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ms-office.chartex+xml" PartName="/xl/charts/chartEx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office.chartstyle+xml" PartName="/xl/charts/style1.xml"/>
  <Override ContentType="application/vnd.ms-office.chartcolorstyle+xml" PartName="/xl/charts/colors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зовый сценарий &gt;&gt;" sheetId="1" r:id="rId5"/>
    <sheet state="visible" name="ОПУ БС" sheetId="2" r:id="rId6"/>
    <sheet state="visible" name="Негативный сценарий &gt;&gt;" sheetId="3" r:id="rId7"/>
    <sheet state="visible" name="Вводные" sheetId="4" r:id="rId8"/>
    <sheet state="visible" name="Последовательность расчётов" sheetId="5" r:id="rId9"/>
    <sheet state="visible" name="1. ОПУ НС" sheetId="6" r:id="rId10"/>
    <sheet state="visible" name="2. Факторы и выводы" sheetId="7" r:id="rId11"/>
  </sheets>
  <definedNames>
    <definedName name="Yперемен">#REF!</definedName>
    <definedName name="_xlchart.v1.0">'2. Факторы и выводы'!$C$484</definedName>
    <definedName name="_xlchart.v1.1">'2. Факторы и выводы'!$B$471:$B$479</definedName>
    <definedName name="_xlchart.v1.2">'2. Факторы и выводы'!$C$471:$C$479</definedName>
    <definedName name="_xlchart.v1.3">'2. Факторы и выводы'!$D$471:$D$479</definedName>
    <definedName name="Xперемен">#REF!</definedName>
    <definedName hidden="1" localSheetId="5" name="_xlnm._FilterDatabase">'1. ОПУ НС'!$A$3:$JK$438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39">
      <text>
        <t xml:space="preserve">Ксения:
скорректировала расчет EBITDA margin, %</t>
      </text>
    </comment>
  </commentList>
</comments>
</file>

<file path=xl/sharedStrings.xml><?xml version="1.0" encoding="utf-8"?>
<sst xmlns="http://schemas.openxmlformats.org/spreadsheetml/2006/main" count="1637" uniqueCount="190">
  <si>
    <t>Отчёт о прибылях и убытках за год, тыс. руб.</t>
  </si>
  <si>
    <t>Сезонность &gt;&gt;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</si>
  <si>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</si>
  <si>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</si>
  <si>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</si>
  <si>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</si>
  <si>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</si>
  <si>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</si>
  <si>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</si>
  <si>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</si>
  <si>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</si>
  <si>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</si>
  <si>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</si>
  <si>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</si>
  <si>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Выручка от реализации</t>
  </si>
  <si>
    <t>Готовая продукция</t>
  </si>
  <si>
    <t>МАГАЗИНЫ</t>
  </si>
  <si>
    <t>Сухари</t>
  </si>
  <si>
    <t>Классика</t>
  </si>
  <si>
    <t>Острые</t>
  </si>
  <si>
    <t>ЭкстраХруст</t>
  </si>
  <si>
    <t>Соусы</t>
  </si>
  <si>
    <t>Кетчуп</t>
  </si>
  <si>
    <t>Горчица</t>
  </si>
  <si>
    <t>Сырный</t>
  </si>
  <si>
    <t>Кисло-сладкий</t>
  </si>
  <si>
    <t>Чесночный</t>
  </si>
  <si>
    <t>Коктейльный</t>
  </si>
  <si>
    <t>Медовая горчица</t>
  </si>
  <si>
    <t>РЕСТОРАНЫ</t>
  </si>
  <si>
    <t>ВНЕ НАПРАВЛЕНИЙ</t>
  </si>
  <si>
    <t>Товары для перепродажи</t>
  </si>
  <si>
    <t>Услуги</t>
  </si>
  <si>
    <t>Субаренда</t>
  </si>
  <si>
    <t>Прочая реализация</t>
  </si>
  <si>
    <t>Себестоимость реализации:</t>
  </si>
  <si>
    <t>Валовая прибыль</t>
  </si>
  <si>
    <t>Расходы на реализацию:</t>
  </si>
  <si>
    <t>Коммерческие расходы</t>
  </si>
  <si>
    <t>Маркетинговые расходы</t>
  </si>
  <si>
    <t>Транспортные расходы</t>
  </si>
  <si>
    <t>Складские расходы</t>
  </si>
  <si>
    <t>Прибыль от продаж:</t>
  </si>
  <si>
    <t xml:space="preserve">Расходы на управление </t>
  </si>
  <si>
    <t>Прибыль от хозяйственной деятельности</t>
  </si>
  <si>
    <t>Внереализационные доходы:</t>
  </si>
  <si>
    <t>Проценты полученные</t>
  </si>
  <si>
    <t>Агентское вознаграждение</t>
  </si>
  <si>
    <t>Штрафы и пени полученные</t>
  </si>
  <si>
    <t>Внереализационные расходы:</t>
  </si>
  <si>
    <t>Проценты уплаченные</t>
  </si>
  <si>
    <t>Штрафы и пени уплаченные</t>
  </si>
  <si>
    <t>Прочие расходы</t>
  </si>
  <si>
    <t>Прибыль до налогообложения</t>
  </si>
  <si>
    <t>Налог на прибыль</t>
  </si>
  <si>
    <t>Чистая прибыль</t>
  </si>
  <si>
    <t>в т. ч. амортизация</t>
  </si>
  <si>
    <t>EBITDA</t>
  </si>
  <si>
    <t>Рисковые события:</t>
  </si>
  <si>
    <t>Да</t>
  </si>
  <si>
    <t>В июне 2025 года планируется смена поставщика растительного масла «Юг-17», которое используется для производства соусов всей линейки «Микси», с ростом закупочных цен:
– доля расходов на растительное масло в себестоимости производства соусов составляет 8%;
– в июне 2025 года есть риск смены поставщика с ростом цен на данный компонент в размере 11%, и далее с увеличением цен ещё на 3% с начала каждого следующего года от текущих расходов на себестоимость;
– доля расходов на растительное масло в себестоимости производства соусов у данного поставщика начнёт сокращаться на 2 процентных пункта каждый год, начиная с 2027 года.</t>
  </si>
  <si>
    <t>К 2026 году существует риск сдвигов сроков получения оплат от контрагента — магазина «ПроВкусно», которому «Микси» поставляет часть  сухарей:
– данному контрагенту поставляют сухари линейки «Классика» и «ЭкстраХруст»;
– доля продаж «ПроВкусно» в общей доле реализации по начислениям (вы можете использовать данные из ОПУ для выполнения своих расчётов) сухарей составляет 60% в линейне «Классика» и 75% в линейке «ЭкстраХруст»;
– резерв под сомнительную дебиторскую задолженность начисляется в следующем порядке: просрочка оплат от 0 до 15 дней в размере 5% от суммы неполученного платежа, 16–30 дней в размере 15%, 31–60 дней в размере 30%, свыше 60 дней в размере 60%;
– резерв начисляется вне направлений в прочие внереализационные расходы;
– график сдигов платежей для начисления резерва под плохую дебиторскую задолженность следующий: в 2026 году в среднем «ПроВкусно» просрочит все платежи на 13 дней, начиная с сентября; в 2027 году весь год просрочки составят в среднем 27 дней; с 2028 года и далее просрочки составят 31 день.</t>
  </si>
  <si>
    <t>Существует риск, что, начиная с 2026 года, прогнозный показатель инфляции на телевизионные маркетинговые расходы будет хуже на 4 процентных пункта: 
– базовый темп инфляции, который применён в исходной модели, составляет 3,5% для всех периодов;
– телевизионная реклама откручивается только для линейки сухарей, поставляемых в магазины.</t>
  </si>
  <si>
    <t>Последовательность расчётов</t>
  </si>
  <si>
    <t>[1]</t>
  </si>
  <si>
    <t>На вкладке «1. ОПУ НС» рассчитайте данные по месяцам, исходя из вводных по сезонности, которые даны на вкладке ОПУ БС в колонках L–W.</t>
  </si>
  <si>
    <t>[2]</t>
  </si>
  <si>
    <t>Проверьте, что ячейки Check в колонках CR–CX стали зелёными. Если ваши расчёты верны, можно двигаться дальше.</t>
  </si>
  <si>
    <t>[3]</t>
  </si>
  <si>
    <t>Внесите данные в колонки corrections по всем рисковым событиям.</t>
  </si>
  <si>
    <t>[4]</t>
  </si>
  <si>
    <t>Произведите необходимые расчёты в колонках negative scenario.</t>
  </si>
  <si>
    <t>[5]</t>
  </si>
  <si>
    <t>Проверьте, что ячейки Check в колонках JE–JK стали зелёными. Если ваши расчёты верны, можно двигаться дальше.</t>
  </si>
  <si>
    <t>[6]</t>
  </si>
  <si>
    <t>На вкладке «2. Факторы и выводы» внесите данные по накопленному итогу EBITDA за 2025–2029 гг., рассчитайте отклонение по статьям в абсолютах и в процентах.</t>
  </si>
  <si>
    <t>[7]</t>
  </si>
  <si>
    <t>Сверьте, что ваши данные сходятся с вкладкой «1.ОПУ НС».</t>
  </si>
  <si>
    <t>[8]</t>
  </si>
  <si>
    <t>Рассчитайте факторы рисков на накопленный показатель EBITDA за 2025–2029 гг.: в абсолютах вам необходимо выйти на разницу между базовым и негативным сценариями, в процентах — рассчитать вклад каждого фактора в общее изменение по абсолюту.</t>
  </si>
  <si>
    <t>[9]</t>
  </si>
  <si>
    <t>Рассчитайте факторы рисков на накопленный показатель EBITDA margin: в абсолютах вам необходимо выйти на разницу между базовым и негативным сценариями, в процентах — рассчитать вклад каждого фактора в общее изменение по показателю EBITDA margin.</t>
  </si>
  <si>
    <t>[10]</t>
  </si>
  <si>
    <t>Постройте «водопадные» (каскадные) графики напротив каждого факторного анализа: для обоих факторников постройте «водопады» по абсолютным отклонения, а для второго факторника также постройте «водопад» по отклонению показателя EBITDA margin.</t>
  </si>
  <si>
    <t>Янв'23</t>
  </si>
  <si>
    <t>Фев'23</t>
  </si>
  <si>
    <t>Мар'23</t>
  </si>
  <si>
    <t>Апр'23</t>
  </si>
  <si>
    <t>Май'23</t>
  </si>
  <si>
    <t>Июн'23</t>
  </si>
  <si>
    <t>Июл'23</t>
  </si>
  <si>
    <t>Авг'23</t>
  </si>
  <si>
    <t>Сен'23</t>
  </si>
  <si>
    <t>Окт'23</t>
  </si>
  <si>
    <t>Ноя'23</t>
  </si>
  <si>
    <t>Дек'23</t>
  </si>
  <si>
    <t>Янв'24</t>
  </si>
  <si>
    <t>Фев'24</t>
  </si>
  <si>
    <t>Мар'24</t>
  </si>
  <si>
    <t>Апр'24</t>
  </si>
  <si>
    <t>Май'24</t>
  </si>
  <si>
    <t>Июн'24</t>
  </si>
  <si>
    <t>Июл'24</t>
  </si>
  <si>
    <t>Авг'24</t>
  </si>
  <si>
    <t>Сен'24</t>
  </si>
  <si>
    <t>Окт'24</t>
  </si>
  <si>
    <t>Ноя'24</t>
  </si>
  <si>
    <t>Дек'24</t>
  </si>
  <si>
    <t>Янв'25</t>
  </si>
  <si>
    <t>Фев'25</t>
  </si>
  <si>
    <t>Мар'25</t>
  </si>
  <si>
    <t>Апр'25</t>
  </si>
  <si>
    <t>Май'25</t>
  </si>
  <si>
    <t>Июн'25</t>
  </si>
  <si>
    <t>Июл'25</t>
  </si>
  <si>
    <t>Авг'25</t>
  </si>
  <si>
    <t>Сен'25</t>
  </si>
  <si>
    <t>Окт'25</t>
  </si>
  <si>
    <t>Ноя'25</t>
  </si>
  <si>
    <t>Дек'25</t>
  </si>
  <si>
    <t>Янв'26</t>
  </si>
  <si>
    <t>Фев'26</t>
  </si>
  <si>
    <t>Мар'26</t>
  </si>
  <si>
    <t>Апр'26</t>
  </si>
  <si>
    <t>Май'26</t>
  </si>
  <si>
    <t>Июн'26</t>
  </si>
  <si>
    <t>Июл'26</t>
  </si>
  <si>
    <t>Авг'26</t>
  </si>
  <si>
    <t>Сен'26</t>
  </si>
  <si>
    <t>Окт'26</t>
  </si>
  <si>
    <t>Ноя'26</t>
  </si>
  <si>
    <t>Дек'26</t>
  </si>
  <si>
    <t>Янв'27</t>
  </si>
  <si>
    <t>Фев'27</t>
  </si>
  <si>
    <t>Мар'27</t>
  </si>
  <si>
    <t>Апр'27</t>
  </si>
  <si>
    <t>Май'27</t>
  </si>
  <si>
    <t>Июн'27</t>
  </si>
  <si>
    <t>Июл'27</t>
  </si>
  <si>
    <t>Авг'27</t>
  </si>
  <si>
    <t>Сен'27</t>
  </si>
  <si>
    <t>Окт'27</t>
  </si>
  <si>
    <t>Ноя'27</t>
  </si>
  <si>
    <t>Дек'27</t>
  </si>
  <si>
    <t>Янв'28</t>
  </si>
  <si>
    <t>Фев'28</t>
  </si>
  <si>
    <t>Мар'28</t>
  </si>
  <si>
    <t>Апр'28</t>
  </si>
  <si>
    <t>Май'28</t>
  </si>
  <si>
    <t>Июн'28</t>
  </si>
  <si>
    <t>Июл'28</t>
  </si>
  <si>
    <t>Авг'28</t>
  </si>
  <si>
    <t>Сен'28</t>
  </si>
  <si>
    <t>Окт'28</t>
  </si>
  <si>
    <t>Ноя'28</t>
  </si>
  <si>
    <t>Дек'28</t>
  </si>
  <si>
    <t>Янв'29</t>
  </si>
  <si>
    <t>Фев'29</t>
  </si>
  <si>
    <t>Мар'29</t>
  </si>
  <si>
    <t>Апр'29</t>
  </si>
  <si>
    <t>Май'29</t>
  </si>
  <si>
    <t>Июн'29</t>
  </si>
  <si>
    <t>Июл'29</t>
  </si>
  <si>
    <t>Авг'29</t>
  </si>
  <si>
    <t>Сен'29</t>
  </si>
  <si>
    <t>Окт'29</t>
  </si>
  <si>
    <t>Ноя'29</t>
  </si>
  <si>
    <t>Дек'29</t>
  </si>
  <si>
    <t>сheck &gt;&gt;</t>
  </si>
  <si>
    <t>corrections &gt;&gt;</t>
  </si>
  <si>
    <t>negative scenario &gt;</t>
  </si>
  <si>
    <t>check &gt;&gt;</t>
  </si>
  <si>
    <t>Отчёт о прибылях и убытках, тыс. руб.</t>
  </si>
  <si>
    <t>БС</t>
  </si>
  <si>
    <t>НС</t>
  </si>
  <si>
    <t>abs</t>
  </si>
  <si>
    <t>%</t>
  </si>
  <si>
    <t>EBITDA margin, %</t>
  </si>
  <si>
    <t>Факторы рисков на накопленный показатель EBITDA (2025–2029):</t>
  </si>
  <si>
    <t>EBITDA накопительно за 5 лет base scenario:</t>
  </si>
  <si>
    <t>Смена поставщика растительного масла для кетчупа из категории «Магазины»</t>
  </si>
  <si>
    <t>Смена поставщика растительного масла для остальных соусов из категории «Магазин»</t>
  </si>
  <si>
    <t>Смена поставщика растительного масла для кетчупа из категории «Рестораны»</t>
  </si>
  <si>
    <t>Смена поставщика растительного масла для остальных соусов из категории «Рестораны»</t>
  </si>
  <si>
    <t>Резерв под плохую дебиторскую задолженность</t>
  </si>
  <si>
    <t>Рост инфляции на маркетинговые расходы для сухарей линейки «Классика»</t>
  </si>
  <si>
    <t>Рост инфляции на маркетинговые расходы для остальной линейки сухарей</t>
  </si>
  <si>
    <t>EBITDA накопительно за 5 лет negative scenario:</t>
  </si>
  <si>
    <t>Факторы рисков на накопленный показатель EBITDA margin:</t>
  </si>
  <si>
    <t>Смена поставщика растительного масла для остальных соусов из категории «Магазины»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</si>
</sst>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%"/>
    <numFmt numFmtId="165" formatCode="0.000000000000000%"/>
    <numFmt numFmtId="166" formatCode="0.0%"/>
    <numFmt numFmtId="167" formatCode="_-* #,##0.00_-;\-* #,##0.00_-;_-* &quot;-&quot;??_-;_-@"/>
  </numFmts>
  <fonts count="20">
    <font>
      <sz val="11.0"/>
      <color theme="1"/>
      <name val="Calibri"/>
      <scheme val="minor"/>
    </font>
    <font>
      <sz val="11.0"/>
      <color theme="0"/>
      <name val="Calibri"/>
    </font>
    <font>
      <sz val="11.0"/>
      <color theme="1"/>
      <name val="Calibri"/>
    </font>
    <font>
      <b/>
      <sz val="14.0"/>
      <color rgb="FF000000"/>
      <name val="Roboto"/>
    </font>
    <font>
      <sz val="14.0"/>
      <color theme="1"/>
      <name val="Calibri"/>
    </font>
    <font>
      <b/>
      <sz val="11.0"/>
      <color theme="1"/>
      <name val="Roboto"/>
    </font>
    <font>
      <b/>
      <sz val="11.0"/>
      <color rgb="FF000000"/>
      <name val="Roboto"/>
    </font>
    <font>
      <sz val="11.0"/>
      <color theme="1"/>
      <name val="Roboto"/>
    </font>
    <font>
      <i/>
      <sz val="11.0"/>
      <color theme="1"/>
      <name val="Roboto"/>
    </font>
    <font>
      <sz val="11.0"/>
      <color rgb="FF000000"/>
      <name val="Roboto"/>
    </font>
    <font>
      <sz val="11.0"/>
      <color rgb="FFFFFFFF"/>
      <name val="Roboto"/>
    </font>
    <font>
      <sz val="11.0"/>
      <color rgb="FF000000"/>
      <name val="Calibri"/>
    </font>
    <font/>
    <font>
      <sz val="11.0"/>
      <color rgb="FF0070C0"/>
      <name val="Calibri"/>
    </font>
    <font>
      <b/>
      <sz val="16.0"/>
      <color rgb="FF0070C0"/>
      <name val="Calibri"/>
    </font>
    <font>
      <b/>
      <sz val="24.0"/>
      <color rgb="FF0070C0"/>
      <name val="Calibri"/>
    </font>
    <font>
      <sz val="24.0"/>
      <color theme="0"/>
      <name val="Calibri"/>
    </font>
    <font>
      <b/>
      <sz val="11.0"/>
      <color rgb="FF0070C0"/>
      <name val="Roboto"/>
    </font>
    <font>
      <b/>
      <sz val="11.0"/>
      <color theme="1"/>
      <name val="Calibri"/>
    </font>
    <font>
      <b/>
      <u/>
      <sz val="11.0"/>
      <color rgb="FF000000"/>
      <name val="Roboto"/>
    </font>
  </fonts>
  <fills count="1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3C3AA"/>
        <bgColor rgb="FFE3C3AA"/>
      </patternFill>
    </fill>
    <fill>
      <patternFill patternType="solid">
        <fgColor rgb="FFFEF2CB"/>
        <bgColor rgb="FFFEF2CB"/>
      </patternFill>
    </fill>
    <fill>
      <patternFill patternType="solid">
        <fgColor rgb="FFB6D7A8"/>
        <bgColor rgb="FFB6D7A8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13">
    <border/>
    <border>
      <left/>
      <right/>
      <top/>
      <bottom style="medium">
        <color theme="1"/>
      </bottom>
    </border>
    <border>
      <left/>
      <right/>
      <top/>
      <bottom/>
    </border>
    <border>
      <right style="thin">
        <color rgb="FFAEABAB"/>
      </right>
      <bottom style="thin">
        <color rgb="FFAEABAB"/>
      </bottom>
    </border>
    <border>
      <left style="thin">
        <color rgb="FFAEABAB"/>
      </left>
      <bottom style="thin">
        <color rgb="FFAEABAB"/>
      </bottom>
    </border>
    <border>
      <right style="thin">
        <color rgb="FFAEABAB"/>
      </right>
      <top style="thin">
        <color rgb="FFAEABAB"/>
      </top>
      <bottom style="thin">
        <color rgb="FFAEABAB"/>
      </bottom>
    </border>
    <border>
      <left/>
      <top/>
      <bottom/>
    </border>
    <border>
      <right/>
      <top/>
      <bottom/>
    </border>
    <border>
      <left style="thin">
        <color rgb="FFBFBFBF"/>
      </left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 style="thin">
        <color rgb="FFAEABAB"/>
      </left>
      <right/>
      <top/>
      <bottom style="thin">
        <color rgb="FFAEABAB"/>
      </bottom>
    </border>
    <border>
      <left/>
      <right style="thin">
        <color rgb="FFAEABAB"/>
      </right>
      <top style="thin">
        <color rgb="FFAEABAB"/>
      </top>
      <bottom style="thin">
        <color rgb="FFAEABAB"/>
      </bottom>
    </border>
    <border>
      <left/>
      <right style="thin">
        <color rgb="FFAEABAB"/>
      </right>
      <top/>
      <bottom style="thin">
        <color rgb="FFAEABAB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center" shrinkToFit="0" vertical="center" wrapText="1"/>
    </xf>
    <xf borderId="2" fillId="3" fontId="5" numFmtId="0" xfId="0" applyAlignment="1" applyBorder="1" applyFill="1" applyFont="1">
      <alignment horizontal="center" shrinkToFit="0" vertical="center" wrapText="1"/>
    </xf>
    <xf borderId="3" fillId="0" fontId="6" numFmtId="0" xfId="0" applyAlignment="1" applyBorder="1" applyFont="1">
      <alignment vertical="center"/>
    </xf>
    <xf borderId="4" fillId="0" fontId="5" numFmtId="3" xfId="0" applyAlignment="1" applyBorder="1" applyFont="1" applyNumberFormat="1">
      <alignment vertical="center"/>
    </xf>
    <xf borderId="5" fillId="0" fontId="7" numFmtId="0" xfId="0" applyAlignment="1" applyBorder="1" applyFont="1">
      <alignment horizontal="left" vertical="center"/>
    </xf>
    <xf borderId="4" fillId="0" fontId="7" numFmtId="3" xfId="0" applyAlignment="1" applyBorder="1" applyFont="1" applyNumberFormat="1">
      <alignment vertical="center"/>
    </xf>
    <xf borderId="0" fillId="0" fontId="2" numFmtId="164" xfId="0" applyAlignment="1" applyFont="1" applyNumberFormat="1">
      <alignment vertical="center"/>
    </xf>
    <xf borderId="4" fillId="0" fontId="7" numFmtId="9" xfId="0" applyAlignment="1" applyBorder="1" applyFont="1" applyNumberFormat="1">
      <alignment vertical="center"/>
    </xf>
    <xf borderId="2" fillId="3" fontId="7" numFmtId="0" xfId="0" applyAlignment="1" applyBorder="1" applyFont="1">
      <alignment horizontal="center" shrinkToFit="0" vertical="center" wrapText="1"/>
    </xf>
    <xf borderId="0" fillId="0" fontId="2" numFmtId="9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4" fillId="0" fontId="5" numFmtId="4" xfId="0" applyAlignment="1" applyBorder="1" applyFont="1" applyNumberFormat="1">
      <alignment vertical="center"/>
    </xf>
    <xf borderId="4" fillId="0" fontId="7" numFmtId="4" xfId="0" applyAlignment="1" applyBorder="1" applyFont="1" applyNumberFormat="1">
      <alignment vertical="center"/>
    </xf>
    <xf borderId="5" fillId="0" fontId="8" numFmtId="0" xfId="0" applyAlignment="1" applyBorder="1" applyFont="1">
      <alignment horizontal="left" vertical="center"/>
    </xf>
    <xf borderId="0" fillId="0" fontId="2" numFmtId="3" xfId="0" applyAlignment="1" applyFont="1" applyNumberFormat="1">
      <alignment vertical="center"/>
    </xf>
    <xf borderId="0" fillId="0" fontId="9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2" fillId="4" fontId="10" numFmtId="0" xfId="0" applyAlignment="1" applyBorder="1" applyFill="1" applyFont="1">
      <alignment vertical="center"/>
    </xf>
    <xf borderId="0" fillId="0" fontId="9" numFmtId="0" xfId="0" applyAlignment="1" applyFont="1">
      <alignment horizontal="center" vertical="center"/>
    </xf>
    <xf borderId="2" fillId="5" fontId="9" numFmtId="0" xfId="0" applyAlignment="1" applyBorder="1" applyFill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6" fillId="6" fontId="6" numFmtId="0" xfId="0" applyAlignment="1" applyBorder="1" applyFill="1" applyFont="1">
      <alignment vertical="center"/>
    </xf>
    <xf borderId="7" fillId="0" fontId="12" numFmtId="0" xfId="0" applyBorder="1" applyFont="1"/>
    <xf borderId="0" fillId="0" fontId="9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2" fillId="0" fontId="14" numFmtId="0" xfId="0" applyAlignment="1" applyBorder="1" applyFont="1">
      <alignment shrinkToFit="0" vertical="center" wrapText="1"/>
    </xf>
    <xf borderId="2" fillId="0" fontId="15" numFmtId="0" xfId="0" applyAlignment="1" applyBorder="1" applyFont="1">
      <alignment vertical="center"/>
    </xf>
    <xf borderId="2" fillId="0" fontId="16" numFmtId="0" xfId="0" applyAlignment="1" applyBorder="1" applyFont="1">
      <alignment vertical="center"/>
    </xf>
    <xf borderId="2" fillId="7" fontId="1" numFmtId="0" xfId="0" applyAlignment="1" applyBorder="1" applyFill="1" applyFont="1">
      <alignment vertical="center"/>
    </xf>
    <xf borderId="2" fillId="0" fontId="1" numFmtId="0" xfId="0" applyAlignment="1" applyBorder="1" applyFont="1">
      <alignment vertical="center"/>
    </xf>
    <xf borderId="1" fillId="2" fontId="3" numFmtId="3" xfId="0" applyAlignment="1" applyBorder="1" applyFont="1" applyNumberFormat="1">
      <alignment vertical="center"/>
    </xf>
    <xf borderId="1" fillId="0" fontId="3" numFmtId="0" xfId="0" applyAlignment="1" applyBorder="1" applyFont="1">
      <alignment vertical="center"/>
    </xf>
    <xf borderId="2" fillId="7" fontId="17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vertical="center"/>
    </xf>
    <xf borderId="2" fillId="8" fontId="5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right" vertical="center"/>
    </xf>
    <xf borderId="0" fillId="0" fontId="18" numFmtId="0" xfId="0" applyAlignment="1" applyFont="1">
      <alignment horizontal="right" vertical="center"/>
    </xf>
    <xf borderId="2" fillId="3" fontId="6" numFmtId="0" xfId="0" applyAlignment="1" applyBorder="1" applyFont="1">
      <alignment horizontal="center" shrinkToFit="0" vertical="center" wrapText="1"/>
    </xf>
    <xf borderId="2" fillId="9" fontId="2" numFmtId="3" xfId="0" applyAlignment="1" applyBorder="1" applyFill="1" applyFont="1" applyNumberFormat="1">
      <alignment vertical="center"/>
    </xf>
    <xf borderId="8" fillId="0" fontId="5" numFmtId="3" xfId="0" applyAlignment="1" applyBorder="1" applyFont="1" applyNumberFormat="1">
      <alignment horizontal="right"/>
    </xf>
    <xf borderId="9" fillId="8" fontId="5" numFmtId="3" xfId="0" applyAlignment="1" applyBorder="1" applyFont="1" applyNumberFormat="1">
      <alignment horizontal="right"/>
    </xf>
    <xf borderId="10" fillId="8" fontId="5" numFmtId="3" xfId="0" applyAlignment="1" applyBorder="1" applyFont="1" applyNumberFormat="1">
      <alignment horizontal="right"/>
    </xf>
    <xf borderId="10" fillId="10" fontId="5" numFmtId="3" xfId="0" applyAlignment="1" applyBorder="1" applyFill="1" applyFont="1" applyNumberFormat="1">
      <alignment vertical="center"/>
    </xf>
    <xf borderId="10" fillId="11" fontId="5" numFmtId="3" xfId="0" applyAlignment="1" applyBorder="1" applyFill="1" applyFont="1" applyNumberFormat="1">
      <alignment vertical="center"/>
    </xf>
    <xf borderId="8" fillId="0" fontId="7" numFmtId="3" xfId="0" applyAlignment="1" applyBorder="1" applyFont="1" applyNumberFormat="1">
      <alignment horizontal="right"/>
    </xf>
    <xf borderId="9" fillId="8" fontId="7" numFmtId="3" xfId="0" applyAlignment="1" applyBorder="1" applyFont="1" applyNumberFormat="1">
      <alignment horizontal="right"/>
    </xf>
    <xf borderId="10" fillId="7" fontId="7" numFmtId="3" xfId="0" applyAlignment="1" applyBorder="1" applyFont="1" applyNumberFormat="1">
      <alignment vertical="center"/>
    </xf>
    <xf borderId="9" fillId="7" fontId="2" numFmtId="3" xfId="0" applyBorder="1" applyFont="1" applyNumberFormat="1"/>
    <xf borderId="9" fillId="7" fontId="7" numFmtId="3" xfId="0" applyAlignment="1" applyBorder="1" applyFont="1" applyNumberFormat="1">
      <alignment horizontal="right"/>
    </xf>
    <xf borderId="8" fillId="0" fontId="2" numFmtId="3" xfId="0" applyBorder="1" applyFont="1" applyNumberFormat="1"/>
    <xf borderId="0" fillId="9" fontId="2" numFmtId="3" xfId="0" applyAlignment="1" applyFont="1" applyNumberFormat="1">
      <alignment vertical="center"/>
    </xf>
    <xf borderId="10" fillId="12" fontId="5" numFmtId="3" xfId="0" applyAlignment="1" applyBorder="1" applyFill="1" applyFont="1" applyNumberFormat="1">
      <alignment vertical="center"/>
    </xf>
    <xf borderId="2" fillId="7" fontId="7" numFmtId="0" xfId="0" applyAlignment="1" applyBorder="1" applyFont="1">
      <alignment horizontal="center" shrinkToFit="0" vertical="center" wrapText="1"/>
    </xf>
    <xf borderId="10" fillId="11" fontId="7" numFmtId="3" xfId="0" applyAlignment="1" applyBorder="1" applyFont="1" applyNumberFormat="1">
      <alignment vertical="center"/>
    </xf>
    <xf borderId="2" fillId="9" fontId="11" numFmtId="3" xfId="0" applyAlignment="1" applyBorder="1" applyFont="1" applyNumberFormat="1">
      <alignment vertical="center"/>
    </xf>
    <xf borderId="2" fillId="3" fontId="5" numFmtId="0" xfId="0" applyAlignment="1" applyBorder="1" applyFont="1">
      <alignment horizontal="left" shrinkToFit="0" vertical="center" wrapText="1"/>
    </xf>
    <xf borderId="10" fillId="4" fontId="7" numFmtId="3" xfId="0" applyAlignment="1" applyBorder="1" applyFont="1" applyNumberFormat="1">
      <alignment vertical="center"/>
    </xf>
    <xf borderId="10" fillId="2" fontId="7" numFmtId="3" xfId="0" applyAlignment="1" applyBorder="1" applyFont="1" applyNumberFormat="1">
      <alignment vertical="center"/>
    </xf>
    <xf borderId="11" fillId="7" fontId="7" numFmtId="0" xfId="0" applyAlignment="1" applyBorder="1" applyFont="1">
      <alignment horizontal="left" vertical="center"/>
    </xf>
    <xf borderId="2" fillId="7" fontId="5" numFmtId="0" xfId="0" applyAlignment="1" applyBorder="1" applyFont="1">
      <alignment horizontal="center" shrinkToFit="0" vertical="center" wrapText="1"/>
    </xf>
    <xf borderId="10" fillId="10" fontId="7" numFmtId="3" xfId="0" applyAlignment="1" applyBorder="1" applyFont="1" applyNumberFormat="1">
      <alignment vertical="center"/>
    </xf>
    <xf borderId="2" fillId="0" fontId="2" numFmtId="0" xfId="0" applyAlignment="1" applyBorder="1" applyFont="1">
      <alignment vertical="center"/>
    </xf>
    <xf borderId="2" fillId="0" fontId="2" numFmtId="3" xfId="0" applyAlignment="1" applyBorder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0" fontId="1" numFmtId="0" xfId="0" applyAlignment="1" applyFont="1">
      <alignment horizontal="center" vertical="center"/>
    </xf>
    <xf borderId="0" fillId="0" fontId="1" numFmtId="9" xfId="0" applyAlignment="1" applyFont="1" applyNumberForma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2" fontId="3" numFmtId="9" xfId="0" applyAlignment="1" applyBorder="1" applyFont="1" applyNumberFormat="1">
      <alignment horizontal="center" vertical="center"/>
    </xf>
    <xf borderId="2" fillId="3" fontId="5" numFmtId="9" xfId="0" applyAlignment="1" applyBorder="1" applyFont="1" applyNumberFormat="1">
      <alignment horizontal="center" shrinkToFit="0" vertical="center" wrapText="1"/>
    </xf>
    <xf borderId="10" fillId="7" fontId="5" numFmtId="3" xfId="0" applyAlignment="1" applyBorder="1" applyFont="1" applyNumberFormat="1">
      <alignment horizontal="center" vertical="center"/>
    </xf>
    <xf borderId="10" fillId="7" fontId="5" numFmtId="9" xfId="0" applyAlignment="1" applyBorder="1" applyFont="1" applyNumberFormat="1">
      <alignment horizontal="center" vertical="center"/>
    </xf>
    <xf borderId="12" fillId="7" fontId="6" numFmtId="0" xfId="0" applyAlignment="1" applyBorder="1" applyFont="1">
      <alignment vertical="center"/>
    </xf>
    <xf borderId="10" fillId="7" fontId="5" numFmtId="9" xfId="0" applyAlignment="1" applyBorder="1" applyFont="1" applyNumberFormat="1">
      <alignment vertical="center"/>
    </xf>
    <xf borderId="9" fillId="7" fontId="5" numFmtId="3" xfId="0" applyAlignment="1" applyBorder="1" applyFont="1" applyNumberFormat="1">
      <alignment horizontal="center"/>
    </xf>
    <xf borderId="9" fillId="7" fontId="5" numFmtId="9" xfId="0" applyAlignment="1" applyBorder="1" applyFont="1" applyNumberFormat="1">
      <alignment horizontal="center"/>
    </xf>
    <xf borderId="0" fillId="0" fontId="2" numFmtId="0" xfId="0" applyAlignment="1" applyFont="1">
      <alignment horizontal="center" vertical="center"/>
    </xf>
    <xf borderId="0" fillId="0" fontId="2" numFmtId="9" xfId="0" applyAlignment="1" applyFont="1" applyNumberFormat="1">
      <alignment horizontal="center" vertical="center"/>
    </xf>
    <xf borderId="3" fillId="0" fontId="19" numFmtId="0" xfId="0" applyAlignment="1" applyBorder="1" applyFont="1">
      <alignment vertical="center"/>
    </xf>
    <xf borderId="10" fillId="7" fontId="5" numFmtId="3" xfId="0" applyAlignment="1" applyBorder="1" applyFont="1" applyNumberFormat="1">
      <alignment vertical="center"/>
    </xf>
    <xf borderId="0" fillId="0" fontId="7" numFmtId="3" xfId="0" applyAlignment="1" applyFont="1" applyNumberFormat="1">
      <alignment horizontal="center" vertical="center"/>
    </xf>
    <xf borderId="0" fillId="0" fontId="2" numFmtId="167" xfId="0" applyAlignment="1" applyFont="1" applyNumberFormat="1">
      <alignment horizontal="center" vertical="center"/>
    </xf>
    <xf borderId="4" fillId="0" fontId="5" numFmtId="9" xfId="0" applyAlignment="1" applyBorder="1" applyFont="1" applyNumberFormat="1">
      <alignment vertical="center"/>
    </xf>
    <xf borderId="0" fillId="0" fontId="2" numFmtId="0" xfId="0" applyAlignment="1" applyFont="1">
      <alignment horizontal="center"/>
    </xf>
    <xf borderId="0" fillId="0" fontId="2" numFmtId="9" xfId="0" applyAlignment="1" applyFont="1" applyNumberFormat="1">
      <alignment horizontal="center"/>
    </xf>
  </cellXfs>
  <cellStyles count="1">
    <cellStyle xfId="0" name="Normal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_rels/chartEx1.xml.rels><?xml version="1.0" encoding="UTF-8" standalone="yes"?>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Ex1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>'2. Факторы и выводы'!$C$485:$C$491</cx:f>
      </cx:numDim>
    </cx:data>
  </cx:chartData>
  <cx:chart>
    <cx:title overlay="0">
      <cx:txPr>
        <a:bodyPr/>
        <a:lstStyle/>
        <a:p>
          <a:pPr lvl="0">
            <a:defRPr b="1" i="0" sz="2000">
              <a:solidFill>
                <a:srgbClr val="000000"/>
              </a:solidFill>
              <a:latin typeface="Courier New"/>
            </a:defRPr>
          </a:pPr>
          <a:r>
            <a:rPr b="1" i="0" sz="2000">
              <a:solidFill>
                <a:srgbClr val="000000"/>
              </a:solidFill>
              <a:latin typeface="Courier New"/>
            </a:rPr>
            <a:t>EBIDTA MARGIN, abs</a:t>
          </a:r>
        </a:p>
      </cx:txPr>
    </cx:title>
    <cx:plotArea>
      <cx:plotAreaRegion>
        <cx:series layoutId="waterfall" uniqueId="{617DE56E-F376-45E7-94ED-B4C30DF12DFB}">
          <cx:dataLabels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Courier New"/>
                </a:defRPr>
              </a:pPr>
              <a:r>
                <a:rPr b="0">
                  <a:solidFill>
                    <a:srgbClr val="000000"/>
                  </a:solidFill>
                  <a:latin typeface="Courier New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Courier New"/>
                </a:defRPr>
              </a:pPr>
              <a:r>
                <a:rPr b="0">
                  <a:solidFill>
                    <a:srgbClr val="000000"/>
                  </a:solidFill>
                  <a:latin typeface="Courier New"/>
                </a:rPr>
                <a:t/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b" overlay="0">
      <cx:txPr>
        <a:bodyPr/>
        <a:lstStyle/>
        <a:p>
          <a:pPr lvl="0">
            <a:defRPr b="0">
              <a:solidFill>
                <a:srgbClr val="1A1A1A"/>
              </a:solidFill>
              <a:latin typeface="Garamond"/>
            </a:defRPr>
          </a:pPr>
          <a:endParaRPr b="0">
            <a:solidFill>
              <a:srgbClr val="1A1A1A"/>
            </a:solidFill>
            <a:latin typeface="Garamond"/>
          </a:endParaRPr>
        </a:p>
      </cx:txPr>
    </cx:legend>
  </cx:chart>
</cx:chartSpace>
</file>

<file path=xl/charts/colors1.xml><?xml version="1.0" encoding="utf-8"?>
<cs:colorStyle xmlns:a="http://schemas.openxmlformats.org/drawingml/2006/main" xmlns:cs="http://schemas.microsoft.com/office/drawing/2012/chartStyle" meth="cycle" id="10">
  <a:srgbClr val="4285F4"/>
  <a:srgbClr val="DB4437"/>
  <a:srgbClr val="BDBDBD"/>
</cs:colorStyle>
</file>

<file path=xl/charts/style1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microsoft.com/office/2014/relationships/chartEx" Target="../charts/chartEx1.xml"/><Relationship Id="rId3" Type="http://schemas.openxmlformats.org/officeDocument/2006/relationships/image" Target="../media/Chart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494</xdr:row>
      <xdr:rowOff>47625</xdr:rowOff>
    </xdr:from>
    <xdr:ext cx="6896100" cy="3695700"/>
    <xdr:pic>
      <xdr:nvPicPr>
        <xdr:cNvPr id="197555901" name="Chart1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628650</xdr:colOff>
      <xdr:row>494</xdr:row>
      <xdr:rowOff>47625</xdr:rowOff>
    </xdr:from>
    <xdr:ext cx="6696075" cy="3695700"/>
    <mc:AlternateContent>
      <mc:Choice Requires="cx1">
        <xdr:graphicFrame>
          <xdr:nvGraphicFramePr>
            <xdr:cNvPr id="2" name="Chart 2" title="Диаграмма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2"/>
            </a:graphicData>
          </a:graphic>
        </xdr:graphicFrame>
      </mc:Choice>
      <mc:Fallback>
        <xdr:sp>
          <xdr:nvSpPr>
            <xdr:cNvPr id="3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  <xdr:oneCellAnchor>
    <xdr:from>
      <xdr:col>1</xdr:col>
      <xdr:colOff>3971925</xdr:colOff>
      <xdr:row>511</xdr:row>
      <xdr:rowOff>9525</xdr:rowOff>
    </xdr:from>
    <xdr:ext cx="5715000" cy="3533775"/>
    <xdr:pic>
      <xdr:nvPicPr>
        <xdr:cNvPr id="523220962" name="Chart4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D8D8"/>
    <pageSetUpPr/>
  </sheetPr>
  <sheetViews>
    <sheetView showGridLines="0" workbookViewId="0"/>
  </sheetViews>
  <sheetFormatPr customHeight="1" defaultColWidth="14.43" defaultRowHeight="15.0"/>
  <cols>
    <col customWidth="1" min="1" max="6" width="8.8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 outlineLevelCol="1" outlineLevelRow="1"/>
  <cols>
    <col customWidth="1" min="1" max="1" width="4.71"/>
    <col customWidth="1" min="2" max="2" width="67.71"/>
    <col customWidth="1" min="3" max="9" width="13.71"/>
    <col customWidth="1" min="10" max="11" width="14.29"/>
    <col customWidth="1" min="12" max="23" width="13.71" outlineLevel="1"/>
    <col customWidth="1" min="24" max="24" width="9.0"/>
    <col customWidth="1" min="25" max="25" width="10.71"/>
    <col customWidth="1" min="26" max="26" width="28.86"/>
    <col customWidth="1" min="27" max="27" width="9.0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9.5" customHeight="1">
      <c r="A2" s="2"/>
      <c r="B2" s="3" t="s">
        <v>0</v>
      </c>
      <c r="C2" s="3"/>
      <c r="D2" s="3"/>
      <c r="E2" s="3"/>
      <c r="F2" s="3"/>
      <c r="G2" s="3"/>
      <c r="H2" s="3"/>
      <c r="I2" s="3"/>
      <c r="J2" s="2"/>
      <c r="K2" s="4" t="s">
        <v>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2"/>
      <c r="Y2" s="2"/>
      <c r="Z2" s="2"/>
      <c r="AA2" s="2"/>
    </row>
    <row r="3" ht="19.5" customHeight="1">
      <c r="A3" s="2"/>
      <c r="B3" s="5"/>
      <c r="C3" s="6">
        <v>2023.0</v>
      </c>
      <c r="D3" s="6">
        <v>2024.0</v>
      </c>
      <c r="E3" s="6">
        <v>2025.0</v>
      </c>
      <c r="F3" s="6">
        <v>2026.0</v>
      </c>
      <c r="G3" s="6">
        <v>2027.0</v>
      </c>
      <c r="H3" s="6">
        <v>2028.0</v>
      </c>
      <c r="I3" s="6">
        <v>2029.0</v>
      </c>
      <c r="J3" s="2"/>
      <c r="K3" s="2"/>
      <c r="L3" s="6" t="s">
        <v>2</v>
      </c>
      <c r="M3" s="6" t="s">
        <v>3</v>
      </c>
      <c r="N3" s="6" t="s">
        <v>4</v>
      </c>
      <c r="O3" s="6" t="s">
        <v>5</v>
      </c>
      <c r="P3" s="6" t="s">
        <v>6</v>
      </c>
      <c r="Q3" s="6" t="s">
        <v>7</v>
      </c>
      <c r="R3" s="6" t="s">
        <v>8</v>
      </c>
      <c r="S3" s="6" t="s">
        <v>9</v>
      </c>
      <c r="T3" s="6" t="s">
        <v>10</v>
      </c>
      <c r="U3" s="6" t="s">
        <v>11</v>
      </c>
      <c r="V3" s="6" t="s">
        <v>12</v>
      </c>
      <c r="W3" s="6" t="s">
        <v>13</v>
      </c>
      <c r="X3" s="2"/>
      <c r="Y3" s="2"/>
      <c r="Z3" s="2"/>
      <c r="AA3" s="2"/>
    </row>
    <row r="4" ht="19.5" customHeight="1">
      <c r="A4" s="2"/>
      <c r="B4" s="7" t="s">
        <v>14</v>
      </c>
      <c r="C4" s="8">
        <f t="shared" ref="C4:I4" si="1">C5+C33+C35+C37+C39</f>
        <v>848093.5143</v>
      </c>
      <c r="D4" s="8">
        <f t="shared" si="1"/>
        <v>1029160.516</v>
      </c>
      <c r="E4" s="8">
        <f t="shared" si="1"/>
        <v>1337307.784</v>
      </c>
      <c r="F4" s="8">
        <f t="shared" si="1"/>
        <v>1750307.909</v>
      </c>
      <c r="G4" s="8">
        <f t="shared" si="1"/>
        <v>2314273.922</v>
      </c>
      <c r="H4" s="8">
        <f t="shared" si="1"/>
        <v>3061607.524</v>
      </c>
      <c r="I4" s="8">
        <f t="shared" si="1"/>
        <v>4051713.796</v>
      </c>
      <c r="J4" s="2"/>
      <c r="K4" s="2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2"/>
      <c r="Y4" s="2"/>
      <c r="Z4" s="2"/>
      <c r="AA4" s="2"/>
    </row>
    <row r="5" ht="19.5" customHeight="1">
      <c r="A5" s="2"/>
      <c r="B5" s="9" t="s">
        <v>15</v>
      </c>
      <c r="C5" s="10">
        <f t="shared" ref="C5:I5" si="2">C6+C19+C32</f>
        <v>825093.5143</v>
      </c>
      <c r="D5" s="10">
        <f t="shared" si="2"/>
        <v>1005125.516</v>
      </c>
      <c r="E5" s="10">
        <f t="shared" si="2"/>
        <v>1312311.384</v>
      </c>
      <c r="F5" s="10">
        <f t="shared" si="2"/>
        <v>1724311.653</v>
      </c>
      <c r="G5" s="10">
        <f t="shared" si="2"/>
        <v>2287237.815</v>
      </c>
      <c r="H5" s="10">
        <f t="shared" si="2"/>
        <v>3033489.974</v>
      </c>
      <c r="I5" s="10">
        <f t="shared" si="2"/>
        <v>4022471.544</v>
      </c>
      <c r="J5" s="11"/>
      <c r="K5" s="11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2"/>
      <c r="Y5" s="2"/>
      <c r="Z5" s="2"/>
      <c r="AA5" s="2"/>
    </row>
    <row r="6" ht="19.5" customHeight="1" outlineLevel="1">
      <c r="A6" s="2"/>
      <c r="B6" s="6" t="s">
        <v>16</v>
      </c>
      <c r="C6" s="8">
        <f t="shared" ref="C6:I6" si="3">C7+C11</f>
        <v>536737.9226</v>
      </c>
      <c r="D6" s="8">
        <f t="shared" si="3"/>
        <v>617702.6576</v>
      </c>
      <c r="E6" s="8">
        <f t="shared" si="3"/>
        <v>762435.39</v>
      </c>
      <c r="F6" s="8">
        <f t="shared" si="3"/>
        <v>975440.828</v>
      </c>
      <c r="G6" s="8">
        <f t="shared" si="3"/>
        <v>1296452.471</v>
      </c>
      <c r="H6" s="8">
        <f t="shared" si="3"/>
        <v>1766359.866</v>
      </c>
      <c r="I6" s="8">
        <f t="shared" si="3"/>
        <v>2432435.527</v>
      </c>
      <c r="J6" s="11"/>
      <c r="K6" s="11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2"/>
      <c r="Y6" s="2"/>
      <c r="Z6" s="2"/>
      <c r="AA6" s="2"/>
    </row>
    <row r="7" ht="19.5" customHeight="1" outlineLevel="1">
      <c r="A7" s="2"/>
      <c r="B7" s="6" t="s">
        <v>17</v>
      </c>
      <c r="C7" s="8">
        <f t="shared" ref="C7:I7" si="4">SUM(C8:C10)</f>
        <v>431286.5823</v>
      </c>
      <c r="D7" s="8">
        <f t="shared" si="4"/>
        <v>499957.6113</v>
      </c>
      <c r="E7" s="8">
        <f t="shared" si="4"/>
        <v>620323.1241</v>
      </c>
      <c r="F7" s="8">
        <f t="shared" si="4"/>
        <v>803774.1906</v>
      </c>
      <c r="G7" s="8">
        <f t="shared" si="4"/>
        <v>1080616.765</v>
      </c>
      <c r="H7" s="8">
        <f t="shared" si="4"/>
        <v>1488114.337</v>
      </c>
      <c r="I7" s="8">
        <f t="shared" si="4"/>
        <v>2067087.572</v>
      </c>
      <c r="J7" s="11"/>
      <c r="K7" s="11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2"/>
      <c r="Y7" s="2"/>
      <c r="Z7" s="2"/>
      <c r="AA7" s="2"/>
    </row>
    <row r="8" ht="19.5" customHeight="1" outlineLevel="1">
      <c r="A8" s="2"/>
      <c r="B8" s="13" t="s">
        <v>18</v>
      </c>
      <c r="C8" s="10">
        <v>213143.10657206678</v>
      </c>
      <c r="D8" s="10">
        <v>250999.8511243401</v>
      </c>
      <c r="E8" s="10">
        <v>315949.4245289456</v>
      </c>
      <c r="F8" s="10">
        <v>415333.4108670553</v>
      </c>
      <c r="G8" s="10">
        <v>566503.8293983446</v>
      </c>
      <c r="H8" s="10">
        <v>791484.9188215072</v>
      </c>
      <c r="I8" s="10">
        <v>1115405.790396648</v>
      </c>
      <c r="J8" s="11"/>
      <c r="K8" s="11"/>
      <c r="L8" s="12">
        <v>0.76</v>
      </c>
      <c r="M8" s="12">
        <v>0.83</v>
      </c>
      <c r="N8" s="12">
        <v>0.93</v>
      </c>
      <c r="O8" s="12">
        <v>0.93</v>
      </c>
      <c r="P8" s="12">
        <v>0.95</v>
      </c>
      <c r="Q8" s="12">
        <v>1.01</v>
      </c>
      <c r="R8" s="12">
        <v>1.16</v>
      </c>
      <c r="S8" s="12">
        <v>1.13</v>
      </c>
      <c r="T8" s="12">
        <v>1.05</v>
      </c>
      <c r="U8" s="12">
        <v>0.99</v>
      </c>
      <c r="V8" s="12">
        <v>1.01</v>
      </c>
      <c r="W8" s="12">
        <v>1.25</v>
      </c>
      <c r="X8" s="2"/>
      <c r="Y8" s="11"/>
      <c r="Z8" s="2"/>
      <c r="AA8" s="14"/>
    </row>
    <row r="9" ht="19.5" customHeight="1" outlineLevel="1">
      <c r="A9" s="2"/>
      <c r="B9" s="13" t="s">
        <v>19</v>
      </c>
      <c r="C9" s="10">
        <v>168540.30160326362</v>
      </c>
      <c r="D9" s="10">
        <v>192462.26812444764</v>
      </c>
      <c r="E9" s="10">
        <v>235433.9893611925</v>
      </c>
      <c r="F9" s="10">
        <v>300569.7534286854</v>
      </c>
      <c r="G9" s="10">
        <v>397904.9944797889</v>
      </c>
      <c r="H9" s="10">
        <v>539255.0830341779</v>
      </c>
      <c r="I9" s="10">
        <v>736757.1544617404</v>
      </c>
      <c r="J9" s="11"/>
      <c r="K9" s="11"/>
      <c r="L9" s="12">
        <v>0.76</v>
      </c>
      <c r="M9" s="12">
        <v>0.86</v>
      </c>
      <c r="N9" s="12">
        <v>0.93</v>
      </c>
      <c r="O9" s="12">
        <v>0.93</v>
      </c>
      <c r="P9" s="12">
        <v>0.95</v>
      </c>
      <c r="Q9" s="12">
        <v>1.01</v>
      </c>
      <c r="R9" s="12">
        <v>1.16</v>
      </c>
      <c r="S9" s="12">
        <v>1.13</v>
      </c>
      <c r="T9" s="12">
        <v>1.05</v>
      </c>
      <c r="U9" s="12">
        <v>0.99</v>
      </c>
      <c r="V9" s="12">
        <v>0.9799999999999982</v>
      </c>
      <c r="W9" s="12">
        <v>1.25</v>
      </c>
      <c r="X9" s="2"/>
      <c r="Y9" s="11"/>
      <c r="Z9" s="15"/>
      <c r="AA9" s="14"/>
    </row>
    <row r="10" ht="19.5" customHeight="1" outlineLevel="1">
      <c r="A10" s="2"/>
      <c r="B10" s="13" t="s">
        <v>20</v>
      </c>
      <c r="C10" s="10">
        <v>49603.17407532959</v>
      </c>
      <c r="D10" s="10">
        <v>56495.492067083156</v>
      </c>
      <c r="E10" s="10">
        <v>68939.71024164822</v>
      </c>
      <c r="F10" s="10">
        <v>87871.02635405656</v>
      </c>
      <c r="G10" s="10">
        <v>116207.94098148639</v>
      </c>
      <c r="H10" s="10">
        <v>157374.33521890742</v>
      </c>
      <c r="I10" s="10">
        <v>214924.62701670153</v>
      </c>
      <c r="J10" s="11"/>
      <c r="K10" s="11"/>
      <c r="L10" s="12">
        <v>0.76</v>
      </c>
      <c r="M10" s="12">
        <v>0.83</v>
      </c>
      <c r="N10" s="12">
        <v>0.95</v>
      </c>
      <c r="O10" s="12">
        <v>0.93</v>
      </c>
      <c r="P10" s="12">
        <v>0.95</v>
      </c>
      <c r="Q10" s="12">
        <v>1.01</v>
      </c>
      <c r="R10" s="12">
        <v>1.16</v>
      </c>
      <c r="S10" s="12">
        <v>1.13</v>
      </c>
      <c r="T10" s="12">
        <v>1.05</v>
      </c>
      <c r="U10" s="12">
        <v>0.99</v>
      </c>
      <c r="V10" s="12">
        <v>0.9899999999999998</v>
      </c>
      <c r="W10" s="12">
        <v>1.25</v>
      </c>
      <c r="X10" s="2"/>
      <c r="Y10" s="11"/>
      <c r="Z10" s="15"/>
      <c r="AA10" s="14"/>
    </row>
    <row r="11" ht="19.5" customHeight="1" outlineLevel="1">
      <c r="A11" s="2"/>
      <c r="B11" s="6" t="s">
        <v>21</v>
      </c>
      <c r="C11" s="8">
        <f t="shared" ref="C11:I11" si="5">SUM(C12:C18)</f>
        <v>105451.3403</v>
      </c>
      <c r="D11" s="8">
        <f t="shared" si="5"/>
        <v>117745.0463</v>
      </c>
      <c r="E11" s="8">
        <f t="shared" si="5"/>
        <v>142112.2659</v>
      </c>
      <c r="F11" s="8">
        <f t="shared" si="5"/>
        <v>171666.6374</v>
      </c>
      <c r="G11" s="8">
        <f t="shared" si="5"/>
        <v>215835.7059</v>
      </c>
      <c r="H11" s="8">
        <f t="shared" si="5"/>
        <v>278245.5289</v>
      </c>
      <c r="I11" s="8">
        <f t="shared" si="5"/>
        <v>365347.9549</v>
      </c>
      <c r="J11" s="11"/>
      <c r="K11" s="11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2"/>
      <c r="Y11" s="11"/>
      <c r="Z11" s="2"/>
      <c r="AA11" s="14"/>
    </row>
    <row r="12" ht="19.5" customHeight="1" outlineLevel="1">
      <c r="A12" s="2"/>
      <c r="B12" s="13" t="s">
        <v>22</v>
      </c>
      <c r="C12" s="10">
        <v>35955.67191144788</v>
      </c>
      <c r="D12" s="10">
        <v>41326.00375672577</v>
      </c>
      <c r="E12" s="10">
        <v>49287.65908640741</v>
      </c>
      <c r="F12" s="10">
        <v>61118.91732674898</v>
      </c>
      <c r="G12" s="10">
        <v>78530.26382004852</v>
      </c>
      <c r="H12" s="10">
        <v>103233.3385326843</v>
      </c>
      <c r="I12" s="10">
        <v>136925.63130343592</v>
      </c>
      <c r="J12" s="11"/>
      <c r="K12" s="11"/>
      <c r="L12" s="12">
        <v>0.76</v>
      </c>
      <c r="M12" s="12">
        <v>0.83</v>
      </c>
      <c r="N12" s="12">
        <v>0.93</v>
      </c>
      <c r="O12" s="12">
        <v>0.93</v>
      </c>
      <c r="P12" s="12">
        <v>0.84</v>
      </c>
      <c r="Q12" s="12">
        <v>1.01</v>
      </c>
      <c r="R12" s="12">
        <v>1.16</v>
      </c>
      <c r="S12" s="12">
        <v>1.13</v>
      </c>
      <c r="T12" s="12">
        <v>1.05</v>
      </c>
      <c r="U12" s="12">
        <v>0.99</v>
      </c>
      <c r="V12" s="12">
        <v>1.1199999999999983</v>
      </c>
      <c r="W12" s="12">
        <v>1.25</v>
      </c>
      <c r="X12" s="2"/>
      <c r="Y12" s="11"/>
      <c r="Z12" s="15"/>
      <c r="AA12" s="14"/>
    </row>
    <row r="13" ht="19.5" customHeight="1" outlineLevel="1">
      <c r="A13" s="2"/>
      <c r="B13" s="13" t="s">
        <v>23</v>
      </c>
      <c r="C13" s="10">
        <v>18859.74327195442</v>
      </c>
      <c r="D13" s="10">
        <v>21872.280272571465</v>
      </c>
      <c r="E13" s="10">
        <v>27513.33939016066</v>
      </c>
      <c r="F13" s="10">
        <v>36222.16369180585</v>
      </c>
      <c r="G13" s="10">
        <v>49499.64295072197</v>
      </c>
      <c r="H13" s="10">
        <v>69502.32955835658</v>
      </c>
      <c r="I13" s="10">
        <v>97827.76884429152</v>
      </c>
      <c r="J13" s="11"/>
      <c r="K13" s="11"/>
      <c r="L13" s="12">
        <v>0.76</v>
      </c>
      <c r="M13" s="12">
        <v>0.83</v>
      </c>
      <c r="N13" s="12">
        <v>0.93</v>
      </c>
      <c r="O13" s="12">
        <v>0.93</v>
      </c>
      <c r="P13" s="12">
        <v>0.95</v>
      </c>
      <c r="Q13" s="12">
        <v>0.73</v>
      </c>
      <c r="R13" s="12">
        <v>1.16</v>
      </c>
      <c r="S13" s="12">
        <v>1.13</v>
      </c>
      <c r="T13" s="12">
        <v>1.05</v>
      </c>
      <c r="U13" s="12">
        <v>0.99</v>
      </c>
      <c r="V13" s="12">
        <v>1.2899999999999987</v>
      </c>
      <c r="W13" s="12">
        <v>1.25</v>
      </c>
      <c r="X13" s="2"/>
      <c r="Y13" s="11"/>
      <c r="Z13" s="15"/>
      <c r="AA13" s="14"/>
    </row>
    <row r="14" ht="19.5" customHeight="1" outlineLevel="1">
      <c r="A14" s="2"/>
      <c r="B14" s="13" t="s">
        <v>24</v>
      </c>
      <c r="C14" s="10">
        <v>30906.192099843174</v>
      </c>
      <c r="D14" s="10">
        <v>32789.260912760685</v>
      </c>
      <c r="E14" s="10">
        <v>40128.510004481686</v>
      </c>
      <c r="F14" s="10">
        <v>43846.0003784014</v>
      </c>
      <c r="G14" s="10">
        <v>49428.25961889531</v>
      </c>
      <c r="H14" s="10">
        <v>56041.0559781711</v>
      </c>
      <c r="I14" s="10">
        <v>65864.64041697784</v>
      </c>
      <c r="J14" s="11"/>
      <c r="K14" s="11"/>
      <c r="L14" s="12">
        <v>0.76</v>
      </c>
      <c r="M14" s="12">
        <v>0.83</v>
      </c>
      <c r="N14" s="12">
        <v>0.93</v>
      </c>
      <c r="O14" s="12">
        <v>0.93</v>
      </c>
      <c r="P14" s="12">
        <v>0.95</v>
      </c>
      <c r="Q14" s="12">
        <v>1.01</v>
      </c>
      <c r="R14" s="12">
        <v>1.18</v>
      </c>
      <c r="S14" s="12">
        <v>1.13</v>
      </c>
      <c r="T14" s="12">
        <v>1.05</v>
      </c>
      <c r="U14" s="12">
        <v>0.99</v>
      </c>
      <c r="V14" s="12">
        <v>0.9899999999999998</v>
      </c>
      <c r="W14" s="12">
        <v>1.25</v>
      </c>
      <c r="X14" s="2"/>
      <c r="Y14" s="11"/>
      <c r="Z14" s="15"/>
      <c r="AA14" s="14"/>
    </row>
    <row r="15" ht="19.5" customHeight="1" outlineLevel="1">
      <c r="A15" s="2"/>
      <c r="B15" s="13" t="s">
        <v>25</v>
      </c>
      <c r="C15" s="10">
        <v>8274.88019319582</v>
      </c>
      <c r="D15" s="10">
        <v>9202.758923334195</v>
      </c>
      <c r="E15" s="10">
        <v>10683.105241807165</v>
      </c>
      <c r="F15" s="10">
        <v>12944.521870008644</v>
      </c>
      <c r="G15" s="10">
        <v>16292.427648737545</v>
      </c>
      <c r="H15" s="10">
        <v>20974.208840708154</v>
      </c>
      <c r="I15" s="10">
        <v>27382.16381966055</v>
      </c>
      <c r="J15" s="11"/>
      <c r="K15" s="11"/>
      <c r="L15" s="12">
        <v>0.76</v>
      </c>
      <c r="M15" s="12">
        <v>0.83</v>
      </c>
      <c r="N15" s="12">
        <v>0.93</v>
      </c>
      <c r="O15" s="12">
        <v>0.93</v>
      </c>
      <c r="P15" s="12">
        <v>0.95</v>
      </c>
      <c r="Q15" s="12">
        <v>1.01</v>
      </c>
      <c r="R15" s="12">
        <v>1.16</v>
      </c>
      <c r="S15" s="12">
        <v>0.89</v>
      </c>
      <c r="T15" s="12">
        <v>1.05</v>
      </c>
      <c r="U15" s="12">
        <v>0.99</v>
      </c>
      <c r="V15" s="12">
        <v>1.250000000000001</v>
      </c>
      <c r="W15" s="12">
        <v>1.25</v>
      </c>
      <c r="X15" s="2"/>
      <c r="Y15" s="11"/>
      <c r="Z15" s="15"/>
      <c r="AA15" s="14"/>
    </row>
    <row r="16" ht="19.5" customHeight="1" outlineLevel="1">
      <c r="A16" s="2"/>
      <c r="B16" s="13" t="s">
        <v>26</v>
      </c>
      <c r="C16" s="10">
        <v>5067.101845993208</v>
      </c>
      <c r="D16" s="10">
        <v>5587.230168396434</v>
      </c>
      <c r="E16" s="10">
        <v>6541.141210176195</v>
      </c>
      <c r="F16" s="10">
        <v>8025.10434166335</v>
      </c>
      <c r="G16" s="10">
        <v>10250.602750965776</v>
      </c>
      <c r="H16" s="10">
        <v>13409.065474903997</v>
      </c>
      <c r="I16" s="10">
        <v>17788.246401337332</v>
      </c>
      <c r="J16" s="11"/>
      <c r="K16" s="11"/>
      <c r="L16" s="12">
        <v>0.76</v>
      </c>
      <c r="M16" s="12">
        <v>0.83</v>
      </c>
      <c r="N16" s="12">
        <v>0.93</v>
      </c>
      <c r="O16" s="12">
        <v>0.93</v>
      </c>
      <c r="P16" s="12">
        <v>0.95</v>
      </c>
      <c r="Q16" s="12">
        <v>1.01</v>
      </c>
      <c r="R16" s="12">
        <v>1.16</v>
      </c>
      <c r="S16" s="12">
        <v>1.13</v>
      </c>
      <c r="T16" s="12">
        <v>0.91</v>
      </c>
      <c r="U16" s="12">
        <v>0.99</v>
      </c>
      <c r="V16" s="12">
        <v>1.1500000000000001</v>
      </c>
      <c r="W16" s="12">
        <v>1.25</v>
      </c>
      <c r="X16" s="2"/>
      <c r="Y16" s="11"/>
      <c r="Z16" s="15"/>
      <c r="AA16" s="14"/>
    </row>
    <row r="17" ht="19.5" customHeight="1" outlineLevel="1">
      <c r="A17" s="2"/>
      <c r="B17" s="13" t="s">
        <v>27</v>
      </c>
      <c r="C17" s="10">
        <v>5737.969710165791</v>
      </c>
      <c r="D17" s="10">
        <v>6298.154797065378</v>
      </c>
      <c r="E17" s="10">
        <v>7274.034081418334</v>
      </c>
      <c r="F17" s="10">
        <v>8790.450288637701</v>
      </c>
      <c r="G17" s="10">
        <v>11053.701542031838</v>
      </c>
      <c r="H17" s="10">
        <v>14233.76387203692</v>
      </c>
      <c r="I17" s="10">
        <v>18594.07769147807</v>
      </c>
      <c r="J17" s="11"/>
      <c r="K17" s="11"/>
      <c r="L17" s="12">
        <v>0.76</v>
      </c>
      <c r="M17" s="12">
        <v>0.83</v>
      </c>
      <c r="N17" s="12">
        <v>0.93</v>
      </c>
      <c r="O17" s="12">
        <v>0.93</v>
      </c>
      <c r="P17" s="12">
        <v>0.95</v>
      </c>
      <c r="Q17" s="12">
        <v>1.01</v>
      </c>
      <c r="R17" s="12">
        <v>1.16</v>
      </c>
      <c r="S17" s="12">
        <v>1.13</v>
      </c>
      <c r="T17" s="12">
        <v>1.05</v>
      </c>
      <c r="U17" s="12">
        <v>0.95</v>
      </c>
      <c r="V17" s="12">
        <v>1.0500000000000005</v>
      </c>
      <c r="W17" s="12">
        <v>1.25</v>
      </c>
      <c r="X17" s="2"/>
      <c r="Y17" s="11"/>
      <c r="Z17" s="15"/>
      <c r="AA17" s="14"/>
    </row>
    <row r="18" ht="19.5" customHeight="1" outlineLevel="1">
      <c r="A18" s="2"/>
      <c r="B18" s="13" t="s">
        <v>28</v>
      </c>
      <c r="C18" s="10">
        <v>649.7813105791537</v>
      </c>
      <c r="D18" s="10">
        <v>669.3575031151271</v>
      </c>
      <c r="E18" s="10">
        <v>684.4768816409562</v>
      </c>
      <c r="F18" s="10">
        <v>719.4794873908298</v>
      </c>
      <c r="G18" s="10">
        <v>780.8075771380451</v>
      </c>
      <c r="H18" s="10">
        <v>851.7666797944395</v>
      </c>
      <c r="I18" s="10">
        <v>965.4264392579306</v>
      </c>
      <c r="J18" s="11"/>
      <c r="K18" s="11"/>
      <c r="L18" s="12">
        <v>0.76</v>
      </c>
      <c r="M18" s="12">
        <v>0.83</v>
      </c>
      <c r="N18" s="12">
        <v>0.93</v>
      </c>
      <c r="O18" s="12">
        <v>0.93</v>
      </c>
      <c r="P18" s="12">
        <v>0.95</v>
      </c>
      <c r="Q18" s="12">
        <v>1.01</v>
      </c>
      <c r="R18" s="12">
        <v>1.16</v>
      </c>
      <c r="S18" s="12">
        <v>1.13</v>
      </c>
      <c r="T18" s="12">
        <v>1.05</v>
      </c>
      <c r="U18" s="12">
        <v>0.99</v>
      </c>
      <c r="V18" s="12">
        <v>1.0099999999999985</v>
      </c>
      <c r="W18" s="12">
        <v>1.25</v>
      </c>
      <c r="X18" s="2"/>
      <c r="Y18" s="11"/>
      <c r="Z18" s="15"/>
      <c r="AA18" s="14"/>
    </row>
    <row r="19" ht="19.5" customHeight="1" outlineLevel="1">
      <c r="A19" s="2"/>
      <c r="B19" s="6" t="s">
        <v>29</v>
      </c>
      <c r="C19" s="8">
        <f t="shared" ref="C19:I19" si="6">C20+C24</f>
        <v>288355.5917</v>
      </c>
      <c r="D19" s="8">
        <f t="shared" si="6"/>
        <v>387422.8584</v>
      </c>
      <c r="E19" s="8">
        <f t="shared" si="6"/>
        <v>549875.9944</v>
      </c>
      <c r="F19" s="8">
        <f t="shared" si="6"/>
        <v>748870.8246</v>
      </c>
      <c r="G19" s="8">
        <f t="shared" si="6"/>
        <v>990785.3446</v>
      </c>
      <c r="H19" s="8">
        <f t="shared" si="6"/>
        <v>1267130.108</v>
      </c>
      <c r="I19" s="8">
        <f t="shared" si="6"/>
        <v>1590036.017</v>
      </c>
      <c r="J19" s="11"/>
      <c r="K19" s="11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2"/>
      <c r="Y19" s="11"/>
      <c r="Z19" s="2"/>
      <c r="AA19" s="14"/>
    </row>
    <row r="20" ht="19.5" customHeight="1" outlineLevel="1">
      <c r="A20" s="2"/>
      <c r="B20" s="6" t="s">
        <v>17</v>
      </c>
      <c r="C20" s="8">
        <f t="shared" ref="C20:I20" si="7">SUM(C21:C23)</f>
        <v>242066.688</v>
      </c>
      <c r="D20" s="8">
        <f t="shared" si="7"/>
        <v>333984.1302</v>
      </c>
      <c r="E20" s="8">
        <f t="shared" si="7"/>
        <v>478821.7037</v>
      </c>
      <c r="F20" s="8">
        <f t="shared" si="7"/>
        <v>657923.1189</v>
      </c>
      <c r="G20" s="8">
        <f t="shared" si="7"/>
        <v>875729.6611</v>
      </c>
      <c r="H20" s="8">
        <f t="shared" si="7"/>
        <v>1125376.707</v>
      </c>
      <c r="I20" s="8">
        <f t="shared" si="7"/>
        <v>1416140.909</v>
      </c>
      <c r="J20" s="11"/>
      <c r="K20" s="11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2"/>
      <c r="Y20" s="11"/>
      <c r="Z20" s="2"/>
      <c r="AA20" s="14"/>
    </row>
    <row r="21" ht="19.5" customHeight="1" outlineLevel="1">
      <c r="A21" s="2"/>
      <c r="B21" s="13" t="s">
        <v>18</v>
      </c>
      <c r="C21" s="10">
        <v>114234.51747373346</v>
      </c>
      <c r="D21" s="10">
        <v>158773.58153232496</v>
      </c>
      <c r="E21" s="10">
        <v>234946.5718984442</v>
      </c>
      <c r="F21" s="10">
        <v>331811.8372236969</v>
      </c>
      <c r="G21" s="10">
        <v>452080.13307906024</v>
      </c>
      <c r="H21" s="10">
        <v>592906.5602555437</v>
      </c>
      <c r="I21" s="10">
        <v>760015.6962721793</v>
      </c>
      <c r="J21" s="11"/>
      <c r="K21" s="11"/>
      <c r="L21" s="12">
        <v>0.76</v>
      </c>
      <c r="M21" s="12">
        <v>0.83</v>
      </c>
      <c r="N21" s="12">
        <v>0.93</v>
      </c>
      <c r="O21" s="12">
        <v>0.93</v>
      </c>
      <c r="P21" s="12">
        <v>0.95</v>
      </c>
      <c r="Q21" s="12">
        <v>1.01</v>
      </c>
      <c r="R21" s="12">
        <v>1.16</v>
      </c>
      <c r="S21" s="12">
        <v>1.13</v>
      </c>
      <c r="T21" s="12">
        <v>1.05</v>
      </c>
      <c r="U21" s="12">
        <v>0.99</v>
      </c>
      <c r="V21" s="12">
        <v>1.0099999999999991</v>
      </c>
      <c r="W21" s="12">
        <v>1.25</v>
      </c>
      <c r="X21" s="2"/>
      <c r="Y21" s="11"/>
      <c r="Z21" s="15"/>
      <c r="AA21" s="14"/>
    </row>
    <row r="22" ht="19.5" customHeight="1" outlineLevel="1">
      <c r="A22" s="2"/>
      <c r="B22" s="13" t="s">
        <v>19</v>
      </c>
      <c r="C22" s="10">
        <v>99489.42643376363</v>
      </c>
      <c r="D22" s="10">
        <v>131998.02546140167</v>
      </c>
      <c r="E22" s="10">
        <v>177753.58574350097</v>
      </c>
      <c r="F22" s="10">
        <v>230708.4099642352</v>
      </c>
      <c r="G22" s="10">
        <v>292182.8929350468</v>
      </c>
      <c r="H22" s="10">
        <v>359006.97505612404</v>
      </c>
      <c r="I22" s="10">
        <v>436038.8260874726</v>
      </c>
      <c r="J22" s="11"/>
      <c r="K22" s="11"/>
      <c r="L22" s="12">
        <v>0.76</v>
      </c>
      <c r="M22" s="12">
        <v>0.83</v>
      </c>
      <c r="N22" s="12">
        <v>0.93</v>
      </c>
      <c r="O22" s="12">
        <v>0.93</v>
      </c>
      <c r="P22" s="12">
        <v>0.95</v>
      </c>
      <c r="Q22" s="12">
        <v>1.01</v>
      </c>
      <c r="R22" s="12">
        <v>1.16</v>
      </c>
      <c r="S22" s="12">
        <v>1.13</v>
      </c>
      <c r="T22" s="12">
        <v>1.05</v>
      </c>
      <c r="U22" s="12">
        <v>0.89</v>
      </c>
      <c r="V22" s="12">
        <v>1.1099999999999997</v>
      </c>
      <c r="W22" s="12">
        <v>1.25</v>
      </c>
      <c r="X22" s="2"/>
      <c r="Y22" s="11"/>
      <c r="Z22" s="15"/>
      <c r="AA22" s="14"/>
    </row>
    <row r="23" ht="19.5" customHeight="1" outlineLevel="1">
      <c r="A23" s="2"/>
      <c r="B23" s="13" t="s">
        <v>20</v>
      </c>
      <c r="C23" s="10">
        <v>28342.7441376753</v>
      </c>
      <c r="D23" s="10">
        <v>43212.5232312976</v>
      </c>
      <c r="E23" s="10">
        <v>66121.54602795308</v>
      </c>
      <c r="F23" s="10">
        <v>95402.87170384839</v>
      </c>
      <c r="G23" s="10">
        <v>131466.6351216197</v>
      </c>
      <c r="H23" s="10">
        <v>173463.1712172616</v>
      </c>
      <c r="I23" s="10">
        <v>220086.38620839393</v>
      </c>
      <c r="J23" s="11"/>
      <c r="K23" s="11"/>
      <c r="L23" s="12">
        <v>0.76</v>
      </c>
      <c r="M23" s="12">
        <v>0.83</v>
      </c>
      <c r="N23" s="12">
        <v>0.93</v>
      </c>
      <c r="O23" s="12">
        <v>0.93</v>
      </c>
      <c r="P23" s="12">
        <v>0.95</v>
      </c>
      <c r="Q23" s="12">
        <v>1.01</v>
      </c>
      <c r="R23" s="12">
        <v>1.16</v>
      </c>
      <c r="S23" s="12">
        <v>1.13</v>
      </c>
      <c r="T23" s="12">
        <v>0.67</v>
      </c>
      <c r="U23" s="12">
        <v>0.99</v>
      </c>
      <c r="V23" s="12">
        <v>1.3899999999999997</v>
      </c>
      <c r="W23" s="12">
        <v>1.25</v>
      </c>
      <c r="X23" s="2"/>
      <c r="Y23" s="11"/>
      <c r="Z23" s="15"/>
      <c r="AA23" s="14"/>
    </row>
    <row r="24" ht="19.5" customHeight="1" outlineLevel="1">
      <c r="A24" s="2"/>
      <c r="B24" s="6" t="s">
        <v>21</v>
      </c>
      <c r="C24" s="8">
        <f t="shared" ref="C24:I24" si="8">SUM(C25:C31)</f>
        <v>46288.90365</v>
      </c>
      <c r="D24" s="8">
        <f t="shared" si="8"/>
        <v>53438.72815</v>
      </c>
      <c r="E24" s="8">
        <f t="shared" si="8"/>
        <v>71054.29074</v>
      </c>
      <c r="F24" s="8">
        <f t="shared" si="8"/>
        <v>90947.70572</v>
      </c>
      <c r="G24" s="8">
        <f t="shared" si="8"/>
        <v>115055.6835</v>
      </c>
      <c r="H24" s="8">
        <f t="shared" si="8"/>
        <v>141753.4014</v>
      </c>
      <c r="I24" s="8">
        <f t="shared" si="8"/>
        <v>173895.1085</v>
      </c>
      <c r="J24" s="11"/>
      <c r="K24" s="11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2"/>
      <c r="Y24" s="11"/>
      <c r="Z24" s="2"/>
      <c r="AA24" s="14"/>
    </row>
    <row r="25" ht="19.5" customHeight="1" outlineLevel="1">
      <c r="A25" s="2"/>
      <c r="B25" s="13" t="s">
        <v>22</v>
      </c>
      <c r="C25" s="10">
        <v>19270.21450897604</v>
      </c>
      <c r="D25" s="10">
        <v>23470.15243623357</v>
      </c>
      <c r="E25" s="10">
        <v>32272.751418727825</v>
      </c>
      <c r="F25" s="10">
        <v>42908.75911172482</v>
      </c>
      <c r="G25" s="10">
        <v>55478.31162674254</v>
      </c>
      <c r="H25" s="10">
        <v>69218.86742185125</v>
      </c>
      <c r="I25" s="10">
        <v>85290.05367399903</v>
      </c>
      <c r="J25" s="11"/>
      <c r="K25" s="11"/>
      <c r="L25" s="12">
        <v>0.57</v>
      </c>
      <c r="M25" s="12">
        <v>0.83</v>
      </c>
      <c r="N25" s="12">
        <v>0.93</v>
      </c>
      <c r="O25" s="12">
        <v>0.93</v>
      </c>
      <c r="P25" s="12">
        <v>0.95</v>
      </c>
      <c r="Q25" s="12">
        <v>1.01</v>
      </c>
      <c r="R25" s="12">
        <v>0.91</v>
      </c>
      <c r="S25" s="12">
        <v>1.13</v>
      </c>
      <c r="T25" s="12">
        <v>1.05</v>
      </c>
      <c r="U25" s="12">
        <v>0.99</v>
      </c>
      <c r="V25" s="12">
        <v>1.449999999999999</v>
      </c>
      <c r="W25" s="12">
        <v>1.25</v>
      </c>
      <c r="X25" s="2"/>
      <c r="Y25" s="11"/>
      <c r="Z25" s="15"/>
      <c r="AA25" s="14"/>
    </row>
    <row r="26" ht="19.5" customHeight="1" outlineLevel="1">
      <c r="A26" s="2"/>
      <c r="B26" s="13" t="s">
        <v>23</v>
      </c>
      <c r="C26" s="10">
        <v>8095.035364890352</v>
      </c>
      <c r="D26" s="10">
        <v>6947.566364806193</v>
      </c>
      <c r="E26" s="10">
        <v>8218.942333967612</v>
      </c>
      <c r="F26" s="10">
        <v>9815.952687863353</v>
      </c>
      <c r="G26" s="10">
        <v>11730.837197651326</v>
      </c>
      <c r="H26" s="10">
        <v>13764.370908171124</v>
      </c>
      <c r="I26" s="10">
        <v>16315.87202273632</v>
      </c>
      <c r="J26" s="11"/>
      <c r="K26" s="11"/>
      <c r="L26" s="12">
        <v>0.76</v>
      </c>
      <c r="M26" s="12">
        <v>0.87</v>
      </c>
      <c r="N26" s="12">
        <v>0.93</v>
      </c>
      <c r="O26" s="12">
        <v>0.93</v>
      </c>
      <c r="P26" s="12">
        <v>0.95</v>
      </c>
      <c r="Q26" s="12">
        <v>1.01</v>
      </c>
      <c r="R26" s="12">
        <v>1.16</v>
      </c>
      <c r="S26" s="12">
        <v>1.13</v>
      </c>
      <c r="T26" s="12">
        <v>1.05</v>
      </c>
      <c r="U26" s="12">
        <v>0.99</v>
      </c>
      <c r="V26" s="12">
        <v>0.9699999999999995</v>
      </c>
      <c r="W26" s="12">
        <v>1.25</v>
      </c>
      <c r="X26" s="2"/>
      <c r="Y26" s="11"/>
      <c r="Z26" s="15"/>
      <c r="AA26" s="14"/>
    </row>
    <row r="27" ht="19.5" customHeight="1" outlineLevel="1">
      <c r="A27" s="2"/>
      <c r="B27" s="13" t="s">
        <v>24</v>
      </c>
      <c r="C27" s="10">
        <v>9427.500323980934</v>
      </c>
      <c r="D27" s="10">
        <v>10001.904048209011</v>
      </c>
      <c r="E27" s="10">
        <v>12240.639022949807</v>
      </c>
      <c r="F27" s="10">
        <v>13374.607309670639</v>
      </c>
      <c r="G27" s="10">
        <v>15077.397178713385</v>
      </c>
      <c r="H27" s="10">
        <v>17094.537938665137</v>
      </c>
      <c r="I27" s="10">
        <v>20091.084558847917</v>
      </c>
      <c r="J27" s="11"/>
      <c r="K27" s="11"/>
      <c r="L27" s="12">
        <v>0.76</v>
      </c>
      <c r="M27" s="12">
        <v>0.83</v>
      </c>
      <c r="N27" s="12">
        <v>0.95</v>
      </c>
      <c r="O27" s="12">
        <v>0.93</v>
      </c>
      <c r="P27" s="12">
        <v>0.95</v>
      </c>
      <c r="Q27" s="12">
        <v>1.01</v>
      </c>
      <c r="R27" s="12">
        <v>1.16</v>
      </c>
      <c r="S27" s="12">
        <v>1.13</v>
      </c>
      <c r="T27" s="12">
        <v>1.05</v>
      </c>
      <c r="U27" s="12">
        <v>0.99</v>
      </c>
      <c r="V27" s="12">
        <v>0.9899999999999998</v>
      </c>
      <c r="W27" s="12">
        <v>1.25</v>
      </c>
      <c r="X27" s="2"/>
      <c r="Y27" s="11"/>
      <c r="Z27" s="15"/>
      <c r="AA27" s="14"/>
    </row>
    <row r="28" ht="19.5" customHeight="1" outlineLevel="1">
      <c r="A28" s="2"/>
      <c r="B28" s="13" t="s">
        <v>25</v>
      </c>
      <c r="C28" s="10">
        <v>3812.1718448076103</v>
      </c>
      <c r="D28" s="10">
        <v>4359.077909722159</v>
      </c>
      <c r="E28" s="10">
        <v>5344.217426945218</v>
      </c>
      <c r="F28" s="10">
        <v>6434.476947784794</v>
      </c>
      <c r="G28" s="10">
        <v>7691.253869793401</v>
      </c>
      <c r="H28" s="10">
        <v>8984.090419593394</v>
      </c>
      <c r="I28" s="10">
        <v>10620.319414129886</v>
      </c>
      <c r="J28" s="11"/>
      <c r="K28" s="11"/>
      <c r="L28" s="12">
        <v>0.76</v>
      </c>
      <c r="M28" s="12">
        <v>0.83</v>
      </c>
      <c r="N28" s="12">
        <v>0.93</v>
      </c>
      <c r="O28" s="12">
        <v>0.89</v>
      </c>
      <c r="P28" s="12">
        <v>0.95</v>
      </c>
      <c r="Q28" s="12">
        <v>1.01</v>
      </c>
      <c r="R28" s="12">
        <v>1.16</v>
      </c>
      <c r="S28" s="12">
        <v>1.13</v>
      </c>
      <c r="T28" s="12">
        <v>1.05</v>
      </c>
      <c r="U28" s="12">
        <v>0.99</v>
      </c>
      <c r="V28" s="12">
        <v>1.049999999999999</v>
      </c>
      <c r="W28" s="12">
        <v>1.25</v>
      </c>
      <c r="X28" s="2"/>
      <c r="Y28" s="11"/>
      <c r="Z28" s="15"/>
      <c r="AA28" s="14"/>
    </row>
    <row r="29" ht="19.5" customHeight="1" outlineLevel="1">
      <c r="A29" s="2"/>
      <c r="B29" s="13" t="s">
        <v>26</v>
      </c>
      <c r="C29" s="10">
        <v>2309.7683306175563</v>
      </c>
      <c r="D29" s="10">
        <v>3950.480594252081</v>
      </c>
      <c r="E29" s="10">
        <v>6427.706098244082</v>
      </c>
      <c r="F29" s="10">
        <v>9648.477761342107</v>
      </c>
      <c r="G29" s="10">
        <v>13682.324086472325</v>
      </c>
      <c r="H29" s="10">
        <v>18409.14552999602</v>
      </c>
      <c r="I29" s="10">
        <v>23915.533282881952</v>
      </c>
      <c r="J29" s="11"/>
      <c r="K29" s="11"/>
      <c r="L29" s="12">
        <v>0.76</v>
      </c>
      <c r="M29" s="12">
        <v>0.83</v>
      </c>
      <c r="N29" s="12">
        <v>0.93</v>
      </c>
      <c r="O29" s="12">
        <v>0.93</v>
      </c>
      <c r="P29" s="12">
        <v>0.93</v>
      </c>
      <c r="Q29" s="12">
        <v>1.01</v>
      </c>
      <c r="R29" s="12">
        <v>1.16</v>
      </c>
      <c r="S29" s="12">
        <v>1.13</v>
      </c>
      <c r="T29" s="12">
        <v>1.05</v>
      </c>
      <c r="U29" s="12">
        <v>0.99</v>
      </c>
      <c r="V29" s="12">
        <v>1.029999999999999</v>
      </c>
      <c r="W29" s="12">
        <v>1.25</v>
      </c>
      <c r="X29" s="2"/>
      <c r="Y29" s="11"/>
      <c r="Z29" s="15"/>
      <c r="AA29" s="14"/>
    </row>
    <row r="30" ht="19.5" customHeight="1" outlineLevel="1">
      <c r="A30" s="2"/>
      <c r="B30" s="13" t="s">
        <v>27</v>
      </c>
      <c r="C30" s="10">
        <v>2412.4702460710528</v>
      </c>
      <c r="D30" s="10">
        <v>3531.539256143356</v>
      </c>
      <c r="E30" s="10">
        <v>5147.024493271746</v>
      </c>
      <c r="F30" s="10">
        <v>7108.383639698056</v>
      </c>
      <c r="G30" s="10">
        <v>9437.690418480459</v>
      </c>
      <c r="H30" s="10">
        <v>12007.924761539745</v>
      </c>
      <c r="I30" s="10">
        <v>14980.662831443346</v>
      </c>
      <c r="J30" s="11"/>
      <c r="K30" s="11"/>
      <c r="L30" s="12">
        <v>0.76</v>
      </c>
      <c r="M30" s="12">
        <v>0.83</v>
      </c>
      <c r="N30" s="12">
        <v>0.93</v>
      </c>
      <c r="O30" s="12">
        <v>0.93</v>
      </c>
      <c r="P30" s="12">
        <v>0.95</v>
      </c>
      <c r="Q30" s="12">
        <v>1.0</v>
      </c>
      <c r="R30" s="12">
        <v>1.16</v>
      </c>
      <c r="S30" s="12">
        <v>1.13</v>
      </c>
      <c r="T30" s="12">
        <v>1.05</v>
      </c>
      <c r="U30" s="12">
        <v>0.99</v>
      </c>
      <c r="V30" s="12">
        <v>1.0199999999999987</v>
      </c>
      <c r="W30" s="12">
        <v>1.25</v>
      </c>
      <c r="X30" s="2"/>
      <c r="Y30" s="11"/>
      <c r="Z30" s="15"/>
      <c r="AA30" s="14"/>
    </row>
    <row r="31" ht="19.5" customHeight="1" outlineLevel="1">
      <c r="A31" s="2"/>
      <c r="B31" s="13" t="s">
        <v>28</v>
      </c>
      <c r="C31" s="10">
        <v>961.7430336288552</v>
      </c>
      <c r="D31" s="10">
        <v>1178.007541636816</v>
      </c>
      <c r="E31" s="10">
        <v>1403.009944528111</v>
      </c>
      <c r="F31" s="10">
        <v>1657.0482600698442</v>
      </c>
      <c r="G31" s="10">
        <v>1957.8691265530802</v>
      </c>
      <c r="H31" s="10">
        <v>2274.4644633511957</v>
      </c>
      <c r="I31" s="10">
        <v>2681.582696044596</v>
      </c>
      <c r="J31" s="11"/>
      <c r="K31" s="11"/>
      <c r="L31" s="12">
        <v>0.76</v>
      </c>
      <c r="M31" s="12">
        <v>0.83</v>
      </c>
      <c r="N31" s="12">
        <v>0.93</v>
      </c>
      <c r="O31" s="12">
        <v>0.93</v>
      </c>
      <c r="P31" s="12">
        <v>0.95</v>
      </c>
      <c r="Q31" s="12">
        <v>1.01</v>
      </c>
      <c r="R31" s="12">
        <v>1.01</v>
      </c>
      <c r="S31" s="12">
        <v>1.13</v>
      </c>
      <c r="T31" s="12">
        <v>1.05</v>
      </c>
      <c r="U31" s="12">
        <v>0.99</v>
      </c>
      <c r="V31" s="12">
        <v>1.1599999999999988</v>
      </c>
      <c r="W31" s="12">
        <v>1.25</v>
      </c>
      <c r="X31" s="2"/>
      <c r="Y31" s="11"/>
      <c r="Z31" s="15"/>
      <c r="AA31" s="14"/>
    </row>
    <row r="32" ht="19.5" customHeight="1" outlineLevel="1">
      <c r="A32" s="2"/>
      <c r="B32" s="6" t="s">
        <v>30</v>
      </c>
      <c r="C32" s="8">
        <v>0.0</v>
      </c>
      <c r="D32" s="8">
        <v>0.0</v>
      </c>
      <c r="E32" s="8">
        <v>0.0</v>
      </c>
      <c r="F32" s="8">
        <v>0.0</v>
      </c>
      <c r="G32" s="8">
        <v>0.0</v>
      </c>
      <c r="H32" s="8">
        <v>0.0</v>
      </c>
      <c r="I32" s="8">
        <v>0.0</v>
      </c>
      <c r="J32" s="11"/>
      <c r="K32" s="11"/>
      <c r="L32" s="12">
        <v>0.76</v>
      </c>
      <c r="M32" s="12">
        <v>0.83</v>
      </c>
      <c r="N32" s="12">
        <v>0.93</v>
      </c>
      <c r="O32" s="12">
        <v>0.93</v>
      </c>
      <c r="P32" s="12">
        <v>0.95</v>
      </c>
      <c r="Q32" s="12">
        <v>1.01</v>
      </c>
      <c r="R32" s="12">
        <v>1.16</v>
      </c>
      <c r="S32" s="12">
        <v>1.18</v>
      </c>
      <c r="T32" s="12">
        <v>1.05</v>
      </c>
      <c r="U32" s="12">
        <v>0.99</v>
      </c>
      <c r="V32" s="12">
        <v>0.9599999999999982</v>
      </c>
      <c r="W32" s="12">
        <v>1.25</v>
      </c>
      <c r="X32" s="2"/>
      <c r="Y32" s="11"/>
      <c r="Z32" s="15"/>
      <c r="AA32" s="14"/>
    </row>
    <row r="33" ht="19.5" customHeight="1">
      <c r="A33" s="2"/>
      <c r="B33" s="9" t="s">
        <v>31</v>
      </c>
      <c r="C33" s="10">
        <f t="shared" ref="C33:I33" si="9">C34</f>
        <v>2400</v>
      </c>
      <c r="D33" s="10">
        <f t="shared" si="9"/>
        <v>2508</v>
      </c>
      <c r="E33" s="10">
        <f t="shared" si="9"/>
        <v>2608.32</v>
      </c>
      <c r="F33" s="10">
        <f t="shared" si="9"/>
        <v>2712.6528</v>
      </c>
      <c r="G33" s="10">
        <f t="shared" si="9"/>
        <v>2821.158912</v>
      </c>
      <c r="H33" s="10">
        <f t="shared" si="9"/>
        <v>2934.005268</v>
      </c>
      <c r="I33" s="10">
        <f t="shared" si="9"/>
        <v>3051.365479</v>
      </c>
      <c r="J33" s="11"/>
      <c r="K33" s="11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2"/>
      <c r="Y33" s="11"/>
      <c r="Z33" s="2"/>
      <c r="AA33" s="2"/>
    </row>
    <row r="34" ht="19.5" customHeight="1" outlineLevel="1">
      <c r="A34" s="2"/>
      <c r="B34" s="6" t="s">
        <v>30</v>
      </c>
      <c r="C34" s="10">
        <v>2400.0</v>
      </c>
      <c r="D34" s="10">
        <v>2508.0</v>
      </c>
      <c r="E34" s="10">
        <v>2608.32</v>
      </c>
      <c r="F34" s="10">
        <v>2712.6528000000003</v>
      </c>
      <c r="G34" s="10">
        <v>2821.1589120000003</v>
      </c>
      <c r="H34" s="10">
        <v>2934.0052684800003</v>
      </c>
      <c r="I34" s="10">
        <v>3051.3654792192006</v>
      </c>
      <c r="J34" s="11"/>
      <c r="K34" s="11"/>
      <c r="L34" s="12">
        <v>0.76</v>
      </c>
      <c r="M34" s="12">
        <v>0.83</v>
      </c>
      <c r="N34" s="12">
        <v>0.93</v>
      </c>
      <c r="O34" s="12">
        <v>0.93</v>
      </c>
      <c r="P34" s="12">
        <v>0.95</v>
      </c>
      <c r="Q34" s="12">
        <v>1.01</v>
      </c>
      <c r="R34" s="12">
        <v>1.16</v>
      </c>
      <c r="S34" s="12">
        <v>1.13</v>
      </c>
      <c r="T34" s="12">
        <v>1.05</v>
      </c>
      <c r="U34" s="12">
        <v>0.99</v>
      </c>
      <c r="V34" s="12">
        <v>1.01</v>
      </c>
      <c r="W34" s="12">
        <v>1.25</v>
      </c>
      <c r="X34" s="2"/>
      <c r="Y34" s="2"/>
      <c r="Z34" s="2"/>
      <c r="AA34" s="2"/>
    </row>
    <row r="35" ht="19.5" customHeight="1">
      <c r="A35" s="2"/>
      <c r="B35" s="9" t="s">
        <v>32</v>
      </c>
      <c r="C35" s="10">
        <f t="shared" ref="C35:I35" si="10">C36</f>
        <v>8000</v>
      </c>
      <c r="D35" s="10">
        <f t="shared" si="10"/>
        <v>8360</v>
      </c>
      <c r="E35" s="10">
        <f t="shared" si="10"/>
        <v>8694.4</v>
      </c>
      <c r="F35" s="10">
        <f t="shared" si="10"/>
        <v>9042.176</v>
      </c>
      <c r="G35" s="10">
        <f t="shared" si="10"/>
        <v>9403.86304</v>
      </c>
      <c r="H35" s="10">
        <f t="shared" si="10"/>
        <v>9780.017562</v>
      </c>
      <c r="I35" s="10">
        <f t="shared" si="10"/>
        <v>10171.21826</v>
      </c>
      <c r="J35" s="11"/>
      <c r="K35" s="11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2"/>
      <c r="Y35" s="2"/>
      <c r="Z35" s="2"/>
      <c r="AA35" s="2"/>
    </row>
    <row r="36" ht="19.5" customHeight="1" outlineLevel="1">
      <c r="A36" s="2"/>
      <c r="B36" s="6" t="s">
        <v>30</v>
      </c>
      <c r="C36" s="10">
        <v>8000.0</v>
      </c>
      <c r="D36" s="10">
        <v>8360.0</v>
      </c>
      <c r="E36" s="10">
        <v>8694.4</v>
      </c>
      <c r="F36" s="10">
        <v>9042.176</v>
      </c>
      <c r="G36" s="10">
        <v>9403.86304</v>
      </c>
      <c r="H36" s="10">
        <v>9780.0175616</v>
      </c>
      <c r="I36" s="10">
        <v>10171.218264064</v>
      </c>
      <c r="J36" s="11"/>
      <c r="K36" s="11"/>
      <c r="L36" s="12">
        <v>0.76</v>
      </c>
      <c r="M36" s="12">
        <v>0.83</v>
      </c>
      <c r="N36" s="12">
        <v>0.93</v>
      </c>
      <c r="O36" s="12">
        <v>0.93</v>
      </c>
      <c r="P36" s="12">
        <v>0.95</v>
      </c>
      <c r="Q36" s="12">
        <v>1.01</v>
      </c>
      <c r="R36" s="12">
        <v>1.16</v>
      </c>
      <c r="S36" s="12">
        <v>1.13</v>
      </c>
      <c r="T36" s="12">
        <v>1.05</v>
      </c>
      <c r="U36" s="12">
        <v>0.99</v>
      </c>
      <c r="V36" s="12">
        <v>1.01</v>
      </c>
      <c r="W36" s="12">
        <v>1.25</v>
      </c>
      <c r="X36" s="2"/>
      <c r="Y36" s="2"/>
      <c r="Z36" s="2"/>
      <c r="AA36" s="2"/>
    </row>
    <row r="37" ht="19.5" customHeight="1">
      <c r="A37" s="2"/>
      <c r="B37" s="9" t="s">
        <v>33</v>
      </c>
      <c r="C37" s="10">
        <f t="shared" ref="C37:I37" si="11">C38</f>
        <v>5600</v>
      </c>
      <c r="D37" s="10">
        <f t="shared" si="11"/>
        <v>5852</v>
      </c>
      <c r="E37" s="10">
        <f t="shared" si="11"/>
        <v>6086.08</v>
      </c>
      <c r="F37" s="10">
        <f t="shared" si="11"/>
        <v>6329.5232</v>
      </c>
      <c r="G37" s="10">
        <f t="shared" si="11"/>
        <v>6582.704128</v>
      </c>
      <c r="H37" s="10">
        <f t="shared" si="11"/>
        <v>6846.012293</v>
      </c>
      <c r="I37" s="10">
        <f t="shared" si="11"/>
        <v>7119.852785</v>
      </c>
      <c r="J37" s="11"/>
      <c r="K37" s="11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2"/>
      <c r="Y37" s="2"/>
      <c r="Z37" s="2"/>
      <c r="AA37" s="2"/>
    </row>
    <row r="38" ht="19.5" customHeight="1" outlineLevel="1">
      <c r="A38" s="2"/>
      <c r="B38" s="6" t="s">
        <v>30</v>
      </c>
      <c r="C38" s="10">
        <v>5600.0</v>
      </c>
      <c r="D38" s="10">
        <v>5852.0</v>
      </c>
      <c r="E38" s="10">
        <v>6086.08</v>
      </c>
      <c r="F38" s="10">
        <v>6329.5232000000005</v>
      </c>
      <c r="G38" s="10">
        <v>6582.704128000001</v>
      </c>
      <c r="H38" s="10">
        <v>6846.012293120001</v>
      </c>
      <c r="I38" s="10">
        <v>7119.852784844801</v>
      </c>
      <c r="J38" s="11"/>
      <c r="K38" s="11"/>
      <c r="L38" s="12">
        <v>0.76</v>
      </c>
      <c r="M38" s="12">
        <v>0.83</v>
      </c>
      <c r="N38" s="12">
        <v>0.93</v>
      </c>
      <c r="O38" s="12">
        <v>0.93</v>
      </c>
      <c r="P38" s="12">
        <v>0.95</v>
      </c>
      <c r="Q38" s="12">
        <v>1.01</v>
      </c>
      <c r="R38" s="12">
        <v>1.16</v>
      </c>
      <c r="S38" s="12">
        <v>1.13</v>
      </c>
      <c r="T38" s="12">
        <v>1.05</v>
      </c>
      <c r="U38" s="12">
        <v>0.99</v>
      </c>
      <c r="V38" s="12">
        <v>1.01</v>
      </c>
      <c r="W38" s="12">
        <v>1.25</v>
      </c>
      <c r="X38" s="2"/>
      <c r="Y38" s="2"/>
      <c r="Z38" s="2"/>
      <c r="AA38" s="2"/>
    </row>
    <row r="39" ht="19.5" customHeight="1">
      <c r="A39" s="2"/>
      <c r="B39" s="9" t="s">
        <v>34</v>
      </c>
      <c r="C39" s="10">
        <f t="shared" ref="C39:I39" si="12">C40</f>
        <v>7000</v>
      </c>
      <c r="D39" s="10">
        <f t="shared" si="12"/>
        <v>7315</v>
      </c>
      <c r="E39" s="10">
        <f t="shared" si="12"/>
        <v>7607.6</v>
      </c>
      <c r="F39" s="10">
        <f t="shared" si="12"/>
        <v>7911.904</v>
      </c>
      <c r="G39" s="10">
        <f t="shared" si="12"/>
        <v>8228.38016</v>
      </c>
      <c r="H39" s="10">
        <f t="shared" si="12"/>
        <v>8557.515366</v>
      </c>
      <c r="I39" s="10">
        <f t="shared" si="12"/>
        <v>8899.815981</v>
      </c>
      <c r="J39" s="11"/>
      <c r="K39" s="11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2"/>
      <c r="Y39" s="2"/>
      <c r="Z39" s="2"/>
      <c r="AA39" s="2"/>
    </row>
    <row r="40" ht="19.5" customHeight="1" outlineLevel="1">
      <c r="A40" s="2"/>
      <c r="B40" s="6" t="s">
        <v>30</v>
      </c>
      <c r="C40" s="10">
        <v>7000.0</v>
      </c>
      <c r="D40" s="10">
        <v>7314.999999999999</v>
      </c>
      <c r="E40" s="10">
        <v>7607.599999999999</v>
      </c>
      <c r="F40" s="10">
        <v>7911.9039999999995</v>
      </c>
      <c r="G40" s="10">
        <v>8228.38016</v>
      </c>
      <c r="H40" s="10">
        <v>8557.5153664</v>
      </c>
      <c r="I40" s="10">
        <v>8899.815981056001</v>
      </c>
      <c r="J40" s="11"/>
      <c r="K40" s="11"/>
      <c r="L40" s="12">
        <v>0.76</v>
      </c>
      <c r="M40" s="12">
        <v>0.83</v>
      </c>
      <c r="N40" s="12">
        <v>0.93</v>
      </c>
      <c r="O40" s="12">
        <v>0.93</v>
      </c>
      <c r="P40" s="12">
        <v>0.95</v>
      </c>
      <c r="Q40" s="12">
        <v>1.01</v>
      </c>
      <c r="R40" s="12">
        <v>1.16</v>
      </c>
      <c r="S40" s="12">
        <v>1.13</v>
      </c>
      <c r="T40" s="12">
        <v>1.05</v>
      </c>
      <c r="U40" s="12">
        <v>0.99</v>
      </c>
      <c r="V40" s="12">
        <v>1.01</v>
      </c>
      <c r="W40" s="12">
        <v>1.25</v>
      </c>
      <c r="X40" s="2"/>
      <c r="Y40" s="2"/>
      <c r="Z40" s="2"/>
      <c r="AA40" s="2"/>
    </row>
    <row r="41" ht="19.5" customHeight="1">
      <c r="A41" s="2"/>
      <c r="B41" s="7" t="s">
        <v>35</v>
      </c>
      <c r="C41" s="8">
        <f t="shared" ref="C41:I41" si="13">C42+C70+C72+C74+C76</f>
        <v>597965.46</v>
      </c>
      <c r="D41" s="8">
        <f t="shared" si="13"/>
        <v>724905.8612</v>
      </c>
      <c r="E41" s="8">
        <f t="shared" si="13"/>
        <v>940788.6891</v>
      </c>
      <c r="F41" s="8">
        <f t="shared" si="13"/>
        <v>1195589.473</v>
      </c>
      <c r="G41" s="8">
        <f t="shared" si="13"/>
        <v>1487812.053</v>
      </c>
      <c r="H41" s="8">
        <f t="shared" si="13"/>
        <v>1845033.029</v>
      </c>
      <c r="I41" s="8">
        <f t="shared" si="13"/>
        <v>2198071.24</v>
      </c>
      <c r="J41" s="11"/>
      <c r="K41" s="11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2"/>
      <c r="Y41" s="2"/>
      <c r="Z41" s="2"/>
      <c r="AA41" s="2"/>
    </row>
    <row r="42" ht="19.5" customHeight="1">
      <c r="A42" s="2"/>
      <c r="B42" s="9" t="s">
        <v>15</v>
      </c>
      <c r="C42" s="10">
        <f t="shared" ref="C42:I42" si="14">C43+C56+C69</f>
        <v>577565.46</v>
      </c>
      <c r="D42" s="10">
        <f t="shared" si="14"/>
        <v>703587.8612</v>
      </c>
      <c r="E42" s="10">
        <f t="shared" si="14"/>
        <v>918617.9691</v>
      </c>
      <c r="F42" s="10">
        <f t="shared" si="14"/>
        <v>1172531.924</v>
      </c>
      <c r="G42" s="10">
        <f t="shared" si="14"/>
        <v>1463832.202</v>
      </c>
      <c r="H42" s="10">
        <f t="shared" si="14"/>
        <v>1820093.984</v>
      </c>
      <c r="I42" s="10">
        <f t="shared" si="14"/>
        <v>2172134.634</v>
      </c>
      <c r="J42" s="11"/>
      <c r="K42" s="11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2"/>
      <c r="Y42" s="2"/>
      <c r="Z42" s="2"/>
      <c r="AA42" s="2"/>
    </row>
    <row r="43" ht="19.5" customHeight="1" outlineLevel="1">
      <c r="A43" s="2"/>
      <c r="B43" s="6" t="s">
        <v>16</v>
      </c>
      <c r="C43" s="8">
        <f t="shared" ref="C43:I43" si="15">C44+C48</f>
        <v>375716.5458</v>
      </c>
      <c r="D43" s="8">
        <f t="shared" si="15"/>
        <v>432391.8604</v>
      </c>
      <c r="E43" s="8">
        <f t="shared" si="15"/>
        <v>533704.773</v>
      </c>
      <c r="F43" s="8">
        <f t="shared" si="15"/>
        <v>663299.7631</v>
      </c>
      <c r="G43" s="8">
        <f t="shared" si="15"/>
        <v>829729.5813</v>
      </c>
      <c r="H43" s="8">
        <f t="shared" si="15"/>
        <v>1059815.92</v>
      </c>
      <c r="I43" s="8">
        <f t="shared" si="15"/>
        <v>1313515.184</v>
      </c>
      <c r="J43" s="11"/>
      <c r="K43" s="11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2"/>
      <c r="Y43" s="2"/>
      <c r="Z43" s="2"/>
      <c r="AA43" s="2"/>
    </row>
    <row r="44" ht="19.5" customHeight="1" outlineLevel="1">
      <c r="A44" s="2"/>
      <c r="B44" s="6" t="s">
        <v>17</v>
      </c>
      <c r="C44" s="8">
        <f t="shared" ref="C44:I44" si="16">SUM(C45:C47)</f>
        <v>301900.6076</v>
      </c>
      <c r="D44" s="8">
        <f t="shared" si="16"/>
        <v>349970.3279</v>
      </c>
      <c r="E44" s="8">
        <f t="shared" si="16"/>
        <v>434226.1869</v>
      </c>
      <c r="F44" s="8">
        <f t="shared" si="16"/>
        <v>546566.4496</v>
      </c>
      <c r="G44" s="8">
        <f t="shared" si="16"/>
        <v>691594.7295</v>
      </c>
      <c r="H44" s="8">
        <f t="shared" si="16"/>
        <v>892868.6022</v>
      </c>
      <c r="I44" s="8">
        <f t="shared" si="16"/>
        <v>1116227.289</v>
      </c>
      <c r="J44" s="11"/>
      <c r="K44" s="11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2"/>
      <c r="Y44" s="2"/>
      <c r="Z44" s="2"/>
      <c r="AA44" s="2"/>
    </row>
    <row r="45" ht="19.5" customHeight="1" outlineLevel="1">
      <c r="A45" s="2"/>
      <c r="B45" s="13" t="s">
        <v>18</v>
      </c>
      <c r="C45" s="10">
        <v>149200.17460044674</v>
      </c>
      <c r="D45" s="10">
        <v>175699.89578703805</v>
      </c>
      <c r="E45" s="10">
        <v>221164.59717026193</v>
      </c>
      <c r="F45" s="10">
        <v>282426.7193895975</v>
      </c>
      <c r="G45" s="10">
        <v>362562.45081494056</v>
      </c>
      <c r="H45" s="10">
        <v>474890.9512929044</v>
      </c>
      <c r="I45" s="10">
        <v>602319.12681419</v>
      </c>
      <c r="J45" s="11"/>
      <c r="K45" s="11"/>
      <c r="L45" s="12">
        <v>0.76</v>
      </c>
      <c r="M45" s="12">
        <v>0.83</v>
      </c>
      <c r="N45" s="12">
        <v>0.93</v>
      </c>
      <c r="O45" s="12">
        <v>0.93</v>
      </c>
      <c r="P45" s="12">
        <v>0.95</v>
      </c>
      <c r="Q45" s="12">
        <v>1.01</v>
      </c>
      <c r="R45" s="12">
        <v>1.16</v>
      </c>
      <c r="S45" s="12">
        <v>1.13</v>
      </c>
      <c r="T45" s="12">
        <v>1.05</v>
      </c>
      <c r="U45" s="12">
        <v>0.99</v>
      </c>
      <c r="V45" s="12">
        <v>1.01</v>
      </c>
      <c r="W45" s="12">
        <v>1.25</v>
      </c>
      <c r="X45" s="2"/>
      <c r="Y45" s="2"/>
      <c r="Z45" s="2"/>
      <c r="AA45" s="2"/>
    </row>
    <row r="46" ht="19.5" customHeight="1" outlineLevel="1">
      <c r="A46" s="2"/>
      <c r="B46" s="13" t="s">
        <v>19</v>
      </c>
      <c r="C46" s="10">
        <v>117978.21112228453</v>
      </c>
      <c r="D46" s="10">
        <v>134723.58768711332</v>
      </c>
      <c r="E46" s="10">
        <v>164803.79255283478</v>
      </c>
      <c r="F46" s="10">
        <v>204387.4323315061</v>
      </c>
      <c r="G46" s="10">
        <v>254659.19646706487</v>
      </c>
      <c r="H46" s="10">
        <v>323553.0498205068</v>
      </c>
      <c r="I46" s="10">
        <v>397848.8634093398</v>
      </c>
      <c r="J46" s="11"/>
      <c r="K46" s="11"/>
      <c r="L46" s="12">
        <v>0.76</v>
      </c>
      <c r="M46" s="12">
        <v>0.86</v>
      </c>
      <c r="N46" s="12">
        <v>0.93</v>
      </c>
      <c r="O46" s="12">
        <v>0.93</v>
      </c>
      <c r="P46" s="12">
        <v>0.95</v>
      </c>
      <c r="Q46" s="12">
        <v>1.01</v>
      </c>
      <c r="R46" s="12">
        <v>1.16</v>
      </c>
      <c r="S46" s="12">
        <v>1.13</v>
      </c>
      <c r="T46" s="12">
        <v>1.05</v>
      </c>
      <c r="U46" s="12">
        <v>0.99</v>
      </c>
      <c r="V46" s="12">
        <v>0.9799999999999982</v>
      </c>
      <c r="W46" s="12">
        <v>1.25</v>
      </c>
      <c r="X46" s="2"/>
      <c r="Y46" s="2"/>
      <c r="Z46" s="2"/>
      <c r="AA46" s="2"/>
    </row>
    <row r="47" ht="19.5" customHeight="1" outlineLevel="1">
      <c r="A47" s="2"/>
      <c r="B47" s="13" t="s">
        <v>20</v>
      </c>
      <c r="C47" s="10">
        <v>34722.221852730705</v>
      </c>
      <c r="D47" s="10">
        <v>39546.84444695821</v>
      </c>
      <c r="E47" s="10">
        <v>48257.79716915376</v>
      </c>
      <c r="F47" s="10">
        <v>59752.29792075846</v>
      </c>
      <c r="G47" s="10">
        <v>74373.08222815128</v>
      </c>
      <c r="H47" s="10">
        <v>94424.60113134446</v>
      </c>
      <c r="I47" s="10">
        <v>116059.29858901881</v>
      </c>
      <c r="J47" s="11"/>
      <c r="K47" s="11"/>
      <c r="L47" s="12">
        <v>0.76</v>
      </c>
      <c r="M47" s="12">
        <v>0.83</v>
      </c>
      <c r="N47" s="12">
        <v>0.95</v>
      </c>
      <c r="O47" s="12">
        <v>0.93</v>
      </c>
      <c r="P47" s="12">
        <v>0.95</v>
      </c>
      <c r="Q47" s="12">
        <v>1.01</v>
      </c>
      <c r="R47" s="12">
        <v>1.16</v>
      </c>
      <c r="S47" s="12">
        <v>1.13</v>
      </c>
      <c r="T47" s="12">
        <v>1.05</v>
      </c>
      <c r="U47" s="12">
        <v>0.99</v>
      </c>
      <c r="V47" s="12">
        <v>0.9899999999999998</v>
      </c>
      <c r="W47" s="12">
        <v>1.25</v>
      </c>
      <c r="X47" s="2"/>
      <c r="Y47" s="2"/>
      <c r="Z47" s="2"/>
      <c r="AA47" s="2"/>
    </row>
    <row r="48" ht="19.5" customHeight="1" outlineLevel="1">
      <c r="A48" s="2"/>
      <c r="B48" s="6" t="s">
        <v>21</v>
      </c>
      <c r="C48" s="8">
        <f t="shared" ref="C48:I48" si="17">SUM(C49:C55)</f>
        <v>73815.93824</v>
      </c>
      <c r="D48" s="8">
        <f t="shared" si="17"/>
        <v>82421.53243</v>
      </c>
      <c r="E48" s="8">
        <f t="shared" si="17"/>
        <v>99478.58613</v>
      </c>
      <c r="F48" s="8">
        <f t="shared" si="17"/>
        <v>116733.3134</v>
      </c>
      <c r="G48" s="8">
        <f t="shared" si="17"/>
        <v>138134.8518</v>
      </c>
      <c r="H48" s="8">
        <f t="shared" si="17"/>
        <v>166947.3174</v>
      </c>
      <c r="I48" s="8">
        <f t="shared" si="17"/>
        <v>197287.8957</v>
      </c>
      <c r="J48" s="11"/>
      <c r="K48" s="11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2"/>
      <c r="Y48" s="2"/>
      <c r="Z48" s="2"/>
      <c r="AA48" s="2"/>
    </row>
    <row r="49" ht="19.5" customHeight="1" outlineLevel="1">
      <c r="A49" s="2"/>
      <c r="B49" s="13" t="s">
        <v>22</v>
      </c>
      <c r="C49" s="10">
        <v>25168.970338013514</v>
      </c>
      <c r="D49" s="10">
        <v>28928.202629708034</v>
      </c>
      <c r="E49" s="10">
        <v>34501.3613604852</v>
      </c>
      <c r="F49" s="10">
        <v>41560.86378218929</v>
      </c>
      <c r="G49" s="10">
        <v>50259.36884483106</v>
      </c>
      <c r="H49" s="10">
        <v>61940.00311961058</v>
      </c>
      <c r="I49" s="10">
        <v>73939.84090385541</v>
      </c>
      <c r="J49" s="11"/>
      <c r="K49" s="11"/>
      <c r="L49" s="12">
        <v>0.76</v>
      </c>
      <c r="M49" s="12">
        <v>0.83</v>
      </c>
      <c r="N49" s="12">
        <v>0.93</v>
      </c>
      <c r="O49" s="12">
        <v>0.93</v>
      </c>
      <c r="P49" s="12">
        <v>0.84</v>
      </c>
      <c r="Q49" s="12">
        <v>1.01</v>
      </c>
      <c r="R49" s="12">
        <v>1.16</v>
      </c>
      <c r="S49" s="12">
        <v>1.13</v>
      </c>
      <c r="T49" s="12">
        <v>1.05</v>
      </c>
      <c r="U49" s="12">
        <v>0.99</v>
      </c>
      <c r="V49" s="12">
        <v>1.1199999999999983</v>
      </c>
      <c r="W49" s="12">
        <v>1.25</v>
      </c>
      <c r="X49" s="2"/>
      <c r="Y49" s="2"/>
      <c r="Z49" s="2"/>
      <c r="AA49" s="2"/>
    </row>
    <row r="50" ht="19.5" customHeight="1" outlineLevel="1">
      <c r="A50" s="2"/>
      <c r="B50" s="13" t="s">
        <v>23</v>
      </c>
      <c r="C50" s="10">
        <v>13201.820290368092</v>
      </c>
      <c r="D50" s="10">
        <v>15310.596190800026</v>
      </c>
      <c r="E50" s="10">
        <v>19259.33757311246</v>
      </c>
      <c r="F50" s="10">
        <v>24631.071310427975</v>
      </c>
      <c r="G50" s="10">
        <v>31679.771488462062</v>
      </c>
      <c r="H50" s="10">
        <v>41701.39773501395</v>
      </c>
      <c r="I50" s="10">
        <v>52826.99517591744</v>
      </c>
      <c r="J50" s="11"/>
      <c r="K50" s="11"/>
      <c r="L50" s="12">
        <v>0.76</v>
      </c>
      <c r="M50" s="12">
        <v>0.83</v>
      </c>
      <c r="N50" s="12">
        <v>0.93</v>
      </c>
      <c r="O50" s="12">
        <v>0.93</v>
      </c>
      <c r="P50" s="12">
        <v>0.95</v>
      </c>
      <c r="Q50" s="12">
        <v>0.73</v>
      </c>
      <c r="R50" s="12">
        <v>1.16</v>
      </c>
      <c r="S50" s="12">
        <v>1.13</v>
      </c>
      <c r="T50" s="12">
        <v>1.05</v>
      </c>
      <c r="U50" s="12">
        <v>0.99</v>
      </c>
      <c r="V50" s="12">
        <v>1.2899999999999987</v>
      </c>
      <c r="W50" s="12">
        <v>1.25</v>
      </c>
      <c r="X50" s="2"/>
      <c r="Y50" s="2"/>
      <c r="Z50" s="2"/>
      <c r="AA50" s="2"/>
    </row>
    <row r="51" ht="19.5" customHeight="1" outlineLevel="1">
      <c r="A51" s="2"/>
      <c r="B51" s="13" t="s">
        <v>24</v>
      </c>
      <c r="C51" s="10">
        <v>21634.33446989022</v>
      </c>
      <c r="D51" s="10">
        <v>22952.482638932477</v>
      </c>
      <c r="E51" s="10">
        <v>28089.957003137184</v>
      </c>
      <c r="F51" s="10">
        <v>29815.280257312937</v>
      </c>
      <c r="G51" s="10">
        <v>31634.086156092995</v>
      </c>
      <c r="H51" s="10">
        <v>33624.63358690266</v>
      </c>
      <c r="I51" s="10">
        <v>35566.90582516804</v>
      </c>
      <c r="J51" s="11"/>
      <c r="K51" s="11"/>
      <c r="L51" s="12">
        <v>0.76</v>
      </c>
      <c r="M51" s="12">
        <v>0.83</v>
      </c>
      <c r="N51" s="12">
        <v>0.93</v>
      </c>
      <c r="O51" s="12">
        <v>0.93</v>
      </c>
      <c r="P51" s="12">
        <v>0.95</v>
      </c>
      <c r="Q51" s="12">
        <v>1.01</v>
      </c>
      <c r="R51" s="12">
        <v>1.18</v>
      </c>
      <c r="S51" s="12">
        <v>1.13</v>
      </c>
      <c r="T51" s="12">
        <v>1.05</v>
      </c>
      <c r="U51" s="12">
        <v>0.99</v>
      </c>
      <c r="V51" s="12">
        <v>0.9899999999999998</v>
      </c>
      <c r="W51" s="12">
        <v>1.25</v>
      </c>
      <c r="X51" s="2"/>
      <c r="Y51" s="2"/>
      <c r="Z51" s="2"/>
      <c r="AA51" s="2"/>
    </row>
    <row r="52" ht="19.5" customHeight="1" outlineLevel="1">
      <c r="A52" s="2"/>
      <c r="B52" s="13" t="s">
        <v>25</v>
      </c>
      <c r="C52" s="10">
        <v>5792.416135237075</v>
      </c>
      <c r="D52" s="10">
        <v>6441.931246333936</v>
      </c>
      <c r="E52" s="10">
        <v>7478.173669265015</v>
      </c>
      <c r="F52" s="10">
        <v>8802.27487160588</v>
      </c>
      <c r="G52" s="10">
        <v>10427.153695192028</v>
      </c>
      <c r="H52" s="10">
        <v>12584.525304424891</v>
      </c>
      <c r="I52" s="10">
        <v>14786.368462616692</v>
      </c>
      <c r="J52" s="11"/>
      <c r="K52" s="11"/>
      <c r="L52" s="12">
        <v>0.76</v>
      </c>
      <c r="M52" s="12">
        <v>0.83</v>
      </c>
      <c r="N52" s="12">
        <v>0.93</v>
      </c>
      <c r="O52" s="12">
        <v>0.93</v>
      </c>
      <c r="P52" s="12">
        <v>0.95</v>
      </c>
      <c r="Q52" s="12">
        <v>1.01</v>
      </c>
      <c r="R52" s="12">
        <v>1.16</v>
      </c>
      <c r="S52" s="12">
        <v>0.89</v>
      </c>
      <c r="T52" s="12">
        <v>1.05</v>
      </c>
      <c r="U52" s="12">
        <v>0.99</v>
      </c>
      <c r="V52" s="12">
        <v>1.250000000000001</v>
      </c>
      <c r="W52" s="12">
        <v>1.25</v>
      </c>
      <c r="X52" s="2"/>
      <c r="Y52" s="2"/>
      <c r="Z52" s="2"/>
      <c r="AA52" s="2"/>
    </row>
    <row r="53" ht="19.5" customHeight="1" outlineLevel="1">
      <c r="A53" s="2"/>
      <c r="B53" s="13" t="s">
        <v>26</v>
      </c>
      <c r="C53" s="10">
        <v>3546.971292195246</v>
      </c>
      <c r="D53" s="10">
        <v>3911.0611178775025</v>
      </c>
      <c r="E53" s="10">
        <v>4578.798847123335</v>
      </c>
      <c r="F53" s="10">
        <v>5457.070952331076</v>
      </c>
      <c r="G53" s="10">
        <v>6560.385760618097</v>
      </c>
      <c r="H53" s="10">
        <v>8045.439284942396</v>
      </c>
      <c r="I53" s="10">
        <v>9605.653056722162</v>
      </c>
      <c r="J53" s="11"/>
      <c r="K53" s="11"/>
      <c r="L53" s="12">
        <v>0.76</v>
      </c>
      <c r="M53" s="12">
        <v>0.83</v>
      </c>
      <c r="N53" s="12">
        <v>0.93</v>
      </c>
      <c r="O53" s="12">
        <v>0.93</v>
      </c>
      <c r="P53" s="12">
        <v>0.95</v>
      </c>
      <c r="Q53" s="12">
        <v>1.01</v>
      </c>
      <c r="R53" s="12">
        <v>1.16</v>
      </c>
      <c r="S53" s="12">
        <v>1.13</v>
      </c>
      <c r="T53" s="12">
        <v>0.91</v>
      </c>
      <c r="U53" s="12">
        <v>0.99</v>
      </c>
      <c r="V53" s="12">
        <v>1.1500000000000001</v>
      </c>
      <c r="W53" s="12">
        <v>1.25</v>
      </c>
      <c r="X53" s="2"/>
      <c r="Y53" s="2"/>
      <c r="Z53" s="2"/>
      <c r="AA53" s="2"/>
    </row>
    <row r="54" ht="19.5" customHeight="1" outlineLevel="1">
      <c r="A54" s="2"/>
      <c r="B54" s="13" t="s">
        <v>27</v>
      </c>
      <c r="C54" s="10">
        <v>4016.5787971160535</v>
      </c>
      <c r="D54" s="10">
        <v>4408.708357945765</v>
      </c>
      <c r="E54" s="10">
        <v>5091.8238569928335</v>
      </c>
      <c r="F54" s="10">
        <v>5977.506196273636</v>
      </c>
      <c r="G54" s="10">
        <v>7074.368986900376</v>
      </c>
      <c r="H54" s="10">
        <v>8540.25832322215</v>
      </c>
      <c r="I54" s="10">
        <v>10040.801953398155</v>
      </c>
      <c r="J54" s="11"/>
      <c r="K54" s="11"/>
      <c r="L54" s="12">
        <v>0.76</v>
      </c>
      <c r="M54" s="12">
        <v>0.83</v>
      </c>
      <c r="N54" s="12">
        <v>0.93</v>
      </c>
      <c r="O54" s="12">
        <v>0.93</v>
      </c>
      <c r="P54" s="12">
        <v>0.95</v>
      </c>
      <c r="Q54" s="12">
        <v>1.01</v>
      </c>
      <c r="R54" s="12">
        <v>1.16</v>
      </c>
      <c r="S54" s="12">
        <v>1.13</v>
      </c>
      <c r="T54" s="12">
        <v>1.05</v>
      </c>
      <c r="U54" s="12">
        <v>0.95</v>
      </c>
      <c r="V54" s="12">
        <v>1.0500000000000005</v>
      </c>
      <c r="W54" s="12">
        <v>1.25</v>
      </c>
      <c r="X54" s="2"/>
      <c r="Y54" s="2"/>
      <c r="Z54" s="2"/>
      <c r="AA54" s="2"/>
    </row>
    <row r="55" ht="19.5" customHeight="1" outlineLevel="1">
      <c r="A55" s="2"/>
      <c r="B55" s="13" t="s">
        <v>28</v>
      </c>
      <c r="C55" s="10">
        <v>454.8469174054076</v>
      </c>
      <c r="D55" s="10">
        <v>468.5502521805887</v>
      </c>
      <c r="E55" s="10">
        <v>479.13381714866927</v>
      </c>
      <c r="F55" s="10">
        <v>489.24605142576416</v>
      </c>
      <c r="G55" s="10">
        <v>499.71684936834896</v>
      </c>
      <c r="H55" s="10">
        <v>511.06000787666363</v>
      </c>
      <c r="I55" s="10">
        <v>521.3302771992827</v>
      </c>
      <c r="J55" s="11"/>
      <c r="K55" s="11"/>
      <c r="L55" s="12">
        <v>0.76</v>
      </c>
      <c r="M55" s="12">
        <v>0.83</v>
      </c>
      <c r="N55" s="12">
        <v>0.93</v>
      </c>
      <c r="O55" s="12">
        <v>0.93</v>
      </c>
      <c r="P55" s="12">
        <v>0.95</v>
      </c>
      <c r="Q55" s="12">
        <v>1.01</v>
      </c>
      <c r="R55" s="12">
        <v>1.16</v>
      </c>
      <c r="S55" s="12">
        <v>1.13</v>
      </c>
      <c r="T55" s="12">
        <v>1.05</v>
      </c>
      <c r="U55" s="12">
        <v>0.99</v>
      </c>
      <c r="V55" s="12">
        <v>1.0099999999999985</v>
      </c>
      <c r="W55" s="12">
        <v>1.25</v>
      </c>
      <c r="X55" s="2"/>
      <c r="Y55" s="2"/>
      <c r="Z55" s="2"/>
      <c r="AA55" s="2"/>
    </row>
    <row r="56" ht="19.5" customHeight="1" outlineLevel="1">
      <c r="A56" s="2"/>
      <c r="B56" s="6" t="s">
        <v>29</v>
      </c>
      <c r="C56" s="8">
        <f t="shared" ref="C56:I56" si="18">C57+C61</f>
        <v>201848.9142</v>
      </c>
      <c r="D56" s="8">
        <f t="shared" si="18"/>
        <v>271196.0009</v>
      </c>
      <c r="E56" s="8">
        <f t="shared" si="18"/>
        <v>384913.1961</v>
      </c>
      <c r="F56" s="8">
        <f t="shared" si="18"/>
        <v>509232.1607</v>
      </c>
      <c r="G56" s="8">
        <f t="shared" si="18"/>
        <v>634102.6206</v>
      </c>
      <c r="H56" s="8">
        <f t="shared" si="18"/>
        <v>760278.0648</v>
      </c>
      <c r="I56" s="8">
        <f t="shared" si="18"/>
        <v>858619.4492</v>
      </c>
      <c r="J56" s="11"/>
      <c r="K56" s="11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2"/>
      <c r="Y56" s="2"/>
      <c r="Z56" s="2"/>
      <c r="AA56" s="2"/>
    </row>
    <row r="57" ht="19.5" customHeight="1" outlineLevel="1">
      <c r="A57" s="2"/>
      <c r="B57" s="6" t="s">
        <v>17</v>
      </c>
      <c r="C57" s="8">
        <f t="shared" ref="C57:I57" si="19">SUM(C58:C60)</f>
        <v>169446.6816</v>
      </c>
      <c r="D57" s="8">
        <f t="shared" si="19"/>
        <v>233788.8912</v>
      </c>
      <c r="E57" s="8">
        <f t="shared" si="19"/>
        <v>335175.1926</v>
      </c>
      <c r="F57" s="8">
        <f t="shared" si="19"/>
        <v>447387.7208</v>
      </c>
      <c r="G57" s="8">
        <f t="shared" si="19"/>
        <v>560466.9831</v>
      </c>
      <c r="H57" s="8">
        <f t="shared" si="19"/>
        <v>675226.0239</v>
      </c>
      <c r="I57" s="8">
        <f t="shared" si="19"/>
        <v>764716.0906</v>
      </c>
      <c r="J57" s="11"/>
      <c r="K57" s="11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2"/>
      <c r="Y57" s="2"/>
      <c r="Z57" s="2"/>
      <c r="AA57" s="2"/>
    </row>
    <row r="58" ht="19.5" customHeight="1" outlineLevel="1">
      <c r="A58" s="2"/>
      <c r="B58" s="13" t="s">
        <v>18</v>
      </c>
      <c r="C58" s="10">
        <v>79964.16223161342</v>
      </c>
      <c r="D58" s="10">
        <v>111141.50707262746</v>
      </c>
      <c r="E58" s="10">
        <v>164462.60032891095</v>
      </c>
      <c r="F58" s="10">
        <v>225632.04931211387</v>
      </c>
      <c r="G58" s="10">
        <v>289331.28517059854</v>
      </c>
      <c r="H58" s="10">
        <v>355743.93615332636</v>
      </c>
      <c r="I58" s="10">
        <v>410408.4759869769</v>
      </c>
      <c r="J58" s="11"/>
      <c r="K58" s="11"/>
      <c r="L58" s="12">
        <v>0.76</v>
      </c>
      <c r="M58" s="12">
        <v>0.83</v>
      </c>
      <c r="N58" s="12">
        <v>0.93</v>
      </c>
      <c r="O58" s="12">
        <v>0.93</v>
      </c>
      <c r="P58" s="12">
        <v>0.95</v>
      </c>
      <c r="Q58" s="12">
        <v>1.01</v>
      </c>
      <c r="R58" s="12">
        <v>1.16</v>
      </c>
      <c r="S58" s="12">
        <v>1.13</v>
      </c>
      <c r="T58" s="12">
        <v>1.05</v>
      </c>
      <c r="U58" s="12">
        <v>0.99</v>
      </c>
      <c r="V58" s="12">
        <v>1.0099999999999991</v>
      </c>
      <c r="W58" s="12">
        <v>1.25</v>
      </c>
      <c r="X58" s="2"/>
      <c r="Y58" s="2"/>
      <c r="Z58" s="2"/>
      <c r="AA58" s="2"/>
    </row>
    <row r="59" ht="19.5" customHeight="1" outlineLevel="1">
      <c r="A59" s="2"/>
      <c r="B59" s="13" t="s">
        <v>19</v>
      </c>
      <c r="C59" s="10">
        <v>69642.59850363454</v>
      </c>
      <c r="D59" s="10">
        <v>92398.61782298118</v>
      </c>
      <c r="E59" s="10">
        <v>124427.51002045066</v>
      </c>
      <c r="F59" s="10">
        <v>156881.7187756799</v>
      </c>
      <c r="G59" s="10">
        <v>186997.05147842993</v>
      </c>
      <c r="H59" s="10">
        <v>215404.18503367438</v>
      </c>
      <c r="I59" s="10">
        <v>235460.9660872352</v>
      </c>
      <c r="J59" s="11"/>
      <c r="K59" s="11"/>
      <c r="L59" s="12">
        <v>0.76</v>
      </c>
      <c r="M59" s="12">
        <v>0.83</v>
      </c>
      <c r="N59" s="12">
        <v>0.93</v>
      </c>
      <c r="O59" s="12">
        <v>0.93</v>
      </c>
      <c r="P59" s="12">
        <v>0.95</v>
      </c>
      <c r="Q59" s="12">
        <v>1.01</v>
      </c>
      <c r="R59" s="12">
        <v>1.16</v>
      </c>
      <c r="S59" s="12">
        <v>1.13</v>
      </c>
      <c r="T59" s="12">
        <v>1.05</v>
      </c>
      <c r="U59" s="12">
        <v>0.89</v>
      </c>
      <c r="V59" s="12">
        <v>1.1099999999999997</v>
      </c>
      <c r="W59" s="12">
        <v>1.25</v>
      </c>
      <c r="X59" s="2"/>
      <c r="Y59" s="2"/>
      <c r="Z59" s="2"/>
      <c r="AA59" s="2"/>
    </row>
    <row r="60" ht="19.5" customHeight="1" outlineLevel="1">
      <c r="A60" s="2"/>
      <c r="B60" s="13" t="s">
        <v>20</v>
      </c>
      <c r="C60" s="10">
        <v>19839.920896372707</v>
      </c>
      <c r="D60" s="10">
        <v>30248.766261908317</v>
      </c>
      <c r="E60" s="10">
        <v>46285.08221956717</v>
      </c>
      <c r="F60" s="10">
        <v>64873.9527586169</v>
      </c>
      <c r="G60" s="10">
        <v>84138.64647783664</v>
      </c>
      <c r="H60" s="10">
        <v>104077.90273035699</v>
      </c>
      <c r="I60" s="10">
        <v>118846.64855253272</v>
      </c>
      <c r="J60" s="11"/>
      <c r="K60" s="11"/>
      <c r="L60" s="12">
        <v>0.76</v>
      </c>
      <c r="M60" s="12">
        <v>0.83</v>
      </c>
      <c r="N60" s="12">
        <v>0.93</v>
      </c>
      <c r="O60" s="12">
        <v>0.93</v>
      </c>
      <c r="P60" s="12">
        <v>0.95</v>
      </c>
      <c r="Q60" s="12">
        <v>1.01</v>
      </c>
      <c r="R60" s="12">
        <v>1.16</v>
      </c>
      <c r="S60" s="12">
        <v>1.13</v>
      </c>
      <c r="T60" s="12">
        <v>0.67</v>
      </c>
      <c r="U60" s="12">
        <v>0.99</v>
      </c>
      <c r="V60" s="12">
        <v>1.3899999999999997</v>
      </c>
      <c r="W60" s="12">
        <v>1.25</v>
      </c>
      <c r="X60" s="2"/>
      <c r="Y60" s="2"/>
      <c r="Z60" s="2"/>
      <c r="AA60" s="2"/>
    </row>
    <row r="61" ht="19.5" customHeight="1" outlineLevel="1">
      <c r="A61" s="2"/>
      <c r="B61" s="6" t="s">
        <v>21</v>
      </c>
      <c r="C61" s="8">
        <f t="shared" ref="C61:I61" si="20">SUM(C62:C68)</f>
        <v>32402.23256</v>
      </c>
      <c r="D61" s="8">
        <f t="shared" si="20"/>
        <v>37407.10971</v>
      </c>
      <c r="E61" s="8">
        <f t="shared" si="20"/>
        <v>49738.00352</v>
      </c>
      <c r="F61" s="8">
        <f t="shared" si="20"/>
        <v>61844.43989</v>
      </c>
      <c r="G61" s="8">
        <f t="shared" si="20"/>
        <v>73635.63744</v>
      </c>
      <c r="H61" s="8">
        <f t="shared" si="20"/>
        <v>85052.04087</v>
      </c>
      <c r="I61" s="8">
        <f t="shared" si="20"/>
        <v>93903.35858</v>
      </c>
      <c r="J61" s="11"/>
      <c r="K61" s="11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2"/>
      <c r="Y61" s="2"/>
      <c r="Z61" s="2"/>
      <c r="AA61" s="2"/>
    </row>
    <row r="62" ht="19.5" customHeight="1" outlineLevel="1">
      <c r="A62" s="2"/>
      <c r="B62" s="13" t="s">
        <v>22</v>
      </c>
      <c r="C62" s="10">
        <v>13489.150156283227</v>
      </c>
      <c r="D62" s="10">
        <v>16429.106705363498</v>
      </c>
      <c r="E62" s="10">
        <v>22590.92599310947</v>
      </c>
      <c r="F62" s="10">
        <v>29177.956195972885</v>
      </c>
      <c r="G62" s="10">
        <v>35506.11944111523</v>
      </c>
      <c r="H62" s="10">
        <v>41531.32045311074</v>
      </c>
      <c r="I62" s="10">
        <v>46056.62898395948</v>
      </c>
      <c r="J62" s="11"/>
      <c r="K62" s="11"/>
      <c r="L62" s="12">
        <v>0.57</v>
      </c>
      <c r="M62" s="12">
        <v>0.83</v>
      </c>
      <c r="N62" s="12">
        <v>0.93</v>
      </c>
      <c r="O62" s="12">
        <v>0.93</v>
      </c>
      <c r="P62" s="12">
        <v>0.95</v>
      </c>
      <c r="Q62" s="12">
        <v>1.01</v>
      </c>
      <c r="R62" s="12">
        <v>0.91</v>
      </c>
      <c r="S62" s="12">
        <v>1.13</v>
      </c>
      <c r="T62" s="12">
        <v>1.05</v>
      </c>
      <c r="U62" s="12">
        <v>0.99</v>
      </c>
      <c r="V62" s="12">
        <v>1.449999999999999</v>
      </c>
      <c r="W62" s="12">
        <v>1.25</v>
      </c>
      <c r="X62" s="2"/>
      <c r="Y62" s="2"/>
      <c r="Z62" s="2"/>
      <c r="AA62" s="2"/>
    </row>
    <row r="63" ht="19.5" customHeight="1" outlineLevel="1">
      <c r="A63" s="2"/>
      <c r="B63" s="13" t="s">
        <v>23</v>
      </c>
      <c r="C63" s="10">
        <v>5666.524755423246</v>
      </c>
      <c r="D63" s="10">
        <v>4863.296455364335</v>
      </c>
      <c r="E63" s="10">
        <v>5753.259633777329</v>
      </c>
      <c r="F63" s="10">
        <v>6674.84782774708</v>
      </c>
      <c r="G63" s="10">
        <v>7507.7358064968475</v>
      </c>
      <c r="H63" s="10">
        <v>8258.622544902673</v>
      </c>
      <c r="I63" s="10">
        <v>8810.570892277614</v>
      </c>
      <c r="J63" s="11"/>
      <c r="K63" s="11"/>
      <c r="L63" s="12">
        <v>0.76</v>
      </c>
      <c r="M63" s="12">
        <v>0.87</v>
      </c>
      <c r="N63" s="12">
        <v>0.93</v>
      </c>
      <c r="O63" s="12">
        <v>0.93</v>
      </c>
      <c r="P63" s="12">
        <v>0.95</v>
      </c>
      <c r="Q63" s="12">
        <v>1.01</v>
      </c>
      <c r="R63" s="12">
        <v>1.16</v>
      </c>
      <c r="S63" s="12">
        <v>1.13</v>
      </c>
      <c r="T63" s="12">
        <v>1.05</v>
      </c>
      <c r="U63" s="12">
        <v>0.99</v>
      </c>
      <c r="V63" s="12">
        <v>0.9699999999999995</v>
      </c>
      <c r="W63" s="12">
        <v>1.25</v>
      </c>
      <c r="X63" s="2"/>
      <c r="Y63" s="2"/>
      <c r="Z63" s="2"/>
      <c r="AA63" s="2"/>
    </row>
    <row r="64" ht="19.5" customHeight="1" outlineLevel="1">
      <c r="A64" s="2"/>
      <c r="B64" s="13" t="s">
        <v>24</v>
      </c>
      <c r="C64" s="10">
        <v>6599.250226786653</v>
      </c>
      <c r="D64" s="10">
        <v>7001.332833746306</v>
      </c>
      <c r="E64" s="10">
        <v>8568.447316064867</v>
      </c>
      <c r="F64" s="10">
        <v>9094.732970576033</v>
      </c>
      <c r="G64" s="10">
        <v>9649.534194376565</v>
      </c>
      <c r="H64" s="10">
        <v>10256.722763199079</v>
      </c>
      <c r="I64" s="10">
        <v>10849.185661777876</v>
      </c>
      <c r="J64" s="11"/>
      <c r="K64" s="11"/>
      <c r="L64" s="12">
        <v>0.76</v>
      </c>
      <c r="M64" s="12">
        <v>0.83</v>
      </c>
      <c r="N64" s="12">
        <v>0.95</v>
      </c>
      <c r="O64" s="12">
        <v>0.93</v>
      </c>
      <c r="P64" s="12">
        <v>0.95</v>
      </c>
      <c r="Q64" s="12">
        <v>1.01</v>
      </c>
      <c r="R64" s="12">
        <v>1.16</v>
      </c>
      <c r="S64" s="12">
        <v>1.13</v>
      </c>
      <c r="T64" s="12">
        <v>1.05</v>
      </c>
      <c r="U64" s="12">
        <v>0.99</v>
      </c>
      <c r="V64" s="12">
        <v>0.9899999999999998</v>
      </c>
      <c r="W64" s="12">
        <v>1.25</v>
      </c>
      <c r="X64" s="2"/>
      <c r="Y64" s="2"/>
      <c r="Z64" s="2"/>
      <c r="AA64" s="2"/>
    </row>
    <row r="65" ht="19.5" customHeight="1" outlineLevel="1">
      <c r="A65" s="2"/>
      <c r="B65" s="13" t="s">
        <v>25</v>
      </c>
      <c r="C65" s="10">
        <v>2668.520291365327</v>
      </c>
      <c r="D65" s="10">
        <v>3051.3545368055115</v>
      </c>
      <c r="E65" s="10">
        <v>3740.9521988616534</v>
      </c>
      <c r="F65" s="10">
        <v>4375.444324493659</v>
      </c>
      <c r="G65" s="10">
        <v>4922.402476667777</v>
      </c>
      <c r="H65" s="10">
        <v>5390.454251756036</v>
      </c>
      <c r="I65" s="10">
        <v>5734.9724836301375</v>
      </c>
      <c r="J65" s="11"/>
      <c r="K65" s="11"/>
      <c r="L65" s="12">
        <v>0.76</v>
      </c>
      <c r="M65" s="12">
        <v>0.83</v>
      </c>
      <c r="N65" s="12">
        <v>0.93</v>
      </c>
      <c r="O65" s="12">
        <v>0.89</v>
      </c>
      <c r="P65" s="12">
        <v>0.95</v>
      </c>
      <c r="Q65" s="12">
        <v>1.01</v>
      </c>
      <c r="R65" s="12">
        <v>1.16</v>
      </c>
      <c r="S65" s="12">
        <v>1.13</v>
      </c>
      <c r="T65" s="12">
        <v>1.05</v>
      </c>
      <c r="U65" s="12">
        <v>0.99</v>
      </c>
      <c r="V65" s="12">
        <v>1.049999999999999</v>
      </c>
      <c r="W65" s="12">
        <v>1.25</v>
      </c>
      <c r="X65" s="2"/>
      <c r="Y65" s="2"/>
      <c r="Z65" s="2"/>
      <c r="AA65" s="2"/>
    </row>
    <row r="66" ht="19.5" customHeight="1" outlineLevel="1">
      <c r="A66" s="2"/>
      <c r="B66" s="13" t="s">
        <v>26</v>
      </c>
      <c r="C66" s="10">
        <v>1616.8378314322892</v>
      </c>
      <c r="D66" s="10">
        <v>2765.336415976457</v>
      </c>
      <c r="E66" s="10">
        <v>4499.394268770856</v>
      </c>
      <c r="F66" s="10">
        <v>6560.964877712631</v>
      </c>
      <c r="G66" s="10">
        <v>8756.68741534229</v>
      </c>
      <c r="H66" s="10">
        <v>11045.48731799761</v>
      </c>
      <c r="I66" s="10">
        <v>12914.387972756258</v>
      </c>
      <c r="J66" s="11"/>
      <c r="K66" s="11"/>
      <c r="L66" s="12">
        <v>0.76</v>
      </c>
      <c r="M66" s="12">
        <v>0.83</v>
      </c>
      <c r="N66" s="12">
        <v>0.93</v>
      </c>
      <c r="O66" s="12">
        <v>0.93</v>
      </c>
      <c r="P66" s="12">
        <v>0.93</v>
      </c>
      <c r="Q66" s="12">
        <v>1.01</v>
      </c>
      <c r="R66" s="12">
        <v>1.16</v>
      </c>
      <c r="S66" s="12">
        <v>1.13</v>
      </c>
      <c r="T66" s="12">
        <v>1.05</v>
      </c>
      <c r="U66" s="12">
        <v>0.99</v>
      </c>
      <c r="V66" s="12">
        <v>1.029999999999999</v>
      </c>
      <c r="W66" s="12">
        <v>1.25</v>
      </c>
      <c r="X66" s="2"/>
      <c r="Y66" s="2"/>
      <c r="Z66" s="2"/>
      <c r="AA66" s="2"/>
    </row>
    <row r="67" ht="19.5" customHeight="1" outlineLevel="1">
      <c r="A67" s="2"/>
      <c r="B67" s="13" t="s">
        <v>27</v>
      </c>
      <c r="C67" s="10">
        <v>1688.7291722497366</v>
      </c>
      <c r="D67" s="10">
        <v>2472.0774793003484</v>
      </c>
      <c r="E67" s="10">
        <v>3602.917145290222</v>
      </c>
      <c r="F67" s="10">
        <v>4833.700874994677</v>
      </c>
      <c r="G67" s="10">
        <v>6040.121867827495</v>
      </c>
      <c r="H67" s="10">
        <v>7204.754856923846</v>
      </c>
      <c r="I67" s="10">
        <v>8089.557928979405</v>
      </c>
      <c r="J67" s="11"/>
      <c r="K67" s="11"/>
      <c r="L67" s="12">
        <v>0.76</v>
      </c>
      <c r="M67" s="12">
        <v>0.83</v>
      </c>
      <c r="N67" s="12">
        <v>0.93</v>
      </c>
      <c r="O67" s="12">
        <v>0.93</v>
      </c>
      <c r="P67" s="12">
        <v>0.95</v>
      </c>
      <c r="Q67" s="12">
        <v>1.0</v>
      </c>
      <c r="R67" s="12">
        <v>1.16</v>
      </c>
      <c r="S67" s="12">
        <v>1.13</v>
      </c>
      <c r="T67" s="12">
        <v>1.05</v>
      </c>
      <c r="U67" s="12">
        <v>0.99</v>
      </c>
      <c r="V67" s="12">
        <v>1.0199999999999987</v>
      </c>
      <c r="W67" s="12">
        <v>1.25</v>
      </c>
      <c r="X67" s="2"/>
      <c r="Y67" s="2"/>
      <c r="Z67" s="2"/>
      <c r="AA67" s="2"/>
    </row>
    <row r="68" ht="19.5" customHeight="1" outlineLevel="1">
      <c r="A68" s="2"/>
      <c r="B68" s="13" t="s">
        <v>28</v>
      </c>
      <c r="C68" s="10">
        <v>673.2201235401985</v>
      </c>
      <c r="D68" s="10">
        <v>824.6052791457713</v>
      </c>
      <c r="E68" s="10">
        <v>982.1069611696777</v>
      </c>
      <c r="F68" s="10">
        <v>1126.7928168474941</v>
      </c>
      <c r="G68" s="10">
        <v>1253.0362409939714</v>
      </c>
      <c r="H68" s="10">
        <v>1364.6786780107172</v>
      </c>
      <c r="I68" s="10">
        <v>1448.0546558640815</v>
      </c>
      <c r="J68" s="11"/>
      <c r="K68" s="11"/>
      <c r="L68" s="12">
        <v>0.76</v>
      </c>
      <c r="M68" s="12">
        <v>0.83</v>
      </c>
      <c r="N68" s="12">
        <v>0.93</v>
      </c>
      <c r="O68" s="12">
        <v>0.93</v>
      </c>
      <c r="P68" s="12">
        <v>0.95</v>
      </c>
      <c r="Q68" s="12">
        <v>1.01</v>
      </c>
      <c r="R68" s="12">
        <v>1.01</v>
      </c>
      <c r="S68" s="12">
        <v>1.13</v>
      </c>
      <c r="T68" s="12">
        <v>1.05</v>
      </c>
      <c r="U68" s="12">
        <v>0.99</v>
      </c>
      <c r="V68" s="12">
        <v>1.1599999999999988</v>
      </c>
      <c r="W68" s="12">
        <v>1.25</v>
      </c>
      <c r="X68" s="2"/>
      <c r="Y68" s="2"/>
      <c r="Z68" s="2"/>
      <c r="AA68" s="2"/>
    </row>
    <row r="69" ht="19.5" customHeight="1" outlineLevel="1">
      <c r="A69" s="2"/>
      <c r="B69" s="6" t="s">
        <v>30</v>
      </c>
      <c r="C69" s="8">
        <v>0.0</v>
      </c>
      <c r="D69" s="8">
        <v>0.0</v>
      </c>
      <c r="E69" s="8">
        <v>0.0</v>
      </c>
      <c r="F69" s="8">
        <v>0.0</v>
      </c>
      <c r="G69" s="8">
        <v>0.0</v>
      </c>
      <c r="H69" s="8">
        <v>0.0</v>
      </c>
      <c r="I69" s="8">
        <v>0.0</v>
      </c>
      <c r="J69" s="11"/>
      <c r="K69" s="11"/>
      <c r="L69" s="12">
        <v>0.76</v>
      </c>
      <c r="M69" s="12">
        <v>0.83</v>
      </c>
      <c r="N69" s="12">
        <v>0.93</v>
      </c>
      <c r="O69" s="12">
        <v>0.93</v>
      </c>
      <c r="P69" s="12">
        <v>0.95</v>
      </c>
      <c r="Q69" s="12">
        <v>1.01</v>
      </c>
      <c r="R69" s="12">
        <v>1.16</v>
      </c>
      <c r="S69" s="12">
        <v>1.18</v>
      </c>
      <c r="T69" s="12">
        <v>1.05</v>
      </c>
      <c r="U69" s="12">
        <v>0.99</v>
      </c>
      <c r="V69" s="12">
        <v>0.9599999999999982</v>
      </c>
      <c r="W69" s="12">
        <v>1.25</v>
      </c>
      <c r="X69" s="2"/>
      <c r="Y69" s="2"/>
      <c r="Z69" s="2"/>
      <c r="AA69" s="2"/>
    </row>
    <row r="70" ht="19.5" customHeight="1">
      <c r="A70" s="2"/>
      <c r="B70" s="9" t="s">
        <v>31</v>
      </c>
      <c r="C70" s="10">
        <f t="shared" ref="C70:I70" si="21">C71</f>
        <v>2000</v>
      </c>
      <c r="D70" s="10">
        <f t="shared" si="21"/>
        <v>2090</v>
      </c>
      <c r="E70" s="10">
        <f t="shared" si="21"/>
        <v>2173.6</v>
      </c>
      <c r="F70" s="10">
        <f t="shared" si="21"/>
        <v>2260.544</v>
      </c>
      <c r="G70" s="10">
        <f t="shared" si="21"/>
        <v>2350.96576</v>
      </c>
      <c r="H70" s="10">
        <f t="shared" si="21"/>
        <v>2445.00439</v>
      </c>
      <c r="I70" s="10">
        <f t="shared" si="21"/>
        <v>2542.804566</v>
      </c>
      <c r="J70" s="11"/>
      <c r="K70" s="11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2"/>
      <c r="Y70" s="2"/>
      <c r="Z70" s="2"/>
      <c r="AA70" s="2"/>
    </row>
    <row r="71" ht="19.5" customHeight="1" outlineLevel="1">
      <c r="A71" s="2"/>
      <c r="B71" s="6" t="s">
        <v>30</v>
      </c>
      <c r="C71" s="10">
        <v>2000.0</v>
      </c>
      <c r="D71" s="10">
        <v>2090.0</v>
      </c>
      <c r="E71" s="10">
        <v>2173.6</v>
      </c>
      <c r="F71" s="10">
        <v>2260.544</v>
      </c>
      <c r="G71" s="10">
        <v>2350.96576</v>
      </c>
      <c r="H71" s="10">
        <v>2445.0043904</v>
      </c>
      <c r="I71" s="10">
        <v>2542.804566016</v>
      </c>
      <c r="J71" s="11"/>
      <c r="K71" s="11"/>
      <c r="L71" s="12">
        <v>0.76</v>
      </c>
      <c r="M71" s="12">
        <v>0.83</v>
      </c>
      <c r="N71" s="12">
        <v>0.93</v>
      </c>
      <c r="O71" s="12">
        <v>0.93</v>
      </c>
      <c r="P71" s="12">
        <v>0.95</v>
      </c>
      <c r="Q71" s="12">
        <v>1.01</v>
      </c>
      <c r="R71" s="12">
        <v>1.16</v>
      </c>
      <c r="S71" s="12">
        <v>1.13</v>
      </c>
      <c r="T71" s="12">
        <v>1.05</v>
      </c>
      <c r="U71" s="12">
        <v>0.99</v>
      </c>
      <c r="V71" s="12">
        <v>1.01</v>
      </c>
      <c r="W71" s="12">
        <v>1.25</v>
      </c>
      <c r="X71" s="2"/>
      <c r="Y71" s="2"/>
      <c r="Z71" s="2"/>
      <c r="AA71" s="2"/>
    </row>
    <row r="72" ht="19.5" customHeight="1">
      <c r="A72" s="2"/>
      <c r="B72" s="9" t="s">
        <v>32</v>
      </c>
      <c r="C72" s="10">
        <f t="shared" ref="C72:I72" si="22">C73</f>
        <v>7400</v>
      </c>
      <c r="D72" s="10">
        <f t="shared" si="22"/>
        <v>7733</v>
      </c>
      <c r="E72" s="10">
        <f t="shared" si="22"/>
        <v>8042.32</v>
      </c>
      <c r="F72" s="10">
        <f t="shared" si="22"/>
        <v>8364.0128</v>
      </c>
      <c r="G72" s="10">
        <f t="shared" si="22"/>
        <v>8698.573312</v>
      </c>
      <c r="H72" s="10">
        <f t="shared" si="22"/>
        <v>9046.516244</v>
      </c>
      <c r="I72" s="10">
        <f t="shared" si="22"/>
        <v>9408.376894</v>
      </c>
      <c r="J72" s="11"/>
      <c r="K72" s="11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2"/>
      <c r="Y72" s="2"/>
      <c r="Z72" s="2"/>
      <c r="AA72" s="2"/>
    </row>
    <row r="73" ht="19.5" customHeight="1" outlineLevel="1">
      <c r="A73" s="2"/>
      <c r="B73" s="6" t="s">
        <v>30</v>
      </c>
      <c r="C73" s="10">
        <v>7400.0</v>
      </c>
      <c r="D73" s="10">
        <v>7732.999999999999</v>
      </c>
      <c r="E73" s="10">
        <v>8042.32</v>
      </c>
      <c r="F73" s="10">
        <v>8364.0128</v>
      </c>
      <c r="G73" s="10">
        <v>8698.573312</v>
      </c>
      <c r="H73" s="10">
        <v>9046.51624448</v>
      </c>
      <c r="I73" s="10">
        <v>9408.376894259201</v>
      </c>
      <c r="J73" s="11"/>
      <c r="K73" s="11"/>
      <c r="L73" s="12">
        <v>0.76</v>
      </c>
      <c r="M73" s="12">
        <v>0.83</v>
      </c>
      <c r="N73" s="12">
        <v>0.93</v>
      </c>
      <c r="O73" s="12">
        <v>0.93</v>
      </c>
      <c r="P73" s="12">
        <v>0.95</v>
      </c>
      <c r="Q73" s="12">
        <v>1.01</v>
      </c>
      <c r="R73" s="12">
        <v>1.16</v>
      </c>
      <c r="S73" s="12">
        <v>1.13</v>
      </c>
      <c r="T73" s="12">
        <v>1.05</v>
      </c>
      <c r="U73" s="12">
        <v>0.99</v>
      </c>
      <c r="V73" s="12">
        <v>1.01</v>
      </c>
      <c r="W73" s="12">
        <v>1.25</v>
      </c>
      <c r="X73" s="2"/>
      <c r="Y73" s="2"/>
      <c r="Z73" s="2"/>
      <c r="AA73" s="2"/>
    </row>
    <row r="74" ht="19.5" customHeight="1">
      <c r="A74" s="2"/>
      <c r="B74" s="9" t="s">
        <v>33</v>
      </c>
      <c r="C74" s="10">
        <f t="shared" ref="C74:I74" si="23">C75</f>
        <v>5000</v>
      </c>
      <c r="D74" s="10">
        <f t="shared" si="23"/>
        <v>5225</v>
      </c>
      <c r="E74" s="10">
        <f t="shared" si="23"/>
        <v>5434</v>
      </c>
      <c r="F74" s="10">
        <f t="shared" si="23"/>
        <v>5651.36</v>
      </c>
      <c r="G74" s="10">
        <f t="shared" si="23"/>
        <v>5877.4144</v>
      </c>
      <c r="H74" s="10">
        <f t="shared" si="23"/>
        <v>6112.510976</v>
      </c>
      <c r="I74" s="10">
        <f t="shared" si="23"/>
        <v>6357.011415</v>
      </c>
      <c r="J74" s="11"/>
      <c r="K74" s="11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2"/>
      <c r="Y74" s="2"/>
      <c r="Z74" s="2"/>
      <c r="AA74" s="2"/>
    </row>
    <row r="75" ht="19.5" customHeight="1" outlineLevel="1">
      <c r="A75" s="2"/>
      <c r="B75" s="6" t="s">
        <v>30</v>
      </c>
      <c r="C75" s="10">
        <v>5000.0</v>
      </c>
      <c r="D75" s="10">
        <v>5225.0</v>
      </c>
      <c r="E75" s="10">
        <v>5434.0</v>
      </c>
      <c r="F75" s="10">
        <v>5651.360000000001</v>
      </c>
      <c r="G75" s="10">
        <v>5877.414400000001</v>
      </c>
      <c r="H75" s="10">
        <v>6112.5109760000005</v>
      </c>
      <c r="I75" s="10">
        <v>6357.01141504</v>
      </c>
      <c r="J75" s="11"/>
      <c r="K75" s="11"/>
      <c r="L75" s="12">
        <v>0.76</v>
      </c>
      <c r="M75" s="12">
        <v>0.83</v>
      </c>
      <c r="N75" s="12">
        <v>0.93</v>
      </c>
      <c r="O75" s="12">
        <v>0.93</v>
      </c>
      <c r="P75" s="12">
        <v>0.95</v>
      </c>
      <c r="Q75" s="12">
        <v>1.01</v>
      </c>
      <c r="R75" s="12">
        <v>1.16</v>
      </c>
      <c r="S75" s="12">
        <v>1.13</v>
      </c>
      <c r="T75" s="12">
        <v>1.05</v>
      </c>
      <c r="U75" s="12">
        <v>0.99</v>
      </c>
      <c r="V75" s="12">
        <v>1.01</v>
      </c>
      <c r="W75" s="12">
        <v>1.25</v>
      </c>
      <c r="X75" s="2"/>
      <c r="Y75" s="2"/>
      <c r="Z75" s="2"/>
      <c r="AA75" s="2"/>
    </row>
    <row r="76" ht="19.5" customHeight="1">
      <c r="A76" s="2"/>
      <c r="B76" s="9" t="s">
        <v>34</v>
      </c>
      <c r="C76" s="10">
        <f t="shared" ref="C76:I76" si="24">C77</f>
        <v>6000</v>
      </c>
      <c r="D76" s="10">
        <f t="shared" si="24"/>
        <v>6270</v>
      </c>
      <c r="E76" s="10">
        <f t="shared" si="24"/>
        <v>6520.8</v>
      </c>
      <c r="F76" s="10">
        <f t="shared" si="24"/>
        <v>6781.632</v>
      </c>
      <c r="G76" s="10">
        <f t="shared" si="24"/>
        <v>7052.89728</v>
      </c>
      <c r="H76" s="10">
        <f t="shared" si="24"/>
        <v>7335.013171</v>
      </c>
      <c r="I76" s="10">
        <f t="shared" si="24"/>
        <v>7628.413698</v>
      </c>
      <c r="J76" s="11"/>
      <c r="K76" s="11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2"/>
      <c r="Y76" s="2"/>
      <c r="Z76" s="2"/>
      <c r="AA76" s="2"/>
    </row>
    <row r="77" ht="19.5" customHeight="1" outlineLevel="1">
      <c r="A77" s="2"/>
      <c r="B77" s="6" t="s">
        <v>30</v>
      </c>
      <c r="C77" s="10">
        <v>6000.0</v>
      </c>
      <c r="D77" s="10">
        <v>6270.0</v>
      </c>
      <c r="E77" s="10">
        <v>6520.8</v>
      </c>
      <c r="F77" s="10">
        <v>6781.6320000000005</v>
      </c>
      <c r="G77" s="10">
        <v>7052.897280000001</v>
      </c>
      <c r="H77" s="10">
        <v>7335.013171200001</v>
      </c>
      <c r="I77" s="10">
        <v>7628.413698048002</v>
      </c>
      <c r="J77" s="11"/>
      <c r="K77" s="11"/>
      <c r="L77" s="12">
        <v>0.76</v>
      </c>
      <c r="M77" s="12">
        <v>0.83</v>
      </c>
      <c r="N77" s="12">
        <v>0.93</v>
      </c>
      <c r="O77" s="12">
        <v>0.93</v>
      </c>
      <c r="P77" s="12">
        <v>0.95</v>
      </c>
      <c r="Q77" s="12">
        <v>1.01</v>
      </c>
      <c r="R77" s="12">
        <v>1.16</v>
      </c>
      <c r="S77" s="12">
        <v>1.13</v>
      </c>
      <c r="T77" s="12">
        <v>1.05</v>
      </c>
      <c r="U77" s="12">
        <v>0.99</v>
      </c>
      <c r="V77" s="12">
        <v>1.01</v>
      </c>
      <c r="W77" s="12">
        <v>1.25</v>
      </c>
      <c r="X77" s="2"/>
      <c r="Y77" s="2"/>
      <c r="Z77" s="2"/>
      <c r="AA77" s="2"/>
    </row>
    <row r="78" ht="19.5" customHeight="1">
      <c r="A78" s="2"/>
      <c r="B78" s="7" t="s">
        <v>36</v>
      </c>
      <c r="C78" s="8">
        <f t="shared" ref="C78:I78" si="25">C79+C107+C109+C111+C113</f>
        <v>250128.0543</v>
      </c>
      <c r="D78" s="8">
        <f t="shared" si="25"/>
        <v>304254.6548</v>
      </c>
      <c r="E78" s="16">
        <f t="shared" si="25"/>
        <v>396519.4153</v>
      </c>
      <c r="F78" s="8">
        <f t="shared" si="25"/>
        <v>554718.3272</v>
      </c>
      <c r="G78" s="8">
        <f t="shared" si="25"/>
        <v>826461.6759</v>
      </c>
      <c r="H78" s="8">
        <f t="shared" si="25"/>
        <v>1216574.494</v>
      </c>
      <c r="I78" s="8">
        <f t="shared" si="25"/>
        <v>1853642.995</v>
      </c>
      <c r="J78" s="11"/>
      <c r="K78" s="11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2"/>
      <c r="Y78" s="2"/>
      <c r="Z78" s="2"/>
      <c r="AA78" s="2"/>
    </row>
    <row r="79" ht="19.5" customHeight="1">
      <c r="A79" s="2"/>
      <c r="B79" s="9" t="s">
        <v>15</v>
      </c>
      <c r="C79" s="10">
        <f t="shared" ref="C79:I79" si="26">C80+C93+C106</f>
        <v>247528.0543</v>
      </c>
      <c r="D79" s="10">
        <f t="shared" si="26"/>
        <v>301537.6548</v>
      </c>
      <c r="E79" s="17">
        <f t="shared" si="26"/>
        <v>393693.4153</v>
      </c>
      <c r="F79" s="10">
        <f t="shared" si="26"/>
        <v>551779.7288</v>
      </c>
      <c r="G79" s="10">
        <f t="shared" si="26"/>
        <v>823405.6135</v>
      </c>
      <c r="H79" s="10">
        <f t="shared" si="26"/>
        <v>1213395.99</v>
      </c>
      <c r="I79" s="10">
        <f t="shared" si="26"/>
        <v>1850336.91</v>
      </c>
      <c r="J79" s="11"/>
      <c r="K79" s="11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2"/>
      <c r="Y79" s="2"/>
      <c r="Z79" s="2"/>
      <c r="AA79" s="2"/>
    </row>
    <row r="80" ht="19.5" customHeight="1" outlineLevel="1">
      <c r="A80" s="2"/>
      <c r="B80" s="6" t="s">
        <v>16</v>
      </c>
      <c r="C80" s="8">
        <f t="shared" ref="C80:I80" si="27">C81+C85</f>
        <v>161021.3768</v>
      </c>
      <c r="D80" s="8">
        <f t="shared" si="27"/>
        <v>185310.7973</v>
      </c>
      <c r="E80" s="8">
        <f t="shared" si="27"/>
        <v>228730.617</v>
      </c>
      <c r="F80" s="8">
        <f t="shared" si="27"/>
        <v>312141.065</v>
      </c>
      <c r="G80" s="8">
        <f t="shared" si="27"/>
        <v>466722.8895</v>
      </c>
      <c r="H80" s="8">
        <f t="shared" si="27"/>
        <v>706543.9464</v>
      </c>
      <c r="I80" s="8">
        <f t="shared" si="27"/>
        <v>1118920.342</v>
      </c>
      <c r="J80" s="11"/>
      <c r="K80" s="11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2"/>
      <c r="Y80" s="2"/>
      <c r="Z80" s="2"/>
      <c r="AA80" s="2"/>
    </row>
    <row r="81" ht="19.5" customHeight="1" outlineLevel="1">
      <c r="A81" s="2"/>
      <c r="B81" s="6" t="s">
        <v>17</v>
      </c>
      <c r="C81" s="8">
        <f t="shared" ref="C81:I81" si="28">SUM(C82:C84)</f>
        <v>129385.9747</v>
      </c>
      <c r="D81" s="8">
        <f t="shared" si="28"/>
        <v>149987.2834</v>
      </c>
      <c r="E81" s="8">
        <f t="shared" si="28"/>
        <v>186096.9372</v>
      </c>
      <c r="F81" s="8">
        <f t="shared" si="28"/>
        <v>257207.741</v>
      </c>
      <c r="G81" s="8">
        <f t="shared" si="28"/>
        <v>389022.0353</v>
      </c>
      <c r="H81" s="8">
        <f t="shared" si="28"/>
        <v>595245.7348</v>
      </c>
      <c r="I81" s="8">
        <f t="shared" si="28"/>
        <v>950860.2831</v>
      </c>
      <c r="J81" s="11"/>
      <c r="K81" s="11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2"/>
      <c r="Y81" s="2"/>
      <c r="Z81" s="2"/>
      <c r="AA81" s="2"/>
    </row>
    <row r="82" ht="19.5" customHeight="1" outlineLevel="1">
      <c r="A82" s="2"/>
      <c r="B82" s="13" t="s">
        <v>18</v>
      </c>
      <c r="C82" s="10">
        <f t="shared" ref="C82:I82" si="29">C8-C45</f>
        <v>63942.93197</v>
      </c>
      <c r="D82" s="10">
        <f t="shared" si="29"/>
        <v>75299.95534</v>
      </c>
      <c r="E82" s="10">
        <f t="shared" si="29"/>
        <v>94784.82736</v>
      </c>
      <c r="F82" s="10">
        <f t="shared" si="29"/>
        <v>132906.6915</v>
      </c>
      <c r="G82" s="10">
        <f t="shared" si="29"/>
        <v>203941.3786</v>
      </c>
      <c r="H82" s="10">
        <f t="shared" si="29"/>
        <v>316593.9675</v>
      </c>
      <c r="I82" s="10">
        <f t="shared" si="29"/>
        <v>513086.6636</v>
      </c>
      <c r="J82" s="11"/>
      <c r="K82" s="11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2"/>
      <c r="Y82" s="2"/>
      <c r="Z82" s="2"/>
      <c r="AA82" s="2"/>
    </row>
    <row r="83" ht="19.5" customHeight="1" outlineLevel="1">
      <c r="A83" s="2"/>
      <c r="B83" s="13" t="s">
        <v>19</v>
      </c>
      <c r="C83" s="10">
        <f t="shared" ref="C83:I83" si="30">C9-C46</f>
        <v>50562.09048</v>
      </c>
      <c r="D83" s="10">
        <f t="shared" si="30"/>
        <v>57738.68044</v>
      </c>
      <c r="E83" s="10">
        <f t="shared" si="30"/>
        <v>70630.19681</v>
      </c>
      <c r="F83" s="10">
        <f t="shared" si="30"/>
        <v>96182.3211</v>
      </c>
      <c r="G83" s="10">
        <f t="shared" si="30"/>
        <v>143245.798</v>
      </c>
      <c r="H83" s="10">
        <f t="shared" si="30"/>
        <v>215702.0332</v>
      </c>
      <c r="I83" s="10">
        <f t="shared" si="30"/>
        <v>338908.2911</v>
      </c>
      <c r="J83" s="11"/>
      <c r="K83" s="11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2"/>
      <c r="Y83" s="2"/>
      <c r="Z83" s="2"/>
      <c r="AA83" s="2"/>
    </row>
    <row r="84" ht="19.5" customHeight="1" outlineLevel="1">
      <c r="A84" s="2"/>
      <c r="B84" s="13" t="s">
        <v>20</v>
      </c>
      <c r="C84" s="10">
        <f t="shared" ref="C84:I84" si="31">C10-C47</f>
        <v>14880.95222</v>
      </c>
      <c r="D84" s="10">
        <f t="shared" si="31"/>
        <v>16948.64762</v>
      </c>
      <c r="E84" s="10">
        <f t="shared" si="31"/>
        <v>20681.91307</v>
      </c>
      <c r="F84" s="10">
        <f t="shared" si="31"/>
        <v>28118.72843</v>
      </c>
      <c r="G84" s="10">
        <f t="shared" si="31"/>
        <v>41834.85875</v>
      </c>
      <c r="H84" s="10">
        <f t="shared" si="31"/>
        <v>62949.73409</v>
      </c>
      <c r="I84" s="10">
        <f t="shared" si="31"/>
        <v>98865.32843</v>
      </c>
      <c r="J84" s="11"/>
      <c r="K84" s="11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2"/>
      <c r="Y84" s="2"/>
      <c r="Z84" s="2"/>
      <c r="AA84" s="2"/>
    </row>
    <row r="85" ht="19.5" customHeight="1" outlineLevel="1">
      <c r="A85" s="2"/>
      <c r="B85" s="6" t="s">
        <v>21</v>
      </c>
      <c r="C85" s="8">
        <f t="shared" ref="C85:I85" si="32">SUM(C86:C92)</f>
        <v>31635.4021</v>
      </c>
      <c r="D85" s="8">
        <f t="shared" si="32"/>
        <v>35323.5139</v>
      </c>
      <c r="E85" s="8">
        <f t="shared" si="32"/>
        <v>42633.67977</v>
      </c>
      <c r="F85" s="8">
        <f t="shared" si="32"/>
        <v>54933.32396</v>
      </c>
      <c r="G85" s="8">
        <f t="shared" si="32"/>
        <v>77700.85413</v>
      </c>
      <c r="H85" s="8">
        <f t="shared" si="32"/>
        <v>111298.2116</v>
      </c>
      <c r="I85" s="8">
        <f t="shared" si="32"/>
        <v>168060.0593</v>
      </c>
      <c r="J85" s="11"/>
      <c r="K85" s="11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2"/>
      <c r="Y85" s="2"/>
      <c r="Z85" s="2"/>
      <c r="AA85" s="2"/>
    </row>
    <row r="86" ht="19.5" customHeight="1" outlineLevel="1">
      <c r="A86" s="2"/>
      <c r="B86" s="13" t="s">
        <v>22</v>
      </c>
      <c r="C86" s="10">
        <f t="shared" ref="C86:I86" si="33">C12-C49</f>
        <v>10786.70157</v>
      </c>
      <c r="D86" s="10">
        <f t="shared" si="33"/>
        <v>12397.80113</v>
      </c>
      <c r="E86" s="10">
        <f t="shared" si="33"/>
        <v>14786.29773</v>
      </c>
      <c r="F86" s="10">
        <f t="shared" si="33"/>
        <v>19558.05354</v>
      </c>
      <c r="G86" s="10">
        <f t="shared" si="33"/>
        <v>28270.89498</v>
      </c>
      <c r="H86" s="10">
        <f t="shared" si="33"/>
        <v>41293.33541</v>
      </c>
      <c r="I86" s="10">
        <f t="shared" si="33"/>
        <v>62985.7904</v>
      </c>
      <c r="J86" s="11"/>
      <c r="K86" s="11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2"/>
      <c r="Y86" s="2"/>
      <c r="Z86" s="2"/>
      <c r="AA86" s="2"/>
    </row>
    <row r="87" ht="19.5" customHeight="1" outlineLevel="1">
      <c r="A87" s="2"/>
      <c r="B87" s="13" t="s">
        <v>23</v>
      </c>
      <c r="C87" s="10">
        <f t="shared" ref="C87:I87" si="34">C13-C50</f>
        <v>5657.922982</v>
      </c>
      <c r="D87" s="10">
        <f t="shared" si="34"/>
        <v>6561.684082</v>
      </c>
      <c r="E87" s="10">
        <f t="shared" si="34"/>
        <v>8254.001817</v>
      </c>
      <c r="F87" s="10">
        <f t="shared" si="34"/>
        <v>11591.09238</v>
      </c>
      <c r="G87" s="10">
        <f t="shared" si="34"/>
        <v>17819.87146</v>
      </c>
      <c r="H87" s="10">
        <f t="shared" si="34"/>
        <v>27800.93182</v>
      </c>
      <c r="I87" s="10">
        <f t="shared" si="34"/>
        <v>45000.77367</v>
      </c>
      <c r="J87" s="11"/>
      <c r="K87" s="11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2"/>
      <c r="Y87" s="2"/>
      <c r="Z87" s="2"/>
      <c r="AA87" s="2"/>
    </row>
    <row r="88" ht="19.5" customHeight="1" outlineLevel="1">
      <c r="A88" s="2"/>
      <c r="B88" s="13" t="s">
        <v>24</v>
      </c>
      <c r="C88" s="10">
        <f t="shared" ref="C88:I88" si="35">C14-C51</f>
        <v>9271.85763</v>
      </c>
      <c r="D88" s="10">
        <f t="shared" si="35"/>
        <v>9836.778274</v>
      </c>
      <c r="E88" s="10">
        <f t="shared" si="35"/>
        <v>12038.553</v>
      </c>
      <c r="F88" s="10">
        <f t="shared" si="35"/>
        <v>14030.72012</v>
      </c>
      <c r="G88" s="10">
        <f t="shared" si="35"/>
        <v>17794.17346</v>
      </c>
      <c r="H88" s="10">
        <f t="shared" si="35"/>
        <v>22416.42239</v>
      </c>
      <c r="I88" s="10">
        <f t="shared" si="35"/>
        <v>30297.73459</v>
      </c>
      <c r="J88" s="11"/>
      <c r="K88" s="11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2"/>
      <c r="Y88" s="2"/>
      <c r="Z88" s="2"/>
      <c r="AA88" s="2"/>
    </row>
    <row r="89" ht="19.5" customHeight="1" outlineLevel="1">
      <c r="A89" s="2"/>
      <c r="B89" s="13" t="s">
        <v>25</v>
      </c>
      <c r="C89" s="10">
        <f t="shared" ref="C89:I89" si="36">C15-C52</f>
        <v>2482.464058</v>
      </c>
      <c r="D89" s="10">
        <f t="shared" si="36"/>
        <v>2760.827677</v>
      </c>
      <c r="E89" s="10">
        <f t="shared" si="36"/>
        <v>3204.931573</v>
      </c>
      <c r="F89" s="10">
        <f t="shared" si="36"/>
        <v>4142.246998</v>
      </c>
      <c r="G89" s="10">
        <f t="shared" si="36"/>
        <v>5865.273954</v>
      </c>
      <c r="H89" s="10">
        <f t="shared" si="36"/>
        <v>8389.683536</v>
      </c>
      <c r="I89" s="10">
        <f t="shared" si="36"/>
        <v>12595.79536</v>
      </c>
      <c r="J89" s="11"/>
      <c r="K89" s="11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2"/>
      <c r="Y89" s="2"/>
      <c r="Z89" s="2"/>
      <c r="AA89" s="2"/>
    </row>
    <row r="90" ht="19.5" customHeight="1" outlineLevel="1">
      <c r="A90" s="2"/>
      <c r="B90" s="13" t="s">
        <v>26</v>
      </c>
      <c r="C90" s="10">
        <f t="shared" ref="C90:I90" si="37">C16-C53</f>
        <v>1520.130554</v>
      </c>
      <c r="D90" s="10">
        <f t="shared" si="37"/>
        <v>1676.169051</v>
      </c>
      <c r="E90" s="10">
        <f t="shared" si="37"/>
        <v>1962.342363</v>
      </c>
      <c r="F90" s="10">
        <f t="shared" si="37"/>
        <v>2568.033389</v>
      </c>
      <c r="G90" s="10">
        <f t="shared" si="37"/>
        <v>3690.21699</v>
      </c>
      <c r="H90" s="10">
        <f t="shared" si="37"/>
        <v>5363.62619</v>
      </c>
      <c r="I90" s="10">
        <f t="shared" si="37"/>
        <v>8182.593345</v>
      </c>
      <c r="J90" s="11"/>
      <c r="K90" s="11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2"/>
      <c r="Y90" s="2"/>
      <c r="Z90" s="2"/>
      <c r="AA90" s="2"/>
    </row>
    <row r="91" ht="19.5" customHeight="1" outlineLevel="1">
      <c r="A91" s="2"/>
      <c r="B91" s="13" t="s">
        <v>27</v>
      </c>
      <c r="C91" s="10">
        <f t="shared" ref="C91:I91" si="38">C17-C54</f>
        <v>1721.390913</v>
      </c>
      <c r="D91" s="10">
        <f t="shared" si="38"/>
        <v>1889.446439</v>
      </c>
      <c r="E91" s="10">
        <f t="shared" si="38"/>
        <v>2182.210224</v>
      </c>
      <c r="F91" s="10">
        <f t="shared" si="38"/>
        <v>2812.944092</v>
      </c>
      <c r="G91" s="10">
        <f t="shared" si="38"/>
        <v>3979.332555</v>
      </c>
      <c r="H91" s="10">
        <f t="shared" si="38"/>
        <v>5693.505549</v>
      </c>
      <c r="I91" s="10">
        <f t="shared" si="38"/>
        <v>8553.275738</v>
      </c>
      <c r="J91" s="11"/>
      <c r="K91" s="11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2"/>
      <c r="Y91" s="2"/>
      <c r="Z91" s="2"/>
      <c r="AA91" s="2"/>
    </row>
    <row r="92" ht="19.5" customHeight="1" outlineLevel="1">
      <c r="A92" s="2"/>
      <c r="B92" s="13" t="s">
        <v>28</v>
      </c>
      <c r="C92" s="10">
        <f t="shared" ref="C92:I92" si="39">C18-C55</f>
        <v>194.9343932</v>
      </c>
      <c r="D92" s="10">
        <f t="shared" si="39"/>
        <v>200.8072509</v>
      </c>
      <c r="E92" s="10">
        <f t="shared" si="39"/>
        <v>205.3430645</v>
      </c>
      <c r="F92" s="10">
        <f t="shared" si="39"/>
        <v>230.233436</v>
      </c>
      <c r="G92" s="10">
        <f t="shared" si="39"/>
        <v>281.0907278</v>
      </c>
      <c r="H92" s="10">
        <f t="shared" si="39"/>
        <v>340.7066719</v>
      </c>
      <c r="I92" s="10">
        <f t="shared" si="39"/>
        <v>444.0961621</v>
      </c>
      <c r="J92" s="11"/>
      <c r="K92" s="11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2"/>
      <c r="Y92" s="2"/>
      <c r="Z92" s="2"/>
      <c r="AA92" s="2"/>
    </row>
    <row r="93" ht="19.5" customHeight="1" outlineLevel="1">
      <c r="A93" s="2"/>
      <c r="B93" s="6" t="s">
        <v>29</v>
      </c>
      <c r="C93" s="8">
        <f t="shared" ref="C93:I93" si="40">C94+C98</f>
        <v>86506.67751</v>
      </c>
      <c r="D93" s="8">
        <f t="shared" si="40"/>
        <v>116226.8575</v>
      </c>
      <c r="E93" s="8">
        <f t="shared" si="40"/>
        <v>164962.7983</v>
      </c>
      <c r="F93" s="8">
        <f t="shared" si="40"/>
        <v>239638.6639</v>
      </c>
      <c r="G93" s="8">
        <f t="shared" si="40"/>
        <v>356682.7241</v>
      </c>
      <c r="H93" s="8">
        <f t="shared" si="40"/>
        <v>506852.0432</v>
      </c>
      <c r="I93" s="8">
        <f t="shared" si="40"/>
        <v>731416.5678</v>
      </c>
      <c r="J93" s="11"/>
      <c r="K93" s="11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2"/>
      <c r="Y93" s="2"/>
      <c r="Z93" s="2"/>
      <c r="AA93" s="2"/>
    </row>
    <row r="94" ht="19.5" customHeight="1" outlineLevel="1">
      <c r="A94" s="2"/>
      <c r="B94" s="6" t="s">
        <v>17</v>
      </c>
      <c r="C94" s="8">
        <f t="shared" ref="C94:I94" si="41">SUM(C95:C97)</f>
        <v>72620.00641</v>
      </c>
      <c r="D94" s="8">
        <f t="shared" si="41"/>
        <v>100195.2391</v>
      </c>
      <c r="E94" s="8">
        <f t="shared" si="41"/>
        <v>143646.5111</v>
      </c>
      <c r="F94" s="8">
        <f t="shared" si="41"/>
        <v>210535.398</v>
      </c>
      <c r="G94" s="8">
        <f t="shared" si="41"/>
        <v>315262.678</v>
      </c>
      <c r="H94" s="8">
        <f t="shared" si="41"/>
        <v>450150.6826</v>
      </c>
      <c r="I94" s="8">
        <f t="shared" si="41"/>
        <v>651424.8179</v>
      </c>
      <c r="J94" s="11"/>
      <c r="K94" s="11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2"/>
      <c r="Y94" s="2"/>
      <c r="Z94" s="2"/>
      <c r="AA94" s="2"/>
    </row>
    <row r="95" ht="19.5" customHeight="1" outlineLevel="1">
      <c r="A95" s="2"/>
      <c r="B95" s="13" t="s">
        <v>18</v>
      </c>
      <c r="C95" s="10">
        <f t="shared" ref="C95:I95" si="42">C21-C58</f>
        <v>34270.35524</v>
      </c>
      <c r="D95" s="10">
        <f t="shared" si="42"/>
        <v>47632.07446</v>
      </c>
      <c r="E95" s="10">
        <f t="shared" si="42"/>
        <v>70483.97157</v>
      </c>
      <c r="F95" s="10">
        <f t="shared" si="42"/>
        <v>106179.7879</v>
      </c>
      <c r="G95" s="10">
        <f t="shared" si="42"/>
        <v>162748.8479</v>
      </c>
      <c r="H95" s="10">
        <f t="shared" si="42"/>
        <v>237162.6241</v>
      </c>
      <c r="I95" s="10">
        <f t="shared" si="42"/>
        <v>349607.2203</v>
      </c>
      <c r="J95" s="11"/>
      <c r="K95" s="11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2"/>
      <c r="Y95" s="2"/>
      <c r="Z95" s="2"/>
      <c r="AA95" s="2"/>
    </row>
    <row r="96" ht="19.5" customHeight="1" outlineLevel="1">
      <c r="A96" s="2"/>
      <c r="B96" s="13" t="s">
        <v>19</v>
      </c>
      <c r="C96" s="10">
        <f t="shared" ref="C96:I96" si="43">C22-C59</f>
        <v>29846.82793</v>
      </c>
      <c r="D96" s="10">
        <f t="shared" si="43"/>
        <v>39599.40764</v>
      </c>
      <c r="E96" s="10">
        <f t="shared" si="43"/>
        <v>53326.07572</v>
      </c>
      <c r="F96" s="10">
        <f t="shared" si="43"/>
        <v>73826.69119</v>
      </c>
      <c r="G96" s="10">
        <f t="shared" si="43"/>
        <v>105185.8415</v>
      </c>
      <c r="H96" s="10">
        <f t="shared" si="43"/>
        <v>143602.79</v>
      </c>
      <c r="I96" s="10">
        <f t="shared" si="43"/>
        <v>200577.86</v>
      </c>
      <c r="J96" s="11"/>
      <c r="K96" s="11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2"/>
      <c r="Y96" s="2"/>
      <c r="Z96" s="2"/>
      <c r="AA96" s="2"/>
    </row>
    <row r="97" ht="19.5" customHeight="1" outlineLevel="1">
      <c r="A97" s="2"/>
      <c r="B97" s="13" t="s">
        <v>20</v>
      </c>
      <c r="C97" s="10">
        <f t="shared" ref="C97:I97" si="44">C23-C60</f>
        <v>8502.823241</v>
      </c>
      <c r="D97" s="10">
        <f t="shared" si="44"/>
        <v>12963.75697</v>
      </c>
      <c r="E97" s="10">
        <f t="shared" si="44"/>
        <v>19836.46381</v>
      </c>
      <c r="F97" s="10">
        <f t="shared" si="44"/>
        <v>30528.91895</v>
      </c>
      <c r="G97" s="10">
        <f t="shared" si="44"/>
        <v>47327.98864</v>
      </c>
      <c r="H97" s="10">
        <f t="shared" si="44"/>
        <v>69385.26849</v>
      </c>
      <c r="I97" s="10">
        <f t="shared" si="44"/>
        <v>101239.7377</v>
      </c>
      <c r="J97" s="11"/>
      <c r="K97" s="11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2"/>
      <c r="Y97" s="2"/>
      <c r="Z97" s="2"/>
      <c r="AA97" s="2"/>
    </row>
    <row r="98" ht="19.5" customHeight="1" outlineLevel="1">
      <c r="A98" s="2"/>
      <c r="B98" s="6" t="s">
        <v>21</v>
      </c>
      <c r="C98" s="8">
        <f t="shared" ref="C98:I98" si="45">SUM(C99:C105)</f>
        <v>13886.6711</v>
      </c>
      <c r="D98" s="8">
        <f t="shared" si="45"/>
        <v>16031.61845</v>
      </c>
      <c r="E98" s="8">
        <f t="shared" si="45"/>
        <v>21316.28722</v>
      </c>
      <c r="F98" s="8">
        <f t="shared" si="45"/>
        <v>29103.26583</v>
      </c>
      <c r="G98" s="8">
        <f t="shared" si="45"/>
        <v>41420.04606</v>
      </c>
      <c r="H98" s="8">
        <f t="shared" si="45"/>
        <v>56701.36058</v>
      </c>
      <c r="I98" s="8">
        <f t="shared" si="45"/>
        <v>79991.7499</v>
      </c>
      <c r="J98" s="11"/>
      <c r="K98" s="11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2"/>
      <c r="Y98" s="2"/>
      <c r="Z98" s="2"/>
      <c r="AA98" s="2"/>
    </row>
    <row r="99" ht="19.5" customHeight="1" outlineLevel="1">
      <c r="A99" s="2"/>
      <c r="B99" s="13" t="s">
        <v>22</v>
      </c>
      <c r="C99" s="10">
        <f t="shared" ref="C99:I99" si="46">C25-C62</f>
        <v>5781.064353</v>
      </c>
      <c r="D99" s="10">
        <f t="shared" si="46"/>
        <v>7041.045731</v>
      </c>
      <c r="E99" s="10">
        <f t="shared" si="46"/>
        <v>9681.825426</v>
      </c>
      <c r="F99" s="10">
        <f t="shared" si="46"/>
        <v>13730.80292</v>
      </c>
      <c r="G99" s="10">
        <f t="shared" si="46"/>
        <v>19972.19219</v>
      </c>
      <c r="H99" s="10">
        <f t="shared" si="46"/>
        <v>27687.54697</v>
      </c>
      <c r="I99" s="10">
        <f t="shared" si="46"/>
        <v>39233.42469</v>
      </c>
      <c r="J99" s="11"/>
      <c r="K99" s="11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2"/>
      <c r="Y99" s="2"/>
      <c r="Z99" s="2"/>
      <c r="AA99" s="2"/>
    </row>
    <row r="100" ht="19.5" customHeight="1" outlineLevel="1">
      <c r="A100" s="2"/>
      <c r="B100" s="13" t="s">
        <v>23</v>
      </c>
      <c r="C100" s="10">
        <f t="shared" ref="C100:I100" si="47">C26-C63</f>
        <v>2428.510609</v>
      </c>
      <c r="D100" s="10">
        <f t="shared" si="47"/>
        <v>2084.269909</v>
      </c>
      <c r="E100" s="10">
        <f t="shared" si="47"/>
        <v>2465.6827</v>
      </c>
      <c r="F100" s="10">
        <f t="shared" si="47"/>
        <v>3141.10486</v>
      </c>
      <c r="G100" s="10">
        <f t="shared" si="47"/>
        <v>4223.101391</v>
      </c>
      <c r="H100" s="10">
        <f t="shared" si="47"/>
        <v>5505.748363</v>
      </c>
      <c r="I100" s="10">
        <f t="shared" si="47"/>
        <v>7505.30113</v>
      </c>
      <c r="J100" s="11"/>
      <c r="K100" s="11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2"/>
      <c r="Y100" s="2"/>
      <c r="Z100" s="2"/>
      <c r="AA100" s="2"/>
    </row>
    <row r="101" ht="19.5" customHeight="1" outlineLevel="1">
      <c r="A101" s="2"/>
      <c r="B101" s="13" t="s">
        <v>24</v>
      </c>
      <c r="C101" s="10">
        <f t="shared" ref="C101:I101" si="48">C27-C64</f>
        <v>2828.250097</v>
      </c>
      <c r="D101" s="10">
        <f t="shared" si="48"/>
        <v>3000.571214</v>
      </c>
      <c r="E101" s="10">
        <f t="shared" si="48"/>
        <v>3672.191707</v>
      </c>
      <c r="F101" s="10">
        <f t="shared" si="48"/>
        <v>4279.874339</v>
      </c>
      <c r="G101" s="10">
        <f t="shared" si="48"/>
        <v>5427.862984</v>
      </c>
      <c r="H101" s="10">
        <f t="shared" si="48"/>
        <v>6837.815175</v>
      </c>
      <c r="I101" s="10">
        <f t="shared" si="48"/>
        <v>9241.898897</v>
      </c>
      <c r="J101" s="11"/>
      <c r="K101" s="11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2"/>
      <c r="Y101" s="2"/>
      <c r="Z101" s="2"/>
      <c r="AA101" s="2"/>
    </row>
    <row r="102" ht="19.5" customHeight="1" outlineLevel="1">
      <c r="A102" s="2"/>
      <c r="B102" s="13" t="s">
        <v>25</v>
      </c>
      <c r="C102" s="10">
        <f t="shared" ref="C102:I102" si="49">C28-C65</f>
        <v>1143.651553</v>
      </c>
      <c r="D102" s="10">
        <f t="shared" si="49"/>
        <v>1307.723373</v>
      </c>
      <c r="E102" s="10">
        <f t="shared" si="49"/>
        <v>1603.265228</v>
      </c>
      <c r="F102" s="10">
        <f t="shared" si="49"/>
        <v>2059.032623</v>
      </c>
      <c r="G102" s="10">
        <f t="shared" si="49"/>
        <v>2768.851393</v>
      </c>
      <c r="H102" s="10">
        <f t="shared" si="49"/>
        <v>3593.636168</v>
      </c>
      <c r="I102" s="10">
        <f t="shared" si="49"/>
        <v>4885.34693</v>
      </c>
      <c r="J102" s="11"/>
      <c r="K102" s="11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2"/>
      <c r="Y102" s="2"/>
      <c r="Z102" s="2"/>
      <c r="AA102" s="2"/>
    </row>
    <row r="103" ht="19.5" customHeight="1" outlineLevel="1">
      <c r="A103" s="2"/>
      <c r="B103" s="13" t="s">
        <v>26</v>
      </c>
      <c r="C103" s="10">
        <f t="shared" ref="C103:I103" si="50">C29-C66</f>
        <v>692.9304992</v>
      </c>
      <c r="D103" s="10">
        <f t="shared" si="50"/>
        <v>1185.144178</v>
      </c>
      <c r="E103" s="10">
        <f t="shared" si="50"/>
        <v>1928.311829</v>
      </c>
      <c r="F103" s="10">
        <f t="shared" si="50"/>
        <v>3087.512884</v>
      </c>
      <c r="G103" s="10">
        <f t="shared" si="50"/>
        <v>4925.636671</v>
      </c>
      <c r="H103" s="10">
        <f t="shared" si="50"/>
        <v>7363.658212</v>
      </c>
      <c r="I103" s="10">
        <f t="shared" si="50"/>
        <v>11001.14531</v>
      </c>
      <c r="J103" s="11"/>
      <c r="K103" s="11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2"/>
      <c r="Y103" s="2"/>
      <c r="Z103" s="2"/>
      <c r="AA103" s="2"/>
    </row>
    <row r="104" ht="19.5" customHeight="1" outlineLevel="1">
      <c r="A104" s="2"/>
      <c r="B104" s="13" t="s">
        <v>27</v>
      </c>
      <c r="C104" s="10">
        <f t="shared" ref="C104:I104" si="51">C30-C67</f>
        <v>723.7410738</v>
      </c>
      <c r="D104" s="10">
        <f t="shared" si="51"/>
        <v>1059.461777</v>
      </c>
      <c r="E104" s="10">
        <f t="shared" si="51"/>
        <v>1544.107348</v>
      </c>
      <c r="F104" s="10">
        <f t="shared" si="51"/>
        <v>2274.682765</v>
      </c>
      <c r="G104" s="10">
        <f t="shared" si="51"/>
        <v>3397.568551</v>
      </c>
      <c r="H104" s="10">
        <f t="shared" si="51"/>
        <v>4803.169905</v>
      </c>
      <c r="I104" s="10">
        <f t="shared" si="51"/>
        <v>6891.104902</v>
      </c>
      <c r="J104" s="11"/>
      <c r="K104" s="11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2"/>
      <c r="Y104" s="2"/>
      <c r="Z104" s="2"/>
      <c r="AA104" s="2"/>
    </row>
    <row r="105" ht="19.5" customHeight="1" outlineLevel="1">
      <c r="A105" s="2"/>
      <c r="B105" s="13" t="s">
        <v>28</v>
      </c>
      <c r="C105" s="10">
        <f t="shared" ref="C105:I105" si="52">C31-C68</f>
        <v>288.5229101</v>
      </c>
      <c r="D105" s="10">
        <f t="shared" si="52"/>
        <v>353.4022625</v>
      </c>
      <c r="E105" s="10">
        <f t="shared" si="52"/>
        <v>420.9029834</v>
      </c>
      <c r="F105" s="10">
        <f t="shared" si="52"/>
        <v>530.2554432</v>
      </c>
      <c r="G105" s="10">
        <f t="shared" si="52"/>
        <v>704.8328856</v>
      </c>
      <c r="H105" s="10">
        <f t="shared" si="52"/>
        <v>909.7857853</v>
      </c>
      <c r="I105" s="10">
        <f t="shared" si="52"/>
        <v>1233.52804</v>
      </c>
      <c r="J105" s="11"/>
      <c r="K105" s="11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2"/>
      <c r="Y105" s="2"/>
      <c r="Z105" s="2"/>
      <c r="AA105" s="2"/>
    </row>
    <row r="106" ht="19.5" customHeight="1" outlineLevel="1">
      <c r="A106" s="2"/>
      <c r="B106" s="6" t="s">
        <v>30</v>
      </c>
      <c r="C106" s="8">
        <f t="shared" ref="C106:I106" si="53">C32-C69</f>
        <v>0</v>
      </c>
      <c r="D106" s="8">
        <f t="shared" si="53"/>
        <v>0</v>
      </c>
      <c r="E106" s="8">
        <f t="shared" si="53"/>
        <v>0</v>
      </c>
      <c r="F106" s="8">
        <f t="shared" si="53"/>
        <v>0</v>
      </c>
      <c r="G106" s="8">
        <f t="shared" si="53"/>
        <v>0</v>
      </c>
      <c r="H106" s="8">
        <f t="shared" si="53"/>
        <v>0</v>
      </c>
      <c r="I106" s="8">
        <f t="shared" si="53"/>
        <v>0</v>
      </c>
      <c r="J106" s="11"/>
      <c r="K106" s="11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2"/>
      <c r="Y106" s="2"/>
      <c r="Z106" s="2"/>
      <c r="AA106" s="2"/>
    </row>
    <row r="107" ht="19.5" customHeight="1">
      <c r="A107" s="2"/>
      <c r="B107" s="9" t="s">
        <v>31</v>
      </c>
      <c r="C107" s="10">
        <f t="shared" ref="C107:I107" si="54">C108</f>
        <v>400</v>
      </c>
      <c r="D107" s="10">
        <f t="shared" si="54"/>
        <v>418</v>
      </c>
      <c r="E107" s="17">
        <f t="shared" si="54"/>
        <v>435</v>
      </c>
      <c r="F107" s="10">
        <f t="shared" si="54"/>
        <v>452</v>
      </c>
      <c r="G107" s="10">
        <f t="shared" si="54"/>
        <v>470</v>
      </c>
      <c r="H107" s="10">
        <f t="shared" si="54"/>
        <v>489</v>
      </c>
      <c r="I107" s="10">
        <f t="shared" si="54"/>
        <v>509</v>
      </c>
      <c r="J107" s="11"/>
      <c r="K107" s="11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2"/>
      <c r="Y107" s="2"/>
      <c r="Z107" s="2"/>
      <c r="AA107" s="2"/>
    </row>
    <row r="108" ht="19.5" customHeight="1" outlineLevel="1">
      <c r="A108" s="2"/>
      <c r="B108" s="6" t="s">
        <v>30</v>
      </c>
      <c r="C108" s="10">
        <f>C34-C71</f>
        <v>400</v>
      </c>
      <c r="D108" s="10">
        <v>418.0</v>
      </c>
      <c r="E108" s="10">
        <v>435.0</v>
      </c>
      <c r="F108" s="10">
        <v>452.0</v>
      </c>
      <c r="G108" s="10">
        <v>470.0</v>
      </c>
      <c r="H108" s="10">
        <v>489.0</v>
      </c>
      <c r="I108" s="10">
        <v>509.0</v>
      </c>
      <c r="J108" s="11"/>
      <c r="K108" s="11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2"/>
      <c r="Y108" s="2"/>
      <c r="Z108" s="2"/>
      <c r="AA108" s="2"/>
    </row>
    <row r="109" ht="19.5" customHeight="1">
      <c r="A109" s="2"/>
      <c r="B109" s="9" t="s">
        <v>32</v>
      </c>
      <c r="C109" s="10">
        <f t="shared" ref="C109:I109" si="55">C110</f>
        <v>600</v>
      </c>
      <c r="D109" s="10">
        <f t="shared" si="55"/>
        <v>627</v>
      </c>
      <c r="E109" s="10">
        <f t="shared" si="55"/>
        <v>652</v>
      </c>
      <c r="F109" s="10">
        <f t="shared" si="55"/>
        <v>678.1632</v>
      </c>
      <c r="G109" s="10">
        <f t="shared" si="55"/>
        <v>705.289728</v>
      </c>
      <c r="H109" s="10">
        <f t="shared" si="55"/>
        <v>733.5013171</v>
      </c>
      <c r="I109" s="10">
        <f t="shared" si="55"/>
        <v>762.8413698</v>
      </c>
      <c r="J109" s="11"/>
      <c r="K109" s="11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2"/>
      <c r="Y109" s="2"/>
      <c r="Z109" s="2"/>
      <c r="AA109" s="2"/>
    </row>
    <row r="110" ht="19.5" customHeight="1" outlineLevel="1">
      <c r="A110" s="2"/>
      <c r="B110" s="6" t="s">
        <v>30</v>
      </c>
      <c r="C110" s="10">
        <f>C36-C73</f>
        <v>600</v>
      </c>
      <c r="D110" s="10">
        <v>627.0</v>
      </c>
      <c r="E110" s="10">
        <v>652.0</v>
      </c>
      <c r="F110" s="10">
        <f t="shared" ref="F110:I110" si="56">F36-F73</f>
        <v>678.1632</v>
      </c>
      <c r="G110" s="10">
        <f t="shared" si="56"/>
        <v>705.289728</v>
      </c>
      <c r="H110" s="10">
        <f t="shared" si="56"/>
        <v>733.5013171</v>
      </c>
      <c r="I110" s="10">
        <f t="shared" si="56"/>
        <v>762.8413698</v>
      </c>
      <c r="J110" s="11"/>
      <c r="K110" s="11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2"/>
      <c r="Y110" s="2"/>
      <c r="Z110" s="2"/>
      <c r="AA110" s="2"/>
    </row>
    <row r="111" ht="19.5" customHeight="1">
      <c r="A111" s="2"/>
      <c r="B111" s="9" t="s">
        <v>33</v>
      </c>
      <c r="C111" s="10">
        <f t="shared" ref="C111:I111" si="57">C112</f>
        <v>600</v>
      </c>
      <c r="D111" s="10">
        <f t="shared" si="57"/>
        <v>627</v>
      </c>
      <c r="E111" s="10">
        <f t="shared" si="57"/>
        <v>652</v>
      </c>
      <c r="F111" s="10">
        <f t="shared" si="57"/>
        <v>678.1632</v>
      </c>
      <c r="G111" s="10">
        <f t="shared" si="57"/>
        <v>705.289728</v>
      </c>
      <c r="H111" s="10">
        <f t="shared" si="57"/>
        <v>733.5013171</v>
      </c>
      <c r="I111" s="10">
        <f t="shared" si="57"/>
        <v>762.8413698</v>
      </c>
      <c r="J111" s="11"/>
      <c r="K111" s="11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2"/>
      <c r="Y111" s="2"/>
      <c r="Z111" s="2"/>
      <c r="AA111" s="2"/>
    </row>
    <row r="112" ht="19.5" customHeight="1" outlineLevel="1">
      <c r="A112" s="2"/>
      <c r="B112" s="6" t="s">
        <v>30</v>
      </c>
      <c r="C112" s="10">
        <f>C38-C75</f>
        <v>600</v>
      </c>
      <c r="D112" s="10">
        <v>627.0</v>
      </c>
      <c r="E112" s="10">
        <v>652.0</v>
      </c>
      <c r="F112" s="10">
        <f t="shared" ref="F112:I112" si="58">F38-F75</f>
        <v>678.1632</v>
      </c>
      <c r="G112" s="10">
        <f t="shared" si="58"/>
        <v>705.289728</v>
      </c>
      <c r="H112" s="10">
        <f t="shared" si="58"/>
        <v>733.5013171</v>
      </c>
      <c r="I112" s="10">
        <f t="shared" si="58"/>
        <v>762.8413698</v>
      </c>
      <c r="J112" s="11"/>
      <c r="K112" s="11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2"/>
      <c r="Y112" s="2"/>
      <c r="Z112" s="2"/>
      <c r="AA112" s="2"/>
    </row>
    <row r="113" ht="19.5" customHeight="1">
      <c r="A113" s="2"/>
      <c r="B113" s="9" t="s">
        <v>34</v>
      </c>
      <c r="C113" s="10">
        <f t="shared" ref="C113:I113" si="59">C114</f>
        <v>1000</v>
      </c>
      <c r="D113" s="10">
        <f t="shared" si="59"/>
        <v>1045</v>
      </c>
      <c r="E113" s="10">
        <f t="shared" si="59"/>
        <v>1087</v>
      </c>
      <c r="F113" s="10">
        <f t="shared" si="59"/>
        <v>1130.272</v>
      </c>
      <c r="G113" s="10">
        <f t="shared" si="59"/>
        <v>1175.48288</v>
      </c>
      <c r="H113" s="10">
        <f t="shared" si="59"/>
        <v>1222.502195</v>
      </c>
      <c r="I113" s="10">
        <f t="shared" si="59"/>
        <v>1271.402283</v>
      </c>
      <c r="J113" s="11"/>
      <c r="K113" s="11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2"/>
      <c r="Y113" s="2"/>
      <c r="Z113" s="2"/>
      <c r="AA113" s="2"/>
    </row>
    <row r="114" ht="19.5" customHeight="1" outlineLevel="1">
      <c r="A114" s="2"/>
      <c r="B114" s="6" t="s">
        <v>30</v>
      </c>
      <c r="C114" s="10">
        <f>C40-C77</f>
        <v>1000</v>
      </c>
      <c r="D114" s="10">
        <v>1045.0</v>
      </c>
      <c r="E114" s="10">
        <v>1087.0</v>
      </c>
      <c r="F114" s="10">
        <f t="shared" ref="F114:I114" si="60">F40-F77</f>
        <v>1130.272</v>
      </c>
      <c r="G114" s="10">
        <f t="shared" si="60"/>
        <v>1175.48288</v>
      </c>
      <c r="H114" s="10">
        <f t="shared" si="60"/>
        <v>1222.502195</v>
      </c>
      <c r="I114" s="10">
        <f t="shared" si="60"/>
        <v>1271.402283</v>
      </c>
      <c r="J114" s="11"/>
      <c r="K114" s="11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2"/>
      <c r="Y114" s="2"/>
      <c r="Z114" s="2"/>
      <c r="AA114" s="2"/>
    </row>
    <row r="115" ht="19.5" customHeight="1">
      <c r="A115" s="2"/>
      <c r="B115" s="7" t="s">
        <v>37</v>
      </c>
      <c r="C115" s="8">
        <f t="shared" ref="C115:I115" si="61">C116+C144+C172+C200</f>
        <v>46000</v>
      </c>
      <c r="D115" s="8">
        <f t="shared" si="61"/>
        <v>48235.88235</v>
      </c>
      <c r="E115" s="8">
        <f t="shared" si="61"/>
        <v>49657.08235</v>
      </c>
      <c r="F115" s="8">
        <f t="shared" si="61"/>
        <v>51135.13035</v>
      </c>
      <c r="G115" s="8">
        <f t="shared" si="61"/>
        <v>52672.30027</v>
      </c>
      <c r="H115" s="8">
        <f t="shared" si="61"/>
        <v>54270.95699</v>
      </c>
      <c r="I115" s="8">
        <f t="shared" si="61"/>
        <v>55933.55998</v>
      </c>
      <c r="J115" s="11"/>
      <c r="K115" s="11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2"/>
      <c r="Y115" s="2"/>
      <c r="Z115" s="2"/>
      <c r="AA115" s="2"/>
    </row>
    <row r="116" ht="19.5" customHeight="1">
      <c r="A116" s="2"/>
      <c r="B116" s="9" t="s">
        <v>38</v>
      </c>
      <c r="C116" s="10">
        <v>12000.0</v>
      </c>
      <c r="D116" s="10">
        <v>12540.0</v>
      </c>
      <c r="E116" s="10">
        <v>13041.6</v>
      </c>
      <c r="F116" s="10">
        <v>13563.264000000001</v>
      </c>
      <c r="G116" s="10">
        <v>14105.794560000002</v>
      </c>
      <c r="H116" s="10">
        <v>14670.026342400002</v>
      </c>
      <c r="I116" s="10">
        <v>15256.827396096003</v>
      </c>
      <c r="J116" s="11"/>
      <c r="K116" s="11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2"/>
      <c r="Y116" s="2"/>
      <c r="Z116" s="2"/>
      <c r="AA116" s="2"/>
    </row>
    <row r="117" ht="19.5" customHeight="1" outlineLevel="1">
      <c r="A117" s="2"/>
      <c r="B117" s="6" t="s">
        <v>16</v>
      </c>
      <c r="C117" s="8">
        <f t="shared" ref="C117:I117" si="62">C118+C122</f>
        <v>7806.212217</v>
      </c>
      <c r="D117" s="8">
        <f t="shared" si="62"/>
        <v>7706.491581</v>
      </c>
      <c r="E117" s="8">
        <f t="shared" si="62"/>
        <v>7576.995445</v>
      </c>
      <c r="F117" s="8">
        <f t="shared" si="62"/>
        <v>7672.720559</v>
      </c>
      <c r="G117" s="8">
        <f t="shared" si="62"/>
        <v>7995.448521</v>
      </c>
      <c r="H117" s="8">
        <f t="shared" si="62"/>
        <v>8542.15639</v>
      </c>
      <c r="I117" s="8">
        <f t="shared" si="62"/>
        <v>9225.981733</v>
      </c>
      <c r="J117" s="11"/>
      <c r="K117" s="11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2"/>
      <c r="Y117" s="2"/>
      <c r="Z117" s="2"/>
      <c r="AA117" s="2"/>
    </row>
    <row r="118" ht="19.5" customHeight="1" outlineLevel="1">
      <c r="A118" s="2"/>
      <c r="B118" s="6" t="s">
        <v>17</v>
      </c>
      <c r="C118" s="8">
        <f t="shared" ref="C118:I118" si="63">SUM(C119:C121)</f>
        <v>6272.548381</v>
      </c>
      <c r="D118" s="8">
        <f t="shared" si="63"/>
        <v>6237.49805</v>
      </c>
      <c r="E118" s="8">
        <f t="shared" si="63"/>
        <v>6164.700049</v>
      </c>
      <c r="F118" s="8">
        <f t="shared" si="63"/>
        <v>6322.407859</v>
      </c>
      <c r="G118" s="8">
        <f t="shared" si="63"/>
        <v>6664.352076</v>
      </c>
      <c r="H118" s="8">
        <f t="shared" si="63"/>
        <v>7196.554699</v>
      </c>
      <c r="I118" s="8">
        <f t="shared" si="63"/>
        <v>7840.253922</v>
      </c>
      <c r="J118" s="11"/>
      <c r="K118" s="11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2"/>
      <c r="Y118" s="2"/>
      <c r="Z118" s="2"/>
      <c r="AA118" s="2"/>
    </row>
    <row r="119" ht="19.5" customHeight="1" outlineLevel="1">
      <c r="A119" s="2"/>
      <c r="B119" s="13" t="s">
        <v>18</v>
      </c>
      <c r="C119" s="10">
        <f t="shared" ref="C119:C121" si="65">$C$116*C8/$C$5</f>
        <v>3099.911991</v>
      </c>
      <c r="D119" s="10">
        <f t="shared" ref="D119:I119" si="64">D$116*D8/D$5</f>
        <v>3131.487643</v>
      </c>
      <c r="E119" s="10">
        <f t="shared" si="64"/>
        <v>3139.869138</v>
      </c>
      <c r="F119" s="10">
        <f t="shared" si="64"/>
        <v>3266.971311</v>
      </c>
      <c r="G119" s="10">
        <f t="shared" si="64"/>
        <v>3493.727929</v>
      </c>
      <c r="H119" s="10">
        <f t="shared" si="64"/>
        <v>3827.639026</v>
      </c>
      <c r="I119" s="10">
        <f t="shared" si="64"/>
        <v>4230.621257</v>
      </c>
      <c r="J119" s="11"/>
      <c r="K119" s="11"/>
      <c r="L119" s="12">
        <v>0.76</v>
      </c>
      <c r="M119" s="12">
        <v>0.83</v>
      </c>
      <c r="N119" s="12">
        <v>0.93</v>
      </c>
      <c r="O119" s="12">
        <v>0.93</v>
      </c>
      <c r="P119" s="12">
        <v>0.95</v>
      </c>
      <c r="Q119" s="12">
        <v>1.01</v>
      </c>
      <c r="R119" s="12">
        <v>1.16</v>
      </c>
      <c r="S119" s="12">
        <v>1.13</v>
      </c>
      <c r="T119" s="12">
        <v>1.05</v>
      </c>
      <c r="U119" s="12">
        <v>0.99</v>
      </c>
      <c r="V119" s="12">
        <v>1.01</v>
      </c>
      <c r="W119" s="12">
        <v>1.25</v>
      </c>
      <c r="X119" s="2"/>
      <c r="Y119" s="11"/>
      <c r="Z119" s="15"/>
      <c r="AA119" s="2"/>
    </row>
    <row r="120" ht="19.5" customHeight="1" outlineLevel="1">
      <c r="A120" s="2"/>
      <c r="B120" s="13" t="s">
        <v>19</v>
      </c>
      <c r="C120" s="10">
        <f t="shared" si="65"/>
        <v>2451.217449</v>
      </c>
      <c r="D120" s="10">
        <f t="shared" ref="D120:I120" si="66">D$116*D9/D$5</f>
        <v>2401.169609</v>
      </c>
      <c r="E120" s="10">
        <f t="shared" si="66"/>
        <v>2339.715979</v>
      </c>
      <c r="F120" s="10">
        <f t="shared" si="66"/>
        <v>2364.251793</v>
      </c>
      <c r="G120" s="10">
        <f t="shared" si="66"/>
        <v>2453.949506</v>
      </c>
      <c r="H120" s="10">
        <f t="shared" si="66"/>
        <v>2607.849817</v>
      </c>
      <c r="I120" s="10">
        <f t="shared" si="66"/>
        <v>2794.44531</v>
      </c>
      <c r="J120" s="11"/>
      <c r="K120" s="11"/>
      <c r="L120" s="12">
        <v>0.76</v>
      </c>
      <c r="M120" s="12">
        <v>0.86</v>
      </c>
      <c r="N120" s="12">
        <v>0.93</v>
      </c>
      <c r="O120" s="12">
        <v>0.93</v>
      </c>
      <c r="P120" s="12">
        <v>0.95</v>
      </c>
      <c r="Q120" s="12">
        <v>1.01</v>
      </c>
      <c r="R120" s="12">
        <v>1.16</v>
      </c>
      <c r="S120" s="12">
        <v>1.13</v>
      </c>
      <c r="T120" s="12">
        <v>1.05</v>
      </c>
      <c r="U120" s="12">
        <v>0.99</v>
      </c>
      <c r="V120" s="12">
        <v>0.9799999999999982</v>
      </c>
      <c r="W120" s="12">
        <v>1.25</v>
      </c>
      <c r="X120" s="2"/>
      <c r="Y120" s="2"/>
      <c r="Z120" s="2"/>
      <c r="AA120" s="2"/>
    </row>
    <row r="121" ht="19.5" customHeight="1" outlineLevel="1">
      <c r="A121" s="2"/>
      <c r="B121" s="13" t="s">
        <v>20</v>
      </c>
      <c r="C121" s="10">
        <f t="shared" si="65"/>
        <v>721.4189405</v>
      </c>
      <c r="D121" s="10">
        <f t="shared" ref="D121:I121" si="67">D$116*D10/D$5</f>
        <v>704.8407977</v>
      </c>
      <c r="E121" s="10">
        <f t="shared" si="67"/>
        <v>685.1149321</v>
      </c>
      <c r="F121" s="10">
        <f t="shared" si="67"/>
        <v>691.1847557</v>
      </c>
      <c r="G121" s="10">
        <f t="shared" si="67"/>
        <v>716.6746416</v>
      </c>
      <c r="H121" s="10">
        <f t="shared" si="67"/>
        <v>761.0658559</v>
      </c>
      <c r="I121" s="10">
        <f t="shared" si="67"/>
        <v>815.1873548</v>
      </c>
      <c r="J121" s="11"/>
      <c r="K121" s="11"/>
      <c r="L121" s="12">
        <v>0.76</v>
      </c>
      <c r="M121" s="12">
        <v>0.83</v>
      </c>
      <c r="N121" s="12">
        <v>0.95</v>
      </c>
      <c r="O121" s="12">
        <v>0.93</v>
      </c>
      <c r="P121" s="12">
        <v>0.95</v>
      </c>
      <c r="Q121" s="12">
        <v>1.01</v>
      </c>
      <c r="R121" s="12">
        <v>1.16</v>
      </c>
      <c r="S121" s="12">
        <v>1.13</v>
      </c>
      <c r="T121" s="12">
        <v>1.05</v>
      </c>
      <c r="U121" s="12">
        <v>0.99</v>
      </c>
      <c r="V121" s="12">
        <v>0.9899999999999998</v>
      </c>
      <c r="W121" s="12">
        <v>1.25</v>
      </c>
      <c r="X121" s="2"/>
      <c r="Y121" s="2"/>
      <c r="Z121" s="2"/>
      <c r="AA121" s="2"/>
    </row>
    <row r="122" ht="19.5" customHeight="1" outlineLevel="1">
      <c r="A122" s="2"/>
      <c r="B122" s="6" t="s">
        <v>21</v>
      </c>
      <c r="C122" s="8">
        <f t="shared" ref="C122:I122" si="68">SUM(C123:C129)</f>
        <v>1533.663836</v>
      </c>
      <c r="D122" s="8">
        <f t="shared" si="68"/>
        <v>1468.993531</v>
      </c>
      <c r="E122" s="8">
        <f t="shared" si="68"/>
        <v>1412.295396</v>
      </c>
      <c r="F122" s="8">
        <f t="shared" si="68"/>
        <v>1350.3127</v>
      </c>
      <c r="G122" s="8">
        <f t="shared" si="68"/>
        <v>1331.096446</v>
      </c>
      <c r="H122" s="8">
        <f t="shared" si="68"/>
        <v>1345.601691</v>
      </c>
      <c r="I122" s="8">
        <f t="shared" si="68"/>
        <v>1385.727811</v>
      </c>
      <c r="J122" s="11"/>
      <c r="K122" s="11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2"/>
      <c r="Y122" s="2"/>
      <c r="Z122" s="2"/>
      <c r="AA122" s="2"/>
    </row>
    <row r="123" ht="19.5" customHeight="1" outlineLevel="1">
      <c r="A123" s="2"/>
      <c r="B123" s="13" t="s">
        <v>22</v>
      </c>
      <c r="C123" s="10">
        <f t="shared" ref="C123:C129" si="70">$C$116*C12/$C$5</f>
        <v>522.9323167</v>
      </c>
      <c r="D123" s="10">
        <f t="shared" ref="D123:I123" si="69">D$116*D12/D$5</f>
        <v>515.5854456</v>
      </c>
      <c r="E123" s="10">
        <f t="shared" si="69"/>
        <v>489.8151021</v>
      </c>
      <c r="F123" s="10">
        <f t="shared" si="69"/>
        <v>480.7553262</v>
      </c>
      <c r="G123" s="10">
        <f t="shared" si="69"/>
        <v>484.3098347</v>
      </c>
      <c r="H123" s="10">
        <f t="shared" si="69"/>
        <v>499.2387675</v>
      </c>
      <c r="I123" s="10">
        <f t="shared" si="69"/>
        <v>519.3450594</v>
      </c>
      <c r="J123" s="11"/>
      <c r="K123" s="11"/>
      <c r="L123" s="12">
        <v>0.76</v>
      </c>
      <c r="M123" s="12">
        <v>0.83</v>
      </c>
      <c r="N123" s="12">
        <v>0.93</v>
      </c>
      <c r="O123" s="12">
        <v>0.93</v>
      </c>
      <c r="P123" s="12">
        <v>0.84</v>
      </c>
      <c r="Q123" s="12">
        <v>1.01</v>
      </c>
      <c r="R123" s="12">
        <v>1.16</v>
      </c>
      <c r="S123" s="12">
        <v>1.13</v>
      </c>
      <c r="T123" s="12">
        <v>1.05</v>
      </c>
      <c r="U123" s="12">
        <v>0.99</v>
      </c>
      <c r="V123" s="12">
        <v>1.1199999999999983</v>
      </c>
      <c r="W123" s="12">
        <v>1.25</v>
      </c>
      <c r="X123" s="2"/>
      <c r="Y123" s="2"/>
      <c r="Z123" s="2"/>
      <c r="AA123" s="2"/>
    </row>
    <row r="124" ht="19.5" customHeight="1" outlineLevel="1">
      <c r="A124" s="2"/>
      <c r="B124" s="13" t="s">
        <v>23</v>
      </c>
      <c r="C124" s="10">
        <f t="shared" si="70"/>
        <v>274.2924473</v>
      </c>
      <c r="D124" s="10">
        <f t="shared" ref="D124:I124" si="71">D$116*D13/D$5</f>
        <v>272.8797451</v>
      </c>
      <c r="E124" s="10">
        <f t="shared" si="71"/>
        <v>273.4244107</v>
      </c>
      <c r="F124" s="10">
        <f t="shared" si="71"/>
        <v>284.9199378</v>
      </c>
      <c r="G124" s="10">
        <f t="shared" si="71"/>
        <v>305.2729321</v>
      </c>
      <c r="H124" s="10">
        <f t="shared" si="71"/>
        <v>336.1148427</v>
      </c>
      <c r="I124" s="10">
        <f t="shared" si="71"/>
        <v>371.0508247</v>
      </c>
      <c r="J124" s="11"/>
      <c r="K124" s="11"/>
      <c r="L124" s="12">
        <v>0.76</v>
      </c>
      <c r="M124" s="12">
        <v>0.83</v>
      </c>
      <c r="N124" s="12">
        <v>0.93</v>
      </c>
      <c r="O124" s="12">
        <v>0.93</v>
      </c>
      <c r="P124" s="12">
        <v>0.95</v>
      </c>
      <c r="Q124" s="12">
        <v>0.73</v>
      </c>
      <c r="R124" s="12">
        <v>1.16</v>
      </c>
      <c r="S124" s="12">
        <v>1.13</v>
      </c>
      <c r="T124" s="12">
        <v>1.05</v>
      </c>
      <c r="U124" s="12">
        <v>0.99</v>
      </c>
      <c r="V124" s="12">
        <v>1.2899999999999987</v>
      </c>
      <c r="W124" s="12">
        <v>1.25</v>
      </c>
      <c r="X124" s="2"/>
      <c r="Y124" s="2"/>
      <c r="Z124" s="2"/>
      <c r="AA124" s="2"/>
    </row>
    <row r="125" ht="19.5" customHeight="1" outlineLevel="1">
      <c r="A125" s="2"/>
      <c r="B125" s="13" t="s">
        <v>24</v>
      </c>
      <c r="C125" s="10">
        <f t="shared" si="70"/>
        <v>449.493662</v>
      </c>
      <c r="D125" s="10">
        <f t="shared" ref="D125:I125" si="72">D$116*D14/D$5</f>
        <v>409.0805828</v>
      </c>
      <c r="E125" s="10">
        <f t="shared" si="72"/>
        <v>398.7925292</v>
      </c>
      <c r="F125" s="10">
        <f t="shared" si="72"/>
        <v>344.8882791</v>
      </c>
      <c r="G125" s="10">
        <f t="shared" si="72"/>
        <v>304.8326986</v>
      </c>
      <c r="H125" s="10">
        <f t="shared" si="72"/>
        <v>271.0158183</v>
      </c>
      <c r="I125" s="10">
        <f t="shared" si="72"/>
        <v>249.817914</v>
      </c>
      <c r="J125" s="11"/>
      <c r="K125" s="11"/>
      <c r="L125" s="12">
        <v>0.76</v>
      </c>
      <c r="M125" s="12">
        <v>0.83</v>
      </c>
      <c r="N125" s="12">
        <v>0.93</v>
      </c>
      <c r="O125" s="12">
        <v>0.93</v>
      </c>
      <c r="P125" s="12">
        <v>0.95</v>
      </c>
      <c r="Q125" s="12">
        <v>1.01</v>
      </c>
      <c r="R125" s="12">
        <v>1.18</v>
      </c>
      <c r="S125" s="12">
        <v>1.13</v>
      </c>
      <c r="T125" s="12">
        <v>1.05</v>
      </c>
      <c r="U125" s="12">
        <v>0.99</v>
      </c>
      <c r="V125" s="12">
        <v>0.9899999999999998</v>
      </c>
      <c r="W125" s="12">
        <v>1.25</v>
      </c>
      <c r="X125" s="2"/>
      <c r="Y125" s="2"/>
      <c r="Z125" s="2"/>
      <c r="AA125" s="2"/>
    </row>
    <row r="126" ht="19.5" customHeight="1" outlineLevel="1">
      <c r="A126" s="2"/>
      <c r="B126" s="13" t="s">
        <v>25</v>
      </c>
      <c r="C126" s="10">
        <f t="shared" si="70"/>
        <v>120.3482522</v>
      </c>
      <c r="D126" s="10">
        <f t="shared" ref="D126:I126" si="73">D$116*D15/D$5</f>
        <v>114.8141153</v>
      </c>
      <c r="E126" s="10">
        <f t="shared" si="73"/>
        <v>106.1674744</v>
      </c>
      <c r="F126" s="10">
        <f t="shared" si="73"/>
        <v>101.8203219</v>
      </c>
      <c r="G126" s="10">
        <f t="shared" si="73"/>
        <v>100.4782431</v>
      </c>
      <c r="H126" s="10">
        <f t="shared" si="73"/>
        <v>101.4317498</v>
      </c>
      <c r="I126" s="10">
        <f t="shared" si="73"/>
        <v>103.8577756</v>
      </c>
      <c r="J126" s="11"/>
      <c r="K126" s="11"/>
      <c r="L126" s="12">
        <v>0.76</v>
      </c>
      <c r="M126" s="12">
        <v>0.83</v>
      </c>
      <c r="N126" s="12">
        <v>0.93</v>
      </c>
      <c r="O126" s="12">
        <v>0.93</v>
      </c>
      <c r="P126" s="12">
        <v>0.95</v>
      </c>
      <c r="Q126" s="12">
        <v>1.01</v>
      </c>
      <c r="R126" s="12">
        <v>1.16</v>
      </c>
      <c r="S126" s="12">
        <v>0.89</v>
      </c>
      <c r="T126" s="12">
        <v>1.05</v>
      </c>
      <c r="U126" s="12">
        <v>0.99</v>
      </c>
      <c r="V126" s="12">
        <v>1.250000000000001</v>
      </c>
      <c r="W126" s="12">
        <v>1.25</v>
      </c>
      <c r="X126" s="2"/>
      <c r="Y126" s="2"/>
      <c r="Z126" s="2"/>
      <c r="AA126" s="2"/>
    </row>
    <row r="127" ht="19.5" customHeight="1" outlineLevel="1">
      <c r="A127" s="2"/>
      <c r="B127" s="13" t="s">
        <v>26</v>
      </c>
      <c r="C127" s="10">
        <f t="shared" si="70"/>
        <v>73.69494621</v>
      </c>
      <c r="D127" s="10">
        <f t="shared" ref="D127:I127" si="74">D$116*D16/D$5</f>
        <v>69.7065841</v>
      </c>
      <c r="E127" s="10">
        <f t="shared" si="74"/>
        <v>65.005111</v>
      </c>
      <c r="F127" s="10">
        <f t="shared" si="74"/>
        <v>63.12467276</v>
      </c>
      <c r="G127" s="10">
        <f t="shared" si="74"/>
        <v>63.21725513</v>
      </c>
      <c r="H127" s="10">
        <f t="shared" si="74"/>
        <v>64.84654488</v>
      </c>
      <c r="I127" s="10">
        <f t="shared" si="74"/>
        <v>67.46901801</v>
      </c>
      <c r="J127" s="11"/>
      <c r="K127" s="11"/>
      <c r="L127" s="12">
        <v>0.76</v>
      </c>
      <c r="M127" s="12">
        <v>0.83</v>
      </c>
      <c r="N127" s="12">
        <v>0.93</v>
      </c>
      <c r="O127" s="12">
        <v>0.93</v>
      </c>
      <c r="P127" s="12">
        <v>0.95</v>
      </c>
      <c r="Q127" s="12">
        <v>1.01</v>
      </c>
      <c r="R127" s="12">
        <v>1.16</v>
      </c>
      <c r="S127" s="12">
        <v>1.13</v>
      </c>
      <c r="T127" s="12">
        <v>0.91</v>
      </c>
      <c r="U127" s="12">
        <v>0.99</v>
      </c>
      <c r="V127" s="12">
        <v>1.1500000000000001</v>
      </c>
      <c r="W127" s="12">
        <v>1.25</v>
      </c>
      <c r="X127" s="2"/>
      <c r="Y127" s="2"/>
      <c r="Z127" s="2"/>
      <c r="AA127" s="2"/>
    </row>
    <row r="128" ht="19.5" customHeight="1" outlineLevel="1">
      <c r="A128" s="2"/>
      <c r="B128" s="13" t="s">
        <v>27</v>
      </c>
      <c r="C128" s="10">
        <f t="shared" si="70"/>
        <v>83.45191827</v>
      </c>
      <c r="D128" s="10">
        <f t="shared" ref="D128:I128" si="75">D$116*D17/D$5</f>
        <v>78.576118</v>
      </c>
      <c r="E128" s="10">
        <f t="shared" si="75"/>
        <v>72.28851628</v>
      </c>
      <c r="F128" s="10">
        <f t="shared" si="75"/>
        <v>69.14480788</v>
      </c>
      <c r="G128" s="10">
        <f t="shared" si="75"/>
        <v>68.17010546</v>
      </c>
      <c r="H128" s="10">
        <f t="shared" si="75"/>
        <v>68.83480504</v>
      </c>
      <c r="I128" s="10">
        <f t="shared" si="75"/>
        <v>70.52545452</v>
      </c>
      <c r="J128" s="11"/>
      <c r="K128" s="11"/>
      <c r="L128" s="12">
        <v>0.76</v>
      </c>
      <c r="M128" s="12">
        <v>0.83</v>
      </c>
      <c r="N128" s="12">
        <v>0.93</v>
      </c>
      <c r="O128" s="12">
        <v>0.93</v>
      </c>
      <c r="P128" s="12">
        <v>0.95</v>
      </c>
      <c r="Q128" s="12">
        <v>1.01</v>
      </c>
      <c r="R128" s="12">
        <v>1.16</v>
      </c>
      <c r="S128" s="12">
        <v>1.13</v>
      </c>
      <c r="T128" s="12">
        <v>1.05</v>
      </c>
      <c r="U128" s="12">
        <v>0.95</v>
      </c>
      <c r="V128" s="12">
        <v>1.0500000000000005</v>
      </c>
      <c r="W128" s="12">
        <v>1.25</v>
      </c>
      <c r="X128" s="2"/>
      <c r="Y128" s="2"/>
      <c r="Z128" s="2"/>
      <c r="AA128" s="2"/>
    </row>
    <row r="129" ht="19.5" customHeight="1" outlineLevel="1">
      <c r="A129" s="2"/>
      <c r="B129" s="13" t="s">
        <v>28</v>
      </c>
      <c r="C129" s="10">
        <f t="shared" si="70"/>
        <v>9.450293321</v>
      </c>
      <c r="D129" s="10">
        <f t="shared" ref="D129:I129" si="76">D$116*D18/D$5</f>
        <v>8.350940211</v>
      </c>
      <c r="E129" s="10">
        <f t="shared" si="76"/>
        <v>6.802252732</v>
      </c>
      <c r="F129" s="10">
        <f t="shared" si="76"/>
        <v>5.659354105</v>
      </c>
      <c r="G129" s="10">
        <f t="shared" si="76"/>
        <v>4.815376521</v>
      </c>
      <c r="H129" s="10">
        <f t="shared" si="76"/>
        <v>4.11916299</v>
      </c>
      <c r="I129" s="10">
        <f t="shared" si="76"/>
        <v>3.66176476</v>
      </c>
      <c r="J129" s="11"/>
      <c r="K129" s="11"/>
      <c r="L129" s="12">
        <v>0.76</v>
      </c>
      <c r="M129" s="12">
        <v>0.83</v>
      </c>
      <c r="N129" s="12">
        <v>0.93</v>
      </c>
      <c r="O129" s="12">
        <v>0.93</v>
      </c>
      <c r="P129" s="12">
        <v>0.95</v>
      </c>
      <c r="Q129" s="12">
        <v>1.01</v>
      </c>
      <c r="R129" s="12">
        <v>1.16</v>
      </c>
      <c r="S129" s="12">
        <v>1.13</v>
      </c>
      <c r="T129" s="12">
        <v>1.05</v>
      </c>
      <c r="U129" s="12">
        <v>0.99</v>
      </c>
      <c r="V129" s="12">
        <v>1.0099999999999985</v>
      </c>
      <c r="W129" s="12">
        <v>1.25</v>
      </c>
      <c r="X129" s="2"/>
      <c r="Y129" s="2"/>
      <c r="Z129" s="2"/>
      <c r="AA129" s="2"/>
    </row>
    <row r="130" ht="19.5" customHeight="1" outlineLevel="1">
      <c r="A130" s="2"/>
      <c r="B130" s="6" t="s">
        <v>29</v>
      </c>
      <c r="C130" s="8">
        <f t="shared" ref="C130:I130" si="77">C131+C135</f>
        <v>4193.787783</v>
      </c>
      <c r="D130" s="8">
        <f t="shared" si="77"/>
        <v>4833.508419</v>
      </c>
      <c r="E130" s="8">
        <f t="shared" si="77"/>
        <v>5464.604555</v>
      </c>
      <c r="F130" s="8">
        <f t="shared" si="77"/>
        <v>5890.543441</v>
      </c>
      <c r="G130" s="8">
        <f t="shared" si="77"/>
        <v>6110.346039</v>
      </c>
      <c r="H130" s="8">
        <f t="shared" si="77"/>
        <v>6127.869953</v>
      </c>
      <c r="I130" s="8">
        <f t="shared" si="77"/>
        <v>6030.845663</v>
      </c>
      <c r="J130" s="11"/>
      <c r="K130" s="11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2"/>
      <c r="Y130" s="2"/>
      <c r="Z130" s="2"/>
      <c r="AA130" s="2"/>
    </row>
    <row r="131" ht="19.5" customHeight="1" outlineLevel="1">
      <c r="A131" s="2"/>
      <c r="B131" s="6" t="s">
        <v>17</v>
      </c>
      <c r="C131" s="8">
        <f t="shared" ref="C131:I131" si="78">SUM(C132:C134)</f>
        <v>3520.570949</v>
      </c>
      <c r="D131" s="8">
        <f t="shared" si="78"/>
        <v>4166.803972</v>
      </c>
      <c r="E131" s="8">
        <f t="shared" si="78"/>
        <v>4758.475164</v>
      </c>
      <c r="F131" s="8">
        <f t="shared" si="78"/>
        <v>5175.157832</v>
      </c>
      <c r="G131" s="8">
        <f t="shared" si="78"/>
        <v>5400.77757</v>
      </c>
      <c r="H131" s="8">
        <f t="shared" si="78"/>
        <v>5442.347287</v>
      </c>
      <c r="I131" s="8">
        <f t="shared" si="78"/>
        <v>5371.279119</v>
      </c>
      <c r="J131" s="11"/>
      <c r="K131" s="11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2"/>
      <c r="Y131" s="2"/>
      <c r="Z131" s="2"/>
      <c r="AA131" s="2"/>
    </row>
    <row r="132" ht="19.5" customHeight="1" outlineLevel="1">
      <c r="A132" s="2"/>
      <c r="B132" s="13" t="s">
        <v>18</v>
      </c>
      <c r="C132" s="10">
        <f t="shared" ref="C132:C134" si="80">$C$116*C21/$C$5</f>
        <v>1661.40466</v>
      </c>
      <c r="D132" s="10">
        <f t="shared" ref="D132:I132" si="79">D$116*D21/D$5</f>
        <v>1980.867743</v>
      </c>
      <c r="E132" s="10">
        <f t="shared" si="79"/>
        <v>2334.87208</v>
      </c>
      <c r="F132" s="10">
        <f t="shared" si="79"/>
        <v>2609.998917</v>
      </c>
      <c r="G132" s="10">
        <f t="shared" si="79"/>
        <v>2788.057035</v>
      </c>
      <c r="H132" s="10">
        <f t="shared" si="79"/>
        <v>2867.309578</v>
      </c>
      <c r="I132" s="10">
        <f t="shared" si="79"/>
        <v>2882.662604</v>
      </c>
      <c r="J132" s="11"/>
      <c r="K132" s="11"/>
      <c r="L132" s="12">
        <v>0.76</v>
      </c>
      <c r="M132" s="12">
        <v>0.83</v>
      </c>
      <c r="N132" s="12">
        <v>0.93</v>
      </c>
      <c r="O132" s="12">
        <v>0.93</v>
      </c>
      <c r="P132" s="12">
        <v>0.95</v>
      </c>
      <c r="Q132" s="12">
        <v>1.01</v>
      </c>
      <c r="R132" s="12">
        <v>1.16</v>
      </c>
      <c r="S132" s="12">
        <v>1.13</v>
      </c>
      <c r="T132" s="12">
        <v>1.05</v>
      </c>
      <c r="U132" s="12">
        <v>0.99</v>
      </c>
      <c r="V132" s="12">
        <v>1.0099999999999991</v>
      </c>
      <c r="W132" s="12">
        <v>1.25</v>
      </c>
      <c r="X132" s="2"/>
      <c r="Y132" s="2"/>
      <c r="Z132" s="2"/>
      <c r="AA132" s="2"/>
    </row>
    <row r="133" ht="19.5" customHeight="1" outlineLevel="1">
      <c r="A133" s="2"/>
      <c r="B133" s="13" t="s">
        <v>19</v>
      </c>
      <c r="C133" s="10">
        <f t="shared" si="80"/>
        <v>1446.954917</v>
      </c>
      <c r="D133" s="10">
        <f t="shared" ref="D133:I133" si="81">D$116*D22/D$5</f>
        <v>1646.814465</v>
      </c>
      <c r="E133" s="10">
        <f t="shared" si="81"/>
        <v>1766.494745</v>
      </c>
      <c r="F133" s="10">
        <f t="shared" si="81"/>
        <v>1814.729412</v>
      </c>
      <c r="G133" s="10">
        <f t="shared" si="81"/>
        <v>1801.942865</v>
      </c>
      <c r="H133" s="10">
        <f t="shared" si="81"/>
        <v>1736.165877</v>
      </c>
      <c r="I133" s="10">
        <f t="shared" si="81"/>
        <v>1653.85113</v>
      </c>
      <c r="J133" s="11"/>
      <c r="K133" s="11"/>
      <c r="L133" s="12">
        <v>0.76</v>
      </c>
      <c r="M133" s="12">
        <v>0.83</v>
      </c>
      <c r="N133" s="12">
        <v>0.93</v>
      </c>
      <c r="O133" s="12">
        <v>0.93</v>
      </c>
      <c r="P133" s="12">
        <v>0.95</v>
      </c>
      <c r="Q133" s="12">
        <v>1.01</v>
      </c>
      <c r="R133" s="12">
        <v>1.16</v>
      </c>
      <c r="S133" s="12">
        <v>1.13</v>
      </c>
      <c r="T133" s="12">
        <v>1.05</v>
      </c>
      <c r="U133" s="12">
        <v>0.89</v>
      </c>
      <c r="V133" s="12">
        <v>1.1099999999999997</v>
      </c>
      <c r="W133" s="12">
        <v>1.25</v>
      </c>
      <c r="X133" s="2"/>
      <c r="Y133" s="2"/>
      <c r="Z133" s="2"/>
      <c r="AA133" s="2"/>
    </row>
    <row r="134" ht="19.5" customHeight="1" outlineLevel="1">
      <c r="A134" s="2"/>
      <c r="B134" s="13" t="s">
        <v>20</v>
      </c>
      <c r="C134" s="10">
        <f t="shared" si="80"/>
        <v>412.2113721</v>
      </c>
      <c r="D134" s="10">
        <f t="shared" ref="D134:I134" si="82">D$116*D23/D$5</f>
        <v>539.1217641</v>
      </c>
      <c r="E134" s="10">
        <f t="shared" si="82"/>
        <v>657.1083395</v>
      </c>
      <c r="F134" s="10">
        <f t="shared" si="82"/>
        <v>750.4295023</v>
      </c>
      <c r="G134" s="10">
        <f t="shared" si="82"/>
        <v>810.7776699</v>
      </c>
      <c r="H134" s="10">
        <f t="shared" si="82"/>
        <v>838.8718318</v>
      </c>
      <c r="I134" s="10">
        <f t="shared" si="82"/>
        <v>834.7653849</v>
      </c>
      <c r="J134" s="11"/>
      <c r="K134" s="11"/>
      <c r="L134" s="12">
        <v>0.76</v>
      </c>
      <c r="M134" s="12">
        <v>0.83</v>
      </c>
      <c r="N134" s="12">
        <v>0.93</v>
      </c>
      <c r="O134" s="12">
        <v>0.93</v>
      </c>
      <c r="P134" s="12">
        <v>0.95</v>
      </c>
      <c r="Q134" s="12">
        <v>1.01</v>
      </c>
      <c r="R134" s="12">
        <v>1.16</v>
      </c>
      <c r="S134" s="12">
        <v>1.13</v>
      </c>
      <c r="T134" s="12">
        <v>0.67</v>
      </c>
      <c r="U134" s="12">
        <v>0.99</v>
      </c>
      <c r="V134" s="12">
        <v>1.3899999999999997</v>
      </c>
      <c r="W134" s="12">
        <v>1.25</v>
      </c>
      <c r="X134" s="2"/>
      <c r="Y134" s="2"/>
      <c r="Z134" s="2"/>
      <c r="AA134" s="2"/>
    </row>
    <row r="135" ht="19.5" customHeight="1" outlineLevel="1">
      <c r="A135" s="2"/>
      <c r="B135" s="6" t="s">
        <v>21</v>
      </c>
      <c r="C135" s="8">
        <f t="shared" ref="C135:I135" si="83">SUM(C136:C142)</f>
        <v>673.2168345</v>
      </c>
      <c r="D135" s="8">
        <f t="shared" si="83"/>
        <v>666.7044467</v>
      </c>
      <c r="E135" s="8">
        <f t="shared" si="83"/>
        <v>706.1293905</v>
      </c>
      <c r="F135" s="8">
        <f t="shared" si="83"/>
        <v>715.3856096</v>
      </c>
      <c r="G135" s="8">
        <f t="shared" si="83"/>
        <v>709.5684688</v>
      </c>
      <c r="H135" s="8">
        <f t="shared" si="83"/>
        <v>685.5226657</v>
      </c>
      <c r="I135" s="8">
        <f t="shared" si="83"/>
        <v>659.5665441</v>
      </c>
      <c r="J135" s="11"/>
      <c r="K135" s="11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2"/>
      <c r="Y135" s="2"/>
      <c r="Z135" s="2"/>
      <c r="AA135" s="2"/>
    </row>
    <row r="136" ht="19.5" customHeight="1" outlineLevel="1">
      <c r="A136" s="2"/>
      <c r="B136" s="13" t="s">
        <v>22</v>
      </c>
      <c r="C136" s="10">
        <f t="shared" ref="C136:C143" si="85">$C$116*C25/$C$5</f>
        <v>280.2622613</v>
      </c>
      <c r="D136" s="10">
        <f t="shared" ref="D136:I136" si="84">D$116*D25/D$5</f>
        <v>292.8148842</v>
      </c>
      <c r="E136" s="10">
        <f t="shared" si="84"/>
        <v>320.7229015</v>
      </c>
      <c r="F136" s="10">
        <f t="shared" si="84"/>
        <v>337.5160325</v>
      </c>
      <c r="G136" s="10">
        <f t="shared" si="84"/>
        <v>342.1444246</v>
      </c>
      <c r="H136" s="10">
        <f t="shared" si="84"/>
        <v>334.7440134</v>
      </c>
      <c r="I136" s="10">
        <f t="shared" si="84"/>
        <v>323.4965402</v>
      </c>
      <c r="J136" s="11"/>
      <c r="K136" s="11"/>
      <c r="L136" s="12">
        <v>0.57</v>
      </c>
      <c r="M136" s="12">
        <v>0.83</v>
      </c>
      <c r="N136" s="12">
        <v>0.93</v>
      </c>
      <c r="O136" s="12">
        <v>0.93</v>
      </c>
      <c r="P136" s="12">
        <v>0.95</v>
      </c>
      <c r="Q136" s="12">
        <v>1.01</v>
      </c>
      <c r="R136" s="12">
        <v>0.91</v>
      </c>
      <c r="S136" s="12">
        <v>1.13</v>
      </c>
      <c r="T136" s="12">
        <v>1.05</v>
      </c>
      <c r="U136" s="12">
        <v>0.99</v>
      </c>
      <c r="V136" s="12">
        <v>1.449999999999999</v>
      </c>
      <c r="W136" s="12">
        <v>1.25</v>
      </c>
      <c r="X136" s="2"/>
      <c r="Y136" s="2"/>
      <c r="Z136" s="2"/>
      <c r="AA136" s="2"/>
    </row>
    <row r="137" ht="19.5" customHeight="1" outlineLevel="1">
      <c r="A137" s="2"/>
      <c r="B137" s="13" t="s">
        <v>23</v>
      </c>
      <c r="C137" s="10">
        <f t="shared" si="85"/>
        <v>117.7326239</v>
      </c>
      <c r="D137" s="10">
        <f t="shared" ref="D137:I137" si="86">D$116*D26/D$5</f>
        <v>86.67821165</v>
      </c>
      <c r="E137" s="10">
        <f t="shared" si="86"/>
        <v>81.6789061</v>
      </c>
      <c r="F137" s="10">
        <f t="shared" si="86"/>
        <v>77.21130778</v>
      </c>
      <c r="G137" s="10">
        <f t="shared" si="86"/>
        <v>72.34611915</v>
      </c>
      <c r="H137" s="10">
        <f t="shared" si="86"/>
        <v>66.56481002</v>
      </c>
      <c r="I137" s="10">
        <f t="shared" si="86"/>
        <v>61.88445103</v>
      </c>
      <c r="J137" s="11"/>
      <c r="K137" s="11"/>
      <c r="L137" s="12">
        <v>0.76</v>
      </c>
      <c r="M137" s="12">
        <v>0.87</v>
      </c>
      <c r="N137" s="12">
        <v>0.93</v>
      </c>
      <c r="O137" s="12">
        <v>0.93</v>
      </c>
      <c r="P137" s="12">
        <v>0.95</v>
      </c>
      <c r="Q137" s="12">
        <v>1.01</v>
      </c>
      <c r="R137" s="12">
        <v>1.16</v>
      </c>
      <c r="S137" s="12">
        <v>1.13</v>
      </c>
      <c r="T137" s="12">
        <v>1.05</v>
      </c>
      <c r="U137" s="12">
        <v>0.99</v>
      </c>
      <c r="V137" s="12">
        <v>0.9699999999999995</v>
      </c>
      <c r="W137" s="12">
        <v>1.25</v>
      </c>
      <c r="X137" s="2"/>
      <c r="Y137" s="2"/>
      <c r="Z137" s="2"/>
      <c r="AA137" s="2"/>
    </row>
    <row r="138" ht="19.5" customHeight="1" outlineLevel="1">
      <c r="A138" s="2"/>
      <c r="B138" s="13" t="s">
        <v>24</v>
      </c>
      <c r="C138" s="10">
        <f t="shared" si="85"/>
        <v>137.1117357</v>
      </c>
      <c r="D138" s="10">
        <f t="shared" ref="D138:I138" si="87">D$116*D27/D$5</f>
        <v>124.7842929</v>
      </c>
      <c r="E138" s="10">
        <f t="shared" si="87"/>
        <v>121.6460665</v>
      </c>
      <c r="F138" s="10">
        <f t="shared" si="87"/>
        <v>105.2033312</v>
      </c>
      <c r="G138" s="10">
        <f t="shared" si="87"/>
        <v>92.98493828</v>
      </c>
      <c r="H138" s="10">
        <f t="shared" si="87"/>
        <v>82.66957334</v>
      </c>
      <c r="I138" s="10">
        <f t="shared" si="87"/>
        <v>76.20345004</v>
      </c>
      <c r="J138" s="11"/>
      <c r="K138" s="11"/>
      <c r="L138" s="12">
        <v>0.76</v>
      </c>
      <c r="M138" s="12">
        <v>0.83</v>
      </c>
      <c r="N138" s="12">
        <v>0.95</v>
      </c>
      <c r="O138" s="12">
        <v>0.93</v>
      </c>
      <c r="P138" s="12">
        <v>0.95</v>
      </c>
      <c r="Q138" s="12">
        <v>1.01</v>
      </c>
      <c r="R138" s="12">
        <v>1.16</v>
      </c>
      <c r="S138" s="12">
        <v>1.13</v>
      </c>
      <c r="T138" s="12">
        <v>1.05</v>
      </c>
      <c r="U138" s="12">
        <v>0.99</v>
      </c>
      <c r="V138" s="12">
        <v>0.9899999999999998</v>
      </c>
      <c r="W138" s="12">
        <v>1.25</v>
      </c>
      <c r="X138" s="2"/>
      <c r="Y138" s="2"/>
      <c r="Z138" s="2"/>
      <c r="AA138" s="2"/>
    </row>
    <row r="139" ht="19.5" customHeight="1" outlineLevel="1">
      <c r="A139" s="2"/>
      <c r="B139" s="13" t="s">
        <v>25</v>
      </c>
      <c r="C139" s="10">
        <f t="shared" si="85"/>
        <v>55.44348773</v>
      </c>
      <c r="D139" s="10">
        <f t="shared" ref="D139:I139" si="88">D$116*D28/D$5</f>
        <v>54.38409046</v>
      </c>
      <c r="E139" s="10">
        <f t="shared" si="88"/>
        <v>53.11021974</v>
      </c>
      <c r="F139" s="10">
        <f t="shared" si="88"/>
        <v>50.61295585</v>
      </c>
      <c r="G139" s="10">
        <f t="shared" si="88"/>
        <v>47.43330417</v>
      </c>
      <c r="H139" s="10">
        <f t="shared" si="88"/>
        <v>43.44726511</v>
      </c>
      <c r="I139" s="10">
        <f t="shared" si="88"/>
        <v>40.28179651</v>
      </c>
      <c r="J139" s="11"/>
      <c r="K139" s="11"/>
      <c r="L139" s="12">
        <v>0.76</v>
      </c>
      <c r="M139" s="12">
        <v>0.83</v>
      </c>
      <c r="N139" s="12">
        <v>0.93</v>
      </c>
      <c r="O139" s="12">
        <v>0.89</v>
      </c>
      <c r="P139" s="12">
        <v>0.95</v>
      </c>
      <c r="Q139" s="12">
        <v>1.01</v>
      </c>
      <c r="R139" s="12">
        <v>1.16</v>
      </c>
      <c r="S139" s="12">
        <v>1.13</v>
      </c>
      <c r="T139" s="12">
        <v>1.05</v>
      </c>
      <c r="U139" s="12">
        <v>0.99</v>
      </c>
      <c r="V139" s="12">
        <v>1.049999999999999</v>
      </c>
      <c r="W139" s="12">
        <v>1.25</v>
      </c>
      <c r="X139" s="2"/>
      <c r="Y139" s="2"/>
      <c r="Z139" s="2"/>
      <c r="AA139" s="2"/>
    </row>
    <row r="140" ht="19.5" customHeight="1" outlineLevel="1">
      <c r="A140" s="2"/>
      <c r="B140" s="13" t="s">
        <v>26</v>
      </c>
      <c r="C140" s="10">
        <f t="shared" si="85"/>
        <v>33.5928225</v>
      </c>
      <c r="D140" s="10">
        <f t="shared" ref="D140:I140" si="89">D$116*D29/D$5</f>
        <v>49.28640838</v>
      </c>
      <c r="E140" s="10">
        <f t="shared" si="89"/>
        <v>63.87780587</v>
      </c>
      <c r="F140" s="10">
        <f t="shared" si="89"/>
        <v>75.89396666</v>
      </c>
      <c r="G140" s="10">
        <f t="shared" si="89"/>
        <v>84.38127919</v>
      </c>
      <c r="H140" s="10">
        <f t="shared" si="89"/>
        <v>89.02704548</v>
      </c>
      <c r="I140" s="10">
        <f t="shared" si="89"/>
        <v>90.70919692</v>
      </c>
      <c r="J140" s="11"/>
      <c r="K140" s="11"/>
      <c r="L140" s="12">
        <v>0.76</v>
      </c>
      <c r="M140" s="12">
        <v>0.83</v>
      </c>
      <c r="N140" s="12">
        <v>0.93</v>
      </c>
      <c r="O140" s="12">
        <v>0.93</v>
      </c>
      <c r="P140" s="12">
        <v>0.93</v>
      </c>
      <c r="Q140" s="12">
        <v>1.01</v>
      </c>
      <c r="R140" s="12">
        <v>1.16</v>
      </c>
      <c r="S140" s="12">
        <v>1.13</v>
      </c>
      <c r="T140" s="12">
        <v>1.05</v>
      </c>
      <c r="U140" s="12">
        <v>0.99</v>
      </c>
      <c r="V140" s="12">
        <v>1.029999999999999</v>
      </c>
      <c r="W140" s="12">
        <v>1.25</v>
      </c>
      <c r="X140" s="2"/>
      <c r="Y140" s="2"/>
      <c r="Z140" s="2"/>
      <c r="AA140" s="2"/>
    </row>
    <row r="141" ht="19.5" customHeight="1" outlineLevel="1">
      <c r="A141" s="2"/>
      <c r="B141" s="13" t="s">
        <v>27</v>
      </c>
      <c r="C141" s="10">
        <f t="shared" si="85"/>
        <v>35.08649923</v>
      </c>
      <c r="D141" s="10">
        <f t="shared" ref="D141:I141" si="90">D$116*D30/D$5</f>
        <v>44.05967371</v>
      </c>
      <c r="E141" s="10">
        <f t="shared" si="90"/>
        <v>51.15053899</v>
      </c>
      <c r="F141" s="10">
        <f t="shared" si="90"/>
        <v>55.91383888</v>
      </c>
      <c r="G141" s="10">
        <f t="shared" si="90"/>
        <v>58.20388298</v>
      </c>
      <c r="H141" s="10">
        <f t="shared" si="90"/>
        <v>58.0705966</v>
      </c>
      <c r="I141" s="10">
        <f t="shared" si="90"/>
        <v>56.82013772</v>
      </c>
      <c r="J141" s="11"/>
      <c r="K141" s="11"/>
      <c r="L141" s="12">
        <v>0.76</v>
      </c>
      <c r="M141" s="12">
        <v>0.83</v>
      </c>
      <c r="N141" s="12">
        <v>0.93</v>
      </c>
      <c r="O141" s="12">
        <v>0.93</v>
      </c>
      <c r="P141" s="12">
        <v>0.95</v>
      </c>
      <c r="Q141" s="12">
        <v>1.0</v>
      </c>
      <c r="R141" s="12">
        <v>1.16</v>
      </c>
      <c r="S141" s="12">
        <v>1.13</v>
      </c>
      <c r="T141" s="12">
        <v>1.05</v>
      </c>
      <c r="U141" s="12">
        <v>0.99</v>
      </c>
      <c r="V141" s="12">
        <v>1.0199999999999987</v>
      </c>
      <c r="W141" s="12">
        <v>1.25</v>
      </c>
      <c r="X141" s="2"/>
      <c r="Y141" s="2"/>
      <c r="Z141" s="2"/>
      <c r="AA141" s="2"/>
    </row>
    <row r="142" ht="19.5" customHeight="1" outlineLevel="1">
      <c r="A142" s="2"/>
      <c r="B142" s="13" t="s">
        <v>28</v>
      </c>
      <c r="C142" s="10">
        <f t="shared" si="85"/>
        <v>13.9874041</v>
      </c>
      <c r="D142" s="10">
        <f t="shared" ref="D142:I142" si="91">D$116*D31/D$5</f>
        <v>14.69688545</v>
      </c>
      <c r="E142" s="10">
        <f t="shared" si="91"/>
        <v>13.94295189</v>
      </c>
      <c r="F142" s="10">
        <f t="shared" si="91"/>
        <v>13.03417684</v>
      </c>
      <c r="G142" s="10">
        <f t="shared" si="91"/>
        <v>12.07452041</v>
      </c>
      <c r="H142" s="10">
        <f t="shared" si="91"/>
        <v>10.99936175</v>
      </c>
      <c r="I142" s="10">
        <f t="shared" si="91"/>
        <v>10.17097173</v>
      </c>
      <c r="J142" s="11"/>
      <c r="K142" s="11"/>
      <c r="L142" s="12">
        <v>0.76</v>
      </c>
      <c r="M142" s="12">
        <v>0.83</v>
      </c>
      <c r="N142" s="12">
        <v>0.93</v>
      </c>
      <c r="O142" s="12">
        <v>0.93</v>
      </c>
      <c r="P142" s="12">
        <v>0.95</v>
      </c>
      <c r="Q142" s="12">
        <v>1.01</v>
      </c>
      <c r="R142" s="12">
        <v>1.01</v>
      </c>
      <c r="S142" s="12">
        <v>1.13</v>
      </c>
      <c r="T142" s="12">
        <v>1.05</v>
      </c>
      <c r="U142" s="12">
        <v>0.99</v>
      </c>
      <c r="V142" s="12">
        <v>1.1599999999999988</v>
      </c>
      <c r="W142" s="12">
        <v>1.25</v>
      </c>
      <c r="X142" s="2"/>
      <c r="Y142" s="2"/>
      <c r="Z142" s="2"/>
      <c r="AA142" s="2"/>
    </row>
    <row r="143" ht="19.5" customHeight="1" outlineLevel="1">
      <c r="A143" s="2"/>
      <c r="B143" s="6" t="s">
        <v>30</v>
      </c>
      <c r="C143" s="8">
        <f t="shared" si="85"/>
        <v>0</v>
      </c>
      <c r="D143" s="8">
        <f t="shared" ref="D143:I143" si="92">D$116*D32/D$5</f>
        <v>0</v>
      </c>
      <c r="E143" s="8">
        <f t="shared" si="92"/>
        <v>0</v>
      </c>
      <c r="F143" s="8">
        <f t="shared" si="92"/>
        <v>0</v>
      </c>
      <c r="G143" s="8">
        <f t="shared" si="92"/>
        <v>0</v>
      </c>
      <c r="H143" s="8">
        <f t="shared" si="92"/>
        <v>0</v>
      </c>
      <c r="I143" s="8">
        <f t="shared" si="92"/>
        <v>0</v>
      </c>
      <c r="J143" s="11"/>
      <c r="K143" s="11"/>
      <c r="L143" s="12">
        <v>0.76</v>
      </c>
      <c r="M143" s="12">
        <v>0.83</v>
      </c>
      <c r="N143" s="12">
        <v>0.93</v>
      </c>
      <c r="O143" s="12">
        <v>0.93</v>
      </c>
      <c r="P143" s="12">
        <v>0.95</v>
      </c>
      <c r="Q143" s="12">
        <v>1.01</v>
      </c>
      <c r="R143" s="12">
        <v>1.16</v>
      </c>
      <c r="S143" s="12">
        <v>1.18</v>
      </c>
      <c r="T143" s="12">
        <v>1.05</v>
      </c>
      <c r="U143" s="12">
        <v>0.99</v>
      </c>
      <c r="V143" s="12">
        <v>0.9599999999999982</v>
      </c>
      <c r="W143" s="12">
        <v>1.25</v>
      </c>
      <c r="X143" s="2"/>
      <c r="Y143" s="2"/>
      <c r="Z143" s="2"/>
      <c r="AA143" s="2"/>
    </row>
    <row r="144" ht="19.5" customHeight="1">
      <c r="A144" s="2"/>
      <c r="B144" s="9" t="s">
        <v>39</v>
      </c>
      <c r="C144" s="10">
        <v>8000.0</v>
      </c>
      <c r="D144" s="10">
        <v>8360.0</v>
      </c>
      <c r="E144" s="10">
        <v>8694.4</v>
      </c>
      <c r="F144" s="10">
        <v>9042.176</v>
      </c>
      <c r="G144" s="10">
        <v>9403.86304</v>
      </c>
      <c r="H144" s="10">
        <v>9780.0175616</v>
      </c>
      <c r="I144" s="10">
        <v>10171.218264064</v>
      </c>
      <c r="J144" s="11"/>
      <c r="K144" s="11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2"/>
      <c r="Y144" s="2"/>
      <c r="Z144" s="2"/>
      <c r="AA144" s="2"/>
    </row>
    <row r="145" ht="19.5" customHeight="1" outlineLevel="1">
      <c r="A145" s="2"/>
      <c r="B145" s="6" t="s">
        <v>16</v>
      </c>
      <c r="C145" s="8">
        <f t="shared" ref="C145:I145" si="93">C146+C150</f>
        <v>5204.141478</v>
      </c>
      <c r="D145" s="8">
        <f t="shared" si="93"/>
        <v>5137.661054</v>
      </c>
      <c r="E145" s="8">
        <f t="shared" si="93"/>
        <v>5051.330297</v>
      </c>
      <c r="F145" s="8">
        <f t="shared" si="93"/>
        <v>5115.147039</v>
      </c>
      <c r="G145" s="8">
        <f t="shared" si="93"/>
        <v>5330.299014</v>
      </c>
      <c r="H145" s="8">
        <f t="shared" si="93"/>
        <v>5694.770927</v>
      </c>
      <c r="I145" s="8">
        <f t="shared" si="93"/>
        <v>6150.654489</v>
      </c>
      <c r="J145" s="11"/>
      <c r="K145" s="11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2"/>
      <c r="Y145" s="2"/>
      <c r="Z145" s="2"/>
      <c r="AA145" s="2"/>
    </row>
    <row r="146" ht="19.5" customHeight="1" outlineLevel="1">
      <c r="A146" s="2"/>
      <c r="B146" s="6" t="s">
        <v>17</v>
      </c>
      <c r="C146" s="8">
        <f t="shared" ref="C146:I146" si="94">SUM(C147:C149)</f>
        <v>4181.69892</v>
      </c>
      <c r="D146" s="8">
        <f t="shared" si="94"/>
        <v>4158.332033</v>
      </c>
      <c r="E146" s="8">
        <f t="shared" si="94"/>
        <v>4109.800033</v>
      </c>
      <c r="F146" s="8">
        <f t="shared" si="94"/>
        <v>4214.938573</v>
      </c>
      <c r="G146" s="8">
        <f t="shared" si="94"/>
        <v>4442.901384</v>
      </c>
      <c r="H146" s="8">
        <f t="shared" si="94"/>
        <v>4797.703132</v>
      </c>
      <c r="I146" s="8">
        <f t="shared" si="94"/>
        <v>5226.835948</v>
      </c>
      <c r="J146" s="11"/>
      <c r="K146" s="11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2"/>
      <c r="Y146" s="2"/>
      <c r="Z146" s="2"/>
      <c r="AA146" s="2"/>
    </row>
    <row r="147" ht="19.5" customHeight="1" outlineLevel="1">
      <c r="A147" s="2"/>
      <c r="B147" s="13" t="s">
        <v>18</v>
      </c>
      <c r="C147" s="10">
        <f t="shared" ref="C147:C149" si="96">$C$144*C8/$C$5</f>
        <v>2066.607994</v>
      </c>
      <c r="D147" s="10">
        <f t="shared" ref="D147:I147" si="95">D$144*D8/D$5</f>
        <v>2087.658429</v>
      </c>
      <c r="E147" s="10">
        <f t="shared" si="95"/>
        <v>2093.246092</v>
      </c>
      <c r="F147" s="10">
        <f t="shared" si="95"/>
        <v>2177.980874</v>
      </c>
      <c r="G147" s="10">
        <f t="shared" si="95"/>
        <v>2329.151952</v>
      </c>
      <c r="H147" s="10">
        <f t="shared" si="95"/>
        <v>2551.759351</v>
      </c>
      <c r="I147" s="10">
        <f t="shared" si="95"/>
        <v>2820.414172</v>
      </c>
      <c r="J147" s="11"/>
      <c r="K147" s="11"/>
      <c r="L147" s="12">
        <v>0.76</v>
      </c>
      <c r="M147" s="12">
        <v>0.83</v>
      </c>
      <c r="N147" s="12">
        <v>0.93</v>
      </c>
      <c r="O147" s="12">
        <v>0.93</v>
      </c>
      <c r="P147" s="12">
        <v>0.95</v>
      </c>
      <c r="Q147" s="12">
        <v>1.01</v>
      </c>
      <c r="R147" s="12">
        <v>1.16</v>
      </c>
      <c r="S147" s="12">
        <v>1.13</v>
      </c>
      <c r="T147" s="12">
        <v>1.05</v>
      </c>
      <c r="U147" s="12">
        <v>0.99</v>
      </c>
      <c r="V147" s="12">
        <v>1.01</v>
      </c>
      <c r="W147" s="12">
        <v>1.25</v>
      </c>
      <c r="X147" s="2"/>
      <c r="Y147" s="2"/>
      <c r="Z147" s="2"/>
      <c r="AA147" s="2"/>
    </row>
    <row r="148" ht="19.5" customHeight="1" outlineLevel="1">
      <c r="A148" s="2"/>
      <c r="B148" s="13" t="s">
        <v>19</v>
      </c>
      <c r="C148" s="10">
        <f t="shared" si="96"/>
        <v>1634.144966</v>
      </c>
      <c r="D148" s="10">
        <f t="shared" ref="D148:I148" si="97">D$144*D9/D$5</f>
        <v>1600.779739</v>
      </c>
      <c r="E148" s="10">
        <f t="shared" si="97"/>
        <v>1559.810653</v>
      </c>
      <c r="F148" s="10">
        <f t="shared" si="97"/>
        <v>1576.167862</v>
      </c>
      <c r="G148" s="10">
        <f t="shared" si="97"/>
        <v>1635.966337</v>
      </c>
      <c r="H148" s="10">
        <f t="shared" si="97"/>
        <v>1738.566545</v>
      </c>
      <c r="I148" s="10">
        <f t="shared" si="97"/>
        <v>1862.96354</v>
      </c>
      <c r="J148" s="11"/>
      <c r="K148" s="11"/>
      <c r="L148" s="12">
        <v>0.76</v>
      </c>
      <c r="M148" s="12">
        <v>0.86</v>
      </c>
      <c r="N148" s="12">
        <v>0.93</v>
      </c>
      <c r="O148" s="12">
        <v>0.93</v>
      </c>
      <c r="P148" s="12">
        <v>0.95</v>
      </c>
      <c r="Q148" s="12">
        <v>1.01</v>
      </c>
      <c r="R148" s="12">
        <v>1.16</v>
      </c>
      <c r="S148" s="12">
        <v>1.13</v>
      </c>
      <c r="T148" s="12">
        <v>1.05</v>
      </c>
      <c r="U148" s="12">
        <v>0.99</v>
      </c>
      <c r="V148" s="12">
        <v>0.9799999999999982</v>
      </c>
      <c r="W148" s="12">
        <v>1.25</v>
      </c>
      <c r="X148" s="2"/>
      <c r="Y148" s="2"/>
      <c r="Z148" s="2"/>
      <c r="AA148" s="2"/>
    </row>
    <row r="149" ht="19.5" customHeight="1" outlineLevel="1">
      <c r="A149" s="2"/>
      <c r="B149" s="13" t="s">
        <v>20</v>
      </c>
      <c r="C149" s="10">
        <f t="shared" si="96"/>
        <v>480.9459603</v>
      </c>
      <c r="D149" s="10">
        <f t="shared" ref="D149:I149" si="98">D$144*D10/D$5</f>
        <v>469.8938651</v>
      </c>
      <c r="E149" s="10">
        <f t="shared" si="98"/>
        <v>456.7432881</v>
      </c>
      <c r="F149" s="10">
        <f t="shared" si="98"/>
        <v>460.7898371</v>
      </c>
      <c r="G149" s="10">
        <f t="shared" si="98"/>
        <v>477.7830944</v>
      </c>
      <c r="H149" s="10">
        <f t="shared" si="98"/>
        <v>507.3772372</v>
      </c>
      <c r="I149" s="10">
        <f t="shared" si="98"/>
        <v>543.4582365</v>
      </c>
      <c r="J149" s="11"/>
      <c r="K149" s="11"/>
      <c r="L149" s="12">
        <v>0.76</v>
      </c>
      <c r="M149" s="12">
        <v>0.83</v>
      </c>
      <c r="N149" s="12">
        <v>0.95</v>
      </c>
      <c r="O149" s="12">
        <v>0.93</v>
      </c>
      <c r="P149" s="12">
        <v>0.95</v>
      </c>
      <c r="Q149" s="12">
        <v>1.01</v>
      </c>
      <c r="R149" s="12">
        <v>1.16</v>
      </c>
      <c r="S149" s="12">
        <v>1.13</v>
      </c>
      <c r="T149" s="12">
        <v>1.05</v>
      </c>
      <c r="U149" s="12">
        <v>0.99</v>
      </c>
      <c r="V149" s="12">
        <v>0.9899999999999998</v>
      </c>
      <c r="W149" s="12">
        <v>1.25</v>
      </c>
      <c r="X149" s="2"/>
      <c r="Y149" s="2"/>
      <c r="Z149" s="2"/>
      <c r="AA149" s="2"/>
    </row>
    <row r="150" ht="19.5" customHeight="1" outlineLevel="1">
      <c r="A150" s="2"/>
      <c r="B150" s="6" t="s">
        <v>21</v>
      </c>
      <c r="C150" s="8">
        <f t="shared" ref="C150:I150" si="99">SUM(C151:C157)</f>
        <v>1022.442557</v>
      </c>
      <c r="D150" s="8">
        <f t="shared" si="99"/>
        <v>979.3290208</v>
      </c>
      <c r="E150" s="8">
        <f t="shared" si="99"/>
        <v>941.5302643</v>
      </c>
      <c r="F150" s="8">
        <f t="shared" si="99"/>
        <v>900.2084665</v>
      </c>
      <c r="G150" s="8">
        <f t="shared" si="99"/>
        <v>887.3976304</v>
      </c>
      <c r="H150" s="8">
        <f t="shared" si="99"/>
        <v>897.0677941</v>
      </c>
      <c r="I150" s="8">
        <f t="shared" si="99"/>
        <v>923.8185407</v>
      </c>
      <c r="J150" s="11"/>
      <c r="K150" s="11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2"/>
      <c r="Y150" s="2"/>
      <c r="Z150" s="2"/>
      <c r="AA150" s="2"/>
    </row>
    <row r="151" ht="19.5" customHeight="1" outlineLevel="1">
      <c r="A151" s="2"/>
      <c r="B151" s="13" t="s">
        <v>22</v>
      </c>
      <c r="C151" s="10">
        <f t="shared" ref="C151:C157" si="101">$C$144*C12/$C$5</f>
        <v>348.6215445</v>
      </c>
      <c r="D151" s="10">
        <f t="shared" ref="D151:I151" si="100">D$144*D12/D$5</f>
        <v>343.7236304</v>
      </c>
      <c r="E151" s="10">
        <f t="shared" si="100"/>
        <v>326.5434014</v>
      </c>
      <c r="F151" s="10">
        <f t="shared" si="100"/>
        <v>320.5035508</v>
      </c>
      <c r="G151" s="10">
        <f t="shared" si="100"/>
        <v>322.8732231</v>
      </c>
      <c r="H151" s="10">
        <f t="shared" si="100"/>
        <v>332.825845</v>
      </c>
      <c r="I151" s="10">
        <f t="shared" si="100"/>
        <v>346.2300396</v>
      </c>
      <c r="J151" s="11"/>
      <c r="K151" s="11"/>
      <c r="L151" s="12">
        <v>0.76</v>
      </c>
      <c r="M151" s="12">
        <v>0.83</v>
      </c>
      <c r="N151" s="12">
        <v>0.93</v>
      </c>
      <c r="O151" s="12">
        <v>0.93</v>
      </c>
      <c r="P151" s="12">
        <v>0.84</v>
      </c>
      <c r="Q151" s="12">
        <v>1.01</v>
      </c>
      <c r="R151" s="12">
        <v>1.16</v>
      </c>
      <c r="S151" s="12">
        <v>1.13</v>
      </c>
      <c r="T151" s="12">
        <v>1.05</v>
      </c>
      <c r="U151" s="12">
        <v>0.99</v>
      </c>
      <c r="V151" s="12">
        <v>1.1199999999999983</v>
      </c>
      <c r="W151" s="12">
        <v>1.25</v>
      </c>
      <c r="X151" s="2"/>
      <c r="Y151" s="2"/>
      <c r="Z151" s="2"/>
      <c r="AA151" s="2"/>
    </row>
    <row r="152" ht="19.5" customHeight="1" outlineLevel="1">
      <c r="A152" s="2"/>
      <c r="B152" s="13" t="s">
        <v>23</v>
      </c>
      <c r="C152" s="10">
        <f t="shared" si="101"/>
        <v>182.8616315</v>
      </c>
      <c r="D152" s="10">
        <f t="shared" ref="D152:I152" si="102">D$144*D13/D$5</f>
        <v>181.9198301</v>
      </c>
      <c r="E152" s="10">
        <f t="shared" si="102"/>
        <v>182.2829405</v>
      </c>
      <c r="F152" s="10">
        <f t="shared" si="102"/>
        <v>189.9466252</v>
      </c>
      <c r="G152" s="10">
        <f t="shared" si="102"/>
        <v>203.515288</v>
      </c>
      <c r="H152" s="10">
        <f t="shared" si="102"/>
        <v>224.0765618</v>
      </c>
      <c r="I152" s="10">
        <f t="shared" si="102"/>
        <v>247.3672165</v>
      </c>
      <c r="J152" s="11"/>
      <c r="K152" s="11"/>
      <c r="L152" s="12">
        <v>0.76</v>
      </c>
      <c r="M152" s="12">
        <v>0.83</v>
      </c>
      <c r="N152" s="12">
        <v>0.93</v>
      </c>
      <c r="O152" s="12">
        <v>0.93</v>
      </c>
      <c r="P152" s="12">
        <v>0.95</v>
      </c>
      <c r="Q152" s="12">
        <v>0.73</v>
      </c>
      <c r="R152" s="12">
        <v>1.16</v>
      </c>
      <c r="S152" s="12">
        <v>1.13</v>
      </c>
      <c r="T152" s="12">
        <v>1.05</v>
      </c>
      <c r="U152" s="12">
        <v>0.99</v>
      </c>
      <c r="V152" s="12">
        <v>1.2899999999999987</v>
      </c>
      <c r="W152" s="12">
        <v>1.25</v>
      </c>
      <c r="X152" s="2"/>
      <c r="Y152" s="2"/>
      <c r="Z152" s="2"/>
      <c r="AA152" s="2"/>
    </row>
    <row r="153" ht="19.5" customHeight="1" outlineLevel="1">
      <c r="A153" s="2"/>
      <c r="B153" s="13" t="s">
        <v>24</v>
      </c>
      <c r="C153" s="10">
        <f t="shared" si="101"/>
        <v>299.6624413</v>
      </c>
      <c r="D153" s="10">
        <f t="shared" ref="D153:I153" si="103">D$144*D14/D$5</f>
        <v>272.7203885</v>
      </c>
      <c r="E153" s="10">
        <f t="shared" si="103"/>
        <v>265.8616861</v>
      </c>
      <c r="F153" s="10">
        <f t="shared" si="103"/>
        <v>229.9255194</v>
      </c>
      <c r="G153" s="10">
        <f t="shared" si="103"/>
        <v>203.2217991</v>
      </c>
      <c r="H153" s="10">
        <f t="shared" si="103"/>
        <v>180.6772122</v>
      </c>
      <c r="I153" s="10">
        <f t="shared" si="103"/>
        <v>166.545276</v>
      </c>
      <c r="J153" s="11"/>
      <c r="K153" s="11"/>
      <c r="L153" s="12">
        <v>0.76</v>
      </c>
      <c r="M153" s="12">
        <v>0.83</v>
      </c>
      <c r="N153" s="12">
        <v>0.93</v>
      </c>
      <c r="O153" s="12">
        <v>0.93</v>
      </c>
      <c r="P153" s="12">
        <v>0.95</v>
      </c>
      <c r="Q153" s="12">
        <v>1.01</v>
      </c>
      <c r="R153" s="12">
        <v>1.18</v>
      </c>
      <c r="S153" s="12">
        <v>1.13</v>
      </c>
      <c r="T153" s="12">
        <v>1.05</v>
      </c>
      <c r="U153" s="12">
        <v>0.99</v>
      </c>
      <c r="V153" s="12">
        <v>0.9899999999999998</v>
      </c>
      <c r="W153" s="12">
        <v>1.25</v>
      </c>
      <c r="X153" s="2"/>
      <c r="Y153" s="2"/>
      <c r="Z153" s="2"/>
      <c r="AA153" s="2"/>
    </row>
    <row r="154" ht="19.5" customHeight="1" outlineLevel="1">
      <c r="A154" s="2"/>
      <c r="B154" s="13" t="s">
        <v>25</v>
      </c>
      <c r="C154" s="10">
        <f t="shared" si="101"/>
        <v>80.23216811</v>
      </c>
      <c r="D154" s="10">
        <f t="shared" ref="D154:I154" si="104">D$144*D15/D$5</f>
        <v>76.54274354</v>
      </c>
      <c r="E154" s="10">
        <f t="shared" si="104"/>
        <v>70.77831627</v>
      </c>
      <c r="F154" s="10">
        <f t="shared" si="104"/>
        <v>67.88021458</v>
      </c>
      <c r="G154" s="10">
        <f t="shared" si="104"/>
        <v>66.98549542</v>
      </c>
      <c r="H154" s="10">
        <f t="shared" si="104"/>
        <v>67.62116656</v>
      </c>
      <c r="I154" s="10">
        <f t="shared" si="104"/>
        <v>69.23851709</v>
      </c>
      <c r="J154" s="11"/>
      <c r="K154" s="11"/>
      <c r="L154" s="12">
        <v>0.76</v>
      </c>
      <c r="M154" s="12">
        <v>0.83</v>
      </c>
      <c r="N154" s="12">
        <v>0.93</v>
      </c>
      <c r="O154" s="12">
        <v>0.93</v>
      </c>
      <c r="P154" s="12">
        <v>0.95</v>
      </c>
      <c r="Q154" s="12">
        <v>1.01</v>
      </c>
      <c r="R154" s="12">
        <v>1.16</v>
      </c>
      <c r="S154" s="12">
        <v>0.89</v>
      </c>
      <c r="T154" s="12">
        <v>1.05</v>
      </c>
      <c r="U154" s="12">
        <v>0.99</v>
      </c>
      <c r="V154" s="12">
        <v>1.250000000000001</v>
      </c>
      <c r="W154" s="12">
        <v>1.25</v>
      </c>
      <c r="X154" s="2"/>
      <c r="Y154" s="2"/>
      <c r="Z154" s="2"/>
      <c r="AA154" s="2"/>
    </row>
    <row r="155" ht="19.5" customHeight="1" outlineLevel="1">
      <c r="A155" s="2"/>
      <c r="B155" s="13" t="s">
        <v>26</v>
      </c>
      <c r="C155" s="10">
        <f t="shared" si="101"/>
        <v>49.12996414</v>
      </c>
      <c r="D155" s="10">
        <f t="shared" ref="D155:I155" si="105">D$144*D16/D$5</f>
        <v>46.47105607</v>
      </c>
      <c r="E155" s="10">
        <f t="shared" si="105"/>
        <v>43.33674066</v>
      </c>
      <c r="F155" s="10">
        <f t="shared" si="105"/>
        <v>42.08311517</v>
      </c>
      <c r="G155" s="10">
        <f t="shared" si="105"/>
        <v>42.14483675</v>
      </c>
      <c r="H155" s="10">
        <f t="shared" si="105"/>
        <v>43.23102992</v>
      </c>
      <c r="I155" s="10">
        <f t="shared" si="105"/>
        <v>44.97934534</v>
      </c>
      <c r="J155" s="11"/>
      <c r="K155" s="11"/>
      <c r="L155" s="12">
        <v>0.76</v>
      </c>
      <c r="M155" s="12">
        <v>0.83</v>
      </c>
      <c r="N155" s="12">
        <v>0.93</v>
      </c>
      <c r="O155" s="12">
        <v>0.93</v>
      </c>
      <c r="P155" s="12">
        <v>0.95</v>
      </c>
      <c r="Q155" s="12">
        <v>1.01</v>
      </c>
      <c r="R155" s="12">
        <v>1.16</v>
      </c>
      <c r="S155" s="12">
        <v>1.13</v>
      </c>
      <c r="T155" s="12">
        <v>0.91</v>
      </c>
      <c r="U155" s="12">
        <v>0.99</v>
      </c>
      <c r="V155" s="12">
        <v>1.1500000000000001</v>
      </c>
      <c r="W155" s="12">
        <v>1.25</v>
      </c>
      <c r="X155" s="2"/>
      <c r="Y155" s="2"/>
      <c r="Z155" s="2"/>
      <c r="AA155" s="2"/>
    </row>
    <row r="156" ht="19.5" customHeight="1" outlineLevel="1">
      <c r="A156" s="2"/>
      <c r="B156" s="13" t="s">
        <v>27</v>
      </c>
      <c r="C156" s="10">
        <f t="shared" si="101"/>
        <v>55.63461218</v>
      </c>
      <c r="D156" s="10">
        <f t="shared" ref="D156:I156" si="106">D$144*D17/D$5</f>
        <v>52.38407867</v>
      </c>
      <c r="E156" s="10">
        <f t="shared" si="106"/>
        <v>48.19234419</v>
      </c>
      <c r="F156" s="10">
        <f t="shared" si="106"/>
        <v>46.09653859</v>
      </c>
      <c r="G156" s="10">
        <f t="shared" si="106"/>
        <v>45.44673697</v>
      </c>
      <c r="H156" s="10">
        <f t="shared" si="106"/>
        <v>45.88987003</v>
      </c>
      <c r="I156" s="10">
        <f t="shared" si="106"/>
        <v>47.01696968</v>
      </c>
      <c r="J156" s="11"/>
      <c r="K156" s="11"/>
      <c r="L156" s="12">
        <v>0.76</v>
      </c>
      <c r="M156" s="12">
        <v>0.83</v>
      </c>
      <c r="N156" s="12">
        <v>0.93</v>
      </c>
      <c r="O156" s="12">
        <v>0.93</v>
      </c>
      <c r="P156" s="12">
        <v>0.95</v>
      </c>
      <c r="Q156" s="12">
        <v>1.01</v>
      </c>
      <c r="R156" s="12">
        <v>1.16</v>
      </c>
      <c r="S156" s="12">
        <v>1.13</v>
      </c>
      <c r="T156" s="12">
        <v>1.05</v>
      </c>
      <c r="U156" s="12">
        <v>0.95</v>
      </c>
      <c r="V156" s="12">
        <v>1.0500000000000005</v>
      </c>
      <c r="W156" s="12">
        <v>1.25</v>
      </c>
      <c r="X156" s="2"/>
      <c r="Y156" s="2"/>
      <c r="Z156" s="2"/>
      <c r="AA156" s="2"/>
    </row>
    <row r="157" ht="19.5" customHeight="1" outlineLevel="1">
      <c r="A157" s="2"/>
      <c r="B157" s="13" t="s">
        <v>28</v>
      </c>
      <c r="C157" s="10">
        <f t="shared" si="101"/>
        <v>6.300195547</v>
      </c>
      <c r="D157" s="10">
        <f t="shared" ref="D157:I157" si="107">D$144*D18/D$5</f>
        <v>5.567293474</v>
      </c>
      <c r="E157" s="10">
        <f t="shared" si="107"/>
        <v>4.534835154</v>
      </c>
      <c r="F157" s="10">
        <f t="shared" si="107"/>
        <v>3.772902737</v>
      </c>
      <c r="G157" s="10">
        <f t="shared" si="107"/>
        <v>3.210251014</v>
      </c>
      <c r="H157" s="10">
        <f t="shared" si="107"/>
        <v>2.74610866</v>
      </c>
      <c r="I157" s="10">
        <f t="shared" si="107"/>
        <v>2.441176507</v>
      </c>
      <c r="J157" s="11"/>
      <c r="K157" s="11"/>
      <c r="L157" s="12">
        <v>0.76</v>
      </c>
      <c r="M157" s="12">
        <v>0.83</v>
      </c>
      <c r="N157" s="12">
        <v>0.93</v>
      </c>
      <c r="O157" s="12">
        <v>0.93</v>
      </c>
      <c r="P157" s="12">
        <v>0.95</v>
      </c>
      <c r="Q157" s="12">
        <v>1.01</v>
      </c>
      <c r="R157" s="12">
        <v>1.16</v>
      </c>
      <c r="S157" s="12">
        <v>1.13</v>
      </c>
      <c r="T157" s="12">
        <v>1.05</v>
      </c>
      <c r="U157" s="12">
        <v>0.99</v>
      </c>
      <c r="V157" s="12">
        <v>1.0099999999999985</v>
      </c>
      <c r="W157" s="12">
        <v>1.25</v>
      </c>
      <c r="X157" s="2"/>
      <c r="Y157" s="2"/>
      <c r="Z157" s="2"/>
      <c r="AA157" s="2"/>
    </row>
    <row r="158" ht="19.5" customHeight="1" outlineLevel="1">
      <c r="A158" s="2"/>
      <c r="B158" s="6" t="s">
        <v>29</v>
      </c>
      <c r="C158" s="8">
        <f t="shared" ref="C158:I158" si="108">C159+C163</f>
        <v>2795.858522</v>
      </c>
      <c r="D158" s="8">
        <f t="shared" si="108"/>
        <v>3222.338946</v>
      </c>
      <c r="E158" s="8">
        <f t="shared" si="108"/>
        <v>3643.069703</v>
      </c>
      <c r="F158" s="8">
        <f t="shared" si="108"/>
        <v>3927.028961</v>
      </c>
      <c r="G158" s="8">
        <f t="shared" si="108"/>
        <v>4073.564026</v>
      </c>
      <c r="H158" s="8">
        <f t="shared" si="108"/>
        <v>4085.246635</v>
      </c>
      <c r="I158" s="8">
        <f t="shared" si="108"/>
        <v>4020.563775</v>
      </c>
      <c r="J158" s="11"/>
      <c r="K158" s="11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2"/>
      <c r="Y158" s="2"/>
      <c r="Z158" s="2"/>
      <c r="AA158" s="2"/>
    </row>
    <row r="159" ht="19.5" customHeight="1" outlineLevel="1">
      <c r="A159" s="2"/>
      <c r="B159" s="6" t="s">
        <v>17</v>
      </c>
      <c r="C159" s="8">
        <f t="shared" ref="C159:I159" si="109">SUM(C160:C162)</f>
        <v>2347.047299</v>
      </c>
      <c r="D159" s="8">
        <f t="shared" si="109"/>
        <v>2777.869315</v>
      </c>
      <c r="E159" s="8">
        <f t="shared" si="109"/>
        <v>3172.316776</v>
      </c>
      <c r="F159" s="8">
        <f t="shared" si="109"/>
        <v>3450.105221</v>
      </c>
      <c r="G159" s="8">
        <f t="shared" si="109"/>
        <v>3600.51838</v>
      </c>
      <c r="H159" s="8">
        <f t="shared" si="109"/>
        <v>3628.231525</v>
      </c>
      <c r="I159" s="8">
        <f t="shared" si="109"/>
        <v>3580.852746</v>
      </c>
      <c r="J159" s="11"/>
      <c r="K159" s="11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2"/>
      <c r="Y159" s="2"/>
      <c r="Z159" s="2"/>
      <c r="AA159" s="2"/>
    </row>
    <row r="160" ht="19.5" customHeight="1" outlineLevel="1">
      <c r="A160" s="2"/>
      <c r="B160" s="13" t="s">
        <v>18</v>
      </c>
      <c r="C160" s="10">
        <f t="shared" ref="C160:C162" si="111">$C$144*C21/$C$5</f>
        <v>1107.603107</v>
      </c>
      <c r="D160" s="10">
        <f t="shared" ref="D160:I160" si="110">D$144*D21/D$5</f>
        <v>1320.578495</v>
      </c>
      <c r="E160" s="10">
        <f t="shared" si="110"/>
        <v>1556.581387</v>
      </c>
      <c r="F160" s="10">
        <f t="shared" si="110"/>
        <v>1739.999278</v>
      </c>
      <c r="G160" s="10">
        <f t="shared" si="110"/>
        <v>1858.70469</v>
      </c>
      <c r="H160" s="10">
        <f t="shared" si="110"/>
        <v>1911.539719</v>
      </c>
      <c r="I160" s="10">
        <f t="shared" si="110"/>
        <v>1921.77507</v>
      </c>
      <c r="J160" s="11"/>
      <c r="K160" s="11"/>
      <c r="L160" s="12">
        <v>0.76</v>
      </c>
      <c r="M160" s="12">
        <v>0.83</v>
      </c>
      <c r="N160" s="12">
        <v>0.93</v>
      </c>
      <c r="O160" s="12">
        <v>0.93</v>
      </c>
      <c r="P160" s="12">
        <v>0.95</v>
      </c>
      <c r="Q160" s="12">
        <v>1.01</v>
      </c>
      <c r="R160" s="12">
        <v>1.16</v>
      </c>
      <c r="S160" s="12">
        <v>1.13</v>
      </c>
      <c r="T160" s="12">
        <v>1.05</v>
      </c>
      <c r="U160" s="12">
        <v>0.99</v>
      </c>
      <c r="V160" s="12">
        <v>1.0099999999999991</v>
      </c>
      <c r="W160" s="12">
        <v>1.25</v>
      </c>
      <c r="X160" s="2"/>
      <c r="Y160" s="2"/>
      <c r="Z160" s="2"/>
      <c r="AA160" s="2"/>
    </row>
    <row r="161" ht="19.5" customHeight="1" outlineLevel="1">
      <c r="A161" s="2"/>
      <c r="B161" s="13" t="s">
        <v>19</v>
      </c>
      <c r="C161" s="10">
        <f t="shared" si="111"/>
        <v>964.6366111</v>
      </c>
      <c r="D161" s="10">
        <f t="shared" ref="D161:I161" si="112">D$144*D22/D$5</f>
        <v>1097.87631</v>
      </c>
      <c r="E161" s="10">
        <f t="shared" si="112"/>
        <v>1177.663163</v>
      </c>
      <c r="F161" s="10">
        <f t="shared" si="112"/>
        <v>1209.819608</v>
      </c>
      <c r="G161" s="10">
        <f t="shared" si="112"/>
        <v>1201.295243</v>
      </c>
      <c r="H161" s="10">
        <f t="shared" si="112"/>
        <v>1157.443918</v>
      </c>
      <c r="I161" s="10">
        <f t="shared" si="112"/>
        <v>1102.56742</v>
      </c>
      <c r="J161" s="11"/>
      <c r="K161" s="11"/>
      <c r="L161" s="12">
        <v>0.76</v>
      </c>
      <c r="M161" s="12">
        <v>0.83</v>
      </c>
      <c r="N161" s="12">
        <v>0.93</v>
      </c>
      <c r="O161" s="12">
        <v>0.93</v>
      </c>
      <c r="P161" s="12">
        <v>0.95</v>
      </c>
      <c r="Q161" s="12">
        <v>1.01</v>
      </c>
      <c r="R161" s="12">
        <v>1.16</v>
      </c>
      <c r="S161" s="12">
        <v>1.13</v>
      </c>
      <c r="T161" s="12">
        <v>1.05</v>
      </c>
      <c r="U161" s="12">
        <v>0.89</v>
      </c>
      <c r="V161" s="12">
        <v>1.1099999999999997</v>
      </c>
      <c r="W161" s="12">
        <v>1.25</v>
      </c>
      <c r="X161" s="2"/>
      <c r="Y161" s="2"/>
      <c r="Z161" s="2"/>
      <c r="AA161" s="2"/>
    </row>
    <row r="162" ht="19.5" customHeight="1" outlineLevel="1">
      <c r="A162" s="2"/>
      <c r="B162" s="13" t="s">
        <v>20</v>
      </c>
      <c r="C162" s="10">
        <f t="shared" si="111"/>
        <v>274.8075814</v>
      </c>
      <c r="D162" s="10">
        <f t="shared" ref="D162:I162" si="113">D$144*D23/D$5</f>
        <v>359.4145094</v>
      </c>
      <c r="E162" s="10">
        <f t="shared" si="113"/>
        <v>438.0722263</v>
      </c>
      <c r="F162" s="10">
        <f t="shared" si="113"/>
        <v>500.2863349</v>
      </c>
      <c r="G162" s="10">
        <f t="shared" si="113"/>
        <v>540.5184466</v>
      </c>
      <c r="H162" s="10">
        <f t="shared" si="113"/>
        <v>559.2478879</v>
      </c>
      <c r="I162" s="10">
        <f t="shared" si="113"/>
        <v>556.5102566</v>
      </c>
      <c r="J162" s="11"/>
      <c r="K162" s="11"/>
      <c r="L162" s="12">
        <v>0.76</v>
      </c>
      <c r="M162" s="12">
        <v>0.83</v>
      </c>
      <c r="N162" s="12">
        <v>0.93</v>
      </c>
      <c r="O162" s="12">
        <v>0.93</v>
      </c>
      <c r="P162" s="12">
        <v>0.95</v>
      </c>
      <c r="Q162" s="12">
        <v>1.01</v>
      </c>
      <c r="R162" s="12">
        <v>1.16</v>
      </c>
      <c r="S162" s="12">
        <v>1.13</v>
      </c>
      <c r="T162" s="12">
        <v>0.67</v>
      </c>
      <c r="U162" s="12">
        <v>0.99</v>
      </c>
      <c r="V162" s="12">
        <v>1.3899999999999997</v>
      </c>
      <c r="W162" s="12">
        <v>1.25</v>
      </c>
      <c r="X162" s="2"/>
      <c r="Y162" s="2"/>
      <c r="Z162" s="2"/>
      <c r="AA162" s="2"/>
    </row>
    <row r="163" ht="19.5" customHeight="1" outlineLevel="1">
      <c r="A163" s="2"/>
      <c r="B163" s="6" t="s">
        <v>21</v>
      </c>
      <c r="C163" s="8">
        <f t="shared" ref="C163:I163" si="114">SUM(C164:C170)</f>
        <v>448.811223</v>
      </c>
      <c r="D163" s="8">
        <f t="shared" si="114"/>
        <v>444.4696311</v>
      </c>
      <c r="E163" s="8">
        <f t="shared" si="114"/>
        <v>470.752927</v>
      </c>
      <c r="F163" s="8">
        <f t="shared" si="114"/>
        <v>476.9237398</v>
      </c>
      <c r="G163" s="8">
        <f t="shared" si="114"/>
        <v>473.0456459</v>
      </c>
      <c r="H163" s="8">
        <f t="shared" si="114"/>
        <v>457.0151105</v>
      </c>
      <c r="I163" s="8">
        <f t="shared" si="114"/>
        <v>439.7110294</v>
      </c>
      <c r="J163" s="11"/>
      <c r="K163" s="11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2"/>
      <c r="Y163" s="2"/>
      <c r="Z163" s="2"/>
      <c r="AA163" s="2"/>
    </row>
    <row r="164" ht="19.5" customHeight="1" outlineLevel="1">
      <c r="A164" s="2"/>
      <c r="B164" s="13" t="s">
        <v>22</v>
      </c>
      <c r="C164" s="10">
        <f t="shared" ref="C164:C171" si="116">$C$144*C25/$C$5</f>
        <v>186.8415075</v>
      </c>
      <c r="D164" s="10">
        <f t="shared" ref="D164:I164" si="115">D$144*D25/D$5</f>
        <v>195.2099228</v>
      </c>
      <c r="E164" s="10">
        <f t="shared" si="115"/>
        <v>213.8152677</v>
      </c>
      <c r="F164" s="10">
        <f t="shared" si="115"/>
        <v>225.0106883</v>
      </c>
      <c r="G164" s="10">
        <f t="shared" si="115"/>
        <v>228.0962831</v>
      </c>
      <c r="H164" s="10">
        <f t="shared" si="115"/>
        <v>223.1626756</v>
      </c>
      <c r="I164" s="10">
        <f t="shared" si="115"/>
        <v>215.6643601</v>
      </c>
      <c r="J164" s="11"/>
      <c r="K164" s="11"/>
      <c r="L164" s="12">
        <v>0.57</v>
      </c>
      <c r="M164" s="12">
        <v>0.83</v>
      </c>
      <c r="N164" s="12">
        <v>0.93</v>
      </c>
      <c r="O164" s="12">
        <v>0.93</v>
      </c>
      <c r="P164" s="12">
        <v>0.95</v>
      </c>
      <c r="Q164" s="12">
        <v>1.01</v>
      </c>
      <c r="R164" s="12">
        <v>0.91</v>
      </c>
      <c r="S164" s="12">
        <v>1.13</v>
      </c>
      <c r="T164" s="12">
        <v>1.05</v>
      </c>
      <c r="U164" s="12">
        <v>0.99</v>
      </c>
      <c r="V164" s="12">
        <v>1.449999999999999</v>
      </c>
      <c r="W164" s="12">
        <v>1.25</v>
      </c>
      <c r="X164" s="2"/>
      <c r="Y164" s="2"/>
      <c r="Z164" s="2"/>
      <c r="AA164" s="2"/>
    </row>
    <row r="165" ht="19.5" customHeight="1" outlineLevel="1">
      <c r="A165" s="2"/>
      <c r="B165" s="13" t="s">
        <v>23</v>
      </c>
      <c r="C165" s="10">
        <f t="shared" si="116"/>
        <v>78.48841592</v>
      </c>
      <c r="D165" s="10">
        <f t="shared" ref="D165:I165" si="117">D$144*D26/D$5</f>
        <v>57.78547443</v>
      </c>
      <c r="E165" s="10">
        <f t="shared" si="117"/>
        <v>54.45260407</v>
      </c>
      <c r="F165" s="10">
        <f t="shared" si="117"/>
        <v>51.47420519</v>
      </c>
      <c r="G165" s="10">
        <f t="shared" si="117"/>
        <v>48.2307461</v>
      </c>
      <c r="H165" s="10">
        <f t="shared" si="117"/>
        <v>44.37654001</v>
      </c>
      <c r="I165" s="10">
        <f t="shared" si="117"/>
        <v>41.25630069</v>
      </c>
      <c r="J165" s="11"/>
      <c r="K165" s="11"/>
      <c r="L165" s="12">
        <v>0.76</v>
      </c>
      <c r="M165" s="12">
        <v>0.87</v>
      </c>
      <c r="N165" s="12">
        <v>0.93</v>
      </c>
      <c r="O165" s="12">
        <v>0.93</v>
      </c>
      <c r="P165" s="12">
        <v>0.95</v>
      </c>
      <c r="Q165" s="12">
        <v>1.01</v>
      </c>
      <c r="R165" s="12">
        <v>1.16</v>
      </c>
      <c r="S165" s="12">
        <v>1.13</v>
      </c>
      <c r="T165" s="12">
        <v>1.05</v>
      </c>
      <c r="U165" s="12">
        <v>0.99</v>
      </c>
      <c r="V165" s="12">
        <v>0.9699999999999995</v>
      </c>
      <c r="W165" s="12">
        <v>1.25</v>
      </c>
      <c r="X165" s="2"/>
      <c r="Y165" s="2"/>
      <c r="Z165" s="2"/>
      <c r="AA165" s="2"/>
    </row>
    <row r="166" ht="19.5" customHeight="1" outlineLevel="1">
      <c r="A166" s="2"/>
      <c r="B166" s="13" t="s">
        <v>24</v>
      </c>
      <c r="C166" s="10">
        <f t="shared" si="116"/>
        <v>91.40782382</v>
      </c>
      <c r="D166" s="10">
        <f t="shared" ref="D166:I166" si="118">D$144*D27/D$5</f>
        <v>83.18952858</v>
      </c>
      <c r="E166" s="10">
        <f t="shared" si="118"/>
        <v>81.09737764</v>
      </c>
      <c r="F166" s="10">
        <f t="shared" si="118"/>
        <v>70.13555411</v>
      </c>
      <c r="G166" s="10">
        <f t="shared" si="118"/>
        <v>61.98995885</v>
      </c>
      <c r="H166" s="10">
        <f t="shared" si="118"/>
        <v>55.11304889</v>
      </c>
      <c r="I166" s="10">
        <f t="shared" si="118"/>
        <v>50.80230002</v>
      </c>
      <c r="J166" s="11"/>
      <c r="K166" s="11"/>
      <c r="L166" s="12">
        <v>0.76</v>
      </c>
      <c r="M166" s="12">
        <v>0.83</v>
      </c>
      <c r="N166" s="12">
        <v>0.95</v>
      </c>
      <c r="O166" s="12">
        <v>0.93</v>
      </c>
      <c r="P166" s="12">
        <v>0.95</v>
      </c>
      <c r="Q166" s="12">
        <v>1.01</v>
      </c>
      <c r="R166" s="12">
        <v>1.16</v>
      </c>
      <c r="S166" s="12">
        <v>1.13</v>
      </c>
      <c r="T166" s="12">
        <v>1.05</v>
      </c>
      <c r="U166" s="12">
        <v>0.99</v>
      </c>
      <c r="V166" s="12">
        <v>0.9899999999999998</v>
      </c>
      <c r="W166" s="12">
        <v>1.25</v>
      </c>
      <c r="X166" s="2"/>
      <c r="Y166" s="2"/>
      <c r="Z166" s="2"/>
      <c r="AA166" s="2"/>
    </row>
    <row r="167" ht="19.5" customHeight="1" outlineLevel="1">
      <c r="A167" s="2"/>
      <c r="B167" s="13" t="s">
        <v>25</v>
      </c>
      <c r="C167" s="10">
        <f t="shared" si="116"/>
        <v>36.96232515</v>
      </c>
      <c r="D167" s="10">
        <f t="shared" ref="D167:I167" si="119">D$144*D28/D$5</f>
        <v>36.25606031</v>
      </c>
      <c r="E167" s="10">
        <f t="shared" si="119"/>
        <v>35.40681316</v>
      </c>
      <c r="F167" s="10">
        <f t="shared" si="119"/>
        <v>33.74197057</v>
      </c>
      <c r="G167" s="10">
        <f t="shared" si="119"/>
        <v>31.62220278</v>
      </c>
      <c r="H167" s="10">
        <f t="shared" si="119"/>
        <v>28.96484341</v>
      </c>
      <c r="I167" s="10">
        <f t="shared" si="119"/>
        <v>26.85453101</v>
      </c>
      <c r="J167" s="11"/>
      <c r="K167" s="11"/>
      <c r="L167" s="12">
        <v>0.76</v>
      </c>
      <c r="M167" s="12">
        <v>0.83</v>
      </c>
      <c r="N167" s="12">
        <v>0.93</v>
      </c>
      <c r="O167" s="12">
        <v>0.89</v>
      </c>
      <c r="P167" s="12">
        <v>0.95</v>
      </c>
      <c r="Q167" s="12">
        <v>1.01</v>
      </c>
      <c r="R167" s="12">
        <v>1.16</v>
      </c>
      <c r="S167" s="12">
        <v>1.13</v>
      </c>
      <c r="T167" s="12">
        <v>1.05</v>
      </c>
      <c r="U167" s="12">
        <v>0.99</v>
      </c>
      <c r="V167" s="12">
        <v>1.049999999999999</v>
      </c>
      <c r="W167" s="12">
        <v>1.25</v>
      </c>
      <c r="X167" s="2"/>
      <c r="Y167" s="2"/>
      <c r="Z167" s="2"/>
      <c r="AA167" s="2"/>
    </row>
    <row r="168" ht="19.5" customHeight="1" outlineLevel="1">
      <c r="A168" s="2"/>
      <c r="B168" s="13" t="s">
        <v>26</v>
      </c>
      <c r="C168" s="10">
        <f t="shared" si="116"/>
        <v>22.395215</v>
      </c>
      <c r="D168" s="10">
        <f t="shared" ref="D168:I168" si="120">D$144*D29/D$5</f>
        <v>32.85760558</v>
      </c>
      <c r="E168" s="10">
        <f t="shared" si="120"/>
        <v>42.58520391</v>
      </c>
      <c r="F168" s="10">
        <f t="shared" si="120"/>
        <v>50.59597777</v>
      </c>
      <c r="G168" s="10">
        <f t="shared" si="120"/>
        <v>56.25418612</v>
      </c>
      <c r="H168" s="10">
        <f t="shared" si="120"/>
        <v>59.35136365</v>
      </c>
      <c r="I168" s="10">
        <f t="shared" si="120"/>
        <v>60.47279795</v>
      </c>
      <c r="J168" s="11"/>
      <c r="K168" s="11"/>
      <c r="L168" s="12">
        <v>0.76</v>
      </c>
      <c r="M168" s="12">
        <v>0.83</v>
      </c>
      <c r="N168" s="12">
        <v>0.93</v>
      </c>
      <c r="O168" s="12">
        <v>0.93</v>
      </c>
      <c r="P168" s="12">
        <v>0.93</v>
      </c>
      <c r="Q168" s="12">
        <v>1.01</v>
      </c>
      <c r="R168" s="12">
        <v>1.16</v>
      </c>
      <c r="S168" s="12">
        <v>1.13</v>
      </c>
      <c r="T168" s="12">
        <v>1.05</v>
      </c>
      <c r="U168" s="12">
        <v>0.99</v>
      </c>
      <c r="V168" s="12">
        <v>1.029999999999999</v>
      </c>
      <c r="W168" s="12">
        <v>1.25</v>
      </c>
      <c r="X168" s="2"/>
      <c r="Y168" s="2"/>
      <c r="Z168" s="2"/>
      <c r="AA168" s="2"/>
    </row>
    <row r="169" ht="19.5" customHeight="1" outlineLevel="1">
      <c r="A169" s="2"/>
      <c r="B169" s="13" t="s">
        <v>27</v>
      </c>
      <c r="C169" s="10">
        <f t="shared" si="116"/>
        <v>23.39099949</v>
      </c>
      <c r="D169" s="10">
        <f t="shared" ref="D169:I169" si="121">D$144*D30/D$5</f>
        <v>29.37311581</v>
      </c>
      <c r="E169" s="10">
        <f t="shared" si="121"/>
        <v>34.10035932</v>
      </c>
      <c r="F169" s="10">
        <f t="shared" si="121"/>
        <v>37.27589258</v>
      </c>
      <c r="G169" s="10">
        <f t="shared" si="121"/>
        <v>38.80258866</v>
      </c>
      <c r="H169" s="10">
        <f t="shared" si="121"/>
        <v>38.71373107</v>
      </c>
      <c r="I169" s="10">
        <f t="shared" si="121"/>
        <v>37.88009181</v>
      </c>
      <c r="J169" s="11"/>
      <c r="K169" s="11"/>
      <c r="L169" s="12">
        <v>0.76</v>
      </c>
      <c r="M169" s="12">
        <v>0.83</v>
      </c>
      <c r="N169" s="12">
        <v>0.93</v>
      </c>
      <c r="O169" s="12">
        <v>0.93</v>
      </c>
      <c r="P169" s="12">
        <v>0.95</v>
      </c>
      <c r="Q169" s="12">
        <v>1.0</v>
      </c>
      <c r="R169" s="12">
        <v>1.16</v>
      </c>
      <c r="S169" s="12">
        <v>1.13</v>
      </c>
      <c r="T169" s="12">
        <v>1.05</v>
      </c>
      <c r="U169" s="12">
        <v>0.99</v>
      </c>
      <c r="V169" s="12">
        <v>1.0199999999999987</v>
      </c>
      <c r="W169" s="12">
        <v>1.25</v>
      </c>
      <c r="X169" s="2"/>
      <c r="Y169" s="2"/>
      <c r="Z169" s="2"/>
      <c r="AA169" s="2"/>
    </row>
    <row r="170" ht="19.5" customHeight="1" outlineLevel="1">
      <c r="A170" s="2"/>
      <c r="B170" s="13" t="s">
        <v>28</v>
      </c>
      <c r="C170" s="10">
        <f t="shared" si="116"/>
        <v>9.324936066</v>
      </c>
      <c r="D170" s="10">
        <f t="shared" ref="D170:I170" si="122">D$144*D31/D$5</f>
        <v>9.797923633</v>
      </c>
      <c r="E170" s="10">
        <f t="shared" si="122"/>
        <v>9.295301257</v>
      </c>
      <c r="F170" s="10">
        <f t="shared" si="122"/>
        <v>8.689451228</v>
      </c>
      <c r="G170" s="10">
        <f t="shared" si="122"/>
        <v>8.04968027</v>
      </c>
      <c r="H170" s="10">
        <f t="shared" si="122"/>
        <v>7.332907834</v>
      </c>
      <c r="I170" s="10">
        <f t="shared" si="122"/>
        <v>6.780647817</v>
      </c>
      <c r="J170" s="11"/>
      <c r="K170" s="11"/>
      <c r="L170" s="12">
        <v>0.76</v>
      </c>
      <c r="M170" s="12">
        <v>0.83</v>
      </c>
      <c r="N170" s="12">
        <v>0.93</v>
      </c>
      <c r="O170" s="12">
        <v>0.93</v>
      </c>
      <c r="P170" s="12">
        <v>0.95</v>
      </c>
      <c r="Q170" s="12">
        <v>1.01</v>
      </c>
      <c r="R170" s="12">
        <v>1.01</v>
      </c>
      <c r="S170" s="12">
        <v>1.13</v>
      </c>
      <c r="T170" s="12">
        <v>1.05</v>
      </c>
      <c r="U170" s="12">
        <v>0.99</v>
      </c>
      <c r="V170" s="12">
        <v>1.1599999999999988</v>
      </c>
      <c r="W170" s="12">
        <v>1.25</v>
      </c>
      <c r="X170" s="2"/>
      <c r="Y170" s="2"/>
      <c r="Z170" s="2"/>
      <c r="AA170" s="2"/>
    </row>
    <row r="171" ht="19.5" customHeight="1" outlineLevel="1">
      <c r="A171" s="2"/>
      <c r="B171" s="6" t="s">
        <v>30</v>
      </c>
      <c r="C171" s="8">
        <f t="shared" si="116"/>
        <v>0</v>
      </c>
      <c r="D171" s="8">
        <f t="shared" ref="D171:I171" si="123">D$144*D32/D$5</f>
        <v>0</v>
      </c>
      <c r="E171" s="8">
        <f t="shared" si="123"/>
        <v>0</v>
      </c>
      <c r="F171" s="8">
        <f t="shared" si="123"/>
        <v>0</v>
      </c>
      <c r="G171" s="8">
        <f t="shared" si="123"/>
        <v>0</v>
      </c>
      <c r="H171" s="8">
        <f t="shared" si="123"/>
        <v>0</v>
      </c>
      <c r="I171" s="8">
        <f t="shared" si="123"/>
        <v>0</v>
      </c>
      <c r="J171" s="11"/>
      <c r="K171" s="11"/>
      <c r="L171" s="12">
        <v>0.76</v>
      </c>
      <c r="M171" s="12">
        <v>0.83</v>
      </c>
      <c r="N171" s="12">
        <v>0.93</v>
      </c>
      <c r="O171" s="12">
        <v>0.93</v>
      </c>
      <c r="P171" s="12">
        <v>0.95</v>
      </c>
      <c r="Q171" s="12">
        <v>1.01</v>
      </c>
      <c r="R171" s="12">
        <v>1.16</v>
      </c>
      <c r="S171" s="12">
        <v>1.18</v>
      </c>
      <c r="T171" s="12">
        <v>1.05</v>
      </c>
      <c r="U171" s="12">
        <v>0.99</v>
      </c>
      <c r="V171" s="12">
        <v>0.9599999999999982</v>
      </c>
      <c r="W171" s="12">
        <v>1.25</v>
      </c>
      <c r="X171" s="2"/>
      <c r="Y171" s="2"/>
      <c r="Z171" s="2"/>
      <c r="AA171" s="2"/>
    </row>
    <row r="172" ht="19.5" customHeight="1">
      <c r="A172" s="2"/>
      <c r="B172" s="9" t="s">
        <v>40</v>
      </c>
      <c r="C172" s="10">
        <v>12000.0</v>
      </c>
      <c r="D172" s="10">
        <v>12705.882352941177</v>
      </c>
      <c r="E172" s="10">
        <v>12705.882352941177</v>
      </c>
      <c r="F172" s="10">
        <v>12705.882352941177</v>
      </c>
      <c r="G172" s="10">
        <v>12705.882352941177</v>
      </c>
      <c r="H172" s="10">
        <v>12705.882352941177</v>
      </c>
      <c r="I172" s="10">
        <v>12705.882352941177</v>
      </c>
      <c r="J172" s="11"/>
      <c r="K172" s="11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2"/>
      <c r="Y172" s="2"/>
      <c r="Z172" s="2"/>
      <c r="AA172" s="2"/>
    </row>
    <row r="173" ht="19.5" customHeight="1" outlineLevel="1">
      <c r="A173" s="2"/>
      <c r="B173" s="6" t="s">
        <v>16</v>
      </c>
      <c r="C173" s="8">
        <f t="shared" ref="C173:I173" si="124">C174+C178</f>
        <v>7806.212217</v>
      </c>
      <c r="D173" s="8">
        <f t="shared" si="124"/>
        <v>7808.435038</v>
      </c>
      <c r="E173" s="8">
        <f t="shared" si="124"/>
        <v>7381.947975</v>
      </c>
      <c r="F173" s="8">
        <f t="shared" si="124"/>
        <v>7187.700892</v>
      </c>
      <c r="G173" s="8">
        <f t="shared" si="124"/>
        <v>7201.950081</v>
      </c>
      <c r="H173" s="8">
        <f t="shared" si="124"/>
        <v>7398.462116</v>
      </c>
      <c r="I173" s="8">
        <f t="shared" si="124"/>
        <v>7683.395469</v>
      </c>
      <c r="J173" s="11"/>
      <c r="K173" s="11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2"/>
      <c r="Y173" s="2"/>
      <c r="Z173" s="2"/>
      <c r="AA173" s="2"/>
    </row>
    <row r="174" ht="19.5" customHeight="1" outlineLevel="1">
      <c r="A174" s="2"/>
      <c r="B174" s="6" t="s">
        <v>17</v>
      </c>
      <c r="C174" s="8">
        <f t="shared" ref="C174:I174" si="125">SUM(C175:C177)</f>
        <v>6272.548381</v>
      </c>
      <c r="D174" s="8">
        <f t="shared" si="125"/>
        <v>6320.009282</v>
      </c>
      <c r="E174" s="8">
        <f t="shared" si="125"/>
        <v>6006.007972</v>
      </c>
      <c r="F174" s="8">
        <f t="shared" si="125"/>
        <v>5922.74621</v>
      </c>
      <c r="G174" s="8">
        <f t="shared" si="125"/>
        <v>6002.956663</v>
      </c>
      <c r="H174" s="8">
        <f t="shared" si="125"/>
        <v>6233.020665</v>
      </c>
      <c r="I174" s="8">
        <f t="shared" si="125"/>
        <v>6529.361666</v>
      </c>
      <c r="J174" s="11"/>
      <c r="K174" s="11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2"/>
      <c r="Y174" s="2"/>
      <c r="Z174" s="2"/>
      <c r="AA174" s="2"/>
    </row>
    <row r="175" ht="19.5" customHeight="1" outlineLevel="1">
      <c r="A175" s="2"/>
      <c r="B175" s="13" t="s">
        <v>18</v>
      </c>
      <c r="C175" s="10">
        <f t="shared" ref="C175:C177" si="127">$C$172*C8/$C$5</f>
        <v>3099.911991</v>
      </c>
      <c r="D175" s="10">
        <f t="shared" ref="D175:I175" si="126">D$172*D8/D$5</f>
        <v>3172.911769</v>
      </c>
      <c r="E175" s="10">
        <f t="shared" si="126"/>
        <v>3059.042439</v>
      </c>
      <c r="F175" s="10">
        <f t="shared" si="126"/>
        <v>3060.454557</v>
      </c>
      <c r="G175" s="10">
        <f t="shared" si="126"/>
        <v>3146.997203</v>
      </c>
      <c r="H175" s="10">
        <f t="shared" si="126"/>
        <v>3315.163178</v>
      </c>
      <c r="I175" s="10">
        <f t="shared" si="126"/>
        <v>3523.260412</v>
      </c>
      <c r="J175" s="11"/>
      <c r="K175" s="11"/>
      <c r="L175" s="12">
        <v>0.76</v>
      </c>
      <c r="M175" s="12">
        <v>0.83</v>
      </c>
      <c r="N175" s="12">
        <v>0.93</v>
      </c>
      <c r="O175" s="12">
        <v>0.93</v>
      </c>
      <c r="P175" s="12">
        <v>0.95</v>
      </c>
      <c r="Q175" s="12">
        <v>1.01</v>
      </c>
      <c r="R175" s="12">
        <v>1.16</v>
      </c>
      <c r="S175" s="12">
        <v>1.13</v>
      </c>
      <c r="T175" s="12">
        <v>1.05</v>
      </c>
      <c r="U175" s="12">
        <v>0.99</v>
      </c>
      <c r="V175" s="12">
        <v>1.01</v>
      </c>
      <c r="W175" s="12">
        <v>1.25</v>
      </c>
      <c r="X175" s="2"/>
      <c r="Y175" s="2"/>
      <c r="Z175" s="2"/>
      <c r="AA175" s="2"/>
    </row>
    <row r="176" ht="19.5" customHeight="1" outlineLevel="1">
      <c r="A176" s="2"/>
      <c r="B176" s="13" t="s">
        <v>19</v>
      </c>
      <c r="C176" s="10">
        <f t="shared" si="127"/>
        <v>2451.217449</v>
      </c>
      <c r="D176" s="10">
        <f t="shared" ref="D176:I176" si="128">D$172*D9/D$5</f>
        <v>2432.9329</v>
      </c>
      <c r="E176" s="10">
        <f t="shared" si="128"/>
        <v>2279.48687</v>
      </c>
      <c r="F176" s="10">
        <f t="shared" si="128"/>
        <v>2214.799117</v>
      </c>
      <c r="G176" s="10">
        <f t="shared" si="128"/>
        <v>2210.41031</v>
      </c>
      <c r="H176" s="10">
        <f t="shared" si="128"/>
        <v>2258.689398</v>
      </c>
      <c r="I176" s="10">
        <f t="shared" si="128"/>
        <v>2327.213412</v>
      </c>
      <c r="J176" s="11"/>
      <c r="K176" s="11"/>
      <c r="L176" s="12">
        <v>0.76</v>
      </c>
      <c r="M176" s="12">
        <v>0.86</v>
      </c>
      <c r="N176" s="12">
        <v>0.93</v>
      </c>
      <c r="O176" s="12">
        <v>0.93</v>
      </c>
      <c r="P176" s="12">
        <v>0.95</v>
      </c>
      <c r="Q176" s="12">
        <v>1.01</v>
      </c>
      <c r="R176" s="12">
        <v>1.16</v>
      </c>
      <c r="S176" s="12">
        <v>1.13</v>
      </c>
      <c r="T176" s="12">
        <v>1.05</v>
      </c>
      <c r="U176" s="12">
        <v>0.99</v>
      </c>
      <c r="V176" s="12">
        <v>0.9799999999999982</v>
      </c>
      <c r="W176" s="12">
        <v>1.25</v>
      </c>
      <c r="X176" s="2"/>
      <c r="Y176" s="2"/>
      <c r="Z176" s="2"/>
      <c r="AA176" s="2"/>
    </row>
    <row r="177" ht="19.5" customHeight="1" outlineLevel="1">
      <c r="A177" s="2"/>
      <c r="B177" s="13" t="s">
        <v>20</v>
      </c>
      <c r="C177" s="10">
        <f t="shared" si="127"/>
        <v>721.4189405</v>
      </c>
      <c r="D177" s="10">
        <f t="shared" ref="D177:I177" si="129">D$172*D10/D$5</f>
        <v>714.1646135</v>
      </c>
      <c r="E177" s="10">
        <f t="shared" si="129"/>
        <v>667.4786626</v>
      </c>
      <c r="F177" s="10">
        <f t="shared" si="129"/>
        <v>647.492535</v>
      </c>
      <c r="G177" s="10">
        <f t="shared" si="129"/>
        <v>645.5491496</v>
      </c>
      <c r="H177" s="10">
        <f t="shared" si="129"/>
        <v>659.1680888</v>
      </c>
      <c r="I177" s="10">
        <f t="shared" si="129"/>
        <v>678.8878419</v>
      </c>
      <c r="J177" s="11"/>
      <c r="K177" s="11"/>
      <c r="L177" s="12">
        <v>0.76</v>
      </c>
      <c r="M177" s="12">
        <v>0.83</v>
      </c>
      <c r="N177" s="12">
        <v>0.95</v>
      </c>
      <c r="O177" s="12">
        <v>0.93</v>
      </c>
      <c r="P177" s="12">
        <v>0.95</v>
      </c>
      <c r="Q177" s="12">
        <v>1.01</v>
      </c>
      <c r="R177" s="12">
        <v>1.16</v>
      </c>
      <c r="S177" s="12">
        <v>1.13</v>
      </c>
      <c r="T177" s="12">
        <v>1.05</v>
      </c>
      <c r="U177" s="12">
        <v>0.99</v>
      </c>
      <c r="V177" s="12">
        <v>0.9899999999999998</v>
      </c>
      <c r="W177" s="12">
        <v>1.25</v>
      </c>
      <c r="X177" s="2"/>
      <c r="Y177" s="2"/>
      <c r="Z177" s="2"/>
      <c r="AA177" s="2"/>
    </row>
    <row r="178" ht="19.5" customHeight="1" outlineLevel="1">
      <c r="A178" s="2"/>
      <c r="B178" s="6" t="s">
        <v>21</v>
      </c>
      <c r="C178" s="8">
        <f t="shared" ref="C178:I178" si="130">SUM(C179:C185)</f>
        <v>1533.663836</v>
      </c>
      <c r="D178" s="8">
        <f t="shared" si="130"/>
        <v>1488.425756</v>
      </c>
      <c r="E178" s="8">
        <f t="shared" si="130"/>
        <v>1375.940004</v>
      </c>
      <c r="F178" s="8">
        <f t="shared" si="130"/>
        <v>1264.954682</v>
      </c>
      <c r="G178" s="8">
        <f t="shared" si="130"/>
        <v>1198.993418</v>
      </c>
      <c r="H178" s="8">
        <f t="shared" si="130"/>
        <v>1165.441451</v>
      </c>
      <c r="I178" s="8">
        <f t="shared" si="130"/>
        <v>1154.033803</v>
      </c>
      <c r="J178" s="11"/>
      <c r="K178" s="11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2"/>
      <c r="Y178" s="2"/>
      <c r="Z178" s="2"/>
      <c r="AA178" s="2"/>
    </row>
    <row r="179" ht="19.5" customHeight="1" outlineLevel="1">
      <c r="A179" s="2"/>
      <c r="B179" s="13" t="s">
        <v>22</v>
      </c>
      <c r="C179" s="10">
        <f t="shared" ref="C179:C185" si="132">$C$172*C12/$C$5</f>
        <v>522.9323167</v>
      </c>
      <c r="D179" s="10">
        <f t="shared" ref="D179:I179" si="131">D$172*D12/D$5</f>
        <v>522.4057428</v>
      </c>
      <c r="E179" s="10">
        <f t="shared" si="131"/>
        <v>477.2062524</v>
      </c>
      <c r="F179" s="10">
        <f t="shared" si="131"/>
        <v>450.3650903</v>
      </c>
      <c r="G179" s="10">
        <f t="shared" si="131"/>
        <v>436.2451016</v>
      </c>
      <c r="H179" s="10">
        <f t="shared" si="131"/>
        <v>432.3965682</v>
      </c>
      <c r="I179" s="10">
        <f t="shared" si="131"/>
        <v>432.5104462</v>
      </c>
      <c r="J179" s="11"/>
      <c r="K179" s="11"/>
      <c r="L179" s="12">
        <v>0.76</v>
      </c>
      <c r="M179" s="12">
        <v>0.83</v>
      </c>
      <c r="N179" s="12">
        <v>0.93</v>
      </c>
      <c r="O179" s="12">
        <v>0.93</v>
      </c>
      <c r="P179" s="12">
        <v>0.84</v>
      </c>
      <c r="Q179" s="12">
        <v>1.01</v>
      </c>
      <c r="R179" s="12">
        <v>1.16</v>
      </c>
      <c r="S179" s="12">
        <v>1.13</v>
      </c>
      <c r="T179" s="12">
        <v>1.05</v>
      </c>
      <c r="U179" s="12">
        <v>0.99</v>
      </c>
      <c r="V179" s="12">
        <v>1.1199999999999983</v>
      </c>
      <c r="W179" s="12">
        <v>1.25</v>
      </c>
      <c r="X179" s="2"/>
      <c r="Y179" s="2"/>
      <c r="Z179" s="2"/>
      <c r="AA179" s="2"/>
    </row>
    <row r="180" ht="19.5" customHeight="1" outlineLevel="1">
      <c r="A180" s="2"/>
      <c r="B180" s="13" t="s">
        <v>23</v>
      </c>
      <c r="C180" s="10">
        <f t="shared" si="132"/>
        <v>274.2924473</v>
      </c>
      <c r="D180" s="10">
        <f t="shared" ref="D180:I180" si="133">D$172*D13/D$5</f>
        <v>276.4894687</v>
      </c>
      <c r="E180" s="10">
        <f t="shared" si="133"/>
        <v>266.3859032</v>
      </c>
      <c r="F180" s="10">
        <f t="shared" si="133"/>
        <v>266.9091459</v>
      </c>
      <c r="G180" s="10">
        <f t="shared" si="133"/>
        <v>274.9764959</v>
      </c>
      <c r="H180" s="10">
        <f t="shared" si="133"/>
        <v>291.1130184</v>
      </c>
      <c r="I180" s="10">
        <f t="shared" si="133"/>
        <v>309.0110417</v>
      </c>
      <c r="J180" s="11"/>
      <c r="K180" s="11"/>
      <c r="L180" s="12">
        <v>0.76</v>
      </c>
      <c r="M180" s="12">
        <v>0.83</v>
      </c>
      <c r="N180" s="12">
        <v>0.93</v>
      </c>
      <c r="O180" s="12">
        <v>0.93</v>
      </c>
      <c r="P180" s="12">
        <v>0.95</v>
      </c>
      <c r="Q180" s="12">
        <v>0.73</v>
      </c>
      <c r="R180" s="12">
        <v>1.16</v>
      </c>
      <c r="S180" s="12">
        <v>1.13</v>
      </c>
      <c r="T180" s="12">
        <v>1.05</v>
      </c>
      <c r="U180" s="12">
        <v>0.99</v>
      </c>
      <c r="V180" s="12">
        <v>1.2899999999999987</v>
      </c>
      <c r="W180" s="12">
        <v>1.25</v>
      </c>
      <c r="X180" s="2"/>
      <c r="Y180" s="2"/>
      <c r="Z180" s="2"/>
      <c r="AA180" s="2"/>
    </row>
    <row r="181" ht="19.5" customHeight="1" outlineLevel="1">
      <c r="A181" s="2"/>
      <c r="B181" s="13" t="s">
        <v>24</v>
      </c>
      <c r="C181" s="10">
        <f t="shared" si="132"/>
        <v>449.493662</v>
      </c>
      <c r="D181" s="10">
        <f t="shared" ref="D181:I181" si="134">D$172*D14/D$5</f>
        <v>414.4920062</v>
      </c>
      <c r="E181" s="10">
        <f t="shared" si="134"/>
        <v>388.526788</v>
      </c>
      <c r="F181" s="10">
        <f t="shared" si="134"/>
        <v>323.0866773</v>
      </c>
      <c r="G181" s="10">
        <f t="shared" si="134"/>
        <v>274.5799529</v>
      </c>
      <c r="H181" s="10">
        <f t="shared" si="134"/>
        <v>234.7299877</v>
      </c>
      <c r="I181" s="10">
        <f t="shared" si="134"/>
        <v>208.0483015</v>
      </c>
      <c r="J181" s="11"/>
      <c r="K181" s="11"/>
      <c r="L181" s="12">
        <v>0.76</v>
      </c>
      <c r="M181" s="12">
        <v>0.83</v>
      </c>
      <c r="N181" s="12">
        <v>0.93</v>
      </c>
      <c r="O181" s="12">
        <v>0.93</v>
      </c>
      <c r="P181" s="12">
        <v>0.95</v>
      </c>
      <c r="Q181" s="12">
        <v>1.01</v>
      </c>
      <c r="R181" s="12">
        <v>1.18</v>
      </c>
      <c r="S181" s="12">
        <v>1.13</v>
      </c>
      <c r="T181" s="12">
        <v>1.05</v>
      </c>
      <c r="U181" s="12">
        <v>0.99</v>
      </c>
      <c r="V181" s="12">
        <v>0.9899999999999998</v>
      </c>
      <c r="W181" s="12">
        <v>1.25</v>
      </c>
      <c r="X181" s="2"/>
      <c r="Y181" s="2"/>
      <c r="Z181" s="2"/>
      <c r="AA181" s="2"/>
    </row>
    <row r="182" ht="19.5" customHeight="1" outlineLevel="1">
      <c r="A182" s="2"/>
      <c r="B182" s="13" t="s">
        <v>25</v>
      </c>
      <c r="C182" s="10">
        <f t="shared" si="132"/>
        <v>120.3482522</v>
      </c>
      <c r="D182" s="10">
        <f t="shared" ref="D182:I182" si="135">D$172*D15/D$5</f>
        <v>116.332906</v>
      </c>
      <c r="E182" s="10">
        <f t="shared" si="135"/>
        <v>103.4345049</v>
      </c>
      <c r="F182" s="10">
        <f t="shared" si="135"/>
        <v>95.38390102</v>
      </c>
      <c r="G182" s="10">
        <f t="shared" si="135"/>
        <v>90.50640364</v>
      </c>
      <c r="H182" s="10">
        <f t="shared" si="135"/>
        <v>87.85123151</v>
      </c>
      <c r="I182" s="10">
        <f t="shared" si="135"/>
        <v>86.49273171</v>
      </c>
      <c r="J182" s="11"/>
      <c r="K182" s="11"/>
      <c r="L182" s="12">
        <v>0.76</v>
      </c>
      <c r="M182" s="12">
        <v>0.83</v>
      </c>
      <c r="N182" s="12">
        <v>0.93</v>
      </c>
      <c r="O182" s="12">
        <v>0.93</v>
      </c>
      <c r="P182" s="12">
        <v>0.95</v>
      </c>
      <c r="Q182" s="12">
        <v>1.01</v>
      </c>
      <c r="R182" s="12">
        <v>1.16</v>
      </c>
      <c r="S182" s="12">
        <v>0.89</v>
      </c>
      <c r="T182" s="12">
        <v>1.05</v>
      </c>
      <c r="U182" s="12">
        <v>0.99</v>
      </c>
      <c r="V182" s="12">
        <v>1.250000000000001</v>
      </c>
      <c r="W182" s="12">
        <v>1.25</v>
      </c>
      <c r="X182" s="2"/>
      <c r="Y182" s="2"/>
      <c r="Z182" s="2"/>
      <c r="AA182" s="2"/>
    </row>
    <row r="183" ht="19.5" customHeight="1" outlineLevel="1">
      <c r="A183" s="2"/>
      <c r="B183" s="13" t="s">
        <v>26</v>
      </c>
      <c r="C183" s="10">
        <f t="shared" si="132"/>
        <v>73.69494621</v>
      </c>
      <c r="D183" s="10">
        <f t="shared" ref="D183:I183" si="136">D$172*D16/D$5</f>
        <v>70.62868076</v>
      </c>
      <c r="E183" s="10">
        <f t="shared" si="136"/>
        <v>63.33174554</v>
      </c>
      <c r="F183" s="10">
        <f t="shared" si="136"/>
        <v>59.13434006</v>
      </c>
      <c r="G183" s="10">
        <f t="shared" si="136"/>
        <v>56.94333651</v>
      </c>
      <c r="H183" s="10">
        <f t="shared" si="136"/>
        <v>56.1643552</v>
      </c>
      <c r="I183" s="10">
        <f t="shared" si="136"/>
        <v>56.18818271</v>
      </c>
      <c r="J183" s="11"/>
      <c r="K183" s="11"/>
      <c r="L183" s="12">
        <v>0.76</v>
      </c>
      <c r="M183" s="12">
        <v>0.83</v>
      </c>
      <c r="N183" s="12">
        <v>0.93</v>
      </c>
      <c r="O183" s="12">
        <v>0.93</v>
      </c>
      <c r="P183" s="12">
        <v>0.95</v>
      </c>
      <c r="Q183" s="12">
        <v>1.01</v>
      </c>
      <c r="R183" s="12">
        <v>1.16</v>
      </c>
      <c r="S183" s="12">
        <v>1.13</v>
      </c>
      <c r="T183" s="12">
        <v>0.91</v>
      </c>
      <c r="U183" s="12">
        <v>0.99</v>
      </c>
      <c r="V183" s="12">
        <v>1.1500000000000001</v>
      </c>
      <c r="W183" s="12">
        <v>1.25</v>
      </c>
      <c r="X183" s="2"/>
      <c r="Y183" s="2"/>
      <c r="Z183" s="2"/>
      <c r="AA183" s="2"/>
    </row>
    <row r="184" ht="19.5" customHeight="1" outlineLevel="1">
      <c r="A184" s="2"/>
      <c r="B184" s="13" t="s">
        <v>27</v>
      </c>
      <c r="C184" s="10">
        <f t="shared" si="132"/>
        <v>83.45191827</v>
      </c>
      <c r="D184" s="10">
        <f t="shared" ref="D184:I184" si="137">D$172*D17/D$5</f>
        <v>79.61554315</v>
      </c>
      <c r="E184" s="10">
        <f t="shared" si="137"/>
        <v>70.42766097</v>
      </c>
      <c r="F184" s="10">
        <f t="shared" si="137"/>
        <v>64.77392125</v>
      </c>
      <c r="G184" s="10">
        <f t="shared" si="137"/>
        <v>61.4046473</v>
      </c>
      <c r="H184" s="10">
        <f t="shared" si="137"/>
        <v>59.61863423</v>
      </c>
      <c r="I184" s="10">
        <f t="shared" si="137"/>
        <v>58.73358233</v>
      </c>
      <c r="J184" s="11"/>
      <c r="K184" s="11"/>
      <c r="L184" s="12">
        <v>0.76</v>
      </c>
      <c r="M184" s="12">
        <v>0.83</v>
      </c>
      <c r="N184" s="12">
        <v>0.93</v>
      </c>
      <c r="O184" s="12">
        <v>0.93</v>
      </c>
      <c r="P184" s="12">
        <v>0.95</v>
      </c>
      <c r="Q184" s="12">
        <v>1.01</v>
      </c>
      <c r="R184" s="12">
        <v>1.16</v>
      </c>
      <c r="S184" s="12">
        <v>1.13</v>
      </c>
      <c r="T184" s="12">
        <v>1.05</v>
      </c>
      <c r="U184" s="12">
        <v>0.95</v>
      </c>
      <c r="V184" s="12">
        <v>1.0500000000000005</v>
      </c>
      <c r="W184" s="12">
        <v>1.25</v>
      </c>
      <c r="X184" s="2"/>
      <c r="Y184" s="2"/>
      <c r="Z184" s="2"/>
      <c r="AA184" s="2"/>
    </row>
    <row r="185" ht="19.5" customHeight="1" outlineLevel="1">
      <c r="A185" s="2"/>
      <c r="B185" s="13" t="s">
        <v>28</v>
      </c>
      <c r="C185" s="10">
        <f t="shared" si="132"/>
        <v>9.450293321</v>
      </c>
      <c r="D185" s="10">
        <f t="shared" ref="D185:I185" si="138">D$172*D18/D$5</f>
        <v>8.461408601</v>
      </c>
      <c r="E185" s="10">
        <f t="shared" si="138"/>
        <v>6.627148735</v>
      </c>
      <c r="F185" s="10">
        <f t="shared" si="138"/>
        <v>5.301606417</v>
      </c>
      <c r="G185" s="10">
        <f t="shared" si="138"/>
        <v>4.337480409</v>
      </c>
      <c r="H185" s="10">
        <f t="shared" si="138"/>
        <v>3.567655512</v>
      </c>
      <c r="I185" s="10">
        <f t="shared" si="138"/>
        <v>3.049516852</v>
      </c>
      <c r="J185" s="11"/>
      <c r="K185" s="11"/>
      <c r="L185" s="12">
        <v>0.76</v>
      </c>
      <c r="M185" s="12">
        <v>0.83</v>
      </c>
      <c r="N185" s="12">
        <v>0.93</v>
      </c>
      <c r="O185" s="12">
        <v>0.93</v>
      </c>
      <c r="P185" s="12">
        <v>0.95</v>
      </c>
      <c r="Q185" s="12">
        <v>1.01</v>
      </c>
      <c r="R185" s="12">
        <v>1.16</v>
      </c>
      <c r="S185" s="12">
        <v>1.13</v>
      </c>
      <c r="T185" s="12">
        <v>1.05</v>
      </c>
      <c r="U185" s="12">
        <v>0.99</v>
      </c>
      <c r="V185" s="12">
        <v>1.0099999999999985</v>
      </c>
      <c r="W185" s="12">
        <v>1.25</v>
      </c>
      <c r="X185" s="2"/>
      <c r="Y185" s="2"/>
      <c r="Z185" s="2"/>
      <c r="AA185" s="2"/>
    </row>
    <row r="186" ht="19.5" customHeight="1" outlineLevel="1">
      <c r="A186" s="2"/>
      <c r="B186" s="6" t="s">
        <v>29</v>
      </c>
      <c r="C186" s="8">
        <f t="shared" ref="C186:I186" si="139">C187+C191</f>
        <v>4193.787783</v>
      </c>
      <c r="D186" s="8">
        <f t="shared" si="139"/>
        <v>4897.447315</v>
      </c>
      <c r="E186" s="8">
        <f t="shared" si="139"/>
        <v>5323.934378</v>
      </c>
      <c r="F186" s="8">
        <f t="shared" si="139"/>
        <v>5518.181461</v>
      </c>
      <c r="G186" s="8">
        <f t="shared" si="139"/>
        <v>5503.932272</v>
      </c>
      <c r="H186" s="8">
        <f t="shared" si="139"/>
        <v>5307.420237</v>
      </c>
      <c r="I186" s="8">
        <f t="shared" si="139"/>
        <v>5022.486884</v>
      </c>
      <c r="J186" s="11"/>
      <c r="K186" s="11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2"/>
      <c r="Y186" s="2"/>
      <c r="Z186" s="2"/>
      <c r="AA186" s="2"/>
    </row>
    <row r="187" ht="19.5" customHeight="1" outlineLevel="1">
      <c r="A187" s="2"/>
      <c r="B187" s="6" t="s">
        <v>17</v>
      </c>
      <c r="C187" s="8">
        <f t="shared" ref="C187:I187" si="140">SUM(C188:C190)</f>
        <v>3520.570949</v>
      </c>
      <c r="D187" s="8">
        <f t="shared" si="140"/>
        <v>4221.92353</v>
      </c>
      <c r="E187" s="8">
        <f t="shared" si="140"/>
        <v>4635.982212</v>
      </c>
      <c r="F187" s="8">
        <f t="shared" si="140"/>
        <v>4848.017893</v>
      </c>
      <c r="G187" s="8">
        <f t="shared" si="140"/>
        <v>4864.784052</v>
      </c>
      <c r="H187" s="8">
        <f t="shared" si="140"/>
        <v>4713.680994</v>
      </c>
      <c r="I187" s="8">
        <f t="shared" si="140"/>
        <v>4473.200017</v>
      </c>
      <c r="J187" s="11"/>
      <c r="K187" s="11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2"/>
      <c r="Y187" s="2"/>
      <c r="Z187" s="2"/>
      <c r="AA187" s="2"/>
    </row>
    <row r="188" ht="19.5" customHeight="1" outlineLevel="1">
      <c r="A188" s="2"/>
      <c r="B188" s="13" t="s">
        <v>18</v>
      </c>
      <c r="C188" s="10">
        <f t="shared" ref="C188:C190" si="142">$C$172*C21/$C$5</f>
        <v>1661.40466</v>
      </c>
      <c r="D188" s="10">
        <f t="shared" ref="D188:I188" si="141">D$172*D21/D$5</f>
        <v>2007.071172</v>
      </c>
      <c r="E188" s="10">
        <f t="shared" si="141"/>
        <v>2274.767664</v>
      </c>
      <c r="F188" s="10">
        <f t="shared" si="141"/>
        <v>2445.011701</v>
      </c>
      <c r="G188" s="10">
        <f t="shared" si="141"/>
        <v>2511.359749</v>
      </c>
      <c r="H188" s="10">
        <f t="shared" si="141"/>
        <v>2483.410549</v>
      </c>
      <c r="I188" s="10">
        <f t="shared" si="141"/>
        <v>2400.680755</v>
      </c>
      <c r="J188" s="11"/>
      <c r="K188" s="11"/>
      <c r="L188" s="12">
        <v>0.76</v>
      </c>
      <c r="M188" s="12">
        <v>0.83</v>
      </c>
      <c r="N188" s="12">
        <v>0.93</v>
      </c>
      <c r="O188" s="12">
        <v>0.93</v>
      </c>
      <c r="P188" s="12">
        <v>0.95</v>
      </c>
      <c r="Q188" s="12">
        <v>1.01</v>
      </c>
      <c r="R188" s="12">
        <v>1.16</v>
      </c>
      <c r="S188" s="12">
        <v>1.13</v>
      </c>
      <c r="T188" s="12">
        <v>1.05</v>
      </c>
      <c r="U188" s="12">
        <v>0.99</v>
      </c>
      <c r="V188" s="12">
        <v>1.0099999999999991</v>
      </c>
      <c r="W188" s="12">
        <v>1.25</v>
      </c>
      <c r="X188" s="2"/>
      <c r="Y188" s="2"/>
      <c r="Z188" s="2"/>
      <c r="AA188" s="2"/>
    </row>
    <row r="189" ht="19.5" customHeight="1" outlineLevel="1">
      <c r="A189" s="2"/>
      <c r="B189" s="13" t="s">
        <v>19</v>
      </c>
      <c r="C189" s="10">
        <f t="shared" si="142"/>
        <v>1446.954917</v>
      </c>
      <c r="D189" s="10">
        <f t="shared" ref="D189:I189" si="143">D$172*D22/D$5</f>
        <v>1668.598952</v>
      </c>
      <c r="E189" s="10">
        <f t="shared" si="143"/>
        <v>1721.021531</v>
      </c>
      <c r="F189" s="10">
        <f t="shared" si="143"/>
        <v>1700.01398</v>
      </c>
      <c r="G189" s="10">
        <f t="shared" si="143"/>
        <v>1623.111265</v>
      </c>
      <c r="H189" s="10">
        <f t="shared" si="143"/>
        <v>1503.713686</v>
      </c>
      <c r="I189" s="10">
        <f t="shared" si="143"/>
        <v>1377.326841</v>
      </c>
      <c r="J189" s="11"/>
      <c r="K189" s="11"/>
      <c r="L189" s="12">
        <v>0.76</v>
      </c>
      <c r="M189" s="12">
        <v>0.83</v>
      </c>
      <c r="N189" s="12">
        <v>0.93</v>
      </c>
      <c r="O189" s="12">
        <v>0.93</v>
      </c>
      <c r="P189" s="12">
        <v>0.95</v>
      </c>
      <c r="Q189" s="12">
        <v>1.01</v>
      </c>
      <c r="R189" s="12">
        <v>1.16</v>
      </c>
      <c r="S189" s="12">
        <v>1.13</v>
      </c>
      <c r="T189" s="12">
        <v>1.05</v>
      </c>
      <c r="U189" s="12">
        <v>0.89</v>
      </c>
      <c r="V189" s="12">
        <v>1.1099999999999997</v>
      </c>
      <c r="W189" s="12">
        <v>1.25</v>
      </c>
      <c r="X189" s="2"/>
      <c r="Y189" s="2"/>
      <c r="Z189" s="2"/>
      <c r="AA189" s="2"/>
    </row>
    <row r="190" ht="19.5" customHeight="1" outlineLevel="1">
      <c r="A190" s="2"/>
      <c r="B190" s="13" t="s">
        <v>20</v>
      </c>
      <c r="C190" s="10">
        <f t="shared" si="142"/>
        <v>412.2113721</v>
      </c>
      <c r="D190" s="10">
        <f t="shared" ref="D190:I190" si="144">D$172*D23/D$5</f>
        <v>546.2534058</v>
      </c>
      <c r="E190" s="10">
        <f t="shared" si="144"/>
        <v>640.1930173</v>
      </c>
      <c r="F190" s="10">
        <f t="shared" si="144"/>
        <v>702.9922127</v>
      </c>
      <c r="G190" s="10">
        <f t="shared" si="144"/>
        <v>730.3130387</v>
      </c>
      <c r="H190" s="10">
        <f t="shared" si="144"/>
        <v>726.5567597</v>
      </c>
      <c r="I190" s="10">
        <f t="shared" si="144"/>
        <v>695.1924209</v>
      </c>
      <c r="J190" s="11"/>
      <c r="K190" s="11"/>
      <c r="L190" s="12">
        <v>0.76</v>
      </c>
      <c r="M190" s="12">
        <v>0.83</v>
      </c>
      <c r="N190" s="12">
        <v>0.93</v>
      </c>
      <c r="O190" s="12">
        <v>0.93</v>
      </c>
      <c r="P190" s="12">
        <v>0.95</v>
      </c>
      <c r="Q190" s="12">
        <v>1.01</v>
      </c>
      <c r="R190" s="12">
        <v>1.16</v>
      </c>
      <c r="S190" s="12">
        <v>1.13</v>
      </c>
      <c r="T190" s="12">
        <v>0.67</v>
      </c>
      <c r="U190" s="12">
        <v>0.99</v>
      </c>
      <c r="V190" s="12">
        <v>1.3899999999999997</v>
      </c>
      <c r="W190" s="12">
        <v>1.25</v>
      </c>
      <c r="X190" s="2"/>
      <c r="Y190" s="2"/>
      <c r="Z190" s="2"/>
      <c r="AA190" s="2"/>
    </row>
    <row r="191" ht="19.5" customHeight="1" outlineLevel="1">
      <c r="A191" s="2"/>
      <c r="B191" s="6" t="s">
        <v>21</v>
      </c>
      <c r="C191" s="8">
        <f t="shared" ref="C191:I191" si="145">SUM(C192:C198)</f>
        <v>673.2168345</v>
      </c>
      <c r="D191" s="8">
        <f t="shared" si="145"/>
        <v>675.523785</v>
      </c>
      <c r="E191" s="8">
        <f t="shared" si="145"/>
        <v>687.9521655</v>
      </c>
      <c r="F191" s="8">
        <f t="shared" si="145"/>
        <v>670.1635678</v>
      </c>
      <c r="G191" s="8">
        <f t="shared" si="145"/>
        <v>639.1482201</v>
      </c>
      <c r="H191" s="8">
        <f t="shared" si="145"/>
        <v>593.7392434</v>
      </c>
      <c r="I191" s="8">
        <f t="shared" si="145"/>
        <v>549.2868665</v>
      </c>
      <c r="J191" s="11"/>
      <c r="K191" s="11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2"/>
      <c r="Y191" s="2"/>
      <c r="Z191" s="2"/>
      <c r="AA191" s="2"/>
    </row>
    <row r="192" ht="19.5" customHeight="1" outlineLevel="1">
      <c r="A192" s="2"/>
      <c r="B192" s="13" t="s">
        <v>22</v>
      </c>
      <c r="C192" s="10">
        <f t="shared" ref="C192:C199" si="147">$C$172*C25/$C$5</f>
        <v>280.2622613</v>
      </c>
      <c r="D192" s="10">
        <f t="shared" ref="D192:I192" si="146">D$172*D25/D$5</f>
        <v>296.6883149</v>
      </c>
      <c r="E192" s="10">
        <f t="shared" si="146"/>
        <v>312.4668334</v>
      </c>
      <c r="F192" s="10">
        <f t="shared" si="146"/>
        <v>316.1804563</v>
      </c>
      <c r="G192" s="10">
        <f t="shared" si="146"/>
        <v>308.1887226</v>
      </c>
      <c r="H192" s="10">
        <f t="shared" si="146"/>
        <v>289.925727</v>
      </c>
      <c r="I192" s="10">
        <f t="shared" si="146"/>
        <v>269.4078444</v>
      </c>
      <c r="J192" s="11"/>
      <c r="K192" s="11"/>
      <c r="L192" s="12">
        <v>0.57</v>
      </c>
      <c r="M192" s="12">
        <v>0.83</v>
      </c>
      <c r="N192" s="12">
        <v>0.93</v>
      </c>
      <c r="O192" s="12">
        <v>0.93</v>
      </c>
      <c r="P192" s="12">
        <v>0.95</v>
      </c>
      <c r="Q192" s="12">
        <v>1.01</v>
      </c>
      <c r="R192" s="12">
        <v>0.91</v>
      </c>
      <c r="S192" s="12">
        <v>1.13</v>
      </c>
      <c r="T192" s="12">
        <v>1.05</v>
      </c>
      <c r="U192" s="12">
        <v>0.99</v>
      </c>
      <c r="V192" s="12">
        <v>1.449999999999999</v>
      </c>
      <c r="W192" s="12">
        <v>1.25</v>
      </c>
      <c r="X192" s="2"/>
      <c r="Y192" s="2"/>
      <c r="Z192" s="2"/>
      <c r="AA192" s="2"/>
    </row>
    <row r="193" ht="19.5" customHeight="1" outlineLevel="1">
      <c r="A193" s="2"/>
      <c r="B193" s="13" t="s">
        <v>23</v>
      </c>
      <c r="C193" s="10">
        <f t="shared" si="147"/>
        <v>117.7326239</v>
      </c>
      <c r="D193" s="10">
        <f t="shared" ref="D193:I193" si="148">D$172*D26/D$5</f>
        <v>87.82481338</v>
      </c>
      <c r="E193" s="10">
        <f t="shared" si="148"/>
        <v>79.57632281</v>
      </c>
      <c r="F193" s="10">
        <f t="shared" si="148"/>
        <v>72.3305093</v>
      </c>
      <c r="G193" s="10">
        <f t="shared" si="148"/>
        <v>65.16621767</v>
      </c>
      <c r="H193" s="10">
        <f t="shared" si="148"/>
        <v>57.65256484</v>
      </c>
      <c r="I193" s="10">
        <f t="shared" si="148"/>
        <v>51.53735661</v>
      </c>
      <c r="J193" s="11"/>
      <c r="K193" s="11"/>
      <c r="L193" s="12">
        <v>0.76</v>
      </c>
      <c r="M193" s="12">
        <v>0.87</v>
      </c>
      <c r="N193" s="12">
        <v>0.93</v>
      </c>
      <c r="O193" s="12">
        <v>0.93</v>
      </c>
      <c r="P193" s="12">
        <v>0.95</v>
      </c>
      <c r="Q193" s="12">
        <v>1.01</v>
      </c>
      <c r="R193" s="12">
        <v>1.16</v>
      </c>
      <c r="S193" s="12">
        <v>1.13</v>
      </c>
      <c r="T193" s="12">
        <v>1.05</v>
      </c>
      <c r="U193" s="12">
        <v>0.99</v>
      </c>
      <c r="V193" s="12">
        <v>0.9699999999999995</v>
      </c>
      <c r="W193" s="12">
        <v>1.25</v>
      </c>
      <c r="X193" s="2"/>
      <c r="Y193" s="2"/>
      <c r="Z193" s="2"/>
      <c r="AA193" s="2"/>
    </row>
    <row r="194" ht="19.5" customHeight="1" outlineLevel="1">
      <c r="A194" s="2"/>
      <c r="B194" s="13" t="s">
        <v>24</v>
      </c>
      <c r="C194" s="10">
        <f t="shared" si="147"/>
        <v>137.1117357</v>
      </c>
      <c r="D194" s="10">
        <f t="shared" ref="D194:I194" si="149">D$172*D27/D$5</f>
        <v>126.4349717</v>
      </c>
      <c r="E194" s="10">
        <f t="shared" si="149"/>
        <v>118.5146461</v>
      </c>
      <c r="F194" s="10">
        <f t="shared" si="149"/>
        <v>98.55305839</v>
      </c>
      <c r="G194" s="10">
        <f t="shared" si="149"/>
        <v>83.75676261</v>
      </c>
      <c r="H194" s="10">
        <f t="shared" si="149"/>
        <v>71.60108976</v>
      </c>
      <c r="I194" s="10">
        <f t="shared" si="149"/>
        <v>63.4622157</v>
      </c>
      <c r="J194" s="11"/>
      <c r="K194" s="11"/>
      <c r="L194" s="12">
        <v>0.76</v>
      </c>
      <c r="M194" s="12">
        <v>0.83</v>
      </c>
      <c r="N194" s="12">
        <v>0.95</v>
      </c>
      <c r="O194" s="12">
        <v>0.93</v>
      </c>
      <c r="P194" s="12">
        <v>0.95</v>
      </c>
      <c r="Q194" s="12">
        <v>1.01</v>
      </c>
      <c r="R194" s="12">
        <v>1.16</v>
      </c>
      <c r="S194" s="12">
        <v>1.13</v>
      </c>
      <c r="T194" s="12">
        <v>1.05</v>
      </c>
      <c r="U194" s="12">
        <v>0.99</v>
      </c>
      <c r="V194" s="12">
        <v>0.9899999999999998</v>
      </c>
      <c r="W194" s="12">
        <v>1.25</v>
      </c>
      <c r="X194" s="2"/>
      <c r="Y194" s="2"/>
      <c r="Z194" s="2"/>
      <c r="AA194" s="2"/>
    </row>
    <row r="195" ht="19.5" customHeight="1" outlineLevel="1">
      <c r="A195" s="2"/>
      <c r="B195" s="13" t="s">
        <v>25</v>
      </c>
      <c r="C195" s="10">
        <f t="shared" si="147"/>
        <v>55.44348773</v>
      </c>
      <c r="D195" s="10">
        <f t="shared" ref="D195:I195" si="150">D$172*D28/D$5</f>
        <v>55.10349723</v>
      </c>
      <c r="E195" s="10">
        <f t="shared" si="150"/>
        <v>51.74305329</v>
      </c>
      <c r="F195" s="10">
        <f t="shared" si="150"/>
        <v>47.4135328</v>
      </c>
      <c r="G195" s="10">
        <f t="shared" si="150"/>
        <v>42.72584432</v>
      </c>
      <c r="H195" s="10">
        <f t="shared" si="150"/>
        <v>37.63018731</v>
      </c>
      <c r="I195" s="10">
        <f t="shared" si="150"/>
        <v>33.54667089</v>
      </c>
      <c r="J195" s="11"/>
      <c r="K195" s="11"/>
      <c r="L195" s="12">
        <v>0.76</v>
      </c>
      <c r="M195" s="12">
        <v>0.83</v>
      </c>
      <c r="N195" s="12">
        <v>0.93</v>
      </c>
      <c r="O195" s="12">
        <v>0.89</v>
      </c>
      <c r="P195" s="12">
        <v>0.95</v>
      </c>
      <c r="Q195" s="12">
        <v>1.01</v>
      </c>
      <c r="R195" s="12">
        <v>1.16</v>
      </c>
      <c r="S195" s="12">
        <v>1.13</v>
      </c>
      <c r="T195" s="12">
        <v>1.05</v>
      </c>
      <c r="U195" s="12">
        <v>0.99</v>
      </c>
      <c r="V195" s="12">
        <v>1.049999999999999</v>
      </c>
      <c r="W195" s="12">
        <v>1.25</v>
      </c>
      <c r="X195" s="2"/>
      <c r="Y195" s="2"/>
      <c r="Z195" s="2"/>
      <c r="AA195" s="2"/>
    </row>
    <row r="196" ht="19.5" customHeight="1" outlineLevel="1">
      <c r="A196" s="2"/>
      <c r="B196" s="13" t="s">
        <v>26</v>
      </c>
      <c r="C196" s="10">
        <f t="shared" si="147"/>
        <v>33.5928225</v>
      </c>
      <c r="D196" s="10">
        <f t="shared" ref="D196:I196" si="151">D$172*D29/D$5</f>
        <v>49.93838169</v>
      </c>
      <c r="E196" s="10">
        <f t="shared" si="151"/>
        <v>62.23345957</v>
      </c>
      <c r="F196" s="10">
        <f t="shared" si="151"/>
        <v>71.09644195</v>
      </c>
      <c r="G196" s="10">
        <f t="shared" si="151"/>
        <v>76.00696307</v>
      </c>
      <c r="H196" s="10">
        <f t="shared" si="151"/>
        <v>77.10737116</v>
      </c>
      <c r="I196" s="10">
        <f t="shared" si="151"/>
        <v>75.54259837</v>
      </c>
      <c r="J196" s="11"/>
      <c r="K196" s="11"/>
      <c r="L196" s="12">
        <v>0.76</v>
      </c>
      <c r="M196" s="12">
        <v>0.83</v>
      </c>
      <c r="N196" s="12">
        <v>0.93</v>
      </c>
      <c r="O196" s="12">
        <v>0.93</v>
      </c>
      <c r="P196" s="12">
        <v>0.93</v>
      </c>
      <c r="Q196" s="12">
        <v>1.01</v>
      </c>
      <c r="R196" s="12">
        <v>1.16</v>
      </c>
      <c r="S196" s="12">
        <v>1.13</v>
      </c>
      <c r="T196" s="12">
        <v>1.05</v>
      </c>
      <c r="U196" s="12">
        <v>0.99</v>
      </c>
      <c r="V196" s="12">
        <v>1.029999999999999</v>
      </c>
      <c r="W196" s="12">
        <v>1.25</v>
      </c>
      <c r="X196" s="2"/>
      <c r="Y196" s="2"/>
      <c r="Z196" s="2"/>
      <c r="AA196" s="2"/>
    </row>
    <row r="197" ht="19.5" customHeight="1" outlineLevel="1">
      <c r="A197" s="2"/>
      <c r="B197" s="13" t="s">
        <v>27</v>
      </c>
      <c r="C197" s="10">
        <f t="shared" si="147"/>
        <v>35.08649923</v>
      </c>
      <c r="D197" s="10">
        <f t="shared" ref="D197:I197" si="152">D$172*D30/D$5</f>
        <v>44.64250643</v>
      </c>
      <c r="E197" s="10">
        <f t="shared" si="152"/>
        <v>49.83381875</v>
      </c>
      <c r="F197" s="10">
        <f t="shared" si="152"/>
        <v>52.37932836</v>
      </c>
      <c r="G197" s="10">
        <f t="shared" si="152"/>
        <v>52.42751031</v>
      </c>
      <c r="H197" s="10">
        <f t="shared" si="152"/>
        <v>50.2956267</v>
      </c>
      <c r="I197" s="10">
        <f t="shared" si="152"/>
        <v>47.31979765</v>
      </c>
      <c r="J197" s="11"/>
      <c r="K197" s="11"/>
      <c r="L197" s="12">
        <v>0.76</v>
      </c>
      <c r="M197" s="12">
        <v>0.83</v>
      </c>
      <c r="N197" s="12">
        <v>0.93</v>
      </c>
      <c r="O197" s="12">
        <v>0.93</v>
      </c>
      <c r="P197" s="12">
        <v>0.95</v>
      </c>
      <c r="Q197" s="12">
        <v>1.0</v>
      </c>
      <c r="R197" s="12">
        <v>1.16</v>
      </c>
      <c r="S197" s="12">
        <v>1.13</v>
      </c>
      <c r="T197" s="12">
        <v>1.05</v>
      </c>
      <c r="U197" s="12">
        <v>0.99</v>
      </c>
      <c r="V197" s="12">
        <v>1.0199999999999987</v>
      </c>
      <c r="W197" s="12">
        <v>1.25</v>
      </c>
      <c r="X197" s="2"/>
      <c r="Y197" s="2"/>
      <c r="Z197" s="2"/>
      <c r="AA197" s="2"/>
    </row>
    <row r="198" ht="19.5" customHeight="1" outlineLevel="1">
      <c r="A198" s="2"/>
      <c r="B198" s="13" t="s">
        <v>28</v>
      </c>
      <c r="C198" s="10">
        <f t="shared" si="147"/>
        <v>13.9874041</v>
      </c>
      <c r="D198" s="10">
        <f t="shared" ref="D198:I198" si="153">D$172*D31/D$5</f>
        <v>14.89129964</v>
      </c>
      <c r="E198" s="10">
        <f t="shared" si="153"/>
        <v>13.58403158</v>
      </c>
      <c r="F198" s="10">
        <f t="shared" si="153"/>
        <v>12.21024066</v>
      </c>
      <c r="G198" s="10">
        <f t="shared" si="153"/>
        <v>10.8761995</v>
      </c>
      <c r="H198" s="10">
        <f t="shared" si="153"/>
        <v>9.526676579</v>
      </c>
      <c r="I198" s="10">
        <f t="shared" si="153"/>
        <v>8.470382919</v>
      </c>
      <c r="J198" s="11"/>
      <c r="K198" s="11"/>
      <c r="L198" s="12">
        <v>0.76</v>
      </c>
      <c r="M198" s="12">
        <v>0.83</v>
      </c>
      <c r="N198" s="12">
        <v>0.93</v>
      </c>
      <c r="O198" s="12">
        <v>0.93</v>
      </c>
      <c r="P198" s="12">
        <v>0.95</v>
      </c>
      <c r="Q198" s="12">
        <v>1.01</v>
      </c>
      <c r="R198" s="12">
        <v>1.01</v>
      </c>
      <c r="S198" s="12">
        <v>1.13</v>
      </c>
      <c r="T198" s="12">
        <v>1.05</v>
      </c>
      <c r="U198" s="12">
        <v>0.99</v>
      </c>
      <c r="V198" s="12">
        <v>1.1599999999999988</v>
      </c>
      <c r="W198" s="12">
        <v>1.25</v>
      </c>
      <c r="X198" s="2"/>
      <c r="Y198" s="2"/>
      <c r="Z198" s="2"/>
      <c r="AA198" s="2"/>
    </row>
    <row r="199" ht="19.5" customHeight="1" outlineLevel="1">
      <c r="A199" s="2"/>
      <c r="B199" s="6" t="s">
        <v>30</v>
      </c>
      <c r="C199" s="8">
        <f t="shared" si="147"/>
        <v>0</v>
      </c>
      <c r="D199" s="8">
        <f t="shared" ref="D199:I199" si="154">D$172*D32/D$5</f>
        <v>0</v>
      </c>
      <c r="E199" s="8">
        <f t="shared" si="154"/>
        <v>0</v>
      </c>
      <c r="F199" s="8">
        <f t="shared" si="154"/>
        <v>0</v>
      </c>
      <c r="G199" s="8">
        <f t="shared" si="154"/>
        <v>0</v>
      </c>
      <c r="H199" s="8">
        <f t="shared" si="154"/>
        <v>0</v>
      </c>
      <c r="I199" s="8">
        <f t="shared" si="154"/>
        <v>0</v>
      </c>
      <c r="J199" s="11"/>
      <c r="K199" s="11"/>
      <c r="L199" s="12">
        <v>0.76</v>
      </c>
      <c r="M199" s="12">
        <v>0.83</v>
      </c>
      <c r="N199" s="12">
        <v>0.93</v>
      </c>
      <c r="O199" s="12">
        <v>0.93</v>
      </c>
      <c r="P199" s="12">
        <v>0.95</v>
      </c>
      <c r="Q199" s="12">
        <v>1.01</v>
      </c>
      <c r="R199" s="12">
        <v>1.16</v>
      </c>
      <c r="S199" s="12">
        <v>1.18</v>
      </c>
      <c r="T199" s="12">
        <v>1.05</v>
      </c>
      <c r="U199" s="12">
        <v>0.99</v>
      </c>
      <c r="V199" s="12">
        <v>0.9599999999999982</v>
      </c>
      <c r="W199" s="12">
        <v>1.25</v>
      </c>
      <c r="X199" s="2"/>
      <c r="Y199" s="2"/>
      <c r="Z199" s="2"/>
      <c r="AA199" s="2"/>
    </row>
    <row r="200" ht="19.5" customHeight="1">
      <c r="A200" s="2"/>
      <c r="B200" s="9" t="s">
        <v>41</v>
      </c>
      <c r="C200" s="10">
        <v>14000.0</v>
      </c>
      <c r="D200" s="10">
        <v>14629.999999999998</v>
      </c>
      <c r="E200" s="10">
        <v>15215.199999999999</v>
      </c>
      <c r="F200" s="10">
        <v>15823.807999999999</v>
      </c>
      <c r="G200" s="10">
        <v>16456.76032</v>
      </c>
      <c r="H200" s="10">
        <v>17115.0307328</v>
      </c>
      <c r="I200" s="10">
        <v>17799.631962112002</v>
      </c>
      <c r="J200" s="11"/>
      <c r="K200" s="11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2"/>
      <c r="Y200" s="2"/>
      <c r="Z200" s="2"/>
      <c r="AA200" s="2"/>
    </row>
    <row r="201" ht="19.5" customHeight="1" outlineLevel="1">
      <c r="A201" s="2"/>
      <c r="B201" s="6" t="s">
        <v>16</v>
      </c>
      <c r="C201" s="8">
        <f t="shared" ref="C201:I201" si="155">C202+C206</f>
        <v>9107.247586</v>
      </c>
      <c r="D201" s="8">
        <f t="shared" si="155"/>
        <v>8990.906844</v>
      </c>
      <c r="E201" s="8">
        <f t="shared" si="155"/>
        <v>8839.828019</v>
      </c>
      <c r="F201" s="8">
        <f t="shared" si="155"/>
        <v>8951.507319</v>
      </c>
      <c r="G201" s="8">
        <f t="shared" si="155"/>
        <v>9328.023275</v>
      </c>
      <c r="H201" s="8">
        <f t="shared" si="155"/>
        <v>9965.849121</v>
      </c>
      <c r="I201" s="8">
        <f t="shared" si="155"/>
        <v>10763.64535</v>
      </c>
      <c r="J201" s="11"/>
      <c r="K201" s="11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2"/>
      <c r="Y201" s="2"/>
      <c r="Z201" s="2"/>
      <c r="AA201" s="2"/>
    </row>
    <row r="202" ht="19.5" customHeight="1" outlineLevel="1">
      <c r="A202" s="2"/>
      <c r="B202" s="6" t="s">
        <v>17</v>
      </c>
      <c r="C202" s="8">
        <f t="shared" ref="C202:I202" si="156">SUM(C203:C205)</f>
        <v>7317.973111</v>
      </c>
      <c r="D202" s="8">
        <f t="shared" si="156"/>
        <v>7277.081058</v>
      </c>
      <c r="E202" s="8">
        <f t="shared" si="156"/>
        <v>7192.150057</v>
      </c>
      <c r="F202" s="8">
        <f t="shared" si="156"/>
        <v>7376.142502</v>
      </c>
      <c r="G202" s="8">
        <f t="shared" si="156"/>
        <v>7775.077422</v>
      </c>
      <c r="H202" s="8">
        <f t="shared" si="156"/>
        <v>8395.980482</v>
      </c>
      <c r="I202" s="8">
        <f t="shared" si="156"/>
        <v>9146.962909</v>
      </c>
      <c r="J202" s="11"/>
      <c r="K202" s="11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2"/>
      <c r="Y202" s="2"/>
      <c r="Z202" s="2"/>
      <c r="AA202" s="2"/>
    </row>
    <row r="203" ht="19.5" customHeight="1" outlineLevel="1">
      <c r="A203" s="2"/>
      <c r="B203" s="13" t="s">
        <v>18</v>
      </c>
      <c r="C203" s="10">
        <f t="shared" ref="C203:C205" si="158">$C$200*C8/$C$5</f>
        <v>3616.56399</v>
      </c>
      <c r="D203" s="10">
        <f t="shared" ref="D203:I203" si="157">D$200*D8/D$5</f>
        <v>3653.40225</v>
      </c>
      <c r="E203" s="10">
        <f t="shared" si="157"/>
        <v>3663.180661</v>
      </c>
      <c r="F203" s="10">
        <f t="shared" si="157"/>
        <v>3811.466529</v>
      </c>
      <c r="G203" s="10">
        <f t="shared" si="157"/>
        <v>4076.015917</v>
      </c>
      <c r="H203" s="10">
        <f t="shared" si="157"/>
        <v>4465.578863</v>
      </c>
      <c r="I203" s="10">
        <f t="shared" si="157"/>
        <v>4935.7248</v>
      </c>
      <c r="J203" s="11"/>
      <c r="K203" s="11"/>
      <c r="L203" s="12">
        <v>0.76</v>
      </c>
      <c r="M203" s="12">
        <v>0.83</v>
      </c>
      <c r="N203" s="12">
        <v>0.93</v>
      </c>
      <c r="O203" s="12">
        <v>0.93</v>
      </c>
      <c r="P203" s="12">
        <v>0.95</v>
      </c>
      <c r="Q203" s="12">
        <v>1.01</v>
      </c>
      <c r="R203" s="12">
        <v>1.16</v>
      </c>
      <c r="S203" s="12">
        <v>1.13</v>
      </c>
      <c r="T203" s="12">
        <v>1.05</v>
      </c>
      <c r="U203" s="12">
        <v>0.99</v>
      </c>
      <c r="V203" s="12">
        <v>1.01</v>
      </c>
      <c r="W203" s="12">
        <v>1.25</v>
      </c>
      <c r="X203" s="2"/>
      <c r="Y203" s="2"/>
      <c r="Z203" s="2"/>
      <c r="AA203" s="2"/>
    </row>
    <row r="204" ht="19.5" customHeight="1" outlineLevel="1">
      <c r="A204" s="2"/>
      <c r="B204" s="13" t="s">
        <v>19</v>
      </c>
      <c r="C204" s="10">
        <f t="shared" si="158"/>
        <v>2859.75369</v>
      </c>
      <c r="D204" s="10">
        <f t="shared" ref="D204:I204" si="159">D$200*D9/D$5</f>
        <v>2801.364544</v>
      </c>
      <c r="E204" s="10">
        <f t="shared" si="159"/>
        <v>2729.668642</v>
      </c>
      <c r="F204" s="10">
        <f t="shared" si="159"/>
        <v>2758.293758</v>
      </c>
      <c r="G204" s="10">
        <f t="shared" si="159"/>
        <v>2862.94109</v>
      </c>
      <c r="H204" s="10">
        <f t="shared" si="159"/>
        <v>3042.491453</v>
      </c>
      <c r="I204" s="10">
        <f t="shared" si="159"/>
        <v>3260.186194</v>
      </c>
      <c r="J204" s="11"/>
      <c r="K204" s="11"/>
      <c r="L204" s="12">
        <v>0.76</v>
      </c>
      <c r="M204" s="12">
        <v>0.86</v>
      </c>
      <c r="N204" s="12">
        <v>0.93</v>
      </c>
      <c r="O204" s="12">
        <v>0.93</v>
      </c>
      <c r="P204" s="12">
        <v>0.95</v>
      </c>
      <c r="Q204" s="12">
        <v>1.01</v>
      </c>
      <c r="R204" s="12">
        <v>1.16</v>
      </c>
      <c r="S204" s="12">
        <v>1.13</v>
      </c>
      <c r="T204" s="12">
        <v>1.05</v>
      </c>
      <c r="U204" s="12">
        <v>0.99</v>
      </c>
      <c r="V204" s="12">
        <v>0.9799999999999982</v>
      </c>
      <c r="W204" s="12">
        <v>1.25</v>
      </c>
      <c r="X204" s="2"/>
      <c r="Y204" s="2"/>
      <c r="Z204" s="2"/>
      <c r="AA204" s="2"/>
    </row>
    <row r="205" ht="19.5" customHeight="1" outlineLevel="1">
      <c r="A205" s="2"/>
      <c r="B205" s="13" t="s">
        <v>20</v>
      </c>
      <c r="C205" s="10">
        <f t="shared" si="158"/>
        <v>841.6554306</v>
      </c>
      <c r="D205" s="10">
        <f t="shared" ref="D205:I205" si="160">D$200*D10/D$5</f>
        <v>822.314264</v>
      </c>
      <c r="E205" s="10">
        <f t="shared" si="160"/>
        <v>799.3007542</v>
      </c>
      <c r="F205" s="10">
        <f t="shared" si="160"/>
        <v>806.382215</v>
      </c>
      <c r="G205" s="10">
        <f t="shared" si="160"/>
        <v>836.1204153</v>
      </c>
      <c r="H205" s="10">
        <f t="shared" si="160"/>
        <v>887.9101652</v>
      </c>
      <c r="I205" s="10">
        <f t="shared" si="160"/>
        <v>951.0519139</v>
      </c>
      <c r="J205" s="11"/>
      <c r="K205" s="11"/>
      <c r="L205" s="12">
        <v>0.76</v>
      </c>
      <c r="M205" s="12">
        <v>0.83</v>
      </c>
      <c r="N205" s="12">
        <v>0.95</v>
      </c>
      <c r="O205" s="12">
        <v>0.93</v>
      </c>
      <c r="P205" s="12">
        <v>0.95</v>
      </c>
      <c r="Q205" s="12">
        <v>1.01</v>
      </c>
      <c r="R205" s="12">
        <v>1.16</v>
      </c>
      <c r="S205" s="12">
        <v>1.13</v>
      </c>
      <c r="T205" s="12">
        <v>1.05</v>
      </c>
      <c r="U205" s="12">
        <v>0.99</v>
      </c>
      <c r="V205" s="12">
        <v>0.9899999999999998</v>
      </c>
      <c r="W205" s="12">
        <v>1.25</v>
      </c>
      <c r="X205" s="2"/>
      <c r="Y205" s="2"/>
      <c r="Z205" s="2"/>
      <c r="AA205" s="2"/>
    </row>
    <row r="206" ht="19.5" customHeight="1" outlineLevel="1">
      <c r="A206" s="2"/>
      <c r="B206" s="6" t="s">
        <v>21</v>
      </c>
      <c r="C206" s="8">
        <f t="shared" ref="C206:I206" si="161">SUM(C207:C213)</f>
        <v>1789.274475</v>
      </c>
      <c r="D206" s="8">
        <f t="shared" si="161"/>
        <v>1713.825786</v>
      </c>
      <c r="E206" s="8">
        <f t="shared" si="161"/>
        <v>1647.677962</v>
      </c>
      <c r="F206" s="8">
        <f t="shared" si="161"/>
        <v>1575.364816</v>
      </c>
      <c r="G206" s="8">
        <f t="shared" si="161"/>
        <v>1552.945853</v>
      </c>
      <c r="H206" s="8">
        <f t="shared" si="161"/>
        <v>1569.86864</v>
      </c>
      <c r="I206" s="8">
        <f t="shared" si="161"/>
        <v>1616.682446</v>
      </c>
      <c r="J206" s="11"/>
      <c r="K206" s="11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2"/>
      <c r="Y206" s="2"/>
      <c r="Z206" s="2"/>
      <c r="AA206" s="2"/>
    </row>
    <row r="207" ht="19.5" customHeight="1" outlineLevel="1">
      <c r="A207" s="2"/>
      <c r="B207" s="13" t="s">
        <v>22</v>
      </c>
      <c r="C207" s="10">
        <f t="shared" ref="C207:C213" si="163">$C$200*C12/$C$5</f>
        <v>610.0877028</v>
      </c>
      <c r="D207" s="10">
        <f t="shared" ref="D207:I207" si="162">D$200*D12/D$5</f>
        <v>601.5163533</v>
      </c>
      <c r="E207" s="10">
        <f t="shared" si="162"/>
        <v>571.4509524</v>
      </c>
      <c r="F207" s="10">
        <f t="shared" si="162"/>
        <v>560.8812139</v>
      </c>
      <c r="G207" s="10">
        <f t="shared" si="162"/>
        <v>565.0281404</v>
      </c>
      <c r="H207" s="10">
        <f t="shared" si="162"/>
        <v>582.4452287</v>
      </c>
      <c r="I207" s="10">
        <f t="shared" si="162"/>
        <v>605.9025693</v>
      </c>
      <c r="J207" s="11"/>
      <c r="K207" s="11"/>
      <c r="L207" s="12">
        <v>0.76</v>
      </c>
      <c r="M207" s="12">
        <v>0.83</v>
      </c>
      <c r="N207" s="12">
        <v>0.93</v>
      </c>
      <c r="O207" s="12">
        <v>0.93</v>
      </c>
      <c r="P207" s="12">
        <v>0.84</v>
      </c>
      <c r="Q207" s="12">
        <v>1.01</v>
      </c>
      <c r="R207" s="12">
        <v>1.16</v>
      </c>
      <c r="S207" s="12">
        <v>1.13</v>
      </c>
      <c r="T207" s="12">
        <v>1.05</v>
      </c>
      <c r="U207" s="12">
        <v>0.99</v>
      </c>
      <c r="V207" s="12">
        <v>1.1199999999999983</v>
      </c>
      <c r="W207" s="12">
        <v>1.25</v>
      </c>
      <c r="X207" s="2"/>
      <c r="Y207" s="2"/>
      <c r="Z207" s="2"/>
      <c r="AA207" s="2"/>
    </row>
    <row r="208" ht="19.5" customHeight="1" outlineLevel="1">
      <c r="A208" s="2"/>
      <c r="B208" s="13" t="s">
        <v>23</v>
      </c>
      <c r="C208" s="10">
        <f t="shared" si="163"/>
        <v>320.0078552</v>
      </c>
      <c r="D208" s="10">
        <f t="shared" ref="D208:I208" si="164">D$200*D13/D$5</f>
        <v>318.3597026</v>
      </c>
      <c r="E208" s="10">
        <f t="shared" si="164"/>
        <v>318.9951459</v>
      </c>
      <c r="F208" s="10">
        <f t="shared" si="164"/>
        <v>332.4065941</v>
      </c>
      <c r="G208" s="10">
        <f t="shared" si="164"/>
        <v>356.1517541</v>
      </c>
      <c r="H208" s="10">
        <f t="shared" si="164"/>
        <v>392.1339832</v>
      </c>
      <c r="I208" s="10">
        <f t="shared" si="164"/>
        <v>432.8926289</v>
      </c>
      <c r="J208" s="11"/>
      <c r="K208" s="11"/>
      <c r="L208" s="12">
        <v>0.76</v>
      </c>
      <c r="M208" s="12">
        <v>0.83</v>
      </c>
      <c r="N208" s="12">
        <v>0.93</v>
      </c>
      <c r="O208" s="12">
        <v>0.93</v>
      </c>
      <c r="P208" s="12">
        <v>0.95</v>
      </c>
      <c r="Q208" s="12">
        <v>0.73</v>
      </c>
      <c r="R208" s="12">
        <v>1.16</v>
      </c>
      <c r="S208" s="12">
        <v>1.13</v>
      </c>
      <c r="T208" s="12">
        <v>1.05</v>
      </c>
      <c r="U208" s="12">
        <v>0.99</v>
      </c>
      <c r="V208" s="12">
        <v>1.2899999999999987</v>
      </c>
      <c r="W208" s="12">
        <v>1.25</v>
      </c>
      <c r="X208" s="2"/>
      <c r="Y208" s="2"/>
      <c r="Z208" s="2"/>
      <c r="AA208" s="2"/>
    </row>
    <row r="209" ht="19.5" customHeight="1" outlineLevel="1">
      <c r="A209" s="2"/>
      <c r="B209" s="13" t="s">
        <v>24</v>
      </c>
      <c r="C209" s="10">
        <f t="shared" si="163"/>
        <v>524.4092723</v>
      </c>
      <c r="D209" s="10">
        <f t="shared" ref="D209:I209" si="165">D$200*D14/D$5</f>
        <v>477.2606799</v>
      </c>
      <c r="E209" s="10">
        <f t="shared" si="165"/>
        <v>465.2579507</v>
      </c>
      <c r="F209" s="10">
        <f t="shared" si="165"/>
        <v>402.3696589</v>
      </c>
      <c r="G209" s="10">
        <f t="shared" si="165"/>
        <v>355.6381484</v>
      </c>
      <c r="H209" s="10">
        <f t="shared" si="165"/>
        <v>316.1851213</v>
      </c>
      <c r="I209" s="10">
        <f t="shared" si="165"/>
        <v>291.454233</v>
      </c>
      <c r="J209" s="11"/>
      <c r="K209" s="11"/>
      <c r="L209" s="12">
        <v>0.76</v>
      </c>
      <c r="M209" s="12">
        <v>0.83</v>
      </c>
      <c r="N209" s="12">
        <v>0.93</v>
      </c>
      <c r="O209" s="12">
        <v>0.93</v>
      </c>
      <c r="P209" s="12">
        <v>0.95</v>
      </c>
      <c r="Q209" s="12">
        <v>1.01</v>
      </c>
      <c r="R209" s="12">
        <v>1.18</v>
      </c>
      <c r="S209" s="12">
        <v>1.13</v>
      </c>
      <c r="T209" s="12">
        <v>1.05</v>
      </c>
      <c r="U209" s="12">
        <v>0.99</v>
      </c>
      <c r="V209" s="12">
        <v>0.9899999999999998</v>
      </c>
      <c r="W209" s="12">
        <v>1.25</v>
      </c>
      <c r="X209" s="2"/>
      <c r="Y209" s="2"/>
      <c r="Z209" s="2"/>
      <c r="AA209" s="2"/>
    </row>
    <row r="210" ht="19.5" customHeight="1" outlineLevel="1">
      <c r="A210" s="2"/>
      <c r="B210" s="13" t="s">
        <v>25</v>
      </c>
      <c r="C210" s="10">
        <f t="shared" si="163"/>
        <v>140.4062942</v>
      </c>
      <c r="D210" s="10">
        <f t="shared" ref="D210:I210" si="166">D$200*D15/D$5</f>
        <v>133.9498012</v>
      </c>
      <c r="E210" s="10">
        <f t="shared" si="166"/>
        <v>123.8620535</v>
      </c>
      <c r="F210" s="10">
        <f t="shared" si="166"/>
        <v>118.7903755</v>
      </c>
      <c r="G210" s="10">
        <f t="shared" si="166"/>
        <v>117.224617</v>
      </c>
      <c r="H210" s="10">
        <f t="shared" si="166"/>
        <v>118.3370415</v>
      </c>
      <c r="I210" s="10">
        <f t="shared" si="166"/>
        <v>121.1674049</v>
      </c>
      <c r="J210" s="11"/>
      <c r="K210" s="11"/>
      <c r="L210" s="12">
        <v>0.76</v>
      </c>
      <c r="M210" s="12">
        <v>0.83</v>
      </c>
      <c r="N210" s="12">
        <v>0.93</v>
      </c>
      <c r="O210" s="12">
        <v>0.93</v>
      </c>
      <c r="P210" s="12">
        <v>0.95</v>
      </c>
      <c r="Q210" s="12">
        <v>1.01</v>
      </c>
      <c r="R210" s="12">
        <v>1.16</v>
      </c>
      <c r="S210" s="12">
        <v>0.89</v>
      </c>
      <c r="T210" s="12">
        <v>1.05</v>
      </c>
      <c r="U210" s="12">
        <v>0.99</v>
      </c>
      <c r="V210" s="12">
        <v>1.250000000000001</v>
      </c>
      <c r="W210" s="12">
        <v>1.25</v>
      </c>
      <c r="X210" s="2"/>
      <c r="Y210" s="2"/>
      <c r="Z210" s="2"/>
      <c r="AA210" s="2"/>
    </row>
    <row r="211" ht="19.5" customHeight="1" outlineLevel="1">
      <c r="A211" s="2"/>
      <c r="B211" s="13" t="s">
        <v>26</v>
      </c>
      <c r="C211" s="10">
        <f t="shared" si="163"/>
        <v>85.97743724</v>
      </c>
      <c r="D211" s="10">
        <f t="shared" ref="D211:I211" si="167">D$200*D16/D$5</f>
        <v>81.32434811</v>
      </c>
      <c r="E211" s="10">
        <f t="shared" si="167"/>
        <v>75.83929616</v>
      </c>
      <c r="F211" s="10">
        <f t="shared" si="167"/>
        <v>73.64545156</v>
      </c>
      <c r="G211" s="10">
        <f t="shared" si="167"/>
        <v>73.75346432</v>
      </c>
      <c r="H211" s="10">
        <f t="shared" si="167"/>
        <v>75.65430236</v>
      </c>
      <c r="I211" s="10">
        <f t="shared" si="167"/>
        <v>78.71385434</v>
      </c>
      <c r="J211" s="11"/>
      <c r="K211" s="11"/>
      <c r="L211" s="12">
        <v>0.76</v>
      </c>
      <c r="M211" s="12">
        <v>0.83</v>
      </c>
      <c r="N211" s="12">
        <v>0.93</v>
      </c>
      <c r="O211" s="12">
        <v>0.93</v>
      </c>
      <c r="P211" s="12">
        <v>0.95</v>
      </c>
      <c r="Q211" s="12">
        <v>1.01</v>
      </c>
      <c r="R211" s="12">
        <v>1.16</v>
      </c>
      <c r="S211" s="12">
        <v>1.13</v>
      </c>
      <c r="T211" s="12">
        <v>0.91</v>
      </c>
      <c r="U211" s="12">
        <v>0.99</v>
      </c>
      <c r="V211" s="12">
        <v>1.1500000000000001</v>
      </c>
      <c r="W211" s="12">
        <v>1.25</v>
      </c>
      <c r="X211" s="2"/>
      <c r="Y211" s="2"/>
      <c r="Z211" s="2"/>
      <c r="AA211" s="2"/>
    </row>
    <row r="212" ht="19.5" customHeight="1" outlineLevel="1">
      <c r="A212" s="2"/>
      <c r="B212" s="13" t="s">
        <v>27</v>
      </c>
      <c r="C212" s="10">
        <f t="shared" si="163"/>
        <v>97.36057132</v>
      </c>
      <c r="D212" s="10">
        <f t="shared" ref="D212:I212" si="168">D$200*D17/D$5</f>
        <v>91.67213767</v>
      </c>
      <c r="E212" s="10">
        <f t="shared" si="168"/>
        <v>84.33660232</v>
      </c>
      <c r="F212" s="10">
        <f t="shared" si="168"/>
        <v>80.66894252</v>
      </c>
      <c r="G212" s="10">
        <f t="shared" si="168"/>
        <v>79.5317897</v>
      </c>
      <c r="H212" s="10">
        <f t="shared" si="168"/>
        <v>80.30727255</v>
      </c>
      <c r="I212" s="10">
        <f t="shared" si="168"/>
        <v>82.27969694</v>
      </c>
      <c r="J212" s="11"/>
      <c r="K212" s="11"/>
      <c r="L212" s="12">
        <v>0.76</v>
      </c>
      <c r="M212" s="12">
        <v>0.83</v>
      </c>
      <c r="N212" s="12">
        <v>0.93</v>
      </c>
      <c r="O212" s="12">
        <v>0.93</v>
      </c>
      <c r="P212" s="12">
        <v>0.95</v>
      </c>
      <c r="Q212" s="12">
        <v>1.01</v>
      </c>
      <c r="R212" s="12">
        <v>1.16</v>
      </c>
      <c r="S212" s="12">
        <v>1.13</v>
      </c>
      <c r="T212" s="12">
        <v>1.05</v>
      </c>
      <c r="U212" s="12">
        <v>0.95</v>
      </c>
      <c r="V212" s="12">
        <v>1.0500000000000005</v>
      </c>
      <c r="W212" s="12">
        <v>1.25</v>
      </c>
      <c r="X212" s="2"/>
      <c r="Y212" s="2"/>
      <c r="Z212" s="2"/>
      <c r="AA212" s="2"/>
    </row>
    <row r="213" ht="19.5" customHeight="1" outlineLevel="1">
      <c r="A213" s="2"/>
      <c r="B213" s="13" t="s">
        <v>28</v>
      </c>
      <c r="C213" s="10">
        <f t="shared" si="163"/>
        <v>11.02534221</v>
      </c>
      <c r="D213" s="10">
        <f t="shared" ref="D213:I213" si="169">D$200*D18/D$5</f>
        <v>9.74276358</v>
      </c>
      <c r="E213" s="10">
        <f t="shared" si="169"/>
        <v>7.93596152</v>
      </c>
      <c r="F213" s="10">
        <f t="shared" si="169"/>
        <v>6.602579789</v>
      </c>
      <c r="G213" s="10">
        <f t="shared" si="169"/>
        <v>5.617939274</v>
      </c>
      <c r="H213" s="10">
        <f t="shared" si="169"/>
        <v>4.805690155</v>
      </c>
      <c r="I213" s="10">
        <f t="shared" si="169"/>
        <v>4.272058887</v>
      </c>
      <c r="J213" s="11"/>
      <c r="K213" s="11"/>
      <c r="L213" s="12">
        <v>0.76</v>
      </c>
      <c r="M213" s="12">
        <v>0.83</v>
      </c>
      <c r="N213" s="12">
        <v>0.93</v>
      </c>
      <c r="O213" s="12">
        <v>0.93</v>
      </c>
      <c r="P213" s="12">
        <v>0.95</v>
      </c>
      <c r="Q213" s="12">
        <v>1.01</v>
      </c>
      <c r="R213" s="12">
        <v>1.16</v>
      </c>
      <c r="S213" s="12">
        <v>1.13</v>
      </c>
      <c r="T213" s="12">
        <v>1.05</v>
      </c>
      <c r="U213" s="12">
        <v>0.99</v>
      </c>
      <c r="V213" s="12">
        <v>1.0099999999999985</v>
      </c>
      <c r="W213" s="12">
        <v>1.25</v>
      </c>
      <c r="X213" s="2"/>
      <c r="Y213" s="2"/>
      <c r="Z213" s="2"/>
      <c r="AA213" s="2"/>
    </row>
    <row r="214" ht="19.5" customHeight="1" outlineLevel="1">
      <c r="A214" s="2"/>
      <c r="B214" s="6" t="s">
        <v>29</v>
      </c>
      <c r="C214" s="8">
        <f t="shared" ref="C214:I214" si="170">C215+C219</f>
        <v>4892.752414</v>
      </c>
      <c r="D214" s="8">
        <f t="shared" si="170"/>
        <v>5639.093156</v>
      </c>
      <c r="E214" s="8">
        <f t="shared" si="170"/>
        <v>6375.371981</v>
      </c>
      <c r="F214" s="8">
        <f t="shared" si="170"/>
        <v>6872.300681</v>
      </c>
      <c r="G214" s="8">
        <f t="shared" si="170"/>
        <v>7128.737045</v>
      </c>
      <c r="H214" s="8">
        <f t="shared" si="170"/>
        <v>7149.181611</v>
      </c>
      <c r="I214" s="8">
        <f t="shared" si="170"/>
        <v>7035.986607</v>
      </c>
      <c r="J214" s="11"/>
      <c r="K214" s="11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2"/>
      <c r="Y214" s="2"/>
      <c r="Z214" s="2"/>
      <c r="AA214" s="2"/>
    </row>
    <row r="215" ht="19.5" customHeight="1" outlineLevel="1">
      <c r="A215" s="2"/>
      <c r="B215" s="6" t="s">
        <v>17</v>
      </c>
      <c r="C215" s="8">
        <f t="shared" ref="C215:I215" si="171">SUM(C216:C218)</f>
        <v>4107.332774</v>
      </c>
      <c r="D215" s="8">
        <f t="shared" si="171"/>
        <v>4861.271301</v>
      </c>
      <c r="E215" s="8">
        <f t="shared" si="171"/>
        <v>5551.554358</v>
      </c>
      <c r="F215" s="8">
        <f t="shared" si="171"/>
        <v>6037.684137</v>
      </c>
      <c r="G215" s="8">
        <f t="shared" si="171"/>
        <v>6300.907165</v>
      </c>
      <c r="H215" s="8">
        <f t="shared" si="171"/>
        <v>6349.405168</v>
      </c>
      <c r="I215" s="8">
        <f t="shared" si="171"/>
        <v>6266.492306</v>
      </c>
      <c r="J215" s="11"/>
      <c r="K215" s="11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2"/>
      <c r="Y215" s="2"/>
      <c r="Z215" s="2"/>
      <c r="AA215" s="2"/>
    </row>
    <row r="216" ht="19.5" customHeight="1" outlineLevel="1">
      <c r="A216" s="2"/>
      <c r="B216" s="13" t="s">
        <v>18</v>
      </c>
      <c r="C216" s="10">
        <f t="shared" ref="C216:C218" si="173">$C$200*C21/$C$5</f>
        <v>1938.305437</v>
      </c>
      <c r="D216" s="10">
        <f t="shared" ref="D216:I216" si="172">D$200*D21/D$5</f>
        <v>2311.012367</v>
      </c>
      <c r="E216" s="10">
        <f t="shared" si="172"/>
        <v>2724.017427</v>
      </c>
      <c r="F216" s="10">
        <f t="shared" si="172"/>
        <v>3044.998737</v>
      </c>
      <c r="G216" s="10">
        <f t="shared" si="172"/>
        <v>3252.733207</v>
      </c>
      <c r="H216" s="10">
        <f t="shared" si="172"/>
        <v>3345.194508</v>
      </c>
      <c r="I216" s="10">
        <f t="shared" si="172"/>
        <v>3363.106372</v>
      </c>
      <c r="J216" s="11"/>
      <c r="K216" s="11"/>
      <c r="L216" s="12">
        <v>0.76</v>
      </c>
      <c r="M216" s="12">
        <v>0.83</v>
      </c>
      <c r="N216" s="12">
        <v>0.93</v>
      </c>
      <c r="O216" s="12">
        <v>0.93</v>
      </c>
      <c r="P216" s="12">
        <v>0.95</v>
      </c>
      <c r="Q216" s="12">
        <v>1.01</v>
      </c>
      <c r="R216" s="12">
        <v>1.16</v>
      </c>
      <c r="S216" s="12">
        <v>1.13</v>
      </c>
      <c r="T216" s="12">
        <v>1.05</v>
      </c>
      <c r="U216" s="12">
        <v>0.99</v>
      </c>
      <c r="V216" s="12">
        <v>1.0099999999999991</v>
      </c>
      <c r="W216" s="12">
        <v>1.25</v>
      </c>
      <c r="X216" s="2"/>
      <c r="Y216" s="2"/>
      <c r="Z216" s="2"/>
      <c r="AA216" s="2"/>
    </row>
    <row r="217" ht="19.5" customHeight="1" outlineLevel="1">
      <c r="A217" s="2"/>
      <c r="B217" s="13" t="s">
        <v>19</v>
      </c>
      <c r="C217" s="10">
        <f t="shared" si="173"/>
        <v>1688.114069</v>
      </c>
      <c r="D217" s="10">
        <f t="shared" ref="D217:I217" si="174">D$200*D22/D$5</f>
        <v>1921.283543</v>
      </c>
      <c r="E217" s="10">
        <f t="shared" si="174"/>
        <v>2060.910535</v>
      </c>
      <c r="F217" s="10">
        <f t="shared" si="174"/>
        <v>2117.184314</v>
      </c>
      <c r="G217" s="10">
        <f t="shared" si="174"/>
        <v>2102.266676</v>
      </c>
      <c r="H217" s="10">
        <f t="shared" si="174"/>
        <v>2025.526857</v>
      </c>
      <c r="I217" s="10">
        <f t="shared" si="174"/>
        <v>1929.492985</v>
      </c>
      <c r="J217" s="11"/>
      <c r="K217" s="11"/>
      <c r="L217" s="12">
        <v>0.76</v>
      </c>
      <c r="M217" s="12">
        <v>0.83</v>
      </c>
      <c r="N217" s="12">
        <v>0.93</v>
      </c>
      <c r="O217" s="12">
        <v>0.93</v>
      </c>
      <c r="P217" s="12">
        <v>0.95</v>
      </c>
      <c r="Q217" s="12">
        <v>1.01</v>
      </c>
      <c r="R217" s="12">
        <v>1.16</v>
      </c>
      <c r="S217" s="12">
        <v>1.13</v>
      </c>
      <c r="T217" s="12">
        <v>1.05</v>
      </c>
      <c r="U217" s="12">
        <v>0.89</v>
      </c>
      <c r="V217" s="12">
        <v>1.1099999999999997</v>
      </c>
      <c r="W217" s="12">
        <v>1.25</v>
      </c>
      <c r="X217" s="2"/>
      <c r="Y217" s="2"/>
      <c r="Z217" s="2"/>
      <c r="AA217" s="2"/>
    </row>
    <row r="218" ht="19.5" customHeight="1" outlineLevel="1">
      <c r="A218" s="2"/>
      <c r="B218" s="13" t="s">
        <v>20</v>
      </c>
      <c r="C218" s="10">
        <f t="shared" si="173"/>
        <v>480.9132675</v>
      </c>
      <c r="D218" s="10">
        <f t="shared" ref="D218:I218" si="175">D$200*D23/D$5</f>
        <v>628.9753914</v>
      </c>
      <c r="E218" s="10">
        <f t="shared" si="175"/>
        <v>766.626396</v>
      </c>
      <c r="F218" s="10">
        <f t="shared" si="175"/>
        <v>875.501086</v>
      </c>
      <c r="G218" s="10">
        <f t="shared" si="175"/>
        <v>945.9072816</v>
      </c>
      <c r="H218" s="10">
        <f t="shared" si="175"/>
        <v>978.6838038</v>
      </c>
      <c r="I218" s="10">
        <f t="shared" si="175"/>
        <v>973.8929491</v>
      </c>
      <c r="J218" s="11"/>
      <c r="K218" s="11"/>
      <c r="L218" s="12">
        <v>0.76</v>
      </c>
      <c r="M218" s="12">
        <v>0.83</v>
      </c>
      <c r="N218" s="12">
        <v>0.93</v>
      </c>
      <c r="O218" s="12">
        <v>0.93</v>
      </c>
      <c r="P218" s="12">
        <v>0.95</v>
      </c>
      <c r="Q218" s="12">
        <v>1.01</v>
      </c>
      <c r="R218" s="12">
        <v>1.16</v>
      </c>
      <c r="S218" s="12">
        <v>1.13</v>
      </c>
      <c r="T218" s="12">
        <v>0.67</v>
      </c>
      <c r="U218" s="12">
        <v>0.99</v>
      </c>
      <c r="V218" s="12">
        <v>1.3899999999999997</v>
      </c>
      <c r="W218" s="12">
        <v>1.25</v>
      </c>
      <c r="X218" s="2"/>
      <c r="Y218" s="2"/>
      <c r="Z218" s="2"/>
      <c r="AA218" s="2"/>
    </row>
    <row r="219" ht="19.5" customHeight="1" outlineLevel="1">
      <c r="A219" s="2"/>
      <c r="B219" s="6" t="s">
        <v>21</v>
      </c>
      <c r="C219" s="8">
        <f t="shared" ref="C219:I219" si="176">SUM(C220:C226)</f>
        <v>785.4196402</v>
      </c>
      <c r="D219" s="8">
        <f t="shared" si="176"/>
        <v>777.8218545</v>
      </c>
      <c r="E219" s="8">
        <f t="shared" si="176"/>
        <v>823.8176223</v>
      </c>
      <c r="F219" s="8">
        <f t="shared" si="176"/>
        <v>834.6165446</v>
      </c>
      <c r="G219" s="8">
        <f t="shared" si="176"/>
        <v>827.8298803</v>
      </c>
      <c r="H219" s="8">
        <f t="shared" si="176"/>
        <v>799.7764433</v>
      </c>
      <c r="I219" s="8">
        <f t="shared" si="176"/>
        <v>769.4943015</v>
      </c>
      <c r="J219" s="11"/>
      <c r="K219" s="11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2"/>
      <c r="Y219" s="2"/>
      <c r="Z219" s="2"/>
      <c r="AA219" s="2"/>
    </row>
    <row r="220" ht="19.5" customHeight="1" outlineLevel="1">
      <c r="A220" s="2"/>
      <c r="B220" s="13" t="s">
        <v>22</v>
      </c>
      <c r="C220" s="10">
        <f t="shared" ref="C220:C227" si="178">$C$200*C25/$C$5</f>
        <v>326.9726382</v>
      </c>
      <c r="D220" s="10">
        <f t="shared" ref="D220:I220" si="177">D$200*D25/D$5</f>
        <v>341.6173649</v>
      </c>
      <c r="E220" s="10">
        <f t="shared" si="177"/>
        <v>374.1767184</v>
      </c>
      <c r="F220" s="10">
        <f t="shared" si="177"/>
        <v>393.7687045</v>
      </c>
      <c r="G220" s="10">
        <f t="shared" si="177"/>
        <v>399.1684954</v>
      </c>
      <c r="H220" s="10">
        <f t="shared" si="177"/>
        <v>390.5346823</v>
      </c>
      <c r="I220" s="10">
        <f t="shared" si="177"/>
        <v>377.4126302</v>
      </c>
      <c r="J220" s="11"/>
      <c r="K220" s="11"/>
      <c r="L220" s="12">
        <v>0.57</v>
      </c>
      <c r="M220" s="12">
        <v>0.83</v>
      </c>
      <c r="N220" s="12">
        <v>0.93</v>
      </c>
      <c r="O220" s="12">
        <v>0.93</v>
      </c>
      <c r="P220" s="12">
        <v>0.95</v>
      </c>
      <c r="Q220" s="12">
        <v>1.01</v>
      </c>
      <c r="R220" s="12">
        <v>0.91</v>
      </c>
      <c r="S220" s="12">
        <v>1.13</v>
      </c>
      <c r="T220" s="12">
        <v>1.05</v>
      </c>
      <c r="U220" s="12">
        <v>0.99</v>
      </c>
      <c r="V220" s="12">
        <v>1.449999999999999</v>
      </c>
      <c r="W220" s="12">
        <v>1.25</v>
      </c>
      <c r="X220" s="2"/>
      <c r="Y220" s="2"/>
      <c r="Z220" s="2"/>
      <c r="AA220" s="2"/>
    </row>
    <row r="221" ht="19.5" customHeight="1" outlineLevel="1">
      <c r="A221" s="2"/>
      <c r="B221" s="13" t="s">
        <v>23</v>
      </c>
      <c r="C221" s="10">
        <f t="shared" si="178"/>
        <v>137.3547279</v>
      </c>
      <c r="D221" s="10">
        <f t="shared" ref="D221:I221" si="179">D$200*D26/D$5</f>
        <v>101.1245803</v>
      </c>
      <c r="E221" s="10">
        <f t="shared" si="179"/>
        <v>95.29205712</v>
      </c>
      <c r="F221" s="10">
        <f t="shared" si="179"/>
        <v>90.07985907</v>
      </c>
      <c r="G221" s="10">
        <f t="shared" si="179"/>
        <v>84.40380568</v>
      </c>
      <c r="H221" s="10">
        <f t="shared" si="179"/>
        <v>77.65894502</v>
      </c>
      <c r="I221" s="10">
        <f t="shared" si="179"/>
        <v>72.1985262</v>
      </c>
      <c r="J221" s="11"/>
      <c r="K221" s="11"/>
      <c r="L221" s="12">
        <v>0.76</v>
      </c>
      <c r="M221" s="12">
        <v>0.87</v>
      </c>
      <c r="N221" s="12">
        <v>0.93</v>
      </c>
      <c r="O221" s="12">
        <v>0.93</v>
      </c>
      <c r="P221" s="12">
        <v>0.95</v>
      </c>
      <c r="Q221" s="12">
        <v>1.01</v>
      </c>
      <c r="R221" s="12">
        <v>1.16</v>
      </c>
      <c r="S221" s="12">
        <v>1.13</v>
      </c>
      <c r="T221" s="12">
        <v>1.05</v>
      </c>
      <c r="U221" s="12">
        <v>0.99</v>
      </c>
      <c r="V221" s="12">
        <v>0.9699999999999995</v>
      </c>
      <c r="W221" s="12">
        <v>1.25</v>
      </c>
      <c r="X221" s="2"/>
      <c r="Y221" s="2"/>
      <c r="Z221" s="2"/>
      <c r="AA221" s="2"/>
    </row>
    <row r="222" ht="19.5" customHeight="1" outlineLevel="1">
      <c r="A222" s="2"/>
      <c r="B222" s="13" t="s">
        <v>24</v>
      </c>
      <c r="C222" s="10">
        <f t="shared" si="178"/>
        <v>159.9636917</v>
      </c>
      <c r="D222" s="10">
        <f t="shared" ref="D222:I222" si="180">D$200*D27/D$5</f>
        <v>145.581675</v>
      </c>
      <c r="E222" s="10">
        <f t="shared" si="180"/>
        <v>141.9204109</v>
      </c>
      <c r="F222" s="10">
        <f t="shared" si="180"/>
        <v>122.7372197</v>
      </c>
      <c r="G222" s="10">
        <f t="shared" si="180"/>
        <v>108.482428</v>
      </c>
      <c r="H222" s="10">
        <f t="shared" si="180"/>
        <v>96.44783556</v>
      </c>
      <c r="I222" s="10">
        <f t="shared" si="180"/>
        <v>88.90402504</v>
      </c>
      <c r="J222" s="11"/>
      <c r="K222" s="11"/>
      <c r="L222" s="12">
        <v>0.76</v>
      </c>
      <c r="M222" s="12">
        <v>0.83</v>
      </c>
      <c r="N222" s="12">
        <v>0.95</v>
      </c>
      <c r="O222" s="12">
        <v>0.93</v>
      </c>
      <c r="P222" s="12">
        <v>0.95</v>
      </c>
      <c r="Q222" s="12">
        <v>1.01</v>
      </c>
      <c r="R222" s="12">
        <v>1.16</v>
      </c>
      <c r="S222" s="12">
        <v>1.13</v>
      </c>
      <c r="T222" s="12">
        <v>1.05</v>
      </c>
      <c r="U222" s="12">
        <v>0.99</v>
      </c>
      <c r="V222" s="12">
        <v>0.9899999999999998</v>
      </c>
      <c r="W222" s="12">
        <v>1.25</v>
      </c>
      <c r="X222" s="2"/>
      <c r="Y222" s="2"/>
      <c r="Z222" s="2"/>
      <c r="AA222" s="2"/>
    </row>
    <row r="223" ht="19.5" customHeight="1" outlineLevel="1">
      <c r="A223" s="2"/>
      <c r="B223" s="13" t="s">
        <v>25</v>
      </c>
      <c r="C223" s="10">
        <f t="shared" si="178"/>
        <v>64.68406902</v>
      </c>
      <c r="D223" s="10">
        <f t="shared" ref="D223:I223" si="181">D$200*D28/D$5</f>
        <v>63.44810554</v>
      </c>
      <c r="E223" s="10">
        <f t="shared" si="181"/>
        <v>61.96192303</v>
      </c>
      <c r="F223" s="10">
        <f t="shared" si="181"/>
        <v>59.04844849</v>
      </c>
      <c r="G223" s="10">
        <f t="shared" si="181"/>
        <v>55.33885486</v>
      </c>
      <c r="H223" s="10">
        <f t="shared" si="181"/>
        <v>50.68847597</v>
      </c>
      <c r="I223" s="10">
        <f t="shared" si="181"/>
        <v>46.99542926</v>
      </c>
      <c r="J223" s="11"/>
      <c r="K223" s="11"/>
      <c r="L223" s="12">
        <v>0.76</v>
      </c>
      <c r="M223" s="12">
        <v>0.83</v>
      </c>
      <c r="N223" s="12">
        <v>0.93</v>
      </c>
      <c r="O223" s="12">
        <v>0.89</v>
      </c>
      <c r="P223" s="12">
        <v>0.95</v>
      </c>
      <c r="Q223" s="12">
        <v>1.01</v>
      </c>
      <c r="R223" s="12">
        <v>1.16</v>
      </c>
      <c r="S223" s="12">
        <v>1.13</v>
      </c>
      <c r="T223" s="12">
        <v>1.05</v>
      </c>
      <c r="U223" s="12">
        <v>0.99</v>
      </c>
      <c r="V223" s="12">
        <v>1.049999999999999</v>
      </c>
      <c r="W223" s="12">
        <v>1.25</v>
      </c>
      <c r="X223" s="2"/>
      <c r="Y223" s="2"/>
      <c r="Z223" s="2"/>
      <c r="AA223" s="2"/>
    </row>
    <row r="224" ht="19.5" customHeight="1" outlineLevel="1">
      <c r="A224" s="2"/>
      <c r="B224" s="13" t="s">
        <v>26</v>
      </c>
      <c r="C224" s="10">
        <f t="shared" si="178"/>
        <v>39.19162624</v>
      </c>
      <c r="D224" s="10">
        <f t="shared" ref="D224:I224" si="182">D$200*D29/D$5</f>
        <v>57.50080977</v>
      </c>
      <c r="E224" s="10">
        <f t="shared" si="182"/>
        <v>74.52410684</v>
      </c>
      <c r="F224" s="10">
        <f t="shared" si="182"/>
        <v>88.5429611</v>
      </c>
      <c r="G224" s="10">
        <f t="shared" si="182"/>
        <v>98.44482572</v>
      </c>
      <c r="H224" s="10">
        <f t="shared" si="182"/>
        <v>103.8648864</v>
      </c>
      <c r="I224" s="10">
        <f t="shared" si="182"/>
        <v>105.8273964</v>
      </c>
      <c r="J224" s="11"/>
      <c r="K224" s="11"/>
      <c r="L224" s="12">
        <v>0.76</v>
      </c>
      <c r="M224" s="12">
        <v>0.83</v>
      </c>
      <c r="N224" s="12">
        <v>0.93</v>
      </c>
      <c r="O224" s="12">
        <v>0.93</v>
      </c>
      <c r="P224" s="12">
        <v>0.93</v>
      </c>
      <c r="Q224" s="12">
        <v>1.01</v>
      </c>
      <c r="R224" s="12">
        <v>1.16</v>
      </c>
      <c r="S224" s="12">
        <v>1.13</v>
      </c>
      <c r="T224" s="12">
        <v>1.05</v>
      </c>
      <c r="U224" s="12">
        <v>0.99</v>
      </c>
      <c r="V224" s="12">
        <v>1.029999999999999</v>
      </c>
      <c r="W224" s="12">
        <v>1.25</v>
      </c>
      <c r="X224" s="2"/>
      <c r="Y224" s="2"/>
      <c r="Z224" s="2"/>
      <c r="AA224" s="2"/>
    </row>
    <row r="225" ht="19.5" customHeight="1" outlineLevel="1">
      <c r="A225" s="2"/>
      <c r="B225" s="13" t="s">
        <v>27</v>
      </c>
      <c r="C225" s="10">
        <f t="shared" si="178"/>
        <v>40.9342491</v>
      </c>
      <c r="D225" s="10">
        <f t="shared" ref="D225:I225" si="183">D$200*D30/D$5</f>
        <v>51.40295266</v>
      </c>
      <c r="E225" s="10">
        <f t="shared" si="183"/>
        <v>59.67562882</v>
      </c>
      <c r="F225" s="10">
        <f t="shared" si="183"/>
        <v>65.23281202</v>
      </c>
      <c r="G225" s="10">
        <f t="shared" si="183"/>
        <v>67.90453015</v>
      </c>
      <c r="H225" s="10">
        <f t="shared" si="183"/>
        <v>67.74902937</v>
      </c>
      <c r="I225" s="10">
        <f t="shared" si="183"/>
        <v>66.29016067</v>
      </c>
      <c r="J225" s="11"/>
      <c r="K225" s="11"/>
      <c r="L225" s="12">
        <v>0.76</v>
      </c>
      <c r="M225" s="12">
        <v>0.83</v>
      </c>
      <c r="N225" s="12">
        <v>0.93</v>
      </c>
      <c r="O225" s="12">
        <v>0.93</v>
      </c>
      <c r="P225" s="12">
        <v>0.95</v>
      </c>
      <c r="Q225" s="12">
        <v>1.0</v>
      </c>
      <c r="R225" s="12">
        <v>1.16</v>
      </c>
      <c r="S225" s="12">
        <v>1.13</v>
      </c>
      <c r="T225" s="12">
        <v>1.05</v>
      </c>
      <c r="U225" s="12">
        <v>0.99</v>
      </c>
      <c r="V225" s="12">
        <v>1.0199999999999987</v>
      </c>
      <c r="W225" s="12">
        <v>1.25</v>
      </c>
      <c r="X225" s="2"/>
      <c r="Y225" s="2"/>
      <c r="Z225" s="2"/>
      <c r="AA225" s="2"/>
    </row>
    <row r="226" ht="19.5" customHeight="1" outlineLevel="1">
      <c r="A226" s="2"/>
      <c r="B226" s="13" t="s">
        <v>28</v>
      </c>
      <c r="C226" s="10">
        <f t="shared" si="178"/>
        <v>16.31863812</v>
      </c>
      <c r="D226" s="10">
        <f t="shared" ref="D226:I226" si="184">D$200*D31/D$5</f>
        <v>17.14636636</v>
      </c>
      <c r="E226" s="10">
        <f t="shared" si="184"/>
        <v>16.2667772</v>
      </c>
      <c r="F226" s="10">
        <f t="shared" si="184"/>
        <v>15.20653965</v>
      </c>
      <c r="G226" s="10">
        <f t="shared" si="184"/>
        <v>14.08694047</v>
      </c>
      <c r="H226" s="10">
        <f t="shared" si="184"/>
        <v>12.83258871</v>
      </c>
      <c r="I226" s="10">
        <f t="shared" si="184"/>
        <v>11.86613368</v>
      </c>
      <c r="J226" s="11"/>
      <c r="K226" s="11"/>
      <c r="L226" s="12">
        <v>0.76</v>
      </c>
      <c r="M226" s="12">
        <v>0.83</v>
      </c>
      <c r="N226" s="12">
        <v>0.93</v>
      </c>
      <c r="O226" s="12">
        <v>0.93</v>
      </c>
      <c r="P226" s="12">
        <v>0.95</v>
      </c>
      <c r="Q226" s="12">
        <v>1.01</v>
      </c>
      <c r="R226" s="12">
        <v>1.01</v>
      </c>
      <c r="S226" s="12">
        <v>1.13</v>
      </c>
      <c r="T226" s="12">
        <v>1.05</v>
      </c>
      <c r="U226" s="12">
        <v>0.99</v>
      </c>
      <c r="V226" s="12">
        <v>1.1599999999999988</v>
      </c>
      <c r="W226" s="12">
        <v>1.25</v>
      </c>
      <c r="X226" s="2"/>
      <c r="Y226" s="2"/>
      <c r="Z226" s="2"/>
      <c r="AA226" s="2"/>
    </row>
    <row r="227" ht="19.5" customHeight="1" outlineLevel="1">
      <c r="A227" s="2"/>
      <c r="B227" s="6" t="s">
        <v>30</v>
      </c>
      <c r="C227" s="8">
        <f t="shared" si="178"/>
        <v>0</v>
      </c>
      <c r="D227" s="8">
        <f t="shared" ref="D227:I227" si="185">D$200*D32/D$5</f>
        <v>0</v>
      </c>
      <c r="E227" s="8">
        <f t="shared" si="185"/>
        <v>0</v>
      </c>
      <c r="F227" s="8">
        <f t="shared" si="185"/>
        <v>0</v>
      </c>
      <c r="G227" s="8">
        <f t="shared" si="185"/>
        <v>0</v>
      </c>
      <c r="H227" s="8">
        <f t="shared" si="185"/>
        <v>0</v>
      </c>
      <c r="I227" s="8">
        <f t="shared" si="185"/>
        <v>0</v>
      </c>
      <c r="J227" s="11"/>
      <c r="K227" s="11"/>
      <c r="L227" s="12">
        <v>0.76</v>
      </c>
      <c r="M227" s="12">
        <v>0.83</v>
      </c>
      <c r="N227" s="12">
        <v>0.93</v>
      </c>
      <c r="O227" s="12">
        <v>0.93</v>
      </c>
      <c r="P227" s="12">
        <v>0.95</v>
      </c>
      <c r="Q227" s="12">
        <v>1.01</v>
      </c>
      <c r="R227" s="12">
        <v>1.16</v>
      </c>
      <c r="S227" s="12">
        <v>1.18</v>
      </c>
      <c r="T227" s="12">
        <v>1.05</v>
      </c>
      <c r="U227" s="12">
        <v>0.99</v>
      </c>
      <c r="V227" s="12">
        <v>0.9599999999999982</v>
      </c>
      <c r="W227" s="12">
        <v>1.25</v>
      </c>
      <c r="X227" s="2"/>
      <c r="Y227" s="2"/>
      <c r="Z227" s="2"/>
      <c r="AA227" s="2"/>
    </row>
    <row r="228" ht="19.5" customHeight="1">
      <c r="A228" s="2"/>
      <c r="B228" s="7" t="s">
        <v>42</v>
      </c>
      <c r="C228" s="8">
        <f t="shared" ref="C228:I228" si="186">C229+C242+C255</f>
        <v>204128.0543</v>
      </c>
      <c r="D228" s="8">
        <f t="shared" si="186"/>
        <v>256018.7725</v>
      </c>
      <c r="E228" s="8">
        <f t="shared" si="186"/>
        <v>346862.333</v>
      </c>
      <c r="F228" s="8">
        <f t="shared" si="186"/>
        <v>503583.1969</v>
      </c>
      <c r="G228" s="8">
        <f t="shared" si="186"/>
        <v>773789.3756</v>
      </c>
      <c r="H228" s="8">
        <f t="shared" si="186"/>
        <v>1162303.537</v>
      </c>
      <c r="I228" s="8">
        <f t="shared" si="186"/>
        <v>1797709.435</v>
      </c>
      <c r="J228" s="11"/>
      <c r="K228" s="11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2"/>
      <c r="Y228" s="2"/>
      <c r="Z228" s="2"/>
      <c r="AA228" s="2"/>
    </row>
    <row r="229" ht="19.5" customHeight="1" outlineLevel="1">
      <c r="A229" s="2"/>
      <c r="B229" s="6" t="s">
        <v>16</v>
      </c>
      <c r="C229" s="8">
        <f t="shared" ref="C229:I229" si="187">C230+C234</f>
        <v>131097.5633</v>
      </c>
      <c r="D229" s="8">
        <f t="shared" si="187"/>
        <v>155667.3028</v>
      </c>
      <c r="E229" s="8">
        <f t="shared" si="187"/>
        <v>199880.5153</v>
      </c>
      <c r="F229" s="8">
        <f t="shared" si="187"/>
        <v>283213.9892</v>
      </c>
      <c r="G229" s="8">
        <f t="shared" si="187"/>
        <v>436867.1686</v>
      </c>
      <c r="H229" s="8">
        <f t="shared" si="187"/>
        <v>674942.7079</v>
      </c>
      <c r="I229" s="8">
        <f t="shared" si="187"/>
        <v>1085096.665</v>
      </c>
      <c r="J229" s="11"/>
      <c r="K229" s="11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2"/>
      <c r="Y229" s="2"/>
      <c r="Z229" s="2"/>
      <c r="AA229" s="2"/>
    </row>
    <row r="230" ht="19.5" customHeight="1" outlineLevel="1">
      <c r="A230" s="2"/>
      <c r="B230" s="6" t="s">
        <v>17</v>
      </c>
      <c r="C230" s="8">
        <f t="shared" ref="C230:I230" si="188">SUM(C231:C233)</f>
        <v>105341.2059</v>
      </c>
      <c r="D230" s="8">
        <f t="shared" si="188"/>
        <v>125994.363</v>
      </c>
      <c r="E230" s="8">
        <f t="shared" si="188"/>
        <v>162624.2791</v>
      </c>
      <c r="F230" s="8">
        <f t="shared" si="188"/>
        <v>233371.5059</v>
      </c>
      <c r="G230" s="8">
        <f t="shared" si="188"/>
        <v>364136.7478</v>
      </c>
      <c r="H230" s="8">
        <f t="shared" si="188"/>
        <v>568622.4759</v>
      </c>
      <c r="I230" s="8">
        <f t="shared" si="188"/>
        <v>922116.8686</v>
      </c>
      <c r="J230" s="11"/>
      <c r="K230" s="11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2"/>
      <c r="Y230" s="2"/>
      <c r="Z230" s="2"/>
      <c r="AA230" s="2"/>
    </row>
    <row r="231" ht="19.5" customHeight="1" outlineLevel="1">
      <c r="A231" s="2"/>
      <c r="B231" s="13" t="s">
        <v>18</v>
      </c>
      <c r="C231" s="10">
        <f t="shared" ref="C231:I231" si="189">C82-C119-C147-C175-C203</f>
        <v>52059.93601</v>
      </c>
      <c r="D231" s="10">
        <f t="shared" si="189"/>
        <v>63254.49525</v>
      </c>
      <c r="E231" s="10">
        <f t="shared" si="189"/>
        <v>82829.48903</v>
      </c>
      <c r="F231" s="10">
        <f t="shared" si="189"/>
        <v>120589.8182</v>
      </c>
      <c r="G231" s="10">
        <f t="shared" si="189"/>
        <v>190895.4856</v>
      </c>
      <c r="H231" s="10">
        <f t="shared" si="189"/>
        <v>302433.8271</v>
      </c>
      <c r="I231" s="10">
        <f t="shared" si="189"/>
        <v>497576.6429</v>
      </c>
      <c r="J231" s="11"/>
      <c r="K231" s="11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2"/>
      <c r="Y231" s="2"/>
      <c r="Z231" s="2"/>
      <c r="AA231" s="2"/>
    </row>
    <row r="232" ht="19.5" customHeight="1" outlineLevel="1">
      <c r="A232" s="2"/>
      <c r="B232" s="13" t="s">
        <v>19</v>
      </c>
      <c r="C232" s="10">
        <f t="shared" ref="C232:I232" si="190">C83-C120-C148-C176-C204</f>
        <v>41165.75693</v>
      </c>
      <c r="D232" s="10">
        <f t="shared" si="190"/>
        <v>48502.43365</v>
      </c>
      <c r="E232" s="10">
        <f t="shared" si="190"/>
        <v>61721.51466</v>
      </c>
      <c r="F232" s="10">
        <f t="shared" si="190"/>
        <v>87268.80857</v>
      </c>
      <c r="G232" s="10">
        <f t="shared" si="190"/>
        <v>134082.5308</v>
      </c>
      <c r="H232" s="10">
        <f t="shared" si="190"/>
        <v>206054.436</v>
      </c>
      <c r="I232" s="10">
        <f t="shared" si="190"/>
        <v>328663.4826</v>
      </c>
      <c r="J232" s="11"/>
      <c r="K232" s="11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2"/>
      <c r="Y232" s="2"/>
      <c r="Z232" s="2"/>
      <c r="AA232" s="2"/>
    </row>
    <row r="233" ht="19.5" customHeight="1" outlineLevel="1">
      <c r="A233" s="2"/>
      <c r="B233" s="13" t="s">
        <v>20</v>
      </c>
      <c r="C233" s="10">
        <f t="shared" ref="C233:I233" si="191">C84-C121-C149-C177-C205</f>
        <v>12115.51295</v>
      </c>
      <c r="D233" s="10">
        <f t="shared" si="191"/>
        <v>14237.43408</v>
      </c>
      <c r="E233" s="10">
        <f t="shared" si="191"/>
        <v>18073.27544</v>
      </c>
      <c r="F233" s="10">
        <f t="shared" si="191"/>
        <v>25512.87909</v>
      </c>
      <c r="G233" s="10">
        <f t="shared" si="191"/>
        <v>39158.73145</v>
      </c>
      <c r="H233" s="10">
        <f t="shared" si="191"/>
        <v>60134.21274</v>
      </c>
      <c r="I233" s="10">
        <f t="shared" si="191"/>
        <v>95876.74308</v>
      </c>
      <c r="J233" s="11"/>
      <c r="K233" s="11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2"/>
      <c r="Y233" s="2"/>
      <c r="Z233" s="2"/>
      <c r="AA233" s="2"/>
    </row>
    <row r="234" ht="19.5" customHeight="1" outlineLevel="1">
      <c r="A234" s="2"/>
      <c r="B234" s="6" t="s">
        <v>21</v>
      </c>
      <c r="C234" s="8">
        <f t="shared" ref="C234:I234" si="192">SUM(C235:C241)</f>
        <v>25756.3574</v>
      </c>
      <c r="D234" s="8">
        <f t="shared" si="192"/>
        <v>29672.93981</v>
      </c>
      <c r="E234" s="8">
        <f t="shared" si="192"/>
        <v>37256.23614</v>
      </c>
      <c r="F234" s="8">
        <f t="shared" si="192"/>
        <v>49842.4833</v>
      </c>
      <c r="G234" s="8">
        <f t="shared" si="192"/>
        <v>72730.42078</v>
      </c>
      <c r="H234" s="8">
        <f t="shared" si="192"/>
        <v>106320.232</v>
      </c>
      <c r="I234" s="8">
        <f t="shared" si="192"/>
        <v>162979.7967</v>
      </c>
      <c r="J234" s="11"/>
      <c r="K234" s="11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2"/>
      <c r="Y234" s="2"/>
      <c r="Z234" s="2"/>
      <c r="AA234" s="2"/>
    </row>
    <row r="235" ht="19.5" customHeight="1" outlineLevel="1">
      <c r="A235" s="2"/>
      <c r="B235" s="13" t="s">
        <v>22</v>
      </c>
      <c r="C235" s="10">
        <f t="shared" ref="C235:I235" si="193">C86-C123-C151-C179-C207</f>
        <v>8782.127693</v>
      </c>
      <c r="D235" s="10">
        <f t="shared" si="193"/>
        <v>10414.56995</v>
      </c>
      <c r="E235" s="10">
        <f t="shared" si="193"/>
        <v>12921.28202</v>
      </c>
      <c r="F235" s="10">
        <f t="shared" si="193"/>
        <v>17745.54836</v>
      </c>
      <c r="G235" s="10">
        <f t="shared" si="193"/>
        <v>26462.43868</v>
      </c>
      <c r="H235" s="10">
        <f t="shared" si="193"/>
        <v>39446.429</v>
      </c>
      <c r="I235" s="10">
        <f t="shared" si="193"/>
        <v>61081.80229</v>
      </c>
      <c r="J235" s="11"/>
      <c r="K235" s="11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2"/>
      <c r="Y235" s="2"/>
      <c r="Z235" s="2"/>
      <c r="AA235" s="2"/>
    </row>
    <row r="236" ht="19.5" customHeight="1" outlineLevel="1">
      <c r="A236" s="2"/>
      <c r="B236" s="13" t="s">
        <v>23</v>
      </c>
      <c r="C236" s="10">
        <f t="shared" ref="C236:I236" si="194">C87-C124-C152-C180-C208</f>
        <v>4606.4686</v>
      </c>
      <c r="D236" s="10">
        <f t="shared" si="194"/>
        <v>5512.035335</v>
      </c>
      <c r="E236" s="10">
        <f t="shared" si="194"/>
        <v>7212.913417</v>
      </c>
      <c r="F236" s="10">
        <f t="shared" si="194"/>
        <v>10516.91008</v>
      </c>
      <c r="G236" s="10">
        <f t="shared" si="194"/>
        <v>16679.95499</v>
      </c>
      <c r="H236" s="10">
        <f t="shared" si="194"/>
        <v>26557.49342</v>
      </c>
      <c r="I236" s="10">
        <f t="shared" si="194"/>
        <v>43640.45196</v>
      </c>
      <c r="J236" s="11"/>
      <c r="K236" s="11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2"/>
      <c r="Y236" s="2"/>
      <c r="Z236" s="2"/>
      <c r="AA236" s="2"/>
    </row>
    <row r="237" ht="19.5" customHeight="1" outlineLevel="1">
      <c r="A237" s="2"/>
      <c r="B237" s="13" t="s">
        <v>24</v>
      </c>
      <c r="C237" s="10">
        <f t="shared" ref="C237:I237" si="195">C88-C125-C153-C181-C209</f>
        <v>7548.798592</v>
      </c>
      <c r="D237" s="10">
        <f t="shared" si="195"/>
        <v>8263.224616</v>
      </c>
      <c r="E237" s="10">
        <f t="shared" si="195"/>
        <v>10520.11405</v>
      </c>
      <c r="F237" s="10">
        <f t="shared" si="195"/>
        <v>12730.44999</v>
      </c>
      <c r="G237" s="10">
        <f t="shared" si="195"/>
        <v>16655.90086</v>
      </c>
      <c r="H237" s="10">
        <f t="shared" si="195"/>
        <v>21413.81425</v>
      </c>
      <c r="I237" s="10">
        <f t="shared" si="195"/>
        <v>29381.86887</v>
      </c>
      <c r="J237" s="11"/>
      <c r="K237" s="11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2"/>
      <c r="Y237" s="2"/>
      <c r="Z237" s="2"/>
      <c r="AA237" s="2"/>
    </row>
    <row r="238" ht="19.5" customHeight="1" outlineLevel="1">
      <c r="A238" s="2"/>
      <c r="B238" s="13" t="s">
        <v>25</v>
      </c>
      <c r="C238" s="10">
        <f t="shared" ref="C238:I238" si="196">C89-C126-C154-C182-C210</f>
        <v>2021.129091</v>
      </c>
      <c r="D238" s="10">
        <f t="shared" si="196"/>
        <v>2319.188111</v>
      </c>
      <c r="E238" s="10">
        <f t="shared" si="196"/>
        <v>2800.689223</v>
      </c>
      <c r="F238" s="10">
        <f t="shared" si="196"/>
        <v>3758.372185</v>
      </c>
      <c r="G238" s="10">
        <f t="shared" si="196"/>
        <v>5490.079194</v>
      </c>
      <c r="H238" s="10">
        <f t="shared" si="196"/>
        <v>8014.442347</v>
      </c>
      <c r="I238" s="10">
        <f t="shared" si="196"/>
        <v>12215.03893</v>
      </c>
      <c r="J238" s="11"/>
      <c r="K238" s="11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2"/>
      <c r="Y238" s="2"/>
      <c r="Z238" s="2"/>
      <c r="AA238" s="2"/>
    </row>
    <row r="239" ht="19.5" customHeight="1" outlineLevel="1">
      <c r="A239" s="2"/>
      <c r="B239" s="13" t="s">
        <v>26</v>
      </c>
      <c r="C239" s="10">
        <f t="shared" ref="C239:I239" si="197">C90-C127-C155-C183-C211</f>
        <v>1237.63326</v>
      </c>
      <c r="D239" s="10">
        <f t="shared" si="197"/>
        <v>1408.038381</v>
      </c>
      <c r="E239" s="10">
        <f t="shared" si="197"/>
        <v>1714.82947</v>
      </c>
      <c r="F239" s="10">
        <f t="shared" si="197"/>
        <v>2330.04581</v>
      </c>
      <c r="G239" s="10">
        <f t="shared" si="197"/>
        <v>3454.158098</v>
      </c>
      <c r="H239" s="10">
        <f t="shared" si="197"/>
        <v>5123.729958</v>
      </c>
      <c r="I239" s="10">
        <f t="shared" si="197"/>
        <v>7935.242944</v>
      </c>
      <c r="J239" s="11"/>
      <c r="K239" s="11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2"/>
      <c r="Y239" s="2"/>
      <c r="Z239" s="2"/>
      <c r="AA239" s="2"/>
    </row>
    <row r="240" ht="19.5" customHeight="1" outlineLevel="1">
      <c r="A240" s="2"/>
      <c r="B240" s="13" t="s">
        <v>27</v>
      </c>
      <c r="C240" s="10">
        <f t="shared" ref="C240:I240" si="198">C91-C128-C156-C184-C212</f>
        <v>1401.491893</v>
      </c>
      <c r="D240" s="10">
        <f t="shared" si="198"/>
        <v>1587.198562</v>
      </c>
      <c r="E240" s="10">
        <f t="shared" si="198"/>
        <v>1906.965101</v>
      </c>
      <c r="F240" s="10">
        <f t="shared" si="198"/>
        <v>2552.259882</v>
      </c>
      <c r="G240" s="10">
        <f t="shared" si="198"/>
        <v>3724.779276</v>
      </c>
      <c r="H240" s="10">
        <f t="shared" si="198"/>
        <v>5438.854967</v>
      </c>
      <c r="I240" s="10">
        <f t="shared" si="198"/>
        <v>8294.720035</v>
      </c>
      <c r="J240" s="11"/>
      <c r="K240" s="11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2"/>
      <c r="Y240" s="2"/>
      <c r="Z240" s="2"/>
      <c r="AA240" s="2"/>
    </row>
    <row r="241" ht="19.5" customHeight="1" outlineLevel="1">
      <c r="A241" s="2"/>
      <c r="B241" s="13" t="s">
        <v>28</v>
      </c>
      <c r="C241" s="10">
        <f t="shared" ref="C241:I241" si="199">C92-C129-C157-C185-C213</f>
        <v>158.7082688</v>
      </c>
      <c r="D241" s="10">
        <f t="shared" si="199"/>
        <v>168.6848451</v>
      </c>
      <c r="E241" s="10">
        <f t="shared" si="199"/>
        <v>179.4428664</v>
      </c>
      <c r="F241" s="10">
        <f t="shared" si="199"/>
        <v>208.8969929</v>
      </c>
      <c r="G241" s="10">
        <f t="shared" si="199"/>
        <v>263.1096806</v>
      </c>
      <c r="H241" s="10">
        <f t="shared" si="199"/>
        <v>325.4680546</v>
      </c>
      <c r="I241" s="10">
        <f t="shared" si="199"/>
        <v>430.6716451</v>
      </c>
      <c r="J241" s="11"/>
      <c r="K241" s="11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2"/>
      <c r="Y241" s="2"/>
      <c r="Z241" s="2"/>
      <c r="AA241" s="2"/>
    </row>
    <row r="242" ht="19.5" customHeight="1" outlineLevel="1">
      <c r="A242" s="2"/>
      <c r="B242" s="6" t="s">
        <v>29</v>
      </c>
      <c r="C242" s="8">
        <f t="shared" ref="C242:I242" si="200">C243+C247</f>
        <v>70430.49101</v>
      </c>
      <c r="D242" s="8">
        <f t="shared" si="200"/>
        <v>97634.46968</v>
      </c>
      <c r="E242" s="8">
        <f t="shared" si="200"/>
        <v>144155.8177</v>
      </c>
      <c r="F242" s="8">
        <f t="shared" si="200"/>
        <v>217430.6093</v>
      </c>
      <c r="G242" s="8">
        <f t="shared" si="200"/>
        <v>333866.1447</v>
      </c>
      <c r="H242" s="8">
        <f t="shared" si="200"/>
        <v>484182.3248</v>
      </c>
      <c r="I242" s="8">
        <f t="shared" si="200"/>
        <v>709306.6849</v>
      </c>
      <c r="J242" s="11"/>
      <c r="K242" s="11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2"/>
      <c r="Y242" s="2"/>
      <c r="Z242" s="2"/>
      <c r="AA242" s="2"/>
    </row>
    <row r="243" ht="19.5" customHeight="1" outlineLevel="1">
      <c r="A243" s="2"/>
      <c r="B243" s="6" t="s">
        <v>17</v>
      </c>
      <c r="C243" s="8">
        <f t="shared" ref="C243:I243" si="201">SUM(C244:C246)</f>
        <v>59124.48444</v>
      </c>
      <c r="D243" s="8">
        <f t="shared" si="201"/>
        <v>84167.37095</v>
      </c>
      <c r="E243" s="8">
        <f t="shared" si="201"/>
        <v>125528.1826</v>
      </c>
      <c r="F243" s="8">
        <f t="shared" si="201"/>
        <v>191024.433</v>
      </c>
      <c r="G243" s="8">
        <f t="shared" si="201"/>
        <v>295095.6908</v>
      </c>
      <c r="H243" s="8">
        <f t="shared" si="201"/>
        <v>430017.0176</v>
      </c>
      <c r="I243" s="8">
        <f t="shared" si="201"/>
        <v>631732.9938</v>
      </c>
      <c r="J243" s="11"/>
      <c r="K243" s="11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2"/>
      <c r="Y243" s="2"/>
      <c r="Z243" s="2"/>
      <c r="AA243" s="2"/>
    </row>
    <row r="244" ht="19.5" customHeight="1" outlineLevel="1">
      <c r="A244" s="2"/>
      <c r="B244" s="13" t="s">
        <v>18</v>
      </c>
      <c r="C244" s="10">
        <f t="shared" ref="C244:I244" si="202">C95-C132-C160-C188-C216</f>
        <v>27901.63738</v>
      </c>
      <c r="D244" s="10">
        <f t="shared" si="202"/>
        <v>40012.54468</v>
      </c>
      <c r="E244" s="10">
        <f t="shared" si="202"/>
        <v>61593.73301</v>
      </c>
      <c r="F244" s="10">
        <f t="shared" si="202"/>
        <v>96339.77928</v>
      </c>
      <c r="G244" s="10">
        <f t="shared" si="202"/>
        <v>152337.9932</v>
      </c>
      <c r="H244" s="10">
        <f t="shared" si="202"/>
        <v>226555.1697</v>
      </c>
      <c r="I244" s="10">
        <f t="shared" si="202"/>
        <v>339038.9955</v>
      </c>
      <c r="J244" s="11"/>
      <c r="K244" s="11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2"/>
      <c r="Y244" s="2"/>
      <c r="Z244" s="2"/>
      <c r="AA244" s="2"/>
    </row>
    <row r="245" ht="19.5" customHeight="1" outlineLevel="1">
      <c r="A245" s="2"/>
      <c r="B245" s="13" t="s">
        <v>19</v>
      </c>
      <c r="C245" s="10">
        <f t="shared" ref="C245:I245" si="203">C96-C133-C161-C189-C217</f>
        <v>24300.16742</v>
      </c>
      <c r="D245" s="10">
        <f t="shared" si="203"/>
        <v>33264.83437</v>
      </c>
      <c r="E245" s="10">
        <f t="shared" si="203"/>
        <v>46599.98575</v>
      </c>
      <c r="F245" s="10">
        <f t="shared" si="203"/>
        <v>66984.94388</v>
      </c>
      <c r="G245" s="10">
        <f t="shared" si="203"/>
        <v>98457.22541</v>
      </c>
      <c r="H245" s="10">
        <f t="shared" si="203"/>
        <v>137179.9397</v>
      </c>
      <c r="I245" s="10">
        <f t="shared" si="203"/>
        <v>194514.6216</v>
      </c>
      <c r="J245" s="11"/>
      <c r="K245" s="11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2"/>
      <c r="Y245" s="2"/>
      <c r="Z245" s="2"/>
      <c r="AA245" s="2"/>
    </row>
    <row r="246" ht="19.5" customHeight="1" outlineLevel="1">
      <c r="A246" s="2"/>
      <c r="B246" s="13" t="s">
        <v>20</v>
      </c>
      <c r="C246" s="10">
        <f t="shared" ref="C246:I246" si="204">C97-C134-C162-C190-C218</f>
        <v>6922.679648</v>
      </c>
      <c r="D246" s="10">
        <f t="shared" si="204"/>
        <v>10889.9919</v>
      </c>
      <c r="E246" s="10">
        <f t="shared" si="204"/>
        <v>17334.46383</v>
      </c>
      <c r="F246" s="10">
        <f t="shared" si="204"/>
        <v>27699.70981</v>
      </c>
      <c r="G246" s="10">
        <f t="shared" si="204"/>
        <v>44300.47221</v>
      </c>
      <c r="H246" s="10">
        <f t="shared" si="204"/>
        <v>66281.9082</v>
      </c>
      <c r="I246" s="10">
        <f t="shared" si="204"/>
        <v>98179.37664</v>
      </c>
      <c r="J246" s="11"/>
      <c r="K246" s="11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2"/>
      <c r="Y246" s="2"/>
      <c r="Z246" s="2"/>
      <c r="AA246" s="2"/>
    </row>
    <row r="247" ht="19.5" customHeight="1" outlineLevel="1">
      <c r="A247" s="2"/>
      <c r="B247" s="6" t="s">
        <v>21</v>
      </c>
      <c r="C247" s="8">
        <f t="shared" ref="C247:I247" si="205">SUM(C248:C254)</f>
        <v>11306.00656</v>
      </c>
      <c r="D247" s="8">
        <f t="shared" si="205"/>
        <v>13467.09873</v>
      </c>
      <c r="E247" s="8">
        <f t="shared" si="205"/>
        <v>18627.63512</v>
      </c>
      <c r="F247" s="8">
        <f t="shared" si="205"/>
        <v>26406.17637</v>
      </c>
      <c r="G247" s="8">
        <f t="shared" si="205"/>
        <v>38770.45385</v>
      </c>
      <c r="H247" s="8">
        <f t="shared" si="205"/>
        <v>54165.30711</v>
      </c>
      <c r="I247" s="8">
        <f t="shared" si="205"/>
        <v>77573.69116</v>
      </c>
      <c r="J247" s="11"/>
      <c r="K247" s="11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2"/>
      <c r="Y247" s="2"/>
      <c r="Z247" s="2"/>
      <c r="AA247" s="2"/>
    </row>
    <row r="248" ht="19.5" customHeight="1" outlineLevel="1">
      <c r="A248" s="2"/>
      <c r="B248" s="13" t="s">
        <v>22</v>
      </c>
      <c r="C248" s="10">
        <f t="shared" ref="C248:I248" si="206">C99-C136-C164-C192-C220</f>
        <v>4706.725684</v>
      </c>
      <c r="D248" s="10">
        <f t="shared" si="206"/>
        <v>5914.715244</v>
      </c>
      <c r="E248" s="10">
        <f t="shared" si="206"/>
        <v>8460.643705</v>
      </c>
      <c r="F248" s="10">
        <f t="shared" si="206"/>
        <v>12458.32703</v>
      </c>
      <c r="G248" s="10">
        <f t="shared" si="206"/>
        <v>18694.59426</v>
      </c>
      <c r="H248" s="10">
        <f t="shared" si="206"/>
        <v>26449.17987</v>
      </c>
      <c r="I248" s="10">
        <f t="shared" si="206"/>
        <v>38047.44332</v>
      </c>
      <c r="J248" s="11"/>
      <c r="K248" s="11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2"/>
      <c r="Y248" s="2"/>
      <c r="Z248" s="2"/>
      <c r="AA248" s="2"/>
    </row>
    <row r="249" ht="19.5" customHeight="1" outlineLevel="1">
      <c r="A249" s="2"/>
      <c r="B249" s="13" t="s">
        <v>23</v>
      </c>
      <c r="C249" s="10">
        <f t="shared" ref="C249:I249" si="207">C100-C137-C165-C193-C221</f>
        <v>1977.202218</v>
      </c>
      <c r="D249" s="10">
        <f t="shared" si="207"/>
        <v>1750.85683</v>
      </c>
      <c r="E249" s="10">
        <f t="shared" si="207"/>
        <v>2154.68281</v>
      </c>
      <c r="F249" s="10">
        <f t="shared" si="207"/>
        <v>2850.008979</v>
      </c>
      <c r="G249" s="10">
        <f t="shared" si="207"/>
        <v>3952.954503</v>
      </c>
      <c r="H249" s="10">
        <f t="shared" si="207"/>
        <v>5259.495503</v>
      </c>
      <c r="I249" s="10">
        <f t="shared" si="207"/>
        <v>7278.424496</v>
      </c>
      <c r="J249" s="11"/>
      <c r="K249" s="11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2"/>
      <c r="Y249" s="2"/>
      <c r="Z249" s="2"/>
      <c r="AA249" s="2"/>
    </row>
    <row r="250" ht="19.5" customHeight="1" outlineLevel="1">
      <c r="A250" s="2"/>
      <c r="B250" s="13" t="s">
        <v>24</v>
      </c>
      <c r="C250" s="10">
        <f t="shared" ref="C250:I250" si="208">C101-C138-C166-C194-C222</f>
        <v>2302.65511</v>
      </c>
      <c r="D250" s="10">
        <f t="shared" si="208"/>
        <v>2520.580746</v>
      </c>
      <c r="E250" s="10">
        <f t="shared" si="208"/>
        <v>3209.013206</v>
      </c>
      <c r="F250" s="10">
        <f t="shared" si="208"/>
        <v>3883.245176</v>
      </c>
      <c r="G250" s="10">
        <f t="shared" si="208"/>
        <v>5080.648897</v>
      </c>
      <c r="H250" s="10">
        <f t="shared" si="208"/>
        <v>6531.983628</v>
      </c>
      <c r="I250" s="10">
        <f t="shared" si="208"/>
        <v>8962.526906</v>
      </c>
      <c r="J250" s="11"/>
      <c r="K250" s="11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2"/>
      <c r="Y250" s="2"/>
      <c r="Z250" s="2"/>
      <c r="AA250" s="2"/>
    </row>
    <row r="251" ht="19.5" customHeight="1" outlineLevel="1">
      <c r="A251" s="2"/>
      <c r="B251" s="13" t="s">
        <v>25</v>
      </c>
      <c r="C251" s="10">
        <f t="shared" ref="C251:I251" si="209">C102-C139-C167-C195-C223</f>
        <v>931.1181838</v>
      </c>
      <c r="D251" s="10">
        <f t="shared" si="209"/>
        <v>1098.531619</v>
      </c>
      <c r="E251" s="10">
        <f t="shared" si="209"/>
        <v>1401.043219</v>
      </c>
      <c r="F251" s="10">
        <f t="shared" si="209"/>
        <v>1868.215716</v>
      </c>
      <c r="G251" s="10">
        <f t="shared" si="209"/>
        <v>2591.731187</v>
      </c>
      <c r="H251" s="10">
        <f t="shared" si="209"/>
        <v>3432.905396</v>
      </c>
      <c r="I251" s="10">
        <f t="shared" si="209"/>
        <v>4737.668503</v>
      </c>
      <c r="J251" s="11"/>
      <c r="K251" s="11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2"/>
      <c r="Y251" s="2"/>
      <c r="Z251" s="2"/>
      <c r="AA251" s="2"/>
    </row>
    <row r="252" ht="19.5" customHeight="1" outlineLevel="1">
      <c r="A252" s="2"/>
      <c r="B252" s="13" t="s">
        <v>26</v>
      </c>
      <c r="C252" s="10">
        <f t="shared" ref="C252:I252" si="210">C103-C140-C168-C196-C224</f>
        <v>564.158013</v>
      </c>
      <c r="D252" s="10">
        <f t="shared" si="210"/>
        <v>995.5609729</v>
      </c>
      <c r="E252" s="10">
        <f t="shared" si="210"/>
        <v>1685.091253</v>
      </c>
      <c r="F252" s="10">
        <f t="shared" si="210"/>
        <v>2801.383536</v>
      </c>
      <c r="G252" s="10">
        <f t="shared" si="210"/>
        <v>4610.549417</v>
      </c>
      <c r="H252" s="10">
        <f t="shared" si="210"/>
        <v>7034.307545</v>
      </c>
      <c r="I252" s="10">
        <f t="shared" si="210"/>
        <v>10668.59332</v>
      </c>
      <c r="J252" s="11"/>
      <c r="K252" s="11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2"/>
      <c r="Y252" s="2"/>
      <c r="Z252" s="2"/>
      <c r="AA252" s="2"/>
    </row>
    <row r="253" ht="19.5" customHeight="1" outlineLevel="1">
      <c r="A253" s="2"/>
      <c r="B253" s="13" t="s">
        <v>27</v>
      </c>
      <c r="C253" s="10">
        <f t="shared" ref="C253:I253" si="211">C104-C141-C169-C197-C225</f>
        <v>589.2428268</v>
      </c>
      <c r="D253" s="10">
        <f t="shared" si="211"/>
        <v>889.9835282</v>
      </c>
      <c r="E253" s="10">
        <f t="shared" si="211"/>
        <v>1349.347002</v>
      </c>
      <c r="F253" s="10">
        <f t="shared" si="211"/>
        <v>2063.880893</v>
      </c>
      <c r="G253" s="10">
        <f t="shared" si="211"/>
        <v>3180.230039</v>
      </c>
      <c r="H253" s="10">
        <f t="shared" si="211"/>
        <v>4588.340921</v>
      </c>
      <c r="I253" s="10">
        <f t="shared" si="211"/>
        <v>6682.794715</v>
      </c>
      <c r="J253" s="11"/>
      <c r="K253" s="11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2"/>
      <c r="Y253" s="2"/>
      <c r="Z253" s="2"/>
      <c r="AA253" s="2"/>
    </row>
    <row r="254" ht="19.5" customHeight="1" outlineLevel="1">
      <c r="A254" s="2"/>
      <c r="B254" s="13" t="s">
        <v>28</v>
      </c>
      <c r="C254" s="10">
        <f t="shared" ref="C254:I254" si="212">C105-C142-C170-C198-C226</f>
        <v>234.9045277</v>
      </c>
      <c r="D254" s="10">
        <f t="shared" si="212"/>
        <v>296.8697874</v>
      </c>
      <c r="E254" s="10">
        <f t="shared" si="212"/>
        <v>367.8139214</v>
      </c>
      <c r="F254" s="10">
        <f t="shared" si="212"/>
        <v>481.1150348</v>
      </c>
      <c r="G254" s="10">
        <f t="shared" si="212"/>
        <v>659.7455449</v>
      </c>
      <c r="H254" s="10">
        <f t="shared" si="212"/>
        <v>869.0942505</v>
      </c>
      <c r="I254" s="10">
        <f t="shared" si="212"/>
        <v>1196.239904</v>
      </c>
      <c r="J254" s="11"/>
      <c r="K254" s="11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2"/>
      <c r="Y254" s="2"/>
      <c r="Z254" s="2"/>
      <c r="AA254" s="2"/>
    </row>
    <row r="255" ht="19.5" customHeight="1" outlineLevel="1">
      <c r="A255" s="2"/>
      <c r="B255" s="6" t="s">
        <v>30</v>
      </c>
      <c r="C255" s="8">
        <f t="shared" ref="C255:I255" si="213">C114+C112+C110+C108-C143-C171-C199-C227</f>
        <v>2600</v>
      </c>
      <c r="D255" s="8">
        <f t="shared" si="213"/>
        <v>2717</v>
      </c>
      <c r="E255" s="8">
        <f t="shared" si="213"/>
        <v>2826</v>
      </c>
      <c r="F255" s="8">
        <f t="shared" si="213"/>
        <v>2938.5984</v>
      </c>
      <c r="G255" s="8">
        <f t="shared" si="213"/>
        <v>3056.062336</v>
      </c>
      <c r="H255" s="8">
        <f t="shared" si="213"/>
        <v>3178.504829</v>
      </c>
      <c r="I255" s="8">
        <f t="shared" si="213"/>
        <v>3306.085023</v>
      </c>
      <c r="J255" s="11"/>
      <c r="K255" s="11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2"/>
      <c r="Y255" s="2"/>
      <c r="Z255" s="2"/>
      <c r="AA255" s="2"/>
    </row>
    <row r="256" ht="19.5" customHeight="1">
      <c r="A256" s="2"/>
      <c r="B256" s="7" t="s">
        <v>43</v>
      </c>
      <c r="C256" s="8">
        <f t="shared" ref="C256:I256" si="214">C257</f>
        <v>3400</v>
      </c>
      <c r="D256" s="8">
        <f t="shared" si="214"/>
        <v>3587</v>
      </c>
      <c r="E256" s="8">
        <f t="shared" si="214"/>
        <v>3766.35</v>
      </c>
      <c r="F256" s="8">
        <f t="shared" si="214"/>
        <v>3954.6675</v>
      </c>
      <c r="G256" s="8">
        <f t="shared" si="214"/>
        <v>4152.400875</v>
      </c>
      <c r="H256" s="8">
        <f t="shared" si="214"/>
        <v>4360.020919</v>
      </c>
      <c r="I256" s="8">
        <f t="shared" si="214"/>
        <v>4578.021965</v>
      </c>
      <c r="J256" s="11"/>
      <c r="K256" s="11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2"/>
      <c r="Y256" s="2"/>
      <c r="Z256" s="2"/>
      <c r="AA256" s="2"/>
    </row>
    <row r="257" ht="19.5" customHeight="1" outlineLevel="1">
      <c r="A257" s="2"/>
      <c r="B257" s="6" t="s">
        <v>30</v>
      </c>
      <c r="C257" s="8">
        <v>3400.0</v>
      </c>
      <c r="D257" s="8">
        <v>3587.0</v>
      </c>
      <c r="E257" s="8">
        <v>3766.3500000000004</v>
      </c>
      <c r="F257" s="8">
        <v>3954.6675000000005</v>
      </c>
      <c r="G257" s="8">
        <v>4152.400875</v>
      </c>
      <c r="H257" s="8">
        <v>4360.02091875</v>
      </c>
      <c r="I257" s="8">
        <v>4578.0219646875</v>
      </c>
      <c r="J257" s="11"/>
      <c r="K257" s="11"/>
      <c r="L257" s="12">
        <v>0.76</v>
      </c>
      <c r="M257" s="12">
        <v>0.83</v>
      </c>
      <c r="N257" s="12">
        <v>0.93</v>
      </c>
      <c r="O257" s="12">
        <v>0.93</v>
      </c>
      <c r="P257" s="12">
        <v>0.95</v>
      </c>
      <c r="Q257" s="12">
        <v>1.01</v>
      </c>
      <c r="R257" s="12">
        <v>1.16</v>
      </c>
      <c r="S257" s="12">
        <v>1.13</v>
      </c>
      <c r="T257" s="12">
        <v>1.05</v>
      </c>
      <c r="U257" s="12">
        <v>0.99</v>
      </c>
      <c r="V257" s="12">
        <v>1.01</v>
      </c>
      <c r="W257" s="12">
        <v>1.25</v>
      </c>
      <c r="X257" s="2"/>
      <c r="Y257" s="2"/>
      <c r="Z257" s="2"/>
      <c r="AA257" s="2"/>
    </row>
    <row r="258" ht="19.5" customHeight="1">
      <c r="A258" s="2"/>
      <c r="B258" s="7" t="s">
        <v>44</v>
      </c>
      <c r="C258" s="8">
        <f t="shared" ref="C258:I258" si="215">C259+C272+C285</f>
        <v>200728.0543</v>
      </c>
      <c r="D258" s="8">
        <f t="shared" si="215"/>
        <v>252431.7725</v>
      </c>
      <c r="E258" s="8">
        <f t="shared" si="215"/>
        <v>343095.983</v>
      </c>
      <c r="F258" s="8">
        <f t="shared" si="215"/>
        <v>499628.5294</v>
      </c>
      <c r="G258" s="8">
        <f t="shared" si="215"/>
        <v>769636.9747</v>
      </c>
      <c r="H258" s="8">
        <f t="shared" si="215"/>
        <v>1157943.517</v>
      </c>
      <c r="I258" s="8">
        <f t="shared" si="215"/>
        <v>1793131.413</v>
      </c>
      <c r="J258" s="11"/>
      <c r="K258" s="11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2"/>
      <c r="Y258" s="2"/>
      <c r="Z258" s="2"/>
      <c r="AA258" s="2"/>
    </row>
    <row r="259" ht="19.5" customHeight="1" outlineLevel="1">
      <c r="A259" s="2"/>
      <c r="B259" s="6" t="s">
        <v>16</v>
      </c>
      <c r="C259" s="8">
        <f t="shared" ref="C259:I259" si="216">C260+C264</f>
        <v>131097.5633</v>
      </c>
      <c r="D259" s="8">
        <f t="shared" si="216"/>
        <v>155667.3028</v>
      </c>
      <c r="E259" s="8">
        <f t="shared" si="216"/>
        <v>199880.5153</v>
      </c>
      <c r="F259" s="8">
        <f t="shared" si="216"/>
        <v>283213.9892</v>
      </c>
      <c r="G259" s="8">
        <f t="shared" si="216"/>
        <v>436867.1686</v>
      </c>
      <c r="H259" s="8">
        <f t="shared" si="216"/>
        <v>674942.7079</v>
      </c>
      <c r="I259" s="8">
        <f t="shared" si="216"/>
        <v>1085096.665</v>
      </c>
      <c r="J259" s="11"/>
      <c r="K259" s="11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2"/>
      <c r="Y259" s="2"/>
      <c r="Z259" s="2"/>
      <c r="AA259" s="2"/>
    </row>
    <row r="260" ht="19.5" customHeight="1" outlineLevel="1">
      <c r="A260" s="2"/>
      <c r="B260" s="6" t="s">
        <v>17</v>
      </c>
      <c r="C260" s="8">
        <f t="shared" ref="C260:I260" si="217">SUM(C261:C263)</f>
        <v>105341.2059</v>
      </c>
      <c r="D260" s="8">
        <f t="shared" si="217"/>
        <v>125994.363</v>
      </c>
      <c r="E260" s="8">
        <f t="shared" si="217"/>
        <v>162624.2791</v>
      </c>
      <c r="F260" s="8">
        <f t="shared" si="217"/>
        <v>233371.5059</v>
      </c>
      <c r="G260" s="8">
        <f t="shared" si="217"/>
        <v>364136.7478</v>
      </c>
      <c r="H260" s="8">
        <f t="shared" si="217"/>
        <v>568622.4759</v>
      </c>
      <c r="I260" s="8">
        <f t="shared" si="217"/>
        <v>922116.8686</v>
      </c>
      <c r="J260" s="11"/>
      <c r="K260" s="11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2"/>
      <c r="Y260" s="2"/>
      <c r="Z260" s="2"/>
      <c r="AA260" s="2"/>
    </row>
    <row r="261" ht="19.5" customHeight="1" outlineLevel="1">
      <c r="A261" s="2"/>
      <c r="B261" s="13" t="s">
        <v>18</v>
      </c>
      <c r="C261" s="10">
        <f t="shared" ref="C261:I261" si="218">C231</f>
        <v>52059.93601</v>
      </c>
      <c r="D261" s="10">
        <f t="shared" si="218"/>
        <v>63254.49525</v>
      </c>
      <c r="E261" s="10">
        <f t="shared" si="218"/>
        <v>82829.48903</v>
      </c>
      <c r="F261" s="10">
        <f t="shared" si="218"/>
        <v>120589.8182</v>
      </c>
      <c r="G261" s="10">
        <f t="shared" si="218"/>
        <v>190895.4856</v>
      </c>
      <c r="H261" s="10">
        <f t="shared" si="218"/>
        <v>302433.8271</v>
      </c>
      <c r="I261" s="10">
        <f t="shared" si="218"/>
        <v>497576.6429</v>
      </c>
      <c r="J261" s="11"/>
      <c r="K261" s="11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2"/>
      <c r="Y261" s="2"/>
      <c r="Z261" s="2"/>
      <c r="AA261" s="2"/>
    </row>
    <row r="262" ht="19.5" customHeight="1" outlineLevel="1">
      <c r="A262" s="2"/>
      <c r="B262" s="13" t="s">
        <v>19</v>
      </c>
      <c r="C262" s="10">
        <f t="shared" ref="C262:I262" si="219">C232</f>
        <v>41165.75693</v>
      </c>
      <c r="D262" s="10">
        <f t="shared" si="219"/>
        <v>48502.43365</v>
      </c>
      <c r="E262" s="10">
        <f t="shared" si="219"/>
        <v>61721.51466</v>
      </c>
      <c r="F262" s="10">
        <f t="shared" si="219"/>
        <v>87268.80857</v>
      </c>
      <c r="G262" s="10">
        <f t="shared" si="219"/>
        <v>134082.5308</v>
      </c>
      <c r="H262" s="10">
        <f t="shared" si="219"/>
        <v>206054.436</v>
      </c>
      <c r="I262" s="10">
        <f t="shared" si="219"/>
        <v>328663.4826</v>
      </c>
      <c r="J262" s="11"/>
      <c r="K262" s="11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2"/>
      <c r="Y262" s="2"/>
      <c r="Z262" s="2"/>
      <c r="AA262" s="2"/>
    </row>
    <row r="263" ht="19.5" customHeight="1" outlineLevel="1">
      <c r="A263" s="2"/>
      <c r="B263" s="13" t="s">
        <v>20</v>
      </c>
      <c r="C263" s="10">
        <f t="shared" ref="C263:I263" si="220">C233</f>
        <v>12115.51295</v>
      </c>
      <c r="D263" s="10">
        <f t="shared" si="220"/>
        <v>14237.43408</v>
      </c>
      <c r="E263" s="10">
        <f t="shared" si="220"/>
        <v>18073.27544</v>
      </c>
      <c r="F263" s="10">
        <f t="shared" si="220"/>
        <v>25512.87909</v>
      </c>
      <c r="G263" s="10">
        <f t="shared" si="220"/>
        <v>39158.73145</v>
      </c>
      <c r="H263" s="10">
        <f t="shared" si="220"/>
        <v>60134.21274</v>
      </c>
      <c r="I263" s="10">
        <f t="shared" si="220"/>
        <v>95876.74308</v>
      </c>
      <c r="J263" s="11"/>
      <c r="K263" s="11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2"/>
      <c r="Y263" s="2"/>
      <c r="Z263" s="2"/>
      <c r="AA263" s="2"/>
    </row>
    <row r="264" ht="19.5" customHeight="1" outlineLevel="1">
      <c r="A264" s="2"/>
      <c r="B264" s="6" t="s">
        <v>21</v>
      </c>
      <c r="C264" s="8">
        <f t="shared" ref="C264:I264" si="221">SUM(C265:C271)</f>
        <v>25756.3574</v>
      </c>
      <c r="D264" s="8">
        <f t="shared" si="221"/>
        <v>29672.93981</v>
      </c>
      <c r="E264" s="8">
        <f t="shared" si="221"/>
        <v>37256.23614</v>
      </c>
      <c r="F264" s="8">
        <f t="shared" si="221"/>
        <v>49842.4833</v>
      </c>
      <c r="G264" s="8">
        <f t="shared" si="221"/>
        <v>72730.42078</v>
      </c>
      <c r="H264" s="8">
        <f t="shared" si="221"/>
        <v>106320.232</v>
      </c>
      <c r="I264" s="8">
        <f t="shared" si="221"/>
        <v>162979.7967</v>
      </c>
      <c r="J264" s="11"/>
      <c r="K264" s="11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2"/>
      <c r="Y264" s="2"/>
      <c r="Z264" s="2"/>
      <c r="AA264" s="2"/>
    </row>
    <row r="265" ht="19.5" customHeight="1" outlineLevel="1">
      <c r="A265" s="2"/>
      <c r="B265" s="13" t="s">
        <v>22</v>
      </c>
      <c r="C265" s="10">
        <f t="shared" ref="C265:I265" si="222">C235</f>
        <v>8782.127693</v>
      </c>
      <c r="D265" s="10">
        <f t="shared" si="222"/>
        <v>10414.56995</v>
      </c>
      <c r="E265" s="10">
        <f t="shared" si="222"/>
        <v>12921.28202</v>
      </c>
      <c r="F265" s="10">
        <f t="shared" si="222"/>
        <v>17745.54836</v>
      </c>
      <c r="G265" s="10">
        <f t="shared" si="222"/>
        <v>26462.43868</v>
      </c>
      <c r="H265" s="10">
        <f t="shared" si="222"/>
        <v>39446.429</v>
      </c>
      <c r="I265" s="10">
        <f t="shared" si="222"/>
        <v>61081.80229</v>
      </c>
      <c r="J265" s="11"/>
      <c r="K265" s="11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2"/>
      <c r="Y265" s="2"/>
      <c r="Z265" s="2"/>
      <c r="AA265" s="2"/>
    </row>
    <row r="266" ht="19.5" customHeight="1" outlineLevel="1">
      <c r="A266" s="2"/>
      <c r="B266" s="13" t="s">
        <v>23</v>
      </c>
      <c r="C266" s="10">
        <f t="shared" ref="C266:I266" si="223">C236</f>
        <v>4606.4686</v>
      </c>
      <c r="D266" s="10">
        <f t="shared" si="223"/>
        <v>5512.035335</v>
      </c>
      <c r="E266" s="10">
        <f t="shared" si="223"/>
        <v>7212.913417</v>
      </c>
      <c r="F266" s="10">
        <f t="shared" si="223"/>
        <v>10516.91008</v>
      </c>
      <c r="G266" s="10">
        <f t="shared" si="223"/>
        <v>16679.95499</v>
      </c>
      <c r="H266" s="10">
        <f t="shared" si="223"/>
        <v>26557.49342</v>
      </c>
      <c r="I266" s="10">
        <f t="shared" si="223"/>
        <v>43640.45196</v>
      </c>
      <c r="J266" s="11"/>
      <c r="K266" s="11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2"/>
      <c r="Y266" s="2"/>
      <c r="Z266" s="2"/>
      <c r="AA266" s="2"/>
    </row>
    <row r="267" ht="19.5" customHeight="1" outlineLevel="1">
      <c r="A267" s="2"/>
      <c r="B267" s="13" t="s">
        <v>24</v>
      </c>
      <c r="C267" s="10">
        <f t="shared" ref="C267:I267" si="224">C237</f>
        <v>7548.798592</v>
      </c>
      <c r="D267" s="10">
        <f t="shared" si="224"/>
        <v>8263.224616</v>
      </c>
      <c r="E267" s="10">
        <f t="shared" si="224"/>
        <v>10520.11405</v>
      </c>
      <c r="F267" s="10">
        <f t="shared" si="224"/>
        <v>12730.44999</v>
      </c>
      <c r="G267" s="10">
        <f t="shared" si="224"/>
        <v>16655.90086</v>
      </c>
      <c r="H267" s="10">
        <f t="shared" si="224"/>
        <v>21413.81425</v>
      </c>
      <c r="I267" s="10">
        <f t="shared" si="224"/>
        <v>29381.86887</v>
      </c>
      <c r="J267" s="11"/>
      <c r="K267" s="11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2"/>
      <c r="Y267" s="2"/>
      <c r="Z267" s="2"/>
      <c r="AA267" s="2"/>
    </row>
    <row r="268" ht="19.5" customHeight="1" outlineLevel="1">
      <c r="A268" s="2"/>
      <c r="B268" s="13" t="s">
        <v>25</v>
      </c>
      <c r="C268" s="10">
        <f t="shared" ref="C268:I268" si="225">C238</f>
        <v>2021.129091</v>
      </c>
      <c r="D268" s="10">
        <f t="shared" si="225"/>
        <v>2319.188111</v>
      </c>
      <c r="E268" s="10">
        <f t="shared" si="225"/>
        <v>2800.689223</v>
      </c>
      <c r="F268" s="10">
        <f t="shared" si="225"/>
        <v>3758.372185</v>
      </c>
      <c r="G268" s="10">
        <f t="shared" si="225"/>
        <v>5490.079194</v>
      </c>
      <c r="H268" s="10">
        <f t="shared" si="225"/>
        <v>8014.442347</v>
      </c>
      <c r="I268" s="10">
        <f t="shared" si="225"/>
        <v>12215.03893</v>
      </c>
      <c r="J268" s="11"/>
      <c r="K268" s="11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2"/>
      <c r="Y268" s="2"/>
      <c r="Z268" s="2"/>
      <c r="AA268" s="2"/>
    </row>
    <row r="269" ht="19.5" customHeight="1" outlineLevel="1">
      <c r="A269" s="2"/>
      <c r="B269" s="13" t="s">
        <v>26</v>
      </c>
      <c r="C269" s="10">
        <f t="shared" ref="C269:I269" si="226">C239</f>
        <v>1237.63326</v>
      </c>
      <c r="D269" s="10">
        <f t="shared" si="226"/>
        <v>1408.038381</v>
      </c>
      <c r="E269" s="10">
        <f t="shared" si="226"/>
        <v>1714.82947</v>
      </c>
      <c r="F269" s="10">
        <f t="shared" si="226"/>
        <v>2330.04581</v>
      </c>
      <c r="G269" s="10">
        <f t="shared" si="226"/>
        <v>3454.158098</v>
      </c>
      <c r="H269" s="10">
        <f t="shared" si="226"/>
        <v>5123.729958</v>
      </c>
      <c r="I269" s="10">
        <f t="shared" si="226"/>
        <v>7935.242944</v>
      </c>
      <c r="J269" s="11"/>
      <c r="K269" s="11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2"/>
      <c r="Y269" s="2"/>
      <c r="Z269" s="2"/>
      <c r="AA269" s="2"/>
    </row>
    <row r="270" ht="19.5" customHeight="1" outlineLevel="1">
      <c r="A270" s="2"/>
      <c r="B270" s="13" t="s">
        <v>27</v>
      </c>
      <c r="C270" s="10">
        <f t="shared" ref="C270:I270" si="227">C240</f>
        <v>1401.491893</v>
      </c>
      <c r="D270" s="10">
        <f t="shared" si="227"/>
        <v>1587.198562</v>
      </c>
      <c r="E270" s="10">
        <f t="shared" si="227"/>
        <v>1906.965101</v>
      </c>
      <c r="F270" s="10">
        <f t="shared" si="227"/>
        <v>2552.259882</v>
      </c>
      <c r="G270" s="10">
        <f t="shared" si="227"/>
        <v>3724.779276</v>
      </c>
      <c r="H270" s="10">
        <f t="shared" si="227"/>
        <v>5438.854967</v>
      </c>
      <c r="I270" s="10">
        <f t="shared" si="227"/>
        <v>8294.720035</v>
      </c>
      <c r="J270" s="11"/>
      <c r="K270" s="11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2"/>
      <c r="Y270" s="2"/>
      <c r="Z270" s="2"/>
      <c r="AA270" s="2"/>
    </row>
    <row r="271" ht="19.5" customHeight="1" outlineLevel="1">
      <c r="A271" s="2"/>
      <c r="B271" s="13" t="s">
        <v>28</v>
      </c>
      <c r="C271" s="10">
        <f t="shared" ref="C271:I271" si="228">C241</f>
        <v>158.7082688</v>
      </c>
      <c r="D271" s="10">
        <f t="shared" si="228"/>
        <v>168.6848451</v>
      </c>
      <c r="E271" s="10">
        <f t="shared" si="228"/>
        <v>179.4428664</v>
      </c>
      <c r="F271" s="10">
        <f t="shared" si="228"/>
        <v>208.8969929</v>
      </c>
      <c r="G271" s="10">
        <f t="shared" si="228"/>
        <v>263.1096806</v>
      </c>
      <c r="H271" s="10">
        <f t="shared" si="228"/>
        <v>325.4680546</v>
      </c>
      <c r="I271" s="10">
        <f t="shared" si="228"/>
        <v>430.6716451</v>
      </c>
      <c r="J271" s="11"/>
      <c r="K271" s="11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2"/>
      <c r="Y271" s="2"/>
      <c r="Z271" s="2"/>
      <c r="AA271" s="2"/>
    </row>
    <row r="272" ht="19.5" customHeight="1" outlineLevel="1">
      <c r="A272" s="2"/>
      <c r="B272" s="6" t="s">
        <v>29</v>
      </c>
      <c r="C272" s="8">
        <f t="shared" ref="C272:I272" si="229">C273+C277</f>
        <v>70430.49101</v>
      </c>
      <c r="D272" s="8">
        <f t="shared" si="229"/>
        <v>97634.46968</v>
      </c>
      <c r="E272" s="8">
        <f t="shared" si="229"/>
        <v>144155.8177</v>
      </c>
      <c r="F272" s="8">
        <f t="shared" si="229"/>
        <v>217430.6093</v>
      </c>
      <c r="G272" s="8">
        <f t="shared" si="229"/>
        <v>333866.1447</v>
      </c>
      <c r="H272" s="8">
        <f t="shared" si="229"/>
        <v>484182.3248</v>
      </c>
      <c r="I272" s="8">
        <f t="shared" si="229"/>
        <v>709306.6849</v>
      </c>
      <c r="J272" s="11"/>
      <c r="K272" s="11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2"/>
      <c r="Y272" s="2"/>
      <c r="Z272" s="2"/>
      <c r="AA272" s="2"/>
    </row>
    <row r="273" ht="19.5" customHeight="1" outlineLevel="1">
      <c r="A273" s="2"/>
      <c r="B273" s="6" t="s">
        <v>17</v>
      </c>
      <c r="C273" s="8">
        <f t="shared" ref="C273:I273" si="230">SUM(C274:C276)</f>
        <v>59124.48444</v>
      </c>
      <c r="D273" s="8">
        <f t="shared" si="230"/>
        <v>84167.37095</v>
      </c>
      <c r="E273" s="8">
        <f t="shared" si="230"/>
        <v>125528.1826</v>
      </c>
      <c r="F273" s="8">
        <f t="shared" si="230"/>
        <v>191024.433</v>
      </c>
      <c r="G273" s="8">
        <f t="shared" si="230"/>
        <v>295095.6908</v>
      </c>
      <c r="H273" s="8">
        <f t="shared" si="230"/>
        <v>430017.0176</v>
      </c>
      <c r="I273" s="8">
        <f t="shared" si="230"/>
        <v>631732.9938</v>
      </c>
      <c r="J273" s="11"/>
      <c r="K273" s="11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2"/>
      <c r="Y273" s="2"/>
      <c r="Z273" s="2"/>
      <c r="AA273" s="2"/>
    </row>
    <row r="274" ht="19.5" customHeight="1" outlineLevel="1">
      <c r="A274" s="2"/>
      <c r="B274" s="13" t="s">
        <v>18</v>
      </c>
      <c r="C274" s="10">
        <f t="shared" ref="C274:I274" si="231">C244</f>
        <v>27901.63738</v>
      </c>
      <c r="D274" s="10">
        <f t="shared" si="231"/>
        <v>40012.54468</v>
      </c>
      <c r="E274" s="10">
        <f t="shared" si="231"/>
        <v>61593.73301</v>
      </c>
      <c r="F274" s="10">
        <f t="shared" si="231"/>
        <v>96339.77928</v>
      </c>
      <c r="G274" s="10">
        <f t="shared" si="231"/>
        <v>152337.9932</v>
      </c>
      <c r="H274" s="10">
        <f t="shared" si="231"/>
        <v>226555.1697</v>
      </c>
      <c r="I274" s="10">
        <f t="shared" si="231"/>
        <v>339038.9955</v>
      </c>
      <c r="J274" s="11"/>
      <c r="K274" s="11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2"/>
      <c r="Y274" s="2"/>
      <c r="Z274" s="2"/>
      <c r="AA274" s="2"/>
    </row>
    <row r="275" ht="19.5" customHeight="1" outlineLevel="1">
      <c r="A275" s="2"/>
      <c r="B275" s="13" t="s">
        <v>19</v>
      </c>
      <c r="C275" s="10">
        <f t="shared" ref="C275:I275" si="232">C245</f>
        <v>24300.16742</v>
      </c>
      <c r="D275" s="10">
        <f t="shared" si="232"/>
        <v>33264.83437</v>
      </c>
      <c r="E275" s="10">
        <f t="shared" si="232"/>
        <v>46599.98575</v>
      </c>
      <c r="F275" s="10">
        <f t="shared" si="232"/>
        <v>66984.94388</v>
      </c>
      <c r="G275" s="10">
        <f t="shared" si="232"/>
        <v>98457.22541</v>
      </c>
      <c r="H275" s="10">
        <f t="shared" si="232"/>
        <v>137179.9397</v>
      </c>
      <c r="I275" s="10">
        <f t="shared" si="232"/>
        <v>194514.6216</v>
      </c>
      <c r="J275" s="11"/>
      <c r="K275" s="11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2"/>
      <c r="Y275" s="2"/>
      <c r="Z275" s="2"/>
      <c r="AA275" s="2"/>
    </row>
    <row r="276" ht="19.5" customHeight="1" outlineLevel="1">
      <c r="A276" s="2"/>
      <c r="B276" s="13" t="s">
        <v>20</v>
      </c>
      <c r="C276" s="10">
        <f t="shared" ref="C276:I276" si="233">C246</f>
        <v>6922.679648</v>
      </c>
      <c r="D276" s="10">
        <f t="shared" si="233"/>
        <v>10889.9919</v>
      </c>
      <c r="E276" s="10">
        <f t="shared" si="233"/>
        <v>17334.46383</v>
      </c>
      <c r="F276" s="10">
        <f t="shared" si="233"/>
        <v>27699.70981</v>
      </c>
      <c r="G276" s="10">
        <f t="shared" si="233"/>
        <v>44300.47221</v>
      </c>
      <c r="H276" s="10">
        <f t="shared" si="233"/>
        <v>66281.9082</v>
      </c>
      <c r="I276" s="10">
        <f t="shared" si="233"/>
        <v>98179.37664</v>
      </c>
      <c r="J276" s="11"/>
      <c r="K276" s="11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2"/>
      <c r="Y276" s="2"/>
      <c r="Z276" s="2"/>
      <c r="AA276" s="2"/>
    </row>
    <row r="277" ht="19.5" customHeight="1" outlineLevel="1">
      <c r="A277" s="2"/>
      <c r="B277" s="6" t="s">
        <v>21</v>
      </c>
      <c r="C277" s="8">
        <f t="shared" ref="C277:I277" si="234">SUM(C278:C284)</f>
        <v>11306.00656</v>
      </c>
      <c r="D277" s="8">
        <f t="shared" si="234"/>
        <v>13467.09873</v>
      </c>
      <c r="E277" s="8">
        <f t="shared" si="234"/>
        <v>18627.63512</v>
      </c>
      <c r="F277" s="8">
        <f t="shared" si="234"/>
        <v>26406.17637</v>
      </c>
      <c r="G277" s="8">
        <f t="shared" si="234"/>
        <v>38770.45385</v>
      </c>
      <c r="H277" s="8">
        <f t="shared" si="234"/>
        <v>54165.30711</v>
      </c>
      <c r="I277" s="8">
        <f t="shared" si="234"/>
        <v>77573.69116</v>
      </c>
      <c r="J277" s="11"/>
      <c r="K277" s="11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2"/>
      <c r="Y277" s="2"/>
      <c r="Z277" s="2"/>
      <c r="AA277" s="2"/>
    </row>
    <row r="278" ht="19.5" customHeight="1" outlineLevel="1">
      <c r="A278" s="2"/>
      <c r="B278" s="13" t="s">
        <v>22</v>
      </c>
      <c r="C278" s="10">
        <f t="shared" ref="C278:I278" si="235">C248</f>
        <v>4706.725684</v>
      </c>
      <c r="D278" s="10">
        <f t="shared" si="235"/>
        <v>5914.715244</v>
      </c>
      <c r="E278" s="10">
        <f t="shared" si="235"/>
        <v>8460.643705</v>
      </c>
      <c r="F278" s="10">
        <f t="shared" si="235"/>
        <v>12458.32703</v>
      </c>
      <c r="G278" s="10">
        <f t="shared" si="235"/>
        <v>18694.59426</v>
      </c>
      <c r="H278" s="10">
        <f t="shared" si="235"/>
        <v>26449.17987</v>
      </c>
      <c r="I278" s="10">
        <f t="shared" si="235"/>
        <v>38047.44332</v>
      </c>
      <c r="J278" s="11"/>
      <c r="K278" s="11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2"/>
      <c r="Y278" s="2"/>
      <c r="Z278" s="2"/>
      <c r="AA278" s="2"/>
    </row>
    <row r="279" ht="19.5" customHeight="1" outlineLevel="1">
      <c r="A279" s="2"/>
      <c r="B279" s="13" t="s">
        <v>23</v>
      </c>
      <c r="C279" s="10">
        <f t="shared" ref="C279:I279" si="236">C249</f>
        <v>1977.202218</v>
      </c>
      <c r="D279" s="10">
        <f t="shared" si="236"/>
        <v>1750.85683</v>
      </c>
      <c r="E279" s="10">
        <f t="shared" si="236"/>
        <v>2154.68281</v>
      </c>
      <c r="F279" s="10">
        <f t="shared" si="236"/>
        <v>2850.008979</v>
      </c>
      <c r="G279" s="10">
        <f t="shared" si="236"/>
        <v>3952.954503</v>
      </c>
      <c r="H279" s="10">
        <f t="shared" si="236"/>
        <v>5259.495503</v>
      </c>
      <c r="I279" s="10">
        <f t="shared" si="236"/>
        <v>7278.424496</v>
      </c>
      <c r="J279" s="11"/>
      <c r="K279" s="11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2"/>
      <c r="Y279" s="2"/>
      <c r="Z279" s="2"/>
      <c r="AA279" s="2"/>
    </row>
    <row r="280" ht="19.5" customHeight="1" outlineLevel="1">
      <c r="A280" s="2"/>
      <c r="B280" s="13" t="s">
        <v>24</v>
      </c>
      <c r="C280" s="10">
        <f t="shared" ref="C280:I280" si="237">C250</f>
        <v>2302.65511</v>
      </c>
      <c r="D280" s="10">
        <f t="shared" si="237"/>
        <v>2520.580746</v>
      </c>
      <c r="E280" s="10">
        <f t="shared" si="237"/>
        <v>3209.013206</v>
      </c>
      <c r="F280" s="10">
        <f t="shared" si="237"/>
        <v>3883.245176</v>
      </c>
      <c r="G280" s="10">
        <f t="shared" si="237"/>
        <v>5080.648897</v>
      </c>
      <c r="H280" s="10">
        <f t="shared" si="237"/>
        <v>6531.983628</v>
      </c>
      <c r="I280" s="10">
        <f t="shared" si="237"/>
        <v>8962.526906</v>
      </c>
      <c r="J280" s="11"/>
      <c r="K280" s="11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2"/>
      <c r="Y280" s="2"/>
      <c r="Z280" s="2"/>
      <c r="AA280" s="2"/>
    </row>
    <row r="281" ht="19.5" customHeight="1" outlineLevel="1">
      <c r="A281" s="2"/>
      <c r="B281" s="13" t="s">
        <v>25</v>
      </c>
      <c r="C281" s="10">
        <f t="shared" ref="C281:I281" si="238">C251</f>
        <v>931.1181838</v>
      </c>
      <c r="D281" s="10">
        <f t="shared" si="238"/>
        <v>1098.531619</v>
      </c>
      <c r="E281" s="10">
        <f t="shared" si="238"/>
        <v>1401.043219</v>
      </c>
      <c r="F281" s="10">
        <f t="shared" si="238"/>
        <v>1868.215716</v>
      </c>
      <c r="G281" s="10">
        <f t="shared" si="238"/>
        <v>2591.731187</v>
      </c>
      <c r="H281" s="10">
        <f t="shared" si="238"/>
        <v>3432.905396</v>
      </c>
      <c r="I281" s="10">
        <f t="shared" si="238"/>
        <v>4737.668503</v>
      </c>
      <c r="J281" s="11"/>
      <c r="K281" s="11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2"/>
      <c r="Y281" s="2"/>
      <c r="Z281" s="2"/>
      <c r="AA281" s="2"/>
    </row>
    <row r="282" ht="19.5" customHeight="1" outlineLevel="1">
      <c r="A282" s="2"/>
      <c r="B282" s="13" t="s">
        <v>26</v>
      </c>
      <c r="C282" s="10">
        <f t="shared" ref="C282:I282" si="239">C252</f>
        <v>564.158013</v>
      </c>
      <c r="D282" s="10">
        <f t="shared" si="239"/>
        <v>995.5609729</v>
      </c>
      <c r="E282" s="10">
        <f t="shared" si="239"/>
        <v>1685.091253</v>
      </c>
      <c r="F282" s="10">
        <f t="shared" si="239"/>
        <v>2801.383536</v>
      </c>
      <c r="G282" s="10">
        <f t="shared" si="239"/>
        <v>4610.549417</v>
      </c>
      <c r="H282" s="10">
        <f t="shared" si="239"/>
        <v>7034.307545</v>
      </c>
      <c r="I282" s="10">
        <f t="shared" si="239"/>
        <v>10668.59332</v>
      </c>
      <c r="J282" s="11"/>
      <c r="K282" s="11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2"/>
      <c r="Y282" s="2"/>
      <c r="Z282" s="2"/>
      <c r="AA282" s="2"/>
    </row>
    <row r="283" ht="19.5" customHeight="1" outlineLevel="1">
      <c r="A283" s="2"/>
      <c r="B283" s="13" t="s">
        <v>27</v>
      </c>
      <c r="C283" s="10">
        <f t="shared" ref="C283:I283" si="240">C253</f>
        <v>589.2428268</v>
      </c>
      <c r="D283" s="10">
        <f t="shared" si="240"/>
        <v>889.9835282</v>
      </c>
      <c r="E283" s="10">
        <f t="shared" si="240"/>
        <v>1349.347002</v>
      </c>
      <c r="F283" s="10">
        <f t="shared" si="240"/>
        <v>2063.880893</v>
      </c>
      <c r="G283" s="10">
        <f t="shared" si="240"/>
        <v>3180.230039</v>
      </c>
      <c r="H283" s="10">
        <f t="shared" si="240"/>
        <v>4588.340921</v>
      </c>
      <c r="I283" s="10">
        <f t="shared" si="240"/>
        <v>6682.794715</v>
      </c>
      <c r="J283" s="11"/>
      <c r="K283" s="11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2"/>
      <c r="Y283" s="2"/>
      <c r="Z283" s="2"/>
      <c r="AA283" s="2"/>
    </row>
    <row r="284" ht="19.5" customHeight="1" outlineLevel="1">
      <c r="A284" s="2"/>
      <c r="B284" s="13" t="s">
        <v>28</v>
      </c>
      <c r="C284" s="10">
        <f t="shared" ref="C284:I284" si="241">C254</f>
        <v>234.9045277</v>
      </c>
      <c r="D284" s="10">
        <f t="shared" si="241"/>
        <v>296.8697874</v>
      </c>
      <c r="E284" s="10">
        <f t="shared" si="241"/>
        <v>367.8139214</v>
      </c>
      <c r="F284" s="10">
        <f t="shared" si="241"/>
        <v>481.1150348</v>
      </c>
      <c r="G284" s="10">
        <f t="shared" si="241"/>
        <v>659.7455449</v>
      </c>
      <c r="H284" s="10">
        <f t="shared" si="241"/>
        <v>869.0942505</v>
      </c>
      <c r="I284" s="10">
        <f t="shared" si="241"/>
        <v>1196.239904</v>
      </c>
      <c r="J284" s="11"/>
      <c r="K284" s="11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2"/>
      <c r="Y284" s="2"/>
      <c r="Z284" s="2"/>
      <c r="AA284" s="2"/>
    </row>
    <row r="285" ht="19.5" customHeight="1" outlineLevel="1">
      <c r="A285" s="2"/>
      <c r="B285" s="6" t="s">
        <v>30</v>
      </c>
      <c r="C285" s="8">
        <f t="shared" ref="C285:I285" si="242">C255-C257</f>
        <v>-800</v>
      </c>
      <c r="D285" s="8">
        <f t="shared" si="242"/>
        <v>-870</v>
      </c>
      <c r="E285" s="8">
        <f t="shared" si="242"/>
        <v>-940.35</v>
      </c>
      <c r="F285" s="8">
        <f t="shared" si="242"/>
        <v>-1016.0691</v>
      </c>
      <c r="G285" s="8">
        <f t="shared" si="242"/>
        <v>-1096.338539</v>
      </c>
      <c r="H285" s="8">
        <f t="shared" si="242"/>
        <v>-1181.516089</v>
      </c>
      <c r="I285" s="8">
        <f t="shared" si="242"/>
        <v>-1271.936942</v>
      </c>
      <c r="J285" s="11"/>
      <c r="K285" s="11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2"/>
      <c r="Y285" s="2"/>
      <c r="Z285" s="2"/>
      <c r="AA285" s="2"/>
    </row>
    <row r="286" ht="19.5" customHeight="1">
      <c r="A286" s="2"/>
      <c r="B286" s="7" t="s">
        <v>45</v>
      </c>
      <c r="C286" s="8">
        <f t="shared" ref="C286:I286" si="243">C287+C289+C290</f>
        <v>1400</v>
      </c>
      <c r="D286" s="8">
        <f t="shared" si="243"/>
        <v>1418</v>
      </c>
      <c r="E286" s="8">
        <f t="shared" si="243"/>
        <v>1434.72</v>
      </c>
      <c r="F286" s="8">
        <f t="shared" si="243"/>
        <v>1452.1088</v>
      </c>
      <c r="G286" s="8">
        <f t="shared" si="243"/>
        <v>1470.193152</v>
      </c>
      <c r="H286" s="8">
        <f t="shared" si="243"/>
        <v>1489.000878</v>
      </c>
      <c r="I286" s="8">
        <f t="shared" si="243"/>
        <v>1508.560913</v>
      </c>
      <c r="J286" s="11"/>
      <c r="K286" s="11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2"/>
      <c r="Y286" s="2"/>
      <c r="Z286" s="2"/>
      <c r="AA286" s="2"/>
    </row>
    <row r="287" ht="19.5" customHeight="1">
      <c r="A287" s="2"/>
      <c r="B287" s="9" t="s">
        <v>46</v>
      </c>
      <c r="C287" s="10">
        <f t="shared" ref="C287:I287" si="244">C288</f>
        <v>1000</v>
      </c>
      <c r="D287" s="10">
        <f t="shared" si="244"/>
        <v>1000</v>
      </c>
      <c r="E287" s="10">
        <f t="shared" si="244"/>
        <v>1000</v>
      </c>
      <c r="F287" s="10">
        <f t="shared" si="244"/>
        <v>1000</v>
      </c>
      <c r="G287" s="10">
        <f t="shared" si="244"/>
        <v>1000</v>
      </c>
      <c r="H287" s="10">
        <f t="shared" si="244"/>
        <v>1000</v>
      </c>
      <c r="I287" s="10">
        <f t="shared" si="244"/>
        <v>1000</v>
      </c>
      <c r="J287" s="11"/>
      <c r="K287" s="11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2"/>
      <c r="Y287" s="2"/>
      <c r="Z287" s="2"/>
      <c r="AA287" s="2"/>
    </row>
    <row r="288" ht="19.5" customHeight="1" outlineLevel="1">
      <c r="A288" s="2"/>
      <c r="B288" s="6" t="s">
        <v>30</v>
      </c>
      <c r="C288" s="10">
        <v>1000.0</v>
      </c>
      <c r="D288" s="10">
        <v>1000.0</v>
      </c>
      <c r="E288" s="10">
        <v>1000.0</v>
      </c>
      <c r="F288" s="10">
        <v>1000.0</v>
      </c>
      <c r="G288" s="10">
        <v>1000.0</v>
      </c>
      <c r="H288" s="10">
        <v>1000.0</v>
      </c>
      <c r="I288" s="10">
        <v>1000.0</v>
      </c>
      <c r="J288" s="11"/>
      <c r="K288" s="11"/>
      <c r="L288" s="12">
        <v>1.0</v>
      </c>
      <c r="M288" s="12">
        <v>1.0</v>
      </c>
      <c r="N288" s="12">
        <v>1.0</v>
      </c>
      <c r="O288" s="12">
        <v>1.0</v>
      </c>
      <c r="P288" s="12">
        <v>1.0</v>
      </c>
      <c r="Q288" s="12">
        <v>1.0</v>
      </c>
      <c r="R288" s="12">
        <v>1.0</v>
      </c>
      <c r="S288" s="12">
        <v>1.0</v>
      </c>
      <c r="T288" s="12">
        <v>1.0</v>
      </c>
      <c r="U288" s="12">
        <v>1.0</v>
      </c>
      <c r="V288" s="12">
        <v>1.0</v>
      </c>
      <c r="W288" s="12">
        <v>1.0</v>
      </c>
      <c r="X288" s="2"/>
      <c r="Y288" s="2"/>
      <c r="Z288" s="2"/>
      <c r="AA288" s="2"/>
    </row>
    <row r="289" ht="19.5" customHeight="1">
      <c r="A289" s="2"/>
      <c r="B289" s="9" t="s">
        <v>47</v>
      </c>
      <c r="C289" s="10">
        <v>0.0</v>
      </c>
      <c r="D289" s="10">
        <v>0.0</v>
      </c>
      <c r="E289" s="10">
        <v>0.0</v>
      </c>
      <c r="F289" s="10">
        <v>0.0</v>
      </c>
      <c r="G289" s="10">
        <v>0.0</v>
      </c>
      <c r="H289" s="10">
        <v>0.0</v>
      </c>
      <c r="I289" s="10">
        <v>0.0</v>
      </c>
      <c r="J289" s="11"/>
      <c r="K289" s="11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2"/>
      <c r="Y289" s="2"/>
      <c r="Z289" s="2"/>
      <c r="AA289" s="2"/>
    </row>
    <row r="290" ht="19.5" customHeight="1">
      <c r="A290" s="2"/>
      <c r="B290" s="9" t="s">
        <v>48</v>
      </c>
      <c r="C290" s="10">
        <f t="shared" ref="C290:I290" si="245">C291</f>
        <v>400</v>
      </c>
      <c r="D290" s="10">
        <f t="shared" si="245"/>
        <v>418</v>
      </c>
      <c r="E290" s="10">
        <f t="shared" si="245"/>
        <v>434.72</v>
      </c>
      <c r="F290" s="10">
        <f t="shared" si="245"/>
        <v>452.1088</v>
      </c>
      <c r="G290" s="10">
        <f t="shared" si="245"/>
        <v>470.193152</v>
      </c>
      <c r="H290" s="10">
        <f t="shared" si="245"/>
        <v>489.0008781</v>
      </c>
      <c r="I290" s="10">
        <f t="shared" si="245"/>
        <v>508.5609132</v>
      </c>
      <c r="J290" s="11"/>
      <c r="K290" s="11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2"/>
      <c r="Y290" s="2"/>
      <c r="Z290" s="2"/>
      <c r="AA290" s="2"/>
    </row>
    <row r="291" ht="19.5" customHeight="1" outlineLevel="1">
      <c r="A291" s="2"/>
      <c r="B291" s="6" t="s">
        <v>30</v>
      </c>
      <c r="C291" s="10">
        <v>400.0</v>
      </c>
      <c r="D291" s="10">
        <v>418.0</v>
      </c>
      <c r="E291" s="10">
        <v>434.72</v>
      </c>
      <c r="F291" s="10">
        <v>452.10880000000003</v>
      </c>
      <c r="G291" s="10">
        <v>470.19315200000005</v>
      </c>
      <c r="H291" s="10">
        <v>489.00087808000006</v>
      </c>
      <c r="I291" s="10">
        <v>508.5609132032001</v>
      </c>
      <c r="J291" s="11"/>
      <c r="K291" s="11"/>
      <c r="L291" s="12">
        <v>0.76</v>
      </c>
      <c r="M291" s="12">
        <v>0.83</v>
      </c>
      <c r="N291" s="12">
        <v>0.93</v>
      </c>
      <c r="O291" s="12">
        <v>0.93</v>
      </c>
      <c r="P291" s="12">
        <v>0.95</v>
      </c>
      <c r="Q291" s="12">
        <v>1.01</v>
      </c>
      <c r="R291" s="12">
        <v>1.16</v>
      </c>
      <c r="S291" s="12">
        <v>1.13</v>
      </c>
      <c r="T291" s="12">
        <v>1.05</v>
      </c>
      <c r="U291" s="12">
        <v>0.99</v>
      </c>
      <c r="V291" s="12">
        <v>1.01</v>
      </c>
      <c r="W291" s="12">
        <v>1.25</v>
      </c>
      <c r="X291" s="2"/>
      <c r="Y291" s="2"/>
      <c r="Z291" s="2"/>
      <c r="AA291" s="2"/>
    </row>
    <row r="292" ht="19.5" customHeight="1">
      <c r="A292" s="2"/>
      <c r="B292" s="7" t="s">
        <v>49</v>
      </c>
      <c r="C292" s="8">
        <f t="shared" ref="C292:I292" si="246">C293+C295+C297</f>
        <v>4600</v>
      </c>
      <c r="D292" s="8">
        <f t="shared" si="246"/>
        <v>4627</v>
      </c>
      <c r="E292" s="8">
        <f t="shared" si="246"/>
        <v>6408.08</v>
      </c>
      <c r="F292" s="8">
        <f t="shared" si="246"/>
        <v>13884.1632</v>
      </c>
      <c r="G292" s="8">
        <f t="shared" si="246"/>
        <v>6461.289728</v>
      </c>
      <c r="H292" s="8">
        <f t="shared" si="246"/>
        <v>6489.501317</v>
      </c>
      <c r="I292" s="8">
        <f t="shared" si="246"/>
        <v>6518.84137</v>
      </c>
      <c r="J292" s="11"/>
      <c r="K292" s="11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2"/>
      <c r="Y292" s="2"/>
      <c r="Z292" s="2"/>
      <c r="AA292" s="2"/>
    </row>
    <row r="293" ht="19.5" customHeight="1">
      <c r="A293" s="2"/>
      <c r="B293" s="9" t="s">
        <v>50</v>
      </c>
      <c r="C293" s="10">
        <v>4000.0</v>
      </c>
      <c r="D293" s="10">
        <v>4000.0</v>
      </c>
      <c r="E293" s="10">
        <f t="shared" ref="E293:I293" si="247">E294</f>
        <v>5756</v>
      </c>
      <c r="F293" s="10">
        <f t="shared" si="247"/>
        <v>5756</v>
      </c>
      <c r="G293" s="10">
        <f t="shared" si="247"/>
        <v>5756</v>
      </c>
      <c r="H293" s="10">
        <f t="shared" si="247"/>
        <v>5756</v>
      </c>
      <c r="I293" s="10">
        <f t="shared" si="247"/>
        <v>5756</v>
      </c>
      <c r="J293" s="11"/>
      <c r="K293" s="11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2"/>
      <c r="Y293" s="2"/>
      <c r="Z293" s="2"/>
      <c r="AA293" s="2"/>
    </row>
    <row r="294" ht="19.5" customHeight="1" outlineLevel="1">
      <c r="A294" s="2"/>
      <c r="B294" s="6" t="s">
        <v>30</v>
      </c>
      <c r="C294" s="8">
        <v>4000.0</v>
      </c>
      <c r="D294" s="8">
        <v>4000.0</v>
      </c>
      <c r="E294" s="8">
        <v>5756.0</v>
      </c>
      <c r="F294" s="8">
        <v>5756.0</v>
      </c>
      <c r="G294" s="8">
        <v>5756.0</v>
      </c>
      <c r="H294" s="8">
        <v>5756.0</v>
      </c>
      <c r="I294" s="8">
        <v>5756.0</v>
      </c>
      <c r="J294" s="11"/>
      <c r="K294" s="11"/>
      <c r="L294" s="12">
        <v>1.0</v>
      </c>
      <c r="M294" s="12">
        <v>1.0</v>
      </c>
      <c r="N294" s="12">
        <v>1.0</v>
      </c>
      <c r="O294" s="12">
        <v>1.0</v>
      </c>
      <c r="P294" s="12">
        <v>1.0</v>
      </c>
      <c r="Q294" s="12">
        <v>1.0</v>
      </c>
      <c r="R294" s="12">
        <v>1.0</v>
      </c>
      <c r="S294" s="12">
        <v>1.0</v>
      </c>
      <c r="T294" s="12">
        <v>1.0</v>
      </c>
      <c r="U294" s="12">
        <v>1.0</v>
      </c>
      <c r="V294" s="12">
        <v>1.0</v>
      </c>
      <c r="W294" s="12">
        <v>1.0</v>
      </c>
      <c r="X294" s="2"/>
      <c r="Y294" s="2"/>
      <c r="Z294" s="2"/>
      <c r="AA294" s="2"/>
    </row>
    <row r="295" ht="19.5" customHeight="1">
      <c r="A295" s="2"/>
      <c r="B295" s="9" t="s">
        <v>51</v>
      </c>
      <c r="C295" s="10">
        <f t="shared" ref="C295:I295" si="248">C296</f>
        <v>600</v>
      </c>
      <c r="D295" s="10">
        <f t="shared" si="248"/>
        <v>627</v>
      </c>
      <c r="E295" s="10">
        <f t="shared" si="248"/>
        <v>652.08</v>
      </c>
      <c r="F295" s="10">
        <f t="shared" si="248"/>
        <v>678.1632</v>
      </c>
      <c r="G295" s="10">
        <f t="shared" si="248"/>
        <v>705.289728</v>
      </c>
      <c r="H295" s="10">
        <f t="shared" si="248"/>
        <v>733.5013171</v>
      </c>
      <c r="I295" s="10">
        <f t="shared" si="248"/>
        <v>762.8413698</v>
      </c>
      <c r="J295" s="11"/>
      <c r="K295" s="11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2"/>
      <c r="Y295" s="2"/>
      <c r="Z295" s="2"/>
      <c r="AA295" s="2"/>
    </row>
    <row r="296" ht="19.5" customHeight="1" outlineLevel="1">
      <c r="A296" s="2"/>
      <c r="B296" s="6" t="s">
        <v>30</v>
      </c>
      <c r="C296" s="10">
        <v>600.0</v>
      </c>
      <c r="D296" s="10">
        <v>627.0</v>
      </c>
      <c r="E296" s="10">
        <v>652.08</v>
      </c>
      <c r="F296" s="10">
        <v>678.1632000000001</v>
      </c>
      <c r="G296" s="10">
        <v>705.2897280000001</v>
      </c>
      <c r="H296" s="10">
        <v>733.5013171200001</v>
      </c>
      <c r="I296" s="10">
        <v>762.8413698048001</v>
      </c>
      <c r="J296" s="11"/>
      <c r="K296" s="11"/>
      <c r="L296" s="12">
        <v>0.76</v>
      </c>
      <c r="M296" s="12">
        <v>0.83</v>
      </c>
      <c r="N296" s="12">
        <v>0.93</v>
      </c>
      <c r="O296" s="12">
        <v>0.93</v>
      </c>
      <c r="P296" s="12">
        <v>0.95</v>
      </c>
      <c r="Q296" s="12">
        <v>1.01</v>
      </c>
      <c r="R296" s="12">
        <v>1.16</v>
      </c>
      <c r="S296" s="12">
        <v>1.13</v>
      </c>
      <c r="T296" s="12">
        <v>1.05</v>
      </c>
      <c r="U296" s="12">
        <v>0.99</v>
      </c>
      <c r="V296" s="12">
        <v>1.01</v>
      </c>
      <c r="W296" s="12">
        <v>1.25</v>
      </c>
      <c r="X296" s="2"/>
      <c r="Y296" s="2"/>
      <c r="Z296" s="2"/>
      <c r="AA296" s="2"/>
    </row>
    <row r="297" ht="19.5" customHeight="1">
      <c r="A297" s="2"/>
      <c r="B297" s="9" t="s">
        <v>52</v>
      </c>
      <c r="C297" s="10">
        <f t="shared" ref="C297:I297" si="249">C298</f>
        <v>0</v>
      </c>
      <c r="D297" s="10">
        <f t="shared" si="249"/>
        <v>0</v>
      </c>
      <c r="E297" s="10">
        <f t="shared" si="249"/>
        <v>0</v>
      </c>
      <c r="F297" s="10">
        <f t="shared" si="249"/>
        <v>7450</v>
      </c>
      <c r="G297" s="10">
        <f t="shared" si="249"/>
        <v>0</v>
      </c>
      <c r="H297" s="10">
        <f t="shared" si="249"/>
        <v>0</v>
      </c>
      <c r="I297" s="10">
        <f t="shared" si="249"/>
        <v>0</v>
      </c>
      <c r="J297" s="11"/>
      <c r="K297" s="11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2"/>
      <c r="Y297" s="2"/>
      <c r="Z297" s="2"/>
      <c r="AA297" s="2"/>
    </row>
    <row r="298" ht="19.5" customHeight="1" outlineLevel="1">
      <c r="A298" s="2"/>
      <c r="B298" s="6" t="s">
        <v>30</v>
      </c>
      <c r="C298" s="10">
        <v>0.0</v>
      </c>
      <c r="D298" s="10">
        <v>0.0</v>
      </c>
      <c r="E298" s="10">
        <v>0.0</v>
      </c>
      <c r="F298" s="10">
        <v>7450.0</v>
      </c>
      <c r="G298" s="10">
        <v>0.0</v>
      </c>
      <c r="H298" s="10">
        <v>0.0</v>
      </c>
      <c r="I298" s="10">
        <v>0.0</v>
      </c>
      <c r="J298" s="11"/>
      <c r="K298" s="11"/>
      <c r="L298" s="12">
        <v>0.76</v>
      </c>
      <c r="M298" s="12">
        <v>0.83</v>
      </c>
      <c r="N298" s="12">
        <v>0.93</v>
      </c>
      <c r="O298" s="12">
        <v>0.93</v>
      </c>
      <c r="P298" s="12">
        <v>0.95</v>
      </c>
      <c r="Q298" s="12">
        <v>1.01</v>
      </c>
      <c r="R298" s="12">
        <v>1.16</v>
      </c>
      <c r="S298" s="12">
        <v>1.13</v>
      </c>
      <c r="T298" s="12">
        <v>1.05</v>
      </c>
      <c r="U298" s="12">
        <v>0.99</v>
      </c>
      <c r="V298" s="12">
        <v>1.01</v>
      </c>
      <c r="W298" s="12">
        <v>1.25</v>
      </c>
      <c r="X298" s="2"/>
      <c r="Y298" s="2"/>
      <c r="Z298" s="2"/>
      <c r="AA298" s="2"/>
    </row>
    <row r="299" ht="19.5" customHeight="1">
      <c r="A299" s="2"/>
      <c r="B299" s="7" t="s">
        <v>53</v>
      </c>
      <c r="C299" s="8">
        <f t="shared" ref="C299:I299" si="250">C300+C313+C326</f>
        <v>197528.0543</v>
      </c>
      <c r="D299" s="8">
        <f t="shared" si="250"/>
        <v>249222.7725</v>
      </c>
      <c r="E299" s="8">
        <f t="shared" si="250"/>
        <v>338122.623</v>
      </c>
      <c r="F299" s="8">
        <f t="shared" si="250"/>
        <v>487196.475</v>
      </c>
      <c r="G299" s="8">
        <f t="shared" si="250"/>
        <v>764645.8782</v>
      </c>
      <c r="H299" s="8">
        <f t="shared" si="250"/>
        <v>1152943.016</v>
      </c>
      <c r="I299" s="8">
        <f t="shared" si="250"/>
        <v>1788121.133</v>
      </c>
      <c r="J299" s="11"/>
      <c r="K299" s="11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2"/>
      <c r="Y299" s="2"/>
      <c r="Z299" s="2"/>
      <c r="AA299" s="2"/>
    </row>
    <row r="300" ht="19.5" customHeight="1" outlineLevel="1">
      <c r="A300" s="2"/>
      <c r="B300" s="6" t="s">
        <v>16</v>
      </c>
      <c r="C300" s="8">
        <f t="shared" ref="C300:I300" si="251">C301+C305</f>
        <v>131097.5633</v>
      </c>
      <c r="D300" s="8">
        <f t="shared" si="251"/>
        <v>155667.3028</v>
      </c>
      <c r="E300" s="8">
        <f t="shared" si="251"/>
        <v>199880.5153</v>
      </c>
      <c r="F300" s="8">
        <f t="shared" si="251"/>
        <v>283213.9892</v>
      </c>
      <c r="G300" s="8">
        <f t="shared" si="251"/>
        <v>436867.1686</v>
      </c>
      <c r="H300" s="8">
        <f t="shared" si="251"/>
        <v>674942.7079</v>
      </c>
      <c r="I300" s="8">
        <f t="shared" si="251"/>
        <v>1085096.665</v>
      </c>
      <c r="J300" s="11"/>
      <c r="K300" s="11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2"/>
      <c r="Y300" s="2"/>
      <c r="Z300" s="2"/>
      <c r="AA300" s="2"/>
    </row>
    <row r="301" ht="19.5" customHeight="1" outlineLevel="1">
      <c r="A301" s="2"/>
      <c r="B301" s="6" t="s">
        <v>17</v>
      </c>
      <c r="C301" s="8">
        <f t="shared" ref="C301:I301" si="252">SUM(C302:C304)</f>
        <v>105341.2059</v>
      </c>
      <c r="D301" s="8">
        <f t="shared" si="252"/>
        <v>125994.363</v>
      </c>
      <c r="E301" s="8">
        <f t="shared" si="252"/>
        <v>162624.2791</v>
      </c>
      <c r="F301" s="8">
        <f t="shared" si="252"/>
        <v>233371.5059</v>
      </c>
      <c r="G301" s="8">
        <f t="shared" si="252"/>
        <v>364136.7478</v>
      </c>
      <c r="H301" s="8">
        <f t="shared" si="252"/>
        <v>568622.4759</v>
      </c>
      <c r="I301" s="8">
        <f t="shared" si="252"/>
        <v>922116.8686</v>
      </c>
      <c r="J301" s="11"/>
      <c r="K301" s="11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2"/>
      <c r="Y301" s="2"/>
      <c r="Z301" s="2"/>
      <c r="AA301" s="2"/>
    </row>
    <row r="302" ht="19.5" customHeight="1" outlineLevel="1">
      <c r="A302" s="2"/>
      <c r="B302" s="13" t="s">
        <v>18</v>
      </c>
      <c r="C302" s="10">
        <f t="shared" ref="C302:I302" si="253">C261</f>
        <v>52059.93601</v>
      </c>
      <c r="D302" s="10">
        <f t="shared" si="253"/>
        <v>63254.49525</v>
      </c>
      <c r="E302" s="10">
        <f t="shared" si="253"/>
        <v>82829.48903</v>
      </c>
      <c r="F302" s="10">
        <f t="shared" si="253"/>
        <v>120589.8182</v>
      </c>
      <c r="G302" s="10">
        <f t="shared" si="253"/>
        <v>190895.4856</v>
      </c>
      <c r="H302" s="10">
        <f t="shared" si="253"/>
        <v>302433.8271</v>
      </c>
      <c r="I302" s="10">
        <f t="shared" si="253"/>
        <v>497576.6429</v>
      </c>
      <c r="J302" s="11"/>
      <c r="K302" s="11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2"/>
      <c r="Y302" s="2"/>
      <c r="Z302" s="2"/>
      <c r="AA302" s="2"/>
    </row>
    <row r="303" ht="19.5" customHeight="1" outlineLevel="1">
      <c r="A303" s="2"/>
      <c r="B303" s="13" t="s">
        <v>19</v>
      </c>
      <c r="C303" s="10">
        <f t="shared" ref="C303:I303" si="254">C262</f>
        <v>41165.75693</v>
      </c>
      <c r="D303" s="10">
        <f t="shared" si="254"/>
        <v>48502.43365</v>
      </c>
      <c r="E303" s="10">
        <f t="shared" si="254"/>
        <v>61721.51466</v>
      </c>
      <c r="F303" s="10">
        <f t="shared" si="254"/>
        <v>87268.80857</v>
      </c>
      <c r="G303" s="10">
        <f t="shared" si="254"/>
        <v>134082.5308</v>
      </c>
      <c r="H303" s="10">
        <f t="shared" si="254"/>
        <v>206054.436</v>
      </c>
      <c r="I303" s="10">
        <f t="shared" si="254"/>
        <v>328663.4826</v>
      </c>
      <c r="J303" s="11"/>
      <c r="K303" s="11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2"/>
      <c r="Y303" s="2"/>
      <c r="Z303" s="2"/>
      <c r="AA303" s="2"/>
    </row>
    <row r="304" ht="19.5" customHeight="1" outlineLevel="1">
      <c r="A304" s="2"/>
      <c r="B304" s="13" t="s">
        <v>20</v>
      </c>
      <c r="C304" s="10">
        <f t="shared" ref="C304:I304" si="255">C263</f>
        <v>12115.51295</v>
      </c>
      <c r="D304" s="10">
        <f t="shared" si="255"/>
        <v>14237.43408</v>
      </c>
      <c r="E304" s="10">
        <f t="shared" si="255"/>
        <v>18073.27544</v>
      </c>
      <c r="F304" s="10">
        <f t="shared" si="255"/>
        <v>25512.87909</v>
      </c>
      <c r="G304" s="10">
        <f t="shared" si="255"/>
        <v>39158.73145</v>
      </c>
      <c r="H304" s="10">
        <f t="shared" si="255"/>
        <v>60134.21274</v>
      </c>
      <c r="I304" s="10">
        <f t="shared" si="255"/>
        <v>95876.74308</v>
      </c>
      <c r="J304" s="11"/>
      <c r="K304" s="11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2"/>
      <c r="Y304" s="2"/>
      <c r="Z304" s="2"/>
      <c r="AA304" s="2"/>
    </row>
    <row r="305" ht="19.5" customHeight="1" outlineLevel="1">
      <c r="A305" s="2"/>
      <c r="B305" s="6" t="s">
        <v>21</v>
      </c>
      <c r="C305" s="8">
        <f t="shared" ref="C305:I305" si="256">SUM(C306:C312)</f>
        <v>25756.3574</v>
      </c>
      <c r="D305" s="8">
        <f t="shared" si="256"/>
        <v>29672.93981</v>
      </c>
      <c r="E305" s="8">
        <f t="shared" si="256"/>
        <v>37256.23614</v>
      </c>
      <c r="F305" s="8">
        <f t="shared" si="256"/>
        <v>49842.4833</v>
      </c>
      <c r="G305" s="8">
        <f t="shared" si="256"/>
        <v>72730.42078</v>
      </c>
      <c r="H305" s="8">
        <f t="shared" si="256"/>
        <v>106320.232</v>
      </c>
      <c r="I305" s="8">
        <f t="shared" si="256"/>
        <v>162979.7967</v>
      </c>
      <c r="J305" s="11"/>
      <c r="K305" s="11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2"/>
      <c r="Y305" s="2"/>
      <c r="Z305" s="2"/>
      <c r="AA305" s="2"/>
    </row>
    <row r="306" ht="19.5" customHeight="1" outlineLevel="1">
      <c r="A306" s="2"/>
      <c r="B306" s="13" t="s">
        <v>22</v>
      </c>
      <c r="C306" s="10">
        <f t="shared" ref="C306:I306" si="257">C265</f>
        <v>8782.127693</v>
      </c>
      <c r="D306" s="10">
        <f t="shared" si="257"/>
        <v>10414.56995</v>
      </c>
      <c r="E306" s="10">
        <f t="shared" si="257"/>
        <v>12921.28202</v>
      </c>
      <c r="F306" s="10">
        <f t="shared" si="257"/>
        <v>17745.54836</v>
      </c>
      <c r="G306" s="10">
        <f t="shared" si="257"/>
        <v>26462.43868</v>
      </c>
      <c r="H306" s="10">
        <f t="shared" si="257"/>
        <v>39446.429</v>
      </c>
      <c r="I306" s="10">
        <f t="shared" si="257"/>
        <v>61081.80229</v>
      </c>
      <c r="J306" s="11"/>
      <c r="K306" s="11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2"/>
      <c r="Y306" s="2"/>
      <c r="Z306" s="2"/>
      <c r="AA306" s="2"/>
    </row>
    <row r="307" ht="19.5" customHeight="1" outlineLevel="1">
      <c r="A307" s="2"/>
      <c r="B307" s="13" t="s">
        <v>23</v>
      </c>
      <c r="C307" s="10">
        <f t="shared" ref="C307:I307" si="258">C266</f>
        <v>4606.4686</v>
      </c>
      <c r="D307" s="10">
        <f t="shared" si="258"/>
        <v>5512.035335</v>
      </c>
      <c r="E307" s="10">
        <f t="shared" si="258"/>
        <v>7212.913417</v>
      </c>
      <c r="F307" s="10">
        <f t="shared" si="258"/>
        <v>10516.91008</v>
      </c>
      <c r="G307" s="10">
        <f t="shared" si="258"/>
        <v>16679.95499</v>
      </c>
      <c r="H307" s="10">
        <f t="shared" si="258"/>
        <v>26557.49342</v>
      </c>
      <c r="I307" s="10">
        <f t="shared" si="258"/>
        <v>43640.45196</v>
      </c>
      <c r="J307" s="11"/>
      <c r="K307" s="11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2"/>
      <c r="Y307" s="2"/>
      <c r="Z307" s="2"/>
      <c r="AA307" s="2"/>
    </row>
    <row r="308" ht="19.5" customHeight="1" outlineLevel="1">
      <c r="A308" s="2"/>
      <c r="B308" s="13" t="s">
        <v>24</v>
      </c>
      <c r="C308" s="10">
        <f t="shared" ref="C308:I308" si="259">C267</f>
        <v>7548.798592</v>
      </c>
      <c r="D308" s="10">
        <f t="shared" si="259"/>
        <v>8263.224616</v>
      </c>
      <c r="E308" s="10">
        <f t="shared" si="259"/>
        <v>10520.11405</v>
      </c>
      <c r="F308" s="10">
        <f t="shared" si="259"/>
        <v>12730.44999</v>
      </c>
      <c r="G308" s="10">
        <f t="shared" si="259"/>
        <v>16655.90086</v>
      </c>
      <c r="H308" s="10">
        <f t="shared" si="259"/>
        <v>21413.81425</v>
      </c>
      <c r="I308" s="10">
        <f t="shared" si="259"/>
        <v>29381.86887</v>
      </c>
      <c r="J308" s="11"/>
      <c r="K308" s="11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2"/>
      <c r="Y308" s="2"/>
      <c r="Z308" s="2"/>
      <c r="AA308" s="2"/>
    </row>
    <row r="309" ht="19.5" customHeight="1" outlineLevel="1">
      <c r="A309" s="2"/>
      <c r="B309" s="13" t="s">
        <v>25</v>
      </c>
      <c r="C309" s="10">
        <f t="shared" ref="C309:I309" si="260">C268</f>
        <v>2021.129091</v>
      </c>
      <c r="D309" s="10">
        <f t="shared" si="260"/>
        <v>2319.188111</v>
      </c>
      <c r="E309" s="10">
        <f t="shared" si="260"/>
        <v>2800.689223</v>
      </c>
      <c r="F309" s="10">
        <f t="shared" si="260"/>
        <v>3758.372185</v>
      </c>
      <c r="G309" s="10">
        <f t="shared" si="260"/>
        <v>5490.079194</v>
      </c>
      <c r="H309" s="10">
        <f t="shared" si="260"/>
        <v>8014.442347</v>
      </c>
      <c r="I309" s="10">
        <f t="shared" si="260"/>
        <v>12215.03893</v>
      </c>
      <c r="J309" s="11"/>
      <c r="K309" s="11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2"/>
      <c r="Y309" s="2"/>
      <c r="Z309" s="2"/>
      <c r="AA309" s="2"/>
    </row>
    <row r="310" ht="19.5" customHeight="1" outlineLevel="1">
      <c r="A310" s="2"/>
      <c r="B310" s="13" t="s">
        <v>26</v>
      </c>
      <c r="C310" s="10">
        <f t="shared" ref="C310:I310" si="261">C269</f>
        <v>1237.63326</v>
      </c>
      <c r="D310" s="10">
        <f t="shared" si="261"/>
        <v>1408.038381</v>
      </c>
      <c r="E310" s="10">
        <f t="shared" si="261"/>
        <v>1714.82947</v>
      </c>
      <c r="F310" s="10">
        <f t="shared" si="261"/>
        <v>2330.04581</v>
      </c>
      <c r="G310" s="10">
        <f t="shared" si="261"/>
        <v>3454.158098</v>
      </c>
      <c r="H310" s="10">
        <f t="shared" si="261"/>
        <v>5123.729958</v>
      </c>
      <c r="I310" s="10">
        <f t="shared" si="261"/>
        <v>7935.242944</v>
      </c>
      <c r="J310" s="11"/>
      <c r="K310" s="11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2"/>
      <c r="Y310" s="2"/>
      <c r="Z310" s="2"/>
      <c r="AA310" s="2"/>
    </row>
    <row r="311" ht="19.5" customHeight="1" outlineLevel="1">
      <c r="A311" s="2"/>
      <c r="B311" s="13" t="s">
        <v>27</v>
      </c>
      <c r="C311" s="10">
        <f t="shared" ref="C311:I311" si="262">C270</f>
        <v>1401.491893</v>
      </c>
      <c r="D311" s="10">
        <f t="shared" si="262"/>
        <v>1587.198562</v>
      </c>
      <c r="E311" s="10">
        <f t="shared" si="262"/>
        <v>1906.965101</v>
      </c>
      <c r="F311" s="10">
        <f t="shared" si="262"/>
        <v>2552.259882</v>
      </c>
      <c r="G311" s="10">
        <f t="shared" si="262"/>
        <v>3724.779276</v>
      </c>
      <c r="H311" s="10">
        <f t="shared" si="262"/>
        <v>5438.854967</v>
      </c>
      <c r="I311" s="10">
        <f t="shared" si="262"/>
        <v>8294.720035</v>
      </c>
      <c r="J311" s="11"/>
      <c r="K311" s="11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2"/>
      <c r="Y311" s="2"/>
      <c r="Z311" s="2"/>
      <c r="AA311" s="2"/>
    </row>
    <row r="312" ht="19.5" customHeight="1" outlineLevel="1">
      <c r="A312" s="2"/>
      <c r="B312" s="13" t="s">
        <v>28</v>
      </c>
      <c r="C312" s="10">
        <f t="shared" ref="C312:I312" si="263">C271</f>
        <v>158.7082688</v>
      </c>
      <c r="D312" s="10">
        <f t="shared" si="263"/>
        <v>168.6848451</v>
      </c>
      <c r="E312" s="10">
        <f t="shared" si="263"/>
        <v>179.4428664</v>
      </c>
      <c r="F312" s="10">
        <f t="shared" si="263"/>
        <v>208.8969929</v>
      </c>
      <c r="G312" s="10">
        <f t="shared" si="263"/>
        <v>263.1096806</v>
      </c>
      <c r="H312" s="10">
        <f t="shared" si="263"/>
        <v>325.4680546</v>
      </c>
      <c r="I312" s="10">
        <f t="shared" si="263"/>
        <v>430.6716451</v>
      </c>
      <c r="J312" s="11"/>
      <c r="K312" s="11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2"/>
      <c r="Y312" s="2"/>
      <c r="Z312" s="2"/>
      <c r="AA312" s="2"/>
    </row>
    <row r="313" ht="19.5" customHeight="1" outlineLevel="1">
      <c r="A313" s="2"/>
      <c r="B313" s="6" t="s">
        <v>29</v>
      </c>
      <c r="C313" s="8">
        <f t="shared" ref="C313:I313" si="264">C314+C318</f>
        <v>70430.49101</v>
      </c>
      <c r="D313" s="8">
        <f t="shared" si="264"/>
        <v>97634.46968</v>
      </c>
      <c r="E313" s="8">
        <f t="shared" si="264"/>
        <v>144155.8177</v>
      </c>
      <c r="F313" s="8">
        <f t="shared" si="264"/>
        <v>217430.6093</v>
      </c>
      <c r="G313" s="8">
        <f t="shared" si="264"/>
        <v>333866.1447</v>
      </c>
      <c r="H313" s="8">
        <f t="shared" si="264"/>
        <v>484182.3248</v>
      </c>
      <c r="I313" s="8">
        <f t="shared" si="264"/>
        <v>709306.6849</v>
      </c>
      <c r="J313" s="11"/>
      <c r="K313" s="11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2"/>
      <c r="Y313" s="2"/>
      <c r="Z313" s="2"/>
      <c r="AA313" s="2"/>
    </row>
    <row r="314" ht="19.5" customHeight="1" outlineLevel="1">
      <c r="A314" s="2"/>
      <c r="B314" s="6" t="s">
        <v>17</v>
      </c>
      <c r="C314" s="8">
        <f t="shared" ref="C314:I314" si="265">SUM(C315:C317)</f>
        <v>59124.48444</v>
      </c>
      <c r="D314" s="8">
        <f t="shared" si="265"/>
        <v>84167.37095</v>
      </c>
      <c r="E314" s="8">
        <f t="shared" si="265"/>
        <v>125528.1826</v>
      </c>
      <c r="F314" s="8">
        <f t="shared" si="265"/>
        <v>191024.433</v>
      </c>
      <c r="G314" s="8">
        <f t="shared" si="265"/>
        <v>295095.6908</v>
      </c>
      <c r="H314" s="8">
        <f t="shared" si="265"/>
        <v>430017.0176</v>
      </c>
      <c r="I314" s="8">
        <f t="shared" si="265"/>
        <v>631732.9938</v>
      </c>
      <c r="J314" s="11"/>
      <c r="K314" s="11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2"/>
      <c r="Y314" s="2"/>
      <c r="Z314" s="2"/>
      <c r="AA314" s="2"/>
    </row>
    <row r="315" ht="19.5" customHeight="1" outlineLevel="1">
      <c r="A315" s="2"/>
      <c r="B315" s="13" t="s">
        <v>18</v>
      </c>
      <c r="C315" s="10">
        <f t="shared" ref="C315:I315" si="266">C274</f>
        <v>27901.63738</v>
      </c>
      <c r="D315" s="10">
        <f t="shared" si="266"/>
        <v>40012.54468</v>
      </c>
      <c r="E315" s="10">
        <f t="shared" si="266"/>
        <v>61593.73301</v>
      </c>
      <c r="F315" s="10">
        <f t="shared" si="266"/>
        <v>96339.77928</v>
      </c>
      <c r="G315" s="10">
        <f t="shared" si="266"/>
        <v>152337.9932</v>
      </c>
      <c r="H315" s="10">
        <f t="shared" si="266"/>
        <v>226555.1697</v>
      </c>
      <c r="I315" s="10">
        <f t="shared" si="266"/>
        <v>339038.9955</v>
      </c>
      <c r="J315" s="11"/>
      <c r="K315" s="11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2"/>
      <c r="Y315" s="2"/>
      <c r="Z315" s="2"/>
      <c r="AA315" s="2"/>
    </row>
    <row r="316" ht="19.5" customHeight="1" outlineLevel="1">
      <c r="A316" s="2"/>
      <c r="B316" s="13" t="s">
        <v>19</v>
      </c>
      <c r="C316" s="10">
        <f t="shared" ref="C316:I316" si="267">C275</f>
        <v>24300.16742</v>
      </c>
      <c r="D316" s="10">
        <f t="shared" si="267"/>
        <v>33264.83437</v>
      </c>
      <c r="E316" s="10">
        <f t="shared" si="267"/>
        <v>46599.98575</v>
      </c>
      <c r="F316" s="10">
        <f t="shared" si="267"/>
        <v>66984.94388</v>
      </c>
      <c r="G316" s="10">
        <f t="shared" si="267"/>
        <v>98457.22541</v>
      </c>
      <c r="H316" s="10">
        <f t="shared" si="267"/>
        <v>137179.9397</v>
      </c>
      <c r="I316" s="10">
        <f t="shared" si="267"/>
        <v>194514.6216</v>
      </c>
      <c r="J316" s="11"/>
      <c r="K316" s="11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2"/>
      <c r="Y316" s="2"/>
      <c r="Z316" s="2"/>
      <c r="AA316" s="2"/>
    </row>
    <row r="317" ht="19.5" customHeight="1" outlineLevel="1">
      <c r="A317" s="2"/>
      <c r="B317" s="13" t="s">
        <v>20</v>
      </c>
      <c r="C317" s="10">
        <f t="shared" ref="C317:I317" si="268">C276</f>
        <v>6922.679648</v>
      </c>
      <c r="D317" s="10">
        <f t="shared" si="268"/>
        <v>10889.9919</v>
      </c>
      <c r="E317" s="10">
        <f t="shared" si="268"/>
        <v>17334.46383</v>
      </c>
      <c r="F317" s="10">
        <f t="shared" si="268"/>
        <v>27699.70981</v>
      </c>
      <c r="G317" s="10">
        <f t="shared" si="268"/>
        <v>44300.47221</v>
      </c>
      <c r="H317" s="10">
        <f t="shared" si="268"/>
        <v>66281.9082</v>
      </c>
      <c r="I317" s="10">
        <f t="shared" si="268"/>
        <v>98179.37664</v>
      </c>
      <c r="J317" s="11"/>
      <c r="K317" s="11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2"/>
      <c r="Y317" s="2"/>
      <c r="Z317" s="2"/>
      <c r="AA317" s="2"/>
    </row>
    <row r="318" ht="19.5" customHeight="1" outlineLevel="1">
      <c r="A318" s="2"/>
      <c r="B318" s="6" t="s">
        <v>21</v>
      </c>
      <c r="C318" s="8">
        <f t="shared" ref="C318:I318" si="269">SUM(C319:C325)</f>
        <v>11306.00656</v>
      </c>
      <c r="D318" s="8">
        <f t="shared" si="269"/>
        <v>13467.09873</v>
      </c>
      <c r="E318" s="8">
        <f t="shared" si="269"/>
        <v>18627.63512</v>
      </c>
      <c r="F318" s="8">
        <f t="shared" si="269"/>
        <v>26406.17637</v>
      </c>
      <c r="G318" s="8">
        <f t="shared" si="269"/>
        <v>38770.45385</v>
      </c>
      <c r="H318" s="8">
        <f t="shared" si="269"/>
        <v>54165.30711</v>
      </c>
      <c r="I318" s="8">
        <f t="shared" si="269"/>
        <v>77573.69116</v>
      </c>
      <c r="J318" s="11"/>
      <c r="K318" s="11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2"/>
      <c r="Y318" s="2"/>
      <c r="Z318" s="2"/>
      <c r="AA318" s="2"/>
    </row>
    <row r="319" ht="19.5" customHeight="1" outlineLevel="1">
      <c r="A319" s="2"/>
      <c r="B319" s="13" t="s">
        <v>22</v>
      </c>
      <c r="C319" s="10">
        <f t="shared" ref="C319:I319" si="270">C278</f>
        <v>4706.725684</v>
      </c>
      <c r="D319" s="10">
        <f t="shared" si="270"/>
        <v>5914.715244</v>
      </c>
      <c r="E319" s="10">
        <f t="shared" si="270"/>
        <v>8460.643705</v>
      </c>
      <c r="F319" s="10">
        <f t="shared" si="270"/>
        <v>12458.32703</v>
      </c>
      <c r="G319" s="10">
        <f t="shared" si="270"/>
        <v>18694.59426</v>
      </c>
      <c r="H319" s="10">
        <f t="shared" si="270"/>
        <v>26449.17987</v>
      </c>
      <c r="I319" s="10">
        <f t="shared" si="270"/>
        <v>38047.44332</v>
      </c>
      <c r="J319" s="11"/>
      <c r="K319" s="11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2"/>
      <c r="Y319" s="2"/>
      <c r="Z319" s="2"/>
      <c r="AA319" s="2"/>
    </row>
    <row r="320" ht="19.5" customHeight="1" outlineLevel="1">
      <c r="A320" s="2"/>
      <c r="B320" s="13" t="s">
        <v>23</v>
      </c>
      <c r="C320" s="10">
        <f t="shared" ref="C320:I320" si="271">C279</f>
        <v>1977.202218</v>
      </c>
      <c r="D320" s="10">
        <f t="shared" si="271"/>
        <v>1750.85683</v>
      </c>
      <c r="E320" s="10">
        <f t="shared" si="271"/>
        <v>2154.68281</v>
      </c>
      <c r="F320" s="10">
        <f t="shared" si="271"/>
        <v>2850.008979</v>
      </c>
      <c r="G320" s="10">
        <f t="shared" si="271"/>
        <v>3952.954503</v>
      </c>
      <c r="H320" s="10">
        <f t="shared" si="271"/>
        <v>5259.495503</v>
      </c>
      <c r="I320" s="10">
        <f t="shared" si="271"/>
        <v>7278.424496</v>
      </c>
      <c r="J320" s="11"/>
      <c r="K320" s="11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2"/>
      <c r="Y320" s="2"/>
      <c r="Z320" s="2"/>
      <c r="AA320" s="2"/>
    </row>
    <row r="321" ht="19.5" customHeight="1" outlineLevel="1">
      <c r="A321" s="2"/>
      <c r="B321" s="13" t="s">
        <v>24</v>
      </c>
      <c r="C321" s="10">
        <f t="shared" ref="C321:I321" si="272">C280</f>
        <v>2302.65511</v>
      </c>
      <c r="D321" s="10">
        <f t="shared" si="272"/>
        <v>2520.580746</v>
      </c>
      <c r="E321" s="10">
        <f t="shared" si="272"/>
        <v>3209.013206</v>
      </c>
      <c r="F321" s="10">
        <f t="shared" si="272"/>
        <v>3883.245176</v>
      </c>
      <c r="G321" s="10">
        <f t="shared" si="272"/>
        <v>5080.648897</v>
      </c>
      <c r="H321" s="10">
        <f t="shared" si="272"/>
        <v>6531.983628</v>
      </c>
      <c r="I321" s="10">
        <f t="shared" si="272"/>
        <v>8962.526906</v>
      </c>
      <c r="J321" s="11"/>
      <c r="K321" s="11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2"/>
      <c r="Y321" s="2"/>
      <c r="Z321" s="2"/>
      <c r="AA321" s="2"/>
    </row>
    <row r="322" ht="19.5" customHeight="1" outlineLevel="1">
      <c r="A322" s="2"/>
      <c r="B322" s="13" t="s">
        <v>25</v>
      </c>
      <c r="C322" s="10">
        <f t="shared" ref="C322:I322" si="273">C281</f>
        <v>931.1181838</v>
      </c>
      <c r="D322" s="10">
        <f t="shared" si="273"/>
        <v>1098.531619</v>
      </c>
      <c r="E322" s="10">
        <f t="shared" si="273"/>
        <v>1401.043219</v>
      </c>
      <c r="F322" s="10">
        <f t="shared" si="273"/>
        <v>1868.215716</v>
      </c>
      <c r="G322" s="10">
        <f t="shared" si="273"/>
        <v>2591.731187</v>
      </c>
      <c r="H322" s="10">
        <f t="shared" si="273"/>
        <v>3432.905396</v>
      </c>
      <c r="I322" s="10">
        <f t="shared" si="273"/>
        <v>4737.668503</v>
      </c>
      <c r="J322" s="11"/>
      <c r="K322" s="11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2"/>
      <c r="Y322" s="2"/>
      <c r="Z322" s="2"/>
      <c r="AA322" s="2"/>
    </row>
    <row r="323" ht="19.5" customHeight="1" outlineLevel="1">
      <c r="A323" s="2"/>
      <c r="B323" s="13" t="s">
        <v>26</v>
      </c>
      <c r="C323" s="10">
        <f t="shared" ref="C323:I323" si="274">C282</f>
        <v>564.158013</v>
      </c>
      <c r="D323" s="10">
        <f t="shared" si="274"/>
        <v>995.5609729</v>
      </c>
      <c r="E323" s="10">
        <f t="shared" si="274"/>
        <v>1685.091253</v>
      </c>
      <c r="F323" s="10">
        <f t="shared" si="274"/>
        <v>2801.383536</v>
      </c>
      <c r="G323" s="10">
        <f t="shared" si="274"/>
        <v>4610.549417</v>
      </c>
      <c r="H323" s="10">
        <f t="shared" si="274"/>
        <v>7034.307545</v>
      </c>
      <c r="I323" s="10">
        <f t="shared" si="274"/>
        <v>10668.59332</v>
      </c>
      <c r="J323" s="11"/>
      <c r="K323" s="11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2"/>
      <c r="Y323" s="2"/>
      <c r="Z323" s="2"/>
      <c r="AA323" s="2"/>
    </row>
    <row r="324" ht="19.5" customHeight="1" outlineLevel="1">
      <c r="A324" s="2"/>
      <c r="B324" s="13" t="s">
        <v>27</v>
      </c>
      <c r="C324" s="10">
        <f t="shared" ref="C324:I324" si="275">C283</f>
        <v>589.2428268</v>
      </c>
      <c r="D324" s="10">
        <f t="shared" si="275"/>
        <v>889.9835282</v>
      </c>
      <c r="E324" s="10">
        <f t="shared" si="275"/>
        <v>1349.347002</v>
      </c>
      <c r="F324" s="10">
        <f t="shared" si="275"/>
        <v>2063.880893</v>
      </c>
      <c r="G324" s="10">
        <f t="shared" si="275"/>
        <v>3180.230039</v>
      </c>
      <c r="H324" s="10">
        <f t="shared" si="275"/>
        <v>4588.340921</v>
      </c>
      <c r="I324" s="10">
        <f t="shared" si="275"/>
        <v>6682.794715</v>
      </c>
      <c r="J324" s="11"/>
      <c r="K324" s="11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2"/>
      <c r="Y324" s="2"/>
      <c r="Z324" s="2"/>
      <c r="AA324" s="2"/>
    </row>
    <row r="325" ht="19.5" customHeight="1" outlineLevel="1">
      <c r="A325" s="2"/>
      <c r="B325" s="13" t="s">
        <v>28</v>
      </c>
      <c r="C325" s="10">
        <f t="shared" ref="C325:I325" si="276">C284</f>
        <v>234.9045277</v>
      </c>
      <c r="D325" s="10">
        <f t="shared" si="276"/>
        <v>296.8697874</v>
      </c>
      <c r="E325" s="10">
        <f t="shared" si="276"/>
        <v>367.8139214</v>
      </c>
      <c r="F325" s="10">
        <f t="shared" si="276"/>
        <v>481.1150348</v>
      </c>
      <c r="G325" s="10">
        <f t="shared" si="276"/>
        <v>659.7455449</v>
      </c>
      <c r="H325" s="10">
        <f t="shared" si="276"/>
        <v>869.0942505</v>
      </c>
      <c r="I325" s="10">
        <f t="shared" si="276"/>
        <v>1196.239904</v>
      </c>
      <c r="J325" s="11"/>
      <c r="K325" s="11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2"/>
      <c r="Y325" s="2"/>
      <c r="Z325" s="2"/>
      <c r="AA325" s="2"/>
    </row>
    <row r="326" ht="19.5" customHeight="1" outlineLevel="1">
      <c r="A326" s="2"/>
      <c r="B326" s="6" t="s">
        <v>30</v>
      </c>
      <c r="C326" s="8">
        <f t="shared" ref="C326:I326" si="277">C285+C288+C291-C294-C296-C298</f>
        <v>-4000</v>
      </c>
      <c r="D326" s="8">
        <f t="shared" si="277"/>
        <v>-4079</v>
      </c>
      <c r="E326" s="8">
        <f t="shared" si="277"/>
        <v>-5913.71</v>
      </c>
      <c r="F326" s="8">
        <f t="shared" si="277"/>
        <v>-13448.1235</v>
      </c>
      <c r="G326" s="8">
        <f t="shared" si="277"/>
        <v>-6087.435115</v>
      </c>
      <c r="H326" s="8">
        <f t="shared" si="277"/>
        <v>-6182.016528</v>
      </c>
      <c r="I326" s="8">
        <f t="shared" si="277"/>
        <v>-6282.217399</v>
      </c>
      <c r="J326" s="11"/>
      <c r="K326" s="11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2"/>
      <c r="Y326" s="2"/>
      <c r="Z326" s="2"/>
      <c r="AA326" s="2"/>
    </row>
    <row r="327" ht="19.5" customHeight="1">
      <c r="A327" s="2"/>
      <c r="B327" s="7" t="s">
        <v>54</v>
      </c>
      <c r="C327" s="8">
        <f t="shared" ref="C327:I327" si="278">C328+C341+C354</f>
        <v>39505.61086</v>
      </c>
      <c r="D327" s="8">
        <f t="shared" si="278"/>
        <v>49844.55449</v>
      </c>
      <c r="E327" s="8">
        <f t="shared" si="278"/>
        <v>67624.5246</v>
      </c>
      <c r="F327" s="8">
        <f t="shared" si="278"/>
        <v>97439.295</v>
      </c>
      <c r="G327" s="8">
        <f t="shared" si="278"/>
        <v>152929.1756</v>
      </c>
      <c r="H327" s="8">
        <f t="shared" si="278"/>
        <v>230588.6032</v>
      </c>
      <c r="I327" s="8">
        <f t="shared" si="278"/>
        <v>357624.2266</v>
      </c>
      <c r="J327" s="11"/>
      <c r="K327" s="11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2"/>
      <c r="Y327" s="2"/>
      <c r="Z327" s="2"/>
      <c r="AA327" s="2"/>
    </row>
    <row r="328" ht="19.5" customHeight="1" outlineLevel="1">
      <c r="A328" s="2"/>
      <c r="B328" s="6" t="s">
        <v>16</v>
      </c>
      <c r="C328" s="8">
        <f t="shared" ref="C328:I328" si="279">C329+C333</f>
        <v>26219.51266</v>
      </c>
      <c r="D328" s="8">
        <f t="shared" si="279"/>
        <v>31133.46056</v>
      </c>
      <c r="E328" s="8">
        <f t="shared" si="279"/>
        <v>39976.10305</v>
      </c>
      <c r="F328" s="8">
        <f t="shared" si="279"/>
        <v>56642.79783</v>
      </c>
      <c r="G328" s="8">
        <f t="shared" si="279"/>
        <v>87373.43372</v>
      </c>
      <c r="H328" s="8">
        <f t="shared" si="279"/>
        <v>134988.5416</v>
      </c>
      <c r="I328" s="8">
        <f t="shared" si="279"/>
        <v>217019.3331</v>
      </c>
      <c r="J328" s="11"/>
      <c r="K328" s="11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2"/>
      <c r="Y328" s="2"/>
      <c r="Z328" s="2"/>
      <c r="AA328" s="2"/>
    </row>
    <row r="329" ht="19.5" customHeight="1" outlineLevel="1">
      <c r="A329" s="2"/>
      <c r="B329" s="6" t="s">
        <v>17</v>
      </c>
      <c r="C329" s="8">
        <f t="shared" ref="C329:I329" si="280">SUM(C330:C332)</f>
        <v>21068.24118</v>
      </c>
      <c r="D329" s="8">
        <f t="shared" si="280"/>
        <v>25198.87259</v>
      </c>
      <c r="E329" s="8">
        <f t="shared" si="280"/>
        <v>32524.85583</v>
      </c>
      <c r="F329" s="8">
        <f t="shared" si="280"/>
        <v>46674.30117</v>
      </c>
      <c r="G329" s="8">
        <f t="shared" si="280"/>
        <v>72827.34956</v>
      </c>
      <c r="H329" s="8">
        <f t="shared" si="280"/>
        <v>113724.4952</v>
      </c>
      <c r="I329" s="8">
        <f t="shared" si="280"/>
        <v>184423.3737</v>
      </c>
      <c r="J329" s="11"/>
      <c r="K329" s="11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2"/>
      <c r="Y329" s="2"/>
      <c r="Z329" s="2"/>
      <c r="AA329" s="2"/>
    </row>
    <row r="330" ht="19.5" customHeight="1" outlineLevel="1">
      <c r="A330" s="2"/>
      <c r="B330" s="13" t="s">
        <v>18</v>
      </c>
      <c r="C330" s="10">
        <f t="shared" ref="C330:I330" si="281">C302*20%</f>
        <v>10411.9872</v>
      </c>
      <c r="D330" s="10">
        <f t="shared" si="281"/>
        <v>12650.89905</v>
      </c>
      <c r="E330" s="10">
        <f t="shared" si="281"/>
        <v>16565.89781</v>
      </c>
      <c r="F330" s="10">
        <f t="shared" si="281"/>
        <v>24117.96364</v>
      </c>
      <c r="G330" s="10">
        <f t="shared" si="281"/>
        <v>38179.09712</v>
      </c>
      <c r="H330" s="10">
        <f t="shared" si="281"/>
        <v>60486.76542</v>
      </c>
      <c r="I330" s="10">
        <f t="shared" si="281"/>
        <v>99515.32859</v>
      </c>
      <c r="J330" s="11"/>
      <c r="K330" s="11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2"/>
      <c r="Y330" s="2"/>
      <c r="Z330" s="2"/>
      <c r="AA330" s="2"/>
    </row>
    <row r="331" ht="19.5" customHeight="1" outlineLevel="1">
      <c r="A331" s="2"/>
      <c r="B331" s="13" t="s">
        <v>19</v>
      </c>
      <c r="C331" s="10">
        <f t="shared" ref="C331:I331" si="282">C303*20%</f>
        <v>8233.151385</v>
      </c>
      <c r="D331" s="10">
        <f t="shared" si="282"/>
        <v>9700.486729</v>
      </c>
      <c r="E331" s="10">
        <f t="shared" si="282"/>
        <v>12344.30293</v>
      </c>
      <c r="F331" s="10">
        <f t="shared" si="282"/>
        <v>17453.76171</v>
      </c>
      <c r="G331" s="10">
        <f t="shared" si="282"/>
        <v>26816.50615</v>
      </c>
      <c r="H331" s="10">
        <f t="shared" si="282"/>
        <v>41210.8872</v>
      </c>
      <c r="I331" s="10">
        <f t="shared" si="282"/>
        <v>65732.69652</v>
      </c>
      <c r="J331" s="11"/>
      <c r="K331" s="11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2"/>
      <c r="Y331" s="2"/>
      <c r="Z331" s="2"/>
      <c r="AA331" s="2"/>
    </row>
    <row r="332" ht="19.5" customHeight="1" outlineLevel="1">
      <c r="A332" s="2"/>
      <c r="B332" s="13" t="s">
        <v>20</v>
      </c>
      <c r="C332" s="10">
        <f t="shared" ref="C332:I332" si="283">C304*20%</f>
        <v>2423.10259</v>
      </c>
      <c r="D332" s="10">
        <f t="shared" si="283"/>
        <v>2847.486816</v>
      </c>
      <c r="E332" s="10">
        <f t="shared" si="283"/>
        <v>3614.655087</v>
      </c>
      <c r="F332" s="10">
        <f t="shared" si="283"/>
        <v>5102.575818</v>
      </c>
      <c r="G332" s="10">
        <f t="shared" si="283"/>
        <v>7831.74629</v>
      </c>
      <c r="H332" s="10">
        <f t="shared" si="283"/>
        <v>12026.84255</v>
      </c>
      <c r="I332" s="10">
        <f t="shared" si="283"/>
        <v>19175.34862</v>
      </c>
      <c r="J332" s="11"/>
      <c r="K332" s="11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2"/>
      <c r="Y332" s="2"/>
      <c r="Z332" s="2"/>
      <c r="AA332" s="2"/>
    </row>
    <row r="333" ht="19.5" customHeight="1" outlineLevel="1">
      <c r="A333" s="2"/>
      <c r="B333" s="6" t="s">
        <v>21</v>
      </c>
      <c r="C333" s="8">
        <f t="shared" ref="C333:I333" si="284">SUM(C334:C340)</f>
        <v>5151.27148</v>
      </c>
      <c r="D333" s="8">
        <f t="shared" si="284"/>
        <v>5934.587961</v>
      </c>
      <c r="E333" s="8">
        <f t="shared" si="284"/>
        <v>7451.247228</v>
      </c>
      <c r="F333" s="8">
        <f t="shared" si="284"/>
        <v>9968.49666</v>
      </c>
      <c r="G333" s="8">
        <f t="shared" si="284"/>
        <v>14546.08416</v>
      </c>
      <c r="H333" s="8">
        <f t="shared" si="284"/>
        <v>21264.0464</v>
      </c>
      <c r="I333" s="8">
        <f t="shared" si="284"/>
        <v>32595.95933</v>
      </c>
      <c r="J333" s="11"/>
      <c r="K333" s="11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2"/>
      <c r="Y333" s="2"/>
      <c r="Z333" s="2"/>
      <c r="AA333" s="2"/>
    </row>
    <row r="334" ht="19.5" customHeight="1" outlineLevel="1">
      <c r="A334" s="2"/>
      <c r="B334" s="13" t="s">
        <v>22</v>
      </c>
      <c r="C334" s="10">
        <f t="shared" ref="C334:I334" si="285">C306*20%</f>
        <v>1756.425539</v>
      </c>
      <c r="D334" s="10">
        <f t="shared" si="285"/>
        <v>2082.913991</v>
      </c>
      <c r="E334" s="10">
        <f t="shared" si="285"/>
        <v>2584.256404</v>
      </c>
      <c r="F334" s="10">
        <f t="shared" si="285"/>
        <v>3549.109673</v>
      </c>
      <c r="G334" s="10">
        <f t="shared" si="285"/>
        <v>5292.487735</v>
      </c>
      <c r="H334" s="10">
        <f t="shared" si="285"/>
        <v>7889.285801</v>
      </c>
      <c r="I334" s="10">
        <f t="shared" si="285"/>
        <v>12216.36046</v>
      </c>
      <c r="J334" s="11"/>
      <c r="K334" s="11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2"/>
      <c r="Y334" s="2"/>
      <c r="Z334" s="2"/>
      <c r="AA334" s="2"/>
    </row>
    <row r="335" ht="19.5" customHeight="1" outlineLevel="1">
      <c r="A335" s="2"/>
      <c r="B335" s="13" t="s">
        <v>23</v>
      </c>
      <c r="C335" s="10">
        <f t="shared" ref="C335:I335" si="286">C307*20%</f>
        <v>921.2937201</v>
      </c>
      <c r="D335" s="10">
        <f t="shared" si="286"/>
        <v>1102.407067</v>
      </c>
      <c r="E335" s="10">
        <f t="shared" si="286"/>
        <v>1442.582683</v>
      </c>
      <c r="F335" s="10">
        <f t="shared" si="286"/>
        <v>2103.382016</v>
      </c>
      <c r="G335" s="10">
        <f t="shared" si="286"/>
        <v>3335.990998</v>
      </c>
      <c r="H335" s="10">
        <f t="shared" si="286"/>
        <v>5311.498683</v>
      </c>
      <c r="I335" s="10">
        <f t="shared" si="286"/>
        <v>8728.090391</v>
      </c>
      <c r="J335" s="11"/>
      <c r="K335" s="11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2"/>
      <c r="Y335" s="2"/>
      <c r="Z335" s="2"/>
      <c r="AA335" s="2"/>
    </row>
    <row r="336" ht="19.5" customHeight="1" outlineLevel="1">
      <c r="A336" s="2"/>
      <c r="B336" s="13" t="s">
        <v>24</v>
      </c>
      <c r="C336" s="10">
        <f t="shared" ref="C336:I336" si="287">C308*20%</f>
        <v>1509.759718</v>
      </c>
      <c r="D336" s="10">
        <f t="shared" si="287"/>
        <v>1652.644923</v>
      </c>
      <c r="E336" s="10">
        <f t="shared" si="287"/>
        <v>2104.022809</v>
      </c>
      <c r="F336" s="10">
        <f t="shared" si="287"/>
        <v>2546.089997</v>
      </c>
      <c r="G336" s="10">
        <f t="shared" si="287"/>
        <v>3331.180173</v>
      </c>
      <c r="H336" s="10">
        <f t="shared" si="287"/>
        <v>4282.76285</v>
      </c>
      <c r="I336" s="10">
        <f t="shared" si="287"/>
        <v>5876.373773</v>
      </c>
      <c r="J336" s="11"/>
      <c r="K336" s="11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2"/>
      <c r="Y336" s="2"/>
      <c r="Z336" s="2"/>
      <c r="AA336" s="2"/>
    </row>
    <row r="337" ht="19.5" customHeight="1" outlineLevel="1">
      <c r="A337" s="2"/>
      <c r="B337" s="13" t="s">
        <v>25</v>
      </c>
      <c r="C337" s="10">
        <f t="shared" ref="C337:I337" si="288">C309*20%</f>
        <v>404.2258183</v>
      </c>
      <c r="D337" s="10">
        <f t="shared" si="288"/>
        <v>463.8376222</v>
      </c>
      <c r="E337" s="10">
        <f t="shared" si="288"/>
        <v>560.1378447</v>
      </c>
      <c r="F337" s="10">
        <f t="shared" si="288"/>
        <v>751.6744371</v>
      </c>
      <c r="G337" s="10">
        <f t="shared" si="288"/>
        <v>1098.015839</v>
      </c>
      <c r="H337" s="10">
        <f t="shared" si="288"/>
        <v>1602.888469</v>
      </c>
      <c r="I337" s="10">
        <f t="shared" si="288"/>
        <v>2443.007786</v>
      </c>
      <c r="J337" s="11"/>
      <c r="K337" s="11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2"/>
      <c r="Y337" s="2"/>
      <c r="Z337" s="2"/>
      <c r="AA337" s="2"/>
    </row>
    <row r="338" ht="19.5" customHeight="1" outlineLevel="1">
      <c r="A338" s="2"/>
      <c r="B338" s="13" t="s">
        <v>26</v>
      </c>
      <c r="C338" s="10">
        <f t="shared" ref="C338:I338" si="289">C310*20%</f>
        <v>247.526652</v>
      </c>
      <c r="D338" s="10">
        <f t="shared" si="289"/>
        <v>281.6076763</v>
      </c>
      <c r="E338" s="10">
        <f t="shared" si="289"/>
        <v>342.9658939</v>
      </c>
      <c r="F338" s="10">
        <f t="shared" si="289"/>
        <v>466.009162</v>
      </c>
      <c r="G338" s="10">
        <f t="shared" si="289"/>
        <v>690.8316195</v>
      </c>
      <c r="H338" s="10">
        <f t="shared" si="289"/>
        <v>1024.745992</v>
      </c>
      <c r="I338" s="10">
        <f t="shared" si="289"/>
        <v>1587.048589</v>
      </c>
      <c r="J338" s="11"/>
      <c r="K338" s="11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2"/>
      <c r="Y338" s="2"/>
      <c r="Z338" s="2"/>
      <c r="AA338" s="2"/>
    </row>
    <row r="339" ht="19.5" customHeight="1" outlineLevel="1">
      <c r="A339" s="2"/>
      <c r="B339" s="13" t="s">
        <v>27</v>
      </c>
      <c r="C339" s="10">
        <f t="shared" ref="C339:I339" si="290">C311*20%</f>
        <v>280.2983786</v>
      </c>
      <c r="D339" s="10">
        <f t="shared" si="290"/>
        <v>317.4397123</v>
      </c>
      <c r="E339" s="10">
        <f t="shared" si="290"/>
        <v>381.3930201</v>
      </c>
      <c r="F339" s="10">
        <f t="shared" si="290"/>
        <v>510.4519764</v>
      </c>
      <c r="G339" s="10">
        <f t="shared" si="290"/>
        <v>744.9558551</v>
      </c>
      <c r="H339" s="10">
        <f t="shared" si="290"/>
        <v>1087.770993</v>
      </c>
      <c r="I339" s="10">
        <f t="shared" si="290"/>
        <v>1658.944007</v>
      </c>
      <c r="J339" s="11"/>
      <c r="K339" s="11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2"/>
      <c r="Y339" s="2"/>
      <c r="Z339" s="2"/>
      <c r="AA339" s="2"/>
    </row>
    <row r="340" ht="19.5" customHeight="1" outlineLevel="1">
      <c r="A340" s="2"/>
      <c r="B340" s="13" t="s">
        <v>28</v>
      </c>
      <c r="C340" s="10">
        <f t="shared" ref="C340:I340" si="291">C312*20%</f>
        <v>31.74165376</v>
      </c>
      <c r="D340" s="10">
        <f t="shared" si="291"/>
        <v>33.73696901</v>
      </c>
      <c r="E340" s="10">
        <f t="shared" si="291"/>
        <v>35.88857327</v>
      </c>
      <c r="F340" s="10">
        <f t="shared" si="291"/>
        <v>41.77939858</v>
      </c>
      <c r="G340" s="10">
        <f t="shared" si="291"/>
        <v>52.62193611</v>
      </c>
      <c r="H340" s="10">
        <f t="shared" si="291"/>
        <v>65.09361092</v>
      </c>
      <c r="I340" s="10">
        <f t="shared" si="291"/>
        <v>86.13432901</v>
      </c>
      <c r="J340" s="11"/>
      <c r="K340" s="11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2"/>
      <c r="Y340" s="2"/>
      <c r="Z340" s="2"/>
      <c r="AA340" s="2"/>
    </row>
    <row r="341" ht="19.5" customHeight="1" outlineLevel="1">
      <c r="A341" s="2"/>
      <c r="B341" s="6" t="s">
        <v>29</v>
      </c>
      <c r="C341" s="8">
        <f t="shared" ref="C341:I341" si="292">C342+C346</f>
        <v>14086.0982</v>
      </c>
      <c r="D341" s="8">
        <f t="shared" si="292"/>
        <v>19526.89394</v>
      </c>
      <c r="E341" s="8">
        <f t="shared" si="292"/>
        <v>28831.16354</v>
      </c>
      <c r="F341" s="8">
        <f t="shared" si="292"/>
        <v>43486.12187</v>
      </c>
      <c r="G341" s="8">
        <f t="shared" si="292"/>
        <v>66773.22894</v>
      </c>
      <c r="H341" s="8">
        <f t="shared" si="292"/>
        <v>96836.46495</v>
      </c>
      <c r="I341" s="8">
        <f t="shared" si="292"/>
        <v>141861.337</v>
      </c>
      <c r="J341" s="11"/>
      <c r="K341" s="11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2"/>
      <c r="Y341" s="2"/>
      <c r="Z341" s="2"/>
      <c r="AA341" s="2"/>
    </row>
    <row r="342" ht="19.5" customHeight="1" outlineLevel="1">
      <c r="A342" s="2"/>
      <c r="B342" s="6" t="s">
        <v>17</v>
      </c>
      <c r="C342" s="8">
        <f t="shared" ref="C342:I342" si="293">SUM(C343:C345)</f>
        <v>11824.89689</v>
      </c>
      <c r="D342" s="8">
        <f t="shared" si="293"/>
        <v>16833.47419</v>
      </c>
      <c r="E342" s="8">
        <f t="shared" si="293"/>
        <v>25105.63652</v>
      </c>
      <c r="F342" s="8">
        <f t="shared" si="293"/>
        <v>38204.88659</v>
      </c>
      <c r="G342" s="8">
        <f t="shared" si="293"/>
        <v>59019.13817</v>
      </c>
      <c r="H342" s="8">
        <f t="shared" si="293"/>
        <v>86003.40353</v>
      </c>
      <c r="I342" s="8">
        <f t="shared" si="293"/>
        <v>126346.5988</v>
      </c>
      <c r="J342" s="11"/>
      <c r="K342" s="11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2"/>
      <c r="Y342" s="2"/>
      <c r="Z342" s="2"/>
      <c r="AA342" s="2"/>
    </row>
    <row r="343" ht="19.5" customHeight="1" outlineLevel="1">
      <c r="A343" s="2"/>
      <c r="B343" s="13" t="s">
        <v>18</v>
      </c>
      <c r="C343" s="10">
        <f t="shared" ref="C343:I343" si="294">C315*20%</f>
        <v>5580.327476</v>
      </c>
      <c r="D343" s="10">
        <f t="shared" si="294"/>
        <v>8002.508936</v>
      </c>
      <c r="E343" s="10">
        <f t="shared" si="294"/>
        <v>12318.7466</v>
      </c>
      <c r="F343" s="10">
        <f t="shared" si="294"/>
        <v>19267.95586</v>
      </c>
      <c r="G343" s="10">
        <f t="shared" si="294"/>
        <v>30467.59865</v>
      </c>
      <c r="H343" s="10">
        <f t="shared" si="294"/>
        <v>45311.03395</v>
      </c>
      <c r="I343" s="10">
        <f t="shared" si="294"/>
        <v>67807.7991</v>
      </c>
      <c r="J343" s="11"/>
      <c r="K343" s="11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2"/>
      <c r="Y343" s="2"/>
      <c r="Z343" s="2"/>
      <c r="AA343" s="2"/>
    </row>
    <row r="344" ht="19.5" customHeight="1" outlineLevel="1">
      <c r="A344" s="2"/>
      <c r="B344" s="13" t="s">
        <v>19</v>
      </c>
      <c r="C344" s="10">
        <f t="shared" ref="C344:I344" si="295">C316*20%</f>
        <v>4860.033483</v>
      </c>
      <c r="D344" s="10">
        <f t="shared" si="295"/>
        <v>6652.966874</v>
      </c>
      <c r="E344" s="10">
        <f t="shared" si="295"/>
        <v>9319.99715</v>
      </c>
      <c r="F344" s="10">
        <f t="shared" si="295"/>
        <v>13396.98878</v>
      </c>
      <c r="G344" s="10">
        <f t="shared" si="295"/>
        <v>19691.44508</v>
      </c>
      <c r="H344" s="10">
        <f t="shared" si="295"/>
        <v>27435.98794</v>
      </c>
      <c r="I344" s="10">
        <f t="shared" si="295"/>
        <v>38902.92432</v>
      </c>
      <c r="J344" s="11"/>
      <c r="K344" s="11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2"/>
      <c r="Y344" s="2"/>
      <c r="Z344" s="2"/>
      <c r="AA344" s="2"/>
    </row>
    <row r="345" ht="19.5" customHeight="1" outlineLevel="1">
      <c r="A345" s="2"/>
      <c r="B345" s="13" t="s">
        <v>20</v>
      </c>
      <c r="C345" s="10">
        <f t="shared" ref="C345:I345" si="296">C317*20%</f>
        <v>1384.53593</v>
      </c>
      <c r="D345" s="10">
        <f t="shared" si="296"/>
        <v>2177.99838</v>
      </c>
      <c r="E345" s="10">
        <f t="shared" si="296"/>
        <v>3466.892766</v>
      </c>
      <c r="F345" s="10">
        <f t="shared" si="296"/>
        <v>5539.941962</v>
      </c>
      <c r="G345" s="10">
        <f t="shared" si="296"/>
        <v>8860.094441</v>
      </c>
      <c r="H345" s="10">
        <f t="shared" si="296"/>
        <v>13256.38164</v>
      </c>
      <c r="I345" s="10">
        <f t="shared" si="296"/>
        <v>19635.87533</v>
      </c>
      <c r="J345" s="11"/>
      <c r="K345" s="11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2"/>
      <c r="Y345" s="2"/>
      <c r="Z345" s="2"/>
      <c r="AA345" s="2"/>
    </row>
    <row r="346" ht="19.5" customHeight="1" outlineLevel="1">
      <c r="A346" s="2"/>
      <c r="B346" s="6" t="s">
        <v>21</v>
      </c>
      <c r="C346" s="8">
        <f t="shared" ref="C346:I346" si="297">SUM(C347:C353)</f>
        <v>2261.201313</v>
      </c>
      <c r="D346" s="8">
        <f t="shared" si="297"/>
        <v>2693.419746</v>
      </c>
      <c r="E346" s="8">
        <f t="shared" si="297"/>
        <v>3725.527023</v>
      </c>
      <c r="F346" s="8">
        <f t="shared" si="297"/>
        <v>5281.235274</v>
      </c>
      <c r="G346" s="8">
        <f t="shared" si="297"/>
        <v>7754.090769</v>
      </c>
      <c r="H346" s="8">
        <f t="shared" si="297"/>
        <v>10833.06142</v>
      </c>
      <c r="I346" s="8">
        <f t="shared" si="297"/>
        <v>15514.73823</v>
      </c>
      <c r="J346" s="11"/>
      <c r="K346" s="11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2"/>
      <c r="Y346" s="2"/>
      <c r="Z346" s="2"/>
      <c r="AA346" s="2"/>
    </row>
    <row r="347" ht="19.5" customHeight="1" outlineLevel="1">
      <c r="A347" s="2"/>
      <c r="B347" s="13" t="s">
        <v>22</v>
      </c>
      <c r="C347" s="10">
        <f t="shared" ref="C347:I347" si="298">C319*20%</f>
        <v>941.3451369</v>
      </c>
      <c r="D347" s="10">
        <f t="shared" si="298"/>
        <v>1182.943049</v>
      </c>
      <c r="E347" s="10">
        <f t="shared" si="298"/>
        <v>1692.128741</v>
      </c>
      <c r="F347" s="10">
        <f t="shared" si="298"/>
        <v>2491.665407</v>
      </c>
      <c r="G347" s="10">
        <f t="shared" si="298"/>
        <v>3738.918852</v>
      </c>
      <c r="H347" s="10">
        <f t="shared" si="298"/>
        <v>5289.835974</v>
      </c>
      <c r="I347" s="10">
        <f t="shared" si="298"/>
        <v>7609.488663</v>
      </c>
      <c r="J347" s="11"/>
      <c r="K347" s="11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2"/>
      <c r="Y347" s="2"/>
      <c r="Z347" s="2"/>
      <c r="AA347" s="2"/>
    </row>
    <row r="348" ht="19.5" customHeight="1" outlineLevel="1">
      <c r="A348" s="2"/>
      <c r="B348" s="13" t="s">
        <v>23</v>
      </c>
      <c r="C348" s="10">
        <f t="shared" ref="C348:I348" si="299">C320*20%</f>
        <v>395.4404436</v>
      </c>
      <c r="D348" s="10">
        <f t="shared" si="299"/>
        <v>350.1713659</v>
      </c>
      <c r="E348" s="10">
        <f t="shared" si="299"/>
        <v>430.936562</v>
      </c>
      <c r="F348" s="10">
        <f t="shared" si="299"/>
        <v>570.0017958</v>
      </c>
      <c r="G348" s="10">
        <f t="shared" si="299"/>
        <v>790.5909005</v>
      </c>
      <c r="H348" s="10">
        <f t="shared" si="299"/>
        <v>1051.899101</v>
      </c>
      <c r="I348" s="10">
        <f t="shared" si="299"/>
        <v>1455.684899</v>
      </c>
      <c r="J348" s="11"/>
      <c r="K348" s="11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2"/>
      <c r="Y348" s="2"/>
      <c r="Z348" s="2"/>
      <c r="AA348" s="2"/>
    </row>
    <row r="349" ht="19.5" customHeight="1" outlineLevel="1">
      <c r="A349" s="2"/>
      <c r="B349" s="13" t="s">
        <v>24</v>
      </c>
      <c r="C349" s="10">
        <f t="shared" ref="C349:I349" si="300">C321*20%</f>
        <v>460.531022</v>
      </c>
      <c r="D349" s="10">
        <f t="shared" si="300"/>
        <v>504.1161493</v>
      </c>
      <c r="E349" s="10">
        <f t="shared" si="300"/>
        <v>641.8026412</v>
      </c>
      <c r="F349" s="10">
        <f t="shared" si="300"/>
        <v>776.6490351</v>
      </c>
      <c r="G349" s="10">
        <f t="shared" si="300"/>
        <v>1016.129779</v>
      </c>
      <c r="H349" s="10">
        <f t="shared" si="300"/>
        <v>1306.396726</v>
      </c>
      <c r="I349" s="10">
        <f t="shared" si="300"/>
        <v>1792.505381</v>
      </c>
      <c r="J349" s="11"/>
      <c r="K349" s="11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2"/>
      <c r="Y349" s="2"/>
      <c r="Z349" s="2"/>
      <c r="AA349" s="2"/>
    </row>
    <row r="350" ht="19.5" customHeight="1" outlineLevel="1">
      <c r="A350" s="2"/>
      <c r="B350" s="13" t="s">
        <v>25</v>
      </c>
      <c r="C350" s="10">
        <f t="shared" ref="C350:I350" si="301">C322*20%</f>
        <v>186.2236368</v>
      </c>
      <c r="D350" s="10">
        <f t="shared" si="301"/>
        <v>219.7063239</v>
      </c>
      <c r="E350" s="10">
        <f t="shared" si="301"/>
        <v>280.2086438</v>
      </c>
      <c r="F350" s="10">
        <f t="shared" si="301"/>
        <v>373.6431431</v>
      </c>
      <c r="G350" s="10">
        <f t="shared" si="301"/>
        <v>518.3462374</v>
      </c>
      <c r="H350" s="10">
        <f t="shared" si="301"/>
        <v>686.5810792</v>
      </c>
      <c r="I350" s="10">
        <f t="shared" si="301"/>
        <v>947.5337006</v>
      </c>
      <c r="J350" s="11"/>
      <c r="K350" s="11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2"/>
      <c r="Y350" s="2"/>
      <c r="Z350" s="2"/>
      <c r="AA350" s="2"/>
    </row>
    <row r="351" ht="19.5" customHeight="1" outlineLevel="1">
      <c r="A351" s="2"/>
      <c r="B351" s="13" t="s">
        <v>26</v>
      </c>
      <c r="C351" s="10">
        <f t="shared" ref="C351:I351" si="302">C323*20%</f>
        <v>112.8316026</v>
      </c>
      <c r="D351" s="10">
        <f t="shared" si="302"/>
        <v>199.1121946</v>
      </c>
      <c r="E351" s="10">
        <f t="shared" si="302"/>
        <v>337.0182507</v>
      </c>
      <c r="F351" s="10">
        <f t="shared" si="302"/>
        <v>560.2767072</v>
      </c>
      <c r="G351" s="10">
        <f t="shared" si="302"/>
        <v>922.1098834</v>
      </c>
      <c r="H351" s="10">
        <f t="shared" si="302"/>
        <v>1406.861509</v>
      </c>
      <c r="I351" s="10">
        <f t="shared" si="302"/>
        <v>2133.718664</v>
      </c>
      <c r="J351" s="11"/>
      <c r="K351" s="11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2"/>
      <c r="Y351" s="2"/>
      <c r="Z351" s="2"/>
      <c r="AA351" s="2"/>
    </row>
    <row r="352" ht="19.5" customHeight="1" outlineLevel="1">
      <c r="A352" s="2"/>
      <c r="B352" s="13" t="s">
        <v>27</v>
      </c>
      <c r="C352" s="10">
        <f t="shared" ref="C352:I352" si="303">C324*20%</f>
        <v>117.8485654</v>
      </c>
      <c r="D352" s="10">
        <f t="shared" si="303"/>
        <v>177.9967056</v>
      </c>
      <c r="E352" s="10">
        <f t="shared" si="303"/>
        <v>269.8694004</v>
      </c>
      <c r="F352" s="10">
        <f t="shared" si="303"/>
        <v>412.7761786</v>
      </c>
      <c r="G352" s="10">
        <f t="shared" si="303"/>
        <v>636.0460077</v>
      </c>
      <c r="H352" s="10">
        <f t="shared" si="303"/>
        <v>917.6681842</v>
      </c>
      <c r="I352" s="10">
        <f t="shared" si="303"/>
        <v>1336.558943</v>
      </c>
      <c r="J352" s="11"/>
      <c r="K352" s="11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2"/>
      <c r="Y352" s="2"/>
      <c r="Z352" s="2"/>
      <c r="AA352" s="2"/>
    </row>
    <row r="353" ht="19.5" customHeight="1" outlineLevel="1">
      <c r="A353" s="2"/>
      <c r="B353" s="13" t="s">
        <v>28</v>
      </c>
      <c r="C353" s="10">
        <f t="shared" ref="C353:I353" si="304">C325*20%</f>
        <v>46.98090554</v>
      </c>
      <c r="D353" s="10">
        <f t="shared" si="304"/>
        <v>59.37395748</v>
      </c>
      <c r="E353" s="10">
        <f t="shared" si="304"/>
        <v>73.56278429</v>
      </c>
      <c r="F353" s="10">
        <f t="shared" si="304"/>
        <v>96.22300697</v>
      </c>
      <c r="G353" s="10">
        <f t="shared" si="304"/>
        <v>131.949109</v>
      </c>
      <c r="H353" s="10">
        <f t="shared" si="304"/>
        <v>173.8188501</v>
      </c>
      <c r="I353" s="10">
        <f t="shared" si="304"/>
        <v>239.2479808</v>
      </c>
      <c r="J353" s="11"/>
      <c r="K353" s="11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2"/>
      <c r="Y353" s="2"/>
      <c r="Z353" s="2"/>
      <c r="AA353" s="2"/>
    </row>
    <row r="354" ht="19.5" customHeight="1" outlineLevel="1">
      <c r="A354" s="2"/>
      <c r="B354" s="6" t="s">
        <v>30</v>
      </c>
      <c r="C354" s="8">
        <f t="shared" ref="C354:I354" si="305">C326*20%</f>
        <v>-800</v>
      </c>
      <c r="D354" s="8">
        <f t="shared" si="305"/>
        <v>-815.8</v>
      </c>
      <c r="E354" s="8">
        <f t="shared" si="305"/>
        <v>-1182.742</v>
      </c>
      <c r="F354" s="8">
        <f t="shared" si="305"/>
        <v>-2689.6247</v>
      </c>
      <c r="G354" s="8">
        <f t="shared" si="305"/>
        <v>-1217.487023</v>
      </c>
      <c r="H354" s="8">
        <f t="shared" si="305"/>
        <v>-1236.403306</v>
      </c>
      <c r="I354" s="8">
        <f t="shared" si="305"/>
        <v>-1256.44348</v>
      </c>
      <c r="J354" s="11"/>
      <c r="K354" s="11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2"/>
      <c r="Y354" s="2"/>
      <c r="Z354" s="2"/>
      <c r="AA354" s="2"/>
    </row>
    <row r="355" ht="19.5" customHeight="1">
      <c r="A355" s="2"/>
      <c r="B355" s="7" t="s">
        <v>55</v>
      </c>
      <c r="C355" s="8">
        <f t="shared" ref="C355:I355" si="306">C356+C369+C382</f>
        <v>158022.4434</v>
      </c>
      <c r="D355" s="8">
        <f t="shared" si="306"/>
        <v>199378.218</v>
      </c>
      <c r="E355" s="8">
        <f t="shared" si="306"/>
        <v>270498.0984</v>
      </c>
      <c r="F355" s="8">
        <f t="shared" si="306"/>
        <v>389757.18</v>
      </c>
      <c r="G355" s="8">
        <f t="shared" si="306"/>
        <v>611716.7025</v>
      </c>
      <c r="H355" s="8">
        <f t="shared" si="306"/>
        <v>922354.4129</v>
      </c>
      <c r="I355" s="8">
        <f t="shared" si="306"/>
        <v>1430496.906</v>
      </c>
      <c r="J355" s="11"/>
      <c r="K355" s="11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2"/>
      <c r="Y355" s="2"/>
      <c r="Z355" s="2"/>
      <c r="AA355" s="2"/>
    </row>
    <row r="356" ht="19.5" customHeight="1" outlineLevel="1">
      <c r="A356" s="2"/>
      <c r="B356" s="6" t="s">
        <v>16</v>
      </c>
      <c r="C356" s="8">
        <f t="shared" ref="C356:I356" si="307">C357+C361</f>
        <v>104878.0506</v>
      </c>
      <c r="D356" s="8">
        <f t="shared" si="307"/>
        <v>124533.8422</v>
      </c>
      <c r="E356" s="8">
        <f t="shared" si="307"/>
        <v>159904.4122</v>
      </c>
      <c r="F356" s="8">
        <f t="shared" si="307"/>
        <v>226571.1913</v>
      </c>
      <c r="G356" s="8">
        <f t="shared" si="307"/>
        <v>349493.7349</v>
      </c>
      <c r="H356" s="8">
        <f t="shared" si="307"/>
        <v>539954.1663</v>
      </c>
      <c r="I356" s="8">
        <f t="shared" si="307"/>
        <v>868077.3322</v>
      </c>
      <c r="J356" s="11"/>
      <c r="K356" s="11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2"/>
      <c r="Y356" s="2"/>
      <c r="Z356" s="2"/>
      <c r="AA356" s="2"/>
    </row>
    <row r="357" ht="19.5" customHeight="1" outlineLevel="1">
      <c r="A357" s="2"/>
      <c r="B357" s="6" t="s">
        <v>17</v>
      </c>
      <c r="C357" s="8">
        <f t="shared" ref="C357:I357" si="308">SUM(C358:C360)</f>
        <v>84272.96471</v>
      </c>
      <c r="D357" s="8">
        <f t="shared" si="308"/>
        <v>100795.4904</v>
      </c>
      <c r="E357" s="8">
        <f t="shared" si="308"/>
        <v>130099.4233</v>
      </c>
      <c r="F357" s="8">
        <f t="shared" si="308"/>
        <v>186697.2047</v>
      </c>
      <c r="G357" s="8">
        <f t="shared" si="308"/>
        <v>291309.3982</v>
      </c>
      <c r="H357" s="8">
        <f t="shared" si="308"/>
        <v>454897.9807</v>
      </c>
      <c r="I357" s="8">
        <f t="shared" si="308"/>
        <v>737693.4949</v>
      </c>
      <c r="J357" s="11"/>
      <c r="K357" s="11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2"/>
      <c r="Y357" s="2"/>
      <c r="Z357" s="2"/>
      <c r="AA357" s="2"/>
    </row>
    <row r="358" ht="19.5" customHeight="1" outlineLevel="1">
      <c r="A358" s="2"/>
      <c r="B358" s="13" t="s">
        <v>18</v>
      </c>
      <c r="C358" s="10">
        <f t="shared" ref="C358:I358" si="309">C302-C330</f>
        <v>41647.9488</v>
      </c>
      <c r="D358" s="10">
        <f t="shared" si="309"/>
        <v>50603.5962</v>
      </c>
      <c r="E358" s="10">
        <f t="shared" si="309"/>
        <v>66263.59122</v>
      </c>
      <c r="F358" s="10">
        <f t="shared" si="309"/>
        <v>96471.85457</v>
      </c>
      <c r="G358" s="10">
        <f t="shared" si="309"/>
        <v>152716.3885</v>
      </c>
      <c r="H358" s="10">
        <f t="shared" si="309"/>
        <v>241947.0617</v>
      </c>
      <c r="I358" s="10">
        <f t="shared" si="309"/>
        <v>398061.3144</v>
      </c>
      <c r="J358" s="11"/>
      <c r="K358" s="11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2"/>
      <c r="Y358" s="2"/>
      <c r="Z358" s="2"/>
      <c r="AA358" s="2"/>
    </row>
    <row r="359" ht="19.5" customHeight="1" outlineLevel="1">
      <c r="A359" s="2"/>
      <c r="B359" s="13" t="s">
        <v>19</v>
      </c>
      <c r="C359" s="10">
        <f t="shared" ref="C359:I359" si="310">C303-C331</f>
        <v>32932.60554</v>
      </c>
      <c r="D359" s="10">
        <f t="shared" si="310"/>
        <v>38801.94692</v>
      </c>
      <c r="E359" s="10">
        <f t="shared" si="310"/>
        <v>49377.21173</v>
      </c>
      <c r="F359" s="10">
        <f t="shared" si="310"/>
        <v>69815.04685</v>
      </c>
      <c r="G359" s="10">
        <f t="shared" si="310"/>
        <v>107266.0246</v>
      </c>
      <c r="H359" s="10">
        <f t="shared" si="310"/>
        <v>164843.5488</v>
      </c>
      <c r="I359" s="10">
        <f t="shared" si="310"/>
        <v>262930.7861</v>
      </c>
      <c r="J359" s="11"/>
      <c r="K359" s="11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2"/>
      <c r="Y359" s="2"/>
      <c r="Z359" s="2"/>
      <c r="AA359" s="2"/>
    </row>
    <row r="360" ht="19.5" customHeight="1" outlineLevel="1">
      <c r="A360" s="2"/>
      <c r="B360" s="13" t="s">
        <v>20</v>
      </c>
      <c r="C360" s="10">
        <f t="shared" ref="C360:I360" si="311">C304-C332</f>
        <v>9692.410361</v>
      </c>
      <c r="D360" s="10">
        <f t="shared" si="311"/>
        <v>11389.94726</v>
      </c>
      <c r="E360" s="10">
        <f t="shared" si="311"/>
        <v>14458.62035</v>
      </c>
      <c r="F360" s="10">
        <f t="shared" si="311"/>
        <v>20410.30327</v>
      </c>
      <c r="G360" s="10">
        <f t="shared" si="311"/>
        <v>31326.98516</v>
      </c>
      <c r="H360" s="10">
        <f t="shared" si="311"/>
        <v>48107.37019</v>
      </c>
      <c r="I360" s="10">
        <f t="shared" si="311"/>
        <v>76701.39446</v>
      </c>
      <c r="J360" s="11"/>
      <c r="K360" s="11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2"/>
      <c r="Y360" s="2"/>
      <c r="Z360" s="2"/>
      <c r="AA360" s="2"/>
    </row>
    <row r="361" ht="19.5" customHeight="1" outlineLevel="1">
      <c r="A361" s="2"/>
      <c r="B361" s="6" t="s">
        <v>21</v>
      </c>
      <c r="C361" s="8">
        <f t="shared" ref="C361:I361" si="312">SUM(C362:C368)</f>
        <v>20605.08592</v>
      </c>
      <c r="D361" s="8">
        <f t="shared" si="312"/>
        <v>23738.35184</v>
      </c>
      <c r="E361" s="8">
        <f t="shared" si="312"/>
        <v>29804.98891</v>
      </c>
      <c r="F361" s="8">
        <f t="shared" si="312"/>
        <v>39873.98664</v>
      </c>
      <c r="G361" s="8">
        <f t="shared" si="312"/>
        <v>58184.33662</v>
      </c>
      <c r="H361" s="8">
        <f t="shared" si="312"/>
        <v>85056.1856</v>
      </c>
      <c r="I361" s="8">
        <f t="shared" si="312"/>
        <v>130383.8373</v>
      </c>
      <c r="J361" s="11"/>
      <c r="K361" s="11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2"/>
      <c r="Y361" s="2"/>
      <c r="Z361" s="2"/>
      <c r="AA361" s="2"/>
    </row>
    <row r="362" ht="19.5" customHeight="1" outlineLevel="1">
      <c r="A362" s="2"/>
      <c r="B362" s="13" t="s">
        <v>22</v>
      </c>
      <c r="C362" s="10">
        <f t="shared" ref="C362:I362" si="313">C306-C334</f>
        <v>7025.702154</v>
      </c>
      <c r="D362" s="10">
        <f t="shared" si="313"/>
        <v>8331.655964</v>
      </c>
      <c r="E362" s="10">
        <f t="shared" si="313"/>
        <v>10337.02561</v>
      </c>
      <c r="F362" s="10">
        <f t="shared" si="313"/>
        <v>14196.43869</v>
      </c>
      <c r="G362" s="10">
        <f t="shared" si="313"/>
        <v>21169.95094</v>
      </c>
      <c r="H362" s="10">
        <f t="shared" si="313"/>
        <v>31557.1432</v>
      </c>
      <c r="I362" s="10">
        <f t="shared" si="313"/>
        <v>48865.44183</v>
      </c>
      <c r="J362" s="11"/>
      <c r="K362" s="11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2"/>
      <c r="Y362" s="2"/>
      <c r="Z362" s="2"/>
      <c r="AA362" s="2"/>
    </row>
    <row r="363" ht="19.5" customHeight="1" outlineLevel="1">
      <c r="A363" s="2"/>
      <c r="B363" s="13" t="s">
        <v>23</v>
      </c>
      <c r="C363" s="10">
        <f t="shared" ref="C363:I363" si="314">C307-C335</f>
        <v>3685.17488</v>
      </c>
      <c r="D363" s="10">
        <f t="shared" si="314"/>
        <v>4409.628268</v>
      </c>
      <c r="E363" s="10">
        <f t="shared" si="314"/>
        <v>5770.330733</v>
      </c>
      <c r="F363" s="10">
        <f t="shared" si="314"/>
        <v>8413.528063</v>
      </c>
      <c r="G363" s="10">
        <f t="shared" si="314"/>
        <v>13343.96399</v>
      </c>
      <c r="H363" s="10">
        <f t="shared" si="314"/>
        <v>21245.99473</v>
      </c>
      <c r="I363" s="10">
        <f t="shared" si="314"/>
        <v>34912.36157</v>
      </c>
      <c r="J363" s="11"/>
      <c r="K363" s="11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2"/>
      <c r="Y363" s="2"/>
      <c r="Z363" s="2"/>
      <c r="AA363" s="2"/>
    </row>
    <row r="364" ht="19.5" customHeight="1" outlineLevel="1">
      <c r="A364" s="2"/>
      <c r="B364" s="13" t="s">
        <v>24</v>
      </c>
      <c r="C364" s="10">
        <f t="shared" ref="C364:I364" si="315">C308-C336</f>
        <v>6039.038874</v>
      </c>
      <c r="D364" s="10">
        <f t="shared" si="315"/>
        <v>6610.579693</v>
      </c>
      <c r="E364" s="10">
        <f t="shared" si="315"/>
        <v>8416.091238</v>
      </c>
      <c r="F364" s="10">
        <f t="shared" si="315"/>
        <v>10184.35999</v>
      </c>
      <c r="G364" s="10">
        <f t="shared" si="315"/>
        <v>13324.72069</v>
      </c>
      <c r="H364" s="10">
        <f t="shared" si="315"/>
        <v>17131.0514</v>
      </c>
      <c r="I364" s="10">
        <f t="shared" si="315"/>
        <v>23505.49509</v>
      </c>
      <c r="J364" s="11"/>
      <c r="K364" s="11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2"/>
      <c r="Y364" s="2"/>
      <c r="Z364" s="2"/>
      <c r="AA364" s="2"/>
    </row>
    <row r="365" ht="19.5" customHeight="1" outlineLevel="1">
      <c r="A365" s="2"/>
      <c r="B365" s="13" t="s">
        <v>25</v>
      </c>
      <c r="C365" s="10">
        <f t="shared" ref="C365:I365" si="316">C309-C337</f>
        <v>1616.903273</v>
      </c>
      <c r="D365" s="10">
        <f t="shared" si="316"/>
        <v>1855.350489</v>
      </c>
      <c r="E365" s="10">
        <f t="shared" si="316"/>
        <v>2240.551379</v>
      </c>
      <c r="F365" s="10">
        <f t="shared" si="316"/>
        <v>3006.697748</v>
      </c>
      <c r="G365" s="10">
        <f t="shared" si="316"/>
        <v>4392.063356</v>
      </c>
      <c r="H365" s="10">
        <f t="shared" si="316"/>
        <v>6411.553878</v>
      </c>
      <c r="I365" s="10">
        <f t="shared" si="316"/>
        <v>9772.031142</v>
      </c>
      <c r="J365" s="11"/>
      <c r="K365" s="11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2"/>
      <c r="Y365" s="2"/>
      <c r="Z365" s="2"/>
      <c r="AA365" s="2"/>
    </row>
    <row r="366" ht="19.5" customHeight="1" outlineLevel="1">
      <c r="A366" s="2"/>
      <c r="B366" s="13" t="s">
        <v>26</v>
      </c>
      <c r="C366" s="10">
        <f t="shared" ref="C366:I366" si="317">C310-C338</f>
        <v>990.106608</v>
      </c>
      <c r="D366" s="10">
        <f t="shared" si="317"/>
        <v>1126.430705</v>
      </c>
      <c r="E366" s="10">
        <f t="shared" si="317"/>
        <v>1371.863576</v>
      </c>
      <c r="F366" s="10">
        <f t="shared" si="317"/>
        <v>1864.036648</v>
      </c>
      <c r="G366" s="10">
        <f t="shared" si="317"/>
        <v>2763.326478</v>
      </c>
      <c r="H366" s="10">
        <f t="shared" si="317"/>
        <v>4098.983966</v>
      </c>
      <c r="I366" s="10">
        <f t="shared" si="317"/>
        <v>6348.194355</v>
      </c>
      <c r="J366" s="11"/>
      <c r="K366" s="11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2"/>
      <c r="Y366" s="2"/>
      <c r="Z366" s="2"/>
      <c r="AA366" s="2"/>
    </row>
    <row r="367" ht="19.5" customHeight="1" outlineLevel="1">
      <c r="A367" s="2"/>
      <c r="B367" s="13" t="s">
        <v>27</v>
      </c>
      <c r="C367" s="10">
        <f t="shared" ref="C367:I367" si="318">C311-C339</f>
        <v>1121.193514</v>
      </c>
      <c r="D367" s="10">
        <f t="shared" si="318"/>
        <v>1269.758849</v>
      </c>
      <c r="E367" s="10">
        <f t="shared" si="318"/>
        <v>1525.572081</v>
      </c>
      <c r="F367" s="10">
        <f t="shared" si="318"/>
        <v>2041.807906</v>
      </c>
      <c r="G367" s="10">
        <f t="shared" si="318"/>
        <v>2979.823421</v>
      </c>
      <c r="H367" s="10">
        <f t="shared" si="318"/>
        <v>4351.083974</v>
      </c>
      <c r="I367" s="10">
        <f t="shared" si="318"/>
        <v>6635.776028</v>
      </c>
      <c r="J367" s="11"/>
      <c r="K367" s="11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2"/>
      <c r="Y367" s="2"/>
      <c r="Z367" s="2"/>
      <c r="AA367" s="2"/>
    </row>
    <row r="368" ht="19.5" customHeight="1" outlineLevel="1">
      <c r="A368" s="2"/>
      <c r="B368" s="13" t="s">
        <v>28</v>
      </c>
      <c r="C368" s="10">
        <f t="shared" ref="C368:I368" si="319">C312-C340</f>
        <v>126.966615</v>
      </c>
      <c r="D368" s="10">
        <f t="shared" si="319"/>
        <v>134.9478761</v>
      </c>
      <c r="E368" s="10">
        <f t="shared" si="319"/>
        <v>143.5542931</v>
      </c>
      <c r="F368" s="10">
        <f t="shared" si="319"/>
        <v>167.1175943</v>
      </c>
      <c r="G368" s="10">
        <f t="shared" si="319"/>
        <v>210.4877444</v>
      </c>
      <c r="H368" s="10">
        <f t="shared" si="319"/>
        <v>260.3744437</v>
      </c>
      <c r="I368" s="10">
        <f t="shared" si="319"/>
        <v>344.537316</v>
      </c>
      <c r="J368" s="11"/>
      <c r="K368" s="11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2"/>
      <c r="Y368" s="2"/>
      <c r="Z368" s="2"/>
      <c r="AA368" s="2"/>
    </row>
    <row r="369" ht="19.5" customHeight="1" outlineLevel="1">
      <c r="A369" s="2"/>
      <c r="B369" s="6" t="s">
        <v>29</v>
      </c>
      <c r="C369" s="8">
        <f t="shared" ref="C369:I369" si="320">C370+C374</f>
        <v>56344.39281</v>
      </c>
      <c r="D369" s="8">
        <f t="shared" si="320"/>
        <v>78107.57574</v>
      </c>
      <c r="E369" s="8">
        <f t="shared" si="320"/>
        <v>115324.6542</v>
      </c>
      <c r="F369" s="8">
        <f t="shared" si="320"/>
        <v>173944.4875</v>
      </c>
      <c r="G369" s="8">
        <f t="shared" si="320"/>
        <v>267092.9158</v>
      </c>
      <c r="H369" s="8">
        <f t="shared" si="320"/>
        <v>387345.8598</v>
      </c>
      <c r="I369" s="8">
        <f t="shared" si="320"/>
        <v>567445.3479</v>
      </c>
      <c r="J369" s="11"/>
      <c r="K369" s="11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2"/>
      <c r="Y369" s="2"/>
      <c r="Z369" s="2"/>
      <c r="AA369" s="2"/>
    </row>
    <row r="370" ht="19.5" customHeight="1" outlineLevel="1">
      <c r="A370" s="2"/>
      <c r="B370" s="6" t="s">
        <v>17</v>
      </c>
      <c r="C370" s="8">
        <f t="shared" ref="C370:I370" si="321">SUM(C371:C373)</f>
        <v>47299.58755</v>
      </c>
      <c r="D370" s="8">
        <f t="shared" si="321"/>
        <v>67333.89676</v>
      </c>
      <c r="E370" s="8">
        <f t="shared" si="321"/>
        <v>100422.5461</v>
      </c>
      <c r="F370" s="8">
        <f t="shared" si="321"/>
        <v>152819.5464</v>
      </c>
      <c r="G370" s="8">
        <f t="shared" si="321"/>
        <v>236076.5527</v>
      </c>
      <c r="H370" s="8">
        <f t="shared" si="321"/>
        <v>344013.6141</v>
      </c>
      <c r="I370" s="8">
        <f t="shared" si="321"/>
        <v>505386.395</v>
      </c>
      <c r="J370" s="11"/>
      <c r="K370" s="11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2"/>
      <c r="Y370" s="2"/>
      <c r="Z370" s="2"/>
      <c r="AA370" s="2"/>
    </row>
    <row r="371" ht="19.5" customHeight="1" outlineLevel="1">
      <c r="A371" s="2"/>
      <c r="B371" s="13" t="s">
        <v>18</v>
      </c>
      <c r="C371" s="10">
        <f t="shared" ref="C371:I371" si="322">C315-C343</f>
        <v>22321.3099</v>
      </c>
      <c r="D371" s="10">
        <f t="shared" si="322"/>
        <v>32010.03575</v>
      </c>
      <c r="E371" s="10">
        <f t="shared" si="322"/>
        <v>49274.98641</v>
      </c>
      <c r="F371" s="10">
        <f t="shared" si="322"/>
        <v>77071.82342</v>
      </c>
      <c r="G371" s="10">
        <f t="shared" si="322"/>
        <v>121870.3946</v>
      </c>
      <c r="H371" s="10">
        <f t="shared" si="322"/>
        <v>181244.1358</v>
      </c>
      <c r="I371" s="10">
        <f t="shared" si="322"/>
        <v>271231.1964</v>
      </c>
      <c r="J371" s="11"/>
      <c r="K371" s="11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2"/>
      <c r="Y371" s="2"/>
      <c r="Z371" s="2"/>
      <c r="AA371" s="2"/>
    </row>
    <row r="372" ht="19.5" customHeight="1" outlineLevel="1">
      <c r="A372" s="2"/>
      <c r="B372" s="13" t="s">
        <v>19</v>
      </c>
      <c r="C372" s="10">
        <f t="shared" ref="C372:I372" si="323">C316-C344</f>
        <v>19440.13393</v>
      </c>
      <c r="D372" s="10">
        <f t="shared" si="323"/>
        <v>26611.86749</v>
      </c>
      <c r="E372" s="10">
        <f t="shared" si="323"/>
        <v>37279.9886</v>
      </c>
      <c r="F372" s="10">
        <f t="shared" si="323"/>
        <v>53587.9551</v>
      </c>
      <c r="G372" s="10">
        <f t="shared" si="323"/>
        <v>78765.78033</v>
      </c>
      <c r="H372" s="10">
        <f t="shared" si="323"/>
        <v>109743.9517</v>
      </c>
      <c r="I372" s="10">
        <f t="shared" si="323"/>
        <v>155611.6973</v>
      </c>
      <c r="J372" s="11"/>
      <c r="K372" s="11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2"/>
      <c r="Y372" s="2"/>
      <c r="Z372" s="2"/>
      <c r="AA372" s="2"/>
    </row>
    <row r="373" ht="19.5" customHeight="1" outlineLevel="1">
      <c r="A373" s="2"/>
      <c r="B373" s="13" t="s">
        <v>20</v>
      </c>
      <c r="C373" s="10">
        <f t="shared" ref="C373:I373" si="324">C317-C345</f>
        <v>5538.143719</v>
      </c>
      <c r="D373" s="10">
        <f t="shared" si="324"/>
        <v>8711.993519</v>
      </c>
      <c r="E373" s="10">
        <f t="shared" si="324"/>
        <v>13867.57106</v>
      </c>
      <c r="F373" s="10">
        <f t="shared" si="324"/>
        <v>22159.76785</v>
      </c>
      <c r="G373" s="10">
        <f t="shared" si="324"/>
        <v>35440.37777</v>
      </c>
      <c r="H373" s="10">
        <f t="shared" si="324"/>
        <v>53025.52656</v>
      </c>
      <c r="I373" s="10">
        <f t="shared" si="324"/>
        <v>78543.50132</v>
      </c>
      <c r="J373" s="11"/>
      <c r="K373" s="11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2"/>
      <c r="Y373" s="2"/>
      <c r="Z373" s="2"/>
      <c r="AA373" s="2"/>
    </row>
    <row r="374" ht="19.5" customHeight="1" outlineLevel="1">
      <c r="A374" s="2"/>
      <c r="B374" s="6" t="s">
        <v>21</v>
      </c>
      <c r="C374" s="8">
        <f t="shared" ref="C374:I374" si="325">SUM(C375:C381)</f>
        <v>9044.805251</v>
      </c>
      <c r="D374" s="8">
        <f t="shared" si="325"/>
        <v>10773.67898</v>
      </c>
      <c r="E374" s="8">
        <f t="shared" si="325"/>
        <v>14902.10809</v>
      </c>
      <c r="F374" s="8">
        <f t="shared" si="325"/>
        <v>21124.94109</v>
      </c>
      <c r="G374" s="8">
        <f t="shared" si="325"/>
        <v>31016.36308</v>
      </c>
      <c r="H374" s="8">
        <f t="shared" si="325"/>
        <v>43332.24569</v>
      </c>
      <c r="I374" s="8">
        <f t="shared" si="325"/>
        <v>62058.95293</v>
      </c>
      <c r="J374" s="11"/>
      <c r="K374" s="11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2"/>
      <c r="Y374" s="2"/>
      <c r="Z374" s="2"/>
      <c r="AA374" s="2"/>
    </row>
    <row r="375" ht="19.5" customHeight="1" outlineLevel="1">
      <c r="A375" s="2"/>
      <c r="B375" s="13" t="s">
        <v>22</v>
      </c>
      <c r="C375" s="10">
        <f t="shared" ref="C375:I375" si="326">C319-C347</f>
        <v>3765.380547</v>
      </c>
      <c r="D375" s="10">
        <f t="shared" si="326"/>
        <v>4731.772195</v>
      </c>
      <c r="E375" s="10">
        <f t="shared" si="326"/>
        <v>6768.514964</v>
      </c>
      <c r="F375" s="10">
        <f t="shared" si="326"/>
        <v>9966.661627</v>
      </c>
      <c r="G375" s="10">
        <f t="shared" si="326"/>
        <v>14955.67541</v>
      </c>
      <c r="H375" s="10">
        <f t="shared" si="326"/>
        <v>21159.3439</v>
      </c>
      <c r="I375" s="10">
        <f t="shared" si="326"/>
        <v>30437.95465</v>
      </c>
      <c r="J375" s="11"/>
      <c r="K375" s="11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2"/>
      <c r="Y375" s="2"/>
      <c r="Z375" s="2"/>
      <c r="AA375" s="2"/>
    </row>
    <row r="376" ht="19.5" customHeight="1" outlineLevel="1">
      <c r="A376" s="2"/>
      <c r="B376" s="13" t="s">
        <v>23</v>
      </c>
      <c r="C376" s="10">
        <f t="shared" ref="C376:I376" si="327">C320-C348</f>
        <v>1581.761774</v>
      </c>
      <c r="D376" s="10">
        <f t="shared" si="327"/>
        <v>1400.685464</v>
      </c>
      <c r="E376" s="10">
        <f t="shared" si="327"/>
        <v>1723.746248</v>
      </c>
      <c r="F376" s="10">
        <f t="shared" si="327"/>
        <v>2280.007183</v>
      </c>
      <c r="G376" s="10">
        <f t="shared" si="327"/>
        <v>3162.363602</v>
      </c>
      <c r="H376" s="10">
        <f t="shared" si="327"/>
        <v>4207.596403</v>
      </c>
      <c r="I376" s="10">
        <f t="shared" si="327"/>
        <v>5822.739597</v>
      </c>
      <c r="J376" s="11"/>
      <c r="K376" s="11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2"/>
      <c r="Y376" s="2"/>
      <c r="Z376" s="2"/>
      <c r="AA376" s="2"/>
    </row>
    <row r="377" ht="19.5" customHeight="1" outlineLevel="1">
      <c r="A377" s="2"/>
      <c r="B377" s="13" t="s">
        <v>24</v>
      </c>
      <c r="C377" s="10">
        <f t="shared" ref="C377:I377" si="328">C321-C349</f>
        <v>1842.124088</v>
      </c>
      <c r="D377" s="10">
        <f t="shared" si="328"/>
        <v>2016.464597</v>
      </c>
      <c r="E377" s="10">
        <f t="shared" si="328"/>
        <v>2567.210565</v>
      </c>
      <c r="F377" s="10">
        <f t="shared" si="328"/>
        <v>3106.596141</v>
      </c>
      <c r="G377" s="10">
        <f t="shared" si="328"/>
        <v>4064.519117</v>
      </c>
      <c r="H377" s="10">
        <f t="shared" si="328"/>
        <v>5225.586902</v>
      </c>
      <c r="I377" s="10">
        <f t="shared" si="328"/>
        <v>7170.021525</v>
      </c>
      <c r="J377" s="11"/>
      <c r="K377" s="11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2"/>
      <c r="Y377" s="2"/>
      <c r="Z377" s="2"/>
      <c r="AA377" s="2"/>
    </row>
    <row r="378" ht="19.5" customHeight="1" outlineLevel="1">
      <c r="A378" s="2"/>
      <c r="B378" s="13" t="s">
        <v>25</v>
      </c>
      <c r="C378" s="10">
        <f t="shared" ref="C378:I378" si="329">C322-C350</f>
        <v>744.894547</v>
      </c>
      <c r="D378" s="10">
        <f t="shared" si="329"/>
        <v>878.8252955</v>
      </c>
      <c r="E378" s="10">
        <f t="shared" si="329"/>
        <v>1120.834575</v>
      </c>
      <c r="F378" s="10">
        <f t="shared" si="329"/>
        <v>1494.572572</v>
      </c>
      <c r="G378" s="10">
        <f t="shared" si="329"/>
        <v>2073.38495</v>
      </c>
      <c r="H378" s="10">
        <f t="shared" si="329"/>
        <v>2746.324317</v>
      </c>
      <c r="I378" s="10">
        <f t="shared" si="329"/>
        <v>3790.134802</v>
      </c>
      <c r="J378" s="11"/>
      <c r="K378" s="11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2"/>
      <c r="Y378" s="2"/>
      <c r="Z378" s="2"/>
      <c r="AA378" s="2"/>
    </row>
    <row r="379" ht="19.5" customHeight="1" outlineLevel="1">
      <c r="A379" s="2"/>
      <c r="B379" s="13" t="s">
        <v>26</v>
      </c>
      <c r="C379" s="10">
        <f t="shared" ref="C379:I379" si="330">C323-C351</f>
        <v>451.3264104</v>
      </c>
      <c r="D379" s="10">
        <f t="shared" si="330"/>
        <v>796.4487783</v>
      </c>
      <c r="E379" s="10">
        <f t="shared" si="330"/>
        <v>1348.073003</v>
      </c>
      <c r="F379" s="10">
        <f t="shared" si="330"/>
        <v>2241.106829</v>
      </c>
      <c r="G379" s="10">
        <f t="shared" si="330"/>
        <v>3688.439534</v>
      </c>
      <c r="H379" s="10">
        <f t="shared" si="330"/>
        <v>5627.446036</v>
      </c>
      <c r="I379" s="10">
        <f t="shared" si="330"/>
        <v>8534.874656</v>
      </c>
      <c r="J379" s="11"/>
      <c r="K379" s="11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2"/>
      <c r="Y379" s="2"/>
      <c r="Z379" s="2"/>
      <c r="AA379" s="2"/>
    </row>
    <row r="380" ht="19.5" customHeight="1" outlineLevel="1">
      <c r="A380" s="2"/>
      <c r="B380" s="13" t="s">
        <v>27</v>
      </c>
      <c r="C380" s="10">
        <f t="shared" ref="C380:I380" si="331">C324-C352</f>
        <v>471.3942614</v>
      </c>
      <c r="D380" s="10">
        <f t="shared" si="331"/>
        <v>711.9868226</v>
      </c>
      <c r="E380" s="10">
        <f t="shared" si="331"/>
        <v>1079.477602</v>
      </c>
      <c r="F380" s="10">
        <f t="shared" si="331"/>
        <v>1651.104714</v>
      </c>
      <c r="G380" s="10">
        <f t="shared" si="331"/>
        <v>2544.184031</v>
      </c>
      <c r="H380" s="10">
        <f t="shared" si="331"/>
        <v>3670.672737</v>
      </c>
      <c r="I380" s="10">
        <f t="shared" si="331"/>
        <v>5346.235772</v>
      </c>
      <c r="J380" s="11"/>
      <c r="K380" s="11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2"/>
      <c r="Y380" s="2"/>
      <c r="Z380" s="2"/>
      <c r="AA380" s="2"/>
    </row>
    <row r="381" ht="19.5" customHeight="1" outlineLevel="1">
      <c r="A381" s="2"/>
      <c r="B381" s="13" t="s">
        <v>28</v>
      </c>
      <c r="C381" s="10">
        <f t="shared" ref="C381:I381" si="332">C325-C353</f>
        <v>187.9236222</v>
      </c>
      <c r="D381" s="10">
        <f t="shared" si="332"/>
        <v>237.4958299</v>
      </c>
      <c r="E381" s="10">
        <f t="shared" si="332"/>
        <v>294.2511371</v>
      </c>
      <c r="F381" s="10">
        <f t="shared" si="332"/>
        <v>384.8920279</v>
      </c>
      <c r="G381" s="10">
        <f t="shared" si="332"/>
        <v>527.7964359</v>
      </c>
      <c r="H381" s="10">
        <f t="shared" si="332"/>
        <v>695.2754004</v>
      </c>
      <c r="I381" s="10">
        <f t="shared" si="332"/>
        <v>956.9919232</v>
      </c>
      <c r="J381" s="11"/>
      <c r="K381" s="11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2"/>
      <c r="Y381" s="2"/>
      <c r="Z381" s="2"/>
      <c r="AA381" s="2"/>
    </row>
    <row r="382" ht="19.5" customHeight="1" outlineLevel="1">
      <c r="A382" s="2"/>
      <c r="B382" s="6" t="s">
        <v>30</v>
      </c>
      <c r="C382" s="8">
        <f t="shared" ref="C382:I382" si="333">C326-C354</f>
        <v>-3200</v>
      </c>
      <c r="D382" s="8">
        <f t="shared" si="333"/>
        <v>-3263.2</v>
      </c>
      <c r="E382" s="8">
        <f t="shared" si="333"/>
        <v>-4730.968</v>
      </c>
      <c r="F382" s="8">
        <f t="shared" si="333"/>
        <v>-10758.4988</v>
      </c>
      <c r="G382" s="8">
        <f t="shared" si="333"/>
        <v>-4869.948092</v>
      </c>
      <c r="H382" s="8">
        <f t="shared" si="333"/>
        <v>-4945.613223</v>
      </c>
      <c r="I382" s="8">
        <f t="shared" si="333"/>
        <v>-5025.773919</v>
      </c>
      <c r="J382" s="11"/>
      <c r="K382" s="11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2"/>
      <c r="Y382" s="2"/>
      <c r="Z382" s="2"/>
      <c r="AA382" s="2"/>
    </row>
    <row r="383" ht="19.5" customHeight="1">
      <c r="A383" s="2"/>
      <c r="B383" s="18" t="s">
        <v>56</v>
      </c>
      <c r="C383" s="8">
        <f t="shared" ref="C383:I383" si="334">C384+C397+C410</f>
        <v>11220</v>
      </c>
      <c r="D383" s="8">
        <f t="shared" si="334"/>
        <v>11276</v>
      </c>
      <c r="E383" s="8">
        <f t="shared" si="334"/>
        <v>16236.14343</v>
      </c>
      <c r="F383" s="8">
        <f t="shared" si="334"/>
        <v>16645.97494</v>
      </c>
      <c r="G383" s="8">
        <f t="shared" si="334"/>
        <v>17076.70857</v>
      </c>
      <c r="H383" s="8">
        <f t="shared" si="334"/>
        <v>17529.41043</v>
      </c>
      <c r="I383" s="8">
        <f t="shared" si="334"/>
        <v>18005.20101</v>
      </c>
      <c r="J383" s="11"/>
      <c r="K383" s="11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2"/>
      <c r="Y383" s="2"/>
      <c r="Z383" s="2"/>
      <c r="AA383" s="2"/>
    </row>
    <row r="384" ht="19.5" customHeight="1" outlineLevel="1">
      <c r="A384" s="2"/>
      <c r="B384" s="6" t="s">
        <v>16</v>
      </c>
      <c r="C384" s="8">
        <f t="shared" ref="C384:I384" si="335">C385+C389</f>
        <v>6873.959419</v>
      </c>
      <c r="D384" s="8">
        <f t="shared" si="335"/>
        <v>6633.314861</v>
      </c>
      <c r="E384" s="8">
        <f t="shared" si="335"/>
        <v>10126.86819</v>
      </c>
      <c r="F384" s="8">
        <f t="shared" si="335"/>
        <v>10282.93883</v>
      </c>
      <c r="G384" s="8">
        <f t="shared" si="335"/>
        <v>10576.90579</v>
      </c>
      <c r="H384" s="8">
        <f t="shared" si="335"/>
        <v>10991.56661</v>
      </c>
      <c r="I384" s="8">
        <f t="shared" si="335"/>
        <v>11464.10875</v>
      </c>
      <c r="J384" s="11"/>
      <c r="K384" s="11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2"/>
      <c r="Y384" s="2"/>
      <c r="Z384" s="2"/>
      <c r="AA384" s="2"/>
    </row>
    <row r="385" ht="19.5" customHeight="1" outlineLevel="1">
      <c r="A385" s="2"/>
      <c r="B385" s="6" t="s">
        <v>17</v>
      </c>
      <c r="C385" s="8">
        <f t="shared" ref="C385:I385" si="336">SUM(C386:C388)</f>
        <v>2556.190213</v>
      </c>
      <c r="D385" s="8">
        <f t="shared" si="336"/>
        <v>2375.17417</v>
      </c>
      <c r="E385" s="8">
        <f t="shared" si="336"/>
        <v>2225.410637</v>
      </c>
      <c r="F385" s="8">
        <f t="shared" si="336"/>
        <v>2161.915192</v>
      </c>
      <c r="G385" s="8">
        <f t="shared" si="336"/>
        <v>2168.348811</v>
      </c>
      <c r="H385" s="8">
        <f t="shared" si="336"/>
        <v>2233.762734</v>
      </c>
      <c r="I385" s="8">
        <f t="shared" si="336"/>
        <v>2328.499777</v>
      </c>
      <c r="J385" s="11"/>
      <c r="K385" s="11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2"/>
      <c r="Y385" s="2"/>
      <c r="Z385" s="2"/>
      <c r="AA385" s="2"/>
    </row>
    <row r="386" ht="19.5" customHeight="1" outlineLevel="1">
      <c r="A386" s="2"/>
      <c r="B386" s="13" t="s">
        <v>18</v>
      </c>
      <c r="C386" s="10">
        <v>976.5928896025342</v>
      </c>
      <c r="D386" s="10">
        <v>918.7998700783664</v>
      </c>
      <c r="E386" s="10">
        <v>860.2787819604046</v>
      </c>
      <c r="F386" s="10">
        <v>833.840699506008</v>
      </c>
      <c r="G386" s="10">
        <v>834.2520355717528</v>
      </c>
      <c r="H386" s="10">
        <v>857.5806743795938</v>
      </c>
      <c r="I386" s="10">
        <v>892.1240891650395</v>
      </c>
      <c r="J386" s="11"/>
      <c r="K386" s="11"/>
      <c r="L386" s="12">
        <v>0.76</v>
      </c>
      <c r="M386" s="12">
        <v>0.83</v>
      </c>
      <c r="N386" s="12">
        <v>0.93</v>
      </c>
      <c r="O386" s="12">
        <v>0.93</v>
      </c>
      <c r="P386" s="12">
        <v>0.95</v>
      </c>
      <c r="Q386" s="12">
        <v>1.01</v>
      </c>
      <c r="R386" s="12">
        <v>1.16</v>
      </c>
      <c r="S386" s="12">
        <v>1.13</v>
      </c>
      <c r="T386" s="12">
        <v>1.05</v>
      </c>
      <c r="U386" s="12">
        <v>0.99</v>
      </c>
      <c r="V386" s="12">
        <v>1.01</v>
      </c>
      <c r="W386" s="12">
        <v>1.25</v>
      </c>
      <c r="X386" s="2"/>
      <c r="Y386" s="2"/>
      <c r="Z386" s="2"/>
      <c r="AA386" s="2"/>
    </row>
    <row r="387" ht="19.5" customHeight="1" outlineLevel="1">
      <c r="A387" s="2"/>
      <c r="B387" s="13" t="s">
        <v>19</v>
      </c>
      <c r="C387" s="10">
        <v>943.2179566662495</v>
      </c>
      <c r="D387" s="10">
        <v>889.764966295593</v>
      </c>
      <c r="E387" s="10">
        <v>854.69894382063</v>
      </c>
      <c r="F387" s="10">
        <v>848.6225506874199</v>
      </c>
      <c r="G387" s="10">
        <v>864.9006925126505</v>
      </c>
      <c r="H387" s="10">
        <v>900.4973740858487</v>
      </c>
      <c r="I387" s="10">
        <v>942.3085941811315</v>
      </c>
      <c r="J387" s="11"/>
      <c r="K387" s="11"/>
      <c r="L387" s="12">
        <v>0.76</v>
      </c>
      <c r="M387" s="12">
        <v>0.86</v>
      </c>
      <c r="N387" s="12">
        <v>0.93</v>
      </c>
      <c r="O387" s="12">
        <v>0.93</v>
      </c>
      <c r="P387" s="12">
        <v>0.95</v>
      </c>
      <c r="Q387" s="12">
        <v>1.01</v>
      </c>
      <c r="R387" s="12">
        <v>1.16</v>
      </c>
      <c r="S387" s="12">
        <v>1.13</v>
      </c>
      <c r="T387" s="12">
        <v>1.05</v>
      </c>
      <c r="U387" s="12">
        <v>0.99</v>
      </c>
      <c r="V387" s="12">
        <v>0.9799999999999982</v>
      </c>
      <c r="W387" s="12">
        <v>1.25</v>
      </c>
      <c r="X387" s="2"/>
      <c r="Y387" s="2"/>
      <c r="Z387" s="2"/>
      <c r="AA387" s="2"/>
    </row>
    <row r="388" ht="19.5" customHeight="1" outlineLevel="1">
      <c r="A388" s="2"/>
      <c r="B388" s="13" t="s">
        <v>20</v>
      </c>
      <c r="C388" s="10">
        <v>636.3793667780996</v>
      </c>
      <c r="D388" s="10">
        <v>566.6093332418445</v>
      </c>
      <c r="E388" s="10">
        <v>510.4329113008903</v>
      </c>
      <c r="F388" s="10">
        <v>479.45194206702536</v>
      </c>
      <c r="G388" s="10">
        <v>469.196083061466</v>
      </c>
      <c r="H388" s="10">
        <v>475.6846855550545</v>
      </c>
      <c r="I388" s="10">
        <v>494.0670936657166</v>
      </c>
      <c r="J388" s="11"/>
      <c r="K388" s="11"/>
      <c r="L388" s="12">
        <v>0.76</v>
      </c>
      <c r="M388" s="12">
        <v>0.83</v>
      </c>
      <c r="N388" s="12">
        <v>0.95</v>
      </c>
      <c r="O388" s="12">
        <v>0.93</v>
      </c>
      <c r="P388" s="12">
        <v>0.95</v>
      </c>
      <c r="Q388" s="12">
        <v>1.01</v>
      </c>
      <c r="R388" s="12">
        <v>1.16</v>
      </c>
      <c r="S388" s="12">
        <v>1.13</v>
      </c>
      <c r="T388" s="12">
        <v>1.05</v>
      </c>
      <c r="U388" s="12">
        <v>0.99</v>
      </c>
      <c r="V388" s="12">
        <v>0.9899999999999998</v>
      </c>
      <c r="W388" s="12">
        <v>1.25</v>
      </c>
      <c r="X388" s="2"/>
      <c r="Y388" s="2"/>
      <c r="Z388" s="2"/>
      <c r="AA388" s="2"/>
    </row>
    <row r="389" ht="19.5" customHeight="1" outlineLevel="1">
      <c r="A389" s="2"/>
      <c r="B389" s="6" t="s">
        <v>21</v>
      </c>
      <c r="C389" s="8">
        <f t="shared" ref="C389:I389" si="337">SUM(C390:C396)</f>
        <v>4317.769206</v>
      </c>
      <c r="D389" s="8">
        <f t="shared" si="337"/>
        <v>4258.140692</v>
      </c>
      <c r="E389" s="8">
        <f t="shared" si="337"/>
        <v>7901.457555</v>
      </c>
      <c r="F389" s="8">
        <f t="shared" si="337"/>
        <v>8121.023642</v>
      </c>
      <c r="G389" s="8">
        <f t="shared" si="337"/>
        <v>8408.556977</v>
      </c>
      <c r="H389" s="8">
        <f t="shared" si="337"/>
        <v>8757.803881</v>
      </c>
      <c r="I389" s="8">
        <f t="shared" si="337"/>
        <v>9135.608976</v>
      </c>
      <c r="J389" s="11"/>
      <c r="K389" s="11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2"/>
      <c r="Y389" s="2"/>
      <c r="Z389" s="2"/>
      <c r="AA389" s="2"/>
    </row>
    <row r="390" ht="19.5" customHeight="1" outlineLevel="1">
      <c r="A390" s="2"/>
      <c r="B390" s="13" t="s">
        <v>22</v>
      </c>
      <c r="C390" s="10">
        <v>651.0655462861084</v>
      </c>
      <c r="D390" s="10">
        <v>637.7848036797002</v>
      </c>
      <c r="E390" s="10">
        <v>604.308619600488</v>
      </c>
      <c r="F390" s="10">
        <v>587.5255453090618</v>
      </c>
      <c r="G390" s="10">
        <v>586.0092427534942</v>
      </c>
      <c r="H390" s="10">
        <v>598.619994225532</v>
      </c>
      <c r="I390" s="10">
        <v>616.1834675051858</v>
      </c>
      <c r="J390" s="11"/>
      <c r="K390" s="11"/>
      <c r="L390" s="12">
        <v>0.76</v>
      </c>
      <c r="M390" s="12">
        <v>0.83</v>
      </c>
      <c r="N390" s="12">
        <v>0.93</v>
      </c>
      <c r="O390" s="12">
        <v>0.93</v>
      </c>
      <c r="P390" s="12">
        <v>0.84</v>
      </c>
      <c r="Q390" s="12">
        <v>1.01</v>
      </c>
      <c r="R390" s="12">
        <v>1.16</v>
      </c>
      <c r="S390" s="12">
        <v>1.13</v>
      </c>
      <c r="T390" s="12">
        <v>1.05</v>
      </c>
      <c r="U390" s="12">
        <v>0.99</v>
      </c>
      <c r="V390" s="12">
        <v>1.1199999999999983</v>
      </c>
      <c r="W390" s="12">
        <v>1.25</v>
      </c>
      <c r="X390" s="2"/>
      <c r="Y390" s="2"/>
      <c r="Z390" s="2"/>
      <c r="AA390" s="2"/>
    </row>
    <row r="391" ht="19.5" customHeight="1" outlineLevel="1">
      <c r="A391" s="2"/>
      <c r="B391" s="13" t="s">
        <v>23</v>
      </c>
      <c r="C391" s="10">
        <v>699.6808813029849</v>
      </c>
      <c r="D391" s="10">
        <v>758.9311819655693</v>
      </c>
      <c r="E391" s="10">
        <v>769.9855162504846</v>
      </c>
      <c r="F391" s="10">
        <v>786.7863965825032</v>
      </c>
      <c r="G391" s="10">
        <v>808.4150709054504</v>
      </c>
      <c r="H391" s="10">
        <v>834.6953724471857</v>
      </c>
      <c r="I391" s="10">
        <v>857.0584230641148</v>
      </c>
      <c r="J391" s="11"/>
      <c r="K391" s="11"/>
      <c r="L391" s="12">
        <v>0.76</v>
      </c>
      <c r="M391" s="12">
        <v>0.83</v>
      </c>
      <c r="N391" s="12">
        <v>0.93</v>
      </c>
      <c r="O391" s="12">
        <v>0.93</v>
      </c>
      <c r="P391" s="12">
        <v>0.95</v>
      </c>
      <c r="Q391" s="12">
        <v>0.73</v>
      </c>
      <c r="R391" s="12">
        <v>1.16</v>
      </c>
      <c r="S391" s="12">
        <v>1.13</v>
      </c>
      <c r="T391" s="12">
        <v>1.05</v>
      </c>
      <c r="U391" s="12">
        <v>0.99</v>
      </c>
      <c r="V391" s="12">
        <v>1.2899999999999987</v>
      </c>
      <c r="W391" s="12">
        <v>1.25</v>
      </c>
      <c r="X391" s="2"/>
      <c r="Y391" s="2"/>
      <c r="Z391" s="2"/>
      <c r="AA391" s="2"/>
    </row>
    <row r="392" ht="19.5" customHeight="1" outlineLevel="1">
      <c r="A392" s="2"/>
      <c r="B392" s="13" t="s">
        <v>24</v>
      </c>
      <c r="C392" s="10">
        <v>1532.5248070562295</v>
      </c>
      <c r="D392" s="10">
        <v>1532.5248070562293</v>
      </c>
      <c r="E392" s="10">
        <v>5291.990856063471</v>
      </c>
      <c r="F392" s="10">
        <v>5562.739151832455</v>
      </c>
      <c r="G392" s="10">
        <v>5847.339444261227</v>
      </c>
      <c r="H392" s="10">
        <v>6146.500427788351</v>
      </c>
      <c r="I392" s="10">
        <v>6460.967055004889</v>
      </c>
      <c r="J392" s="11"/>
      <c r="K392" s="11"/>
      <c r="L392" s="12">
        <v>0.76</v>
      </c>
      <c r="M392" s="12">
        <v>0.83</v>
      </c>
      <c r="N392" s="12">
        <v>0.93</v>
      </c>
      <c r="O392" s="12">
        <v>0.93</v>
      </c>
      <c r="P392" s="12">
        <v>0.95</v>
      </c>
      <c r="Q392" s="12">
        <v>1.01</v>
      </c>
      <c r="R392" s="12">
        <v>1.18</v>
      </c>
      <c r="S392" s="12">
        <v>1.13</v>
      </c>
      <c r="T392" s="12">
        <v>1.05</v>
      </c>
      <c r="U392" s="12">
        <v>0.99</v>
      </c>
      <c r="V392" s="12">
        <v>0.9899999999999998</v>
      </c>
      <c r="W392" s="12">
        <v>1.25</v>
      </c>
      <c r="X392" s="2"/>
      <c r="Y392" s="2"/>
      <c r="Z392" s="2"/>
      <c r="AA392" s="2"/>
    </row>
    <row r="393" ht="19.5" customHeight="1" outlineLevel="1">
      <c r="A393" s="2"/>
      <c r="B393" s="13" t="s">
        <v>25</v>
      </c>
      <c r="C393" s="10">
        <v>547.6855840235258</v>
      </c>
      <c r="D393" s="10">
        <v>542.8620937779103</v>
      </c>
      <c r="E393" s="10">
        <v>533.2446578933833</v>
      </c>
      <c r="F393" s="10">
        <v>534.3731940629759</v>
      </c>
      <c r="G393" s="10">
        <v>543.4504335341255</v>
      </c>
      <c r="H393" s="10">
        <v>560.0907757404393</v>
      </c>
      <c r="I393" s="10">
        <v>576.4289381029357</v>
      </c>
      <c r="J393" s="11"/>
      <c r="K393" s="11"/>
      <c r="L393" s="12">
        <v>0.76</v>
      </c>
      <c r="M393" s="12">
        <v>0.83</v>
      </c>
      <c r="N393" s="12">
        <v>0.93</v>
      </c>
      <c r="O393" s="12">
        <v>0.93</v>
      </c>
      <c r="P393" s="12">
        <v>0.95</v>
      </c>
      <c r="Q393" s="12">
        <v>1.01</v>
      </c>
      <c r="R393" s="12">
        <v>1.16</v>
      </c>
      <c r="S393" s="12">
        <v>0.89</v>
      </c>
      <c r="T393" s="12">
        <v>1.05</v>
      </c>
      <c r="U393" s="12">
        <v>0.99</v>
      </c>
      <c r="V393" s="12">
        <v>1.250000000000001</v>
      </c>
      <c r="W393" s="12">
        <v>1.25</v>
      </c>
      <c r="X393" s="2"/>
      <c r="Y393" s="2"/>
      <c r="Z393" s="2"/>
      <c r="AA393" s="2"/>
    </row>
    <row r="394" ht="19.5" customHeight="1" outlineLevel="1">
      <c r="A394" s="2"/>
      <c r="B394" s="13" t="s">
        <v>26</v>
      </c>
      <c r="C394" s="10">
        <v>343.44523657601104</v>
      </c>
      <c r="D394" s="10">
        <v>292.9020551911202</v>
      </c>
      <c r="E394" s="10">
        <v>252.18668454555834</v>
      </c>
      <c r="F394" s="10">
        <v>227.03672336743355</v>
      </c>
      <c r="G394" s="10">
        <v>214.1527198196844</v>
      </c>
      <c r="H394" s="10">
        <v>210.71369274719737</v>
      </c>
      <c r="I394" s="10">
        <v>213.26899547271023</v>
      </c>
      <c r="J394" s="11"/>
      <c r="K394" s="11"/>
      <c r="L394" s="12">
        <v>0.76</v>
      </c>
      <c r="M394" s="12">
        <v>0.83</v>
      </c>
      <c r="N394" s="12">
        <v>0.93</v>
      </c>
      <c r="O394" s="12">
        <v>0.93</v>
      </c>
      <c r="P394" s="12">
        <v>0.95</v>
      </c>
      <c r="Q394" s="12">
        <v>1.01</v>
      </c>
      <c r="R394" s="12">
        <v>1.16</v>
      </c>
      <c r="S394" s="12">
        <v>1.13</v>
      </c>
      <c r="T394" s="12">
        <v>0.91</v>
      </c>
      <c r="U394" s="12">
        <v>0.99</v>
      </c>
      <c r="V394" s="12">
        <v>1.1500000000000001</v>
      </c>
      <c r="W394" s="12">
        <v>1.25</v>
      </c>
      <c r="X394" s="2"/>
      <c r="Y394" s="2"/>
      <c r="Z394" s="2"/>
      <c r="AA394" s="2"/>
    </row>
    <row r="395" ht="19.5" customHeight="1" outlineLevel="1">
      <c r="A395" s="2"/>
      <c r="B395" s="13" t="s">
        <v>27</v>
      </c>
      <c r="C395" s="10">
        <v>422.40441553894334</v>
      </c>
      <c r="D395" s="10">
        <v>384.43646951612624</v>
      </c>
      <c r="E395" s="10">
        <v>351.3726646249149</v>
      </c>
      <c r="F395" s="10">
        <v>331.7394342853367</v>
      </c>
      <c r="G395" s="10">
        <v>323.6588777375226</v>
      </c>
      <c r="H395" s="10">
        <v>325.446218133034</v>
      </c>
      <c r="I395" s="10">
        <v>332.2869050103413</v>
      </c>
      <c r="J395" s="11"/>
      <c r="K395" s="11"/>
      <c r="L395" s="12">
        <v>0.76</v>
      </c>
      <c r="M395" s="12">
        <v>0.83</v>
      </c>
      <c r="N395" s="12">
        <v>0.93</v>
      </c>
      <c r="O395" s="12">
        <v>0.93</v>
      </c>
      <c r="P395" s="12">
        <v>0.95</v>
      </c>
      <c r="Q395" s="12">
        <v>1.01</v>
      </c>
      <c r="R395" s="12">
        <v>1.16</v>
      </c>
      <c r="S395" s="12">
        <v>1.13</v>
      </c>
      <c r="T395" s="12">
        <v>1.05</v>
      </c>
      <c r="U395" s="12">
        <v>0.95</v>
      </c>
      <c r="V395" s="12">
        <v>1.0500000000000005</v>
      </c>
      <c r="W395" s="12">
        <v>1.25</v>
      </c>
      <c r="X395" s="2"/>
      <c r="Y395" s="2"/>
      <c r="Z395" s="2"/>
      <c r="AA395" s="2"/>
    </row>
    <row r="396" ht="19.5" customHeight="1" outlineLevel="1">
      <c r="A396" s="2"/>
      <c r="B396" s="13" t="s">
        <v>28</v>
      </c>
      <c r="C396" s="10">
        <v>120.96273560766315</v>
      </c>
      <c r="D396" s="10">
        <v>108.69928036421284</v>
      </c>
      <c r="E396" s="10">
        <v>98.3685558721011</v>
      </c>
      <c r="F396" s="10">
        <v>90.82319634091317</v>
      </c>
      <c r="G396" s="10">
        <v>85.53118841143505</v>
      </c>
      <c r="H396" s="10">
        <v>81.73739951973475</v>
      </c>
      <c r="I396" s="10">
        <v>79.415192293823</v>
      </c>
      <c r="J396" s="11"/>
      <c r="K396" s="11"/>
      <c r="L396" s="12">
        <v>0.76</v>
      </c>
      <c r="M396" s="12">
        <v>0.83</v>
      </c>
      <c r="N396" s="12">
        <v>0.93</v>
      </c>
      <c r="O396" s="12">
        <v>0.93</v>
      </c>
      <c r="P396" s="12">
        <v>0.95</v>
      </c>
      <c r="Q396" s="12">
        <v>1.01</v>
      </c>
      <c r="R396" s="12">
        <v>1.16</v>
      </c>
      <c r="S396" s="12">
        <v>1.13</v>
      </c>
      <c r="T396" s="12">
        <v>1.05</v>
      </c>
      <c r="U396" s="12">
        <v>0.99</v>
      </c>
      <c r="V396" s="12">
        <v>1.0099999999999985</v>
      </c>
      <c r="W396" s="12">
        <v>1.25</v>
      </c>
      <c r="X396" s="2"/>
      <c r="Y396" s="2"/>
      <c r="Z396" s="2"/>
      <c r="AA396" s="2"/>
    </row>
    <row r="397" ht="19.5" customHeight="1" outlineLevel="1">
      <c r="A397" s="2"/>
      <c r="B397" s="6" t="s">
        <v>29</v>
      </c>
      <c r="C397" s="8">
        <f t="shared" ref="C397:I397" si="338">C398+C402</f>
        <v>3326.040581</v>
      </c>
      <c r="D397" s="8">
        <f t="shared" si="338"/>
        <v>3566.685139</v>
      </c>
      <c r="E397" s="8">
        <f t="shared" si="338"/>
        <v>4979.370235</v>
      </c>
      <c r="F397" s="8">
        <f t="shared" si="338"/>
        <v>5176.635858</v>
      </c>
      <c r="G397" s="8">
        <f t="shared" si="338"/>
        <v>5254.082522</v>
      </c>
      <c r="H397" s="8">
        <f t="shared" si="338"/>
        <v>5229.837541</v>
      </c>
      <c r="I397" s="8">
        <f t="shared" si="338"/>
        <v>5167.685662</v>
      </c>
      <c r="J397" s="11"/>
      <c r="K397" s="11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2"/>
      <c r="Y397" s="2"/>
      <c r="Z397" s="2"/>
      <c r="AA397" s="2"/>
    </row>
    <row r="398" ht="19.5" customHeight="1" outlineLevel="1">
      <c r="A398" s="2"/>
      <c r="B398" s="6" t="s">
        <v>17</v>
      </c>
      <c r="C398" s="8">
        <f t="shared" ref="C398:I398" si="339">SUM(C399:C401)</f>
        <v>1443.809787</v>
      </c>
      <c r="D398" s="8">
        <f t="shared" si="339"/>
        <v>1624.82583</v>
      </c>
      <c r="E398" s="8">
        <f t="shared" si="339"/>
        <v>1774.589363</v>
      </c>
      <c r="F398" s="8">
        <f t="shared" si="339"/>
        <v>1838.084808</v>
      </c>
      <c r="G398" s="8">
        <f t="shared" si="339"/>
        <v>1831.651189</v>
      </c>
      <c r="H398" s="8">
        <f t="shared" si="339"/>
        <v>1766.237266</v>
      </c>
      <c r="I398" s="8">
        <f t="shared" si="339"/>
        <v>1671.500223</v>
      </c>
      <c r="J398" s="11"/>
      <c r="K398" s="11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2"/>
      <c r="Y398" s="2"/>
      <c r="Z398" s="2"/>
      <c r="AA398" s="2"/>
    </row>
    <row r="399" ht="19.5" customHeight="1" outlineLevel="1">
      <c r="A399" s="2"/>
      <c r="B399" s="13" t="s">
        <v>18</v>
      </c>
      <c r="C399" s="10">
        <v>523.4071103974658</v>
      </c>
      <c r="D399" s="10">
        <v>581.2001299216336</v>
      </c>
      <c r="E399" s="10">
        <v>639.7212180395954</v>
      </c>
      <c r="F399" s="10">
        <v>666.159300493992</v>
      </c>
      <c r="G399" s="10">
        <v>665.7479644282472</v>
      </c>
      <c r="H399" s="10">
        <v>642.4193256204062</v>
      </c>
      <c r="I399" s="10">
        <v>607.8759108349605</v>
      </c>
      <c r="J399" s="11"/>
      <c r="K399" s="11"/>
      <c r="L399" s="12">
        <v>0.76</v>
      </c>
      <c r="M399" s="12">
        <v>0.83</v>
      </c>
      <c r="N399" s="12">
        <v>0.93</v>
      </c>
      <c r="O399" s="12">
        <v>0.93</v>
      </c>
      <c r="P399" s="12">
        <v>0.95</v>
      </c>
      <c r="Q399" s="12">
        <v>1.01</v>
      </c>
      <c r="R399" s="12">
        <v>1.16</v>
      </c>
      <c r="S399" s="12">
        <v>1.13</v>
      </c>
      <c r="T399" s="12">
        <v>1.05</v>
      </c>
      <c r="U399" s="12">
        <v>0.99</v>
      </c>
      <c r="V399" s="12">
        <v>1.0099999999999991</v>
      </c>
      <c r="W399" s="12">
        <v>1.25</v>
      </c>
      <c r="X399" s="2"/>
      <c r="Y399" s="2"/>
      <c r="Z399" s="2"/>
      <c r="AA399" s="2"/>
    </row>
    <row r="400" ht="19.5" customHeight="1" outlineLevel="1">
      <c r="A400" s="2"/>
      <c r="B400" s="13" t="s">
        <v>19</v>
      </c>
      <c r="C400" s="10">
        <v>556.7820433337505</v>
      </c>
      <c r="D400" s="10">
        <v>610.235033704407</v>
      </c>
      <c r="E400" s="10">
        <v>645.30105617937</v>
      </c>
      <c r="F400" s="10">
        <v>651.3774493125801</v>
      </c>
      <c r="G400" s="10">
        <v>635.0993074873495</v>
      </c>
      <c r="H400" s="10">
        <v>599.5026259141513</v>
      </c>
      <c r="I400" s="10">
        <v>557.6914058188685</v>
      </c>
      <c r="J400" s="11"/>
      <c r="K400" s="11"/>
      <c r="L400" s="12">
        <v>0.76</v>
      </c>
      <c r="M400" s="12">
        <v>0.83</v>
      </c>
      <c r="N400" s="12">
        <v>0.93</v>
      </c>
      <c r="O400" s="12">
        <v>0.93</v>
      </c>
      <c r="P400" s="12">
        <v>0.95</v>
      </c>
      <c r="Q400" s="12">
        <v>1.01</v>
      </c>
      <c r="R400" s="12">
        <v>1.16</v>
      </c>
      <c r="S400" s="12">
        <v>1.13</v>
      </c>
      <c r="T400" s="12">
        <v>1.05</v>
      </c>
      <c r="U400" s="12">
        <v>0.89</v>
      </c>
      <c r="V400" s="12">
        <v>1.1099999999999997</v>
      </c>
      <c r="W400" s="12">
        <v>1.25</v>
      </c>
      <c r="X400" s="2"/>
      <c r="Y400" s="2"/>
      <c r="Z400" s="2"/>
      <c r="AA400" s="2"/>
    </row>
    <row r="401" ht="19.5" customHeight="1" outlineLevel="1">
      <c r="A401" s="2"/>
      <c r="B401" s="13" t="s">
        <v>20</v>
      </c>
      <c r="C401" s="10">
        <v>363.62063322190045</v>
      </c>
      <c r="D401" s="10">
        <v>433.3906667581555</v>
      </c>
      <c r="E401" s="10">
        <v>489.5670886991097</v>
      </c>
      <c r="F401" s="10">
        <v>520.5480579329746</v>
      </c>
      <c r="G401" s="10">
        <v>530.803916938534</v>
      </c>
      <c r="H401" s="10">
        <v>524.3153144449454</v>
      </c>
      <c r="I401" s="10">
        <v>505.9329063342834</v>
      </c>
      <c r="J401" s="11"/>
      <c r="K401" s="11"/>
      <c r="L401" s="12">
        <v>0.76</v>
      </c>
      <c r="M401" s="12">
        <v>0.83</v>
      </c>
      <c r="N401" s="12">
        <v>0.93</v>
      </c>
      <c r="O401" s="12">
        <v>0.93</v>
      </c>
      <c r="P401" s="12">
        <v>0.95</v>
      </c>
      <c r="Q401" s="12">
        <v>1.01</v>
      </c>
      <c r="R401" s="12">
        <v>1.16</v>
      </c>
      <c r="S401" s="12">
        <v>1.13</v>
      </c>
      <c r="T401" s="12">
        <v>0.67</v>
      </c>
      <c r="U401" s="12">
        <v>0.99</v>
      </c>
      <c r="V401" s="12">
        <v>1.3899999999999997</v>
      </c>
      <c r="W401" s="12">
        <v>1.25</v>
      </c>
      <c r="X401" s="2"/>
      <c r="Y401" s="2"/>
      <c r="Z401" s="2"/>
      <c r="AA401" s="2"/>
    </row>
    <row r="402" ht="19.5" customHeight="1" outlineLevel="1">
      <c r="A402" s="2"/>
      <c r="B402" s="6" t="s">
        <v>21</v>
      </c>
      <c r="C402" s="8">
        <f t="shared" ref="C402:I402" si="340">SUM(C403:C409)</f>
        <v>1882.230794</v>
      </c>
      <c r="D402" s="8">
        <f t="shared" si="340"/>
        <v>1941.859308</v>
      </c>
      <c r="E402" s="8">
        <f t="shared" si="340"/>
        <v>3204.780872</v>
      </c>
      <c r="F402" s="8">
        <f t="shared" si="340"/>
        <v>3338.55105</v>
      </c>
      <c r="G402" s="8">
        <f t="shared" si="340"/>
        <v>3422.431333</v>
      </c>
      <c r="H402" s="8">
        <f t="shared" si="340"/>
        <v>3463.600275</v>
      </c>
      <c r="I402" s="8">
        <f t="shared" si="340"/>
        <v>3496.185439</v>
      </c>
      <c r="J402" s="11"/>
      <c r="K402" s="11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2"/>
      <c r="Y402" s="2"/>
      <c r="Z402" s="2"/>
      <c r="AA402" s="2"/>
    </row>
    <row r="403" ht="19.5" customHeight="1" outlineLevel="1">
      <c r="A403" s="2"/>
      <c r="B403" s="13" t="s">
        <v>22</v>
      </c>
      <c r="C403" s="10">
        <v>348.93445371389157</v>
      </c>
      <c r="D403" s="10">
        <v>362.21519632029975</v>
      </c>
      <c r="E403" s="10">
        <v>395.691380399512</v>
      </c>
      <c r="F403" s="10">
        <v>412.4744546909381</v>
      </c>
      <c r="G403" s="10">
        <v>413.99075724650584</v>
      </c>
      <c r="H403" s="10">
        <v>401.3800057744681</v>
      </c>
      <c r="I403" s="10">
        <v>383.8165324948141</v>
      </c>
      <c r="J403" s="11"/>
      <c r="K403" s="11"/>
      <c r="L403" s="12">
        <v>0.57</v>
      </c>
      <c r="M403" s="12">
        <v>0.83</v>
      </c>
      <c r="N403" s="12">
        <v>0.93</v>
      </c>
      <c r="O403" s="12">
        <v>0.93</v>
      </c>
      <c r="P403" s="12">
        <v>0.95</v>
      </c>
      <c r="Q403" s="12">
        <v>1.01</v>
      </c>
      <c r="R403" s="12">
        <v>0.91</v>
      </c>
      <c r="S403" s="12">
        <v>1.13</v>
      </c>
      <c r="T403" s="12">
        <v>1.05</v>
      </c>
      <c r="U403" s="12">
        <v>0.99</v>
      </c>
      <c r="V403" s="12">
        <v>1.449999999999999</v>
      </c>
      <c r="W403" s="12">
        <v>1.25</v>
      </c>
      <c r="X403" s="2"/>
      <c r="Y403" s="2"/>
      <c r="Z403" s="2"/>
      <c r="AA403" s="2"/>
    </row>
    <row r="404" ht="19.5" customHeight="1" outlineLevel="1">
      <c r="A404" s="2"/>
      <c r="B404" s="13" t="s">
        <v>23</v>
      </c>
      <c r="C404" s="10">
        <v>300.3191186970151</v>
      </c>
      <c r="D404" s="10">
        <v>241.06881803443073</v>
      </c>
      <c r="E404" s="10">
        <v>230.01448374951536</v>
      </c>
      <c r="F404" s="10">
        <v>213.21360341749678</v>
      </c>
      <c r="G404" s="10">
        <v>191.5849290945496</v>
      </c>
      <c r="H404" s="10">
        <v>165.3046275528143</v>
      </c>
      <c r="I404" s="10">
        <v>142.94157693588525</v>
      </c>
      <c r="J404" s="11"/>
      <c r="K404" s="11"/>
      <c r="L404" s="12">
        <v>0.76</v>
      </c>
      <c r="M404" s="12">
        <v>0.87</v>
      </c>
      <c r="N404" s="12">
        <v>0.93</v>
      </c>
      <c r="O404" s="12">
        <v>0.93</v>
      </c>
      <c r="P404" s="12">
        <v>0.95</v>
      </c>
      <c r="Q404" s="12">
        <v>1.01</v>
      </c>
      <c r="R404" s="12">
        <v>1.16</v>
      </c>
      <c r="S404" s="12">
        <v>1.13</v>
      </c>
      <c r="T404" s="12">
        <v>1.05</v>
      </c>
      <c r="U404" s="12">
        <v>0.99</v>
      </c>
      <c r="V404" s="12">
        <v>0.9699999999999995</v>
      </c>
      <c r="W404" s="12">
        <v>1.25</v>
      </c>
      <c r="X404" s="2"/>
      <c r="Y404" s="2"/>
      <c r="Z404" s="2"/>
      <c r="AA404" s="2"/>
    </row>
    <row r="405" ht="19.5" customHeight="1" outlineLevel="1">
      <c r="A405" s="2"/>
      <c r="B405" s="13" t="s">
        <v>24</v>
      </c>
      <c r="C405" s="10">
        <v>467.4751929437704</v>
      </c>
      <c r="D405" s="10">
        <v>467.47519294377065</v>
      </c>
      <c r="E405" s="10">
        <v>1614.2475704826704</v>
      </c>
      <c r="F405" s="10">
        <v>1696.8355398395397</v>
      </c>
      <c r="G405" s="10">
        <v>1783.6488664509059</v>
      </c>
      <c r="H405" s="10">
        <v>1874.903727613137</v>
      </c>
      <c r="I405" s="10">
        <v>1970.8273606633609</v>
      </c>
      <c r="J405" s="11"/>
      <c r="K405" s="11"/>
      <c r="L405" s="12">
        <v>0.76</v>
      </c>
      <c r="M405" s="12">
        <v>0.83</v>
      </c>
      <c r="N405" s="12">
        <v>0.95</v>
      </c>
      <c r="O405" s="12">
        <v>0.93</v>
      </c>
      <c r="P405" s="12">
        <v>0.95</v>
      </c>
      <c r="Q405" s="12">
        <v>1.01</v>
      </c>
      <c r="R405" s="12">
        <v>1.16</v>
      </c>
      <c r="S405" s="12">
        <v>1.13</v>
      </c>
      <c r="T405" s="12">
        <v>1.05</v>
      </c>
      <c r="U405" s="12">
        <v>0.99</v>
      </c>
      <c r="V405" s="12">
        <v>0.9899999999999998</v>
      </c>
      <c r="W405" s="12">
        <v>1.25</v>
      </c>
      <c r="X405" s="2"/>
      <c r="Y405" s="2"/>
      <c r="Z405" s="2"/>
      <c r="AA405" s="2"/>
    </row>
    <row r="406" ht="19.5" customHeight="1" outlineLevel="1">
      <c r="A406" s="2"/>
      <c r="B406" s="13" t="s">
        <v>25</v>
      </c>
      <c r="C406" s="10">
        <v>252.31441597647418</v>
      </c>
      <c r="D406" s="10">
        <v>257.13790622208967</v>
      </c>
      <c r="E406" s="10">
        <v>266.7553421066167</v>
      </c>
      <c r="F406" s="10">
        <v>265.6268059370241</v>
      </c>
      <c r="G406" s="10">
        <v>256.5495664658744</v>
      </c>
      <c r="H406" s="10">
        <v>239.9092242595607</v>
      </c>
      <c r="I406" s="10">
        <v>223.57106189706434</v>
      </c>
      <c r="J406" s="11"/>
      <c r="K406" s="11"/>
      <c r="L406" s="12">
        <v>0.76</v>
      </c>
      <c r="M406" s="12">
        <v>0.83</v>
      </c>
      <c r="N406" s="12">
        <v>0.93</v>
      </c>
      <c r="O406" s="12">
        <v>0.89</v>
      </c>
      <c r="P406" s="12">
        <v>0.95</v>
      </c>
      <c r="Q406" s="12">
        <v>1.01</v>
      </c>
      <c r="R406" s="12">
        <v>1.16</v>
      </c>
      <c r="S406" s="12">
        <v>1.13</v>
      </c>
      <c r="T406" s="12">
        <v>1.05</v>
      </c>
      <c r="U406" s="12">
        <v>0.99</v>
      </c>
      <c r="V406" s="12">
        <v>1.049999999999999</v>
      </c>
      <c r="W406" s="12">
        <v>1.25</v>
      </c>
      <c r="X406" s="2"/>
      <c r="Y406" s="2"/>
      <c r="Z406" s="2"/>
      <c r="AA406" s="2"/>
    </row>
    <row r="407" ht="19.5" customHeight="1" outlineLevel="1">
      <c r="A407" s="2"/>
      <c r="B407" s="13" t="s">
        <v>26</v>
      </c>
      <c r="C407" s="10">
        <v>156.55476342398896</v>
      </c>
      <c r="D407" s="10">
        <v>207.09794480887982</v>
      </c>
      <c r="E407" s="10">
        <v>247.81331545444166</v>
      </c>
      <c r="F407" s="10">
        <v>272.9632766325665</v>
      </c>
      <c r="G407" s="10">
        <v>285.8472801803156</v>
      </c>
      <c r="H407" s="10">
        <v>289.28630725280266</v>
      </c>
      <c r="I407" s="10">
        <v>286.73100452728977</v>
      </c>
      <c r="J407" s="11"/>
      <c r="K407" s="11"/>
      <c r="L407" s="12">
        <v>0.76</v>
      </c>
      <c r="M407" s="12">
        <v>0.83</v>
      </c>
      <c r="N407" s="12">
        <v>0.93</v>
      </c>
      <c r="O407" s="12">
        <v>0.93</v>
      </c>
      <c r="P407" s="12">
        <v>0.93</v>
      </c>
      <c r="Q407" s="12">
        <v>1.01</v>
      </c>
      <c r="R407" s="12">
        <v>1.16</v>
      </c>
      <c r="S407" s="12">
        <v>1.13</v>
      </c>
      <c r="T407" s="12">
        <v>1.05</v>
      </c>
      <c r="U407" s="12">
        <v>0.99</v>
      </c>
      <c r="V407" s="12">
        <v>1.029999999999999</v>
      </c>
      <c r="W407" s="12">
        <v>1.25</v>
      </c>
      <c r="X407" s="2"/>
      <c r="Y407" s="2"/>
      <c r="Z407" s="2"/>
      <c r="AA407" s="2"/>
    </row>
    <row r="408" ht="19.5" customHeight="1" outlineLevel="1">
      <c r="A408" s="2"/>
      <c r="B408" s="13" t="s">
        <v>27</v>
      </c>
      <c r="C408" s="10">
        <v>177.5955844610567</v>
      </c>
      <c r="D408" s="10">
        <v>215.56353048387373</v>
      </c>
      <c r="E408" s="10">
        <v>248.62733537508512</v>
      </c>
      <c r="F408" s="10">
        <v>268.2605657146633</v>
      </c>
      <c r="G408" s="10">
        <v>276.3411222624774</v>
      </c>
      <c r="H408" s="10">
        <v>274.553781866966</v>
      </c>
      <c r="I408" s="10">
        <v>267.7130949896587</v>
      </c>
      <c r="J408" s="11"/>
      <c r="K408" s="11"/>
      <c r="L408" s="12">
        <v>0.76</v>
      </c>
      <c r="M408" s="12">
        <v>0.83</v>
      </c>
      <c r="N408" s="12">
        <v>0.93</v>
      </c>
      <c r="O408" s="12">
        <v>0.93</v>
      </c>
      <c r="P408" s="12">
        <v>0.95</v>
      </c>
      <c r="Q408" s="12">
        <v>1.0</v>
      </c>
      <c r="R408" s="12">
        <v>1.16</v>
      </c>
      <c r="S408" s="12">
        <v>1.13</v>
      </c>
      <c r="T408" s="12">
        <v>1.05</v>
      </c>
      <c r="U408" s="12">
        <v>0.99</v>
      </c>
      <c r="V408" s="12">
        <v>1.0199999999999987</v>
      </c>
      <c r="W408" s="12">
        <v>1.25</v>
      </c>
      <c r="X408" s="2"/>
      <c r="Y408" s="2"/>
      <c r="Z408" s="2"/>
      <c r="AA408" s="2"/>
    </row>
    <row r="409" ht="19.5" customHeight="1" outlineLevel="1">
      <c r="A409" s="2"/>
      <c r="B409" s="13" t="s">
        <v>28</v>
      </c>
      <c r="C409" s="10">
        <v>179.03726439233682</v>
      </c>
      <c r="D409" s="10">
        <v>191.30071963578715</v>
      </c>
      <c r="E409" s="10">
        <v>201.6314441278989</v>
      </c>
      <c r="F409" s="10">
        <v>209.1768036590868</v>
      </c>
      <c r="G409" s="10">
        <v>214.46881158856493</v>
      </c>
      <c r="H409" s="10">
        <v>218.26260048026523</v>
      </c>
      <c r="I409" s="10">
        <v>220.584807706177</v>
      </c>
      <c r="J409" s="11"/>
      <c r="K409" s="11"/>
      <c r="L409" s="12">
        <v>0.76</v>
      </c>
      <c r="M409" s="12">
        <v>0.83</v>
      </c>
      <c r="N409" s="12">
        <v>0.93</v>
      </c>
      <c r="O409" s="12">
        <v>0.93</v>
      </c>
      <c r="P409" s="12">
        <v>0.95</v>
      </c>
      <c r="Q409" s="12">
        <v>1.01</v>
      </c>
      <c r="R409" s="12">
        <v>1.01</v>
      </c>
      <c r="S409" s="12">
        <v>1.13</v>
      </c>
      <c r="T409" s="12">
        <v>1.05</v>
      </c>
      <c r="U409" s="12">
        <v>0.99</v>
      </c>
      <c r="V409" s="12">
        <v>1.1599999999999988</v>
      </c>
      <c r="W409" s="12">
        <v>1.25</v>
      </c>
      <c r="X409" s="2"/>
      <c r="Y409" s="2"/>
      <c r="Z409" s="2"/>
      <c r="AA409" s="2"/>
    </row>
    <row r="410" ht="19.5" customHeight="1" outlineLevel="1">
      <c r="A410" s="2"/>
      <c r="B410" s="6" t="s">
        <v>30</v>
      </c>
      <c r="C410" s="8">
        <v>1020.0</v>
      </c>
      <c r="D410" s="8">
        <v>1076.0</v>
      </c>
      <c r="E410" s="8">
        <v>1129.9050000000016</v>
      </c>
      <c r="F410" s="8">
        <v>1186.4002499999988</v>
      </c>
      <c r="G410" s="8">
        <v>1245.720262500001</v>
      </c>
      <c r="H410" s="8">
        <v>1308.0062756250018</v>
      </c>
      <c r="I410" s="8">
        <v>1373.4065894062496</v>
      </c>
      <c r="J410" s="11"/>
      <c r="K410" s="11"/>
      <c r="L410" s="12">
        <v>0.76</v>
      </c>
      <c r="M410" s="12">
        <v>0.83</v>
      </c>
      <c r="N410" s="12">
        <v>0.93</v>
      </c>
      <c r="O410" s="12">
        <v>0.93</v>
      </c>
      <c r="P410" s="12">
        <v>0.95</v>
      </c>
      <c r="Q410" s="12">
        <v>1.01</v>
      </c>
      <c r="R410" s="12">
        <v>1.16</v>
      </c>
      <c r="S410" s="12">
        <v>1.18</v>
      </c>
      <c r="T410" s="12">
        <v>1.05</v>
      </c>
      <c r="U410" s="12">
        <v>0.99</v>
      </c>
      <c r="V410" s="12">
        <v>0.9599999999999982</v>
      </c>
      <c r="W410" s="12">
        <v>1.25</v>
      </c>
      <c r="X410" s="2"/>
      <c r="Y410" s="2"/>
      <c r="Z410" s="2"/>
      <c r="AA410" s="2"/>
    </row>
    <row r="411" ht="19.5" customHeight="1">
      <c r="A411" s="2"/>
      <c r="B411" s="7" t="s">
        <v>57</v>
      </c>
      <c r="C411" s="8">
        <f t="shared" ref="C411:I411" si="341">C412+C425+C438</f>
        <v>211748.0543</v>
      </c>
      <c r="D411" s="8">
        <f t="shared" si="341"/>
        <v>263498.7725</v>
      </c>
      <c r="E411" s="8">
        <f t="shared" si="341"/>
        <v>359114.7664</v>
      </c>
      <c r="F411" s="8">
        <f t="shared" si="341"/>
        <v>508598.4499</v>
      </c>
      <c r="G411" s="8">
        <f t="shared" si="341"/>
        <v>786478.5867</v>
      </c>
      <c r="H411" s="8">
        <f t="shared" si="341"/>
        <v>1175228.427</v>
      </c>
      <c r="I411" s="8">
        <f t="shared" si="341"/>
        <v>1810882.334</v>
      </c>
      <c r="J411" s="11"/>
      <c r="K411" s="11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2"/>
      <c r="Y411" s="2"/>
      <c r="Z411" s="2"/>
      <c r="AA411" s="2"/>
    </row>
    <row r="412" ht="19.5" customHeight="1" outlineLevel="1">
      <c r="A412" s="2"/>
      <c r="B412" s="6" t="s">
        <v>16</v>
      </c>
      <c r="C412" s="8">
        <f t="shared" ref="C412:I412" si="342">C413+C417</f>
        <v>137971.5227</v>
      </c>
      <c r="D412" s="8">
        <f t="shared" si="342"/>
        <v>162300.6176</v>
      </c>
      <c r="E412" s="8">
        <f t="shared" si="342"/>
        <v>210007.3835</v>
      </c>
      <c r="F412" s="8">
        <f t="shared" si="342"/>
        <v>293496.928</v>
      </c>
      <c r="G412" s="8">
        <f t="shared" si="342"/>
        <v>447444.0744</v>
      </c>
      <c r="H412" s="8">
        <f t="shared" si="342"/>
        <v>685934.2745</v>
      </c>
      <c r="I412" s="8">
        <f t="shared" si="342"/>
        <v>1096560.774</v>
      </c>
      <c r="J412" s="2"/>
      <c r="K412" s="2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2"/>
      <c r="Y412" s="2"/>
      <c r="Z412" s="2"/>
      <c r="AA412" s="2"/>
    </row>
    <row r="413" ht="19.5" customHeight="1" outlineLevel="1">
      <c r="A413" s="2"/>
      <c r="B413" s="6" t="s">
        <v>17</v>
      </c>
      <c r="C413" s="8">
        <f t="shared" ref="C413:I413" si="343">SUM(C414:C416)</f>
        <v>107897.3961</v>
      </c>
      <c r="D413" s="8">
        <f t="shared" si="343"/>
        <v>128369.5371</v>
      </c>
      <c r="E413" s="8">
        <f t="shared" si="343"/>
        <v>164849.6898</v>
      </c>
      <c r="F413" s="8">
        <f t="shared" si="343"/>
        <v>235533.4211</v>
      </c>
      <c r="G413" s="8">
        <f t="shared" si="343"/>
        <v>366305.0966</v>
      </c>
      <c r="H413" s="8">
        <f t="shared" si="343"/>
        <v>570856.2386</v>
      </c>
      <c r="I413" s="8">
        <f t="shared" si="343"/>
        <v>924445.3684</v>
      </c>
      <c r="J413" s="2"/>
      <c r="K413" s="2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2"/>
      <c r="Y413" s="2"/>
      <c r="Z413" s="2"/>
      <c r="AA413" s="2"/>
    </row>
    <row r="414" ht="19.5" customHeight="1" outlineLevel="1">
      <c r="A414" s="2"/>
      <c r="B414" s="13" t="s">
        <v>18</v>
      </c>
      <c r="C414" s="10">
        <f t="shared" ref="C414:I414" si="344">C358+C386+C330</f>
        <v>53036.52889</v>
      </c>
      <c r="D414" s="10">
        <f t="shared" si="344"/>
        <v>64173.29512</v>
      </c>
      <c r="E414" s="10">
        <f t="shared" si="344"/>
        <v>83689.76781</v>
      </c>
      <c r="F414" s="10">
        <f t="shared" si="344"/>
        <v>121423.6589</v>
      </c>
      <c r="G414" s="10">
        <f t="shared" si="344"/>
        <v>191729.7376</v>
      </c>
      <c r="H414" s="10">
        <f t="shared" si="344"/>
        <v>303291.4078</v>
      </c>
      <c r="I414" s="10">
        <f t="shared" si="344"/>
        <v>498468.767</v>
      </c>
      <c r="J414" s="2"/>
      <c r="K414" s="2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2"/>
      <c r="Y414" s="2"/>
      <c r="Z414" s="2"/>
      <c r="AA414" s="2"/>
    </row>
    <row r="415" ht="19.5" customHeight="1" outlineLevel="1">
      <c r="A415" s="2"/>
      <c r="B415" s="13" t="s">
        <v>19</v>
      </c>
      <c r="C415" s="10">
        <f t="shared" ref="C415:I415" si="345">C359+C387+C331</f>
        <v>42108.97488</v>
      </c>
      <c r="D415" s="10">
        <f t="shared" si="345"/>
        <v>49392.19861</v>
      </c>
      <c r="E415" s="10">
        <f t="shared" si="345"/>
        <v>62576.21361</v>
      </c>
      <c r="F415" s="10">
        <f t="shared" si="345"/>
        <v>88117.43112</v>
      </c>
      <c r="G415" s="10">
        <f t="shared" si="345"/>
        <v>134947.4315</v>
      </c>
      <c r="H415" s="10">
        <f t="shared" si="345"/>
        <v>206954.9334</v>
      </c>
      <c r="I415" s="10">
        <f t="shared" si="345"/>
        <v>329605.7912</v>
      </c>
      <c r="J415" s="2"/>
      <c r="K415" s="2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2"/>
      <c r="Y415" s="2"/>
      <c r="Z415" s="2"/>
      <c r="AA415" s="2"/>
    </row>
    <row r="416" ht="19.5" customHeight="1" outlineLevel="1">
      <c r="A416" s="2"/>
      <c r="B416" s="13" t="s">
        <v>20</v>
      </c>
      <c r="C416" s="10">
        <f t="shared" ref="C416:I416" si="346">C360+C388+C332</f>
        <v>12751.89232</v>
      </c>
      <c r="D416" s="10">
        <f t="shared" si="346"/>
        <v>14804.04341</v>
      </c>
      <c r="E416" s="10">
        <f t="shared" si="346"/>
        <v>18583.70835</v>
      </c>
      <c r="F416" s="10">
        <f t="shared" si="346"/>
        <v>25992.33103</v>
      </c>
      <c r="G416" s="10">
        <f t="shared" si="346"/>
        <v>39627.92754</v>
      </c>
      <c r="H416" s="10">
        <f t="shared" si="346"/>
        <v>60609.89743</v>
      </c>
      <c r="I416" s="10">
        <f t="shared" si="346"/>
        <v>96370.81017</v>
      </c>
      <c r="J416" s="2"/>
      <c r="K416" s="2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2"/>
      <c r="Y416" s="2"/>
      <c r="Z416" s="2"/>
      <c r="AA416" s="2"/>
    </row>
    <row r="417" ht="19.5" customHeight="1" outlineLevel="1">
      <c r="A417" s="2"/>
      <c r="B417" s="6" t="s">
        <v>21</v>
      </c>
      <c r="C417" s="8">
        <f t="shared" ref="C417:I417" si="347">SUM(C418:C424)</f>
        <v>30074.12661</v>
      </c>
      <c r="D417" s="8">
        <f t="shared" si="347"/>
        <v>33931.0805</v>
      </c>
      <c r="E417" s="8">
        <f t="shared" si="347"/>
        <v>45157.6937</v>
      </c>
      <c r="F417" s="8">
        <f t="shared" si="347"/>
        <v>57963.50694</v>
      </c>
      <c r="G417" s="8">
        <f t="shared" si="347"/>
        <v>81138.97776</v>
      </c>
      <c r="H417" s="8">
        <f t="shared" si="347"/>
        <v>115078.0359</v>
      </c>
      <c r="I417" s="8">
        <f t="shared" si="347"/>
        <v>172115.4056</v>
      </c>
      <c r="J417" s="2"/>
      <c r="K417" s="2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2"/>
      <c r="Y417" s="2"/>
      <c r="Z417" s="2"/>
      <c r="AA417" s="2"/>
    </row>
    <row r="418" ht="19.5" customHeight="1" outlineLevel="1">
      <c r="A418" s="2"/>
      <c r="B418" s="13" t="s">
        <v>22</v>
      </c>
      <c r="C418" s="10">
        <f t="shared" ref="C418:I418" si="348">C362+C390+C334</f>
        <v>9433.193239</v>
      </c>
      <c r="D418" s="10">
        <f t="shared" si="348"/>
        <v>11052.35476</v>
      </c>
      <c r="E418" s="10">
        <f t="shared" si="348"/>
        <v>13525.59064</v>
      </c>
      <c r="F418" s="10">
        <f t="shared" si="348"/>
        <v>18333.07391</v>
      </c>
      <c r="G418" s="10">
        <f t="shared" si="348"/>
        <v>27048.44792</v>
      </c>
      <c r="H418" s="10">
        <f t="shared" si="348"/>
        <v>40045.049</v>
      </c>
      <c r="I418" s="10">
        <f t="shared" si="348"/>
        <v>61697.98575</v>
      </c>
      <c r="J418" s="2"/>
      <c r="K418" s="2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2"/>
      <c r="Y418" s="2"/>
      <c r="Z418" s="2"/>
      <c r="AA418" s="2"/>
    </row>
    <row r="419" ht="19.5" customHeight="1" outlineLevel="1">
      <c r="A419" s="2"/>
      <c r="B419" s="13" t="s">
        <v>23</v>
      </c>
      <c r="C419" s="10">
        <f t="shared" ref="C419:I419" si="349">C363+C391+C335</f>
        <v>5306.149482</v>
      </c>
      <c r="D419" s="10">
        <f t="shared" si="349"/>
        <v>6270.966517</v>
      </c>
      <c r="E419" s="10">
        <f t="shared" si="349"/>
        <v>7982.898933</v>
      </c>
      <c r="F419" s="10">
        <f t="shared" si="349"/>
        <v>11303.69648</v>
      </c>
      <c r="G419" s="10">
        <f t="shared" si="349"/>
        <v>17488.37006</v>
      </c>
      <c r="H419" s="10">
        <f t="shared" si="349"/>
        <v>27392.18879</v>
      </c>
      <c r="I419" s="10">
        <f t="shared" si="349"/>
        <v>44497.51038</v>
      </c>
      <c r="J419" s="2"/>
      <c r="K419" s="2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2"/>
      <c r="Y419" s="2"/>
      <c r="Z419" s="2"/>
      <c r="AA419" s="2"/>
    </row>
    <row r="420" ht="19.5" customHeight="1" outlineLevel="1">
      <c r="A420" s="2"/>
      <c r="B420" s="13" t="s">
        <v>24</v>
      </c>
      <c r="C420" s="10">
        <f t="shared" ref="C420:I420" si="350">C364+C392+C336</f>
        <v>9081.323399</v>
      </c>
      <c r="D420" s="10">
        <f t="shared" si="350"/>
        <v>9795.749424</v>
      </c>
      <c r="E420" s="10">
        <f t="shared" si="350"/>
        <v>15812.1049</v>
      </c>
      <c r="F420" s="10">
        <f t="shared" si="350"/>
        <v>18293.18914</v>
      </c>
      <c r="G420" s="10">
        <f t="shared" si="350"/>
        <v>22503.24031</v>
      </c>
      <c r="H420" s="10">
        <f t="shared" si="350"/>
        <v>27560.31468</v>
      </c>
      <c r="I420" s="10">
        <f t="shared" si="350"/>
        <v>35842.83592</v>
      </c>
      <c r="J420" s="2"/>
      <c r="K420" s="2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2"/>
      <c r="Y420" s="2"/>
      <c r="Z420" s="2"/>
      <c r="AA420" s="2"/>
    </row>
    <row r="421" ht="19.5" customHeight="1" outlineLevel="1">
      <c r="A421" s="2"/>
      <c r="B421" s="13" t="s">
        <v>25</v>
      </c>
      <c r="C421" s="10">
        <f t="shared" ref="C421:I421" si="351">C365+C393+C337</f>
        <v>2568.814675</v>
      </c>
      <c r="D421" s="10">
        <f t="shared" si="351"/>
        <v>2862.050205</v>
      </c>
      <c r="E421" s="10">
        <f t="shared" si="351"/>
        <v>3333.933881</v>
      </c>
      <c r="F421" s="10">
        <f t="shared" si="351"/>
        <v>4292.745379</v>
      </c>
      <c r="G421" s="10">
        <f t="shared" si="351"/>
        <v>6033.529628</v>
      </c>
      <c r="H421" s="10">
        <f t="shared" si="351"/>
        <v>8574.533123</v>
      </c>
      <c r="I421" s="10">
        <f t="shared" si="351"/>
        <v>12791.46787</v>
      </c>
      <c r="J421" s="2"/>
      <c r="K421" s="2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2"/>
      <c r="Y421" s="2"/>
      <c r="Z421" s="2"/>
      <c r="AA421" s="2"/>
    </row>
    <row r="422" ht="19.5" customHeight="1" outlineLevel="1">
      <c r="A422" s="2"/>
      <c r="B422" s="13" t="s">
        <v>26</v>
      </c>
      <c r="C422" s="10">
        <f t="shared" ref="C422:I422" si="352">C366+C394+C338</f>
        <v>1581.078497</v>
      </c>
      <c r="D422" s="10">
        <f t="shared" si="352"/>
        <v>1700.940437</v>
      </c>
      <c r="E422" s="10">
        <f t="shared" si="352"/>
        <v>1967.016154</v>
      </c>
      <c r="F422" s="10">
        <f t="shared" si="352"/>
        <v>2557.082533</v>
      </c>
      <c r="G422" s="10">
        <f t="shared" si="352"/>
        <v>3668.310817</v>
      </c>
      <c r="H422" s="10">
        <f t="shared" si="352"/>
        <v>5334.44365</v>
      </c>
      <c r="I422" s="10">
        <f t="shared" si="352"/>
        <v>8148.51194</v>
      </c>
      <c r="J422" s="2"/>
      <c r="K422" s="2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2"/>
      <c r="Y422" s="2"/>
      <c r="Z422" s="2"/>
      <c r="AA422" s="2"/>
    </row>
    <row r="423" ht="19.5" customHeight="1" outlineLevel="1">
      <c r="A423" s="2"/>
      <c r="B423" s="13" t="s">
        <v>27</v>
      </c>
      <c r="C423" s="10">
        <f t="shared" ref="C423:I423" si="353">C367+C395+C339</f>
        <v>1823.896309</v>
      </c>
      <c r="D423" s="10">
        <f t="shared" si="353"/>
        <v>1971.635031</v>
      </c>
      <c r="E423" s="10">
        <f t="shared" si="353"/>
        <v>2258.337765</v>
      </c>
      <c r="F423" s="10">
        <f t="shared" si="353"/>
        <v>2883.999316</v>
      </c>
      <c r="G423" s="10">
        <f t="shared" si="353"/>
        <v>4048.438153</v>
      </c>
      <c r="H423" s="10">
        <f t="shared" si="353"/>
        <v>5764.301185</v>
      </c>
      <c r="I423" s="10">
        <f t="shared" si="353"/>
        <v>8627.00694</v>
      </c>
      <c r="J423" s="2"/>
      <c r="K423" s="2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2"/>
      <c r="Y423" s="2"/>
      <c r="Z423" s="2"/>
      <c r="AA423" s="2"/>
    </row>
    <row r="424" ht="19.5" customHeight="1" outlineLevel="1">
      <c r="A424" s="2"/>
      <c r="B424" s="13" t="s">
        <v>28</v>
      </c>
      <c r="C424" s="10">
        <f t="shared" ref="C424:I424" si="354">C368+C396+C340</f>
        <v>279.6710044</v>
      </c>
      <c r="D424" s="10">
        <f t="shared" si="354"/>
        <v>277.3841254</v>
      </c>
      <c r="E424" s="10">
        <f t="shared" si="354"/>
        <v>277.8114222</v>
      </c>
      <c r="F424" s="10">
        <f t="shared" si="354"/>
        <v>299.7201893</v>
      </c>
      <c r="G424" s="10">
        <f t="shared" si="354"/>
        <v>348.640869</v>
      </c>
      <c r="H424" s="10">
        <f t="shared" si="354"/>
        <v>407.2054541</v>
      </c>
      <c r="I424" s="10">
        <f t="shared" si="354"/>
        <v>510.0868373</v>
      </c>
      <c r="J424" s="2"/>
      <c r="K424" s="2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2"/>
      <c r="Y424" s="2"/>
      <c r="Z424" s="2"/>
      <c r="AA424" s="2"/>
    </row>
    <row r="425" ht="19.5" customHeight="1" outlineLevel="1">
      <c r="A425" s="2"/>
      <c r="B425" s="6" t="s">
        <v>29</v>
      </c>
      <c r="C425" s="8">
        <f t="shared" ref="C425:I425" si="355">C426+C430</f>
        <v>73756.53159</v>
      </c>
      <c r="D425" s="8">
        <f t="shared" si="355"/>
        <v>101201.1548</v>
      </c>
      <c r="E425" s="8">
        <f t="shared" si="355"/>
        <v>149135.1879</v>
      </c>
      <c r="F425" s="8">
        <f t="shared" si="355"/>
        <v>222607.2452</v>
      </c>
      <c r="G425" s="8">
        <f t="shared" si="355"/>
        <v>339120.2272</v>
      </c>
      <c r="H425" s="8">
        <f t="shared" si="355"/>
        <v>489412.1623</v>
      </c>
      <c r="I425" s="8">
        <f t="shared" si="355"/>
        <v>714474.3706</v>
      </c>
      <c r="J425" s="2"/>
      <c r="K425" s="2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2"/>
      <c r="Y425" s="2"/>
      <c r="Z425" s="2"/>
      <c r="AA425" s="2"/>
    </row>
    <row r="426" ht="19.5" customHeight="1" outlineLevel="1">
      <c r="A426" s="2"/>
      <c r="B426" s="6" t="s">
        <v>17</v>
      </c>
      <c r="C426" s="8">
        <f t="shared" ref="C426:I426" si="356">SUM(C427:C429)</f>
        <v>60568.29423</v>
      </c>
      <c r="D426" s="8">
        <f t="shared" si="356"/>
        <v>85792.19678</v>
      </c>
      <c r="E426" s="8">
        <f t="shared" si="356"/>
        <v>127302.772</v>
      </c>
      <c r="F426" s="8">
        <f t="shared" si="356"/>
        <v>192862.5178</v>
      </c>
      <c r="G426" s="8">
        <f t="shared" si="356"/>
        <v>296927.342</v>
      </c>
      <c r="H426" s="8">
        <f t="shared" si="356"/>
        <v>431783.2549</v>
      </c>
      <c r="I426" s="8">
        <f t="shared" si="356"/>
        <v>633404.494</v>
      </c>
      <c r="J426" s="2"/>
      <c r="K426" s="2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2"/>
      <c r="Y426" s="2"/>
      <c r="Z426" s="2"/>
      <c r="AA426" s="2"/>
    </row>
    <row r="427" ht="19.5" customHeight="1" outlineLevel="1">
      <c r="A427" s="2"/>
      <c r="B427" s="13" t="s">
        <v>18</v>
      </c>
      <c r="C427" s="10">
        <f t="shared" ref="C427:I427" si="357">C371+C399+C343</f>
        <v>28425.04449</v>
      </c>
      <c r="D427" s="10">
        <f t="shared" si="357"/>
        <v>40593.74481</v>
      </c>
      <c r="E427" s="10">
        <f t="shared" si="357"/>
        <v>62233.45423</v>
      </c>
      <c r="F427" s="10">
        <f t="shared" si="357"/>
        <v>97005.93858</v>
      </c>
      <c r="G427" s="10">
        <f t="shared" si="357"/>
        <v>153003.7412</v>
      </c>
      <c r="H427" s="10">
        <f t="shared" si="357"/>
        <v>227197.5891</v>
      </c>
      <c r="I427" s="10">
        <f t="shared" si="357"/>
        <v>339646.8714</v>
      </c>
      <c r="J427" s="2"/>
      <c r="K427" s="2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2"/>
      <c r="Y427" s="2"/>
      <c r="Z427" s="2"/>
      <c r="AA427" s="2"/>
    </row>
    <row r="428" ht="19.5" customHeight="1" outlineLevel="1">
      <c r="A428" s="2"/>
      <c r="B428" s="13" t="s">
        <v>19</v>
      </c>
      <c r="C428" s="10">
        <f t="shared" ref="C428:I428" si="358">C372+C400+C344</f>
        <v>24856.94946</v>
      </c>
      <c r="D428" s="10">
        <f t="shared" si="358"/>
        <v>33875.0694</v>
      </c>
      <c r="E428" s="10">
        <f t="shared" si="358"/>
        <v>47245.28681</v>
      </c>
      <c r="F428" s="10">
        <f t="shared" si="358"/>
        <v>67636.32132</v>
      </c>
      <c r="G428" s="10">
        <f t="shared" si="358"/>
        <v>99092.32472</v>
      </c>
      <c r="H428" s="10">
        <f t="shared" si="358"/>
        <v>137779.4423</v>
      </c>
      <c r="I428" s="10">
        <f t="shared" si="358"/>
        <v>195072.313</v>
      </c>
      <c r="J428" s="2"/>
      <c r="K428" s="2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2"/>
      <c r="Y428" s="2"/>
      <c r="Z428" s="2"/>
      <c r="AA428" s="2"/>
    </row>
    <row r="429" ht="19.5" customHeight="1" outlineLevel="1">
      <c r="A429" s="2"/>
      <c r="B429" s="13" t="s">
        <v>20</v>
      </c>
      <c r="C429" s="10">
        <f t="shared" ref="C429:I429" si="359">C373+C401+C345</f>
        <v>7286.300281</v>
      </c>
      <c r="D429" s="10">
        <f t="shared" si="359"/>
        <v>11323.38257</v>
      </c>
      <c r="E429" s="10">
        <f t="shared" si="359"/>
        <v>17824.03092</v>
      </c>
      <c r="F429" s="10">
        <f t="shared" si="359"/>
        <v>28220.25787</v>
      </c>
      <c r="G429" s="10">
        <f t="shared" si="359"/>
        <v>44831.27612</v>
      </c>
      <c r="H429" s="10">
        <f t="shared" si="359"/>
        <v>66806.22352</v>
      </c>
      <c r="I429" s="10">
        <f t="shared" si="359"/>
        <v>98685.30955</v>
      </c>
      <c r="J429" s="2"/>
      <c r="K429" s="2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2"/>
      <c r="Y429" s="2"/>
      <c r="Z429" s="2"/>
      <c r="AA429" s="2"/>
    </row>
    <row r="430" ht="19.5" customHeight="1" outlineLevel="1">
      <c r="A430" s="2"/>
      <c r="B430" s="6" t="s">
        <v>21</v>
      </c>
      <c r="C430" s="8">
        <f t="shared" ref="C430:I430" si="360">SUM(C431:C437)</f>
        <v>13188.23736</v>
      </c>
      <c r="D430" s="8">
        <f t="shared" si="360"/>
        <v>15408.95804</v>
      </c>
      <c r="E430" s="8">
        <f t="shared" si="360"/>
        <v>21832.41599</v>
      </c>
      <c r="F430" s="8">
        <f t="shared" si="360"/>
        <v>29744.72742</v>
      </c>
      <c r="G430" s="8">
        <f t="shared" si="360"/>
        <v>42192.88518</v>
      </c>
      <c r="H430" s="8">
        <f t="shared" si="360"/>
        <v>57628.90739</v>
      </c>
      <c r="I430" s="8">
        <f t="shared" si="360"/>
        <v>81069.8766</v>
      </c>
      <c r="J430" s="2"/>
      <c r="K430" s="2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2"/>
      <c r="Y430" s="2"/>
      <c r="Z430" s="2"/>
      <c r="AA430" s="2"/>
    </row>
    <row r="431" ht="19.5" customHeight="1" outlineLevel="1">
      <c r="A431" s="2"/>
      <c r="B431" s="13" t="s">
        <v>22</v>
      </c>
      <c r="C431" s="10">
        <f t="shared" ref="C431:I431" si="361">C375+C403+C347</f>
        <v>5055.660138</v>
      </c>
      <c r="D431" s="10">
        <f t="shared" si="361"/>
        <v>6276.93044</v>
      </c>
      <c r="E431" s="10">
        <f t="shared" si="361"/>
        <v>8856.335085</v>
      </c>
      <c r="F431" s="10">
        <f t="shared" si="361"/>
        <v>12870.80149</v>
      </c>
      <c r="G431" s="10">
        <f t="shared" si="361"/>
        <v>19108.58502</v>
      </c>
      <c r="H431" s="10">
        <f t="shared" si="361"/>
        <v>26850.55988</v>
      </c>
      <c r="I431" s="10">
        <f t="shared" si="361"/>
        <v>38431.25985</v>
      </c>
      <c r="J431" s="2"/>
      <c r="K431" s="2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2"/>
      <c r="Y431" s="2"/>
      <c r="Z431" s="2"/>
      <c r="AA431" s="2"/>
    </row>
    <row r="432" ht="19.5" customHeight="1" outlineLevel="1">
      <c r="A432" s="2"/>
      <c r="B432" s="13" t="s">
        <v>23</v>
      </c>
      <c r="C432" s="10">
        <f t="shared" ref="C432:I432" si="362">C376+C404+C348</f>
        <v>2277.521337</v>
      </c>
      <c r="D432" s="10">
        <f t="shared" si="362"/>
        <v>1991.925648</v>
      </c>
      <c r="E432" s="10">
        <f t="shared" si="362"/>
        <v>2384.697294</v>
      </c>
      <c r="F432" s="10">
        <f t="shared" si="362"/>
        <v>3063.222582</v>
      </c>
      <c r="G432" s="10">
        <f t="shared" si="362"/>
        <v>4144.539432</v>
      </c>
      <c r="H432" s="10">
        <f t="shared" si="362"/>
        <v>5424.800131</v>
      </c>
      <c r="I432" s="10">
        <f t="shared" si="362"/>
        <v>7421.366073</v>
      </c>
      <c r="J432" s="2"/>
      <c r="K432" s="2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2"/>
      <c r="Y432" s="2"/>
      <c r="Z432" s="2"/>
      <c r="AA432" s="2"/>
    </row>
    <row r="433" ht="19.5" customHeight="1" outlineLevel="1">
      <c r="A433" s="2"/>
      <c r="B433" s="13" t="s">
        <v>24</v>
      </c>
      <c r="C433" s="10">
        <f t="shared" ref="C433:I433" si="363">C377+C405+C349</f>
        <v>2770.130303</v>
      </c>
      <c r="D433" s="10">
        <f t="shared" si="363"/>
        <v>2988.055939</v>
      </c>
      <c r="E433" s="10">
        <f t="shared" si="363"/>
        <v>4823.260776</v>
      </c>
      <c r="F433" s="10">
        <f t="shared" si="363"/>
        <v>5580.080716</v>
      </c>
      <c r="G433" s="10">
        <f t="shared" si="363"/>
        <v>6864.297763</v>
      </c>
      <c r="H433" s="10">
        <f t="shared" si="363"/>
        <v>8406.887356</v>
      </c>
      <c r="I433" s="10">
        <f t="shared" si="363"/>
        <v>10933.35427</v>
      </c>
      <c r="J433" s="2"/>
      <c r="K433" s="2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2"/>
      <c r="Y433" s="2"/>
      <c r="Z433" s="2"/>
      <c r="AA433" s="2"/>
    </row>
    <row r="434" ht="19.5" customHeight="1" outlineLevel="1">
      <c r="A434" s="2"/>
      <c r="B434" s="13" t="s">
        <v>25</v>
      </c>
      <c r="C434" s="10">
        <f t="shared" ref="C434:I434" si="364">C378+C406+C350</f>
        <v>1183.4326</v>
      </c>
      <c r="D434" s="10">
        <f t="shared" si="364"/>
        <v>1355.669526</v>
      </c>
      <c r="E434" s="10">
        <f t="shared" si="364"/>
        <v>1667.798561</v>
      </c>
      <c r="F434" s="10">
        <f t="shared" si="364"/>
        <v>2133.842522</v>
      </c>
      <c r="G434" s="10">
        <f t="shared" si="364"/>
        <v>2848.280753</v>
      </c>
      <c r="H434" s="10">
        <f t="shared" si="364"/>
        <v>3672.81462</v>
      </c>
      <c r="I434" s="10">
        <f t="shared" si="364"/>
        <v>4961.239565</v>
      </c>
      <c r="J434" s="2"/>
      <c r="K434" s="2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2"/>
      <c r="Y434" s="2"/>
      <c r="Z434" s="2"/>
      <c r="AA434" s="2"/>
    </row>
    <row r="435" ht="19.5" customHeight="1" outlineLevel="1">
      <c r="A435" s="2"/>
      <c r="B435" s="13" t="s">
        <v>26</v>
      </c>
      <c r="C435" s="10">
        <f t="shared" ref="C435:I435" si="365">C379+C407+C351</f>
        <v>720.7127764</v>
      </c>
      <c r="D435" s="10">
        <f t="shared" si="365"/>
        <v>1202.658918</v>
      </c>
      <c r="E435" s="10">
        <f t="shared" si="365"/>
        <v>1932.904569</v>
      </c>
      <c r="F435" s="10">
        <f t="shared" si="365"/>
        <v>3074.346813</v>
      </c>
      <c r="G435" s="10">
        <f t="shared" si="365"/>
        <v>4896.396697</v>
      </c>
      <c r="H435" s="10">
        <f t="shared" si="365"/>
        <v>7323.593853</v>
      </c>
      <c r="I435" s="10">
        <f t="shared" si="365"/>
        <v>10955.32433</v>
      </c>
      <c r="J435" s="2"/>
      <c r="K435" s="2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2"/>
      <c r="Y435" s="2"/>
      <c r="Z435" s="2"/>
      <c r="AA435" s="2"/>
    </row>
    <row r="436" ht="19.5" customHeight="1" outlineLevel="1">
      <c r="A436" s="2"/>
      <c r="B436" s="13" t="s">
        <v>27</v>
      </c>
      <c r="C436" s="10">
        <f t="shared" ref="C436:I436" si="366">C380+C408+C352</f>
        <v>766.8384112</v>
      </c>
      <c r="D436" s="10">
        <f t="shared" si="366"/>
        <v>1105.547059</v>
      </c>
      <c r="E436" s="10">
        <f t="shared" si="366"/>
        <v>1597.974337</v>
      </c>
      <c r="F436" s="10">
        <f t="shared" si="366"/>
        <v>2332.141459</v>
      </c>
      <c r="G436" s="10">
        <f t="shared" si="366"/>
        <v>3456.571161</v>
      </c>
      <c r="H436" s="10">
        <f t="shared" si="366"/>
        <v>4862.894703</v>
      </c>
      <c r="I436" s="10">
        <f t="shared" si="366"/>
        <v>6950.50781</v>
      </c>
      <c r="J436" s="2"/>
      <c r="K436" s="2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2"/>
      <c r="Y436" s="2"/>
      <c r="Z436" s="2"/>
      <c r="AA436" s="2"/>
    </row>
    <row r="437" ht="19.5" customHeight="1" outlineLevel="1">
      <c r="A437" s="2"/>
      <c r="B437" s="13" t="s">
        <v>28</v>
      </c>
      <c r="C437" s="10">
        <f t="shared" ref="C437:I437" si="367">C381+C409+C353</f>
        <v>413.9417921</v>
      </c>
      <c r="D437" s="10">
        <f t="shared" si="367"/>
        <v>488.170507</v>
      </c>
      <c r="E437" s="10">
        <f t="shared" si="367"/>
        <v>569.4453656</v>
      </c>
      <c r="F437" s="10">
        <f t="shared" si="367"/>
        <v>690.2918385</v>
      </c>
      <c r="G437" s="10">
        <f t="shared" si="367"/>
        <v>874.2143565</v>
      </c>
      <c r="H437" s="10">
        <f t="shared" si="367"/>
        <v>1087.356851</v>
      </c>
      <c r="I437" s="10">
        <f t="shared" si="367"/>
        <v>1416.824712</v>
      </c>
      <c r="J437" s="2"/>
      <c r="K437" s="2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2"/>
      <c r="Y437" s="2"/>
      <c r="Z437" s="2"/>
      <c r="AA437" s="2"/>
    </row>
    <row r="438" ht="19.5" customHeight="1" outlineLevel="1">
      <c r="A438" s="2"/>
      <c r="B438" s="6" t="s">
        <v>30</v>
      </c>
      <c r="C438" s="8">
        <f t="shared" ref="C438:I438" si="368">C382+C410+C354+C294-C288</f>
        <v>20</v>
      </c>
      <c r="D438" s="8">
        <f t="shared" si="368"/>
        <v>-3</v>
      </c>
      <c r="E438" s="8">
        <f t="shared" si="368"/>
        <v>-27.805</v>
      </c>
      <c r="F438" s="8">
        <f t="shared" si="368"/>
        <v>-7505.72325</v>
      </c>
      <c r="G438" s="8">
        <f t="shared" si="368"/>
        <v>-85.7148525</v>
      </c>
      <c r="H438" s="8">
        <f t="shared" si="368"/>
        <v>-118.0102527</v>
      </c>
      <c r="I438" s="8">
        <f t="shared" si="368"/>
        <v>-152.8108093</v>
      </c>
      <c r="J438" s="2"/>
      <c r="K438" s="2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2"/>
      <c r="Y438" s="2"/>
      <c r="Z438" s="2"/>
      <c r="AA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9.5" customHeight="1">
      <c r="A440" s="2"/>
      <c r="B440" s="2"/>
      <c r="C440" s="19"/>
      <c r="D440" s="19"/>
      <c r="E440" s="19"/>
      <c r="F440" s="19"/>
      <c r="G440" s="19"/>
      <c r="H440" s="19"/>
      <c r="I440" s="19"/>
      <c r="J440" s="2"/>
      <c r="K440" s="2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2"/>
      <c r="Y440" s="2"/>
      <c r="Z440" s="2"/>
      <c r="AA440" s="2"/>
    </row>
    <row r="441" ht="19.5" customHeight="1">
      <c r="A441" s="2"/>
      <c r="B441" s="2"/>
      <c r="C441" s="19"/>
      <c r="D441" s="19"/>
      <c r="E441" s="19"/>
      <c r="F441" s="19"/>
      <c r="G441" s="19"/>
      <c r="H441" s="19"/>
      <c r="I441" s="19"/>
      <c r="J441" s="2"/>
      <c r="K441" s="2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2"/>
      <c r="Y441" s="2"/>
      <c r="Z441" s="2"/>
      <c r="AA441" s="2"/>
    </row>
    <row r="442" ht="19.5" customHeight="1">
      <c r="A442" s="2"/>
      <c r="B442" s="2"/>
      <c r="C442" s="19"/>
      <c r="D442" s="19"/>
      <c r="E442" s="19"/>
      <c r="F442" s="19"/>
      <c r="G442" s="19"/>
      <c r="H442" s="19"/>
      <c r="I442" s="19"/>
      <c r="J442" s="2"/>
      <c r="K442" s="2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2"/>
      <c r="Y442" s="2"/>
      <c r="Z442" s="2"/>
      <c r="AA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D8D8"/>
    <pageSetUpPr/>
  </sheetPr>
  <sheetViews>
    <sheetView showGridLines="0" workbookViewId="0"/>
  </sheetViews>
  <sheetFormatPr customHeight="1" defaultColWidth="14.43" defaultRowHeight="15.0"/>
  <cols>
    <col customWidth="1" min="1" max="6" width="8.8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86"/>
    <col customWidth="1" min="2" max="2" width="9.0"/>
    <col customWidth="1" min="3" max="3" width="133.86"/>
    <col customWidth="1" min="4" max="26" width="8.86"/>
  </cols>
  <sheetData>
    <row r="1">
      <c r="A1" s="20"/>
      <c r="D1" s="20"/>
      <c r="E1" s="20"/>
      <c r="F1" s="20"/>
      <c r="G1" s="20"/>
      <c r="H1" s="20"/>
      <c r="I1" s="20"/>
      <c r="J1" s="20"/>
      <c r="K1" s="20"/>
      <c r="L1" s="20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4.25" customHeight="1">
      <c r="A2" s="20"/>
      <c r="B2" s="22" t="s">
        <v>58</v>
      </c>
      <c r="D2" s="20"/>
      <c r="E2" s="20"/>
      <c r="F2" s="20"/>
      <c r="G2" s="20"/>
      <c r="H2" s="20"/>
      <c r="I2" s="20"/>
      <c r="J2" s="20"/>
      <c r="K2" s="20"/>
      <c r="L2" s="20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0"/>
      <c r="D3" s="20"/>
      <c r="E3" s="20"/>
      <c r="F3" s="20"/>
      <c r="G3" s="20"/>
      <c r="H3" s="20"/>
      <c r="I3" s="20"/>
      <c r="J3" s="20"/>
      <c r="K3" s="20"/>
      <c r="L3" s="23" t="s">
        <v>59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21.5" customHeight="1">
      <c r="A4" s="20"/>
      <c r="B4" s="24">
        <v>1.0</v>
      </c>
      <c r="C4" s="25" t="s">
        <v>60</v>
      </c>
      <c r="D4" s="20"/>
      <c r="E4" s="20"/>
      <c r="F4" s="20"/>
      <c r="G4" s="20"/>
      <c r="H4" s="20"/>
      <c r="I4" s="20"/>
      <c r="J4" s="20"/>
      <c r="K4" s="20"/>
      <c r="L4" s="20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0"/>
      <c r="D5" s="20"/>
      <c r="E5" s="20"/>
      <c r="F5" s="20"/>
      <c r="G5" s="20"/>
      <c r="H5" s="20"/>
      <c r="I5" s="20"/>
      <c r="J5" s="20"/>
      <c r="K5" s="20"/>
      <c r="L5" s="23" t="s">
        <v>59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0"/>
      <c r="B6" s="24">
        <v>2.0</v>
      </c>
      <c r="C6" s="25" t="s">
        <v>61</v>
      </c>
      <c r="D6" s="20"/>
      <c r="E6" s="20"/>
      <c r="F6" s="20"/>
      <c r="G6" s="20"/>
      <c r="H6" s="20"/>
      <c r="I6" s="20"/>
      <c r="J6" s="20"/>
      <c r="K6" s="20"/>
      <c r="L6" s="20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0"/>
      <c r="D7" s="20"/>
      <c r="E7" s="20"/>
      <c r="F7" s="20"/>
      <c r="G7" s="20"/>
      <c r="H7" s="20"/>
      <c r="I7" s="20"/>
      <c r="J7" s="20"/>
      <c r="K7" s="20"/>
      <c r="L7" s="23" t="s">
        <v>59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0"/>
      <c r="B8" s="24">
        <v>3.0</v>
      </c>
      <c r="C8" s="25" t="s">
        <v>62</v>
      </c>
      <c r="D8" s="20"/>
      <c r="E8" s="20"/>
      <c r="F8" s="20"/>
      <c r="G8" s="20"/>
      <c r="H8" s="20"/>
      <c r="I8" s="20"/>
      <c r="J8" s="20"/>
      <c r="K8" s="20"/>
      <c r="L8" s="20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/>
      <c r="B9" s="26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26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26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26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6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6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6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6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6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6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6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6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21"/>
      <c r="B21" s="26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21"/>
      <c r="B22" s="26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21"/>
      <c r="B23" s="26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21"/>
      <c r="B24" s="26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21"/>
      <c r="B25" s="26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21"/>
      <c r="B26" s="26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21"/>
      <c r="B27" s="26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21"/>
      <c r="B28" s="26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21"/>
      <c r="B29" s="26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21"/>
      <c r="B30" s="26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21"/>
      <c r="B31" s="26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21"/>
      <c r="B32" s="26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21"/>
      <c r="B33" s="26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21"/>
      <c r="B34" s="26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21"/>
      <c r="B35" s="26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21"/>
      <c r="B36" s="26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1"/>
      <c r="B37" s="26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21"/>
      <c r="B38" s="26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1"/>
      <c r="B39" s="26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21"/>
      <c r="B40" s="26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21"/>
      <c r="B41" s="26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21"/>
      <c r="B42" s="26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21"/>
      <c r="B43" s="26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21"/>
      <c r="B44" s="26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21"/>
      <c r="B45" s="26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21"/>
      <c r="B46" s="26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1"/>
      <c r="B47" s="26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21"/>
      <c r="B48" s="2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21"/>
      <c r="B49" s="26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21"/>
      <c r="B50" s="26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21"/>
      <c r="B51" s="2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21"/>
      <c r="B52" s="26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21"/>
      <c r="B53" s="26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21"/>
      <c r="B54" s="26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21"/>
      <c r="B55" s="26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21"/>
      <c r="B56" s="26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21"/>
      <c r="B57" s="26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21"/>
      <c r="B58" s="26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21"/>
      <c r="B59" s="26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21"/>
      <c r="B60" s="26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21"/>
      <c r="B61" s="26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21"/>
      <c r="B62" s="26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21"/>
      <c r="B63" s="26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21"/>
      <c r="B64" s="26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21"/>
      <c r="B65" s="26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21"/>
      <c r="B66" s="26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21"/>
      <c r="B67" s="26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21"/>
      <c r="B68" s="26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21"/>
      <c r="B69" s="26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21"/>
      <c r="B70" s="26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21"/>
      <c r="B71" s="26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21"/>
      <c r="B72" s="26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21"/>
      <c r="B73" s="26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21"/>
      <c r="B74" s="26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21"/>
      <c r="B75" s="26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21"/>
      <c r="B76" s="26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21"/>
      <c r="B77" s="26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21"/>
      <c r="B78" s="26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21"/>
      <c r="B79" s="26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21"/>
      <c r="B80" s="26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21"/>
      <c r="B81" s="26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21"/>
      <c r="B82" s="26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21"/>
      <c r="B83" s="26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21"/>
      <c r="B84" s="26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21"/>
      <c r="B85" s="26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21"/>
      <c r="B86" s="26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21"/>
      <c r="B87" s="26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21"/>
      <c r="B88" s="26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21"/>
      <c r="B89" s="26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21"/>
      <c r="B90" s="26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21"/>
      <c r="B91" s="26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21"/>
      <c r="B92" s="26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1"/>
      <c r="B93" s="26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21"/>
      <c r="B94" s="26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1"/>
      <c r="B95" s="26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21"/>
      <c r="B96" s="26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21"/>
      <c r="B97" s="26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21"/>
      <c r="B98" s="26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1"/>
      <c r="B99" s="26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21"/>
      <c r="B100" s="26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1"/>
      <c r="B101" s="26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21"/>
      <c r="B102" s="26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1"/>
      <c r="B103" s="26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1"/>
      <c r="B104" s="26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1"/>
      <c r="B105" s="26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1"/>
      <c r="B106" s="26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1"/>
      <c r="B107" s="26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1"/>
      <c r="B108" s="26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1"/>
      <c r="B109" s="26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1"/>
      <c r="B110" s="26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1"/>
      <c r="B111" s="26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1"/>
      <c r="B112" s="26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1"/>
      <c r="B113" s="26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1"/>
      <c r="B114" s="26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1"/>
      <c r="B115" s="26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1"/>
      <c r="B116" s="26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1"/>
      <c r="B117" s="26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1"/>
      <c r="B118" s="26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1"/>
      <c r="B119" s="26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1"/>
      <c r="B120" s="26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1"/>
      <c r="B121" s="26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1"/>
      <c r="B122" s="26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1"/>
      <c r="B123" s="26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1"/>
      <c r="B124" s="26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1"/>
      <c r="B125" s="26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1"/>
      <c r="B126" s="26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1"/>
      <c r="B127" s="26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1"/>
      <c r="B128" s="26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1"/>
      <c r="B129" s="26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1"/>
      <c r="B130" s="26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1"/>
      <c r="B131" s="26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1"/>
      <c r="B132" s="26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1"/>
      <c r="B133" s="26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1"/>
      <c r="B134" s="26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1"/>
      <c r="B135" s="26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1"/>
      <c r="B136" s="26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1"/>
      <c r="B137" s="26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1"/>
      <c r="B138" s="26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1"/>
      <c r="B139" s="26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1"/>
      <c r="B140" s="26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1"/>
      <c r="B141" s="26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1"/>
      <c r="B142" s="26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1"/>
      <c r="B143" s="26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1"/>
      <c r="B144" s="26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1"/>
      <c r="B145" s="26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1"/>
      <c r="B146" s="26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1"/>
      <c r="B147" s="26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1"/>
      <c r="B148" s="26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1"/>
      <c r="B149" s="26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1"/>
      <c r="B150" s="26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1"/>
      <c r="B151" s="26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1"/>
      <c r="B152" s="26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1"/>
      <c r="B153" s="26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1"/>
      <c r="B154" s="26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1"/>
      <c r="B155" s="26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1"/>
      <c r="B156" s="26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1"/>
      <c r="B157" s="26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1"/>
      <c r="B158" s="26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1"/>
      <c r="B159" s="26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1"/>
      <c r="B160" s="26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1"/>
      <c r="B161" s="26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1"/>
      <c r="B162" s="26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1"/>
      <c r="B163" s="26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1"/>
      <c r="B164" s="26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1"/>
      <c r="B165" s="26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1"/>
      <c r="B166" s="26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1"/>
      <c r="B167" s="26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1"/>
      <c r="B168" s="26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1"/>
      <c r="B169" s="26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1"/>
      <c r="B170" s="26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1"/>
      <c r="B171" s="26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1"/>
      <c r="B172" s="26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1"/>
      <c r="B173" s="26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1"/>
      <c r="B174" s="26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1"/>
      <c r="B175" s="26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1"/>
      <c r="B176" s="26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1"/>
      <c r="B177" s="26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1"/>
      <c r="B178" s="26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1"/>
      <c r="B179" s="26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1"/>
      <c r="B180" s="26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1"/>
      <c r="B181" s="26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1"/>
      <c r="B182" s="26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1"/>
      <c r="B183" s="26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1"/>
      <c r="B184" s="26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1"/>
      <c r="B185" s="26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1"/>
      <c r="B186" s="26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1"/>
      <c r="B187" s="26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1"/>
      <c r="B188" s="26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1"/>
      <c r="B189" s="26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1"/>
      <c r="B190" s="26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1"/>
      <c r="B191" s="26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1"/>
      <c r="B192" s="26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1"/>
      <c r="B193" s="26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1"/>
      <c r="B194" s="26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1"/>
      <c r="B195" s="26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1"/>
      <c r="B196" s="26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1"/>
      <c r="B197" s="26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1"/>
      <c r="B198" s="26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1"/>
      <c r="B199" s="26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1"/>
      <c r="B200" s="26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1"/>
      <c r="B201" s="26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1"/>
      <c r="B202" s="26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1"/>
      <c r="B203" s="26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1"/>
      <c r="B204" s="26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1"/>
      <c r="B205" s="26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1"/>
      <c r="B206" s="26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1"/>
      <c r="B207" s="26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1"/>
      <c r="B208" s="26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1"/>
      <c r="B209" s="26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1"/>
      <c r="B210" s="26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1"/>
      <c r="B211" s="26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1"/>
      <c r="B212" s="26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1"/>
      <c r="B213" s="26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1"/>
      <c r="B214" s="26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1"/>
      <c r="B215" s="26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1"/>
      <c r="B216" s="26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1"/>
      <c r="B217" s="26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1"/>
      <c r="B218" s="26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1"/>
      <c r="B219" s="26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1"/>
      <c r="B220" s="26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C1"/>
    <mergeCell ref="B2:C2"/>
    <mergeCell ref="A3:C3"/>
    <mergeCell ref="A5:C5"/>
    <mergeCell ref="A7:C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86"/>
    <col customWidth="1" min="3" max="3" width="119.29"/>
    <col customWidth="1" min="4" max="23" width="8.86"/>
  </cols>
  <sheetData>
    <row r="1">
      <c r="A1" s="27"/>
      <c r="C1" s="28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7"/>
      <c r="B2" s="29" t="s">
        <v>63</v>
      </c>
      <c r="C2" s="30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3.5" customHeight="1">
      <c r="A3" s="27"/>
      <c r="B3" s="24" t="s">
        <v>64</v>
      </c>
      <c r="C3" s="31" t="s">
        <v>65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3.5" customHeight="1">
      <c r="A4" s="27"/>
      <c r="B4" s="24" t="s">
        <v>66</v>
      </c>
      <c r="C4" s="31" t="s">
        <v>67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3.5" customHeight="1">
      <c r="A5" s="27"/>
      <c r="B5" s="24" t="s">
        <v>68</v>
      </c>
      <c r="C5" s="31" t="s">
        <v>69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3.5" customHeight="1">
      <c r="A6" s="27"/>
      <c r="B6" s="24" t="s">
        <v>70</v>
      </c>
      <c r="C6" s="31" t="s">
        <v>71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3.5" customHeight="1">
      <c r="A7" s="27"/>
      <c r="B7" s="24" t="s">
        <v>72</v>
      </c>
      <c r="C7" s="31" t="s">
        <v>73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43.5" customHeight="1">
      <c r="A8" s="27"/>
      <c r="B8" s="24" t="s">
        <v>74</v>
      </c>
      <c r="C8" s="31" t="s">
        <v>75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3.5" customHeight="1">
      <c r="A9" s="27"/>
      <c r="B9" s="24" t="s">
        <v>76</v>
      </c>
      <c r="C9" s="31" t="s">
        <v>77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43.5" customHeight="1">
      <c r="A10" s="27"/>
      <c r="B10" s="24" t="s">
        <v>78</v>
      </c>
      <c r="C10" s="31" t="s">
        <v>79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3.5" customHeight="1">
      <c r="A11" s="27"/>
      <c r="B11" s="24" t="s">
        <v>80</v>
      </c>
      <c r="C11" s="31" t="s">
        <v>81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3.5" customHeight="1">
      <c r="A12" s="27"/>
      <c r="B12" s="24" t="s">
        <v>82</v>
      </c>
      <c r="C12" s="31" t="s">
        <v>83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3.5" customHeight="1">
      <c r="A13" s="27"/>
      <c r="C13" s="3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7"/>
      <c r="C14" s="3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7"/>
      <c r="C15" s="3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7"/>
      <c r="C16" s="3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7"/>
      <c r="C17" s="3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7"/>
      <c r="C18" s="3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7"/>
      <c r="C19" s="3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7"/>
      <c r="C20" s="3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7"/>
      <c r="C21" s="28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7"/>
      <c r="C22" s="28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7"/>
      <c r="C23" s="28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7"/>
      <c r="C24" s="28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7"/>
      <c r="C25" s="28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7"/>
      <c r="C26" s="28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7"/>
      <c r="C27" s="28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3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3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3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3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3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3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3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3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3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3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3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3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3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3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3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3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3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3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3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3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3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3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3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3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3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3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3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3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3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3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3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3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3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3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3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3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3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3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3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3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3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3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3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3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3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3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3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3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3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3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3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3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3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3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3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3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3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3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3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3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3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3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3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3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3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3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3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3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3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3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3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3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3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3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3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3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3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3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3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3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3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3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3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3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3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3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3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3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3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3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3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3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3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3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3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3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3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3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3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3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3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3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3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3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3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3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3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3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3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3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3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3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3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3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3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3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3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3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3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3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3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3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3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3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3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3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3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3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3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3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3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3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3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3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3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3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3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3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3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3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3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3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3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3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3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3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3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3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3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3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3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3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3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3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3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3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3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3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3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3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3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3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3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3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3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3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3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3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3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3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3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3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3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3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3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3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3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3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3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3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3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3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3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3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3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3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3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3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3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3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3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3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3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B1"/>
    <mergeCell ref="B2:C2"/>
    <mergeCell ref="A13:B13"/>
    <mergeCell ref="A14:B14"/>
    <mergeCell ref="A15:B15"/>
    <mergeCell ref="A16:B16"/>
    <mergeCell ref="A17:B17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24:B2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 outlineLevelCol="1" outlineLevelRow="1"/>
  <cols>
    <col customWidth="1" min="1" max="1" width="4.71"/>
    <col customWidth="1" min="2" max="2" width="67.71"/>
    <col customWidth="1" min="3" max="14" width="13.71" outlineLevel="1"/>
    <col customWidth="1" min="15" max="15" width="13.71"/>
    <col customWidth="1" min="16" max="27" width="13.71" outlineLevel="1"/>
    <col customWidth="1" min="28" max="28" width="13.71"/>
    <col customWidth="1" min="29" max="40" width="13.71" outlineLevel="1"/>
    <col customWidth="1" min="41" max="41" width="13.71"/>
    <col customWidth="1" min="42" max="53" width="13.71" outlineLevel="1"/>
    <col customWidth="1" min="54" max="54" width="13.71"/>
    <col customWidth="1" min="55" max="66" width="13.71" outlineLevel="1"/>
    <col customWidth="1" min="67" max="67" width="13.71"/>
    <col customWidth="1" min="68" max="79" width="13.71" outlineLevel="1"/>
    <col customWidth="1" min="80" max="80" width="13.71"/>
    <col customWidth="1" min="81" max="92" width="13.71" outlineLevel="1"/>
    <col customWidth="1" min="93" max="93" width="13.71"/>
    <col customWidth="1" min="94" max="95" width="9.0"/>
    <col customWidth="1" min="96" max="96" width="9.43"/>
    <col customWidth="1" min="97" max="102" width="11.14"/>
    <col customWidth="1" min="103" max="103" width="9.0"/>
    <col customWidth="1" min="104" max="104" width="12.71"/>
    <col customWidth="1" min="105" max="116" width="16.71" outlineLevel="1"/>
    <col customWidth="1" min="117" max="117" width="16.71"/>
    <col customWidth="1" min="118" max="129" width="16.71" outlineLevel="1"/>
    <col customWidth="1" min="130" max="130" width="16.71"/>
    <col customWidth="1" min="131" max="142" width="16.71" outlineLevel="1"/>
    <col customWidth="1" min="143" max="143" width="16.71"/>
    <col customWidth="1" min="144" max="155" width="16.71" outlineLevel="1"/>
    <col customWidth="1" min="156" max="156" width="16.71"/>
    <col customWidth="1" min="157" max="168" width="16.71" outlineLevel="1"/>
    <col customWidth="1" min="169" max="169" width="16.71"/>
    <col customWidth="1" min="170" max="171" width="9.0"/>
    <col customWidth="1" min="172" max="183" width="13.71" outlineLevel="1"/>
    <col customWidth="1" min="184" max="184" width="13.71"/>
    <col customWidth="1" min="185" max="196" width="13.71" outlineLevel="1"/>
    <col customWidth="1" min="197" max="197" width="13.71"/>
    <col customWidth="1" min="198" max="209" width="13.71" outlineLevel="1"/>
    <col customWidth="1" min="210" max="210" width="13.71"/>
    <col customWidth="1" min="211" max="222" width="13.71" outlineLevel="1"/>
    <col customWidth="1" min="223" max="223" width="13.71"/>
    <col customWidth="1" min="224" max="235" width="13.71" outlineLevel="1"/>
    <col customWidth="1" min="236" max="236" width="13.71"/>
    <col customWidth="1" min="237" max="248" width="13.71" outlineLevel="1"/>
    <col customWidth="1" min="249" max="249" width="13.71"/>
    <col customWidth="1" min="250" max="261" width="13.71" outlineLevel="1"/>
    <col customWidth="1" min="262" max="262" width="13.71"/>
    <col customWidth="1" min="263" max="264" width="9.0"/>
    <col customWidth="1" min="265" max="271" width="10.43"/>
  </cols>
  <sheetData>
    <row r="1" ht="3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35"/>
      <c r="CP1" s="36"/>
      <c r="CQ1" s="36"/>
      <c r="CR1" s="37"/>
      <c r="CS1" s="37"/>
      <c r="CT1" s="37"/>
      <c r="CU1" s="1"/>
      <c r="CV1" s="1"/>
      <c r="CW1" s="1"/>
      <c r="CX1" s="1"/>
      <c r="CY1" s="1"/>
      <c r="CZ1" s="1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39"/>
      <c r="ET1" s="39"/>
      <c r="EU1" s="39"/>
      <c r="EV1" s="39"/>
      <c r="EW1" s="39"/>
      <c r="EX1" s="39"/>
      <c r="EY1" s="39"/>
      <c r="EZ1" s="39"/>
      <c r="FA1" s="39"/>
      <c r="FB1" s="39"/>
      <c r="FC1" s="39"/>
      <c r="FD1" s="39"/>
      <c r="FE1" s="39"/>
      <c r="FF1" s="39"/>
      <c r="FG1" s="39"/>
      <c r="FH1" s="39"/>
      <c r="FI1" s="39"/>
      <c r="FJ1" s="39"/>
      <c r="FK1" s="39"/>
      <c r="FL1" s="39"/>
      <c r="FM1" s="39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39"/>
      <c r="GC1" s="39"/>
      <c r="GD1" s="39"/>
      <c r="GE1" s="39"/>
      <c r="GF1" s="39"/>
      <c r="GG1" s="39"/>
      <c r="GH1" s="39"/>
      <c r="GI1" s="39"/>
      <c r="GJ1" s="39"/>
      <c r="GK1" s="39"/>
      <c r="GL1" s="39"/>
      <c r="GM1" s="39"/>
      <c r="GN1" s="39"/>
      <c r="GO1" s="39"/>
      <c r="GP1" s="39"/>
      <c r="GQ1" s="39"/>
      <c r="GR1" s="39"/>
      <c r="GS1" s="39"/>
      <c r="GT1" s="39"/>
      <c r="GU1" s="39"/>
      <c r="GV1" s="39"/>
      <c r="GW1" s="39"/>
      <c r="GX1" s="39"/>
      <c r="GY1" s="39"/>
      <c r="GZ1" s="39"/>
      <c r="HA1" s="39"/>
      <c r="HB1" s="39"/>
      <c r="HC1" s="39"/>
      <c r="HD1" s="39"/>
      <c r="HE1" s="39"/>
      <c r="HF1" s="39"/>
      <c r="HG1" s="39"/>
      <c r="HH1" s="39"/>
      <c r="HI1" s="39"/>
      <c r="HJ1" s="39"/>
      <c r="HK1" s="39"/>
      <c r="HL1" s="39"/>
      <c r="HM1" s="39"/>
      <c r="HN1" s="39"/>
      <c r="HO1" s="39"/>
      <c r="HP1" s="39"/>
      <c r="HQ1" s="39"/>
      <c r="HR1" s="39"/>
      <c r="HS1" s="39"/>
      <c r="HT1" s="39"/>
      <c r="HU1" s="39"/>
      <c r="HV1" s="39"/>
      <c r="HW1" s="39"/>
      <c r="HX1" s="39"/>
      <c r="HY1" s="39"/>
      <c r="HZ1" s="39"/>
      <c r="IA1" s="39"/>
      <c r="IB1" s="39"/>
      <c r="IC1" s="39"/>
      <c r="ID1" s="39"/>
      <c r="IE1" s="39"/>
      <c r="IF1" s="39"/>
      <c r="IG1" s="39"/>
      <c r="IH1" s="39"/>
      <c r="II1" s="39"/>
      <c r="IJ1" s="39"/>
      <c r="IK1" s="39"/>
      <c r="IL1" s="39"/>
      <c r="IM1" s="39"/>
      <c r="IN1" s="39"/>
      <c r="IO1" s="39"/>
      <c r="IP1" s="39"/>
      <c r="IQ1" s="39"/>
      <c r="IR1" s="39"/>
      <c r="IS1" s="39"/>
      <c r="IT1" s="39"/>
      <c r="IU1" s="39"/>
      <c r="IV1" s="39"/>
      <c r="IW1" s="39"/>
      <c r="IX1" s="39"/>
      <c r="IY1" s="39"/>
      <c r="IZ1" s="39"/>
      <c r="JA1" s="39"/>
      <c r="JB1" s="39"/>
      <c r="JC1" s="1"/>
      <c r="JD1" s="1"/>
      <c r="JE1" s="1"/>
      <c r="JF1" s="1"/>
      <c r="JG1" s="1"/>
      <c r="JH1" s="1"/>
      <c r="JI1" s="1"/>
      <c r="JJ1" s="1"/>
      <c r="JK1" s="1"/>
    </row>
    <row r="2" ht="34.5" customHeight="1">
      <c r="A2" s="2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1"/>
      <c r="ED2" s="41"/>
      <c r="EE2" s="41"/>
      <c r="EF2" s="41"/>
      <c r="EG2" s="41"/>
      <c r="EH2" s="41"/>
      <c r="EI2" s="41"/>
      <c r="EJ2" s="41"/>
      <c r="EK2" s="41"/>
      <c r="EL2" s="41"/>
      <c r="EM2" s="41"/>
      <c r="EN2" s="41"/>
      <c r="EO2" s="41"/>
      <c r="EP2" s="41"/>
      <c r="EQ2" s="41"/>
      <c r="ER2" s="41"/>
      <c r="ES2" s="41"/>
      <c r="ET2" s="41"/>
      <c r="EU2" s="41"/>
      <c r="EV2" s="41"/>
      <c r="EW2" s="41"/>
      <c r="EX2" s="41"/>
      <c r="EY2" s="41"/>
      <c r="EZ2" s="41"/>
      <c r="FA2" s="41"/>
      <c r="FB2" s="41"/>
      <c r="FC2" s="41"/>
      <c r="FD2" s="41"/>
      <c r="FE2" s="41"/>
      <c r="FF2" s="41"/>
      <c r="FG2" s="41"/>
      <c r="FH2" s="41"/>
      <c r="FI2" s="41"/>
      <c r="FJ2" s="41"/>
      <c r="FK2" s="41"/>
      <c r="FL2" s="41"/>
      <c r="FM2" s="41"/>
      <c r="FN2" s="2"/>
      <c r="FO2" s="2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2"/>
      <c r="JD2" s="2"/>
      <c r="JE2" s="2"/>
      <c r="JF2" s="2"/>
      <c r="JG2" s="2"/>
      <c r="JH2" s="2"/>
      <c r="JI2" s="2"/>
      <c r="JJ2" s="2"/>
      <c r="JK2" s="2"/>
    </row>
    <row r="3" ht="19.5" customHeight="1">
      <c r="A3" s="2"/>
      <c r="B3" s="5"/>
      <c r="C3" s="6" t="s">
        <v>84</v>
      </c>
      <c r="D3" s="6" t="s">
        <v>85</v>
      </c>
      <c r="E3" s="6" t="s">
        <v>86</v>
      </c>
      <c r="F3" s="6" t="s">
        <v>87</v>
      </c>
      <c r="G3" s="6" t="s">
        <v>88</v>
      </c>
      <c r="H3" s="6" t="s">
        <v>89</v>
      </c>
      <c r="I3" s="6" t="s">
        <v>90</v>
      </c>
      <c r="J3" s="6" t="s">
        <v>91</v>
      </c>
      <c r="K3" s="6" t="s">
        <v>92</v>
      </c>
      <c r="L3" s="6" t="s">
        <v>93</v>
      </c>
      <c r="M3" s="6" t="s">
        <v>94</v>
      </c>
      <c r="N3" s="6" t="s">
        <v>95</v>
      </c>
      <c r="O3" s="6">
        <v>2023.0</v>
      </c>
      <c r="P3" s="6" t="s">
        <v>96</v>
      </c>
      <c r="Q3" s="6" t="s">
        <v>97</v>
      </c>
      <c r="R3" s="6" t="s">
        <v>98</v>
      </c>
      <c r="S3" s="6" t="s">
        <v>99</v>
      </c>
      <c r="T3" s="6" t="s">
        <v>100</v>
      </c>
      <c r="U3" s="6" t="s">
        <v>101</v>
      </c>
      <c r="V3" s="6" t="s">
        <v>102</v>
      </c>
      <c r="W3" s="6" t="s">
        <v>103</v>
      </c>
      <c r="X3" s="6" t="s">
        <v>104</v>
      </c>
      <c r="Y3" s="6" t="s">
        <v>105</v>
      </c>
      <c r="Z3" s="6" t="s">
        <v>106</v>
      </c>
      <c r="AA3" s="6" t="s">
        <v>107</v>
      </c>
      <c r="AB3" s="6">
        <v>2024.0</v>
      </c>
      <c r="AC3" s="6" t="s">
        <v>108</v>
      </c>
      <c r="AD3" s="6" t="s">
        <v>109</v>
      </c>
      <c r="AE3" s="6" t="s">
        <v>110</v>
      </c>
      <c r="AF3" s="6" t="s">
        <v>111</v>
      </c>
      <c r="AG3" s="6" t="s">
        <v>112</v>
      </c>
      <c r="AH3" s="6" t="s">
        <v>113</v>
      </c>
      <c r="AI3" s="6" t="s">
        <v>114</v>
      </c>
      <c r="AJ3" s="6" t="s">
        <v>115</v>
      </c>
      <c r="AK3" s="6" t="s">
        <v>116</v>
      </c>
      <c r="AL3" s="6" t="s">
        <v>117</v>
      </c>
      <c r="AM3" s="6" t="s">
        <v>118</v>
      </c>
      <c r="AN3" s="6" t="s">
        <v>119</v>
      </c>
      <c r="AO3" s="6">
        <v>2025.0</v>
      </c>
      <c r="AP3" s="42" t="s">
        <v>120</v>
      </c>
      <c r="AQ3" s="42" t="s">
        <v>121</v>
      </c>
      <c r="AR3" s="42" t="s">
        <v>122</v>
      </c>
      <c r="AS3" s="42" t="s">
        <v>123</v>
      </c>
      <c r="AT3" s="42" t="s">
        <v>124</v>
      </c>
      <c r="AU3" s="42" t="s">
        <v>125</v>
      </c>
      <c r="AV3" s="42" t="s">
        <v>126</v>
      </c>
      <c r="AW3" s="42" t="s">
        <v>127</v>
      </c>
      <c r="AX3" s="42" t="s">
        <v>128</v>
      </c>
      <c r="AY3" s="42" t="s">
        <v>129</v>
      </c>
      <c r="AZ3" s="42" t="s">
        <v>130</v>
      </c>
      <c r="BA3" s="42" t="s">
        <v>131</v>
      </c>
      <c r="BB3" s="42">
        <v>2026.0</v>
      </c>
      <c r="BC3" s="42" t="s">
        <v>132</v>
      </c>
      <c r="BD3" s="42" t="s">
        <v>133</v>
      </c>
      <c r="BE3" s="42" t="s">
        <v>134</v>
      </c>
      <c r="BF3" s="42" t="s">
        <v>135</v>
      </c>
      <c r="BG3" s="42" t="s">
        <v>136</v>
      </c>
      <c r="BH3" s="42" t="s">
        <v>137</v>
      </c>
      <c r="BI3" s="42" t="s">
        <v>138</v>
      </c>
      <c r="BJ3" s="42" t="s">
        <v>139</v>
      </c>
      <c r="BK3" s="42" t="s">
        <v>140</v>
      </c>
      <c r="BL3" s="42" t="s">
        <v>141</v>
      </c>
      <c r="BM3" s="42" t="s">
        <v>142</v>
      </c>
      <c r="BN3" s="42" t="s">
        <v>143</v>
      </c>
      <c r="BO3" s="42">
        <v>2027.0</v>
      </c>
      <c r="BP3" s="42" t="s">
        <v>144</v>
      </c>
      <c r="BQ3" s="42" t="s">
        <v>145</v>
      </c>
      <c r="BR3" s="42" t="s">
        <v>146</v>
      </c>
      <c r="BS3" s="42" t="s">
        <v>147</v>
      </c>
      <c r="BT3" s="42" t="s">
        <v>148</v>
      </c>
      <c r="BU3" s="42" t="s">
        <v>149</v>
      </c>
      <c r="BV3" s="42" t="s">
        <v>150</v>
      </c>
      <c r="BW3" s="42" t="s">
        <v>151</v>
      </c>
      <c r="BX3" s="42" t="s">
        <v>152</v>
      </c>
      <c r="BY3" s="42" t="s">
        <v>153</v>
      </c>
      <c r="BZ3" s="42" t="s">
        <v>154</v>
      </c>
      <c r="CA3" s="42" t="s">
        <v>155</v>
      </c>
      <c r="CB3" s="42">
        <v>2028.0</v>
      </c>
      <c r="CC3" s="42" t="s">
        <v>156</v>
      </c>
      <c r="CD3" s="42" t="s">
        <v>157</v>
      </c>
      <c r="CE3" s="42" t="s">
        <v>158</v>
      </c>
      <c r="CF3" s="42" t="s">
        <v>159</v>
      </c>
      <c r="CG3" s="42" t="s">
        <v>160</v>
      </c>
      <c r="CH3" s="42" t="s">
        <v>161</v>
      </c>
      <c r="CI3" s="42" t="s">
        <v>162</v>
      </c>
      <c r="CJ3" s="42" t="s">
        <v>163</v>
      </c>
      <c r="CK3" s="42" t="s">
        <v>164</v>
      </c>
      <c r="CL3" s="42" t="s">
        <v>165</v>
      </c>
      <c r="CM3" s="42" t="s">
        <v>166</v>
      </c>
      <c r="CN3" s="42" t="s">
        <v>167</v>
      </c>
      <c r="CO3" s="42">
        <v>2029.0</v>
      </c>
      <c r="CP3" s="43"/>
      <c r="CQ3" s="43" t="s">
        <v>168</v>
      </c>
      <c r="CR3" s="6">
        <v>2023.0</v>
      </c>
      <c r="CS3" s="6">
        <v>2024.0</v>
      </c>
      <c r="CT3" s="6">
        <v>2025.0</v>
      </c>
      <c r="CU3" s="6">
        <v>2026.0</v>
      </c>
      <c r="CV3" s="6">
        <v>2027.0</v>
      </c>
      <c r="CW3" s="6">
        <v>2028.0</v>
      </c>
      <c r="CX3" s="6">
        <v>2029.0</v>
      </c>
      <c r="CY3" s="2"/>
      <c r="CZ3" s="43" t="s">
        <v>169</v>
      </c>
      <c r="DA3" s="6" t="s">
        <v>108</v>
      </c>
      <c r="DB3" s="6" t="s">
        <v>109</v>
      </c>
      <c r="DC3" s="6" t="s">
        <v>110</v>
      </c>
      <c r="DD3" s="6" t="s">
        <v>111</v>
      </c>
      <c r="DE3" s="6" t="s">
        <v>112</v>
      </c>
      <c r="DF3" s="6" t="s">
        <v>113</v>
      </c>
      <c r="DG3" s="6" t="s">
        <v>114</v>
      </c>
      <c r="DH3" s="6" t="s">
        <v>115</v>
      </c>
      <c r="DI3" s="6" t="s">
        <v>116</v>
      </c>
      <c r="DJ3" s="6" t="s">
        <v>117</v>
      </c>
      <c r="DK3" s="6" t="s">
        <v>118</v>
      </c>
      <c r="DL3" s="6" t="s">
        <v>119</v>
      </c>
      <c r="DM3" s="44">
        <v>2025.0</v>
      </c>
      <c r="DN3" s="6" t="s">
        <v>120</v>
      </c>
      <c r="DO3" s="6" t="s">
        <v>121</v>
      </c>
      <c r="DP3" s="6" t="s">
        <v>122</v>
      </c>
      <c r="DQ3" s="6" t="s">
        <v>123</v>
      </c>
      <c r="DR3" s="6" t="s">
        <v>124</v>
      </c>
      <c r="DS3" s="6" t="s">
        <v>125</v>
      </c>
      <c r="DT3" s="6" t="s">
        <v>126</v>
      </c>
      <c r="DU3" s="6" t="s">
        <v>127</v>
      </c>
      <c r="DV3" s="6" t="s">
        <v>128</v>
      </c>
      <c r="DW3" s="6" t="s">
        <v>129</v>
      </c>
      <c r="DX3" s="6" t="s">
        <v>130</v>
      </c>
      <c r="DY3" s="6" t="s">
        <v>131</v>
      </c>
      <c r="DZ3" s="44">
        <v>2026.0</v>
      </c>
      <c r="EA3" s="6" t="s">
        <v>132</v>
      </c>
      <c r="EB3" s="6" t="s">
        <v>133</v>
      </c>
      <c r="EC3" s="6" t="s">
        <v>134</v>
      </c>
      <c r="ED3" s="6" t="s">
        <v>135</v>
      </c>
      <c r="EE3" s="6" t="s">
        <v>136</v>
      </c>
      <c r="EF3" s="6" t="s">
        <v>137</v>
      </c>
      <c r="EG3" s="6" t="s">
        <v>138</v>
      </c>
      <c r="EH3" s="6" t="s">
        <v>139</v>
      </c>
      <c r="EI3" s="6" t="s">
        <v>140</v>
      </c>
      <c r="EJ3" s="6" t="s">
        <v>141</v>
      </c>
      <c r="EK3" s="6" t="s">
        <v>142</v>
      </c>
      <c r="EL3" s="6" t="s">
        <v>143</v>
      </c>
      <c r="EM3" s="44">
        <v>2027.0</v>
      </c>
      <c r="EN3" s="6" t="s">
        <v>144</v>
      </c>
      <c r="EO3" s="6" t="s">
        <v>145</v>
      </c>
      <c r="EP3" s="6" t="s">
        <v>146</v>
      </c>
      <c r="EQ3" s="6" t="s">
        <v>147</v>
      </c>
      <c r="ER3" s="6" t="s">
        <v>148</v>
      </c>
      <c r="ES3" s="6" t="s">
        <v>149</v>
      </c>
      <c r="ET3" s="6" t="s">
        <v>150</v>
      </c>
      <c r="EU3" s="6" t="s">
        <v>151</v>
      </c>
      <c r="EV3" s="6" t="s">
        <v>152</v>
      </c>
      <c r="EW3" s="6" t="s">
        <v>153</v>
      </c>
      <c r="EX3" s="6" t="s">
        <v>154</v>
      </c>
      <c r="EY3" s="6" t="s">
        <v>155</v>
      </c>
      <c r="EZ3" s="44">
        <v>2028.0</v>
      </c>
      <c r="FA3" s="6" t="s">
        <v>156</v>
      </c>
      <c r="FB3" s="6" t="s">
        <v>157</v>
      </c>
      <c r="FC3" s="6" t="s">
        <v>158</v>
      </c>
      <c r="FD3" s="6" t="s">
        <v>159</v>
      </c>
      <c r="FE3" s="6" t="s">
        <v>160</v>
      </c>
      <c r="FF3" s="6" t="s">
        <v>161</v>
      </c>
      <c r="FG3" s="6" t="s">
        <v>162</v>
      </c>
      <c r="FH3" s="6" t="s">
        <v>163</v>
      </c>
      <c r="FI3" s="6" t="s">
        <v>164</v>
      </c>
      <c r="FJ3" s="6" t="s">
        <v>165</v>
      </c>
      <c r="FK3" s="6" t="s">
        <v>166</v>
      </c>
      <c r="FL3" s="6" t="s">
        <v>167</v>
      </c>
      <c r="FM3" s="44">
        <v>2029.0</v>
      </c>
      <c r="FN3" s="45"/>
      <c r="FO3" s="46" t="s">
        <v>170</v>
      </c>
      <c r="FP3" s="6" t="s">
        <v>84</v>
      </c>
      <c r="FQ3" s="6" t="s">
        <v>85</v>
      </c>
      <c r="FR3" s="6" t="s">
        <v>86</v>
      </c>
      <c r="FS3" s="6" t="s">
        <v>87</v>
      </c>
      <c r="FT3" s="6" t="s">
        <v>88</v>
      </c>
      <c r="FU3" s="6" t="s">
        <v>89</v>
      </c>
      <c r="FV3" s="6" t="s">
        <v>90</v>
      </c>
      <c r="FW3" s="6" t="s">
        <v>91</v>
      </c>
      <c r="FX3" s="6" t="s">
        <v>92</v>
      </c>
      <c r="FY3" s="6" t="s">
        <v>93</v>
      </c>
      <c r="FZ3" s="6" t="s">
        <v>94</v>
      </c>
      <c r="GA3" s="6" t="s">
        <v>95</v>
      </c>
      <c r="GB3" s="6">
        <v>2023.0</v>
      </c>
      <c r="GC3" s="6" t="s">
        <v>96</v>
      </c>
      <c r="GD3" s="6" t="s">
        <v>97</v>
      </c>
      <c r="GE3" s="6" t="s">
        <v>98</v>
      </c>
      <c r="GF3" s="6" t="s">
        <v>99</v>
      </c>
      <c r="GG3" s="6" t="s">
        <v>100</v>
      </c>
      <c r="GH3" s="6" t="s">
        <v>101</v>
      </c>
      <c r="GI3" s="6" t="s">
        <v>102</v>
      </c>
      <c r="GJ3" s="6" t="s">
        <v>103</v>
      </c>
      <c r="GK3" s="6" t="s">
        <v>104</v>
      </c>
      <c r="GL3" s="6" t="s">
        <v>105</v>
      </c>
      <c r="GM3" s="6" t="s">
        <v>106</v>
      </c>
      <c r="GN3" s="6" t="s">
        <v>107</v>
      </c>
      <c r="GO3" s="6">
        <v>2024.0</v>
      </c>
      <c r="GP3" s="6" t="s">
        <v>108</v>
      </c>
      <c r="GQ3" s="6" t="s">
        <v>109</v>
      </c>
      <c r="GR3" s="6" t="s">
        <v>110</v>
      </c>
      <c r="GS3" s="6" t="s">
        <v>111</v>
      </c>
      <c r="GT3" s="6" t="s">
        <v>112</v>
      </c>
      <c r="GU3" s="6" t="s">
        <v>113</v>
      </c>
      <c r="GV3" s="6" t="s">
        <v>114</v>
      </c>
      <c r="GW3" s="6" t="s">
        <v>115</v>
      </c>
      <c r="GX3" s="6" t="s">
        <v>116</v>
      </c>
      <c r="GY3" s="6" t="s">
        <v>117</v>
      </c>
      <c r="GZ3" s="6" t="s">
        <v>118</v>
      </c>
      <c r="HA3" s="6" t="s">
        <v>119</v>
      </c>
      <c r="HB3" s="6">
        <v>2025.0</v>
      </c>
      <c r="HC3" s="6" t="s">
        <v>120</v>
      </c>
      <c r="HD3" s="6" t="s">
        <v>121</v>
      </c>
      <c r="HE3" s="6" t="s">
        <v>122</v>
      </c>
      <c r="HF3" s="6" t="s">
        <v>123</v>
      </c>
      <c r="HG3" s="6" t="s">
        <v>124</v>
      </c>
      <c r="HH3" s="6" t="s">
        <v>125</v>
      </c>
      <c r="HI3" s="6" t="s">
        <v>126</v>
      </c>
      <c r="HJ3" s="6" t="s">
        <v>127</v>
      </c>
      <c r="HK3" s="6" t="s">
        <v>128</v>
      </c>
      <c r="HL3" s="6" t="s">
        <v>129</v>
      </c>
      <c r="HM3" s="6" t="s">
        <v>130</v>
      </c>
      <c r="HN3" s="6" t="s">
        <v>131</v>
      </c>
      <c r="HO3" s="47">
        <v>2026.0</v>
      </c>
      <c r="HP3" s="47" t="s">
        <v>132</v>
      </c>
      <c r="HQ3" s="47" t="s">
        <v>133</v>
      </c>
      <c r="HR3" s="47" t="s">
        <v>134</v>
      </c>
      <c r="HS3" s="47" t="s">
        <v>135</v>
      </c>
      <c r="HT3" s="47" t="s">
        <v>136</v>
      </c>
      <c r="HU3" s="47" t="s">
        <v>137</v>
      </c>
      <c r="HV3" s="47" t="s">
        <v>138</v>
      </c>
      <c r="HW3" s="47" t="s">
        <v>139</v>
      </c>
      <c r="HX3" s="47" t="s">
        <v>140</v>
      </c>
      <c r="HY3" s="47" t="s">
        <v>141</v>
      </c>
      <c r="HZ3" s="47" t="s">
        <v>142</v>
      </c>
      <c r="IA3" s="47" t="s">
        <v>143</v>
      </c>
      <c r="IB3" s="47">
        <v>2027.0</v>
      </c>
      <c r="IC3" s="47" t="s">
        <v>144</v>
      </c>
      <c r="ID3" s="47" t="s">
        <v>145</v>
      </c>
      <c r="IE3" s="47" t="s">
        <v>146</v>
      </c>
      <c r="IF3" s="47" t="s">
        <v>147</v>
      </c>
      <c r="IG3" s="47" t="s">
        <v>148</v>
      </c>
      <c r="IH3" s="47" t="s">
        <v>149</v>
      </c>
      <c r="II3" s="47" t="s">
        <v>150</v>
      </c>
      <c r="IJ3" s="47" t="s">
        <v>151</v>
      </c>
      <c r="IK3" s="47" t="s">
        <v>152</v>
      </c>
      <c r="IL3" s="47" t="s">
        <v>153</v>
      </c>
      <c r="IM3" s="47" t="s">
        <v>154</v>
      </c>
      <c r="IN3" s="47" t="s">
        <v>155</v>
      </c>
      <c r="IO3" s="47">
        <v>2028.0</v>
      </c>
      <c r="IP3" s="47" t="s">
        <v>156</v>
      </c>
      <c r="IQ3" s="47" t="s">
        <v>157</v>
      </c>
      <c r="IR3" s="47" t="s">
        <v>158</v>
      </c>
      <c r="IS3" s="47" t="s">
        <v>159</v>
      </c>
      <c r="IT3" s="47" t="s">
        <v>160</v>
      </c>
      <c r="IU3" s="47" t="s">
        <v>161</v>
      </c>
      <c r="IV3" s="47" t="s">
        <v>162</v>
      </c>
      <c r="IW3" s="47" t="s">
        <v>163</v>
      </c>
      <c r="IX3" s="47" t="s">
        <v>164</v>
      </c>
      <c r="IY3" s="47" t="s">
        <v>165</v>
      </c>
      <c r="IZ3" s="47" t="s">
        <v>166</v>
      </c>
      <c r="JA3" s="47" t="s">
        <v>167</v>
      </c>
      <c r="JB3" s="47">
        <v>2029.0</v>
      </c>
      <c r="JC3" s="2"/>
      <c r="JD3" s="43" t="s">
        <v>171</v>
      </c>
      <c r="JE3" s="6">
        <v>2023.0</v>
      </c>
      <c r="JF3" s="6">
        <v>2024.0</v>
      </c>
      <c r="JG3" s="6">
        <v>2025.0</v>
      </c>
      <c r="JH3" s="6">
        <v>2026.0</v>
      </c>
      <c r="JI3" s="6">
        <v>2027.0</v>
      </c>
      <c r="JJ3" s="6">
        <v>2028.0</v>
      </c>
      <c r="JK3" s="6">
        <v>2029.0</v>
      </c>
    </row>
    <row r="4" ht="19.5" customHeight="1">
      <c r="A4" s="2"/>
      <c r="B4" s="7" t="s">
        <v>14</v>
      </c>
      <c r="C4" s="8">
        <f t="shared" ref="C4:N4" si="1">C5+C33+C35+C37+C39</f>
        <v>53819.47751</v>
      </c>
      <c r="D4" s="8">
        <f t="shared" si="1"/>
        <v>59399.96894</v>
      </c>
      <c r="E4" s="8">
        <f t="shared" si="1"/>
        <v>65945.79848</v>
      </c>
      <c r="F4" s="8">
        <f t="shared" si="1"/>
        <v>65834.70678</v>
      </c>
      <c r="G4" s="8">
        <f t="shared" si="1"/>
        <v>66893.12661</v>
      </c>
      <c r="H4" s="8">
        <f t="shared" si="1"/>
        <v>70921.96638</v>
      </c>
      <c r="I4" s="8">
        <f t="shared" si="1"/>
        <v>81345.73211</v>
      </c>
      <c r="J4" s="8">
        <f t="shared" si="1"/>
        <v>79473.47499</v>
      </c>
      <c r="K4" s="8">
        <f t="shared" si="1"/>
        <v>73165.71275</v>
      </c>
      <c r="L4" s="8">
        <f t="shared" si="1"/>
        <v>69136.67648</v>
      </c>
      <c r="M4" s="8">
        <f t="shared" si="1"/>
        <v>74242.96551</v>
      </c>
      <c r="N4" s="8">
        <f t="shared" si="1"/>
        <v>87913.90774</v>
      </c>
      <c r="O4" s="8">
        <f t="shared" ref="O4:O438" si="21">SUM(C4:N4)</f>
        <v>848093.5143</v>
      </c>
      <c r="P4" s="8">
        <f t="shared" ref="P4:AA4" si="2">P5+P33+P35+P37+P39</f>
        <v>65239.09527</v>
      </c>
      <c r="Q4" s="8">
        <f t="shared" si="2"/>
        <v>71992.88242</v>
      </c>
      <c r="R4" s="8">
        <f t="shared" si="2"/>
        <v>79996.34315</v>
      </c>
      <c r="S4" s="8">
        <f t="shared" si="2"/>
        <v>79870.9839</v>
      </c>
      <c r="T4" s="8">
        <f t="shared" si="2"/>
        <v>81179.49752</v>
      </c>
      <c r="U4" s="8">
        <f t="shared" si="2"/>
        <v>86089.77478</v>
      </c>
      <c r="V4" s="8">
        <f t="shared" si="2"/>
        <v>98749.45205</v>
      </c>
      <c r="W4" s="8">
        <f t="shared" si="2"/>
        <v>96495.35091</v>
      </c>
      <c r="X4" s="8">
        <f t="shared" si="2"/>
        <v>88528.2684</v>
      </c>
      <c r="Y4" s="8">
        <f t="shared" si="2"/>
        <v>83802.70434</v>
      </c>
      <c r="Z4" s="8">
        <f t="shared" si="2"/>
        <v>90460.42204</v>
      </c>
      <c r="AA4" s="8">
        <f t="shared" si="2"/>
        <v>106755.7413</v>
      </c>
      <c r="AB4" s="8">
        <f t="shared" ref="AB4:AB438" si="23">SUM(P4:AA4)</f>
        <v>1029160.516</v>
      </c>
      <c r="AC4" s="8">
        <f t="shared" ref="AC4:AN4" si="3">AC5+AC33+AC35+AC37+AC39</f>
        <v>84632.93605</v>
      </c>
      <c r="AD4" s="8">
        <f t="shared" si="3"/>
        <v>92841.6827</v>
      </c>
      <c r="AE4" s="8">
        <f t="shared" si="3"/>
        <v>103792.3515</v>
      </c>
      <c r="AF4" s="8">
        <f t="shared" si="3"/>
        <v>103754.1364</v>
      </c>
      <c r="AG4" s="8">
        <f t="shared" si="3"/>
        <v>105500.9669</v>
      </c>
      <c r="AH4" s="8">
        <f t="shared" si="3"/>
        <v>111891.8147</v>
      </c>
      <c r="AI4" s="8">
        <f t="shared" si="3"/>
        <v>128351.5723</v>
      </c>
      <c r="AJ4" s="8">
        <f t="shared" si="3"/>
        <v>125473.6167</v>
      </c>
      <c r="AK4" s="8">
        <f t="shared" si="3"/>
        <v>114750.9852</v>
      </c>
      <c r="AL4" s="8">
        <f t="shared" si="3"/>
        <v>108841.0223</v>
      </c>
      <c r="AM4" s="8">
        <f t="shared" si="3"/>
        <v>118640.2238</v>
      </c>
      <c r="AN4" s="8">
        <f t="shared" si="3"/>
        <v>138836.4759</v>
      </c>
      <c r="AO4" s="8">
        <f t="shared" ref="AO4:AO438" si="25">SUM(AC4:AN4)</f>
        <v>1337307.784</v>
      </c>
      <c r="AP4" s="8">
        <f t="shared" ref="AP4:BA4" si="4">AP5+AP33+AP35+AP37+AP39</f>
        <v>110173.4455</v>
      </c>
      <c r="AQ4" s="8">
        <f t="shared" si="4"/>
        <v>121847.1079</v>
      </c>
      <c r="AR4" s="8">
        <f t="shared" si="4"/>
        <v>135817.6056</v>
      </c>
      <c r="AS4" s="8">
        <f t="shared" si="4"/>
        <v>135627.4147</v>
      </c>
      <c r="AT4" s="8">
        <f t="shared" si="4"/>
        <v>137989.7052</v>
      </c>
      <c r="AU4" s="8">
        <f t="shared" si="4"/>
        <v>146466.4748</v>
      </c>
      <c r="AV4" s="8">
        <f t="shared" si="4"/>
        <v>168354.8623</v>
      </c>
      <c r="AW4" s="8">
        <f t="shared" si="4"/>
        <v>164561.771</v>
      </c>
      <c r="AX4" s="8">
        <f t="shared" si="4"/>
        <v>150037.2249</v>
      </c>
      <c r="AY4" s="8">
        <f t="shared" si="4"/>
        <v>142448.5309</v>
      </c>
      <c r="AZ4" s="8">
        <f t="shared" si="4"/>
        <v>154660.0254</v>
      </c>
      <c r="BA4" s="8">
        <f t="shared" si="4"/>
        <v>182323.7405</v>
      </c>
      <c r="BB4" s="8">
        <f t="shared" ref="BB4:BB438" si="27">SUM(AP4:BA4)</f>
        <v>1750307.909</v>
      </c>
      <c r="BC4" s="8">
        <f t="shared" ref="BC4:BN4" si="5">BC5+BC33+BC35+BC37+BC39</f>
        <v>145692.2751</v>
      </c>
      <c r="BD4" s="8">
        <f t="shared" si="5"/>
        <v>161104.4782</v>
      </c>
      <c r="BE4" s="8">
        <f t="shared" si="5"/>
        <v>179575.0378</v>
      </c>
      <c r="BF4" s="8">
        <f t="shared" si="5"/>
        <v>179330.5914</v>
      </c>
      <c r="BG4" s="8">
        <f t="shared" si="5"/>
        <v>182470.6875</v>
      </c>
      <c r="BH4" s="8">
        <f t="shared" si="5"/>
        <v>193621.8653</v>
      </c>
      <c r="BI4" s="8">
        <f t="shared" si="5"/>
        <v>222615.2547</v>
      </c>
      <c r="BJ4" s="8">
        <f t="shared" si="5"/>
        <v>217601.6124</v>
      </c>
      <c r="BK4" s="8">
        <f t="shared" si="5"/>
        <v>198216.2677</v>
      </c>
      <c r="BL4" s="8">
        <f t="shared" si="5"/>
        <v>188455.8954</v>
      </c>
      <c r="BM4" s="8">
        <f t="shared" si="5"/>
        <v>204519.7559</v>
      </c>
      <c r="BN4" s="8">
        <f t="shared" si="5"/>
        <v>241070.2002</v>
      </c>
      <c r="BO4" s="8">
        <f t="shared" ref="BO4:BO438" si="29">SUM(BC4:BN4)</f>
        <v>2314273.922</v>
      </c>
      <c r="BP4" s="8">
        <f t="shared" ref="BP4:CA4" si="6">BP5+BP33+BP35+BP37+BP39</f>
        <v>192805.8445</v>
      </c>
      <c r="BQ4" s="8">
        <f t="shared" si="6"/>
        <v>213155.2061</v>
      </c>
      <c r="BR4" s="8">
        <f t="shared" si="6"/>
        <v>237565.3646</v>
      </c>
      <c r="BS4" s="8">
        <f t="shared" si="6"/>
        <v>237244.6362</v>
      </c>
      <c r="BT4" s="8">
        <f t="shared" si="6"/>
        <v>241400.2748</v>
      </c>
      <c r="BU4" s="8">
        <f t="shared" si="6"/>
        <v>256053.5723</v>
      </c>
      <c r="BV4" s="8">
        <f t="shared" si="6"/>
        <v>294578.3052</v>
      </c>
      <c r="BW4" s="8">
        <f t="shared" si="6"/>
        <v>287881.891</v>
      </c>
      <c r="BX4" s="8">
        <f t="shared" si="6"/>
        <v>262241.2189</v>
      </c>
      <c r="BY4" s="8">
        <f t="shared" si="6"/>
        <v>249543.4501</v>
      </c>
      <c r="BZ4" s="8">
        <f t="shared" si="6"/>
        <v>270220.3102</v>
      </c>
      <c r="CA4" s="8">
        <f t="shared" si="6"/>
        <v>318917.4505</v>
      </c>
      <c r="CB4" s="8">
        <f t="shared" ref="CB4:CB438" si="31">SUM(BP4:CA4)</f>
        <v>3061607.524</v>
      </c>
      <c r="CC4" s="8">
        <f t="shared" ref="CC4:CN4" si="7">CC5+CC33+CC35+CC37+CC39</f>
        <v>255258.1146</v>
      </c>
      <c r="CD4" s="8">
        <f t="shared" si="7"/>
        <v>282139.8167</v>
      </c>
      <c r="CE4" s="8">
        <f t="shared" si="7"/>
        <v>314399.5121</v>
      </c>
      <c r="CF4" s="8">
        <f t="shared" si="7"/>
        <v>313972.4182</v>
      </c>
      <c r="CG4" s="8">
        <f t="shared" si="7"/>
        <v>319465.6647</v>
      </c>
      <c r="CH4" s="8">
        <f t="shared" si="7"/>
        <v>338724.1127</v>
      </c>
      <c r="CI4" s="8">
        <f t="shared" si="7"/>
        <v>389965.0455</v>
      </c>
      <c r="CJ4" s="8">
        <f t="shared" si="7"/>
        <v>380988.7392</v>
      </c>
      <c r="CK4" s="8">
        <f t="shared" si="7"/>
        <v>347348.0254</v>
      </c>
      <c r="CL4" s="8">
        <f t="shared" si="7"/>
        <v>330570.7511</v>
      </c>
      <c r="CM4" s="8">
        <f t="shared" si="7"/>
        <v>356828.0758</v>
      </c>
      <c r="CN4" s="8">
        <f t="shared" si="7"/>
        <v>422053.5205</v>
      </c>
      <c r="CO4" s="8">
        <f t="shared" ref="CO4:CO438" si="33">SUM(CC4:CN4)</f>
        <v>4051713.796</v>
      </c>
      <c r="CP4" s="2"/>
      <c r="CQ4" s="2"/>
      <c r="CR4" s="48">
        <f>O4-'ОПУ БС'!C4</f>
        <v>-0.0000000001164153218</v>
      </c>
      <c r="CS4" s="48">
        <f>AB4-'ОПУ БС'!D4</f>
        <v>-0.0000000002328306437</v>
      </c>
      <c r="CT4" s="48">
        <f>AO4-'ОПУ БС'!E4</f>
        <v>-0.0000000002328306437</v>
      </c>
      <c r="CU4" s="48">
        <f>BB4-'ОПУ БС'!F4</f>
        <v>0.0000000002328306437</v>
      </c>
      <c r="CV4" s="48">
        <f>BO4-'ОПУ БС'!G4</f>
        <v>-0.0000000004656612873</v>
      </c>
      <c r="CW4" s="48">
        <f>CB4-'ОПУ БС'!H4</f>
        <v>0</v>
      </c>
      <c r="CX4" s="48">
        <f>CO4-'ОПУ БС'!I4</f>
        <v>0.0000000004656612873</v>
      </c>
      <c r="CY4" s="2"/>
      <c r="CZ4" s="2"/>
      <c r="DA4" s="49">
        <f t="shared" ref="DA4:DL4" si="8">DA5+DA33+DA35+DA37+DA39</f>
        <v>0</v>
      </c>
      <c r="DB4" s="49">
        <f t="shared" si="8"/>
        <v>0</v>
      </c>
      <c r="DC4" s="49">
        <f t="shared" si="8"/>
        <v>0</v>
      </c>
      <c r="DD4" s="49">
        <f t="shared" si="8"/>
        <v>0</v>
      </c>
      <c r="DE4" s="49">
        <f t="shared" si="8"/>
        <v>0</v>
      </c>
      <c r="DF4" s="49">
        <f t="shared" si="8"/>
        <v>0</v>
      </c>
      <c r="DG4" s="49">
        <f t="shared" si="8"/>
        <v>0</v>
      </c>
      <c r="DH4" s="49">
        <f t="shared" si="8"/>
        <v>0</v>
      </c>
      <c r="DI4" s="49">
        <f t="shared" si="8"/>
        <v>0</v>
      </c>
      <c r="DJ4" s="49">
        <f t="shared" si="8"/>
        <v>0</v>
      </c>
      <c r="DK4" s="49">
        <f t="shared" si="8"/>
        <v>0</v>
      </c>
      <c r="DL4" s="49">
        <f t="shared" si="8"/>
        <v>0</v>
      </c>
      <c r="DM4" s="50">
        <f t="shared" ref="DM4:DM438" si="35">SUM(DA4:DL4)</f>
        <v>0</v>
      </c>
      <c r="DN4" s="49">
        <f t="shared" ref="DN4:DY4" si="9">DN5+DN33+DN35+DN37+DN39</f>
        <v>0</v>
      </c>
      <c r="DO4" s="49">
        <f t="shared" si="9"/>
        <v>0</v>
      </c>
      <c r="DP4" s="49">
        <f t="shared" si="9"/>
        <v>0</v>
      </c>
      <c r="DQ4" s="49">
        <f t="shared" si="9"/>
        <v>0</v>
      </c>
      <c r="DR4" s="49">
        <f t="shared" si="9"/>
        <v>0</v>
      </c>
      <c r="DS4" s="49">
        <f t="shared" si="9"/>
        <v>0</v>
      </c>
      <c r="DT4" s="49">
        <f t="shared" si="9"/>
        <v>0</v>
      </c>
      <c r="DU4" s="49">
        <f t="shared" si="9"/>
        <v>0</v>
      </c>
      <c r="DV4" s="49">
        <f t="shared" si="9"/>
        <v>0</v>
      </c>
      <c r="DW4" s="49">
        <f t="shared" si="9"/>
        <v>0</v>
      </c>
      <c r="DX4" s="49">
        <f t="shared" si="9"/>
        <v>0</v>
      </c>
      <c r="DY4" s="49">
        <f t="shared" si="9"/>
        <v>0</v>
      </c>
      <c r="DZ4" s="50">
        <f t="shared" ref="DZ4:DZ438" si="37">SUM(DN4:DY4)</f>
        <v>0</v>
      </c>
      <c r="EA4" s="49">
        <f t="shared" ref="EA4:EL4" si="10">EA5+EA33+EA35+EA37+EA39</f>
        <v>0</v>
      </c>
      <c r="EB4" s="49">
        <f t="shared" si="10"/>
        <v>0</v>
      </c>
      <c r="EC4" s="49">
        <f t="shared" si="10"/>
        <v>0</v>
      </c>
      <c r="ED4" s="49">
        <f t="shared" si="10"/>
        <v>0</v>
      </c>
      <c r="EE4" s="49">
        <f t="shared" si="10"/>
        <v>0</v>
      </c>
      <c r="EF4" s="49">
        <f t="shared" si="10"/>
        <v>0</v>
      </c>
      <c r="EG4" s="49">
        <f t="shared" si="10"/>
        <v>0</v>
      </c>
      <c r="EH4" s="49">
        <f t="shared" si="10"/>
        <v>0</v>
      </c>
      <c r="EI4" s="49">
        <f t="shared" si="10"/>
        <v>0</v>
      </c>
      <c r="EJ4" s="49">
        <f t="shared" si="10"/>
        <v>0</v>
      </c>
      <c r="EK4" s="49">
        <f t="shared" si="10"/>
        <v>0</v>
      </c>
      <c r="EL4" s="49">
        <f t="shared" si="10"/>
        <v>0</v>
      </c>
      <c r="EM4" s="50">
        <f t="shared" ref="EM4:EM438" si="39">SUM(EA4:EL4)</f>
        <v>0</v>
      </c>
      <c r="EN4" s="49">
        <f t="shared" ref="EN4:EY4" si="11">EN5+EN33+EN35+EN37+EN39</f>
        <v>0</v>
      </c>
      <c r="EO4" s="49">
        <f t="shared" si="11"/>
        <v>0</v>
      </c>
      <c r="EP4" s="49">
        <f t="shared" si="11"/>
        <v>0</v>
      </c>
      <c r="EQ4" s="49">
        <f t="shared" si="11"/>
        <v>0</v>
      </c>
      <c r="ER4" s="49">
        <f t="shared" si="11"/>
        <v>0</v>
      </c>
      <c r="ES4" s="49">
        <f t="shared" si="11"/>
        <v>0</v>
      </c>
      <c r="ET4" s="49">
        <f t="shared" si="11"/>
        <v>0</v>
      </c>
      <c r="EU4" s="49">
        <f t="shared" si="11"/>
        <v>0</v>
      </c>
      <c r="EV4" s="49">
        <f t="shared" si="11"/>
        <v>0</v>
      </c>
      <c r="EW4" s="49">
        <f t="shared" si="11"/>
        <v>0</v>
      </c>
      <c r="EX4" s="49">
        <f t="shared" si="11"/>
        <v>0</v>
      </c>
      <c r="EY4" s="49">
        <f t="shared" si="11"/>
        <v>0</v>
      </c>
      <c r="EZ4" s="51">
        <f t="shared" ref="EZ4:EZ438" si="41">SUM(EN4:EY4)</f>
        <v>0</v>
      </c>
      <c r="FA4" s="49">
        <f t="shared" ref="FA4:FL4" si="12">FA5+FA33+FA35+FA37+FA39</f>
        <v>0</v>
      </c>
      <c r="FB4" s="49">
        <f t="shared" si="12"/>
        <v>0</v>
      </c>
      <c r="FC4" s="49">
        <f t="shared" si="12"/>
        <v>0</v>
      </c>
      <c r="FD4" s="49">
        <f t="shared" si="12"/>
        <v>0</v>
      </c>
      <c r="FE4" s="49">
        <f t="shared" si="12"/>
        <v>0</v>
      </c>
      <c r="FF4" s="49">
        <f t="shared" si="12"/>
        <v>0</v>
      </c>
      <c r="FG4" s="49">
        <f t="shared" si="12"/>
        <v>0</v>
      </c>
      <c r="FH4" s="49">
        <f t="shared" si="12"/>
        <v>0</v>
      </c>
      <c r="FI4" s="49">
        <f t="shared" si="12"/>
        <v>0</v>
      </c>
      <c r="FJ4" s="49">
        <f t="shared" si="12"/>
        <v>0</v>
      </c>
      <c r="FK4" s="49">
        <f t="shared" si="12"/>
        <v>0</v>
      </c>
      <c r="FL4" s="49">
        <f t="shared" si="12"/>
        <v>0</v>
      </c>
      <c r="FM4" s="51">
        <f t="shared" ref="FM4:FM438" si="43">SUM(FA4:FL4)</f>
        <v>0</v>
      </c>
      <c r="FN4" s="2"/>
      <c r="FO4" s="2"/>
      <c r="FP4" s="8">
        <f t="shared" ref="FP4:GA4" si="13">FP5+FP33+FP35+FP37+FP39</f>
        <v>53819.47751</v>
      </c>
      <c r="FQ4" s="8">
        <f t="shared" si="13"/>
        <v>59399.96894</v>
      </c>
      <c r="FR4" s="8">
        <f t="shared" si="13"/>
        <v>65945.79848</v>
      </c>
      <c r="FS4" s="8">
        <f t="shared" si="13"/>
        <v>65834.70678</v>
      </c>
      <c r="FT4" s="8">
        <f t="shared" si="13"/>
        <v>66893.12661</v>
      </c>
      <c r="FU4" s="8">
        <f t="shared" si="13"/>
        <v>70921.96638</v>
      </c>
      <c r="FV4" s="8">
        <f t="shared" si="13"/>
        <v>81345.73211</v>
      </c>
      <c r="FW4" s="8">
        <f t="shared" si="13"/>
        <v>79473.47499</v>
      </c>
      <c r="FX4" s="8">
        <f t="shared" si="13"/>
        <v>73165.71275</v>
      </c>
      <c r="FY4" s="8">
        <f t="shared" si="13"/>
        <v>69136.67648</v>
      </c>
      <c r="FZ4" s="8">
        <f t="shared" si="13"/>
        <v>74242.96551</v>
      </c>
      <c r="GA4" s="8">
        <f t="shared" si="13"/>
        <v>87913.90774</v>
      </c>
      <c r="GB4" s="52">
        <f t="shared" ref="GB4:GB438" si="45">SUM(FP4:GA4)</f>
        <v>848093.5143</v>
      </c>
      <c r="GC4" s="8">
        <f t="shared" ref="GC4:GN4" si="14">GC5+GC33+GC35+GC37+GC39</f>
        <v>65239.09527</v>
      </c>
      <c r="GD4" s="8">
        <f t="shared" si="14"/>
        <v>71992.88242</v>
      </c>
      <c r="GE4" s="8">
        <f t="shared" si="14"/>
        <v>79996.34315</v>
      </c>
      <c r="GF4" s="8">
        <f t="shared" si="14"/>
        <v>79870.9839</v>
      </c>
      <c r="GG4" s="8">
        <f t="shared" si="14"/>
        <v>81179.49752</v>
      </c>
      <c r="GH4" s="8">
        <f t="shared" si="14"/>
        <v>86089.77478</v>
      </c>
      <c r="GI4" s="8">
        <f t="shared" si="14"/>
        <v>98749.45205</v>
      </c>
      <c r="GJ4" s="8">
        <f t="shared" si="14"/>
        <v>96495.35091</v>
      </c>
      <c r="GK4" s="8">
        <f t="shared" si="14"/>
        <v>88528.2684</v>
      </c>
      <c r="GL4" s="8">
        <f t="shared" si="14"/>
        <v>83802.70434</v>
      </c>
      <c r="GM4" s="8">
        <f t="shared" si="14"/>
        <v>90460.42204</v>
      </c>
      <c r="GN4" s="8">
        <f t="shared" si="14"/>
        <v>106755.7413</v>
      </c>
      <c r="GO4" s="52">
        <f t="shared" ref="GO4:GO438" si="47">SUM(GC4:GN4)</f>
        <v>1029160.516</v>
      </c>
      <c r="GP4" s="53">
        <f t="shared" ref="GP4:HA4" si="15">GP5+GP33+GP35+GP37+GP39</f>
        <v>84632.93605</v>
      </c>
      <c r="GQ4" s="53">
        <f t="shared" si="15"/>
        <v>92841.6827</v>
      </c>
      <c r="GR4" s="53">
        <f t="shared" si="15"/>
        <v>103792.3515</v>
      </c>
      <c r="GS4" s="53">
        <f t="shared" si="15"/>
        <v>103754.1364</v>
      </c>
      <c r="GT4" s="53">
        <f t="shared" si="15"/>
        <v>105500.9669</v>
      </c>
      <c r="GU4" s="53">
        <f t="shared" si="15"/>
        <v>111891.8147</v>
      </c>
      <c r="GV4" s="53">
        <f t="shared" si="15"/>
        <v>128351.5723</v>
      </c>
      <c r="GW4" s="53">
        <f t="shared" si="15"/>
        <v>125473.6167</v>
      </c>
      <c r="GX4" s="53">
        <f t="shared" si="15"/>
        <v>114750.9852</v>
      </c>
      <c r="GY4" s="53">
        <f t="shared" si="15"/>
        <v>108841.0223</v>
      </c>
      <c r="GZ4" s="53">
        <f t="shared" si="15"/>
        <v>118640.2238</v>
      </c>
      <c r="HA4" s="53">
        <f t="shared" si="15"/>
        <v>138836.4759</v>
      </c>
      <c r="HB4" s="52">
        <f t="shared" ref="HB4:HB438" si="49">SUM(GP4:HA4)</f>
        <v>1337307.784</v>
      </c>
      <c r="HC4" s="53">
        <f t="shared" ref="HC4:HN4" si="16">HC5+HC33+HC35+HC37+HC39</f>
        <v>110173.4455</v>
      </c>
      <c r="HD4" s="53">
        <f t="shared" si="16"/>
        <v>121847.1079</v>
      </c>
      <c r="HE4" s="53">
        <f t="shared" si="16"/>
        <v>135817.6056</v>
      </c>
      <c r="HF4" s="53">
        <f t="shared" si="16"/>
        <v>135627.4147</v>
      </c>
      <c r="HG4" s="53">
        <f t="shared" si="16"/>
        <v>137989.7052</v>
      </c>
      <c r="HH4" s="53">
        <f t="shared" si="16"/>
        <v>146466.4748</v>
      </c>
      <c r="HI4" s="53">
        <f t="shared" si="16"/>
        <v>168354.8623</v>
      </c>
      <c r="HJ4" s="53">
        <f t="shared" si="16"/>
        <v>164561.771</v>
      </c>
      <c r="HK4" s="53">
        <f t="shared" si="16"/>
        <v>150037.2249</v>
      </c>
      <c r="HL4" s="53">
        <f t="shared" si="16"/>
        <v>142448.5309</v>
      </c>
      <c r="HM4" s="53">
        <f t="shared" si="16"/>
        <v>154660.0254</v>
      </c>
      <c r="HN4" s="53">
        <f t="shared" si="16"/>
        <v>182323.7405</v>
      </c>
      <c r="HO4" s="52">
        <f t="shared" ref="HO4:HO438" si="51">SUM(HC4:HN4)</f>
        <v>1750307.909</v>
      </c>
      <c r="HP4" s="53">
        <f t="shared" ref="HP4:IA4" si="17">HP5+HP33+HP35+HP37+HP39</f>
        <v>145692.2751</v>
      </c>
      <c r="HQ4" s="53">
        <f t="shared" si="17"/>
        <v>161104.4782</v>
      </c>
      <c r="HR4" s="53">
        <f t="shared" si="17"/>
        <v>179575.0378</v>
      </c>
      <c r="HS4" s="53">
        <f t="shared" si="17"/>
        <v>179330.5914</v>
      </c>
      <c r="HT4" s="53">
        <f t="shared" si="17"/>
        <v>182470.6875</v>
      </c>
      <c r="HU4" s="53">
        <f t="shared" si="17"/>
        <v>193621.8653</v>
      </c>
      <c r="HV4" s="53">
        <f t="shared" si="17"/>
        <v>222615.2547</v>
      </c>
      <c r="HW4" s="53">
        <f t="shared" si="17"/>
        <v>217601.6124</v>
      </c>
      <c r="HX4" s="53">
        <f t="shared" si="17"/>
        <v>198216.2677</v>
      </c>
      <c r="HY4" s="53">
        <f t="shared" si="17"/>
        <v>188455.8954</v>
      </c>
      <c r="HZ4" s="53">
        <f t="shared" si="17"/>
        <v>204519.7559</v>
      </c>
      <c r="IA4" s="53">
        <f t="shared" si="17"/>
        <v>241070.2002</v>
      </c>
      <c r="IB4" s="52">
        <f t="shared" ref="IB4:IB438" si="53">SUM(HP4:IA4)</f>
        <v>2314273.922</v>
      </c>
      <c r="IC4" s="53">
        <f t="shared" ref="IC4:IN4" si="18">IC5+IC33+IC35+IC37+IC39</f>
        <v>192805.8445</v>
      </c>
      <c r="ID4" s="53">
        <f t="shared" si="18"/>
        <v>213155.2061</v>
      </c>
      <c r="IE4" s="53">
        <f t="shared" si="18"/>
        <v>237565.3646</v>
      </c>
      <c r="IF4" s="53">
        <f t="shared" si="18"/>
        <v>237244.6362</v>
      </c>
      <c r="IG4" s="53">
        <f t="shared" si="18"/>
        <v>241400.2748</v>
      </c>
      <c r="IH4" s="53">
        <f t="shared" si="18"/>
        <v>256053.5723</v>
      </c>
      <c r="II4" s="53">
        <f t="shared" si="18"/>
        <v>294578.3052</v>
      </c>
      <c r="IJ4" s="53">
        <f t="shared" si="18"/>
        <v>287881.891</v>
      </c>
      <c r="IK4" s="53">
        <f t="shared" si="18"/>
        <v>262241.2189</v>
      </c>
      <c r="IL4" s="53">
        <f t="shared" si="18"/>
        <v>249543.4501</v>
      </c>
      <c r="IM4" s="53">
        <f t="shared" si="18"/>
        <v>270220.3102</v>
      </c>
      <c r="IN4" s="53">
        <f t="shared" si="18"/>
        <v>318917.4505</v>
      </c>
      <c r="IO4" s="52">
        <f t="shared" ref="IO4:IO438" si="55">SUM(IC4:IN4)</f>
        <v>3061607.524</v>
      </c>
      <c r="IP4" s="53">
        <f t="shared" ref="IP4:JA4" si="19">IP5+IP33+IP35+IP37+IP39</f>
        <v>255258.1146</v>
      </c>
      <c r="IQ4" s="53">
        <f t="shared" si="19"/>
        <v>282139.8167</v>
      </c>
      <c r="IR4" s="53">
        <f t="shared" si="19"/>
        <v>314399.5121</v>
      </c>
      <c r="IS4" s="53">
        <f t="shared" si="19"/>
        <v>313972.4182</v>
      </c>
      <c r="IT4" s="53">
        <f t="shared" si="19"/>
        <v>319465.6647</v>
      </c>
      <c r="IU4" s="53">
        <f t="shared" si="19"/>
        <v>338724.1127</v>
      </c>
      <c r="IV4" s="53">
        <f t="shared" si="19"/>
        <v>389965.0455</v>
      </c>
      <c r="IW4" s="53">
        <f t="shared" si="19"/>
        <v>380988.7392</v>
      </c>
      <c r="IX4" s="53">
        <f t="shared" si="19"/>
        <v>347348.0254</v>
      </c>
      <c r="IY4" s="53">
        <f t="shared" si="19"/>
        <v>330570.7511</v>
      </c>
      <c r="IZ4" s="53">
        <f t="shared" si="19"/>
        <v>356828.0758</v>
      </c>
      <c r="JA4" s="53">
        <f t="shared" si="19"/>
        <v>422053.5205</v>
      </c>
      <c r="JB4" s="52">
        <f t="shared" ref="JB4:JB438" si="57">SUM(IP4:JA4)</f>
        <v>4051713.796</v>
      </c>
      <c r="JC4" s="2"/>
      <c r="JD4" s="2"/>
      <c r="JE4" s="19">
        <f t="shared" ref="JE4:JE439" si="58">O4-GB4</f>
        <v>0</v>
      </c>
      <c r="JF4" s="48">
        <f t="shared" ref="JF4:JF439" si="59">AB4-GO4</f>
        <v>0</v>
      </c>
      <c r="JG4" s="48">
        <f t="shared" ref="JG4:JG439" si="60">AO4+DM4-HB4</f>
        <v>0</v>
      </c>
      <c r="JH4" s="48">
        <f t="shared" ref="JH4:JH439" si="61">BB4+DZ4-HO4</f>
        <v>0</v>
      </c>
      <c r="JI4" s="48">
        <f t="shared" ref="JI4:JI439" si="62">BO4+EM4-IB4</f>
        <v>0</v>
      </c>
      <c r="JJ4" s="48">
        <f t="shared" ref="JJ4:JJ439" si="63">CB4+EZ4-IO4</f>
        <v>0</v>
      </c>
      <c r="JK4" s="48">
        <f t="shared" ref="JK4:JK439" si="64">CO4+FM4-JB4</f>
        <v>0</v>
      </c>
    </row>
    <row r="5" ht="19.5" customHeight="1">
      <c r="A5" s="2"/>
      <c r="B5" s="9" t="s">
        <v>15</v>
      </c>
      <c r="C5" s="10">
        <f t="shared" ref="C5:N5" si="20">C6+C19+C32</f>
        <v>51950.81084</v>
      </c>
      <c r="D5" s="10">
        <f t="shared" si="20"/>
        <v>57517.30228</v>
      </c>
      <c r="E5" s="10">
        <f t="shared" si="20"/>
        <v>64043.13181</v>
      </c>
      <c r="F5" s="10">
        <f t="shared" si="20"/>
        <v>63932.04012</v>
      </c>
      <c r="G5" s="10">
        <f t="shared" si="20"/>
        <v>64986.45994</v>
      </c>
      <c r="H5" s="10">
        <f t="shared" si="20"/>
        <v>69003.29972</v>
      </c>
      <c r="I5" s="10">
        <f t="shared" si="20"/>
        <v>79397.06544</v>
      </c>
      <c r="J5" s="10">
        <f t="shared" si="20"/>
        <v>77530.80833</v>
      </c>
      <c r="K5" s="10">
        <f t="shared" si="20"/>
        <v>71239.04608</v>
      </c>
      <c r="L5" s="10">
        <f t="shared" si="20"/>
        <v>67222.00981</v>
      </c>
      <c r="M5" s="10">
        <f t="shared" si="20"/>
        <v>72324.29885</v>
      </c>
      <c r="N5" s="10">
        <f t="shared" si="20"/>
        <v>85947.24107</v>
      </c>
      <c r="O5" s="10">
        <f t="shared" si="21"/>
        <v>825093.5143</v>
      </c>
      <c r="P5" s="10">
        <f t="shared" ref="P5:AA5" si="22">P6+P19+P32</f>
        <v>63286.3386</v>
      </c>
      <c r="Q5" s="10">
        <f t="shared" si="22"/>
        <v>70025.49575</v>
      </c>
      <c r="R5" s="10">
        <f t="shared" si="22"/>
        <v>78008.05649</v>
      </c>
      <c r="S5" s="10">
        <f t="shared" si="22"/>
        <v>77882.69723</v>
      </c>
      <c r="T5" s="10">
        <f t="shared" si="22"/>
        <v>79187.03085</v>
      </c>
      <c r="U5" s="10">
        <f t="shared" si="22"/>
        <v>84084.76811</v>
      </c>
      <c r="V5" s="10">
        <f t="shared" si="22"/>
        <v>96713.09538</v>
      </c>
      <c r="W5" s="10">
        <f t="shared" si="22"/>
        <v>94465.26425</v>
      </c>
      <c r="X5" s="10">
        <f t="shared" si="22"/>
        <v>86514.90173</v>
      </c>
      <c r="Y5" s="10">
        <f t="shared" si="22"/>
        <v>81801.87768</v>
      </c>
      <c r="Z5" s="10">
        <f t="shared" si="22"/>
        <v>88455.41537</v>
      </c>
      <c r="AA5" s="10">
        <f t="shared" si="22"/>
        <v>104700.5746</v>
      </c>
      <c r="AB5" s="10">
        <f t="shared" si="23"/>
        <v>1005125.516</v>
      </c>
      <c r="AC5" s="10">
        <f t="shared" ref="AC5:AN5" si="24">AC6+AC19+AC32</f>
        <v>82602.06912</v>
      </c>
      <c r="AD5" s="10">
        <f t="shared" si="24"/>
        <v>90795.60056</v>
      </c>
      <c r="AE5" s="10">
        <f t="shared" si="24"/>
        <v>101724.5334</v>
      </c>
      <c r="AF5" s="10">
        <f t="shared" si="24"/>
        <v>101686.3182</v>
      </c>
      <c r="AG5" s="10">
        <f t="shared" si="24"/>
        <v>103428.8015</v>
      </c>
      <c r="AH5" s="10">
        <f t="shared" si="24"/>
        <v>109806.6078</v>
      </c>
      <c r="AI5" s="10">
        <f t="shared" si="24"/>
        <v>126233.7614</v>
      </c>
      <c r="AJ5" s="10">
        <f t="shared" si="24"/>
        <v>123362.3266</v>
      </c>
      <c r="AK5" s="10">
        <f t="shared" si="24"/>
        <v>112657.0839</v>
      </c>
      <c r="AL5" s="10">
        <f t="shared" si="24"/>
        <v>106760.1626</v>
      </c>
      <c r="AM5" s="10">
        <f t="shared" si="24"/>
        <v>116555.0169</v>
      </c>
      <c r="AN5" s="10">
        <f t="shared" si="24"/>
        <v>136699.1025</v>
      </c>
      <c r="AO5" s="10">
        <f t="shared" si="25"/>
        <v>1312311.384</v>
      </c>
      <c r="AP5" s="10">
        <f t="shared" ref="AP5:BA5" si="26">AP6+AP19+AP32</f>
        <v>108527.016</v>
      </c>
      <c r="AQ5" s="10">
        <f t="shared" si="26"/>
        <v>120049.0335</v>
      </c>
      <c r="AR5" s="10">
        <f t="shared" si="26"/>
        <v>133802.8958</v>
      </c>
      <c r="AS5" s="10">
        <f t="shared" si="26"/>
        <v>133612.7048</v>
      </c>
      <c r="AT5" s="10">
        <f t="shared" si="26"/>
        <v>135931.6683</v>
      </c>
      <c r="AU5" s="10">
        <f t="shared" si="26"/>
        <v>144278.4566</v>
      </c>
      <c r="AV5" s="10">
        <f t="shared" si="26"/>
        <v>165841.8908</v>
      </c>
      <c r="AW5" s="10">
        <f t="shared" si="26"/>
        <v>162113.7902</v>
      </c>
      <c r="AX5" s="10">
        <f t="shared" si="26"/>
        <v>147762.5525</v>
      </c>
      <c r="AY5" s="10">
        <f t="shared" si="26"/>
        <v>140303.8398</v>
      </c>
      <c r="AZ5" s="10">
        <f t="shared" si="26"/>
        <v>152472.0072</v>
      </c>
      <c r="BA5" s="10">
        <f t="shared" si="26"/>
        <v>179615.7972</v>
      </c>
      <c r="BB5" s="10">
        <f t="shared" si="27"/>
        <v>1724311.653</v>
      </c>
      <c r="BC5" s="10">
        <f t="shared" ref="BC5:BN5" si="28">BC6+BC19+BC32</f>
        <v>143979.9884</v>
      </c>
      <c r="BD5" s="10">
        <f t="shared" si="28"/>
        <v>159234.4808</v>
      </c>
      <c r="BE5" s="10">
        <f t="shared" si="28"/>
        <v>177479.7396</v>
      </c>
      <c r="BF5" s="10">
        <f t="shared" si="28"/>
        <v>177235.2932</v>
      </c>
      <c r="BG5" s="10">
        <f t="shared" si="28"/>
        <v>180330.3291</v>
      </c>
      <c r="BH5" s="10">
        <f t="shared" si="28"/>
        <v>191346.3264</v>
      </c>
      <c r="BI5" s="10">
        <f t="shared" si="28"/>
        <v>220001.7644</v>
      </c>
      <c r="BJ5" s="10">
        <f t="shared" si="28"/>
        <v>215055.7124</v>
      </c>
      <c r="BK5" s="10">
        <f t="shared" si="28"/>
        <v>195850.6084</v>
      </c>
      <c r="BL5" s="10">
        <f t="shared" si="28"/>
        <v>186225.4167</v>
      </c>
      <c r="BM5" s="10">
        <f t="shared" si="28"/>
        <v>202244.217</v>
      </c>
      <c r="BN5" s="10">
        <f t="shared" si="28"/>
        <v>238253.9391</v>
      </c>
      <c r="BO5" s="10">
        <f t="shared" si="29"/>
        <v>2287237.815</v>
      </c>
      <c r="BP5" s="10">
        <f t="shared" ref="BP5:CA5" si="30">BP6+BP19+BP32</f>
        <v>191025.0663</v>
      </c>
      <c r="BQ5" s="10">
        <f t="shared" si="30"/>
        <v>211210.4088</v>
      </c>
      <c r="BR5" s="10">
        <f t="shared" si="30"/>
        <v>235386.2544</v>
      </c>
      <c r="BS5" s="10">
        <f t="shared" si="30"/>
        <v>235065.526</v>
      </c>
      <c r="BT5" s="10">
        <f t="shared" si="30"/>
        <v>239174.3021</v>
      </c>
      <c r="BU5" s="10">
        <f t="shared" si="30"/>
        <v>253687.0118</v>
      </c>
      <c r="BV5" s="10">
        <f t="shared" si="30"/>
        <v>291860.2754</v>
      </c>
      <c r="BW5" s="10">
        <f t="shared" si="30"/>
        <v>285234.155</v>
      </c>
      <c r="BX5" s="10">
        <f t="shared" si="30"/>
        <v>259780.9332</v>
      </c>
      <c r="BY5" s="10">
        <f t="shared" si="30"/>
        <v>247223.7522</v>
      </c>
      <c r="BZ5" s="10">
        <f t="shared" si="30"/>
        <v>267853.7497</v>
      </c>
      <c r="CA5" s="10">
        <f t="shared" si="30"/>
        <v>315988.539</v>
      </c>
      <c r="CB5" s="10">
        <f t="shared" si="31"/>
        <v>3033489.974</v>
      </c>
      <c r="CC5" s="10">
        <f t="shared" ref="CC5:CN5" si="32">CC6+CC19+CC32</f>
        <v>253406.1053</v>
      </c>
      <c r="CD5" s="10">
        <f t="shared" si="32"/>
        <v>280117.2276</v>
      </c>
      <c r="CE5" s="10">
        <f t="shared" si="32"/>
        <v>312133.2375</v>
      </c>
      <c r="CF5" s="10">
        <f t="shared" si="32"/>
        <v>311706.1436</v>
      </c>
      <c r="CG5" s="10">
        <f t="shared" si="32"/>
        <v>317150.653</v>
      </c>
      <c r="CH5" s="10">
        <f t="shared" si="32"/>
        <v>336262.8898</v>
      </c>
      <c r="CI5" s="10">
        <f t="shared" si="32"/>
        <v>387138.2944</v>
      </c>
      <c r="CJ5" s="10">
        <f t="shared" si="32"/>
        <v>378235.0938</v>
      </c>
      <c r="CK5" s="10">
        <f t="shared" si="32"/>
        <v>344789.3283</v>
      </c>
      <c r="CL5" s="10">
        <f t="shared" si="32"/>
        <v>328158.2652</v>
      </c>
      <c r="CM5" s="10">
        <f t="shared" si="32"/>
        <v>354366.8529</v>
      </c>
      <c r="CN5" s="10">
        <f t="shared" si="32"/>
        <v>419007.4525</v>
      </c>
      <c r="CO5" s="10">
        <f t="shared" si="33"/>
        <v>4022471.544</v>
      </c>
      <c r="CP5" s="2"/>
      <c r="CQ5" s="2"/>
      <c r="CR5" s="48">
        <f>O5-'ОПУ БС'!C5</f>
        <v>0</v>
      </c>
      <c r="CS5" s="48">
        <f>AB5-'ОПУ БС'!D5</f>
        <v>-0.0000000001164153218</v>
      </c>
      <c r="CT5" s="48">
        <f>AO5-'ОПУ БС'!E5</f>
        <v>0</v>
      </c>
      <c r="CU5" s="48">
        <f>BB5-'ОПУ БС'!F5</f>
        <v>0.0000000002328306437</v>
      </c>
      <c r="CV5" s="48">
        <f>BO5-'ОПУ БС'!G5</f>
        <v>0</v>
      </c>
      <c r="CW5" s="48">
        <f>CB5-'ОПУ БС'!H5</f>
        <v>0</v>
      </c>
      <c r="CX5" s="48">
        <f>CO5-'ОПУ БС'!I5</f>
        <v>-0.0000000004656612873</v>
      </c>
      <c r="CY5" s="2"/>
      <c r="CZ5" s="2"/>
      <c r="DA5" s="54">
        <f t="shared" ref="DA5:DL5" si="34">DA6+DA19+DA32</f>
        <v>0</v>
      </c>
      <c r="DB5" s="54">
        <f t="shared" si="34"/>
        <v>0</v>
      </c>
      <c r="DC5" s="54">
        <f t="shared" si="34"/>
        <v>0</v>
      </c>
      <c r="DD5" s="54">
        <f t="shared" si="34"/>
        <v>0</v>
      </c>
      <c r="DE5" s="54">
        <f t="shared" si="34"/>
        <v>0</v>
      </c>
      <c r="DF5" s="54">
        <f t="shared" si="34"/>
        <v>0</v>
      </c>
      <c r="DG5" s="54">
        <f t="shared" si="34"/>
        <v>0</v>
      </c>
      <c r="DH5" s="54">
        <f t="shared" si="34"/>
        <v>0</v>
      </c>
      <c r="DI5" s="54">
        <f t="shared" si="34"/>
        <v>0</v>
      </c>
      <c r="DJ5" s="54">
        <f t="shared" si="34"/>
        <v>0</v>
      </c>
      <c r="DK5" s="54">
        <f t="shared" si="34"/>
        <v>0</v>
      </c>
      <c r="DL5" s="54">
        <f t="shared" si="34"/>
        <v>0</v>
      </c>
      <c r="DM5" s="55">
        <f t="shared" si="35"/>
        <v>0</v>
      </c>
      <c r="DN5" s="54">
        <f t="shared" ref="DN5:DY5" si="36">DN6+DN19+DN32</f>
        <v>0</v>
      </c>
      <c r="DO5" s="54">
        <f t="shared" si="36"/>
        <v>0</v>
      </c>
      <c r="DP5" s="54">
        <f t="shared" si="36"/>
        <v>0</v>
      </c>
      <c r="DQ5" s="54">
        <f t="shared" si="36"/>
        <v>0</v>
      </c>
      <c r="DR5" s="54">
        <f t="shared" si="36"/>
        <v>0</v>
      </c>
      <c r="DS5" s="54">
        <f t="shared" si="36"/>
        <v>0</v>
      </c>
      <c r="DT5" s="54">
        <f t="shared" si="36"/>
        <v>0</v>
      </c>
      <c r="DU5" s="54">
        <f t="shared" si="36"/>
        <v>0</v>
      </c>
      <c r="DV5" s="54">
        <f t="shared" si="36"/>
        <v>0</v>
      </c>
      <c r="DW5" s="54">
        <f t="shared" si="36"/>
        <v>0</v>
      </c>
      <c r="DX5" s="54">
        <f t="shared" si="36"/>
        <v>0</v>
      </c>
      <c r="DY5" s="54">
        <f t="shared" si="36"/>
        <v>0</v>
      </c>
      <c r="DZ5" s="55">
        <f t="shared" si="37"/>
        <v>0</v>
      </c>
      <c r="EA5" s="54">
        <f t="shared" ref="EA5:EL5" si="38">EA6+EA19+EA32</f>
        <v>0</v>
      </c>
      <c r="EB5" s="54">
        <f t="shared" si="38"/>
        <v>0</v>
      </c>
      <c r="EC5" s="54">
        <f t="shared" si="38"/>
        <v>0</v>
      </c>
      <c r="ED5" s="54">
        <f t="shared" si="38"/>
        <v>0</v>
      </c>
      <c r="EE5" s="54">
        <f t="shared" si="38"/>
        <v>0</v>
      </c>
      <c r="EF5" s="54">
        <f t="shared" si="38"/>
        <v>0</v>
      </c>
      <c r="EG5" s="54">
        <f t="shared" si="38"/>
        <v>0</v>
      </c>
      <c r="EH5" s="54">
        <f t="shared" si="38"/>
        <v>0</v>
      </c>
      <c r="EI5" s="54">
        <f t="shared" si="38"/>
        <v>0</v>
      </c>
      <c r="EJ5" s="54">
        <f t="shared" si="38"/>
        <v>0</v>
      </c>
      <c r="EK5" s="54">
        <f t="shared" si="38"/>
        <v>0</v>
      </c>
      <c r="EL5" s="54">
        <f t="shared" si="38"/>
        <v>0</v>
      </c>
      <c r="EM5" s="50">
        <f t="shared" si="39"/>
        <v>0</v>
      </c>
      <c r="EN5" s="54">
        <f t="shared" ref="EN5:EY5" si="40">EN6+EN19+EN32</f>
        <v>0</v>
      </c>
      <c r="EO5" s="54">
        <f t="shared" si="40"/>
        <v>0</v>
      </c>
      <c r="EP5" s="54">
        <f t="shared" si="40"/>
        <v>0</v>
      </c>
      <c r="EQ5" s="54">
        <f t="shared" si="40"/>
        <v>0</v>
      </c>
      <c r="ER5" s="54">
        <f t="shared" si="40"/>
        <v>0</v>
      </c>
      <c r="ES5" s="54">
        <f t="shared" si="40"/>
        <v>0</v>
      </c>
      <c r="ET5" s="54">
        <f t="shared" si="40"/>
        <v>0</v>
      </c>
      <c r="EU5" s="54">
        <f t="shared" si="40"/>
        <v>0</v>
      </c>
      <c r="EV5" s="54">
        <f t="shared" si="40"/>
        <v>0</v>
      </c>
      <c r="EW5" s="54">
        <f t="shared" si="40"/>
        <v>0</v>
      </c>
      <c r="EX5" s="54">
        <f t="shared" si="40"/>
        <v>0</v>
      </c>
      <c r="EY5" s="54">
        <f t="shared" si="40"/>
        <v>0</v>
      </c>
      <c r="EZ5" s="51">
        <f t="shared" si="41"/>
        <v>0</v>
      </c>
      <c r="FA5" s="54">
        <f t="shared" ref="FA5:FL5" si="42">FA6+FA19+FA32</f>
        <v>0</v>
      </c>
      <c r="FB5" s="54">
        <f t="shared" si="42"/>
        <v>0</v>
      </c>
      <c r="FC5" s="54">
        <f t="shared" si="42"/>
        <v>0</v>
      </c>
      <c r="FD5" s="54">
        <f t="shared" si="42"/>
        <v>0</v>
      </c>
      <c r="FE5" s="54">
        <f t="shared" si="42"/>
        <v>0</v>
      </c>
      <c r="FF5" s="54">
        <f t="shared" si="42"/>
        <v>0</v>
      </c>
      <c r="FG5" s="54">
        <f t="shared" si="42"/>
        <v>0</v>
      </c>
      <c r="FH5" s="54">
        <f t="shared" si="42"/>
        <v>0</v>
      </c>
      <c r="FI5" s="54">
        <f t="shared" si="42"/>
        <v>0</v>
      </c>
      <c r="FJ5" s="54">
        <f t="shared" si="42"/>
        <v>0</v>
      </c>
      <c r="FK5" s="54">
        <f t="shared" si="42"/>
        <v>0</v>
      </c>
      <c r="FL5" s="54">
        <f t="shared" si="42"/>
        <v>0</v>
      </c>
      <c r="FM5" s="51">
        <f t="shared" si="43"/>
        <v>0</v>
      </c>
      <c r="FN5" s="2"/>
      <c r="FO5" s="2"/>
      <c r="FP5" s="10">
        <f t="shared" ref="FP5:GA5" si="44">FP6+FP19+FP32</f>
        <v>51950.81084</v>
      </c>
      <c r="FQ5" s="10">
        <f t="shared" si="44"/>
        <v>57517.30228</v>
      </c>
      <c r="FR5" s="10">
        <f t="shared" si="44"/>
        <v>64043.13181</v>
      </c>
      <c r="FS5" s="10">
        <f t="shared" si="44"/>
        <v>63932.04012</v>
      </c>
      <c r="FT5" s="10">
        <f t="shared" si="44"/>
        <v>64986.45994</v>
      </c>
      <c r="FU5" s="10">
        <f t="shared" si="44"/>
        <v>69003.29972</v>
      </c>
      <c r="FV5" s="10">
        <f t="shared" si="44"/>
        <v>79397.06544</v>
      </c>
      <c r="FW5" s="10">
        <f t="shared" si="44"/>
        <v>77530.80833</v>
      </c>
      <c r="FX5" s="10">
        <f t="shared" si="44"/>
        <v>71239.04608</v>
      </c>
      <c r="FY5" s="10">
        <f t="shared" si="44"/>
        <v>67222.00981</v>
      </c>
      <c r="FZ5" s="10">
        <f t="shared" si="44"/>
        <v>72324.29885</v>
      </c>
      <c r="GA5" s="10">
        <f t="shared" si="44"/>
        <v>85947.24107</v>
      </c>
      <c r="GB5" s="52">
        <f t="shared" si="45"/>
        <v>825093.5143</v>
      </c>
      <c r="GC5" s="10">
        <f t="shared" ref="GC5:GN5" si="46">GC6+GC19+GC32</f>
        <v>63286.3386</v>
      </c>
      <c r="GD5" s="10">
        <f t="shared" si="46"/>
        <v>70025.49575</v>
      </c>
      <c r="GE5" s="10">
        <f t="shared" si="46"/>
        <v>78008.05649</v>
      </c>
      <c r="GF5" s="10">
        <f t="shared" si="46"/>
        <v>77882.69723</v>
      </c>
      <c r="GG5" s="10">
        <f t="shared" si="46"/>
        <v>79187.03085</v>
      </c>
      <c r="GH5" s="10">
        <f t="shared" si="46"/>
        <v>84084.76811</v>
      </c>
      <c r="GI5" s="10">
        <f t="shared" si="46"/>
        <v>96713.09538</v>
      </c>
      <c r="GJ5" s="10">
        <f t="shared" si="46"/>
        <v>94465.26425</v>
      </c>
      <c r="GK5" s="10">
        <f t="shared" si="46"/>
        <v>86514.90173</v>
      </c>
      <c r="GL5" s="10">
        <f t="shared" si="46"/>
        <v>81801.87768</v>
      </c>
      <c r="GM5" s="10">
        <f t="shared" si="46"/>
        <v>88455.41537</v>
      </c>
      <c r="GN5" s="10">
        <f t="shared" si="46"/>
        <v>104700.5746</v>
      </c>
      <c r="GO5" s="52">
        <f t="shared" si="47"/>
        <v>1005125.516</v>
      </c>
      <c r="GP5" s="53">
        <f t="shared" ref="GP5:HA5" si="48">GP6+GP19+GP32</f>
        <v>82602.06912</v>
      </c>
      <c r="GQ5" s="53">
        <f t="shared" si="48"/>
        <v>90795.60056</v>
      </c>
      <c r="GR5" s="53">
        <f t="shared" si="48"/>
        <v>101724.5334</v>
      </c>
      <c r="GS5" s="53">
        <f t="shared" si="48"/>
        <v>101686.3182</v>
      </c>
      <c r="GT5" s="53">
        <f t="shared" si="48"/>
        <v>103428.8015</v>
      </c>
      <c r="GU5" s="53">
        <f t="shared" si="48"/>
        <v>109806.6078</v>
      </c>
      <c r="GV5" s="53">
        <f t="shared" si="48"/>
        <v>126233.7614</v>
      </c>
      <c r="GW5" s="53">
        <f t="shared" si="48"/>
        <v>123362.3266</v>
      </c>
      <c r="GX5" s="53">
        <f t="shared" si="48"/>
        <v>112657.0839</v>
      </c>
      <c r="GY5" s="53">
        <f t="shared" si="48"/>
        <v>106760.1626</v>
      </c>
      <c r="GZ5" s="53">
        <f t="shared" si="48"/>
        <v>116555.0169</v>
      </c>
      <c r="HA5" s="53">
        <f t="shared" si="48"/>
        <v>136699.1025</v>
      </c>
      <c r="HB5" s="52">
        <f t="shared" si="49"/>
        <v>1312311.384</v>
      </c>
      <c r="HC5" s="53">
        <f t="shared" ref="HC5:HN5" si="50">HC6+HC19+HC32</f>
        <v>108527.016</v>
      </c>
      <c r="HD5" s="53">
        <f t="shared" si="50"/>
        <v>120049.0335</v>
      </c>
      <c r="HE5" s="53">
        <f t="shared" si="50"/>
        <v>133802.8958</v>
      </c>
      <c r="HF5" s="53">
        <f t="shared" si="50"/>
        <v>133612.7048</v>
      </c>
      <c r="HG5" s="53">
        <f t="shared" si="50"/>
        <v>135931.6683</v>
      </c>
      <c r="HH5" s="53">
        <f t="shared" si="50"/>
        <v>144278.4566</v>
      </c>
      <c r="HI5" s="53">
        <f t="shared" si="50"/>
        <v>165841.8908</v>
      </c>
      <c r="HJ5" s="53">
        <f t="shared" si="50"/>
        <v>162113.7902</v>
      </c>
      <c r="HK5" s="53">
        <f t="shared" si="50"/>
        <v>147762.5525</v>
      </c>
      <c r="HL5" s="53">
        <f t="shared" si="50"/>
        <v>140303.8398</v>
      </c>
      <c r="HM5" s="53">
        <f t="shared" si="50"/>
        <v>152472.0072</v>
      </c>
      <c r="HN5" s="53">
        <f t="shared" si="50"/>
        <v>179615.7972</v>
      </c>
      <c r="HO5" s="52">
        <f t="shared" si="51"/>
        <v>1724311.653</v>
      </c>
      <c r="HP5" s="53">
        <f t="shared" ref="HP5:IA5" si="52">HP6+HP19+HP32</f>
        <v>143979.9884</v>
      </c>
      <c r="HQ5" s="53">
        <f t="shared" si="52"/>
        <v>159234.4808</v>
      </c>
      <c r="HR5" s="53">
        <f t="shared" si="52"/>
        <v>177479.7396</v>
      </c>
      <c r="HS5" s="53">
        <f t="shared" si="52"/>
        <v>177235.2932</v>
      </c>
      <c r="HT5" s="53">
        <f t="shared" si="52"/>
        <v>180330.3291</v>
      </c>
      <c r="HU5" s="53">
        <f t="shared" si="52"/>
        <v>191346.3264</v>
      </c>
      <c r="HV5" s="53">
        <f t="shared" si="52"/>
        <v>220001.7644</v>
      </c>
      <c r="HW5" s="53">
        <f t="shared" si="52"/>
        <v>215055.7124</v>
      </c>
      <c r="HX5" s="53">
        <f t="shared" si="52"/>
        <v>195850.6084</v>
      </c>
      <c r="HY5" s="53">
        <f t="shared" si="52"/>
        <v>186225.4167</v>
      </c>
      <c r="HZ5" s="53">
        <f t="shared" si="52"/>
        <v>202244.217</v>
      </c>
      <c r="IA5" s="53">
        <f t="shared" si="52"/>
        <v>238253.9391</v>
      </c>
      <c r="IB5" s="52">
        <f t="shared" si="53"/>
        <v>2287237.815</v>
      </c>
      <c r="IC5" s="53">
        <f t="shared" ref="IC5:IN5" si="54">IC6+IC19+IC32</f>
        <v>191025.0663</v>
      </c>
      <c r="ID5" s="53">
        <f t="shared" si="54"/>
        <v>211210.4088</v>
      </c>
      <c r="IE5" s="53">
        <f t="shared" si="54"/>
        <v>235386.2544</v>
      </c>
      <c r="IF5" s="53">
        <f t="shared" si="54"/>
        <v>235065.526</v>
      </c>
      <c r="IG5" s="53">
        <f t="shared" si="54"/>
        <v>239174.3021</v>
      </c>
      <c r="IH5" s="53">
        <f t="shared" si="54"/>
        <v>253687.0118</v>
      </c>
      <c r="II5" s="53">
        <f t="shared" si="54"/>
        <v>291860.2754</v>
      </c>
      <c r="IJ5" s="53">
        <f t="shared" si="54"/>
        <v>285234.155</v>
      </c>
      <c r="IK5" s="53">
        <f t="shared" si="54"/>
        <v>259780.9332</v>
      </c>
      <c r="IL5" s="53">
        <f t="shared" si="54"/>
        <v>247223.7522</v>
      </c>
      <c r="IM5" s="53">
        <f t="shared" si="54"/>
        <v>267853.7497</v>
      </c>
      <c r="IN5" s="53">
        <f t="shared" si="54"/>
        <v>315988.539</v>
      </c>
      <c r="IO5" s="52">
        <f t="shared" si="55"/>
        <v>3033489.974</v>
      </c>
      <c r="IP5" s="53">
        <f t="shared" ref="IP5:JA5" si="56">IP6+IP19+IP32</f>
        <v>253406.1053</v>
      </c>
      <c r="IQ5" s="53">
        <f t="shared" si="56"/>
        <v>280117.2276</v>
      </c>
      <c r="IR5" s="53">
        <f t="shared" si="56"/>
        <v>312133.2375</v>
      </c>
      <c r="IS5" s="53">
        <f t="shared" si="56"/>
        <v>311706.1436</v>
      </c>
      <c r="IT5" s="53">
        <f t="shared" si="56"/>
        <v>317150.653</v>
      </c>
      <c r="IU5" s="53">
        <f t="shared" si="56"/>
        <v>336262.8898</v>
      </c>
      <c r="IV5" s="53">
        <f t="shared" si="56"/>
        <v>387138.2944</v>
      </c>
      <c r="IW5" s="53">
        <f t="shared" si="56"/>
        <v>378235.0938</v>
      </c>
      <c r="IX5" s="53">
        <f t="shared" si="56"/>
        <v>344789.3283</v>
      </c>
      <c r="IY5" s="53">
        <f t="shared" si="56"/>
        <v>328158.2652</v>
      </c>
      <c r="IZ5" s="53">
        <f t="shared" si="56"/>
        <v>354366.8529</v>
      </c>
      <c r="JA5" s="53">
        <f t="shared" si="56"/>
        <v>419007.4525</v>
      </c>
      <c r="JB5" s="52">
        <f t="shared" si="57"/>
        <v>4022471.544</v>
      </c>
      <c r="JC5" s="2"/>
      <c r="JD5" s="2"/>
      <c r="JE5" s="19">
        <f t="shared" si="58"/>
        <v>0</v>
      </c>
      <c r="JF5" s="48">
        <f t="shared" si="59"/>
        <v>0</v>
      </c>
      <c r="JG5" s="48">
        <f t="shared" si="60"/>
        <v>0</v>
      </c>
      <c r="JH5" s="48">
        <f t="shared" si="61"/>
        <v>0</v>
      </c>
      <c r="JI5" s="48">
        <f t="shared" si="62"/>
        <v>0</v>
      </c>
      <c r="JJ5" s="48">
        <f t="shared" si="63"/>
        <v>0</v>
      </c>
      <c r="JK5" s="19">
        <f t="shared" si="64"/>
        <v>0</v>
      </c>
    </row>
    <row r="6" ht="19.5" customHeight="1" outlineLevel="1">
      <c r="A6" s="2"/>
      <c r="B6" s="6" t="s">
        <v>16</v>
      </c>
      <c r="C6" s="8">
        <f t="shared" ref="C6:N6" si="65">C7+C11</f>
        <v>33993.40176</v>
      </c>
      <c r="D6" s="8">
        <f t="shared" si="65"/>
        <v>37545.72373</v>
      </c>
      <c r="E6" s="8">
        <f t="shared" si="65"/>
        <v>41679.86096</v>
      </c>
      <c r="F6" s="8">
        <f t="shared" si="65"/>
        <v>41597.189</v>
      </c>
      <c r="G6" s="8">
        <f t="shared" si="65"/>
        <v>42162.15855</v>
      </c>
      <c r="H6" s="8">
        <f t="shared" si="65"/>
        <v>44735.38114</v>
      </c>
      <c r="I6" s="8">
        <f t="shared" si="65"/>
        <v>51936.17617</v>
      </c>
      <c r="J6" s="8">
        <f t="shared" si="65"/>
        <v>50377.32344</v>
      </c>
      <c r="K6" s="8">
        <f t="shared" si="65"/>
        <v>46905.45204</v>
      </c>
      <c r="L6" s="8">
        <f t="shared" si="65"/>
        <v>44261.75205</v>
      </c>
      <c r="M6" s="8">
        <f t="shared" si="65"/>
        <v>45633.30348</v>
      </c>
      <c r="N6" s="8">
        <f t="shared" si="65"/>
        <v>55910.20027</v>
      </c>
      <c r="O6" s="8">
        <f t="shared" si="21"/>
        <v>536737.9226</v>
      </c>
      <c r="P6" s="8">
        <f t="shared" ref="P6:AA6" si="66">P7+P11</f>
        <v>39121.16832</v>
      </c>
      <c r="Q6" s="8">
        <f t="shared" si="66"/>
        <v>43205.58949</v>
      </c>
      <c r="R6" s="8">
        <f t="shared" si="66"/>
        <v>47966.11512</v>
      </c>
      <c r="S6" s="8">
        <f t="shared" si="66"/>
        <v>47871.95597</v>
      </c>
      <c r="T6" s="8">
        <f t="shared" si="66"/>
        <v>48522.6387</v>
      </c>
      <c r="U6" s="8">
        <f t="shared" si="66"/>
        <v>51479.62048</v>
      </c>
      <c r="V6" s="8">
        <f t="shared" si="66"/>
        <v>59765.90567</v>
      </c>
      <c r="W6" s="8">
        <f t="shared" si="66"/>
        <v>57982.94508</v>
      </c>
      <c r="X6" s="8">
        <f t="shared" si="66"/>
        <v>53983.79819</v>
      </c>
      <c r="Y6" s="8">
        <f t="shared" si="66"/>
        <v>50939.47541</v>
      </c>
      <c r="Z6" s="8">
        <f t="shared" si="66"/>
        <v>52519.41838</v>
      </c>
      <c r="AA6" s="8">
        <f t="shared" si="66"/>
        <v>64344.02684</v>
      </c>
      <c r="AB6" s="8">
        <f t="shared" si="23"/>
        <v>617702.6576</v>
      </c>
      <c r="AC6" s="8">
        <f t="shared" ref="AC6:AN6" si="67">AC7+AC11</f>
        <v>48287.5747</v>
      </c>
      <c r="AD6" s="8">
        <f t="shared" si="67"/>
        <v>52735.11448</v>
      </c>
      <c r="AE6" s="8">
        <f t="shared" si="67"/>
        <v>59088.74273</v>
      </c>
      <c r="AF6" s="8">
        <f t="shared" si="67"/>
        <v>59088.74273</v>
      </c>
      <c r="AG6" s="8">
        <f t="shared" si="67"/>
        <v>59907.66484</v>
      </c>
      <c r="AH6" s="8">
        <f t="shared" si="67"/>
        <v>63529.66741</v>
      </c>
      <c r="AI6" s="8">
        <f t="shared" si="67"/>
        <v>73768.96855</v>
      </c>
      <c r="AJ6" s="8">
        <f t="shared" si="67"/>
        <v>71582.33712</v>
      </c>
      <c r="AK6" s="8">
        <f t="shared" si="67"/>
        <v>66636.78331</v>
      </c>
      <c r="AL6" s="8">
        <f t="shared" si="67"/>
        <v>62876.6729</v>
      </c>
      <c r="AM6" s="8">
        <f t="shared" si="67"/>
        <v>65512.76814</v>
      </c>
      <c r="AN6" s="8">
        <f t="shared" si="67"/>
        <v>79420.35313</v>
      </c>
      <c r="AO6" s="8">
        <f t="shared" si="25"/>
        <v>762435.39</v>
      </c>
      <c r="AP6" s="8">
        <f t="shared" ref="AP6:BA6" si="68">AP7+AP11</f>
        <v>61777.91911</v>
      </c>
      <c r="AQ6" s="8">
        <f t="shared" si="68"/>
        <v>68219.41499</v>
      </c>
      <c r="AR6" s="8">
        <f t="shared" si="68"/>
        <v>75743.11588</v>
      </c>
      <c r="AS6" s="8">
        <f t="shared" si="68"/>
        <v>75596.66417</v>
      </c>
      <c r="AT6" s="8">
        <f t="shared" si="68"/>
        <v>76662.14214</v>
      </c>
      <c r="AU6" s="8">
        <f t="shared" si="68"/>
        <v>81254.41921</v>
      </c>
      <c r="AV6" s="8">
        <f t="shared" si="68"/>
        <v>94365.69004</v>
      </c>
      <c r="AW6" s="8">
        <f t="shared" si="68"/>
        <v>91595.12087</v>
      </c>
      <c r="AX6" s="8">
        <f t="shared" si="68"/>
        <v>85257.44624</v>
      </c>
      <c r="AY6" s="8">
        <f t="shared" si="68"/>
        <v>80444.56681</v>
      </c>
      <c r="AZ6" s="8">
        <f t="shared" si="68"/>
        <v>82915.90898</v>
      </c>
      <c r="BA6" s="8">
        <f t="shared" si="68"/>
        <v>101608.4196</v>
      </c>
      <c r="BB6" s="8">
        <f t="shared" si="27"/>
        <v>975440.828</v>
      </c>
      <c r="BC6" s="8">
        <f t="shared" ref="BC6:BN6" si="69">BC7+BC11</f>
        <v>82108.65648</v>
      </c>
      <c r="BD6" s="8">
        <f t="shared" si="69"/>
        <v>90666.05838</v>
      </c>
      <c r="BE6" s="8">
        <f t="shared" si="69"/>
        <v>100668.7464</v>
      </c>
      <c r="BF6" s="8">
        <f t="shared" si="69"/>
        <v>100475.0665</v>
      </c>
      <c r="BG6" s="8">
        <f t="shared" si="69"/>
        <v>101915.9599</v>
      </c>
      <c r="BH6" s="8">
        <f t="shared" si="69"/>
        <v>107963.0913</v>
      </c>
      <c r="BI6" s="8">
        <f t="shared" si="69"/>
        <v>125406.1193</v>
      </c>
      <c r="BJ6" s="8">
        <f t="shared" si="69"/>
        <v>121756.7591</v>
      </c>
      <c r="BK6" s="8">
        <f t="shared" si="69"/>
        <v>113320.0008</v>
      </c>
      <c r="BL6" s="8">
        <f t="shared" si="69"/>
        <v>106920.4832</v>
      </c>
      <c r="BM6" s="8">
        <f t="shared" si="69"/>
        <v>110204.3971</v>
      </c>
      <c r="BN6" s="8">
        <f t="shared" si="69"/>
        <v>135047.1324</v>
      </c>
      <c r="BO6" s="8">
        <f t="shared" si="29"/>
        <v>1296452.471</v>
      </c>
      <c r="BP6" s="8">
        <f t="shared" ref="BP6:CA6" si="70">BP7+BP11</f>
        <v>111869.4582</v>
      </c>
      <c r="BQ6" s="8">
        <f t="shared" si="70"/>
        <v>123521.3618</v>
      </c>
      <c r="BR6" s="8">
        <f t="shared" si="70"/>
        <v>137155.1802</v>
      </c>
      <c r="BS6" s="8">
        <f t="shared" si="70"/>
        <v>136892.8896</v>
      </c>
      <c r="BT6" s="8">
        <f t="shared" si="70"/>
        <v>138890.5171</v>
      </c>
      <c r="BU6" s="8">
        <f t="shared" si="70"/>
        <v>147046.901</v>
      </c>
      <c r="BV6" s="8">
        <f t="shared" si="70"/>
        <v>170841.5221</v>
      </c>
      <c r="BW6" s="8">
        <f t="shared" si="70"/>
        <v>165912.7365</v>
      </c>
      <c r="BX6" s="8">
        <f t="shared" si="70"/>
        <v>154400.0492</v>
      </c>
      <c r="BY6" s="8">
        <f t="shared" si="70"/>
        <v>145677.2431</v>
      </c>
      <c r="BZ6" s="8">
        <f t="shared" si="70"/>
        <v>150156.1878</v>
      </c>
      <c r="CA6" s="8">
        <f t="shared" si="70"/>
        <v>183995.8194</v>
      </c>
      <c r="CB6" s="8">
        <f t="shared" si="31"/>
        <v>1766359.866</v>
      </c>
      <c r="CC6" s="8">
        <f t="shared" ref="CC6:CN6" si="71">CC7+CC11</f>
        <v>154054.25</v>
      </c>
      <c r="CD6" s="8">
        <f t="shared" si="71"/>
        <v>170085.3502</v>
      </c>
      <c r="CE6" s="8">
        <f t="shared" si="71"/>
        <v>188871.961</v>
      </c>
      <c r="CF6" s="8">
        <f t="shared" si="71"/>
        <v>188513.7533</v>
      </c>
      <c r="CG6" s="8">
        <f t="shared" si="71"/>
        <v>191312.6609</v>
      </c>
      <c r="CH6" s="8">
        <f t="shared" si="71"/>
        <v>202447.3422</v>
      </c>
      <c r="CI6" s="8">
        <f t="shared" si="71"/>
        <v>235245.2087</v>
      </c>
      <c r="CJ6" s="8">
        <f t="shared" si="71"/>
        <v>228506.7022</v>
      </c>
      <c r="CK6" s="8">
        <f t="shared" si="71"/>
        <v>212630.5791</v>
      </c>
      <c r="CL6" s="8">
        <f t="shared" si="71"/>
        <v>200613.9507</v>
      </c>
      <c r="CM6" s="8">
        <f t="shared" si="71"/>
        <v>206775.0678</v>
      </c>
      <c r="CN6" s="8">
        <f t="shared" si="71"/>
        <v>253378.7007</v>
      </c>
      <c r="CO6" s="8">
        <f t="shared" si="33"/>
        <v>2432435.527</v>
      </c>
      <c r="CP6" s="2"/>
      <c r="CQ6" s="2"/>
      <c r="CR6" s="48">
        <f>O6-'ОПУ БС'!C6</f>
        <v>0</v>
      </c>
      <c r="CS6" s="48">
        <f>AB6-'ОПУ БС'!D6</f>
        <v>-0.0000000002328306437</v>
      </c>
      <c r="CT6" s="48">
        <f>AO6-'ОПУ БС'!E6</f>
        <v>0.0000000001164153218</v>
      </c>
      <c r="CU6" s="48">
        <f>BB6-'ОПУ БС'!F6</f>
        <v>0.0000000001164153218</v>
      </c>
      <c r="CV6" s="48">
        <f>BO6-'ОПУ БС'!G6</f>
        <v>0</v>
      </c>
      <c r="CW6" s="48">
        <f>CB6-'ОПУ БС'!H6</f>
        <v>0</v>
      </c>
      <c r="CX6" s="48">
        <f>CO6-'ОПУ БС'!I6</f>
        <v>0</v>
      </c>
      <c r="CY6" s="2"/>
      <c r="CZ6" s="2"/>
      <c r="DA6" s="49">
        <f t="shared" ref="DA6:DL6" si="72">DA7+DA11</f>
        <v>0</v>
      </c>
      <c r="DB6" s="49">
        <f t="shared" si="72"/>
        <v>0</v>
      </c>
      <c r="DC6" s="49">
        <f t="shared" si="72"/>
        <v>0</v>
      </c>
      <c r="DD6" s="49">
        <f t="shared" si="72"/>
        <v>0</v>
      </c>
      <c r="DE6" s="49">
        <f t="shared" si="72"/>
        <v>0</v>
      </c>
      <c r="DF6" s="49">
        <f t="shared" si="72"/>
        <v>0</v>
      </c>
      <c r="DG6" s="49">
        <f t="shared" si="72"/>
        <v>0</v>
      </c>
      <c r="DH6" s="49">
        <f t="shared" si="72"/>
        <v>0</v>
      </c>
      <c r="DI6" s="49">
        <f t="shared" si="72"/>
        <v>0</v>
      </c>
      <c r="DJ6" s="49">
        <f t="shared" si="72"/>
        <v>0</v>
      </c>
      <c r="DK6" s="49">
        <f t="shared" si="72"/>
        <v>0</v>
      </c>
      <c r="DL6" s="49">
        <f t="shared" si="72"/>
        <v>0</v>
      </c>
      <c r="DM6" s="50">
        <f t="shared" si="35"/>
        <v>0</v>
      </c>
      <c r="DN6" s="49">
        <f t="shared" ref="DN6:DY6" si="73">DN7+DN11</f>
        <v>0</v>
      </c>
      <c r="DO6" s="49">
        <f t="shared" si="73"/>
        <v>0</v>
      </c>
      <c r="DP6" s="49">
        <f t="shared" si="73"/>
        <v>0</v>
      </c>
      <c r="DQ6" s="49">
        <f t="shared" si="73"/>
        <v>0</v>
      </c>
      <c r="DR6" s="49">
        <f t="shared" si="73"/>
        <v>0</v>
      </c>
      <c r="DS6" s="49">
        <f t="shared" si="73"/>
        <v>0</v>
      </c>
      <c r="DT6" s="49">
        <f t="shared" si="73"/>
        <v>0</v>
      </c>
      <c r="DU6" s="49">
        <f t="shared" si="73"/>
        <v>0</v>
      </c>
      <c r="DV6" s="49">
        <f t="shared" si="73"/>
        <v>0</v>
      </c>
      <c r="DW6" s="49">
        <f t="shared" si="73"/>
        <v>0</v>
      </c>
      <c r="DX6" s="49">
        <f t="shared" si="73"/>
        <v>0</v>
      </c>
      <c r="DY6" s="49">
        <f t="shared" si="73"/>
        <v>0</v>
      </c>
      <c r="DZ6" s="50">
        <f t="shared" si="37"/>
        <v>0</v>
      </c>
      <c r="EA6" s="49">
        <f t="shared" ref="EA6:EL6" si="74">EA7+EA11</f>
        <v>0</v>
      </c>
      <c r="EB6" s="49">
        <f t="shared" si="74"/>
        <v>0</v>
      </c>
      <c r="EC6" s="49">
        <f t="shared" si="74"/>
        <v>0</v>
      </c>
      <c r="ED6" s="49">
        <f t="shared" si="74"/>
        <v>0</v>
      </c>
      <c r="EE6" s="49">
        <f t="shared" si="74"/>
        <v>0</v>
      </c>
      <c r="EF6" s="49">
        <f t="shared" si="74"/>
        <v>0</v>
      </c>
      <c r="EG6" s="49">
        <f t="shared" si="74"/>
        <v>0</v>
      </c>
      <c r="EH6" s="49">
        <f t="shared" si="74"/>
        <v>0</v>
      </c>
      <c r="EI6" s="49">
        <f t="shared" si="74"/>
        <v>0</v>
      </c>
      <c r="EJ6" s="49">
        <f t="shared" si="74"/>
        <v>0</v>
      </c>
      <c r="EK6" s="49">
        <f t="shared" si="74"/>
        <v>0</v>
      </c>
      <c r="EL6" s="49">
        <f t="shared" si="74"/>
        <v>0</v>
      </c>
      <c r="EM6" s="50">
        <f t="shared" si="39"/>
        <v>0</v>
      </c>
      <c r="EN6" s="49">
        <f t="shared" ref="EN6:EY6" si="75">EN7+EN11</f>
        <v>0</v>
      </c>
      <c r="EO6" s="49">
        <f t="shared" si="75"/>
        <v>0</v>
      </c>
      <c r="EP6" s="49">
        <f t="shared" si="75"/>
        <v>0</v>
      </c>
      <c r="EQ6" s="49">
        <f t="shared" si="75"/>
        <v>0</v>
      </c>
      <c r="ER6" s="49">
        <f t="shared" si="75"/>
        <v>0</v>
      </c>
      <c r="ES6" s="49">
        <f t="shared" si="75"/>
        <v>0</v>
      </c>
      <c r="ET6" s="49">
        <f t="shared" si="75"/>
        <v>0</v>
      </c>
      <c r="EU6" s="49">
        <f t="shared" si="75"/>
        <v>0</v>
      </c>
      <c r="EV6" s="49">
        <f t="shared" si="75"/>
        <v>0</v>
      </c>
      <c r="EW6" s="49">
        <f t="shared" si="75"/>
        <v>0</v>
      </c>
      <c r="EX6" s="49">
        <f t="shared" si="75"/>
        <v>0</v>
      </c>
      <c r="EY6" s="49">
        <f t="shared" si="75"/>
        <v>0</v>
      </c>
      <c r="EZ6" s="51">
        <f t="shared" si="41"/>
        <v>0</v>
      </c>
      <c r="FA6" s="49">
        <f t="shared" ref="FA6:FL6" si="76">FA7+FA11</f>
        <v>0</v>
      </c>
      <c r="FB6" s="49">
        <f t="shared" si="76"/>
        <v>0</v>
      </c>
      <c r="FC6" s="49">
        <f t="shared" si="76"/>
        <v>0</v>
      </c>
      <c r="FD6" s="49">
        <f t="shared" si="76"/>
        <v>0</v>
      </c>
      <c r="FE6" s="49">
        <f t="shared" si="76"/>
        <v>0</v>
      </c>
      <c r="FF6" s="49">
        <f t="shared" si="76"/>
        <v>0</v>
      </c>
      <c r="FG6" s="49">
        <f t="shared" si="76"/>
        <v>0</v>
      </c>
      <c r="FH6" s="49">
        <f t="shared" si="76"/>
        <v>0</v>
      </c>
      <c r="FI6" s="49">
        <f t="shared" si="76"/>
        <v>0</v>
      </c>
      <c r="FJ6" s="49">
        <f t="shared" si="76"/>
        <v>0</v>
      </c>
      <c r="FK6" s="49">
        <f t="shared" si="76"/>
        <v>0</v>
      </c>
      <c r="FL6" s="49">
        <f t="shared" si="76"/>
        <v>0</v>
      </c>
      <c r="FM6" s="51">
        <f t="shared" si="43"/>
        <v>0</v>
      </c>
      <c r="FN6" s="2"/>
      <c r="FO6" s="2"/>
      <c r="FP6" s="8">
        <f t="shared" ref="FP6:GA6" si="77">FP7+FP11</f>
        <v>33993.40176</v>
      </c>
      <c r="FQ6" s="8">
        <f t="shared" si="77"/>
        <v>37545.72373</v>
      </c>
      <c r="FR6" s="8">
        <f t="shared" si="77"/>
        <v>41679.86096</v>
      </c>
      <c r="FS6" s="8">
        <f t="shared" si="77"/>
        <v>41597.189</v>
      </c>
      <c r="FT6" s="8">
        <f t="shared" si="77"/>
        <v>42162.15855</v>
      </c>
      <c r="FU6" s="8">
        <f t="shared" si="77"/>
        <v>44735.38114</v>
      </c>
      <c r="FV6" s="8">
        <f t="shared" si="77"/>
        <v>51936.17617</v>
      </c>
      <c r="FW6" s="8">
        <f t="shared" si="77"/>
        <v>50377.32344</v>
      </c>
      <c r="FX6" s="8">
        <f t="shared" si="77"/>
        <v>46905.45204</v>
      </c>
      <c r="FY6" s="8">
        <f t="shared" si="77"/>
        <v>44261.75205</v>
      </c>
      <c r="FZ6" s="8">
        <f t="shared" si="77"/>
        <v>45633.30348</v>
      </c>
      <c r="GA6" s="8">
        <f t="shared" si="77"/>
        <v>55910.20027</v>
      </c>
      <c r="GB6" s="52">
        <f t="shared" si="45"/>
        <v>536737.9226</v>
      </c>
      <c r="GC6" s="8">
        <f t="shared" ref="GC6:GN6" si="78">GC7+GC11</f>
        <v>39121.16832</v>
      </c>
      <c r="GD6" s="8">
        <f t="shared" si="78"/>
        <v>43205.58949</v>
      </c>
      <c r="GE6" s="8">
        <f t="shared" si="78"/>
        <v>47966.11512</v>
      </c>
      <c r="GF6" s="8">
        <f t="shared" si="78"/>
        <v>47871.95597</v>
      </c>
      <c r="GG6" s="8">
        <f t="shared" si="78"/>
        <v>48522.6387</v>
      </c>
      <c r="GH6" s="8">
        <f t="shared" si="78"/>
        <v>51479.62048</v>
      </c>
      <c r="GI6" s="8">
        <f t="shared" si="78"/>
        <v>59765.90567</v>
      </c>
      <c r="GJ6" s="8">
        <f t="shared" si="78"/>
        <v>57982.94508</v>
      </c>
      <c r="GK6" s="8">
        <f t="shared" si="78"/>
        <v>53983.79819</v>
      </c>
      <c r="GL6" s="8">
        <f t="shared" si="78"/>
        <v>50939.47541</v>
      </c>
      <c r="GM6" s="8">
        <f t="shared" si="78"/>
        <v>52519.41838</v>
      </c>
      <c r="GN6" s="8">
        <f t="shared" si="78"/>
        <v>64344.02684</v>
      </c>
      <c r="GO6" s="52">
        <f t="shared" si="47"/>
        <v>617702.6576</v>
      </c>
      <c r="GP6" s="53">
        <f t="shared" ref="GP6:HA6" si="79">GP7+GP11</f>
        <v>48287.5747</v>
      </c>
      <c r="GQ6" s="53">
        <f t="shared" si="79"/>
        <v>52735.11448</v>
      </c>
      <c r="GR6" s="53">
        <f t="shared" si="79"/>
        <v>59088.74273</v>
      </c>
      <c r="GS6" s="53">
        <f t="shared" si="79"/>
        <v>59088.74273</v>
      </c>
      <c r="GT6" s="53">
        <f t="shared" si="79"/>
        <v>59907.66484</v>
      </c>
      <c r="GU6" s="53">
        <f t="shared" si="79"/>
        <v>63529.66741</v>
      </c>
      <c r="GV6" s="53">
        <f t="shared" si="79"/>
        <v>73768.96855</v>
      </c>
      <c r="GW6" s="53">
        <f t="shared" si="79"/>
        <v>71582.33712</v>
      </c>
      <c r="GX6" s="53">
        <f t="shared" si="79"/>
        <v>66636.78331</v>
      </c>
      <c r="GY6" s="53">
        <f t="shared" si="79"/>
        <v>62876.6729</v>
      </c>
      <c r="GZ6" s="53">
        <f t="shared" si="79"/>
        <v>65512.76814</v>
      </c>
      <c r="HA6" s="53">
        <f t="shared" si="79"/>
        <v>79420.35313</v>
      </c>
      <c r="HB6" s="52">
        <f t="shared" si="49"/>
        <v>762435.39</v>
      </c>
      <c r="HC6" s="53">
        <f t="shared" ref="HC6:HN6" si="80">HC7+HC11</f>
        <v>61777.91911</v>
      </c>
      <c r="HD6" s="53">
        <f t="shared" si="80"/>
        <v>68219.41499</v>
      </c>
      <c r="HE6" s="53">
        <f t="shared" si="80"/>
        <v>75743.11588</v>
      </c>
      <c r="HF6" s="53">
        <f t="shared" si="80"/>
        <v>75596.66417</v>
      </c>
      <c r="HG6" s="53">
        <f t="shared" si="80"/>
        <v>76662.14214</v>
      </c>
      <c r="HH6" s="53">
        <f t="shared" si="80"/>
        <v>81254.41921</v>
      </c>
      <c r="HI6" s="53">
        <f t="shared" si="80"/>
        <v>94365.69004</v>
      </c>
      <c r="HJ6" s="53">
        <f t="shared" si="80"/>
        <v>91595.12087</v>
      </c>
      <c r="HK6" s="53">
        <f t="shared" si="80"/>
        <v>85257.44624</v>
      </c>
      <c r="HL6" s="53">
        <f t="shared" si="80"/>
        <v>80444.56681</v>
      </c>
      <c r="HM6" s="53">
        <f t="shared" si="80"/>
        <v>82915.90898</v>
      </c>
      <c r="HN6" s="53">
        <f t="shared" si="80"/>
        <v>101608.4196</v>
      </c>
      <c r="HO6" s="52">
        <f t="shared" si="51"/>
        <v>975440.828</v>
      </c>
      <c r="HP6" s="53">
        <f t="shared" ref="HP6:IA6" si="81">HP7+HP11</f>
        <v>82108.65648</v>
      </c>
      <c r="HQ6" s="53">
        <f t="shared" si="81"/>
        <v>90666.05838</v>
      </c>
      <c r="HR6" s="53">
        <f t="shared" si="81"/>
        <v>100668.7464</v>
      </c>
      <c r="HS6" s="53">
        <f t="shared" si="81"/>
        <v>100475.0665</v>
      </c>
      <c r="HT6" s="53">
        <f t="shared" si="81"/>
        <v>101915.9599</v>
      </c>
      <c r="HU6" s="53">
        <f t="shared" si="81"/>
        <v>107963.0913</v>
      </c>
      <c r="HV6" s="53">
        <f t="shared" si="81"/>
        <v>125406.1193</v>
      </c>
      <c r="HW6" s="53">
        <f t="shared" si="81"/>
        <v>121756.7591</v>
      </c>
      <c r="HX6" s="53">
        <f t="shared" si="81"/>
        <v>113320.0008</v>
      </c>
      <c r="HY6" s="53">
        <f t="shared" si="81"/>
        <v>106920.4832</v>
      </c>
      <c r="HZ6" s="53">
        <f t="shared" si="81"/>
        <v>110204.3971</v>
      </c>
      <c r="IA6" s="53">
        <f t="shared" si="81"/>
        <v>135047.1324</v>
      </c>
      <c r="IB6" s="52">
        <f t="shared" si="53"/>
        <v>1296452.471</v>
      </c>
      <c r="IC6" s="53">
        <f t="shared" ref="IC6:IN6" si="82">IC7+IC11</f>
        <v>111869.4582</v>
      </c>
      <c r="ID6" s="53">
        <f t="shared" si="82"/>
        <v>123521.3618</v>
      </c>
      <c r="IE6" s="53">
        <f t="shared" si="82"/>
        <v>137155.1802</v>
      </c>
      <c r="IF6" s="53">
        <f t="shared" si="82"/>
        <v>136892.8896</v>
      </c>
      <c r="IG6" s="53">
        <f t="shared" si="82"/>
        <v>138890.5171</v>
      </c>
      <c r="IH6" s="53">
        <f t="shared" si="82"/>
        <v>147046.901</v>
      </c>
      <c r="II6" s="53">
        <f t="shared" si="82"/>
        <v>170841.5221</v>
      </c>
      <c r="IJ6" s="53">
        <f t="shared" si="82"/>
        <v>165912.7365</v>
      </c>
      <c r="IK6" s="53">
        <f t="shared" si="82"/>
        <v>154400.0492</v>
      </c>
      <c r="IL6" s="53">
        <f t="shared" si="82"/>
        <v>145677.2431</v>
      </c>
      <c r="IM6" s="53">
        <f t="shared" si="82"/>
        <v>150156.1878</v>
      </c>
      <c r="IN6" s="53">
        <f t="shared" si="82"/>
        <v>183995.8194</v>
      </c>
      <c r="IO6" s="52">
        <f t="shared" si="55"/>
        <v>1766359.866</v>
      </c>
      <c r="IP6" s="53">
        <f t="shared" ref="IP6:JA6" si="83">IP7+IP11</f>
        <v>154054.25</v>
      </c>
      <c r="IQ6" s="53">
        <f t="shared" si="83"/>
        <v>170085.3502</v>
      </c>
      <c r="IR6" s="53">
        <f t="shared" si="83"/>
        <v>188871.961</v>
      </c>
      <c r="IS6" s="53">
        <f t="shared" si="83"/>
        <v>188513.7533</v>
      </c>
      <c r="IT6" s="53">
        <f t="shared" si="83"/>
        <v>191312.6609</v>
      </c>
      <c r="IU6" s="53">
        <f t="shared" si="83"/>
        <v>202447.3422</v>
      </c>
      <c r="IV6" s="53">
        <f t="shared" si="83"/>
        <v>235245.2087</v>
      </c>
      <c r="IW6" s="53">
        <f t="shared" si="83"/>
        <v>228506.7022</v>
      </c>
      <c r="IX6" s="53">
        <f t="shared" si="83"/>
        <v>212630.5791</v>
      </c>
      <c r="IY6" s="53">
        <f t="shared" si="83"/>
        <v>200613.9507</v>
      </c>
      <c r="IZ6" s="53">
        <f t="shared" si="83"/>
        <v>206775.0678</v>
      </c>
      <c r="JA6" s="53">
        <f t="shared" si="83"/>
        <v>253378.7007</v>
      </c>
      <c r="JB6" s="52">
        <f t="shared" si="57"/>
        <v>2432435.527</v>
      </c>
      <c r="JC6" s="2"/>
      <c r="JD6" s="2"/>
      <c r="JE6" s="19">
        <f t="shared" si="58"/>
        <v>0</v>
      </c>
      <c r="JF6" s="48">
        <f t="shared" si="59"/>
        <v>0</v>
      </c>
      <c r="JG6" s="48">
        <f t="shared" si="60"/>
        <v>0</v>
      </c>
      <c r="JH6" s="48">
        <f t="shared" si="61"/>
        <v>0</v>
      </c>
      <c r="JI6" s="48">
        <f t="shared" si="62"/>
        <v>0</v>
      </c>
      <c r="JJ6" s="48">
        <f t="shared" si="63"/>
        <v>0</v>
      </c>
      <c r="JK6" s="19">
        <f t="shared" si="64"/>
        <v>0</v>
      </c>
    </row>
    <row r="7" ht="19.5" customHeight="1" outlineLevel="1">
      <c r="A7" s="2"/>
      <c r="B7" s="6" t="s">
        <v>17</v>
      </c>
      <c r="C7" s="8">
        <f t="shared" ref="C7:N7" si="84">SUM(C8:C10)</f>
        <v>27314.81688</v>
      </c>
      <c r="D7" s="8">
        <f t="shared" si="84"/>
        <v>30252.00603</v>
      </c>
      <c r="E7" s="8">
        <f t="shared" si="84"/>
        <v>33507.38208</v>
      </c>
      <c r="F7" s="8">
        <f t="shared" si="84"/>
        <v>33424.71012</v>
      </c>
      <c r="G7" s="8">
        <f t="shared" si="84"/>
        <v>34143.52109</v>
      </c>
      <c r="H7" s="8">
        <f t="shared" si="84"/>
        <v>36299.95401</v>
      </c>
      <c r="I7" s="8">
        <f t="shared" si="84"/>
        <v>41691.03628</v>
      </c>
      <c r="J7" s="8">
        <f t="shared" si="84"/>
        <v>40612.81983</v>
      </c>
      <c r="K7" s="8">
        <f t="shared" si="84"/>
        <v>37737.57595</v>
      </c>
      <c r="L7" s="8">
        <f t="shared" si="84"/>
        <v>35581.14304</v>
      </c>
      <c r="M7" s="8">
        <f t="shared" si="84"/>
        <v>35795.9313</v>
      </c>
      <c r="N7" s="8">
        <f t="shared" si="84"/>
        <v>44925.68565</v>
      </c>
      <c r="O7" s="8">
        <f t="shared" si="21"/>
        <v>431286.5823</v>
      </c>
      <c r="P7" s="8">
        <f t="shared" ref="P7:AA7" si="85">SUM(P8:P10)</f>
        <v>31663.98205</v>
      </c>
      <c r="Q7" s="8">
        <f t="shared" si="85"/>
        <v>35061.55712</v>
      </c>
      <c r="R7" s="8">
        <f t="shared" si="85"/>
        <v>38840.87403</v>
      </c>
      <c r="S7" s="8">
        <f t="shared" si="85"/>
        <v>38746.71488</v>
      </c>
      <c r="T7" s="8">
        <f t="shared" si="85"/>
        <v>39579.97756</v>
      </c>
      <c r="U7" s="8">
        <f t="shared" si="85"/>
        <v>42079.76562</v>
      </c>
      <c r="V7" s="8">
        <f t="shared" si="85"/>
        <v>48329.23576</v>
      </c>
      <c r="W7" s="8">
        <f t="shared" si="85"/>
        <v>47079.34173</v>
      </c>
      <c r="X7" s="8">
        <f t="shared" si="85"/>
        <v>43746.29099</v>
      </c>
      <c r="Y7" s="8">
        <f t="shared" si="85"/>
        <v>41246.50293</v>
      </c>
      <c r="Z7" s="8">
        <f t="shared" si="85"/>
        <v>41504.4508</v>
      </c>
      <c r="AA7" s="8">
        <f t="shared" si="85"/>
        <v>52078.91785</v>
      </c>
      <c r="AB7" s="8">
        <f t="shared" si="23"/>
        <v>499957.6113</v>
      </c>
      <c r="AC7" s="8">
        <f t="shared" ref="AC7:AN7" si="86">SUM(AC8:AC10)</f>
        <v>39287.1312</v>
      </c>
      <c r="AD7" s="8">
        <f t="shared" si="86"/>
        <v>42905.68275</v>
      </c>
      <c r="AE7" s="8">
        <f t="shared" si="86"/>
        <v>48075.04212</v>
      </c>
      <c r="AF7" s="8">
        <f t="shared" si="86"/>
        <v>48075.04212</v>
      </c>
      <c r="AG7" s="8">
        <f t="shared" si="86"/>
        <v>49108.91399</v>
      </c>
      <c r="AH7" s="8">
        <f t="shared" si="86"/>
        <v>52210.52961</v>
      </c>
      <c r="AI7" s="8">
        <f t="shared" si="86"/>
        <v>59964.56867</v>
      </c>
      <c r="AJ7" s="8">
        <f t="shared" si="86"/>
        <v>58413.76086</v>
      </c>
      <c r="AK7" s="8">
        <f t="shared" si="86"/>
        <v>54278.27336</v>
      </c>
      <c r="AL7" s="8">
        <f t="shared" si="86"/>
        <v>51176.65774</v>
      </c>
      <c r="AM7" s="8">
        <f t="shared" si="86"/>
        <v>52210.52961</v>
      </c>
      <c r="AN7" s="8">
        <f t="shared" si="86"/>
        <v>64616.9921</v>
      </c>
      <c r="AO7" s="8">
        <f t="shared" si="25"/>
        <v>620323.1241</v>
      </c>
      <c r="AP7" s="8">
        <f t="shared" ref="AP7:BA7" si="87">SUM(AP8:AP10)</f>
        <v>50905.69874</v>
      </c>
      <c r="AQ7" s="8">
        <f t="shared" si="87"/>
        <v>56345.8059</v>
      </c>
      <c r="AR7" s="8">
        <f t="shared" si="87"/>
        <v>62438.95149</v>
      </c>
      <c r="AS7" s="8">
        <f t="shared" si="87"/>
        <v>62292.49978</v>
      </c>
      <c r="AT7" s="8">
        <f t="shared" si="87"/>
        <v>63632.12343</v>
      </c>
      <c r="AU7" s="8">
        <f t="shared" si="87"/>
        <v>67650.99438</v>
      </c>
      <c r="AV7" s="8">
        <f t="shared" si="87"/>
        <v>77698.17176</v>
      </c>
      <c r="AW7" s="8">
        <f t="shared" si="87"/>
        <v>75688.73629</v>
      </c>
      <c r="AX7" s="8">
        <f t="shared" si="87"/>
        <v>70330.24168</v>
      </c>
      <c r="AY7" s="8">
        <f t="shared" si="87"/>
        <v>66311.37073</v>
      </c>
      <c r="AZ7" s="8">
        <f t="shared" si="87"/>
        <v>66753.11829</v>
      </c>
      <c r="BA7" s="8">
        <f t="shared" si="87"/>
        <v>83726.47819</v>
      </c>
      <c r="BB7" s="8">
        <f t="shared" si="27"/>
        <v>803774.1906</v>
      </c>
      <c r="BC7" s="8">
        <f t="shared" ref="BC7:BN7" si="88">SUM(BC8:BC10)</f>
        <v>68439.06177</v>
      </c>
      <c r="BD7" s="8">
        <f t="shared" si="88"/>
        <v>75737.42206</v>
      </c>
      <c r="BE7" s="8">
        <f t="shared" si="88"/>
        <v>83941.47918</v>
      </c>
      <c r="BF7" s="8">
        <f t="shared" si="88"/>
        <v>83747.79928</v>
      </c>
      <c r="BG7" s="8">
        <f t="shared" si="88"/>
        <v>85548.82722</v>
      </c>
      <c r="BH7" s="8">
        <f t="shared" si="88"/>
        <v>90951.91104</v>
      </c>
      <c r="BI7" s="8">
        <f t="shared" si="88"/>
        <v>104459.6206</v>
      </c>
      <c r="BJ7" s="8">
        <f t="shared" si="88"/>
        <v>101758.0787</v>
      </c>
      <c r="BK7" s="8">
        <f t="shared" si="88"/>
        <v>94553.96693</v>
      </c>
      <c r="BL7" s="8">
        <f t="shared" si="88"/>
        <v>89150.8831</v>
      </c>
      <c r="BM7" s="8">
        <f t="shared" si="88"/>
        <v>89763.46865</v>
      </c>
      <c r="BN7" s="8">
        <f t="shared" si="88"/>
        <v>112564.2463</v>
      </c>
      <c r="BO7" s="8">
        <f t="shared" si="29"/>
        <v>1080616.765</v>
      </c>
      <c r="BP7" s="8">
        <f t="shared" ref="BP7:CA7" si="89">SUM(BP8:BP10)</f>
        <v>94247.24135</v>
      </c>
      <c r="BQ7" s="8">
        <f t="shared" si="89"/>
        <v>104276.046</v>
      </c>
      <c r="BR7" s="8">
        <f t="shared" si="89"/>
        <v>115591.1517</v>
      </c>
      <c r="BS7" s="8">
        <f t="shared" si="89"/>
        <v>115328.8611</v>
      </c>
      <c r="BT7" s="8">
        <f t="shared" si="89"/>
        <v>117809.0517</v>
      </c>
      <c r="BU7" s="8">
        <f t="shared" si="89"/>
        <v>125249.6234</v>
      </c>
      <c r="BV7" s="8">
        <f t="shared" si="89"/>
        <v>143851.0526</v>
      </c>
      <c r="BW7" s="8">
        <f t="shared" si="89"/>
        <v>140130.7667</v>
      </c>
      <c r="BX7" s="8">
        <f t="shared" si="89"/>
        <v>130210.0045</v>
      </c>
      <c r="BY7" s="8">
        <f t="shared" si="89"/>
        <v>122769.4328</v>
      </c>
      <c r="BZ7" s="8">
        <f t="shared" si="89"/>
        <v>123639.1951</v>
      </c>
      <c r="CA7" s="8">
        <f t="shared" si="89"/>
        <v>155011.9101</v>
      </c>
      <c r="CB7" s="8">
        <f t="shared" si="31"/>
        <v>1488114.337</v>
      </c>
      <c r="CC7" s="8">
        <f t="shared" ref="CC7:CN7" si="90">SUM(CC8:CC10)</f>
        <v>130915.5462</v>
      </c>
      <c r="CD7" s="8">
        <f t="shared" si="90"/>
        <v>144815.4499</v>
      </c>
      <c r="CE7" s="8">
        <f t="shared" si="90"/>
        <v>160557.4945</v>
      </c>
      <c r="CF7" s="8">
        <f t="shared" si="90"/>
        <v>160199.2868</v>
      </c>
      <c r="CG7" s="8">
        <f t="shared" si="90"/>
        <v>163644.4328</v>
      </c>
      <c r="CH7" s="8">
        <f t="shared" si="90"/>
        <v>173979.8706</v>
      </c>
      <c r="CI7" s="8">
        <f t="shared" si="90"/>
        <v>199818.4653</v>
      </c>
      <c r="CJ7" s="8">
        <f t="shared" si="90"/>
        <v>194650.7464</v>
      </c>
      <c r="CK7" s="8">
        <f t="shared" si="90"/>
        <v>180870.1625</v>
      </c>
      <c r="CL7" s="8">
        <f t="shared" si="90"/>
        <v>170534.7247</v>
      </c>
      <c r="CM7" s="8">
        <f t="shared" si="90"/>
        <v>171779.77</v>
      </c>
      <c r="CN7" s="8">
        <f t="shared" si="90"/>
        <v>215321.6221</v>
      </c>
      <c r="CO7" s="8">
        <f t="shared" si="33"/>
        <v>2067087.572</v>
      </c>
      <c r="CP7" s="2"/>
      <c r="CQ7" s="2"/>
      <c r="CR7" s="48">
        <f>O7-'ОПУ БС'!C7</f>
        <v>0.0000000001164153218</v>
      </c>
      <c r="CS7" s="48">
        <f>AB7-'ОПУ БС'!D7</f>
        <v>0</v>
      </c>
      <c r="CT7" s="48">
        <f>AO7-'ОПУ БС'!E7</f>
        <v>0.0000000001164153218</v>
      </c>
      <c r="CU7" s="48">
        <f>BB7-'ОПУ БС'!F7</f>
        <v>0.0000000001164153218</v>
      </c>
      <c r="CV7" s="48">
        <f>BO7-'ОПУ БС'!G7</f>
        <v>0</v>
      </c>
      <c r="CW7" s="48">
        <f>CB7-'ОПУ БС'!H7</f>
        <v>0</v>
      </c>
      <c r="CX7" s="48">
        <f>CO7-'ОПУ БС'!I7</f>
        <v>0.0000000002328306437</v>
      </c>
      <c r="CY7" s="2"/>
      <c r="CZ7" s="2"/>
      <c r="DA7" s="49">
        <f t="shared" ref="DA7:DL7" si="91">SUM(DA8:DA10)</f>
        <v>0</v>
      </c>
      <c r="DB7" s="49">
        <f t="shared" si="91"/>
        <v>0</v>
      </c>
      <c r="DC7" s="49">
        <f t="shared" si="91"/>
        <v>0</v>
      </c>
      <c r="DD7" s="49">
        <f t="shared" si="91"/>
        <v>0</v>
      </c>
      <c r="DE7" s="49">
        <f t="shared" si="91"/>
        <v>0</v>
      </c>
      <c r="DF7" s="49">
        <f t="shared" si="91"/>
        <v>0</v>
      </c>
      <c r="DG7" s="49">
        <f t="shared" si="91"/>
        <v>0</v>
      </c>
      <c r="DH7" s="49">
        <f t="shared" si="91"/>
        <v>0</v>
      </c>
      <c r="DI7" s="49">
        <f t="shared" si="91"/>
        <v>0</v>
      </c>
      <c r="DJ7" s="49">
        <f t="shared" si="91"/>
        <v>0</v>
      </c>
      <c r="DK7" s="49">
        <f t="shared" si="91"/>
        <v>0</v>
      </c>
      <c r="DL7" s="49">
        <f t="shared" si="91"/>
        <v>0</v>
      </c>
      <c r="DM7" s="50">
        <f t="shared" si="35"/>
        <v>0</v>
      </c>
      <c r="DN7" s="49">
        <f t="shared" ref="DN7:DY7" si="92">SUM(DN8:DN10)</f>
        <v>0</v>
      </c>
      <c r="DO7" s="49">
        <f t="shared" si="92"/>
        <v>0</v>
      </c>
      <c r="DP7" s="49">
        <f t="shared" si="92"/>
        <v>0</v>
      </c>
      <c r="DQ7" s="49">
        <f t="shared" si="92"/>
        <v>0</v>
      </c>
      <c r="DR7" s="49">
        <f t="shared" si="92"/>
        <v>0</v>
      </c>
      <c r="DS7" s="49">
        <f t="shared" si="92"/>
        <v>0</v>
      </c>
      <c r="DT7" s="49">
        <f t="shared" si="92"/>
        <v>0</v>
      </c>
      <c r="DU7" s="49">
        <f t="shared" si="92"/>
        <v>0</v>
      </c>
      <c r="DV7" s="49">
        <f t="shared" si="92"/>
        <v>0</v>
      </c>
      <c r="DW7" s="49">
        <f t="shared" si="92"/>
        <v>0</v>
      </c>
      <c r="DX7" s="49">
        <f t="shared" si="92"/>
        <v>0</v>
      </c>
      <c r="DY7" s="49">
        <f t="shared" si="92"/>
        <v>0</v>
      </c>
      <c r="DZ7" s="50">
        <f t="shared" si="37"/>
        <v>0</v>
      </c>
      <c r="EA7" s="49">
        <f t="shared" ref="EA7:EL7" si="93">SUM(EA8:EA10)</f>
        <v>0</v>
      </c>
      <c r="EB7" s="49">
        <f t="shared" si="93"/>
        <v>0</v>
      </c>
      <c r="EC7" s="49">
        <f t="shared" si="93"/>
        <v>0</v>
      </c>
      <c r="ED7" s="49">
        <f t="shared" si="93"/>
        <v>0</v>
      </c>
      <c r="EE7" s="49">
        <f t="shared" si="93"/>
        <v>0</v>
      </c>
      <c r="EF7" s="49">
        <f t="shared" si="93"/>
        <v>0</v>
      </c>
      <c r="EG7" s="49">
        <f t="shared" si="93"/>
        <v>0</v>
      </c>
      <c r="EH7" s="49">
        <f t="shared" si="93"/>
        <v>0</v>
      </c>
      <c r="EI7" s="49">
        <f t="shared" si="93"/>
        <v>0</v>
      </c>
      <c r="EJ7" s="49">
        <f t="shared" si="93"/>
        <v>0</v>
      </c>
      <c r="EK7" s="49">
        <f t="shared" si="93"/>
        <v>0</v>
      </c>
      <c r="EL7" s="49">
        <f t="shared" si="93"/>
        <v>0</v>
      </c>
      <c r="EM7" s="50">
        <f t="shared" si="39"/>
        <v>0</v>
      </c>
      <c r="EN7" s="49">
        <f t="shared" ref="EN7:EY7" si="94">SUM(EN8:EN10)</f>
        <v>0</v>
      </c>
      <c r="EO7" s="49">
        <f t="shared" si="94"/>
        <v>0</v>
      </c>
      <c r="EP7" s="49">
        <f t="shared" si="94"/>
        <v>0</v>
      </c>
      <c r="EQ7" s="49">
        <f t="shared" si="94"/>
        <v>0</v>
      </c>
      <c r="ER7" s="49">
        <f t="shared" si="94"/>
        <v>0</v>
      </c>
      <c r="ES7" s="49">
        <f t="shared" si="94"/>
        <v>0</v>
      </c>
      <c r="ET7" s="49">
        <f t="shared" si="94"/>
        <v>0</v>
      </c>
      <c r="EU7" s="49">
        <f t="shared" si="94"/>
        <v>0</v>
      </c>
      <c r="EV7" s="49">
        <f t="shared" si="94"/>
        <v>0</v>
      </c>
      <c r="EW7" s="49">
        <f t="shared" si="94"/>
        <v>0</v>
      </c>
      <c r="EX7" s="49">
        <f t="shared" si="94"/>
        <v>0</v>
      </c>
      <c r="EY7" s="49">
        <f t="shared" si="94"/>
        <v>0</v>
      </c>
      <c r="EZ7" s="51">
        <f t="shared" si="41"/>
        <v>0</v>
      </c>
      <c r="FA7" s="49">
        <f t="shared" ref="FA7:FL7" si="95">SUM(FA8:FA10)</f>
        <v>0</v>
      </c>
      <c r="FB7" s="49">
        <f t="shared" si="95"/>
        <v>0</v>
      </c>
      <c r="FC7" s="49">
        <f t="shared" si="95"/>
        <v>0</v>
      </c>
      <c r="FD7" s="49">
        <f t="shared" si="95"/>
        <v>0</v>
      </c>
      <c r="FE7" s="49">
        <f t="shared" si="95"/>
        <v>0</v>
      </c>
      <c r="FF7" s="49">
        <f t="shared" si="95"/>
        <v>0</v>
      </c>
      <c r="FG7" s="49">
        <f t="shared" si="95"/>
        <v>0</v>
      </c>
      <c r="FH7" s="49">
        <f t="shared" si="95"/>
        <v>0</v>
      </c>
      <c r="FI7" s="49">
        <f t="shared" si="95"/>
        <v>0</v>
      </c>
      <c r="FJ7" s="49">
        <f t="shared" si="95"/>
        <v>0</v>
      </c>
      <c r="FK7" s="49">
        <f t="shared" si="95"/>
        <v>0</v>
      </c>
      <c r="FL7" s="49">
        <f t="shared" si="95"/>
        <v>0</v>
      </c>
      <c r="FM7" s="51">
        <f t="shared" si="43"/>
        <v>0</v>
      </c>
      <c r="FN7" s="2"/>
      <c r="FO7" s="2"/>
      <c r="FP7" s="8">
        <f t="shared" ref="FP7:GA7" si="96">SUM(FP8:FP10)</f>
        <v>27314.81688</v>
      </c>
      <c r="FQ7" s="8">
        <f t="shared" si="96"/>
        <v>30252.00603</v>
      </c>
      <c r="FR7" s="8">
        <f t="shared" si="96"/>
        <v>33507.38208</v>
      </c>
      <c r="FS7" s="8">
        <f t="shared" si="96"/>
        <v>33424.71012</v>
      </c>
      <c r="FT7" s="8">
        <f t="shared" si="96"/>
        <v>34143.52109</v>
      </c>
      <c r="FU7" s="8">
        <f t="shared" si="96"/>
        <v>36299.95401</v>
      </c>
      <c r="FV7" s="8">
        <f t="shared" si="96"/>
        <v>41691.03628</v>
      </c>
      <c r="FW7" s="8">
        <f t="shared" si="96"/>
        <v>40612.81983</v>
      </c>
      <c r="FX7" s="8">
        <f t="shared" si="96"/>
        <v>37737.57595</v>
      </c>
      <c r="FY7" s="8">
        <f t="shared" si="96"/>
        <v>35581.14304</v>
      </c>
      <c r="FZ7" s="8">
        <f t="shared" si="96"/>
        <v>35795.9313</v>
      </c>
      <c r="GA7" s="8">
        <f t="shared" si="96"/>
        <v>44925.68565</v>
      </c>
      <c r="GB7" s="52">
        <f t="shared" si="45"/>
        <v>431286.5823</v>
      </c>
      <c r="GC7" s="8">
        <f t="shared" ref="GC7:GN7" si="97">SUM(GC8:GC10)</f>
        <v>31663.98205</v>
      </c>
      <c r="GD7" s="8">
        <f t="shared" si="97"/>
        <v>35061.55712</v>
      </c>
      <c r="GE7" s="8">
        <f t="shared" si="97"/>
        <v>38840.87403</v>
      </c>
      <c r="GF7" s="8">
        <f t="shared" si="97"/>
        <v>38746.71488</v>
      </c>
      <c r="GG7" s="8">
        <f t="shared" si="97"/>
        <v>39579.97756</v>
      </c>
      <c r="GH7" s="8">
        <f t="shared" si="97"/>
        <v>42079.76562</v>
      </c>
      <c r="GI7" s="8">
        <f t="shared" si="97"/>
        <v>48329.23576</v>
      </c>
      <c r="GJ7" s="8">
        <f t="shared" si="97"/>
        <v>47079.34173</v>
      </c>
      <c r="GK7" s="8">
        <f t="shared" si="97"/>
        <v>43746.29099</v>
      </c>
      <c r="GL7" s="8">
        <f t="shared" si="97"/>
        <v>41246.50293</v>
      </c>
      <c r="GM7" s="8">
        <f t="shared" si="97"/>
        <v>41504.4508</v>
      </c>
      <c r="GN7" s="8">
        <f t="shared" si="97"/>
        <v>52078.91785</v>
      </c>
      <c r="GO7" s="52">
        <f t="shared" si="47"/>
        <v>499957.6113</v>
      </c>
      <c r="GP7" s="53">
        <f t="shared" ref="GP7:HA7" si="98">SUM(GP8:GP10)</f>
        <v>39287.1312</v>
      </c>
      <c r="GQ7" s="53">
        <f t="shared" si="98"/>
        <v>42905.68275</v>
      </c>
      <c r="GR7" s="53">
        <f t="shared" si="98"/>
        <v>48075.04212</v>
      </c>
      <c r="GS7" s="53">
        <f t="shared" si="98"/>
        <v>48075.04212</v>
      </c>
      <c r="GT7" s="53">
        <f t="shared" si="98"/>
        <v>49108.91399</v>
      </c>
      <c r="GU7" s="53">
        <f t="shared" si="98"/>
        <v>52210.52961</v>
      </c>
      <c r="GV7" s="53">
        <f t="shared" si="98"/>
        <v>59964.56867</v>
      </c>
      <c r="GW7" s="53">
        <f t="shared" si="98"/>
        <v>58413.76086</v>
      </c>
      <c r="GX7" s="53">
        <f t="shared" si="98"/>
        <v>54278.27336</v>
      </c>
      <c r="GY7" s="53">
        <f t="shared" si="98"/>
        <v>51176.65774</v>
      </c>
      <c r="GZ7" s="53">
        <f t="shared" si="98"/>
        <v>52210.52961</v>
      </c>
      <c r="HA7" s="53">
        <f t="shared" si="98"/>
        <v>64616.9921</v>
      </c>
      <c r="HB7" s="52">
        <f t="shared" si="49"/>
        <v>620323.1241</v>
      </c>
      <c r="HC7" s="53">
        <f t="shared" ref="HC7:HN7" si="99">SUM(HC8:HC10)</f>
        <v>50905.69874</v>
      </c>
      <c r="HD7" s="53">
        <f t="shared" si="99"/>
        <v>56345.8059</v>
      </c>
      <c r="HE7" s="53">
        <f t="shared" si="99"/>
        <v>62438.95149</v>
      </c>
      <c r="HF7" s="53">
        <f t="shared" si="99"/>
        <v>62292.49978</v>
      </c>
      <c r="HG7" s="53">
        <f t="shared" si="99"/>
        <v>63632.12343</v>
      </c>
      <c r="HH7" s="53">
        <f t="shared" si="99"/>
        <v>67650.99438</v>
      </c>
      <c r="HI7" s="53">
        <f t="shared" si="99"/>
        <v>77698.17176</v>
      </c>
      <c r="HJ7" s="53">
        <f t="shared" si="99"/>
        <v>75688.73629</v>
      </c>
      <c r="HK7" s="53">
        <f t="shared" si="99"/>
        <v>70330.24168</v>
      </c>
      <c r="HL7" s="53">
        <f t="shared" si="99"/>
        <v>66311.37073</v>
      </c>
      <c r="HM7" s="53">
        <f t="shared" si="99"/>
        <v>66753.11829</v>
      </c>
      <c r="HN7" s="53">
        <f t="shared" si="99"/>
        <v>83726.47819</v>
      </c>
      <c r="HO7" s="52">
        <f t="shared" si="51"/>
        <v>803774.1906</v>
      </c>
      <c r="HP7" s="53">
        <f t="shared" ref="HP7:IA7" si="100">SUM(HP8:HP10)</f>
        <v>68439.06177</v>
      </c>
      <c r="HQ7" s="53">
        <f t="shared" si="100"/>
        <v>75737.42206</v>
      </c>
      <c r="HR7" s="53">
        <f t="shared" si="100"/>
        <v>83941.47918</v>
      </c>
      <c r="HS7" s="53">
        <f t="shared" si="100"/>
        <v>83747.79928</v>
      </c>
      <c r="HT7" s="53">
        <f t="shared" si="100"/>
        <v>85548.82722</v>
      </c>
      <c r="HU7" s="53">
        <f t="shared" si="100"/>
        <v>90951.91104</v>
      </c>
      <c r="HV7" s="53">
        <f t="shared" si="100"/>
        <v>104459.6206</v>
      </c>
      <c r="HW7" s="53">
        <f t="shared" si="100"/>
        <v>101758.0787</v>
      </c>
      <c r="HX7" s="53">
        <f t="shared" si="100"/>
        <v>94553.96693</v>
      </c>
      <c r="HY7" s="53">
        <f t="shared" si="100"/>
        <v>89150.8831</v>
      </c>
      <c r="HZ7" s="53">
        <f t="shared" si="100"/>
        <v>89763.46865</v>
      </c>
      <c r="IA7" s="53">
        <f t="shared" si="100"/>
        <v>112564.2463</v>
      </c>
      <c r="IB7" s="52">
        <f t="shared" si="53"/>
        <v>1080616.765</v>
      </c>
      <c r="IC7" s="53">
        <f t="shared" ref="IC7:IN7" si="101">SUM(IC8:IC10)</f>
        <v>94247.24135</v>
      </c>
      <c r="ID7" s="53">
        <f t="shared" si="101"/>
        <v>104276.046</v>
      </c>
      <c r="IE7" s="53">
        <f t="shared" si="101"/>
        <v>115591.1517</v>
      </c>
      <c r="IF7" s="53">
        <f t="shared" si="101"/>
        <v>115328.8611</v>
      </c>
      <c r="IG7" s="53">
        <f t="shared" si="101"/>
        <v>117809.0517</v>
      </c>
      <c r="IH7" s="53">
        <f t="shared" si="101"/>
        <v>125249.6234</v>
      </c>
      <c r="II7" s="53">
        <f t="shared" si="101"/>
        <v>143851.0526</v>
      </c>
      <c r="IJ7" s="53">
        <f t="shared" si="101"/>
        <v>140130.7667</v>
      </c>
      <c r="IK7" s="53">
        <f t="shared" si="101"/>
        <v>130210.0045</v>
      </c>
      <c r="IL7" s="53">
        <f t="shared" si="101"/>
        <v>122769.4328</v>
      </c>
      <c r="IM7" s="53">
        <f t="shared" si="101"/>
        <v>123639.1951</v>
      </c>
      <c r="IN7" s="53">
        <f t="shared" si="101"/>
        <v>155011.9101</v>
      </c>
      <c r="IO7" s="52">
        <f t="shared" si="55"/>
        <v>1488114.337</v>
      </c>
      <c r="IP7" s="53">
        <f t="shared" ref="IP7:JA7" si="102">SUM(IP8:IP10)</f>
        <v>130915.5462</v>
      </c>
      <c r="IQ7" s="53">
        <f t="shared" si="102"/>
        <v>144815.4499</v>
      </c>
      <c r="IR7" s="53">
        <f t="shared" si="102"/>
        <v>160557.4945</v>
      </c>
      <c r="IS7" s="53">
        <f t="shared" si="102"/>
        <v>160199.2868</v>
      </c>
      <c r="IT7" s="53">
        <f t="shared" si="102"/>
        <v>163644.4328</v>
      </c>
      <c r="IU7" s="53">
        <f t="shared" si="102"/>
        <v>173979.8706</v>
      </c>
      <c r="IV7" s="53">
        <f t="shared" si="102"/>
        <v>199818.4653</v>
      </c>
      <c r="IW7" s="53">
        <f t="shared" si="102"/>
        <v>194650.7464</v>
      </c>
      <c r="IX7" s="53">
        <f t="shared" si="102"/>
        <v>180870.1625</v>
      </c>
      <c r="IY7" s="53">
        <f t="shared" si="102"/>
        <v>170534.7247</v>
      </c>
      <c r="IZ7" s="53">
        <f t="shared" si="102"/>
        <v>171779.77</v>
      </c>
      <c r="JA7" s="53">
        <f t="shared" si="102"/>
        <v>215321.6221</v>
      </c>
      <c r="JB7" s="52">
        <f t="shared" si="57"/>
        <v>2067087.572</v>
      </c>
      <c r="JC7" s="2"/>
      <c r="JD7" s="2"/>
      <c r="JE7" s="19">
        <f t="shared" si="58"/>
        <v>0</v>
      </c>
      <c r="JF7" s="48">
        <f t="shared" si="59"/>
        <v>0</v>
      </c>
      <c r="JG7" s="48">
        <f t="shared" si="60"/>
        <v>0</v>
      </c>
      <c r="JH7" s="48">
        <f t="shared" si="61"/>
        <v>0</v>
      </c>
      <c r="JI7" s="48">
        <f t="shared" si="62"/>
        <v>0</v>
      </c>
      <c r="JJ7" s="48">
        <f t="shared" si="63"/>
        <v>0</v>
      </c>
      <c r="JK7" s="19">
        <f t="shared" si="64"/>
        <v>0</v>
      </c>
    </row>
    <row r="8" ht="19.5" customHeight="1" outlineLevel="1">
      <c r="A8" s="2"/>
      <c r="B8" s="13" t="s">
        <v>18</v>
      </c>
      <c r="C8" s="56">
        <f>'ОПУ БС'!$C8/12*'ОПУ БС'!L8</f>
        <v>13499.06342</v>
      </c>
      <c r="D8" s="56">
        <f>'ОПУ БС'!$C8/12*'ОПУ БС'!M8</f>
        <v>14742.3982</v>
      </c>
      <c r="E8" s="56">
        <f>'ОПУ БС'!$C8/12*'ОПУ БС'!N8</f>
        <v>16518.59076</v>
      </c>
      <c r="F8" s="56">
        <f>'ОПУ БС'!$C8/12*'ОПУ БС'!O8</f>
        <v>16518.59076</v>
      </c>
      <c r="G8" s="56">
        <f>'ОПУ БС'!$C8/12*'ОПУ БС'!P8</f>
        <v>16873.82927</v>
      </c>
      <c r="H8" s="56">
        <f>'ОПУ БС'!$C8/12*'ОПУ БС'!Q8</f>
        <v>17939.5448</v>
      </c>
      <c r="I8" s="56">
        <f>'ОПУ БС'!$C8/12*'ОПУ БС'!R8</f>
        <v>20603.83364</v>
      </c>
      <c r="J8" s="56">
        <f>'ОПУ БС'!$C8/12*'ОПУ БС'!S8</f>
        <v>20070.97587</v>
      </c>
      <c r="K8" s="56">
        <f>'ОПУ БС'!$C8/12*'ОПУ БС'!T8</f>
        <v>18650.02183</v>
      </c>
      <c r="L8" s="56">
        <f>'ОПУ БС'!$C8/12*'ОПУ БС'!U8</f>
        <v>17584.30629</v>
      </c>
      <c r="M8" s="56">
        <f>'ОПУ БС'!$C8/12*'ОПУ БС'!V8</f>
        <v>17939.5448</v>
      </c>
      <c r="N8" s="56">
        <f>'ОПУ БС'!$C8/12*'ОПУ БС'!W8</f>
        <v>22202.40693</v>
      </c>
      <c r="O8" s="10">
        <f t="shared" si="21"/>
        <v>213143.1066</v>
      </c>
      <c r="P8" s="56">
        <f>'ОПУ БС'!$D8/12*'ОПУ БС'!L8</f>
        <v>15896.65724</v>
      </c>
      <c r="Q8" s="56">
        <f>'ОПУ БС'!$D8/12*'ОПУ БС'!M8</f>
        <v>17360.82304</v>
      </c>
      <c r="R8" s="56">
        <f>'ОПУ БС'!$D8/12*'ОПУ БС'!N8</f>
        <v>19452.48846</v>
      </c>
      <c r="S8" s="56">
        <f>'ОПУ БС'!$D8/12*'ОПУ БС'!O8</f>
        <v>19452.48846</v>
      </c>
      <c r="T8" s="56">
        <f>'ОПУ БС'!$D8/12*'ОПУ БС'!P8</f>
        <v>19870.82155</v>
      </c>
      <c r="U8" s="56">
        <f>'ОПУ БС'!$D8/12*'ОПУ БС'!Q8</f>
        <v>21125.8208</v>
      </c>
      <c r="V8" s="56">
        <f>'ОПУ БС'!$D8/12*'ОПУ БС'!R8</f>
        <v>24263.31894</v>
      </c>
      <c r="W8" s="56">
        <f>'ОПУ БС'!$D8/12*'ОПУ БС'!S8</f>
        <v>23635.81931</v>
      </c>
      <c r="X8" s="56">
        <f>'ОПУ БС'!$D8/12*'ОПУ БС'!T8</f>
        <v>21962.48697</v>
      </c>
      <c r="Y8" s="56">
        <f>'ОПУ БС'!$D8/12*'ОПУ БС'!U8</f>
        <v>20707.48772</v>
      </c>
      <c r="Z8" s="56">
        <f>'ОПУ БС'!$D8/12*'ОПУ БС'!V8</f>
        <v>21125.8208</v>
      </c>
      <c r="AA8" s="56">
        <f>'ОПУ БС'!$D8/12*'ОПУ БС'!W8</f>
        <v>26145.81783</v>
      </c>
      <c r="AB8" s="10">
        <f t="shared" si="23"/>
        <v>250999.8511</v>
      </c>
      <c r="AC8" s="56">
        <f>'ОПУ БС'!$E$8/12*'ОПУ БС'!L8</f>
        <v>20010.13022</v>
      </c>
      <c r="AD8" s="56">
        <f>'ОПУ БС'!$E$8/12*'ОПУ БС'!M8</f>
        <v>21853.16853</v>
      </c>
      <c r="AE8" s="56">
        <f>'ОПУ БС'!$E$8/12*'ОПУ БС'!N8</f>
        <v>24486.0804</v>
      </c>
      <c r="AF8" s="56">
        <f>'ОПУ БС'!$E$8/12*'ОПУ БС'!O8</f>
        <v>24486.0804</v>
      </c>
      <c r="AG8" s="56">
        <f>'ОПУ БС'!$E$8/12*'ОПУ БС'!P8</f>
        <v>25012.66278</v>
      </c>
      <c r="AH8" s="56">
        <f>'ОПУ БС'!$E$8/12*'ОПУ БС'!Q8</f>
        <v>26592.4099</v>
      </c>
      <c r="AI8" s="56">
        <f>'ОПУ БС'!$E$8/12*'ОПУ БС'!R8</f>
        <v>30541.7777</v>
      </c>
      <c r="AJ8" s="56">
        <f>'ОПУ БС'!$E$8/12*'ОПУ БС'!S8</f>
        <v>29751.90414</v>
      </c>
      <c r="AK8" s="56">
        <f>'ОПУ БС'!$E$8/12*'ОПУ БС'!T8</f>
        <v>27645.57465</v>
      </c>
      <c r="AL8" s="56">
        <f>'ОПУ БС'!$E$8/12*'ОПУ БС'!U8</f>
        <v>26065.82752</v>
      </c>
      <c r="AM8" s="56">
        <f>'ОПУ БС'!$E$8/12*'ОПУ БС'!V8</f>
        <v>26592.4099</v>
      </c>
      <c r="AN8" s="56">
        <f>'ОПУ БС'!$E$8/12*'ОПУ БС'!W8</f>
        <v>32911.39839</v>
      </c>
      <c r="AO8" s="10">
        <f t="shared" si="25"/>
        <v>315949.4245</v>
      </c>
      <c r="AP8" s="56">
        <f>'ОПУ БС'!$F8/12*'ОПУ БС'!L8</f>
        <v>26304.44935</v>
      </c>
      <c r="AQ8" s="56">
        <f>'ОПУ БС'!$F8/12*'ОПУ БС'!M8</f>
        <v>28727.22758</v>
      </c>
      <c r="AR8" s="56">
        <f>'ОПУ БС'!$F8/12*'ОПУ БС'!N8</f>
        <v>32188.33934</v>
      </c>
      <c r="AS8" s="56">
        <f>'ОПУ БС'!$F8/12*'ОПУ БС'!O8</f>
        <v>32188.33934</v>
      </c>
      <c r="AT8" s="56">
        <f>'ОПУ БС'!$F8/12*'ОПУ БС'!P8</f>
        <v>32880.56169</v>
      </c>
      <c r="AU8" s="56">
        <f>'ОПУ БС'!$F8/12*'ОПУ БС'!Q8</f>
        <v>34957.22875</v>
      </c>
      <c r="AV8" s="56">
        <f>'ОПУ БС'!$F8/12*'ОПУ БС'!R8</f>
        <v>40148.89638</v>
      </c>
      <c r="AW8" s="56">
        <f>'ОПУ БС'!$F8/12*'ОПУ БС'!S8</f>
        <v>39110.56286</v>
      </c>
      <c r="AX8" s="56">
        <f>'ОПУ БС'!$F8/12*'ОПУ БС'!T8</f>
        <v>36341.67345</v>
      </c>
      <c r="AY8" s="56">
        <f>'ОПУ БС'!$F8/12*'ОПУ БС'!U8</f>
        <v>34265.0064</v>
      </c>
      <c r="AZ8" s="56">
        <f>'ОПУ БС'!$F8/12*'ОПУ БС'!V8</f>
        <v>34957.22875</v>
      </c>
      <c r="BA8" s="56">
        <f>'ОПУ БС'!$F8/12*'ОПУ БС'!W8</f>
        <v>43263.89697</v>
      </c>
      <c r="BB8" s="10">
        <f t="shared" si="27"/>
        <v>415333.4109</v>
      </c>
      <c r="BC8" s="56">
        <f>'ОПУ БС'!$G8/12*'ОПУ БС'!L8</f>
        <v>35878.57586</v>
      </c>
      <c r="BD8" s="56">
        <f>'ОПУ БС'!$G8/12*'ОПУ БС'!M8</f>
        <v>39183.18153</v>
      </c>
      <c r="BE8" s="56">
        <f>'ОПУ БС'!$G8/12*'ОПУ БС'!N8</f>
        <v>43904.04678</v>
      </c>
      <c r="BF8" s="56">
        <f>'ОПУ БС'!$G8/12*'ОПУ БС'!O8</f>
        <v>43904.04678</v>
      </c>
      <c r="BG8" s="56">
        <f>'ОПУ БС'!$G8/12*'ОПУ БС'!P8</f>
        <v>44848.21983</v>
      </c>
      <c r="BH8" s="56">
        <f>'ОПУ БС'!$G8/12*'ОПУ БС'!Q8</f>
        <v>47680.73897</v>
      </c>
      <c r="BI8" s="56">
        <f>'ОПУ БС'!$G8/12*'ОПУ БС'!R8</f>
        <v>54762.03684</v>
      </c>
      <c r="BJ8" s="56">
        <f>'ОПУ БС'!$G8/12*'ОПУ БС'!S8</f>
        <v>53345.77727</v>
      </c>
      <c r="BK8" s="56">
        <f>'ОПУ БС'!$G8/12*'ОПУ БС'!T8</f>
        <v>49569.08507</v>
      </c>
      <c r="BL8" s="56">
        <f>'ОПУ БС'!$G8/12*'ОПУ БС'!U8</f>
        <v>46736.56593</v>
      </c>
      <c r="BM8" s="56">
        <f>'ОПУ БС'!$G8/12*'ОПУ БС'!V8</f>
        <v>47680.73897</v>
      </c>
      <c r="BN8" s="56">
        <f>'ОПУ БС'!$G8/12*'ОПУ БС'!W8</f>
        <v>59010.81556</v>
      </c>
      <c r="BO8" s="10">
        <f t="shared" si="29"/>
        <v>566503.8294</v>
      </c>
      <c r="BP8" s="56">
        <f>'ОПУ БС'!$H8/12*'ОПУ БС'!L8</f>
        <v>50127.37819</v>
      </c>
      <c r="BQ8" s="56">
        <f>'ОПУ БС'!$H8/12*'ОПУ БС'!M8</f>
        <v>54744.37355</v>
      </c>
      <c r="BR8" s="56">
        <f>'ОПУ БС'!$H8/12*'ОПУ БС'!N8</f>
        <v>61340.08121</v>
      </c>
      <c r="BS8" s="56">
        <f>'ОПУ БС'!$H8/12*'ОПУ БС'!O8</f>
        <v>61340.08121</v>
      </c>
      <c r="BT8" s="56">
        <f>'ОПУ БС'!$H8/12*'ОПУ БС'!P8</f>
        <v>62659.22274</v>
      </c>
      <c r="BU8" s="56">
        <f>'ОПУ БС'!$H8/12*'ОПУ БС'!Q8</f>
        <v>66616.64733</v>
      </c>
      <c r="BV8" s="56">
        <f>'ОПУ БС'!$H8/12*'ОПУ БС'!R8</f>
        <v>76510.20882</v>
      </c>
      <c r="BW8" s="56">
        <f>'ОПУ БС'!$H8/12*'ОПУ БС'!S8</f>
        <v>74531.49652</v>
      </c>
      <c r="BX8" s="56">
        <f>'ОПУ БС'!$H8/12*'ОПУ БС'!T8</f>
        <v>69254.9304</v>
      </c>
      <c r="BY8" s="56">
        <f>'ОПУ БС'!$H8/12*'ОПУ БС'!U8</f>
        <v>65297.5058</v>
      </c>
      <c r="BZ8" s="56">
        <f>'ОПУ БС'!$H8/12*'ОПУ БС'!V8</f>
        <v>66616.64733</v>
      </c>
      <c r="CA8" s="56">
        <f>'ОПУ БС'!$H8/12*'ОПУ БС'!W8</f>
        <v>82446.34571</v>
      </c>
      <c r="CB8" s="10">
        <f t="shared" si="31"/>
        <v>791484.9188</v>
      </c>
      <c r="CC8" s="56">
        <f>'ОПУ БС'!$I8/12*'ОПУ БС'!L8</f>
        <v>70642.36673</v>
      </c>
      <c r="CD8" s="56">
        <f>'ОПУ БС'!$I8/12*'ОПУ БС'!M8</f>
        <v>77148.9005</v>
      </c>
      <c r="CE8" s="56">
        <f>'ОПУ БС'!$I8/12*'ОПУ БС'!N8</f>
        <v>86443.94876</v>
      </c>
      <c r="CF8" s="56">
        <f>'ОПУ БС'!$I8/12*'ОПУ БС'!O8</f>
        <v>86443.94876</v>
      </c>
      <c r="CG8" s="56">
        <f>'ОПУ БС'!$I8/12*'ОПУ БС'!P8</f>
        <v>88302.95841</v>
      </c>
      <c r="CH8" s="56">
        <f>'ОПУ БС'!$I8/12*'ОПУ БС'!Q8</f>
        <v>93879.98736</v>
      </c>
      <c r="CI8" s="56">
        <f>'ОПУ БС'!$I8/12*'ОПУ БС'!R8</f>
        <v>107822.5597</v>
      </c>
      <c r="CJ8" s="56">
        <f>'ОПУ БС'!$I8/12*'ОПУ БС'!S8</f>
        <v>105034.0453</v>
      </c>
      <c r="CK8" s="56">
        <f>'ОПУ БС'!$I8/12*'ОПУ БС'!T8</f>
        <v>97598.00666</v>
      </c>
      <c r="CL8" s="56">
        <f>'ОПУ БС'!$I8/12*'ОПУ БС'!U8</f>
        <v>92020.97771</v>
      </c>
      <c r="CM8" s="56">
        <f>'ОПУ БС'!$I8/12*'ОПУ БС'!V8</f>
        <v>93879.98736</v>
      </c>
      <c r="CN8" s="56">
        <f>'ОПУ БС'!$I8/12*'ОПУ БС'!W8</f>
        <v>116188.1032</v>
      </c>
      <c r="CO8" s="10">
        <f t="shared" si="33"/>
        <v>1115405.79</v>
      </c>
      <c r="CP8" s="2"/>
      <c r="CQ8" s="2"/>
      <c r="CR8" s="48">
        <f>O8-'ОПУ БС'!C8</f>
        <v>0</v>
      </c>
      <c r="CS8" s="48">
        <f>AB8-'ОПУ БС'!D8</f>
        <v>0</v>
      </c>
      <c r="CT8" s="48">
        <f>AO8-'ОПУ БС'!E8</f>
        <v>0</v>
      </c>
      <c r="CU8" s="48">
        <f>BB8-'ОПУ БС'!F8</f>
        <v>0</v>
      </c>
      <c r="CV8" s="48">
        <f>BO8-'ОПУ БС'!G8</f>
        <v>0</v>
      </c>
      <c r="CW8" s="48">
        <f>CB8-'ОПУ БС'!H8</f>
        <v>0</v>
      </c>
      <c r="CX8" s="48">
        <f>CO8-'ОПУ БС'!I8</f>
        <v>0.0000000002328306437</v>
      </c>
      <c r="CY8" s="2"/>
      <c r="CZ8" s="2"/>
      <c r="DA8" s="57"/>
      <c r="DB8" s="57"/>
      <c r="DC8" s="57"/>
      <c r="DD8" s="57"/>
      <c r="DE8" s="57"/>
      <c r="DF8" s="57"/>
      <c r="DG8" s="57"/>
      <c r="DH8" s="57"/>
      <c r="DI8" s="57"/>
      <c r="DJ8" s="57"/>
      <c r="DK8" s="57"/>
      <c r="DL8" s="57"/>
      <c r="DM8" s="55">
        <f t="shared" si="35"/>
        <v>0</v>
      </c>
      <c r="DN8" s="57"/>
      <c r="DO8" s="57"/>
      <c r="DP8" s="57"/>
      <c r="DQ8" s="57"/>
      <c r="DR8" s="57"/>
      <c r="DS8" s="57"/>
      <c r="DT8" s="57"/>
      <c r="DU8" s="57"/>
      <c r="DV8" s="57"/>
      <c r="DW8" s="57"/>
      <c r="DX8" s="57"/>
      <c r="DY8" s="57"/>
      <c r="DZ8" s="55">
        <f t="shared" si="37"/>
        <v>0</v>
      </c>
      <c r="EA8" s="58"/>
      <c r="EB8" s="58"/>
      <c r="EC8" s="58"/>
      <c r="ED8" s="58"/>
      <c r="EE8" s="58"/>
      <c r="EF8" s="58"/>
      <c r="EG8" s="58"/>
      <c r="EH8" s="58"/>
      <c r="EI8" s="58"/>
      <c r="EJ8" s="58"/>
      <c r="EK8" s="58"/>
      <c r="EL8" s="58"/>
      <c r="EM8" s="50">
        <f t="shared" si="39"/>
        <v>0</v>
      </c>
      <c r="EN8" s="58"/>
      <c r="EO8" s="58"/>
      <c r="EP8" s="58"/>
      <c r="EQ8" s="58"/>
      <c r="ER8" s="58"/>
      <c r="ES8" s="58"/>
      <c r="ET8" s="58"/>
      <c r="EU8" s="58"/>
      <c r="EV8" s="58"/>
      <c r="EW8" s="58"/>
      <c r="EX8" s="58"/>
      <c r="EY8" s="58"/>
      <c r="EZ8" s="51">
        <f t="shared" si="41"/>
        <v>0</v>
      </c>
      <c r="FA8" s="58"/>
      <c r="FB8" s="58"/>
      <c r="FC8" s="58"/>
      <c r="FD8" s="58"/>
      <c r="FE8" s="58"/>
      <c r="FF8" s="58"/>
      <c r="FG8" s="58"/>
      <c r="FH8" s="58"/>
      <c r="FI8" s="58"/>
      <c r="FJ8" s="58"/>
      <c r="FK8" s="58"/>
      <c r="FL8" s="58"/>
      <c r="FM8" s="51">
        <f t="shared" si="43"/>
        <v>0</v>
      </c>
      <c r="FN8" s="2"/>
      <c r="FO8" s="2"/>
      <c r="FP8" s="56">
        <f t="shared" ref="FP8:GA8" si="103">C8</f>
        <v>13499.06342</v>
      </c>
      <c r="FQ8" s="56">
        <f t="shared" si="103"/>
        <v>14742.3982</v>
      </c>
      <c r="FR8" s="56">
        <f t="shared" si="103"/>
        <v>16518.59076</v>
      </c>
      <c r="FS8" s="56">
        <f t="shared" si="103"/>
        <v>16518.59076</v>
      </c>
      <c r="FT8" s="56">
        <f t="shared" si="103"/>
        <v>16873.82927</v>
      </c>
      <c r="FU8" s="56">
        <f t="shared" si="103"/>
        <v>17939.5448</v>
      </c>
      <c r="FV8" s="56">
        <f t="shared" si="103"/>
        <v>20603.83364</v>
      </c>
      <c r="FW8" s="56">
        <f t="shared" si="103"/>
        <v>20070.97587</v>
      </c>
      <c r="FX8" s="56">
        <f t="shared" si="103"/>
        <v>18650.02183</v>
      </c>
      <c r="FY8" s="56">
        <f t="shared" si="103"/>
        <v>17584.30629</v>
      </c>
      <c r="FZ8" s="56">
        <f t="shared" si="103"/>
        <v>17939.5448</v>
      </c>
      <c r="GA8" s="56">
        <f t="shared" si="103"/>
        <v>22202.40693</v>
      </c>
      <c r="GB8" s="52">
        <f t="shared" si="45"/>
        <v>213143.1066</v>
      </c>
      <c r="GC8" s="56">
        <f t="shared" ref="GC8:GN8" si="104">P8</f>
        <v>15896.65724</v>
      </c>
      <c r="GD8" s="56">
        <f t="shared" si="104"/>
        <v>17360.82304</v>
      </c>
      <c r="GE8" s="56">
        <f t="shared" si="104"/>
        <v>19452.48846</v>
      </c>
      <c r="GF8" s="56">
        <f t="shared" si="104"/>
        <v>19452.48846</v>
      </c>
      <c r="GG8" s="56">
        <f t="shared" si="104"/>
        <v>19870.82155</v>
      </c>
      <c r="GH8" s="56">
        <f t="shared" si="104"/>
        <v>21125.8208</v>
      </c>
      <c r="GI8" s="56">
        <f t="shared" si="104"/>
        <v>24263.31894</v>
      </c>
      <c r="GJ8" s="56">
        <f t="shared" si="104"/>
        <v>23635.81931</v>
      </c>
      <c r="GK8" s="56">
        <f t="shared" si="104"/>
        <v>21962.48697</v>
      </c>
      <c r="GL8" s="56">
        <f t="shared" si="104"/>
        <v>20707.48772</v>
      </c>
      <c r="GM8" s="56">
        <f t="shared" si="104"/>
        <v>21125.8208</v>
      </c>
      <c r="GN8" s="56">
        <f t="shared" si="104"/>
        <v>26145.81783</v>
      </c>
      <c r="GO8" s="52">
        <f t="shared" si="47"/>
        <v>250999.8511</v>
      </c>
      <c r="GP8" s="8">
        <f t="shared" ref="GP8:HA8" si="105">AC8+DA8</f>
        <v>20010.13022</v>
      </c>
      <c r="GQ8" s="8">
        <f t="shared" si="105"/>
        <v>21853.16853</v>
      </c>
      <c r="GR8" s="8">
        <f t="shared" si="105"/>
        <v>24486.0804</v>
      </c>
      <c r="GS8" s="8">
        <f t="shared" si="105"/>
        <v>24486.0804</v>
      </c>
      <c r="GT8" s="8">
        <f t="shared" si="105"/>
        <v>25012.66278</v>
      </c>
      <c r="GU8" s="8">
        <f t="shared" si="105"/>
        <v>26592.4099</v>
      </c>
      <c r="GV8" s="8">
        <f t="shared" si="105"/>
        <v>30541.7777</v>
      </c>
      <c r="GW8" s="8">
        <f t="shared" si="105"/>
        <v>29751.90414</v>
      </c>
      <c r="GX8" s="8">
        <f t="shared" si="105"/>
        <v>27645.57465</v>
      </c>
      <c r="GY8" s="8">
        <f t="shared" si="105"/>
        <v>26065.82752</v>
      </c>
      <c r="GZ8" s="8">
        <f t="shared" si="105"/>
        <v>26592.4099</v>
      </c>
      <c r="HA8" s="8">
        <f t="shared" si="105"/>
        <v>32911.39839</v>
      </c>
      <c r="HB8" s="52">
        <f t="shared" si="49"/>
        <v>315949.4245</v>
      </c>
      <c r="HC8" s="8">
        <f t="shared" ref="HC8:HN8" si="106">AP8+DN8</f>
        <v>26304.44935</v>
      </c>
      <c r="HD8" s="8">
        <f t="shared" si="106"/>
        <v>28727.22758</v>
      </c>
      <c r="HE8" s="8">
        <f t="shared" si="106"/>
        <v>32188.33934</v>
      </c>
      <c r="HF8" s="8">
        <f t="shared" si="106"/>
        <v>32188.33934</v>
      </c>
      <c r="HG8" s="8">
        <f t="shared" si="106"/>
        <v>32880.56169</v>
      </c>
      <c r="HH8" s="8">
        <f t="shared" si="106"/>
        <v>34957.22875</v>
      </c>
      <c r="HI8" s="8">
        <f t="shared" si="106"/>
        <v>40148.89638</v>
      </c>
      <c r="HJ8" s="8">
        <f t="shared" si="106"/>
        <v>39110.56286</v>
      </c>
      <c r="HK8" s="8">
        <f t="shared" si="106"/>
        <v>36341.67345</v>
      </c>
      <c r="HL8" s="8">
        <f t="shared" si="106"/>
        <v>34265.0064</v>
      </c>
      <c r="HM8" s="8">
        <f t="shared" si="106"/>
        <v>34957.22875</v>
      </c>
      <c r="HN8" s="8">
        <f t="shared" si="106"/>
        <v>43263.89697</v>
      </c>
      <c r="HO8" s="52">
        <f t="shared" si="51"/>
        <v>415333.4109</v>
      </c>
      <c r="HP8" s="8">
        <f t="shared" ref="HP8:IA8" si="107">BC8+EA8</f>
        <v>35878.57586</v>
      </c>
      <c r="HQ8" s="8">
        <f t="shared" si="107"/>
        <v>39183.18153</v>
      </c>
      <c r="HR8" s="8">
        <f t="shared" si="107"/>
        <v>43904.04678</v>
      </c>
      <c r="HS8" s="8">
        <f t="shared" si="107"/>
        <v>43904.04678</v>
      </c>
      <c r="HT8" s="8">
        <f t="shared" si="107"/>
        <v>44848.21983</v>
      </c>
      <c r="HU8" s="8">
        <f t="shared" si="107"/>
        <v>47680.73897</v>
      </c>
      <c r="HV8" s="8">
        <f t="shared" si="107"/>
        <v>54762.03684</v>
      </c>
      <c r="HW8" s="8">
        <f t="shared" si="107"/>
        <v>53345.77727</v>
      </c>
      <c r="HX8" s="8">
        <f t="shared" si="107"/>
        <v>49569.08507</v>
      </c>
      <c r="HY8" s="8">
        <f t="shared" si="107"/>
        <v>46736.56593</v>
      </c>
      <c r="HZ8" s="8">
        <f t="shared" si="107"/>
        <v>47680.73897</v>
      </c>
      <c r="IA8" s="8">
        <f t="shared" si="107"/>
        <v>59010.81556</v>
      </c>
      <c r="IB8" s="52">
        <f t="shared" si="53"/>
        <v>566503.8294</v>
      </c>
      <c r="IC8" s="8">
        <f t="shared" ref="IC8:IN8" si="108">BP8+EN8</f>
        <v>50127.37819</v>
      </c>
      <c r="ID8" s="8">
        <f t="shared" si="108"/>
        <v>54744.37355</v>
      </c>
      <c r="IE8" s="8">
        <f t="shared" si="108"/>
        <v>61340.08121</v>
      </c>
      <c r="IF8" s="8">
        <f t="shared" si="108"/>
        <v>61340.08121</v>
      </c>
      <c r="IG8" s="8">
        <f t="shared" si="108"/>
        <v>62659.22274</v>
      </c>
      <c r="IH8" s="8">
        <f t="shared" si="108"/>
        <v>66616.64733</v>
      </c>
      <c r="II8" s="8">
        <f t="shared" si="108"/>
        <v>76510.20882</v>
      </c>
      <c r="IJ8" s="8">
        <f t="shared" si="108"/>
        <v>74531.49652</v>
      </c>
      <c r="IK8" s="8">
        <f t="shared" si="108"/>
        <v>69254.9304</v>
      </c>
      <c r="IL8" s="8">
        <f t="shared" si="108"/>
        <v>65297.5058</v>
      </c>
      <c r="IM8" s="8">
        <f t="shared" si="108"/>
        <v>66616.64733</v>
      </c>
      <c r="IN8" s="8">
        <f t="shared" si="108"/>
        <v>82446.34571</v>
      </c>
      <c r="IO8" s="52">
        <f t="shared" si="55"/>
        <v>791484.9188</v>
      </c>
      <c r="IP8" s="8">
        <f t="shared" ref="IP8:JA8" si="109">CC8+FA8</f>
        <v>70642.36673</v>
      </c>
      <c r="IQ8" s="8">
        <f t="shared" si="109"/>
        <v>77148.9005</v>
      </c>
      <c r="IR8" s="8">
        <f t="shared" si="109"/>
        <v>86443.94876</v>
      </c>
      <c r="IS8" s="8">
        <f t="shared" si="109"/>
        <v>86443.94876</v>
      </c>
      <c r="IT8" s="8">
        <f t="shared" si="109"/>
        <v>88302.95841</v>
      </c>
      <c r="IU8" s="8">
        <f t="shared" si="109"/>
        <v>93879.98736</v>
      </c>
      <c r="IV8" s="8">
        <f t="shared" si="109"/>
        <v>107822.5597</v>
      </c>
      <c r="IW8" s="8">
        <f t="shared" si="109"/>
        <v>105034.0453</v>
      </c>
      <c r="IX8" s="8">
        <f t="shared" si="109"/>
        <v>97598.00666</v>
      </c>
      <c r="IY8" s="8">
        <f t="shared" si="109"/>
        <v>92020.97771</v>
      </c>
      <c r="IZ8" s="8">
        <f t="shared" si="109"/>
        <v>93879.98736</v>
      </c>
      <c r="JA8" s="8">
        <f t="shared" si="109"/>
        <v>116188.1032</v>
      </c>
      <c r="JB8" s="52">
        <f t="shared" si="57"/>
        <v>1115405.79</v>
      </c>
      <c r="JC8" s="2"/>
      <c r="JD8" s="2"/>
      <c r="JE8" s="19">
        <f t="shared" si="58"/>
        <v>0</v>
      </c>
      <c r="JF8" s="19">
        <f t="shared" si="59"/>
        <v>0</v>
      </c>
      <c r="JG8" s="19">
        <f t="shared" si="60"/>
        <v>0</v>
      </c>
      <c r="JH8" s="19">
        <f t="shared" si="61"/>
        <v>0</v>
      </c>
      <c r="JI8" s="19">
        <f t="shared" si="62"/>
        <v>0</v>
      </c>
      <c r="JJ8" s="19">
        <f t="shared" si="63"/>
        <v>0</v>
      </c>
      <c r="JK8" s="19">
        <f t="shared" si="64"/>
        <v>0</v>
      </c>
    </row>
    <row r="9" ht="19.5" customHeight="1" outlineLevel="1">
      <c r="A9" s="2"/>
      <c r="B9" s="13" t="s">
        <v>19</v>
      </c>
      <c r="C9" s="56">
        <f>'ОПУ БС'!$C9/12*'ОПУ БС'!L9</f>
        <v>10674.2191</v>
      </c>
      <c r="D9" s="56">
        <f>'ОПУ БС'!$C9/12*'ОПУ БС'!M9</f>
        <v>12078.72161</v>
      </c>
      <c r="E9" s="56">
        <f>'ОПУ БС'!$C9/12*'ОПУ БС'!N9</f>
        <v>13061.87337</v>
      </c>
      <c r="F9" s="56">
        <f>'ОПУ БС'!$C9/12*'ОПУ БС'!O9</f>
        <v>13061.87337</v>
      </c>
      <c r="G9" s="56">
        <f>'ОПУ БС'!$C9/12*'ОПУ БС'!P9</f>
        <v>13342.77388</v>
      </c>
      <c r="H9" s="56">
        <f>'ОПУ БС'!$C9/12*'ОПУ БС'!Q9</f>
        <v>14185.47538</v>
      </c>
      <c r="I9" s="56">
        <f>'ОПУ БС'!$C9/12*'ОПУ БС'!R9</f>
        <v>16292.22915</v>
      </c>
      <c r="J9" s="56">
        <f>'ОПУ БС'!$C9/12*'ОПУ БС'!S9</f>
        <v>15870.8784</v>
      </c>
      <c r="K9" s="56">
        <f>'ОПУ БС'!$C9/12*'ОПУ БС'!T9</f>
        <v>14747.27639</v>
      </c>
      <c r="L9" s="56">
        <f>'ОПУ БС'!$C9/12*'ОПУ БС'!U9</f>
        <v>13904.57488</v>
      </c>
      <c r="M9" s="56">
        <f>'ОПУ БС'!$C9/12*'ОПУ БС'!V9</f>
        <v>13764.12463</v>
      </c>
      <c r="N9" s="56">
        <f>'ОПУ БС'!$C9/12*'ОПУ БС'!W9</f>
        <v>17556.28142</v>
      </c>
      <c r="O9" s="10">
        <f t="shared" si="21"/>
        <v>168540.3016</v>
      </c>
      <c r="P9" s="56">
        <f>'ОПУ БС'!$D9/12*'ОПУ БС'!L9</f>
        <v>12189.27698</v>
      </c>
      <c r="Q9" s="56">
        <f>'ОПУ БС'!$D9/12*'ОПУ БС'!M9</f>
        <v>13793.12922</v>
      </c>
      <c r="R9" s="56">
        <f>'ОПУ БС'!$D9/12*'ОПУ БС'!N9</f>
        <v>14915.82578</v>
      </c>
      <c r="S9" s="56">
        <f>'ОПУ БС'!$D9/12*'ОПУ БС'!O9</f>
        <v>14915.82578</v>
      </c>
      <c r="T9" s="56">
        <f>'ОПУ БС'!$D9/12*'ОПУ БС'!P9</f>
        <v>15236.59623</v>
      </c>
      <c r="U9" s="56">
        <f>'ОПУ БС'!$D9/12*'ОПУ БС'!Q9</f>
        <v>16198.90757</v>
      </c>
      <c r="V9" s="56">
        <f>'ОПУ БС'!$D9/12*'ОПУ БС'!R9</f>
        <v>18604.68592</v>
      </c>
      <c r="W9" s="56">
        <f>'ОПУ БС'!$D9/12*'ОПУ БС'!S9</f>
        <v>18123.53025</v>
      </c>
      <c r="X9" s="56">
        <f>'ОПУ БС'!$D9/12*'ОПУ БС'!T9</f>
        <v>16840.44846</v>
      </c>
      <c r="Y9" s="56">
        <f>'ОПУ БС'!$D9/12*'ОПУ БС'!U9</f>
        <v>15878.13712</v>
      </c>
      <c r="Z9" s="56">
        <f>'ОПУ БС'!$D9/12*'ОПУ БС'!V9</f>
        <v>15717.7519</v>
      </c>
      <c r="AA9" s="56">
        <f>'ОПУ БС'!$D9/12*'ОПУ БС'!W9</f>
        <v>20048.15293</v>
      </c>
      <c r="AB9" s="10">
        <f t="shared" si="23"/>
        <v>192462.2681</v>
      </c>
      <c r="AC9" s="56">
        <f>'ОПУ БС'!$E$9/12*'ОПУ БС'!L8</f>
        <v>14910.81933</v>
      </c>
      <c r="AD9" s="56">
        <f>'ОПУ БС'!$E$9/12*'ОПУ БС'!M8</f>
        <v>16284.18426</v>
      </c>
      <c r="AE9" s="56">
        <f>'ОПУ БС'!$E$9/12*'ОПУ БС'!N8</f>
        <v>18246.13418</v>
      </c>
      <c r="AF9" s="56">
        <f>'ОПУ БС'!$E$9/12*'ОПУ БС'!O8</f>
        <v>18246.13418</v>
      </c>
      <c r="AG9" s="56">
        <f>'ОПУ БС'!$E$9/12*'ОПУ БС'!P8</f>
        <v>18638.52416</v>
      </c>
      <c r="AH9" s="56">
        <f>'ОПУ БС'!$E$9/12*'ОПУ БС'!Q8</f>
        <v>19815.6941</v>
      </c>
      <c r="AI9" s="56">
        <f>'ОПУ БС'!$E$9/12*'ОПУ БС'!R8</f>
        <v>22758.61897</v>
      </c>
      <c r="AJ9" s="56">
        <f>'ОПУ БС'!$E$9/12*'ОПУ БС'!S8</f>
        <v>22170.034</v>
      </c>
      <c r="AK9" s="56">
        <f>'ОПУ БС'!$E$9/12*'ОПУ БС'!T8</f>
        <v>20600.47407</v>
      </c>
      <c r="AL9" s="56">
        <f>'ОПУ БС'!$E$9/12*'ОПУ БС'!U8</f>
        <v>19423.30412</v>
      </c>
      <c r="AM9" s="56">
        <f>'ОПУ БС'!$E$9/12*'ОПУ БС'!V8</f>
        <v>19815.6941</v>
      </c>
      <c r="AN9" s="56">
        <f>'ОПУ БС'!$E$9/12*'ОПУ БС'!W8</f>
        <v>24524.37389</v>
      </c>
      <c r="AO9" s="10">
        <f t="shared" si="25"/>
        <v>235433.9894</v>
      </c>
      <c r="AP9" s="56">
        <f>'ОПУ БС'!$F9/12*'ОПУ БС'!L9</f>
        <v>19036.08438</v>
      </c>
      <c r="AQ9" s="56">
        <f>'ОПУ БС'!$F9/12*'ОПУ БС'!M9</f>
        <v>21540.83233</v>
      </c>
      <c r="AR9" s="56">
        <f>'ОПУ БС'!$F9/12*'ОПУ БС'!N9</f>
        <v>23294.15589</v>
      </c>
      <c r="AS9" s="56">
        <f>'ОПУ БС'!$F9/12*'ОПУ БС'!O9</f>
        <v>23294.15589</v>
      </c>
      <c r="AT9" s="56">
        <f>'ОПУ БС'!$F9/12*'ОПУ БС'!P9</f>
        <v>23795.10548</v>
      </c>
      <c r="AU9" s="56">
        <f>'ОПУ БС'!$F9/12*'ОПУ БС'!Q9</f>
        <v>25297.95425</v>
      </c>
      <c r="AV9" s="56">
        <f>'ОПУ БС'!$F9/12*'ОПУ БС'!R9</f>
        <v>29055.07616</v>
      </c>
      <c r="AW9" s="56">
        <f>'ОПУ БС'!$F9/12*'ОПУ БС'!S9</f>
        <v>28303.65178</v>
      </c>
      <c r="AX9" s="56">
        <f>'ОПУ БС'!$F9/12*'ОПУ БС'!T9</f>
        <v>26299.85343</v>
      </c>
      <c r="AY9" s="56">
        <f>'ОПУ БС'!$F9/12*'ОПУ БС'!U9</f>
        <v>24797.00466</v>
      </c>
      <c r="AZ9" s="56">
        <f>'ОПУ БС'!$F9/12*'ОПУ БС'!V9</f>
        <v>24546.52986</v>
      </c>
      <c r="BA9" s="56">
        <f>'ОПУ БС'!$F9/12*'ОПУ БС'!W9</f>
        <v>31309.34932</v>
      </c>
      <c r="BB9" s="10">
        <f t="shared" si="27"/>
        <v>300569.7534</v>
      </c>
      <c r="BC9" s="56">
        <f>'ОПУ БС'!$G9/12*'ОПУ БС'!L9</f>
        <v>25200.64965</v>
      </c>
      <c r="BD9" s="56">
        <f>'ОПУ БС'!$G9/12*'ОПУ БС'!M9</f>
        <v>28516.5246</v>
      </c>
      <c r="BE9" s="56">
        <f>'ОПУ БС'!$G9/12*'ОПУ БС'!N9</f>
        <v>30837.63707</v>
      </c>
      <c r="BF9" s="56">
        <f>'ОПУ БС'!$G9/12*'ОПУ БС'!O9</f>
        <v>30837.63707</v>
      </c>
      <c r="BG9" s="56">
        <f>'ОПУ БС'!$G9/12*'ОПУ БС'!P9</f>
        <v>31500.81206</v>
      </c>
      <c r="BH9" s="56">
        <f>'ОПУ БС'!$G9/12*'ОПУ БС'!Q9</f>
        <v>33490.33704</v>
      </c>
      <c r="BI9" s="56">
        <f>'ОПУ БС'!$G9/12*'ОПУ БС'!R9</f>
        <v>38464.14947</v>
      </c>
      <c r="BJ9" s="56">
        <f>'ОПУ БС'!$G9/12*'ОПУ БС'!S9</f>
        <v>37469.38698</v>
      </c>
      <c r="BK9" s="56">
        <f>'ОПУ БС'!$G9/12*'ОПУ БС'!T9</f>
        <v>34816.68702</v>
      </c>
      <c r="BL9" s="56">
        <f>'ОПУ БС'!$G9/12*'ОПУ БС'!U9</f>
        <v>32827.16204</v>
      </c>
      <c r="BM9" s="56">
        <f>'ОПУ БС'!$G9/12*'ОПУ БС'!V9</f>
        <v>32495.57455</v>
      </c>
      <c r="BN9" s="56">
        <f>'ОПУ БС'!$G9/12*'ОПУ БС'!W9</f>
        <v>41448.43692</v>
      </c>
      <c r="BO9" s="10">
        <f t="shared" si="29"/>
        <v>397904.9945</v>
      </c>
      <c r="BP9" s="56">
        <f>'ОПУ БС'!$H9/12*'ОПУ БС'!L9</f>
        <v>34152.82193</v>
      </c>
      <c r="BQ9" s="56">
        <f>'ОПУ БС'!$H9/12*'ОПУ БС'!M9</f>
        <v>38646.61428</v>
      </c>
      <c r="BR9" s="56">
        <f>'ОПУ БС'!$H9/12*'ОПУ БС'!N9</f>
        <v>41792.26894</v>
      </c>
      <c r="BS9" s="56">
        <f>'ОПУ БС'!$H9/12*'ОПУ БС'!O9</f>
        <v>41792.26894</v>
      </c>
      <c r="BT9" s="56">
        <f>'ОПУ БС'!$H9/12*'ОПУ БС'!P9</f>
        <v>42691.02741</v>
      </c>
      <c r="BU9" s="56">
        <f>'ОПУ БС'!$H9/12*'ОПУ БС'!Q9</f>
        <v>45387.30282</v>
      </c>
      <c r="BV9" s="56">
        <f>'ОПУ БС'!$H9/12*'ОПУ БС'!R9</f>
        <v>52127.99136</v>
      </c>
      <c r="BW9" s="56">
        <f>'ОПУ БС'!$H9/12*'ОПУ БС'!S9</f>
        <v>50779.85365</v>
      </c>
      <c r="BX9" s="56">
        <f>'ОПУ БС'!$H9/12*'ОПУ БС'!T9</f>
        <v>47184.81977</v>
      </c>
      <c r="BY9" s="56">
        <f>'ОПУ БС'!$H9/12*'ОПУ БС'!U9</f>
        <v>44488.54435</v>
      </c>
      <c r="BZ9" s="56">
        <f>'ОПУ БС'!$H9/12*'ОПУ БС'!V9</f>
        <v>44039.16511</v>
      </c>
      <c r="CA9" s="56">
        <f>'ОПУ БС'!$H9/12*'ОПУ БС'!W9</f>
        <v>56172.40448</v>
      </c>
      <c r="CB9" s="10">
        <f t="shared" si="31"/>
        <v>539255.083</v>
      </c>
      <c r="CC9" s="56">
        <f>'ОПУ БС'!$I9/12*'ОПУ БС'!L9</f>
        <v>46661.28645</v>
      </c>
      <c r="CD9" s="56">
        <f>'ОПУ БС'!$I9/12*'ОПУ БС'!M9</f>
        <v>52800.9294</v>
      </c>
      <c r="CE9" s="56">
        <f>'ОПУ БС'!$I9/12*'ОПУ БС'!N9</f>
        <v>57098.67947</v>
      </c>
      <c r="CF9" s="56">
        <f>'ОПУ БС'!$I9/12*'ОПУ БС'!O9</f>
        <v>57098.67947</v>
      </c>
      <c r="CG9" s="56">
        <f>'ОПУ БС'!$I9/12*'ОПУ БС'!P9</f>
        <v>58326.60806</v>
      </c>
      <c r="CH9" s="56">
        <f>'ОПУ БС'!$I9/12*'ОПУ БС'!Q9</f>
        <v>62010.39383</v>
      </c>
      <c r="CI9" s="56">
        <f>'ОПУ БС'!$I9/12*'ОПУ БС'!R9</f>
        <v>71219.85826</v>
      </c>
      <c r="CJ9" s="56">
        <f>'ОПУ БС'!$I9/12*'ОПУ БС'!S9</f>
        <v>69377.96538</v>
      </c>
      <c r="CK9" s="56">
        <f>'ОПУ БС'!$I9/12*'ОПУ БС'!T9</f>
        <v>64466.25102</v>
      </c>
      <c r="CL9" s="56">
        <f>'ОПУ БС'!$I9/12*'ОПУ БС'!U9</f>
        <v>60782.46524</v>
      </c>
      <c r="CM9" s="56">
        <f>'ОПУ БС'!$I9/12*'ОПУ БС'!V9</f>
        <v>60168.50095</v>
      </c>
      <c r="CN9" s="56">
        <f>'ОПУ БС'!$I9/12*'ОПУ БС'!W9</f>
        <v>76745.53692</v>
      </c>
      <c r="CO9" s="10">
        <f t="shared" si="33"/>
        <v>736757.1545</v>
      </c>
      <c r="CP9" s="2"/>
      <c r="CQ9" s="2"/>
      <c r="CR9" s="48">
        <f>O9-'ОПУ БС'!C9</f>
        <v>0</v>
      </c>
      <c r="CS9" s="48">
        <f>AB9-'ОПУ БС'!D9</f>
        <v>0</v>
      </c>
      <c r="CT9" s="48">
        <f>AO9-'ОПУ БС'!E9</f>
        <v>0</v>
      </c>
      <c r="CU9" s="48">
        <f>BB9-'ОПУ БС'!F9</f>
        <v>0</v>
      </c>
      <c r="CV9" s="48">
        <f>BO9-'ОПУ БС'!G9</f>
        <v>-0.0000000001164153218</v>
      </c>
      <c r="CW9" s="48">
        <f>CB9-'ОПУ БС'!H9</f>
        <v>-0.0000000001164153218</v>
      </c>
      <c r="CX9" s="48">
        <f>CO9-'ОПУ БС'!I9</f>
        <v>-0.0000000001164153218</v>
      </c>
      <c r="CY9" s="2"/>
      <c r="CZ9" s="2"/>
      <c r="DA9" s="57"/>
      <c r="DB9" s="57"/>
      <c r="DC9" s="57"/>
      <c r="DD9" s="57"/>
      <c r="DE9" s="57"/>
      <c r="DF9" s="57"/>
      <c r="DG9" s="57"/>
      <c r="DH9" s="57"/>
      <c r="DI9" s="57"/>
      <c r="DJ9" s="57"/>
      <c r="DK9" s="57"/>
      <c r="DL9" s="57"/>
      <c r="DM9" s="55">
        <f t="shared" si="35"/>
        <v>0</v>
      </c>
      <c r="DN9" s="57"/>
      <c r="DO9" s="57"/>
      <c r="DP9" s="57"/>
      <c r="DQ9" s="57"/>
      <c r="DR9" s="57"/>
      <c r="DS9" s="57"/>
      <c r="DT9" s="57"/>
      <c r="DU9" s="57"/>
      <c r="DV9" s="57"/>
      <c r="DW9" s="57"/>
      <c r="DX9" s="57"/>
      <c r="DY9" s="57"/>
      <c r="DZ9" s="55">
        <f t="shared" si="37"/>
        <v>0</v>
      </c>
      <c r="EA9" s="58"/>
      <c r="EB9" s="58"/>
      <c r="EC9" s="58"/>
      <c r="ED9" s="58"/>
      <c r="EE9" s="58"/>
      <c r="EF9" s="58"/>
      <c r="EG9" s="58"/>
      <c r="EH9" s="58"/>
      <c r="EI9" s="58"/>
      <c r="EJ9" s="58"/>
      <c r="EK9" s="58"/>
      <c r="EL9" s="58"/>
      <c r="EM9" s="50">
        <f t="shared" si="39"/>
        <v>0</v>
      </c>
      <c r="EN9" s="58"/>
      <c r="EO9" s="58"/>
      <c r="EP9" s="58"/>
      <c r="EQ9" s="58"/>
      <c r="ER9" s="58"/>
      <c r="ES9" s="58"/>
      <c r="ET9" s="58"/>
      <c r="EU9" s="58"/>
      <c r="EV9" s="58"/>
      <c r="EW9" s="58"/>
      <c r="EX9" s="58"/>
      <c r="EY9" s="58"/>
      <c r="EZ9" s="51">
        <f t="shared" si="41"/>
        <v>0</v>
      </c>
      <c r="FA9" s="58"/>
      <c r="FB9" s="58"/>
      <c r="FC9" s="58"/>
      <c r="FD9" s="58"/>
      <c r="FE9" s="58"/>
      <c r="FF9" s="58"/>
      <c r="FG9" s="58"/>
      <c r="FH9" s="58"/>
      <c r="FI9" s="58"/>
      <c r="FJ9" s="58"/>
      <c r="FK9" s="58"/>
      <c r="FL9" s="58"/>
      <c r="FM9" s="51">
        <f t="shared" si="43"/>
        <v>0</v>
      </c>
      <c r="FN9" s="2"/>
      <c r="FO9" s="2"/>
      <c r="FP9" s="56">
        <f t="shared" ref="FP9:GA9" si="110">C9</f>
        <v>10674.2191</v>
      </c>
      <c r="FQ9" s="56">
        <f t="shared" si="110"/>
        <v>12078.72161</v>
      </c>
      <c r="FR9" s="56">
        <f t="shared" si="110"/>
        <v>13061.87337</v>
      </c>
      <c r="FS9" s="56">
        <f t="shared" si="110"/>
        <v>13061.87337</v>
      </c>
      <c r="FT9" s="56">
        <f t="shared" si="110"/>
        <v>13342.77388</v>
      </c>
      <c r="FU9" s="56">
        <f t="shared" si="110"/>
        <v>14185.47538</v>
      </c>
      <c r="FV9" s="56">
        <f t="shared" si="110"/>
        <v>16292.22915</v>
      </c>
      <c r="FW9" s="56">
        <f t="shared" si="110"/>
        <v>15870.8784</v>
      </c>
      <c r="FX9" s="56">
        <f t="shared" si="110"/>
        <v>14747.27639</v>
      </c>
      <c r="FY9" s="56">
        <f t="shared" si="110"/>
        <v>13904.57488</v>
      </c>
      <c r="FZ9" s="56">
        <f t="shared" si="110"/>
        <v>13764.12463</v>
      </c>
      <c r="GA9" s="56">
        <f t="shared" si="110"/>
        <v>17556.28142</v>
      </c>
      <c r="GB9" s="52">
        <f t="shared" si="45"/>
        <v>168540.3016</v>
      </c>
      <c r="GC9" s="56">
        <f t="shared" ref="GC9:GN9" si="111">P9</f>
        <v>12189.27698</v>
      </c>
      <c r="GD9" s="56">
        <f t="shared" si="111"/>
        <v>13793.12922</v>
      </c>
      <c r="GE9" s="56">
        <f t="shared" si="111"/>
        <v>14915.82578</v>
      </c>
      <c r="GF9" s="56">
        <f t="shared" si="111"/>
        <v>14915.82578</v>
      </c>
      <c r="GG9" s="56">
        <f t="shared" si="111"/>
        <v>15236.59623</v>
      </c>
      <c r="GH9" s="56">
        <f t="shared" si="111"/>
        <v>16198.90757</v>
      </c>
      <c r="GI9" s="56">
        <f t="shared" si="111"/>
        <v>18604.68592</v>
      </c>
      <c r="GJ9" s="56">
        <f t="shared" si="111"/>
        <v>18123.53025</v>
      </c>
      <c r="GK9" s="56">
        <f t="shared" si="111"/>
        <v>16840.44846</v>
      </c>
      <c r="GL9" s="56">
        <f t="shared" si="111"/>
        <v>15878.13712</v>
      </c>
      <c r="GM9" s="56">
        <f t="shared" si="111"/>
        <v>15717.7519</v>
      </c>
      <c r="GN9" s="56">
        <f t="shared" si="111"/>
        <v>20048.15293</v>
      </c>
      <c r="GO9" s="52">
        <f t="shared" si="47"/>
        <v>192462.2681</v>
      </c>
      <c r="GP9" s="8">
        <f t="shared" ref="GP9:HA9" si="112">AC9+DA9</f>
        <v>14910.81933</v>
      </c>
      <c r="GQ9" s="8">
        <f t="shared" si="112"/>
        <v>16284.18426</v>
      </c>
      <c r="GR9" s="8">
        <f t="shared" si="112"/>
        <v>18246.13418</v>
      </c>
      <c r="GS9" s="8">
        <f t="shared" si="112"/>
        <v>18246.13418</v>
      </c>
      <c r="GT9" s="8">
        <f t="shared" si="112"/>
        <v>18638.52416</v>
      </c>
      <c r="GU9" s="8">
        <f t="shared" si="112"/>
        <v>19815.6941</v>
      </c>
      <c r="GV9" s="8">
        <f t="shared" si="112"/>
        <v>22758.61897</v>
      </c>
      <c r="GW9" s="8">
        <f t="shared" si="112"/>
        <v>22170.034</v>
      </c>
      <c r="GX9" s="8">
        <f t="shared" si="112"/>
        <v>20600.47407</v>
      </c>
      <c r="GY9" s="8">
        <f t="shared" si="112"/>
        <v>19423.30412</v>
      </c>
      <c r="GZ9" s="8">
        <f t="shared" si="112"/>
        <v>19815.6941</v>
      </c>
      <c r="HA9" s="8">
        <f t="shared" si="112"/>
        <v>24524.37389</v>
      </c>
      <c r="HB9" s="52">
        <f t="shared" si="49"/>
        <v>235433.9894</v>
      </c>
      <c r="HC9" s="8">
        <f t="shared" ref="HC9:HN9" si="113">AP9+DN9</f>
        <v>19036.08438</v>
      </c>
      <c r="HD9" s="8">
        <f t="shared" si="113"/>
        <v>21540.83233</v>
      </c>
      <c r="HE9" s="8">
        <f t="shared" si="113"/>
        <v>23294.15589</v>
      </c>
      <c r="HF9" s="8">
        <f t="shared" si="113"/>
        <v>23294.15589</v>
      </c>
      <c r="HG9" s="8">
        <f t="shared" si="113"/>
        <v>23795.10548</v>
      </c>
      <c r="HH9" s="8">
        <f t="shared" si="113"/>
        <v>25297.95425</v>
      </c>
      <c r="HI9" s="8">
        <f t="shared" si="113"/>
        <v>29055.07616</v>
      </c>
      <c r="HJ9" s="8">
        <f t="shared" si="113"/>
        <v>28303.65178</v>
      </c>
      <c r="HK9" s="8">
        <f t="shared" si="113"/>
        <v>26299.85343</v>
      </c>
      <c r="HL9" s="8">
        <f t="shared" si="113"/>
        <v>24797.00466</v>
      </c>
      <c r="HM9" s="8">
        <f t="shared" si="113"/>
        <v>24546.52986</v>
      </c>
      <c r="HN9" s="8">
        <f t="shared" si="113"/>
        <v>31309.34932</v>
      </c>
      <c r="HO9" s="52">
        <f t="shared" si="51"/>
        <v>300569.7534</v>
      </c>
      <c r="HP9" s="8">
        <f t="shared" ref="HP9:IA9" si="114">BC9+EA9</f>
        <v>25200.64965</v>
      </c>
      <c r="HQ9" s="8">
        <f t="shared" si="114"/>
        <v>28516.5246</v>
      </c>
      <c r="HR9" s="8">
        <f t="shared" si="114"/>
        <v>30837.63707</v>
      </c>
      <c r="HS9" s="8">
        <f t="shared" si="114"/>
        <v>30837.63707</v>
      </c>
      <c r="HT9" s="8">
        <f t="shared" si="114"/>
        <v>31500.81206</v>
      </c>
      <c r="HU9" s="8">
        <f t="shared" si="114"/>
        <v>33490.33704</v>
      </c>
      <c r="HV9" s="8">
        <f t="shared" si="114"/>
        <v>38464.14947</v>
      </c>
      <c r="HW9" s="8">
        <f t="shared" si="114"/>
        <v>37469.38698</v>
      </c>
      <c r="HX9" s="8">
        <f t="shared" si="114"/>
        <v>34816.68702</v>
      </c>
      <c r="HY9" s="8">
        <f t="shared" si="114"/>
        <v>32827.16204</v>
      </c>
      <c r="HZ9" s="8">
        <f t="shared" si="114"/>
        <v>32495.57455</v>
      </c>
      <c r="IA9" s="8">
        <f t="shared" si="114"/>
        <v>41448.43692</v>
      </c>
      <c r="IB9" s="52">
        <f t="shared" si="53"/>
        <v>397904.9945</v>
      </c>
      <c r="IC9" s="8">
        <f t="shared" ref="IC9:IN9" si="115">BP9+EN9</f>
        <v>34152.82193</v>
      </c>
      <c r="ID9" s="8">
        <f t="shared" si="115"/>
        <v>38646.61428</v>
      </c>
      <c r="IE9" s="8">
        <f t="shared" si="115"/>
        <v>41792.26894</v>
      </c>
      <c r="IF9" s="8">
        <f t="shared" si="115"/>
        <v>41792.26894</v>
      </c>
      <c r="IG9" s="8">
        <f t="shared" si="115"/>
        <v>42691.02741</v>
      </c>
      <c r="IH9" s="8">
        <f t="shared" si="115"/>
        <v>45387.30282</v>
      </c>
      <c r="II9" s="8">
        <f t="shared" si="115"/>
        <v>52127.99136</v>
      </c>
      <c r="IJ9" s="8">
        <f t="shared" si="115"/>
        <v>50779.85365</v>
      </c>
      <c r="IK9" s="8">
        <f t="shared" si="115"/>
        <v>47184.81977</v>
      </c>
      <c r="IL9" s="8">
        <f t="shared" si="115"/>
        <v>44488.54435</v>
      </c>
      <c r="IM9" s="8">
        <f t="shared" si="115"/>
        <v>44039.16511</v>
      </c>
      <c r="IN9" s="8">
        <f t="shared" si="115"/>
        <v>56172.40448</v>
      </c>
      <c r="IO9" s="52">
        <f t="shared" si="55"/>
        <v>539255.083</v>
      </c>
      <c r="IP9" s="8">
        <f t="shared" ref="IP9:JA9" si="116">CC9+FA9</f>
        <v>46661.28645</v>
      </c>
      <c r="IQ9" s="8">
        <f t="shared" si="116"/>
        <v>52800.9294</v>
      </c>
      <c r="IR9" s="8">
        <f t="shared" si="116"/>
        <v>57098.67947</v>
      </c>
      <c r="IS9" s="8">
        <f t="shared" si="116"/>
        <v>57098.67947</v>
      </c>
      <c r="IT9" s="8">
        <f t="shared" si="116"/>
        <v>58326.60806</v>
      </c>
      <c r="IU9" s="8">
        <f t="shared" si="116"/>
        <v>62010.39383</v>
      </c>
      <c r="IV9" s="8">
        <f t="shared" si="116"/>
        <v>71219.85826</v>
      </c>
      <c r="IW9" s="8">
        <f t="shared" si="116"/>
        <v>69377.96538</v>
      </c>
      <c r="IX9" s="8">
        <f t="shared" si="116"/>
        <v>64466.25102</v>
      </c>
      <c r="IY9" s="8">
        <f t="shared" si="116"/>
        <v>60782.46524</v>
      </c>
      <c r="IZ9" s="8">
        <f t="shared" si="116"/>
        <v>60168.50095</v>
      </c>
      <c r="JA9" s="8">
        <f t="shared" si="116"/>
        <v>76745.53692</v>
      </c>
      <c r="JB9" s="52">
        <f t="shared" si="57"/>
        <v>736757.1545</v>
      </c>
      <c r="JC9" s="2"/>
      <c r="JD9" s="2"/>
      <c r="JE9" s="19">
        <f t="shared" si="58"/>
        <v>0</v>
      </c>
      <c r="JF9" s="19">
        <f t="shared" si="59"/>
        <v>0</v>
      </c>
      <c r="JG9" s="19">
        <f t="shared" si="60"/>
        <v>0</v>
      </c>
      <c r="JH9" s="19">
        <f t="shared" si="61"/>
        <v>0</v>
      </c>
      <c r="JI9" s="19">
        <f t="shared" si="62"/>
        <v>0</v>
      </c>
      <c r="JJ9" s="19">
        <f t="shared" si="63"/>
        <v>0</v>
      </c>
      <c r="JK9" s="19">
        <f t="shared" si="64"/>
        <v>0</v>
      </c>
    </row>
    <row r="10" ht="19.5" customHeight="1" outlineLevel="1">
      <c r="A10" s="2"/>
      <c r="B10" s="13" t="s">
        <v>20</v>
      </c>
      <c r="C10" s="56">
        <f>'ОПУ БС'!$C10/12*'ОПУ БС'!L10</f>
        <v>3141.534358</v>
      </c>
      <c r="D10" s="56">
        <f>'ОПУ БС'!$C10/12*'ОПУ БС'!M10</f>
        <v>3430.886207</v>
      </c>
      <c r="E10" s="56">
        <f>'ОПУ БС'!$C10/12*'ОПУ БС'!N10</f>
        <v>3926.917948</v>
      </c>
      <c r="F10" s="56">
        <f>'ОПУ БС'!$C10/12*'ОПУ БС'!O10</f>
        <v>3844.245991</v>
      </c>
      <c r="G10" s="56">
        <f>'ОПУ БС'!$C10/12*'ОПУ БС'!P10</f>
        <v>3926.917948</v>
      </c>
      <c r="H10" s="56">
        <f>'ОПУ БС'!$C10/12*'ОПУ БС'!Q10</f>
        <v>4174.933818</v>
      </c>
      <c r="I10" s="56">
        <f>'ОПУ БС'!$C10/12*'ОПУ БС'!R10</f>
        <v>4794.973494</v>
      </c>
      <c r="J10" s="56">
        <f>'ОПУ БС'!$C10/12*'ОПУ БС'!S10</f>
        <v>4670.965559</v>
      </c>
      <c r="K10" s="56">
        <f>'ОПУ БС'!$C10/12*'ОПУ БС'!T10</f>
        <v>4340.277732</v>
      </c>
      <c r="L10" s="56">
        <f>'ОПУ БС'!$C10/12*'ОПУ БС'!U10</f>
        <v>4092.261861</v>
      </c>
      <c r="M10" s="56">
        <f>'ОПУ БС'!$C10/12*'ОПУ БС'!V10</f>
        <v>4092.261861</v>
      </c>
      <c r="N10" s="56">
        <f>'ОПУ БС'!$C10/12*'ОПУ БС'!W10</f>
        <v>5166.9973</v>
      </c>
      <c r="O10" s="10">
        <f t="shared" si="21"/>
        <v>49603.17408</v>
      </c>
      <c r="P10" s="56">
        <f>'ОПУ БС'!$D10/12*'ОПУ БС'!L10</f>
        <v>3578.047831</v>
      </c>
      <c r="Q10" s="56">
        <f>'ОПУ БС'!$D10/12*'ОПУ БС'!M10</f>
        <v>3907.604868</v>
      </c>
      <c r="R10" s="56">
        <f>'ОПУ БС'!$D10/12*'ОПУ БС'!N10</f>
        <v>4472.559789</v>
      </c>
      <c r="S10" s="56">
        <f>'ОПУ БС'!$D10/12*'ОПУ БС'!O10</f>
        <v>4378.400635</v>
      </c>
      <c r="T10" s="56">
        <f>'ОПУ БС'!$D10/12*'ОПУ БС'!P10</f>
        <v>4472.559789</v>
      </c>
      <c r="U10" s="56">
        <f>'ОПУ БС'!$D10/12*'ОПУ БС'!Q10</f>
        <v>4755.037249</v>
      </c>
      <c r="V10" s="56">
        <f>'ОПУ БС'!$D10/12*'ОПУ БС'!R10</f>
        <v>5461.2309</v>
      </c>
      <c r="W10" s="56">
        <f>'ОПУ БС'!$D10/12*'ОПУ БС'!S10</f>
        <v>5319.99217</v>
      </c>
      <c r="X10" s="56">
        <f>'ОПУ БС'!$D10/12*'ОПУ БС'!T10</f>
        <v>4943.355556</v>
      </c>
      <c r="Y10" s="56">
        <f>'ОПУ БС'!$D10/12*'ОПУ БС'!U10</f>
        <v>4660.878096</v>
      </c>
      <c r="Z10" s="56">
        <f>'ОПУ БС'!$D10/12*'ОПУ БС'!V10</f>
        <v>4660.878096</v>
      </c>
      <c r="AA10" s="56">
        <f>'ОПУ БС'!$D10/12*'ОПУ БС'!W10</f>
        <v>5884.94709</v>
      </c>
      <c r="AB10" s="10">
        <f t="shared" si="23"/>
        <v>56495.49207</v>
      </c>
      <c r="AC10" s="56">
        <f>'ОПУ БС'!$E$10/12*'ОПУ БС'!L8</f>
        <v>4366.181649</v>
      </c>
      <c r="AD10" s="56">
        <f>'ОПУ БС'!$E$10/12*'ОПУ БС'!M8</f>
        <v>4768.329958</v>
      </c>
      <c r="AE10" s="56">
        <f>'ОПУ БС'!$E$10/12*'ОПУ БС'!N8</f>
        <v>5342.827544</v>
      </c>
      <c r="AF10" s="56">
        <f>'ОПУ БС'!$E$10/12*'ОПУ БС'!O8</f>
        <v>5342.827544</v>
      </c>
      <c r="AG10" s="56">
        <f>'ОПУ БС'!$E$10/12*'ОПУ БС'!P8</f>
        <v>5457.727061</v>
      </c>
      <c r="AH10" s="56">
        <f>'ОПУ БС'!$E$10/12*'ОПУ БС'!Q8</f>
        <v>5802.425612</v>
      </c>
      <c r="AI10" s="56">
        <f>'ОПУ БС'!$E$10/12*'ОПУ БС'!R8</f>
        <v>6664.17199</v>
      </c>
      <c r="AJ10" s="56">
        <f>'ОПУ БС'!$E$10/12*'ОПУ БС'!S8</f>
        <v>6491.822714</v>
      </c>
      <c r="AK10" s="56">
        <f>'ОПУ БС'!$E$10/12*'ОПУ БС'!T8</f>
        <v>6032.224646</v>
      </c>
      <c r="AL10" s="56">
        <f>'ОПУ БС'!$E$10/12*'ОПУ БС'!U8</f>
        <v>5687.526095</v>
      </c>
      <c r="AM10" s="56">
        <f>'ОПУ БС'!$E$10/12*'ОПУ БС'!V8</f>
        <v>5802.425612</v>
      </c>
      <c r="AN10" s="56">
        <f>'ОПУ БС'!$E$10/12*'ОПУ БС'!W8</f>
        <v>7181.219817</v>
      </c>
      <c r="AO10" s="10">
        <f t="shared" si="25"/>
        <v>68939.71024</v>
      </c>
      <c r="AP10" s="56">
        <f>'ОПУ БС'!$F10/12*'ОПУ БС'!L10</f>
        <v>5565.165002</v>
      </c>
      <c r="AQ10" s="56">
        <f>'ОПУ БС'!$F10/12*'ОПУ БС'!M10</f>
        <v>6077.745989</v>
      </c>
      <c r="AR10" s="56">
        <f>'ОПУ БС'!$F10/12*'ОПУ БС'!N10</f>
        <v>6956.456253</v>
      </c>
      <c r="AS10" s="56">
        <f>'ОПУ БС'!$F10/12*'ОПУ БС'!O10</f>
        <v>6810.004542</v>
      </c>
      <c r="AT10" s="56">
        <f>'ОПУ БС'!$F10/12*'ОПУ БС'!P10</f>
        <v>6956.456253</v>
      </c>
      <c r="AU10" s="56">
        <f>'ОПУ БС'!$F10/12*'ОПУ БС'!Q10</f>
        <v>7395.811385</v>
      </c>
      <c r="AV10" s="56">
        <f>'ОПУ БС'!$F10/12*'ОПУ БС'!R10</f>
        <v>8494.199214</v>
      </c>
      <c r="AW10" s="56">
        <f>'ОПУ БС'!$F10/12*'ОПУ БС'!S10</f>
        <v>8274.521648</v>
      </c>
      <c r="AX10" s="56">
        <f>'ОПУ БС'!$F10/12*'ОПУ БС'!T10</f>
        <v>7688.714806</v>
      </c>
      <c r="AY10" s="56">
        <f>'ОПУ БС'!$F10/12*'ОПУ БС'!U10</f>
        <v>7249.359674</v>
      </c>
      <c r="AZ10" s="56">
        <f>'ОПУ БС'!$F10/12*'ОПУ БС'!V10</f>
        <v>7249.359674</v>
      </c>
      <c r="BA10" s="56">
        <f>'ОПУ БС'!$F10/12*'ОПУ БС'!W10</f>
        <v>9153.231912</v>
      </c>
      <c r="BB10" s="10">
        <f t="shared" si="27"/>
        <v>87871.02635</v>
      </c>
      <c r="BC10" s="56">
        <f>'ОПУ БС'!$G10/12*'ОПУ БС'!L10</f>
        <v>7359.836262</v>
      </c>
      <c r="BD10" s="56">
        <f>'ОПУ БС'!$G10/12*'ОПУ БС'!M10</f>
        <v>8037.715918</v>
      </c>
      <c r="BE10" s="56">
        <f>'ОПУ БС'!$G10/12*'ОПУ БС'!N10</f>
        <v>9199.795328</v>
      </c>
      <c r="BF10" s="56">
        <f>'ОПУ БС'!$G10/12*'ОПУ БС'!O10</f>
        <v>9006.115426</v>
      </c>
      <c r="BG10" s="56">
        <f>'ОПУ БС'!$G10/12*'ОПУ БС'!P10</f>
        <v>9199.795328</v>
      </c>
      <c r="BH10" s="56">
        <f>'ОПУ БС'!$G10/12*'ОПУ БС'!Q10</f>
        <v>9780.835033</v>
      </c>
      <c r="BI10" s="56">
        <f>'ОПУ БС'!$G10/12*'ОПУ БС'!R10</f>
        <v>11233.43429</v>
      </c>
      <c r="BJ10" s="56">
        <f>'ОПУ БС'!$G10/12*'ОПУ БС'!S10</f>
        <v>10942.91444</v>
      </c>
      <c r="BK10" s="56">
        <f>'ОПУ БС'!$G10/12*'ОПУ БС'!T10</f>
        <v>10168.19484</v>
      </c>
      <c r="BL10" s="56">
        <f>'ОПУ БС'!$G10/12*'ОПУ БС'!U10</f>
        <v>9587.155131</v>
      </c>
      <c r="BM10" s="56">
        <f>'ОПУ БС'!$G10/12*'ОПУ БС'!V10</f>
        <v>9587.155131</v>
      </c>
      <c r="BN10" s="56">
        <f>'ОПУ БС'!$G10/12*'ОПУ БС'!W10</f>
        <v>12104.99385</v>
      </c>
      <c r="BO10" s="10">
        <f t="shared" si="29"/>
        <v>116207.941</v>
      </c>
      <c r="BP10" s="56">
        <f>'ОПУ БС'!$H10/12*'ОПУ БС'!L10</f>
        <v>9967.041231</v>
      </c>
      <c r="BQ10" s="56">
        <f>'ОПУ БС'!$H10/12*'ОПУ БС'!M10</f>
        <v>10885.05819</v>
      </c>
      <c r="BR10" s="56">
        <f>'ОПУ БС'!$H10/12*'ОПУ БС'!N10</f>
        <v>12458.80154</v>
      </c>
      <c r="BS10" s="56">
        <f>'ОПУ БС'!$H10/12*'ОПУ БС'!O10</f>
        <v>12196.51098</v>
      </c>
      <c r="BT10" s="56">
        <f>'ОПУ БС'!$H10/12*'ОПУ БС'!P10</f>
        <v>12458.80154</v>
      </c>
      <c r="BU10" s="56">
        <f>'ОПУ БС'!$H10/12*'ОПУ БС'!Q10</f>
        <v>13245.67321</v>
      </c>
      <c r="BV10" s="56">
        <f>'ОПУ БС'!$H10/12*'ОПУ БС'!R10</f>
        <v>15212.8524</v>
      </c>
      <c r="BW10" s="56">
        <f>'ОПУ БС'!$H10/12*'ОПУ БС'!S10</f>
        <v>14819.41657</v>
      </c>
      <c r="BX10" s="56">
        <f>'ОПУ БС'!$H10/12*'ОПУ БС'!T10</f>
        <v>13770.25433</v>
      </c>
      <c r="BY10" s="56">
        <f>'ОПУ БС'!$H10/12*'ОПУ БС'!U10</f>
        <v>12983.38266</v>
      </c>
      <c r="BZ10" s="56">
        <f>'ОПУ БС'!$H10/12*'ОПУ БС'!V10</f>
        <v>12983.38266</v>
      </c>
      <c r="CA10" s="56">
        <f>'ОПУ БС'!$H10/12*'ОПУ БС'!W10</f>
        <v>16393.15992</v>
      </c>
      <c r="CB10" s="10">
        <f t="shared" si="31"/>
        <v>157374.3352</v>
      </c>
      <c r="CC10" s="56">
        <f>'ОПУ БС'!$I10/12*'ОПУ БС'!L10</f>
        <v>13611.89304</v>
      </c>
      <c r="CD10" s="56">
        <f>'ОПУ БС'!$I10/12*'ОПУ БС'!M10</f>
        <v>14865.62004</v>
      </c>
      <c r="CE10" s="56">
        <f>'ОПУ БС'!$I10/12*'ОПУ БС'!N10</f>
        <v>17014.86631</v>
      </c>
      <c r="CF10" s="56">
        <f>'ОПУ БС'!$I10/12*'ОПУ БС'!O10</f>
        <v>16656.65859</v>
      </c>
      <c r="CG10" s="56">
        <f>'ОПУ БС'!$I10/12*'ОПУ БС'!P10</f>
        <v>17014.86631</v>
      </c>
      <c r="CH10" s="56">
        <f>'ОПУ БС'!$I10/12*'ОПУ БС'!Q10</f>
        <v>18089.48944</v>
      </c>
      <c r="CI10" s="56">
        <f>'ОПУ БС'!$I10/12*'ОПУ БС'!R10</f>
        <v>20776.04728</v>
      </c>
      <c r="CJ10" s="56">
        <f>'ОПУ БС'!$I10/12*'ОПУ БС'!S10</f>
        <v>20238.73571</v>
      </c>
      <c r="CK10" s="56">
        <f>'ОПУ БС'!$I10/12*'ОПУ БС'!T10</f>
        <v>18805.90486</v>
      </c>
      <c r="CL10" s="56">
        <f>'ОПУ БС'!$I10/12*'ОПУ БС'!U10</f>
        <v>17731.28173</v>
      </c>
      <c r="CM10" s="56">
        <f>'ОПУ БС'!$I10/12*'ОПУ БС'!V10</f>
        <v>17731.28173</v>
      </c>
      <c r="CN10" s="56">
        <f>'ОПУ БС'!$I10/12*'ОПУ БС'!W10</f>
        <v>22387.98198</v>
      </c>
      <c r="CO10" s="10">
        <f t="shared" si="33"/>
        <v>214924.627</v>
      </c>
      <c r="CP10" s="2"/>
      <c r="CQ10" s="2"/>
      <c r="CR10" s="48">
        <f>O10-'ОПУ БС'!C10</f>
        <v>0</v>
      </c>
      <c r="CS10" s="48">
        <f>AB10-'ОПУ БС'!D10</f>
        <v>0</v>
      </c>
      <c r="CT10" s="48">
        <f>AO10-'ОПУ БС'!E10</f>
        <v>0</v>
      </c>
      <c r="CU10" s="48">
        <f>BB10-'ОПУ БС'!F10</f>
        <v>0</v>
      </c>
      <c r="CV10" s="48">
        <f>BO10-'ОПУ БС'!G10</f>
        <v>0</v>
      </c>
      <c r="CW10" s="48">
        <f>CB10-'ОПУ БС'!H10</f>
        <v>0</v>
      </c>
      <c r="CX10" s="48">
        <f>CO10-'ОПУ БС'!I10</f>
        <v>0</v>
      </c>
      <c r="CY10" s="2"/>
      <c r="CZ10" s="2"/>
      <c r="DA10" s="57"/>
      <c r="DB10" s="57"/>
      <c r="DC10" s="57"/>
      <c r="DD10" s="57"/>
      <c r="DE10" s="57"/>
      <c r="DF10" s="57"/>
      <c r="DG10" s="57"/>
      <c r="DH10" s="57"/>
      <c r="DI10" s="57"/>
      <c r="DJ10" s="57"/>
      <c r="DK10" s="57"/>
      <c r="DL10" s="57"/>
      <c r="DM10" s="55">
        <f t="shared" si="35"/>
        <v>0</v>
      </c>
      <c r="DN10" s="57"/>
      <c r="DO10" s="57"/>
      <c r="DP10" s="57"/>
      <c r="DQ10" s="57"/>
      <c r="DR10" s="57"/>
      <c r="DS10" s="57"/>
      <c r="DT10" s="57"/>
      <c r="DU10" s="57"/>
      <c r="DV10" s="57"/>
      <c r="DW10" s="57"/>
      <c r="DX10" s="57"/>
      <c r="DY10" s="57"/>
      <c r="DZ10" s="55">
        <f t="shared" si="37"/>
        <v>0</v>
      </c>
      <c r="EA10" s="58"/>
      <c r="EB10" s="58"/>
      <c r="EC10" s="58"/>
      <c r="ED10" s="58"/>
      <c r="EE10" s="58"/>
      <c r="EF10" s="58"/>
      <c r="EG10" s="58"/>
      <c r="EH10" s="58"/>
      <c r="EI10" s="58"/>
      <c r="EJ10" s="58"/>
      <c r="EK10" s="58"/>
      <c r="EL10" s="58"/>
      <c r="EM10" s="50">
        <f t="shared" si="39"/>
        <v>0</v>
      </c>
      <c r="EN10" s="58"/>
      <c r="EO10" s="58"/>
      <c r="EP10" s="58"/>
      <c r="EQ10" s="58"/>
      <c r="ER10" s="58"/>
      <c r="ES10" s="58"/>
      <c r="ET10" s="58"/>
      <c r="EU10" s="58"/>
      <c r="EV10" s="58"/>
      <c r="EW10" s="58"/>
      <c r="EX10" s="58"/>
      <c r="EY10" s="58"/>
      <c r="EZ10" s="51">
        <f t="shared" si="41"/>
        <v>0</v>
      </c>
      <c r="FA10" s="58"/>
      <c r="FB10" s="58"/>
      <c r="FC10" s="58"/>
      <c r="FD10" s="58"/>
      <c r="FE10" s="58"/>
      <c r="FF10" s="58"/>
      <c r="FG10" s="58"/>
      <c r="FH10" s="58"/>
      <c r="FI10" s="58"/>
      <c r="FJ10" s="58"/>
      <c r="FK10" s="58"/>
      <c r="FL10" s="58"/>
      <c r="FM10" s="51">
        <f t="shared" si="43"/>
        <v>0</v>
      </c>
      <c r="FN10" s="2"/>
      <c r="FO10" s="2"/>
      <c r="FP10" s="56">
        <f t="shared" ref="FP10:GA10" si="117">C10</f>
        <v>3141.534358</v>
      </c>
      <c r="FQ10" s="56">
        <f t="shared" si="117"/>
        <v>3430.886207</v>
      </c>
      <c r="FR10" s="56">
        <f t="shared" si="117"/>
        <v>3926.917948</v>
      </c>
      <c r="FS10" s="56">
        <f t="shared" si="117"/>
        <v>3844.245991</v>
      </c>
      <c r="FT10" s="56">
        <f t="shared" si="117"/>
        <v>3926.917948</v>
      </c>
      <c r="FU10" s="56">
        <f t="shared" si="117"/>
        <v>4174.933818</v>
      </c>
      <c r="FV10" s="56">
        <f t="shared" si="117"/>
        <v>4794.973494</v>
      </c>
      <c r="FW10" s="56">
        <f t="shared" si="117"/>
        <v>4670.965559</v>
      </c>
      <c r="FX10" s="56">
        <f t="shared" si="117"/>
        <v>4340.277732</v>
      </c>
      <c r="FY10" s="56">
        <f t="shared" si="117"/>
        <v>4092.261861</v>
      </c>
      <c r="FZ10" s="56">
        <f t="shared" si="117"/>
        <v>4092.261861</v>
      </c>
      <c r="GA10" s="56">
        <f t="shared" si="117"/>
        <v>5166.9973</v>
      </c>
      <c r="GB10" s="52">
        <f t="shared" si="45"/>
        <v>49603.17408</v>
      </c>
      <c r="GC10" s="56">
        <f t="shared" ref="GC10:GN10" si="118">P10</f>
        <v>3578.047831</v>
      </c>
      <c r="GD10" s="56">
        <f t="shared" si="118"/>
        <v>3907.604868</v>
      </c>
      <c r="GE10" s="56">
        <f t="shared" si="118"/>
        <v>4472.559789</v>
      </c>
      <c r="GF10" s="56">
        <f t="shared" si="118"/>
        <v>4378.400635</v>
      </c>
      <c r="GG10" s="56">
        <f t="shared" si="118"/>
        <v>4472.559789</v>
      </c>
      <c r="GH10" s="56">
        <f t="shared" si="118"/>
        <v>4755.037249</v>
      </c>
      <c r="GI10" s="56">
        <f t="shared" si="118"/>
        <v>5461.2309</v>
      </c>
      <c r="GJ10" s="56">
        <f t="shared" si="118"/>
        <v>5319.99217</v>
      </c>
      <c r="GK10" s="56">
        <f t="shared" si="118"/>
        <v>4943.355556</v>
      </c>
      <c r="GL10" s="56">
        <f t="shared" si="118"/>
        <v>4660.878096</v>
      </c>
      <c r="GM10" s="56">
        <f t="shared" si="118"/>
        <v>4660.878096</v>
      </c>
      <c r="GN10" s="56">
        <f t="shared" si="118"/>
        <v>5884.94709</v>
      </c>
      <c r="GO10" s="52">
        <f t="shared" si="47"/>
        <v>56495.49207</v>
      </c>
      <c r="GP10" s="8">
        <f t="shared" ref="GP10:HA10" si="119">AC10+DA10</f>
        <v>4366.181649</v>
      </c>
      <c r="GQ10" s="8">
        <f t="shared" si="119"/>
        <v>4768.329958</v>
      </c>
      <c r="GR10" s="8">
        <f t="shared" si="119"/>
        <v>5342.827544</v>
      </c>
      <c r="GS10" s="8">
        <f t="shared" si="119"/>
        <v>5342.827544</v>
      </c>
      <c r="GT10" s="8">
        <f t="shared" si="119"/>
        <v>5457.727061</v>
      </c>
      <c r="GU10" s="8">
        <f t="shared" si="119"/>
        <v>5802.425612</v>
      </c>
      <c r="GV10" s="8">
        <f t="shared" si="119"/>
        <v>6664.17199</v>
      </c>
      <c r="GW10" s="8">
        <f t="shared" si="119"/>
        <v>6491.822714</v>
      </c>
      <c r="GX10" s="8">
        <f t="shared" si="119"/>
        <v>6032.224646</v>
      </c>
      <c r="GY10" s="8">
        <f t="shared" si="119"/>
        <v>5687.526095</v>
      </c>
      <c r="GZ10" s="8">
        <f t="shared" si="119"/>
        <v>5802.425612</v>
      </c>
      <c r="HA10" s="8">
        <f t="shared" si="119"/>
        <v>7181.219817</v>
      </c>
      <c r="HB10" s="52">
        <f t="shared" si="49"/>
        <v>68939.71024</v>
      </c>
      <c r="HC10" s="8">
        <f t="shared" ref="HC10:HN10" si="120">AP10+DN10</f>
        <v>5565.165002</v>
      </c>
      <c r="HD10" s="8">
        <f t="shared" si="120"/>
        <v>6077.745989</v>
      </c>
      <c r="HE10" s="8">
        <f t="shared" si="120"/>
        <v>6956.456253</v>
      </c>
      <c r="HF10" s="8">
        <f t="shared" si="120"/>
        <v>6810.004542</v>
      </c>
      <c r="HG10" s="8">
        <f t="shared" si="120"/>
        <v>6956.456253</v>
      </c>
      <c r="HH10" s="8">
        <f t="shared" si="120"/>
        <v>7395.811385</v>
      </c>
      <c r="HI10" s="8">
        <f t="shared" si="120"/>
        <v>8494.199214</v>
      </c>
      <c r="HJ10" s="8">
        <f t="shared" si="120"/>
        <v>8274.521648</v>
      </c>
      <c r="HK10" s="8">
        <f t="shared" si="120"/>
        <v>7688.714806</v>
      </c>
      <c r="HL10" s="8">
        <f t="shared" si="120"/>
        <v>7249.359674</v>
      </c>
      <c r="HM10" s="8">
        <f t="shared" si="120"/>
        <v>7249.359674</v>
      </c>
      <c r="HN10" s="8">
        <f t="shared" si="120"/>
        <v>9153.231912</v>
      </c>
      <c r="HO10" s="52">
        <f t="shared" si="51"/>
        <v>87871.02635</v>
      </c>
      <c r="HP10" s="8">
        <f t="shared" ref="HP10:IA10" si="121">BC10+EA10</f>
        <v>7359.836262</v>
      </c>
      <c r="HQ10" s="8">
        <f t="shared" si="121"/>
        <v>8037.715918</v>
      </c>
      <c r="HR10" s="8">
        <f t="shared" si="121"/>
        <v>9199.795328</v>
      </c>
      <c r="HS10" s="8">
        <f t="shared" si="121"/>
        <v>9006.115426</v>
      </c>
      <c r="HT10" s="8">
        <f t="shared" si="121"/>
        <v>9199.795328</v>
      </c>
      <c r="HU10" s="8">
        <f t="shared" si="121"/>
        <v>9780.835033</v>
      </c>
      <c r="HV10" s="8">
        <f t="shared" si="121"/>
        <v>11233.43429</v>
      </c>
      <c r="HW10" s="8">
        <f t="shared" si="121"/>
        <v>10942.91444</v>
      </c>
      <c r="HX10" s="8">
        <f t="shared" si="121"/>
        <v>10168.19484</v>
      </c>
      <c r="HY10" s="8">
        <f t="shared" si="121"/>
        <v>9587.155131</v>
      </c>
      <c r="HZ10" s="8">
        <f t="shared" si="121"/>
        <v>9587.155131</v>
      </c>
      <c r="IA10" s="8">
        <f t="shared" si="121"/>
        <v>12104.99385</v>
      </c>
      <c r="IB10" s="52">
        <f t="shared" si="53"/>
        <v>116207.941</v>
      </c>
      <c r="IC10" s="8">
        <f t="shared" ref="IC10:IN10" si="122">BP10+EN10</f>
        <v>9967.041231</v>
      </c>
      <c r="ID10" s="8">
        <f t="shared" si="122"/>
        <v>10885.05819</v>
      </c>
      <c r="IE10" s="8">
        <f t="shared" si="122"/>
        <v>12458.80154</v>
      </c>
      <c r="IF10" s="8">
        <f t="shared" si="122"/>
        <v>12196.51098</v>
      </c>
      <c r="IG10" s="8">
        <f t="shared" si="122"/>
        <v>12458.80154</v>
      </c>
      <c r="IH10" s="8">
        <f t="shared" si="122"/>
        <v>13245.67321</v>
      </c>
      <c r="II10" s="8">
        <f t="shared" si="122"/>
        <v>15212.8524</v>
      </c>
      <c r="IJ10" s="8">
        <f t="shared" si="122"/>
        <v>14819.41657</v>
      </c>
      <c r="IK10" s="8">
        <f t="shared" si="122"/>
        <v>13770.25433</v>
      </c>
      <c r="IL10" s="8">
        <f t="shared" si="122"/>
        <v>12983.38266</v>
      </c>
      <c r="IM10" s="8">
        <f t="shared" si="122"/>
        <v>12983.38266</v>
      </c>
      <c r="IN10" s="8">
        <f t="shared" si="122"/>
        <v>16393.15992</v>
      </c>
      <c r="IO10" s="52">
        <f t="shared" si="55"/>
        <v>157374.3352</v>
      </c>
      <c r="IP10" s="8">
        <f t="shared" ref="IP10:JA10" si="123">CC10+FA10</f>
        <v>13611.89304</v>
      </c>
      <c r="IQ10" s="8">
        <f t="shared" si="123"/>
        <v>14865.62004</v>
      </c>
      <c r="IR10" s="8">
        <f t="shared" si="123"/>
        <v>17014.86631</v>
      </c>
      <c r="IS10" s="8">
        <f t="shared" si="123"/>
        <v>16656.65859</v>
      </c>
      <c r="IT10" s="8">
        <f t="shared" si="123"/>
        <v>17014.86631</v>
      </c>
      <c r="IU10" s="8">
        <f t="shared" si="123"/>
        <v>18089.48944</v>
      </c>
      <c r="IV10" s="8">
        <f t="shared" si="123"/>
        <v>20776.04728</v>
      </c>
      <c r="IW10" s="8">
        <f t="shared" si="123"/>
        <v>20238.73571</v>
      </c>
      <c r="IX10" s="8">
        <f t="shared" si="123"/>
        <v>18805.90486</v>
      </c>
      <c r="IY10" s="8">
        <f t="shared" si="123"/>
        <v>17731.28173</v>
      </c>
      <c r="IZ10" s="8">
        <f t="shared" si="123"/>
        <v>17731.28173</v>
      </c>
      <c r="JA10" s="8">
        <f t="shared" si="123"/>
        <v>22387.98198</v>
      </c>
      <c r="JB10" s="52">
        <f t="shared" si="57"/>
        <v>214924.627</v>
      </c>
      <c r="JC10" s="2"/>
      <c r="JD10" s="2"/>
      <c r="JE10" s="19">
        <f t="shared" si="58"/>
        <v>0</v>
      </c>
      <c r="JF10" s="19">
        <f t="shared" si="59"/>
        <v>0</v>
      </c>
      <c r="JG10" s="19">
        <f t="shared" si="60"/>
        <v>0</v>
      </c>
      <c r="JH10" s="19">
        <f t="shared" si="61"/>
        <v>0</v>
      </c>
      <c r="JI10" s="19">
        <f t="shared" si="62"/>
        <v>0</v>
      </c>
      <c r="JJ10" s="19">
        <f t="shared" si="63"/>
        <v>0</v>
      </c>
      <c r="JK10" s="19">
        <f t="shared" si="64"/>
        <v>0</v>
      </c>
    </row>
    <row r="11" ht="19.5" customHeight="1" outlineLevel="1">
      <c r="A11" s="2"/>
      <c r="B11" s="6" t="s">
        <v>21</v>
      </c>
      <c r="C11" s="8">
        <f t="shared" ref="C11:N11" si="124">SUM(C12:C18)</f>
        <v>6678.584888</v>
      </c>
      <c r="D11" s="8">
        <f t="shared" si="124"/>
        <v>7293.717707</v>
      </c>
      <c r="E11" s="8">
        <f t="shared" si="124"/>
        <v>8172.478877</v>
      </c>
      <c r="F11" s="8">
        <f t="shared" si="124"/>
        <v>8172.478877</v>
      </c>
      <c r="G11" s="8">
        <f t="shared" si="124"/>
        <v>8018.637451</v>
      </c>
      <c r="H11" s="8">
        <f t="shared" si="124"/>
        <v>8435.427136</v>
      </c>
      <c r="I11" s="8">
        <f t="shared" si="124"/>
        <v>10245.13989</v>
      </c>
      <c r="J11" s="8">
        <f t="shared" si="124"/>
        <v>9764.503612</v>
      </c>
      <c r="K11" s="8">
        <f t="shared" si="124"/>
        <v>9167.876092</v>
      </c>
      <c r="L11" s="8">
        <f t="shared" si="124"/>
        <v>8680.609013</v>
      </c>
      <c r="M11" s="8">
        <f t="shared" si="124"/>
        <v>9837.372185</v>
      </c>
      <c r="N11" s="8">
        <f t="shared" si="124"/>
        <v>10984.51462</v>
      </c>
      <c r="O11" s="8">
        <f t="shared" si="21"/>
        <v>105451.3403</v>
      </c>
      <c r="P11" s="8">
        <f t="shared" ref="P11:AA11" si="125">SUM(P12:P18)</f>
        <v>7457.186268</v>
      </c>
      <c r="Q11" s="8">
        <f t="shared" si="125"/>
        <v>8144.032371</v>
      </c>
      <c r="R11" s="8">
        <f t="shared" si="125"/>
        <v>9125.241091</v>
      </c>
      <c r="S11" s="8">
        <f t="shared" si="125"/>
        <v>9125.241091</v>
      </c>
      <c r="T11" s="8">
        <f t="shared" si="125"/>
        <v>8942.661134</v>
      </c>
      <c r="U11" s="8">
        <f t="shared" si="125"/>
        <v>9399.85486</v>
      </c>
      <c r="V11" s="8">
        <f t="shared" si="125"/>
        <v>11436.66991</v>
      </c>
      <c r="W11" s="8">
        <f t="shared" si="125"/>
        <v>10903.60335</v>
      </c>
      <c r="X11" s="8">
        <f t="shared" si="125"/>
        <v>10237.5072</v>
      </c>
      <c r="Y11" s="8">
        <f t="shared" si="125"/>
        <v>9692.972473</v>
      </c>
      <c r="Z11" s="8">
        <f t="shared" si="125"/>
        <v>11014.96759</v>
      </c>
      <c r="AA11" s="8">
        <f t="shared" si="125"/>
        <v>12265.10899</v>
      </c>
      <c r="AB11" s="8">
        <f t="shared" si="23"/>
        <v>117745.0463</v>
      </c>
      <c r="AC11" s="8">
        <f t="shared" ref="AC11:AN11" si="126">SUM(AC12:AC18)</f>
        <v>9000.443507</v>
      </c>
      <c r="AD11" s="8">
        <f t="shared" si="126"/>
        <v>9829.431724</v>
      </c>
      <c r="AE11" s="8">
        <f t="shared" si="126"/>
        <v>11013.70061</v>
      </c>
      <c r="AF11" s="8">
        <f t="shared" si="126"/>
        <v>11013.70061</v>
      </c>
      <c r="AG11" s="8">
        <f t="shared" si="126"/>
        <v>10798.75084</v>
      </c>
      <c r="AH11" s="8">
        <f t="shared" si="126"/>
        <v>11319.13779</v>
      </c>
      <c r="AI11" s="8">
        <f t="shared" si="126"/>
        <v>13804.39989</v>
      </c>
      <c r="AJ11" s="8">
        <f t="shared" si="126"/>
        <v>13168.57627</v>
      </c>
      <c r="AK11" s="8">
        <f t="shared" si="126"/>
        <v>12358.50995</v>
      </c>
      <c r="AL11" s="8">
        <f t="shared" si="126"/>
        <v>11700.01516</v>
      </c>
      <c r="AM11" s="8">
        <f t="shared" si="126"/>
        <v>13302.23852</v>
      </c>
      <c r="AN11" s="8">
        <f t="shared" si="126"/>
        <v>14803.36103</v>
      </c>
      <c r="AO11" s="8">
        <f t="shared" si="25"/>
        <v>142112.2659</v>
      </c>
      <c r="AP11" s="8">
        <f t="shared" ref="AP11:BA11" si="127">SUM(AP12:AP18)</f>
        <v>10872.22037</v>
      </c>
      <c r="AQ11" s="8">
        <f t="shared" si="127"/>
        <v>11873.60909</v>
      </c>
      <c r="AR11" s="8">
        <f t="shared" si="127"/>
        <v>13304.1644</v>
      </c>
      <c r="AS11" s="8">
        <f t="shared" si="127"/>
        <v>13304.1644</v>
      </c>
      <c r="AT11" s="8">
        <f t="shared" si="127"/>
        <v>13030.01872</v>
      </c>
      <c r="AU11" s="8">
        <f t="shared" si="127"/>
        <v>13603.42483</v>
      </c>
      <c r="AV11" s="8">
        <f t="shared" si="127"/>
        <v>16667.51828</v>
      </c>
      <c r="AW11" s="8">
        <f t="shared" si="127"/>
        <v>15906.38458</v>
      </c>
      <c r="AX11" s="8">
        <f t="shared" si="127"/>
        <v>14927.20455</v>
      </c>
      <c r="AY11" s="8">
        <f t="shared" si="127"/>
        <v>14133.19608</v>
      </c>
      <c r="AZ11" s="8">
        <f t="shared" si="127"/>
        <v>16162.7907</v>
      </c>
      <c r="BA11" s="8">
        <f t="shared" si="127"/>
        <v>17881.94139</v>
      </c>
      <c r="BB11" s="8">
        <f t="shared" si="27"/>
        <v>171666.6374</v>
      </c>
      <c r="BC11" s="8">
        <f t="shared" ref="BC11:BN11" si="128">SUM(BC12:BC18)</f>
        <v>13669.59471</v>
      </c>
      <c r="BD11" s="8">
        <f t="shared" si="128"/>
        <v>14928.63633</v>
      </c>
      <c r="BE11" s="8">
        <f t="shared" si="128"/>
        <v>16727.26721</v>
      </c>
      <c r="BF11" s="8">
        <f t="shared" si="128"/>
        <v>16727.26721</v>
      </c>
      <c r="BG11" s="8">
        <f t="shared" si="128"/>
        <v>16367.13263</v>
      </c>
      <c r="BH11" s="8">
        <f t="shared" si="128"/>
        <v>17011.18025</v>
      </c>
      <c r="BI11" s="8">
        <f t="shared" si="128"/>
        <v>20946.49867</v>
      </c>
      <c r="BJ11" s="8">
        <f t="shared" si="128"/>
        <v>19998.68042</v>
      </c>
      <c r="BK11" s="8">
        <f t="shared" si="128"/>
        <v>18766.0339</v>
      </c>
      <c r="BL11" s="8">
        <f t="shared" si="128"/>
        <v>17769.60007</v>
      </c>
      <c r="BM11" s="8">
        <f t="shared" si="128"/>
        <v>20440.92849</v>
      </c>
      <c r="BN11" s="8">
        <f t="shared" si="128"/>
        <v>22482.88603</v>
      </c>
      <c r="BO11" s="8">
        <f t="shared" si="29"/>
        <v>215835.7059</v>
      </c>
      <c r="BP11" s="8">
        <f t="shared" ref="BP11:CA11" si="129">SUM(BP12:BP18)</f>
        <v>17622.21683</v>
      </c>
      <c r="BQ11" s="8">
        <f t="shared" si="129"/>
        <v>19245.31575</v>
      </c>
      <c r="BR11" s="8">
        <f t="shared" si="129"/>
        <v>21564.02849</v>
      </c>
      <c r="BS11" s="8">
        <f t="shared" si="129"/>
        <v>21564.02849</v>
      </c>
      <c r="BT11" s="8">
        <f t="shared" si="129"/>
        <v>21081.46544</v>
      </c>
      <c r="BU11" s="8">
        <f t="shared" si="129"/>
        <v>21797.27766</v>
      </c>
      <c r="BV11" s="8">
        <f t="shared" si="129"/>
        <v>26990.46956</v>
      </c>
      <c r="BW11" s="8">
        <f t="shared" si="129"/>
        <v>25781.9698</v>
      </c>
      <c r="BX11" s="8">
        <f t="shared" si="129"/>
        <v>24190.04468</v>
      </c>
      <c r="BY11" s="8">
        <f t="shared" si="129"/>
        <v>22907.81026</v>
      </c>
      <c r="BZ11" s="8">
        <f t="shared" si="129"/>
        <v>26516.99271</v>
      </c>
      <c r="CA11" s="8">
        <f t="shared" si="129"/>
        <v>28983.90926</v>
      </c>
      <c r="CB11" s="8">
        <f t="shared" si="31"/>
        <v>278245.5289</v>
      </c>
      <c r="CC11" s="8">
        <f t="shared" ref="CC11:CN11" si="130">SUM(CC12:CC18)</f>
        <v>23138.70381</v>
      </c>
      <c r="CD11" s="8">
        <f t="shared" si="130"/>
        <v>25269.90022</v>
      </c>
      <c r="CE11" s="8">
        <f t="shared" si="130"/>
        <v>28314.46651</v>
      </c>
      <c r="CF11" s="8">
        <f t="shared" si="130"/>
        <v>28314.46651</v>
      </c>
      <c r="CG11" s="8">
        <f t="shared" si="130"/>
        <v>27668.22814</v>
      </c>
      <c r="CH11" s="8">
        <f t="shared" si="130"/>
        <v>28467.4716</v>
      </c>
      <c r="CI11" s="8">
        <f t="shared" si="130"/>
        <v>35426.74338</v>
      </c>
      <c r="CJ11" s="8">
        <f t="shared" si="130"/>
        <v>33855.95581</v>
      </c>
      <c r="CK11" s="8">
        <f t="shared" si="130"/>
        <v>31760.41651</v>
      </c>
      <c r="CL11" s="8">
        <f t="shared" si="130"/>
        <v>30079.22602</v>
      </c>
      <c r="CM11" s="8">
        <f t="shared" si="130"/>
        <v>34995.29777</v>
      </c>
      <c r="CN11" s="8">
        <f t="shared" si="130"/>
        <v>38057.07864</v>
      </c>
      <c r="CO11" s="8">
        <f t="shared" si="33"/>
        <v>365347.9549</v>
      </c>
      <c r="CP11" s="2"/>
      <c r="CQ11" s="2"/>
      <c r="CR11" s="48">
        <f>O11-'ОПУ БС'!C11</f>
        <v>0</v>
      </c>
      <c r="CS11" s="48">
        <f>AB11-'ОПУ БС'!D11</f>
        <v>0</v>
      </c>
      <c r="CT11" s="48">
        <f>AO11-'ОПУ БС'!E11</f>
        <v>0</v>
      </c>
      <c r="CU11" s="48">
        <f>BB11-'ОПУ БС'!F11</f>
        <v>0</v>
      </c>
      <c r="CV11" s="48">
        <f>BO11-'ОПУ БС'!G11</f>
        <v>0</v>
      </c>
      <c r="CW11" s="48">
        <f>CB11-'ОПУ БС'!H11</f>
        <v>0</v>
      </c>
      <c r="CX11" s="48">
        <f>CO11-'ОПУ БС'!I11</f>
        <v>0</v>
      </c>
      <c r="CY11" s="2"/>
      <c r="CZ11" s="2"/>
      <c r="DA11" s="49">
        <f t="shared" ref="DA11:DL11" si="131">SUM(DA12:DA18)</f>
        <v>0</v>
      </c>
      <c r="DB11" s="49">
        <f t="shared" si="131"/>
        <v>0</v>
      </c>
      <c r="DC11" s="49">
        <f t="shared" si="131"/>
        <v>0</v>
      </c>
      <c r="DD11" s="49">
        <f t="shared" si="131"/>
        <v>0</v>
      </c>
      <c r="DE11" s="49">
        <f t="shared" si="131"/>
        <v>0</v>
      </c>
      <c r="DF11" s="49">
        <f t="shared" si="131"/>
        <v>0</v>
      </c>
      <c r="DG11" s="49">
        <f t="shared" si="131"/>
        <v>0</v>
      </c>
      <c r="DH11" s="49">
        <f t="shared" si="131"/>
        <v>0</v>
      </c>
      <c r="DI11" s="49">
        <f t="shared" si="131"/>
        <v>0</v>
      </c>
      <c r="DJ11" s="49">
        <f t="shared" si="131"/>
        <v>0</v>
      </c>
      <c r="DK11" s="49">
        <f t="shared" si="131"/>
        <v>0</v>
      </c>
      <c r="DL11" s="49">
        <f t="shared" si="131"/>
        <v>0</v>
      </c>
      <c r="DM11" s="50">
        <f t="shared" si="35"/>
        <v>0</v>
      </c>
      <c r="DN11" s="49">
        <f t="shared" ref="DN11:DY11" si="132">SUM(DN12:DN18)</f>
        <v>0</v>
      </c>
      <c r="DO11" s="49">
        <f t="shared" si="132"/>
        <v>0</v>
      </c>
      <c r="DP11" s="49">
        <f t="shared" si="132"/>
        <v>0</v>
      </c>
      <c r="DQ11" s="49">
        <f t="shared" si="132"/>
        <v>0</v>
      </c>
      <c r="DR11" s="49">
        <f t="shared" si="132"/>
        <v>0</v>
      </c>
      <c r="DS11" s="49">
        <f t="shared" si="132"/>
        <v>0</v>
      </c>
      <c r="DT11" s="49">
        <f t="shared" si="132"/>
        <v>0</v>
      </c>
      <c r="DU11" s="49">
        <f t="shared" si="132"/>
        <v>0</v>
      </c>
      <c r="DV11" s="49">
        <f t="shared" si="132"/>
        <v>0</v>
      </c>
      <c r="DW11" s="49">
        <f t="shared" si="132"/>
        <v>0</v>
      </c>
      <c r="DX11" s="49">
        <f t="shared" si="132"/>
        <v>0</v>
      </c>
      <c r="DY11" s="49">
        <f t="shared" si="132"/>
        <v>0</v>
      </c>
      <c r="DZ11" s="50">
        <f t="shared" si="37"/>
        <v>0</v>
      </c>
      <c r="EA11" s="49">
        <f t="shared" ref="EA11:EL11" si="133">SUM(EA12:EA18)</f>
        <v>0</v>
      </c>
      <c r="EB11" s="49">
        <f t="shared" si="133"/>
        <v>0</v>
      </c>
      <c r="EC11" s="49">
        <f t="shared" si="133"/>
        <v>0</v>
      </c>
      <c r="ED11" s="49">
        <f t="shared" si="133"/>
        <v>0</v>
      </c>
      <c r="EE11" s="49">
        <f t="shared" si="133"/>
        <v>0</v>
      </c>
      <c r="EF11" s="49">
        <f t="shared" si="133"/>
        <v>0</v>
      </c>
      <c r="EG11" s="49">
        <f t="shared" si="133"/>
        <v>0</v>
      </c>
      <c r="EH11" s="49">
        <f t="shared" si="133"/>
        <v>0</v>
      </c>
      <c r="EI11" s="49">
        <f t="shared" si="133"/>
        <v>0</v>
      </c>
      <c r="EJ11" s="49">
        <f t="shared" si="133"/>
        <v>0</v>
      </c>
      <c r="EK11" s="49">
        <f t="shared" si="133"/>
        <v>0</v>
      </c>
      <c r="EL11" s="49">
        <f t="shared" si="133"/>
        <v>0</v>
      </c>
      <c r="EM11" s="50">
        <f t="shared" si="39"/>
        <v>0</v>
      </c>
      <c r="EN11" s="49">
        <f t="shared" ref="EN11:EY11" si="134">SUM(EN12:EN18)</f>
        <v>0</v>
      </c>
      <c r="EO11" s="49">
        <f t="shared" si="134"/>
        <v>0</v>
      </c>
      <c r="EP11" s="49">
        <f t="shared" si="134"/>
        <v>0</v>
      </c>
      <c r="EQ11" s="49">
        <f t="shared" si="134"/>
        <v>0</v>
      </c>
      <c r="ER11" s="49">
        <f t="shared" si="134"/>
        <v>0</v>
      </c>
      <c r="ES11" s="49">
        <f t="shared" si="134"/>
        <v>0</v>
      </c>
      <c r="ET11" s="49">
        <f t="shared" si="134"/>
        <v>0</v>
      </c>
      <c r="EU11" s="49">
        <f t="shared" si="134"/>
        <v>0</v>
      </c>
      <c r="EV11" s="49">
        <f t="shared" si="134"/>
        <v>0</v>
      </c>
      <c r="EW11" s="49">
        <f t="shared" si="134"/>
        <v>0</v>
      </c>
      <c r="EX11" s="49">
        <f t="shared" si="134"/>
        <v>0</v>
      </c>
      <c r="EY11" s="49">
        <f t="shared" si="134"/>
        <v>0</v>
      </c>
      <c r="EZ11" s="51">
        <f t="shared" si="41"/>
        <v>0</v>
      </c>
      <c r="FA11" s="49">
        <f t="shared" ref="FA11:FL11" si="135">SUM(FA12:FA18)</f>
        <v>0</v>
      </c>
      <c r="FB11" s="49">
        <f t="shared" si="135"/>
        <v>0</v>
      </c>
      <c r="FC11" s="49">
        <f t="shared" si="135"/>
        <v>0</v>
      </c>
      <c r="FD11" s="49">
        <f t="shared" si="135"/>
        <v>0</v>
      </c>
      <c r="FE11" s="49">
        <f t="shared" si="135"/>
        <v>0</v>
      </c>
      <c r="FF11" s="49">
        <f t="shared" si="135"/>
        <v>0</v>
      </c>
      <c r="FG11" s="49">
        <f t="shared" si="135"/>
        <v>0</v>
      </c>
      <c r="FH11" s="49">
        <f t="shared" si="135"/>
        <v>0</v>
      </c>
      <c r="FI11" s="49">
        <f t="shared" si="135"/>
        <v>0</v>
      </c>
      <c r="FJ11" s="49">
        <f t="shared" si="135"/>
        <v>0</v>
      </c>
      <c r="FK11" s="49">
        <f t="shared" si="135"/>
        <v>0</v>
      </c>
      <c r="FL11" s="49">
        <f t="shared" si="135"/>
        <v>0</v>
      </c>
      <c r="FM11" s="51">
        <f t="shared" si="43"/>
        <v>0</v>
      </c>
      <c r="FN11" s="2"/>
      <c r="FO11" s="2"/>
      <c r="FP11" s="8">
        <f t="shared" ref="FP11:GA11" si="136">SUM(FP12:FP18)</f>
        <v>6678.584888</v>
      </c>
      <c r="FQ11" s="8">
        <f t="shared" si="136"/>
        <v>7293.717707</v>
      </c>
      <c r="FR11" s="8">
        <f t="shared" si="136"/>
        <v>8172.478877</v>
      </c>
      <c r="FS11" s="8">
        <f t="shared" si="136"/>
        <v>8172.478877</v>
      </c>
      <c r="FT11" s="8">
        <f t="shared" si="136"/>
        <v>8018.637451</v>
      </c>
      <c r="FU11" s="8">
        <f t="shared" si="136"/>
        <v>8435.427136</v>
      </c>
      <c r="FV11" s="8">
        <f t="shared" si="136"/>
        <v>10245.13989</v>
      </c>
      <c r="FW11" s="8">
        <f t="shared" si="136"/>
        <v>9764.503612</v>
      </c>
      <c r="FX11" s="8">
        <f t="shared" si="136"/>
        <v>9167.876092</v>
      </c>
      <c r="FY11" s="8">
        <f t="shared" si="136"/>
        <v>8680.609013</v>
      </c>
      <c r="FZ11" s="8">
        <f t="shared" si="136"/>
        <v>9837.372185</v>
      </c>
      <c r="GA11" s="8">
        <f t="shared" si="136"/>
        <v>10984.51462</v>
      </c>
      <c r="GB11" s="52">
        <f t="shared" si="45"/>
        <v>105451.3403</v>
      </c>
      <c r="GC11" s="8">
        <f t="shared" ref="GC11:GN11" si="137">SUM(GC12:GC18)</f>
        <v>7457.186268</v>
      </c>
      <c r="GD11" s="8">
        <f t="shared" si="137"/>
        <v>8144.032371</v>
      </c>
      <c r="GE11" s="8">
        <f t="shared" si="137"/>
        <v>9125.241091</v>
      </c>
      <c r="GF11" s="8">
        <f t="shared" si="137"/>
        <v>9125.241091</v>
      </c>
      <c r="GG11" s="8">
        <f t="shared" si="137"/>
        <v>8942.661134</v>
      </c>
      <c r="GH11" s="8">
        <f t="shared" si="137"/>
        <v>9399.85486</v>
      </c>
      <c r="GI11" s="8">
        <f t="shared" si="137"/>
        <v>11436.66991</v>
      </c>
      <c r="GJ11" s="8">
        <f t="shared" si="137"/>
        <v>10903.60335</v>
      </c>
      <c r="GK11" s="8">
        <f t="shared" si="137"/>
        <v>10237.5072</v>
      </c>
      <c r="GL11" s="8">
        <f t="shared" si="137"/>
        <v>9692.972473</v>
      </c>
      <c r="GM11" s="8">
        <f t="shared" si="137"/>
        <v>11014.96759</v>
      </c>
      <c r="GN11" s="8">
        <f t="shared" si="137"/>
        <v>12265.10899</v>
      </c>
      <c r="GO11" s="52">
        <f t="shared" si="47"/>
        <v>117745.0463</v>
      </c>
      <c r="GP11" s="53">
        <f t="shared" ref="GP11:HA11" si="138">SUM(GP12:GP18)</f>
        <v>9000.443507</v>
      </c>
      <c r="GQ11" s="53">
        <f t="shared" si="138"/>
        <v>9829.431724</v>
      </c>
      <c r="GR11" s="53">
        <f t="shared" si="138"/>
        <v>11013.70061</v>
      </c>
      <c r="GS11" s="53">
        <f t="shared" si="138"/>
        <v>11013.70061</v>
      </c>
      <c r="GT11" s="53">
        <f t="shared" si="138"/>
        <v>10798.75084</v>
      </c>
      <c r="GU11" s="53">
        <f t="shared" si="138"/>
        <v>11319.13779</v>
      </c>
      <c r="GV11" s="53">
        <f t="shared" si="138"/>
        <v>13804.39989</v>
      </c>
      <c r="GW11" s="53">
        <f t="shared" si="138"/>
        <v>13168.57627</v>
      </c>
      <c r="GX11" s="53">
        <f t="shared" si="138"/>
        <v>12358.50995</v>
      </c>
      <c r="GY11" s="53">
        <f t="shared" si="138"/>
        <v>11700.01516</v>
      </c>
      <c r="GZ11" s="53">
        <f t="shared" si="138"/>
        <v>13302.23852</v>
      </c>
      <c r="HA11" s="53">
        <f t="shared" si="138"/>
        <v>14803.36103</v>
      </c>
      <c r="HB11" s="52">
        <f t="shared" si="49"/>
        <v>142112.2659</v>
      </c>
      <c r="HC11" s="53">
        <f t="shared" ref="HC11:HN11" si="139">SUM(HC12:HC18)</f>
        <v>10872.22037</v>
      </c>
      <c r="HD11" s="53">
        <f t="shared" si="139"/>
        <v>11873.60909</v>
      </c>
      <c r="HE11" s="53">
        <f t="shared" si="139"/>
        <v>13304.1644</v>
      </c>
      <c r="HF11" s="53">
        <f t="shared" si="139"/>
        <v>13304.1644</v>
      </c>
      <c r="HG11" s="53">
        <f t="shared" si="139"/>
        <v>13030.01872</v>
      </c>
      <c r="HH11" s="53">
        <f t="shared" si="139"/>
        <v>13603.42483</v>
      </c>
      <c r="HI11" s="53">
        <f t="shared" si="139"/>
        <v>16667.51828</v>
      </c>
      <c r="HJ11" s="53">
        <f t="shared" si="139"/>
        <v>15906.38458</v>
      </c>
      <c r="HK11" s="53">
        <f t="shared" si="139"/>
        <v>14927.20455</v>
      </c>
      <c r="HL11" s="53">
        <f t="shared" si="139"/>
        <v>14133.19608</v>
      </c>
      <c r="HM11" s="53">
        <f t="shared" si="139"/>
        <v>16162.7907</v>
      </c>
      <c r="HN11" s="53">
        <f t="shared" si="139"/>
        <v>17881.94139</v>
      </c>
      <c r="HO11" s="52">
        <f t="shared" si="51"/>
        <v>171666.6374</v>
      </c>
      <c r="HP11" s="53">
        <f t="shared" ref="HP11:IA11" si="140">SUM(HP12:HP18)</f>
        <v>13669.59471</v>
      </c>
      <c r="HQ11" s="53">
        <f t="shared" si="140"/>
        <v>14928.63633</v>
      </c>
      <c r="HR11" s="53">
        <f t="shared" si="140"/>
        <v>16727.26721</v>
      </c>
      <c r="HS11" s="53">
        <f t="shared" si="140"/>
        <v>16727.26721</v>
      </c>
      <c r="HT11" s="53">
        <f t="shared" si="140"/>
        <v>16367.13263</v>
      </c>
      <c r="HU11" s="53">
        <f t="shared" si="140"/>
        <v>17011.18025</v>
      </c>
      <c r="HV11" s="53">
        <f t="shared" si="140"/>
        <v>20946.49867</v>
      </c>
      <c r="HW11" s="53">
        <f t="shared" si="140"/>
        <v>19998.68042</v>
      </c>
      <c r="HX11" s="53">
        <f t="shared" si="140"/>
        <v>18766.0339</v>
      </c>
      <c r="HY11" s="53">
        <f t="shared" si="140"/>
        <v>17769.60007</v>
      </c>
      <c r="HZ11" s="53">
        <f t="shared" si="140"/>
        <v>20440.92849</v>
      </c>
      <c r="IA11" s="53">
        <f t="shared" si="140"/>
        <v>22482.88603</v>
      </c>
      <c r="IB11" s="52">
        <f t="shared" si="53"/>
        <v>215835.7059</v>
      </c>
      <c r="IC11" s="53">
        <f t="shared" ref="IC11:IN11" si="141">SUM(IC12:IC18)</f>
        <v>17622.21683</v>
      </c>
      <c r="ID11" s="53">
        <f t="shared" si="141"/>
        <v>19245.31575</v>
      </c>
      <c r="IE11" s="53">
        <f t="shared" si="141"/>
        <v>21564.02849</v>
      </c>
      <c r="IF11" s="53">
        <f t="shared" si="141"/>
        <v>21564.02849</v>
      </c>
      <c r="IG11" s="53">
        <f t="shared" si="141"/>
        <v>21081.46544</v>
      </c>
      <c r="IH11" s="53">
        <f t="shared" si="141"/>
        <v>21797.27766</v>
      </c>
      <c r="II11" s="53">
        <f t="shared" si="141"/>
        <v>26990.46956</v>
      </c>
      <c r="IJ11" s="53">
        <f t="shared" si="141"/>
        <v>25781.9698</v>
      </c>
      <c r="IK11" s="53">
        <f t="shared" si="141"/>
        <v>24190.04468</v>
      </c>
      <c r="IL11" s="53">
        <f t="shared" si="141"/>
        <v>22907.81026</v>
      </c>
      <c r="IM11" s="53">
        <f t="shared" si="141"/>
        <v>26516.99271</v>
      </c>
      <c r="IN11" s="53">
        <f t="shared" si="141"/>
        <v>28983.90926</v>
      </c>
      <c r="IO11" s="52">
        <f t="shared" si="55"/>
        <v>278245.5289</v>
      </c>
      <c r="IP11" s="53">
        <f t="shared" ref="IP11:JA11" si="142">SUM(IP12:IP18)</f>
        <v>23138.70381</v>
      </c>
      <c r="IQ11" s="53">
        <f t="shared" si="142"/>
        <v>25269.90022</v>
      </c>
      <c r="IR11" s="53">
        <f t="shared" si="142"/>
        <v>28314.46651</v>
      </c>
      <c r="IS11" s="53">
        <f t="shared" si="142"/>
        <v>28314.46651</v>
      </c>
      <c r="IT11" s="53">
        <f t="shared" si="142"/>
        <v>27668.22814</v>
      </c>
      <c r="IU11" s="53">
        <f t="shared" si="142"/>
        <v>28467.4716</v>
      </c>
      <c r="IV11" s="53">
        <f t="shared" si="142"/>
        <v>35426.74338</v>
      </c>
      <c r="IW11" s="53">
        <f t="shared" si="142"/>
        <v>33855.95581</v>
      </c>
      <c r="IX11" s="53">
        <f t="shared" si="142"/>
        <v>31760.41651</v>
      </c>
      <c r="IY11" s="53">
        <f t="shared" si="142"/>
        <v>30079.22602</v>
      </c>
      <c r="IZ11" s="53">
        <f t="shared" si="142"/>
        <v>34995.29777</v>
      </c>
      <c r="JA11" s="53">
        <f t="shared" si="142"/>
        <v>38057.07864</v>
      </c>
      <c r="JB11" s="52">
        <f t="shared" si="57"/>
        <v>365347.9549</v>
      </c>
      <c r="JC11" s="2"/>
      <c r="JD11" s="2"/>
      <c r="JE11" s="19">
        <f t="shared" si="58"/>
        <v>0</v>
      </c>
      <c r="JF11" s="19">
        <f t="shared" si="59"/>
        <v>0</v>
      </c>
      <c r="JG11" s="19">
        <f t="shared" si="60"/>
        <v>0</v>
      </c>
      <c r="JH11" s="19">
        <f t="shared" si="61"/>
        <v>0</v>
      </c>
      <c r="JI11" s="19">
        <f t="shared" si="62"/>
        <v>0</v>
      </c>
      <c r="JJ11" s="19">
        <f t="shared" si="63"/>
        <v>0</v>
      </c>
      <c r="JK11" s="19">
        <f t="shared" si="64"/>
        <v>0</v>
      </c>
    </row>
    <row r="12" ht="19.5" customHeight="1" outlineLevel="1">
      <c r="A12" s="2"/>
      <c r="B12" s="13" t="s">
        <v>22</v>
      </c>
      <c r="C12" s="56">
        <f>'ОПУ БС'!$C12/12*'ОПУ БС'!L12</f>
        <v>2277.192554</v>
      </c>
      <c r="D12" s="56">
        <f>'ОПУ БС'!$C12/12*'ОПУ БС'!M12</f>
        <v>2486.933974</v>
      </c>
      <c r="E12" s="56">
        <f>'ОПУ БС'!$C12/12*'ОПУ БС'!N12</f>
        <v>2786.564573</v>
      </c>
      <c r="F12" s="56">
        <f>'ОПУ БС'!$C12/12*'ОПУ БС'!O12</f>
        <v>2786.564573</v>
      </c>
      <c r="G12" s="56">
        <f>'ОПУ БС'!$C12/12*'ОПУ БС'!P12</f>
        <v>2516.897034</v>
      </c>
      <c r="H12" s="56">
        <f>'ОПУ БС'!$C12/12*'ОПУ БС'!Q12</f>
        <v>3026.269053</v>
      </c>
      <c r="I12" s="56">
        <f>'ОПУ БС'!$C12/12*'ОПУ БС'!R12</f>
        <v>3475.714951</v>
      </c>
      <c r="J12" s="56">
        <f>'ОПУ БС'!$C12/12*'ОПУ БС'!S12</f>
        <v>3385.825772</v>
      </c>
      <c r="K12" s="56">
        <f>'ОПУ БС'!$C12/12*'ОПУ БС'!T12</f>
        <v>3146.121292</v>
      </c>
      <c r="L12" s="56">
        <f>'ОПУ БС'!$C12/12*'ОПУ БС'!U12</f>
        <v>2966.342933</v>
      </c>
      <c r="M12" s="56">
        <f>'ОПУ БС'!$C12/12*'ОПУ БС'!V12</f>
        <v>3355.862712</v>
      </c>
      <c r="N12" s="56">
        <f>'ОПУ БС'!$C12/12*'ОПУ БС'!W12</f>
        <v>3745.382491</v>
      </c>
      <c r="O12" s="10">
        <f t="shared" si="21"/>
        <v>35955.67191</v>
      </c>
      <c r="P12" s="56">
        <f>'ОПУ БС'!$D12/12*'ОПУ БС'!L12</f>
        <v>2617.313571</v>
      </c>
      <c r="Q12" s="56">
        <f>'ОПУ БС'!$D12/12*'ОПУ БС'!M12</f>
        <v>2858.381927</v>
      </c>
      <c r="R12" s="56">
        <f>'ОПУ БС'!$D12/12*'ОПУ БС'!N12</f>
        <v>3202.765291</v>
      </c>
      <c r="S12" s="56">
        <f>'ОПУ БС'!$D12/12*'ОПУ БС'!O12</f>
        <v>3202.765291</v>
      </c>
      <c r="T12" s="56">
        <f>'ОПУ БС'!$D12/12*'ОПУ БС'!P12</f>
        <v>2892.820263</v>
      </c>
      <c r="U12" s="56">
        <f>'ОПУ БС'!$D12/12*'ОПУ БС'!Q12</f>
        <v>3478.271983</v>
      </c>
      <c r="V12" s="56">
        <f>'ОПУ БС'!$D12/12*'ОПУ БС'!R12</f>
        <v>3994.84703</v>
      </c>
      <c r="W12" s="56">
        <f>'ОПУ БС'!$D12/12*'ОПУ БС'!S12</f>
        <v>3891.53202</v>
      </c>
      <c r="X12" s="56">
        <f>'ОПУ БС'!$D12/12*'ОПУ БС'!T12</f>
        <v>3616.025329</v>
      </c>
      <c r="Y12" s="56">
        <f>'ОПУ БС'!$D12/12*'ОПУ БС'!U12</f>
        <v>3409.39531</v>
      </c>
      <c r="Z12" s="56">
        <f>'ОПУ БС'!$D12/12*'ОПУ БС'!V12</f>
        <v>3857.093684</v>
      </c>
      <c r="AA12" s="56">
        <f>'ОПУ БС'!$D12/12*'ОПУ БС'!W12</f>
        <v>4304.792058</v>
      </c>
      <c r="AB12" s="10">
        <f t="shared" si="23"/>
        <v>41326.00376</v>
      </c>
      <c r="AC12" s="56">
        <f>'ОПУ БС'!$E$12/12*'ОПУ БС'!L12</f>
        <v>3121.551742</v>
      </c>
      <c r="AD12" s="56">
        <f>'ОПУ БС'!$E$12/12*'ОПУ БС'!M12</f>
        <v>3409.063087</v>
      </c>
      <c r="AE12" s="56">
        <f>'ОПУ БС'!$E$12/12*'ОПУ БС'!N12</f>
        <v>3819.793579</v>
      </c>
      <c r="AF12" s="56">
        <f>'ОПУ БС'!$E$12/12*'ОПУ БС'!O12</f>
        <v>3819.793579</v>
      </c>
      <c r="AG12" s="56">
        <f>'ОПУ БС'!$E$12/12*'ОПУ БС'!P12</f>
        <v>3450.136136</v>
      </c>
      <c r="AH12" s="56">
        <f>'ОПУ БС'!$E$12/12*'ОПУ БС'!Q12</f>
        <v>4148.377973</v>
      </c>
      <c r="AI12" s="56">
        <f>'ОПУ БС'!$E$12/12*'ОПУ БС'!R12</f>
        <v>4764.473712</v>
      </c>
      <c r="AJ12" s="56">
        <f>'ОПУ БС'!$E$12/12*'ОПУ БС'!S12</f>
        <v>4641.254564</v>
      </c>
      <c r="AK12" s="56">
        <f>'ОПУ БС'!$E$12/12*'ОПУ БС'!T12</f>
        <v>4312.67017</v>
      </c>
      <c r="AL12" s="56">
        <f>'ОПУ БС'!$E$12/12*'ОПУ БС'!U12</f>
        <v>4066.231875</v>
      </c>
      <c r="AM12" s="56">
        <f>'ОПУ БС'!$E$12/12*'ОПУ БС'!V12</f>
        <v>4600.181515</v>
      </c>
      <c r="AN12" s="56">
        <f>'ОПУ БС'!$E$12/12*'ОПУ БС'!W12</f>
        <v>5134.131155</v>
      </c>
      <c r="AO12" s="10">
        <f t="shared" si="25"/>
        <v>49287.65909</v>
      </c>
      <c r="AP12" s="56">
        <f>'ОПУ БС'!$F12/12*'ОПУ БС'!L12</f>
        <v>3870.864764</v>
      </c>
      <c r="AQ12" s="56">
        <f>'ОПУ БС'!$F12/12*'ОПУ БС'!M12</f>
        <v>4227.391782</v>
      </c>
      <c r="AR12" s="56">
        <f>'ОПУ БС'!$F12/12*'ОПУ БС'!N12</f>
        <v>4736.716093</v>
      </c>
      <c r="AS12" s="56">
        <f>'ОПУ БС'!$F12/12*'ОПУ БС'!O12</f>
        <v>4736.716093</v>
      </c>
      <c r="AT12" s="56">
        <f>'ОПУ БС'!$F12/12*'ОПУ БС'!P12</f>
        <v>4278.324213</v>
      </c>
      <c r="AU12" s="56">
        <f>'ОПУ БС'!$F12/12*'ОПУ БС'!Q12</f>
        <v>5144.175542</v>
      </c>
      <c r="AV12" s="56">
        <f>'ОПУ БС'!$F12/12*'ОПУ БС'!R12</f>
        <v>5908.162008</v>
      </c>
      <c r="AW12" s="56">
        <f>'ОПУ БС'!$F12/12*'ОПУ БС'!S12</f>
        <v>5755.364715</v>
      </c>
      <c r="AX12" s="56">
        <f>'ОПУ БС'!$F12/12*'ОПУ БС'!T12</f>
        <v>5347.905266</v>
      </c>
      <c r="AY12" s="56">
        <f>'ОПУ БС'!$F12/12*'ОПУ БС'!U12</f>
        <v>5042.310679</v>
      </c>
      <c r="AZ12" s="56">
        <f>'ОПУ БС'!$F12/12*'ОПУ БС'!V12</f>
        <v>5704.432284</v>
      </c>
      <c r="BA12" s="56">
        <f>'ОПУ БС'!$F12/12*'ОПУ БС'!W12</f>
        <v>6366.553888</v>
      </c>
      <c r="BB12" s="10">
        <f t="shared" si="27"/>
        <v>61118.91733</v>
      </c>
      <c r="BC12" s="56">
        <f>'ОПУ БС'!$G12/12*'ОПУ БС'!L12</f>
        <v>4973.583375</v>
      </c>
      <c r="BD12" s="56">
        <f>'ОПУ БС'!$G12/12*'ОПУ БС'!M12</f>
        <v>5431.676581</v>
      </c>
      <c r="BE12" s="56">
        <f>'ОПУ БС'!$G12/12*'ОПУ БС'!N12</f>
        <v>6086.095446</v>
      </c>
      <c r="BF12" s="56">
        <f>'ОПУ БС'!$G12/12*'ОПУ БС'!O12</f>
        <v>6086.095446</v>
      </c>
      <c r="BG12" s="56">
        <f>'ОПУ БС'!$G12/12*'ОПУ БС'!P12</f>
        <v>5497.118467</v>
      </c>
      <c r="BH12" s="56">
        <f>'ОПУ БС'!$G12/12*'ОПУ БС'!Q12</f>
        <v>6609.630538</v>
      </c>
      <c r="BI12" s="56">
        <f>'ОПУ БС'!$G12/12*'ОПУ БС'!R12</f>
        <v>7591.258836</v>
      </c>
      <c r="BJ12" s="56">
        <f>'ОПУ БС'!$G12/12*'ОПУ БС'!S12</f>
        <v>7394.933176</v>
      </c>
      <c r="BK12" s="56">
        <f>'ОПУ БС'!$G12/12*'ОПУ БС'!T12</f>
        <v>6871.398084</v>
      </c>
      <c r="BL12" s="56">
        <f>'ОПУ БС'!$G12/12*'ОПУ БС'!U12</f>
        <v>6478.746765</v>
      </c>
      <c r="BM12" s="56">
        <f>'ОПУ БС'!$G12/12*'ОПУ БС'!V12</f>
        <v>7329.49129</v>
      </c>
      <c r="BN12" s="56">
        <f>'ОПУ БС'!$G12/12*'ОПУ БС'!W12</f>
        <v>8180.235815</v>
      </c>
      <c r="BO12" s="10">
        <f t="shared" si="29"/>
        <v>78530.26382</v>
      </c>
      <c r="BP12" s="56">
        <f>'ОПУ БС'!$H12/12*'ОПУ БС'!L12</f>
        <v>6538.11144</v>
      </c>
      <c r="BQ12" s="56">
        <f>'ОПУ БС'!$H12/12*'ОПУ БС'!M12</f>
        <v>7140.305915</v>
      </c>
      <c r="BR12" s="56">
        <f>'ОПУ БС'!$H12/12*'ОПУ БС'!N12</f>
        <v>8000.583736</v>
      </c>
      <c r="BS12" s="56">
        <f>'ОПУ БС'!$H12/12*'ОПУ БС'!O12</f>
        <v>8000.583736</v>
      </c>
      <c r="BT12" s="56">
        <f>'ОПУ БС'!$H12/12*'ОПУ БС'!P12</f>
        <v>7226.333697</v>
      </c>
      <c r="BU12" s="56">
        <f>'ОПУ БС'!$H12/12*'ОПУ БС'!Q12</f>
        <v>8688.805993</v>
      </c>
      <c r="BV12" s="56">
        <f>'ОПУ БС'!$H12/12*'ОПУ БС'!R12</f>
        <v>9979.222725</v>
      </c>
      <c r="BW12" s="56">
        <f>'ОПУ БС'!$H12/12*'ОПУ БС'!S12</f>
        <v>9721.139378</v>
      </c>
      <c r="BX12" s="56">
        <f>'ОПУ БС'!$H12/12*'ОПУ БС'!T12</f>
        <v>9032.917122</v>
      </c>
      <c r="BY12" s="56">
        <f>'ОПУ БС'!$H12/12*'ОПУ БС'!U12</f>
        <v>8516.750429</v>
      </c>
      <c r="BZ12" s="56">
        <f>'ОПУ БС'!$H12/12*'ОПУ БС'!V12</f>
        <v>9635.111596</v>
      </c>
      <c r="CA12" s="56">
        <f>'ОПУ БС'!$H12/12*'ОПУ БС'!W12</f>
        <v>10753.47276</v>
      </c>
      <c r="CB12" s="10">
        <f t="shared" si="31"/>
        <v>103233.3385</v>
      </c>
      <c r="CC12" s="56">
        <f>'ОПУ БС'!$I12/12*'ОПУ БС'!L12</f>
        <v>8671.956649</v>
      </c>
      <c r="CD12" s="56">
        <f>'ОПУ БС'!$I12/12*'ОПУ БС'!M12</f>
        <v>9470.689498</v>
      </c>
      <c r="CE12" s="56">
        <f>'ОПУ БС'!$I12/12*'ОПУ БС'!N12</f>
        <v>10611.73643</v>
      </c>
      <c r="CF12" s="56">
        <f>'ОПУ БС'!$I12/12*'ОПУ БС'!O12</f>
        <v>10611.73643</v>
      </c>
      <c r="CG12" s="56">
        <f>'ОПУ БС'!$I12/12*'ОПУ БС'!P12</f>
        <v>9584.794191</v>
      </c>
      <c r="CH12" s="56">
        <f>'ОПУ БС'!$I12/12*'ОПУ БС'!Q12</f>
        <v>11524.57397</v>
      </c>
      <c r="CI12" s="56">
        <f>'ОПУ БС'!$I12/12*'ОПУ БС'!R12</f>
        <v>13236.14436</v>
      </c>
      <c r="CJ12" s="56">
        <f>'ОПУ БС'!$I12/12*'ОПУ БС'!S12</f>
        <v>12893.83028</v>
      </c>
      <c r="CK12" s="56">
        <f>'ОПУ БС'!$I12/12*'ОПУ БС'!T12</f>
        <v>11980.99274</v>
      </c>
      <c r="CL12" s="56">
        <f>'ОПУ БС'!$I12/12*'ОПУ БС'!U12</f>
        <v>11296.36458</v>
      </c>
      <c r="CM12" s="56">
        <f>'ОПУ БС'!$I12/12*'ОПУ БС'!V12</f>
        <v>12779.72559</v>
      </c>
      <c r="CN12" s="56">
        <f>'ОПУ БС'!$I12/12*'ОПУ БС'!W12</f>
        <v>14263.08659</v>
      </c>
      <c r="CO12" s="10">
        <f t="shared" si="33"/>
        <v>136925.6313</v>
      </c>
      <c r="CP12" s="2"/>
      <c r="CQ12" s="2"/>
      <c r="CR12" s="48">
        <f>O12-'ОПУ БС'!C12</f>
        <v>0</v>
      </c>
      <c r="CS12" s="48">
        <f>AB12-'ОПУ БС'!D12</f>
        <v>0</v>
      </c>
      <c r="CT12" s="48">
        <f>AO12-'ОПУ БС'!E12</f>
        <v>0</v>
      </c>
      <c r="CU12" s="48">
        <f>BB12-'ОПУ БС'!F12</f>
        <v>0</v>
      </c>
      <c r="CV12" s="48">
        <f>BO12-'ОПУ БС'!G12</f>
        <v>0</v>
      </c>
      <c r="CW12" s="48">
        <f>CB12-'ОПУ БС'!H12</f>
        <v>0</v>
      </c>
      <c r="CX12" s="48">
        <f>CO12-'ОПУ БС'!I12</f>
        <v>0</v>
      </c>
      <c r="CY12" s="2"/>
      <c r="CZ12" s="2"/>
      <c r="DA12" s="57"/>
      <c r="DB12" s="57"/>
      <c r="DC12" s="57"/>
      <c r="DD12" s="57"/>
      <c r="DE12" s="57"/>
      <c r="DF12" s="57"/>
      <c r="DG12" s="57"/>
      <c r="DH12" s="57"/>
      <c r="DI12" s="57"/>
      <c r="DJ12" s="57"/>
      <c r="DK12" s="57"/>
      <c r="DL12" s="57"/>
      <c r="DM12" s="55">
        <f t="shared" si="35"/>
        <v>0</v>
      </c>
      <c r="DN12" s="57"/>
      <c r="DO12" s="57"/>
      <c r="DP12" s="57"/>
      <c r="DQ12" s="57"/>
      <c r="DR12" s="57"/>
      <c r="DS12" s="57"/>
      <c r="DT12" s="57"/>
      <c r="DU12" s="57"/>
      <c r="DV12" s="57"/>
      <c r="DW12" s="57"/>
      <c r="DX12" s="57"/>
      <c r="DY12" s="57"/>
      <c r="DZ12" s="55">
        <f t="shared" si="37"/>
        <v>0</v>
      </c>
      <c r="EA12" s="58"/>
      <c r="EB12" s="58"/>
      <c r="EC12" s="58"/>
      <c r="ED12" s="58"/>
      <c r="EE12" s="58"/>
      <c r="EF12" s="58"/>
      <c r="EG12" s="58"/>
      <c r="EH12" s="58"/>
      <c r="EI12" s="58"/>
      <c r="EJ12" s="58"/>
      <c r="EK12" s="58"/>
      <c r="EL12" s="58"/>
      <c r="EM12" s="50">
        <f t="shared" si="39"/>
        <v>0</v>
      </c>
      <c r="EN12" s="58"/>
      <c r="EO12" s="58"/>
      <c r="EP12" s="58"/>
      <c r="EQ12" s="58"/>
      <c r="ER12" s="58"/>
      <c r="ES12" s="58"/>
      <c r="ET12" s="58"/>
      <c r="EU12" s="58"/>
      <c r="EV12" s="58"/>
      <c r="EW12" s="58"/>
      <c r="EX12" s="58"/>
      <c r="EY12" s="58"/>
      <c r="EZ12" s="51">
        <f t="shared" si="41"/>
        <v>0</v>
      </c>
      <c r="FA12" s="58"/>
      <c r="FB12" s="58"/>
      <c r="FC12" s="58"/>
      <c r="FD12" s="58"/>
      <c r="FE12" s="58"/>
      <c r="FF12" s="58"/>
      <c r="FG12" s="58"/>
      <c r="FH12" s="58"/>
      <c r="FI12" s="58"/>
      <c r="FJ12" s="58"/>
      <c r="FK12" s="58"/>
      <c r="FL12" s="58"/>
      <c r="FM12" s="51">
        <f t="shared" si="43"/>
        <v>0</v>
      </c>
      <c r="FN12" s="2"/>
      <c r="FO12" s="2"/>
      <c r="FP12" s="56">
        <f t="shared" ref="FP12:GA12" si="143">C12</f>
        <v>2277.192554</v>
      </c>
      <c r="FQ12" s="56">
        <f t="shared" si="143"/>
        <v>2486.933974</v>
      </c>
      <c r="FR12" s="56">
        <f t="shared" si="143"/>
        <v>2786.564573</v>
      </c>
      <c r="FS12" s="56">
        <f t="shared" si="143"/>
        <v>2786.564573</v>
      </c>
      <c r="FT12" s="56">
        <f t="shared" si="143"/>
        <v>2516.897034</v>
      </c>
      <c r="FU12" s="56">
        <f t="shared" si="143"/>
        <v>3026.269053</v>
      </c>
      <c r="FV12" s="56">
        <f t="shared" si="143"/>
        <v>3475.714951</v>
      </c>
      <c r="FW12" s="56">
        <f t="shared" si="143"/>
        <v>3385.825772</v>
      </c>
      <c r="FX12" s="56">
        <f t="shared" si="143"/>
        <v>3146.121292</v>
      </c>
      <c r="FY12" s="56">
        <f t="shared" si="143"/>
        <v>2966.342933</v>
      </c>
      <c r="FZ12" s="56">
        <f t="shared" si="143"/>
        <v>3355.862712</v>
      </c>
      <c r="GA12" s="56">
        <f t="shared" si="143"/>
        <v>3745.382491</v>
      </c>
      <c r="GB12" s="52">
        <f t="shared" si="45"/>
        <v>35955.67191</v>
      </c>
      <c r="GC12" s="56">
        <f t="shared" ref="GC12:GN12" si="144">P12</f>
        <v>2617.313571</v>
      </c>
      <c r="GD12" s="56">
        <f t="shared" si="144"/>
        <v>2858.381927</v>
      </c>
      <c r="GE12" s="56">
        <f t="shared" si="144"/>
        <v>3202.765291</v>
      </c>
      <c r="GF12" s="56">
        <f t="shared" si="144"/>
        <v>3202.765291</v>
      </c>
      <c r="GG12" s="56">
        <f t="shared" si="144"/>
        <v>2892.820263</v>
      </c>
      <c r="GH12" s="56">
        <f t="shared" si="144"/>
        <v>3478.271983</v>
      </c>
      <c r="GI12" s="56">
        <f t="shared" si="144"/>
        <v>3994.84703</v>
      </c>
      <c r="GJ12" s="56">
        <f t="shared" si="144"/>
        <v>3891.53202</v>
      </c>
      <c r="GK12" s="56">
        <f t="shared" si="144"/>
        <v>3616.025329</v>
      </c>
      <c r="GL12" s="56">
        <f t="shared" si="144"/>
        <v>3409.39531</v>
      </c>
      <c r="GM12" s="56">
        <f t="shared" si="144"/>
        <v>3857.093684</v>
      </c>
      <c r="GN12" s="56">
        <f t="shared" si="144"/>
        <v>4304.792058</v>
      </c>
      <c r="GO12" s="52">
        <f t="shared" si="47"/>
        <v>41326.00376</v>
      </c>
      <c r="GP12" s="8">
        <f t="shared" ref="GP12:HA12" si="145">AC12+DA12</f>
        <v>3121.551742</v>
      </c>
      <c r="GQ12" s="8">
        <f t="shared" si="145"/>
        <v>3409.063087</v>
      </c>
      <c r="GR12" s="8">
        <f t="shared" si="145"/>
        <v>3819.793579</v>
      </c>
      <c r="GS12" s="8">
        <f t="shared" si="145"/>
        <v>3819.793579</v>
      </c>
      <c r="GT12" s="8">
        <f t="shared" si="145"/>
        <v>3450.136136</v>
      </c>
      <c r="GU12" s="8">
        <f t="shared" si="145"/>
        <v>4148.377973</v>
      </c>
      <c r="GV12" s="8">
        <f t="shared" si="145"/>
        <v>4764.473712</v>
      </c>
      <c r="GW12" s="8">
        <f t="shared" si="145"/>
        <v>4641.254564</v>
      </c>
      <c r="GX12" s="8">
        <f t="shared" si="145"/>
        <v>4312.67017</v>
      </c>
      <c r="GY12" s="8">
        <f t="shared" si="145"/>
        <v>4066.231875</v>
      </c>
      <c r="GZ12" s="8">
        <f t="shared" si="145"/>
        <v>4600.181515</v>
      </c>
      <c r="HA12" s="8">
        <f t="shared" si="145"/>
        <v>5134.131155</v>
      </c>
      <c r="HB12" s="52">
        <f t="shared" si="49"/>
        <v>49287.65909</v>
      </c>
      <c r="HC12" s="8">
        <f t="shared" ref="HC12:HN12" si="146">AP12+DN12</f>
        <v>3870.864764</v>
      </c>
      <c r="HD12" s="8">
        <f t="shared" si="146"/>
        <v>4227.391782</v>
      </c>
      <c r="HE12" s="8">
        <f t="shared" si="146"/>
        <v>4736.716093</v>
      </c>
      <c r="HF12" s="8">
        <f t="shared" si="146"/>
        <v>4736.716093</v>
      </c>
      <c r="HG12" s="8">
        <f t="shared" si="146"/>
        <v>4278.324213</v>
      </c>
      <c r="HH12" s="8">
        <f t="shared" si="146"/>
        <v>5144.175542</v>
      </c>
      <c r="HI12" s="8">
        <f t="shared" si="146"/>
        <v>5908.162008</v>
      </c>
      <c r="HJ12" s="8">
        <f t="shared" si="146"/>
        <v>5755.364715</v>
      </c>
      <c r="HK12" s="8">
        <f t="shared" si="146"/>
        <v>5347.905266</v>
      </c>
      <c r="HL12" s="8">
        <f t="shared" si="146"/>
        <v>5042.310679</v>
      </c>
      <c r="HM12" s="8">
        <f t="shared" si="146"/>
        <v>5704.432284</v>
      </c>
      <c r="HN12" s="8">
        <f t="shared" si="146"/>
        <v>6366.553888</v>
      </c>
      <c r="HO12" s="52">
        <f t="shared" si="51"/>
        <v>61118.91733</v>
      </c>
      <c r="HP12" s="8">
        <f t="shared" ref="HP12:IA12" si="147">BC12+EA12</f>
        <v>4973.583375</v>
      </c>
      <c r="HQ12" s="8">
        <f t="shared" si="147"/>
        <v>5431.676581</v>
      </c>
      <c r="HR12" s="8">
        <f t="shared" si="147"/>
        <v>6086.095446</v>
      </c>
      <c r="HS12" s="8">
        <f t="shared" si="147"/>
        <v>6086.095446</v>
      </c>
      <c r="HT12" s="8">
        <f t="shared" si="147"/>
        <v>5497.118467</v>
      </c>
      <c r="HU12" s="8">
        <f t="shared" si="147"/>
        <v>6609.630538</v>
      </c>
      <c r="HV12" s="8">
        <f t="shared" si="147"/>
        <v>7591.258836</v>
      </c>
      <c r="HW12" s="8">
        <f t="shared" si="147"/>
        <v>7394.933176</v>
      </c>
      <c r="HX12" s="8">
        <f t="shared" si="147"/>
        <v>6871.398084</v>
      </c>
      <c r="HY12" s="8">
        <f t="shared" si="147"/>
        <v>6478.746765</v>
      </c>
      <c r="HZ12" s="8">
        <f t="shared" si="147"/>
        <v>7329.49129</v>
      </c>
      <c r="IA12" s="8">
        <f t="shared" si="147"/>
        <v>8180.235815</v>
      </c>
      <c r="IB12" s="52">
        <f t="shared" si="53"/>
        <v>78530.26382</v>
      </c>
      <c r="IC12" s="8">
        <f t="shared" ref="IC12:IN12" si="148">BP12+EN12</f>
        <v>6538.11144</v>
      </c>
      <c r="ID12" s="8">
        <f t="shared" si="148"/>
        <v>7140.305915</v>
      </c>
      <c r="IE12" s="8">
        <f t="shared" si="148"/>
        <v>8000.583736</v>
      </c>
      <c r="IF12" s="8">
        <f t="shared" si="148"/>
        <v>8000.583736</v>
      </c>
      <c r="IG12" s="8">
        <f t="shared" si="148"/>
        <v>7226.333697</v>
      </c>
      <c r="IH12" s="8">
        <f t="shared" si="148"/>
        <v>8688.805993</v>
      </c>
      <c r="II12" s="8">
        <f t="shared" si="148"/>
        <v>9979.222725</v>
      </c>
      <c r="IJ12" s="8">
        <f t="shared" si="148"/>
        <v>9721.139378</v>
      </c>
      <c r="IK12" s="8">
        <f t="shared" si="148"/>
        <v>9032.917122</v>
      </c>
      <c r="IL12" s="8">
        <f t="shared" si="148"/>
        <v>8516.750429</v>
      </c>
      <c r="IM12" s="8">
        <f t="shared" si="148"/>
        <v>9635.111596</v>
      </c>
      <c r="IN12" s="8">
        <f t="shared" si="148"/>
        <v>10753.47276</v>
      </c>
      <c r="IO12" s="52">
        <f t="shared" si="55"/>
        <v>103233.3385</v>
      </c>
      <c r="IP12" s="8">
        <f t="shared" ref="IP12:JA12" si="149">CC12+FA12</f>
        <v>8671.956649</v>
      </c>
      <c r="IQ12" s="8">
        <f t="shared" si="149"/>
        <v>9470.689498</v>
      </c>
      <c r="IR12" s="8">
        <f t="shared" si="149"/>
        <v>10611.73643</v>
      </c>
      <c r="IS12" s="8">
        <f t="shared" si="149"/>
        <v>10611.73643</v>
      </c>
      <c r="IT12" s="8">
        <f t="shared" si="149"/>
        <v>9584.794191</v>
      </c>
      <c r="IU12" s="8">
        <f t="shared" si="149"/>
        <v>11524.57397</v>
      </c>
      <c r="IV12" s="8">
        <f t="shared" si="149"/>
        <v>13236.14436</v>
      </c>
      <c r="IW12" s="8">
        <f t="shared" si="149"/>
        <v>12893.83028</v>
      </c>
      <c r="IX12" s="8">
        <f t="shared" si="149"/>
        <v>11980.99274</v>
      </c>
      <c r="IY12" s="8">
        <f t="shared" si="149"/>
        <v>11296.36458</v>
      </c>
      <c r="IZ12" s="8">
        <f t="shared" si="149"/>
        <v>12779.72559</v>
      </c>
      <c r="JA12" s="8">
        <f t="shared" si="149"/>
        <v>14263.08659</v>
      </c>
      <c r="JB12" s="52">
        <f t="shared" si="57"/>
        <v>136925.6313</v>
      </c>
      <c r="JC12" s="2"/>
      <c r="JD12" s="2"/>
      <c r="JE12" s="19">
        <f t="shared" si="58"/>
        <v>0</v>
      </c>
      <c r="JF12" s="19">
        <f t="shared" si="59"/>
        <v>0</v>
      </c>
      <c r="JG12" s="19">
        <f t="shared" si="60"/>
        <v>0</v>
      </c>
      <c r="JH12" s="19">
        <f t="shared" si="61"/>
        <v>0</v>
      </c>
      <c r="JI12" s="19">
        <f t="shared" si="62"/>
        <v>0</v>
      </c>
      <c r="JJ12" s="19">
        <f t="shared" si="63"/>
        <v>0</v>
      </c>
      <c r="JK12" s="19">
        <f t="shared" si="64"/>
        <v>0</v>
      </c>
    </row>
    <row r="13" ht="19.5" customHeight="1" outlineLevel="1">
      <c r="A13" s="2"/>
      <c r="B13" s="13" t="s">
        <v>23</v>
      </c>
      <c r="C13" s="56">
        <f>'ОПУ БС'!$C13/12*'ОПУ БС'!L13</f>
        <v>1194.450407</v>
      </c>
      <c r="D13" s="56">
        <f>'ОПУ БС'!$C13/12*'ОПУ БС'!M13</f>
        <v>1304.465576</v>
      </c>
      <c r="E13" s="56">
        <f>'ОПУ БС'!$C13/12*'ОПУ БС'!N13</f>
        <v>1461.630104</v>
      </c>
      <c r="F13" s="56">
        <f>'ОПУ БС'!$C13/12*'ОПУ БС'!O13</f>
        <v>1461.630104</v>
      </c>
      <c r="G13" s="56">
        <f>'ОПУ БС'!$C13/12*'ОПУ БС'!P13</f>
        <v>1493.063009</v>
      </c>
      <c r="H13" s="56">
        <f>'ОПУ БС'!$C13/12*'ОПУ БС'!Q13</f>
        <v>1147.301049</v>
      </c>
      <c r="I13" s="56">
        <f>'ОПУ БС'!$C13/12*'ОПУ БС'!R13</f>
        <v>1823.108516</v>
      </c>
      <c r="J13" s="56">
        <f>'ОПУ БС'!$C13/12*'ОПУ БС'!S13</f>
        <v>1775.959158</v>
      </c>
      <c r="K13" s="56">
        <f>'ОПУ БС'!$C13/12*'ОПУ БС'!T13</f>
        <v>1650.227536</v>
      </c>
      <c r="L13" s="56">
        <f>'ОПУ БС'!$C13/12*'ОПУ БС'!U13</f>
        <v>1555.92882</v>
      </c>
      <c r="M13" s="56">
        <f>'ОПУ БС'!$C13/12*'ОПУ БС'!V13</f>
        <v>2027.422402</v>
      </c>
      <c r="N13" s="56">
        <f>'ОПУ БС'!$C13/12*'ОПУ БС'!W13</f>
        <v>1964.556591</v>
      </c>
      <c r="O13" s="10">
        <f t="shared" si="21"/>
        <v>18859.74327</v>
      </c>
      <c r="P13" s="56">
        <f>'ОПУ БС'!$D13/12*'ОПУ БС'!L13</f>
        <v>1385.244417</v>
      </c>
      <c r="Q13" s="56">
        <f>'ОПУ БС'!$D13/12*'ОПУ БС'!M13</f>
        <v>1512.832719</v>
      </c>
      <c r="R13" s="56">
        <f>'ОПУ БС'!$D13/12*'ОПУ БС'!N13</f>
        <v>1695.101721</v>
      </c>
      <c r="S13" s="56">
        <f>'ОПУ БС'!$D13/12*'ОПУ БС'!O13</f>
        <v>1695.101721</v>
      </c>
      <c r="T13" s="56">
        <f>'ОПУ БС'!$D13/12*'ОПУ БС'!P13</f>
        <v>1731.555522</v>
      </c>
      <c r="U13" s="56">
        <f>'ОПУ БС'!$D13/12*'ОПУ БС'!Q13</f>
        <v>1330.563717</v>
      </c>
      <c r="V13" s="56">
        <f>'ОПУ БС'!$D13/12*'ОПУ БС'!R13</f>
        <v>2114.320426</v>
      </c>
      <c r="W13" s="56">
        <f>'ОПУ БС'!$D13/12*'ОПУ БС'!S13</f>
        <v>2059.639726</v>
      </c>
      <c r="X13" s="56">
        <f>'ОПУ БС'!$D13/12*'ОПУ БС'!T13</f>
        <v>1913.824524</v>
      </c>
      <c r="Y13" s="56">
        <f>'ОПУ БС'!$D13/12*'ОПУ БС'!U13</f>
        <v>1804.463122</v>
      </c>
      <c r="Z13" s="56">
        <f>'ОПУ БС'!$D13/12*'ОПУ БС'!V13</f>
        <v>2351.270129</v>
      </c>
      <c r="AA13" s="56">
        <f>'ОПУ БС'!$D13/12*'ОПУ БС'!W13</f>
        <v>2278.362528</v>
      </c>
      <c r="AB13" s="10">
        <f t="shared" si="23"/>
        <v>21872.28027</v>
      </c>
      <c r="AC13" s="56">
        <f>'ОПУ БС'!$E$13/12*'ОПУ БС'!L13</f>
        <v>1742.511495</v>
      </c>
      <c r="AD13" s="56">
        <f>'ОПУ БС'!$E$13/12*'ОПУ БС'!M13</f>
        <v>1903.005974</v>
      </c>
      <c r="AE13" s="56">
        <f>'ОПУ БС'!$E$13/12*'ОПУ БС'!N13</f>
        <v>2132.283803</v>
      </c>
      <c r="AF13" s="56">
        <f>'ОПУ БС'!$E$13/12*'ОПУ БС'!O13</f>
        <v>2132.283803</v>
      </c>
      <c r="AG13" s="56">
        <f>'ОПУ БС'!$E$13/12*'ОПУ БС'!P13</f>
        <v>2178.139368</v>
      </c>
      <c r="AH13" s="56">
        <f>'ОПУ БС'!$E$13/12*'ОПУ БС'!Q13</f>
        <v>1673.728146</v>
      </c>
      <c r="AI13" s="56">
        <f>'ОПУ БС'!$E$13/12*'ОПУ БС'!R13</f>
        <v>2659.622808</v>
      </c>
      <c r="AJ13" s="56">
        <f>'ОПУ БС'!$E$13/12*'ОПУ БС'!S13</f>
        <v>2590.839459</v>
      </c>
      <c r="AK13" s="56">
        <f>'ОПУ БС'!$E$13/12*'ОПУ БС'!T13</f>
        <v>2407.417197</v>
      </c>
      <c r="AL13" s="56">
        <f>'ОПУ БС'!$E$13/12*'ОПУ БС'!U13</f>
        <v>2269.8505</v>
      </c>
      <c r="AM13" s="56">
        <f>'ОПУ БС'!$E$13/12*'ОПУ БС'!V13</f>
        <v>2957.683984</v>
      </c>
      <c r="AN13" s="56">
        <f>'ОПУ БС'!$E$13/12*'ОПУ БС'!W13</f>
        <v>2865.972853</v>
      </c>
      <c r="AO13" s="10">
        <f t="shared" si="25"/>
        <v>27513.33939</v>
      </c>
      <c r="AP13" s="56">
        <f>'ОПУ БС'!$F13/12*'ОПУ БС'!L13</f>
        <v>2294.070367</v>
      </c>
      <c r="AQ13" s="56">
        <f>'ОПУ БС'!$F13/12*'ОПУ БС'!M13</f>
        <v>2505.366322</v>
      </c>
      <c r="AR13" s="56">
        <f>'ОПУ БС'!$F13/12*'ОПУ БС'!N13</f>
        <v>2807.217686</v>
      </c>
      <c r="AS13" s="56">
        <f>'ОПУ БС'!$F13/12*'ОПУ БС'!O13</f>
        <v>2807.217686</v>
      </c>
      <c r="AT13" s="56">
        <f>'ОПУ БС'!$F13/12*'ОПУ БС'!P13</f>
        <v>2867.587959</v>
      </c>
      <c r="AU13" s="56">
        <f>'ОПУ БС'!$F13/12*'ОПУ БС'!Q13</f>
        <v>2203.514958</v>
      </c>
      <c r="AV13" s="56">
        <f>'ОПУ БС'!$F13/12*'ОПУ БС'!R13</f>
        <v>3501.475824</v>
      </c>
      <c r="AW13" s="56">
        <f>'ОПУ БС'!$F13/12*'ОПУ БС'!S13</f>
        <v>3410.920414</v>
      </c>
      <c r="AX13" s="56">
        <f>'ОПУ БС'!$F13/12*'ОПУ БС'!T13</f>
        <v>3169.439323</v>
      </c>
      <c r="AY13" s="56">
        <f>'ОПУ БС'!$F13/12*'ОПУ БС'!U13</f>
        <v>2988.328505</v>
      </c>
      <c r="AZ13" s="56">
        <f>'ОПУ БС'!$F13/12*'ОПУ БС'!V13</f>
        <v>3893.882597</v>
      </c>
      <c r="BA13" s="56">
        <f>'ОПУ БС'!$F13/12*'ОПУ БС'!W13</f>
        <v>3773.142051</v>
      </c>
      <c r="BB13" s="10">
        <f t="shared" si="27"/>
        <v>36222.16369</v>
      </c>
      <c r="BC13" s="56">
        <f>'ОПУ БС'!$G13/12*'ОПУ БС'!L13</f>
        <v>3134.977387</v>
      </c>
      <c r="BD13" s="56">
        <f>'ОПУ БС'!$G13/12*'ОПУ БС'!M13</f>
        <v>3423.725304</v>
      </c>
      <c r="BE13" s="56">
        <f>'ОПУ БС'!$G13/12*'ОПУ БС'!N13</f>
        <v>3836.222329</v>
      </c>
      <c r="BF13" s="56">
        <f>'ОПУ БС'!$G13/12*'ОПУ БС'!O13</f>
        <v>3836.222329</v>
      </c>
      <c r="BG13" s="56">
        <f>'ОПУ БС'!$G13/12*'ОПУ БС'!P13</f>
        <v>3918.721734</v>
      </c>
      <c r="BH13" s="56">
        <f>'ОПУ БС'!$G13/12*'ОПУ БС'!Q13</f>
        <v>3011.22828</v>
      </c>
      <c r="BI13" s="56">
        <f>'ОПУ БС'!$G13/12*'ОПУ БС'!R13</f>
        <v>4784.965485</v>
      </c>
      <c r="BJ13" s="56">
        <f>'ОПУ БС'!$G13/12*'ОПУ БС'!S13</f>
        <v>4661.216378</v>
      </c>
      <c r="BK13" s="56">
        <f>'ОПУ БС'!$G13/12*'ОПУ БС'!T13</f>
        <v>4331.218758</v>
      </c>
      <c r="BL13" s="56">
        <f>'ОПУ БС'!$G13/12*'ОПУ БС'!U13</f>
        <v>4083.720543</v>
      </c>
      <c r="BM13" s="56">
        <f>'ОПУ БС'!$G13/12*'ОПУ БС'!V13</f>
        <v>5321.211617</v>
      </c>
      <c r="BN13" s="56">
        <f>'ОПУ БС'!$G13/12*'ОПУ БС'!W13</f>
        <v>5156.212807</v>
      </c>
      <c r="BO13" s="10">
        <f t="shared" si="29"/>
        <v>49499.64295</v>
      </c>
      <c r="BP13" s="56">
        <f>'ОПУ БС'!$H13/12*'ОПУ БС'!L13</f>
        <v>4401.814205</v>
      </c>
      <c r="BQ13" s="56">
        <f>'ОПУ БС'!$H13/12*'ОПУ БС'!M13</f>
        <v>4807.244461</v>
      </c>
      <c r="BR13" s="56">
        <f>'ОПУ БС'!$H13/12*'ОПУ БС'!N13</f>
        <v>5386.430541</v>
      </c>
      <c r="BS13" s="56">
        <f>'ОПУ БС'!$H13/12*'ОПУ БС'!O13</f>
        <v>5386.430541</v>
      </c>
      <c r="BT13" s="56">
        <f>'ОПУ БС'!$H13/12*'ОПУ БС'!P13</f>
        <v>5502.267757</v>
      </c>
      <c r="BU13" s="56">
        <f>'ОПУ БС'!$H13/12*'ОПУ БС'!Q13</f>
        <v>4228.058381</v>
      </c>
      <c r="BV13" s="56">
        <f>'ОПУ БС'!$H13/12*'ОПУ БС'!R13</f>
        <v>6718.558524</v>
      </c>
      <c r="BW13" s="56">
        <f>'ОПУ БС'!$H13/12*'ОПУ БС'!S13</f>
        <v>6544.8027</v>
      </c>
      <c r="BX13" s="56">
        <f>'ОПУ БС'!$H13/12*'ОПУ БС'!T13</f>
        <v>6081.453836</v>
      </c>
      <c r="BY13" s="56">
        <f>'ОПУ БС'!$H13/12*'ОПУ БС'!U13</f>
        <v>5733.942189</v>
      </c>
      <c r="BZ13" s="56">
        <f>'ОПУ БС'!$H13/12*'ОПУ БС'!V13</f>
        <v>7471.500428</v>
      </c>
      <c r="CA13" s="56">
        <f>'ОПУ БС'!$H13/12*'ОПУ БС'!W13</f>
        <v>7239.825996</v>
      </c>
      <c r="CB13" s="10">
        <f t="shared" si="31"/>
        <v>69502.32956</v>
      </c>
      <c r="CC13" s="56">
        <f>'ОПУ БС'!$I13/12*'ОПУ БС'!L13</f>
        <v>6195.758693</v>
      </c>
      <c r="CD13" s="56">
        <f>'ОПУ БС'!$I13/12*'ОПУ БС'!M13</f>
        <v>6766.420678</v>
      </c>
      <c r="CE13" s="56">
        <f>'ОПУ БС'!$I13/12*'ОПУ БС'!N13</f>
        <v>7581.652085</v>
      </c>
      <c r="CF13" s="56">
        <f>'ОПУ БС'!$I13/12*'ОПУ БС'!O13</f>
        <v>7581.652085</v>
      </c>
      <c r="CG13" s="56">
        <f>'ОПУ БС'!$I13/12*'ОПУ БС'!P13</f>
        <v>7744.698367</v>
      </c>
      <c r="CH13" s="56">
        <f>'ОПУ БС'!$I13/12*'ОПУ БС'!Q13</f>
        <v>5951.189271</v>
      </c>
      <c r="CI13" s="56">
        <f>'ОПУ БС'!$I13/12*'ОПУ БС'!R13</f>
        <v>9456.684322</v>
      </c>
      <c r="CJ13" s="56">
        <f>'ОПУ БС'!$I13/12*'ОПУ БС'!S13</f>
        <v>9212.1149</v>
      </c>
      <c r="CK13" s="56">
        <f>'ОПУ БС'!$I13/12*'ОПУ БС'!T13</f>
        <v>8559.929774</v>
      </c>
      <c r="CL13" s="56">
        <f>'ОПУ БС'!$I13/12*'ОПУ БС'!U13</f>
        <v>8070.79093</v>
      </c>
      <c r="CM13" s="56">
        <f>'ОПУ БС'!$I13/12*'ОПУ БС'!V13</f>
        <v>10516.48515</v>
      </c>
      <c r="CN13" s="56">
        <f>'ОПУ БС'!$I13/12*'ОПУ БС'!W13</f>
        <v>10190.39259</v>
      </c>
      <c r="CO13" s="10">
        <f t="shared" si="33"/>
        <v>97827.76884</v>
      </c>
      <c r="CP13" s="2"/>
      <c r="CQ13" s="2"/>
      <c r="CR13" s="48">
        <f>O13-'ОПУ БС'!C13</f>
        <v>0</v>
      </c>
      <c r="CS13" s="48">
        <f>AB13-'ОПУ БС'!D13</f>
        <v>0</v>
      </c>
      <c r="CT13" s="48">
        <f>AO13-'ОПУ БС'!E13</f>
        <v>0</v>
      </c>
      <c r="CU13" s="48">
        <f>BB13-'ОПУ БС'!F13</f>
        <v>0</v>
      </c>
      <c r="CV13" s="48">
        <f>BO13-'ОПУ БС'!G13</f>
        <v>0</v>
      </c>
      <c r="CW13" s="48">
        <f>CB13-'ОПУ БС'!H13</f>
        <v>0</v>
      </c>
      <c r="CX13" s="48">
        <f>CO13-'ОПУ БС'!I13</f>
        <v>0</v>
      </c>
      <c r="CY13" s="2"/>
      <c r="CZ13" s="2"/>
      <c r="DA13" s="57"/>
      <c r="DB13" s="57"/>
      <c r="DC13" s="57"/>
      <c r="DD13" s="57"/>
      <c r="DE13" s="57"/>
      <c r="DF13" s="57"/>
      <c r="DG13" s="57"/>
      <c r="DH13" s="57"/>
      <c r="DI13" s="57"/>
      <c r="DJ13" s="57"/>
      <c r="DK13" s="57"/>
      <c r="DL13" s="57"/>
      <c r="DM13" s="55">
        <f t="shared" si="35"/>
        <v>0</v>
      </c>
      <c r="DN13" s="57"/>
      <c r="DO13" s="57"/>
      <c r="DP13" s="57"/>
      <c r="DQ13" s="57"/>
      <c r="DR13" s="57"/>
      <c r="DS13" s="57"/>
      <c r="DT13" s="57"/>
      <c r="DU13" s="57"/>
      <c r="DV13" s="57"/>
      <c r="DW13" s="57"/>
      <c r="DX13" s="57"/>
      <c r="DY13" s="57"/>
      <c r="DZ13" s="55">
        <f t="shared" si="37"/>
        <v>0</v>
      </c>
      <c r="EA13" s="58"/>
      <c r="EB13" s="58"/>
      <c r="EC13" s="58"/>
      <c r="ED13" s="58"/>
      <c r="EE13" s="58"/>
      <c r="EF13" s="58"/>
      <c r="EG13" s="58"/>
      <c r="EH13" s="58"/>
      <c r="EI13" s="58"/>
      <c r="EJ13" s="58"/>
      <c r="EK13" s="58"/>
      <c r="EL13" s="58"/>
      <c r="EM13" s="50">
        <f t="shared" si="39"/>
        <v>0</v>
      </c>
      <c r="EN13" s="58"/>
      <c r="EO13" s="58"/>
      <c r="EP13" s="58"/>
      <c r="EQ13" s="58"/>
      <c r="ER13" s="58"/>
      <c r="ES13" s="58"/>
      <c r="ET13" s="58"/>
      <c r="EU13" s="58"/>
      <c r="EV13" s="58"/>
      <c r="EW13" s="58"/>
      <c r="EX13" s="58"/>
      <c r="EY13" s="58"/>
      <c r="EZ13" s="51">
        <f t="shared" si="41"/>
        <v>0</v>
      </c>
      <c r="FA13" s="58"/>
      <c r="FB13" s="58"/>
      <c r="FC13" s="58"/>
      <c r="FD13" s="58"/>
      <c r="FE13" s="58"/>
      <c r="FF13" s="58"/>
      <c r="FG13" s="58"/>
      <c r="FH13" s="58"/>
      <c r="FI13" s="58"/>
      <c r="FJ13" s="58"/>
      <c r="FK13" s="58"/>
      <c r="FL13" s="58"/>
      <c r="FM13" s="51">
        <f t="shared" si="43"/>
        <v>0</v>
      </c>
      <c r="FN13" s="2"/>
      <c r="FO13" s="2"/>
      <c r="FP13" s="56">
        <f t="shared" ref="FP13:GA13" si="150">C13</f>
        <v>1194.450407</v>
      </c>
      <c r="FQ13" s="56">
        <f t="shared" si="150"/>
        <v>1304.465576</v>
      </c>
      <c r="FR13" s="56">
        <f t="shared" si="150"/>
        <v>1461.630104</v>
      </c>
      <c r="FS13" s="56">
        <f t="shared" si="150"/>
        <v>1461.630104</v>
      </c>
      <c r="FT13" s="56">
        <f t="shared" si="150"/>
        <v>1493.063009</v>
      </c>
      <c r="FU13" s="56">
        <f t="shared" si="150"/>
        <v>1147.301049</v>
      </c>
      <c r="FV13" s="56">
        <f t="shared" si="150"/>
        <v>1823.108516</v>
      </c>
      <c r="FW13" s="56">
        <f t="shared" si="150"/>
        <v>1775.959158</v>
      </c>
      <c r="FX13" s="56">
        <f t="shared" si="150"/>
        <v>1650.227536</v>
      </c>
      <c r="FY13" s="56">
        <f t="shared" si="150"/>
        <v>1555.92882</v>
      </c>
      <c r="FZ13" s="56">
        <f t="shared" si="150"/>
        <v>2027.422402</v>
      </c>
      <c r="GA13" s="56">
        <f t="shared" si="150"/>
        <v>1964.556591</v>
      </c>
      <c r="GB13" s="52">
        <f t="shared" si="45"/>
        <v>18859.74327</v>
      </c>
      <c r="GC13" s="56">
        <f t="shared" ref="GC13:GN13" si="151">P13</f>
        <v>1385.244417</v>
      </c>
      <c r="GD13" s="56">
        <f t="shared" si="151"/>
        <v>1512.832719</v>
      </c>
      <c r="GE13" s="56">
        <f t="shared" si="151"/>
        <v>1695.101721</v>
      </c>
      <c r="GF13" s="56">
        <f t="shared" si="151"/>
        <v>1695.101721</v>
      </c>
      <c r="GG13" s="56">
        <f t="shared" si="151"/>
        <v>1731.555522</v>
      </c>
      <c r="GH13" s="56">
        <f t="shared" si="151"/>
        <v>1330.563717</v>
      </c>
      <c r="GI13" s="56">
        <f t="shared" si="151"/>
        <v>2114.320426</v>
      </c>
      <c r="GJ13" s="56">
        <f t="shared" si="151"/>
        <v>2059.639726</v>
      </c>
      <c r="GK13" s="56">
        <f t="shared" si="151"/>
        <v>1913.824524</v>
      </c>
      <c r="GL13" s="56">
        <f t="shared" si="151"/>
        <v>1804.463122</v>
      </c>
      <c r="GM13" s="56">
        <f t="shared" si="151"/>
        <v>2351.270129</v>
      </c>
      <c r="GN13" s="56">
        <f t="shared" si="151"/>
        <v>2278.362528</v>
      </c>
      <c r="GO13" s="52">
        <f t="shared" si="47"/>
        <v>21872.28027</v>
      </c>
      <c r="GP13" s="8">
        <f t="shared" ref="GP13:HA13" si="152">AC13+DA13</f>
        <v>1742.511495</v>
      </c>
      <c r="GQ13" s="8">
        <f t="shared" si="152"/>
        <v>1903.005974</v>
      </c>
      <c r="GR13" s="8">
        <f t="shared" si="152"/>
        <v>2132.283803</v>
      </c>
      <c r="GS13" s="8">
        <f t="shared" si="152"/>
        <v>2132.283803</v>
      </c>
      <c r="GT13" s="8">
        <f t="shared" si="152"/>
        <v>2178.139368</v>
      </c>
      <c r="GU13" s="8">
        <f t="shared" si="152"/>
        <v>1673.728146</v>
      </c>
      <c r="GV13" s="8">
        <f t="shared" si="152"/>
        <v>2659.622808</v>
      </c>
      <c r="GW13" s="8">
        <f t="shared" si="152"/>
        <v>2590.839459</v>
      </c>
      <c r="GX13" s="8">
        <f t="shared" si="152"/>
        <v>2407.417197</v>
      </c>
      <c r="GY13" s="8">
        <f t="shared" si="152"/>
        <v>2269.8505</v>
      </c>
      <c r="GZ13" s="8">
        <f t="shared" si="152"/>
        <v>2957.683984</v>
      </c>
      <c r="HA13" s="8">
        <f t="shared" si="152"/>
        <v>2865.972853</v>
      </c>
      <c r="HB13" s="52">
        <f t="shared" si="49"/>
        <v>27513.33939</v>
      </c>
      <c r="HC13" s="8">
        <f t="shared" ref="HC13:HN13" si="153">AP13+DN13</f>
        <v>2294.070367</v>
      </c>
      <c r="HD13" s="8">
        <f t="shared" si="153"/>
        <v>2505.366322</v>
      </c>
      <c r="HE13" s="8">
        <f t="shared" si="153"/>
        <v>2807.217686</v>
      </c>
      <c r="HF13" s="8">
        <f t="shared" si="153"/>
        <v>2807.217686</v>
      </c>
      <c r="HG13" s="8">
        <f t="shared" si="153"/>
        <v>2867.587959</v>
      </c>
      <c r="HH13" s="8">
        <f t="shared" si="153"/>
        <v>2203.514958</v>
      </c>
      <c r="HI13" s="8">
        <f t="shared" si="153"/>
        <v>3501.475824</v>
      </c>
      <c r="HJ13" s="8">
        <f t="shared" si="153"/>
        <v>3410.920414</v>
      </c>
      <c r="HK13" s="8">
        <f t="shared" si="153"/>
        <v>3169.439323</v>
      </c>
      <c r="HL13" s="8">
        <f t="shared" si="153"/>
        <v>2988.328505</v>
      </c>
      <c r="HM13" s="8">
        <f t="shared" si="153"/>
        <v>3893.882597</v>
      </c>
      <c r="HN13" s="8">
        <f t="shared" si="153"/>
        <v>3773.142051</v>
      </c>
      <c r="HO13" s="52">
        <f t="shared" si="51"/>
        <v>36222.16369</v>
      </c>
      <c r="HP13" s="8">
        <f t="shared" ref="HP13:IA13" si="154">BC13+EA13</f>
        <v>3134.977387</v>
      </c>
      <c r="HQ13" s="8">
        <f t="shared" si="154"/>
        <v>3423.725304</v>
      </c>
      <c r="HR13" s="8">
        <f t="shared" si="154"/>
        <v>3836.222329</v>
      </c>
      <c r="HS13" s="8">
        <f t="shared" si="154"/>
        <v>3836.222329</v>
      </c>
      <c r="HT13" s="8">
        <f t="shared" si="154"/>
        <v>3918.721734</v>
      </c>
      <c r="HU13" s="8">
        <f t="shared" si="154"/>
        <v>3011.22828</v>
      </c>
      <c r="HV13" s="8">
        <f t="shared" si="154"/>
        <v>4784.965485</v>
      </c>
      <c r="HW13" s="8">
        <f t="shared" si="154"/>
        <v>4661.216378</v>
      </c>
      <c r="HX13" s="8">
        <f t="shared" si="154"/>
        <v>4331.218758</v>
      </c>
      <c r="HY13" s="8">
        <f t="shared" si="154"/>
        <v>4083.720543</v>
      </c>
      <c r="HZ13" s="8">
        <f t="shared" si="154"/>
        <v>5321.211617</v>
      </c>
      <c r="IA13" s="8">
        <f t="shared" si="154"/>
        <v>5156.212807</v>
      </c>
      <c r="IB13" s="52">
        <f t="shared" si="53"/>
        <v>49499.64295</v>
      </c>
      <c r="IC13" s="8">
        <f t="shared" ref="IC13:IN13" si="155">BP13+EN13</f>
        <v>4401.814205</v>
      </c>
      <c r="ID13" s="8">
        <f t="shared" si="155"/>
        <v>4807.244461</v>
      </c>
      <c r="IE13" s="8">
        <f t="shared" si="155"/>
        <v>5386.430541</v>
      </c>
      <c r="IF13" s="8">
        <f t="shared" si="155"/>
        <v>5386.430541</v>
      </c>
      <c r="IG13" s="8">
        <f t="shared" si="155"/>
        <v>5502.267757</v>
      </c>
      <c r="IH13" s="8">
        <f t="shared" si="155"/>
        <v>4228.058381</v>
      </c>
      <c r="II13" s="8">
        <f t="shared" si="155"/>
        <v>6718.558524</v>
      </c>
      <c r="IJ13" s="8">
        <f t="shared" si="155"/>
        <v>6544.8027</v>
      </c>
      <c r="IK13" s="8">
        <f t="shared" si="155"/>
        <v>6081.453836</v>
      </c>
      <c r="IL13" s="8">
        <f t="shared" si="155"/>
        <v>5733.942189</v>
      </c>
      <c r="IM13" s="8">
        <f t="shared" si="155"/>
        <v>7471.500428</v>
      </c>
      <c r="IN13" s="8">
        <f t="shared" si="155"/>
        <v>7239.825996</v>
      </c>
      <c r="IO13" s="52">
        <f t="shared" si="55"/>
        <v>69502.32956</v>
      </c>
      <c r="IP13" s="8">
        <f t="shared" ref="IP13:JA13" si="156">CC13+FA13</f>
        <v>6195.758693</v>
      </c>
      <c r="IQ13" s="8">
        <f t="shared" si="156"/>
        <v>6766.420678</v>
      </c>
      <c r="IR13" s="8">
        <f t="shared" si="156"/>
        <v>7581.652085</v>
      </c>
      <c r="IS13" s="8">
        <f t="shared" si="156"/>
        <v>7581.652085</v>
      </c>
      <c r="IT13" s="8">
        <f t="shared" si="156"/>
        <v>7744.698367</v>
      </c>
      <c r="IU13" s="8">
        <f t="shared" si="156"/>
        <v>5951.189271</v>
      </c>
      <c r="IV13" s="8">
        <f t="shared" si="156"/>
        <v>9456.684322</v>
      </c>
      <c r="IW13" s="8">
        <f t="shared" si="156"/>
        <v>9212.1149</v>
      </c>
      <c r="IX13" s="8">
        <f t="shared" si="156"/>
        <v>8559.929774</v>
      </c>
      <c r="IY13" s="8">
        <f t="shared" si="156"/>
        <v>8070.79093</v>
      </c>
      <c r="IZ13" s="8">
        <f t="shared" si="156"/>
        <v>10516.48515</v>
      </c>
      <c r="JA13" s="8">
        <f t="shared" si="156"/>
        <v>10190.39259</v>
      </c>
      <c r="JB13" s="52">
        <f t="shared" si="57"/>
        <v>97827.76884</v>
      </c>
      <c r="JC13" s="2"/>
      <c r="JD13" s="2"/>
      <c r="JE13" s="19">
        <f t="shared" si="58"/>
        <v>0</v>
      </c>
      <c r="JF13" s="19">
        <f t="shared" si="59"/>
        <v>0</v>
      </c>
      <c r="JG13" s="19">
        <f t="shared" si="60"/>
        <v>0</v>
      </c>
      <c r="JH13" s="19">
        <f t="shared" si="61"/>
        <v>0</v>
      </c>
      <c r="JI13" s="19">
        <f t="shared" si="62"/>
        <v>0</v>
      </c>
      <c r="JJ13" s="19">
        <f t="shared" si="63"/>
        <v>0</v>
      </c>
      <c r="JK13" s="19">
        <f t="shared" si="64"/>
        <v>0</v>
      </c>
    </row>
    <row r="14" ht="19.5" customHeight="1" outlineLevel="1">
      <c r="A14" s="2"/>
      <c r="B14" s="13" t="s">
        <v>24</v>
      </c>
      <c r="C14" s="56">
        <f>'ОПУ БС'!$C14/12*'ОПУ БС'!L14</f>
        <v>1957.392166</v>
      </c>
      <c r="D14" s="56">
        <f>'ОПУ БС'!$C14/12*'ОПУ БС'!M14</f>
        <v>2137.678287</v>
      </c>
      <c r="E14" s="56">
        <f>'ОПУ БС'!$C14/12*'ОПУ БС'!N14</f>
        <v>2395.229888</v>
      </c>
      <c r="F14" s="56">
        <f>'ОПУ БС'!$C14/12*'ОПУ БС'!O14</f>
        <v>2395.229888</v>
      </c>
      <c r="G14" s="56">
        <f>'ОПУ БС'!$C14/12*'ОПУ БС'!P14</f>
        <v>2446.740208</v>
      </c>
      <c r="H14" s="56">
        <f>'ОПУ БС'!$C14/12*'ОПУ БС'!Q14</f>
        <v>2601.271168</v>
      </c>
      <c r="I14" s="56">
        <f>'ОПУ БС'!$C14/12*'ОПУ БС'!R14</f>
        <v>3039.10889</v>
      </c>
      <c r="J14" s="56">
        <f>'ОПУ БС'!$C14/12*'ОПУ БС'!S14</f>
        <v>2910.333089</v>
      </c>
      <c r="K14" s="56">
        <f>'ОПУ БС'!$C14/12*'ОПУ БС'!T14</f>
        <v>2704.291809</v>
      </c>
      <c r="L14" s="56">
        <f>'ОПУ БС'!$C14/12*'ОПУ БС'!U14</f>
        <v>2549.760848</v>
      </c>
      <c r="M14" s="56">
        <f>'ОПУ БС'!$C14/12*'ОПУ БС'!V14</f>
        <v>2549.760848</v>
      </c>
      <c r="N14" s="56">
        <f>'ОПУ БС'!$C14/12*'ОПУ БС'!W14</f>
        <v>3219.39501</v>
      </c>
      <c r="O14" s="10">
        <f t="shared" si="21"/>
        <v>30906.1921</v>
      </c>
      <c r="P14" s="56">
        <f>'ОПУ БС'!$D14/12*'ОПУ БС'!L14</f>
        <v>2076.653191</v>
      </c>
      <c r="Q14" s="56">
        <f>'ОПУ БС'!$D14/12*'ОПУ БС'!M14</f>
        <v>2267.92388</v>
      </c>
      <c r="R14" s="56">
        <f>'ОПУ БС'!$D14/12*'ОПУ БС'!N14</f>
        <v>2541.167721</v>
      </c>
      <c r="S14" s="56">
        <f>'ОПУ БС'!$D14/12*'ОПУ БС'!O14</f>
        <v>2541.167721</v>
      </c>
      <c r="T14" s="56">
        <f>'ОПУ БС'!$D14/12*'ОПУ БС'!P14</f>
        <v>2595.816489</v>
      </c>
      <c r="U14" s="56">
        <f>'ОПУ БС'!$D14/12*'ОПУ БС'!Q14</f>
        <v>2759.762793</v>
      </c>
      <c r="V14" s="56">
        <f>'ОПУ БС'!$D14/12*'ОПУ БС'!R14</f>
        <v>3224.277323</v>
      </c>
      <c r="W14" s="56">
        <f>'ОПУ БС'!$D14/12*'ОПУ БС'!S14</f>
        <v>3087.655403</v>
      </c>
      <c r="X14" s="56">
        <f>'ОПУ БС'!$D14/12*'ОПУ БС'!T14</f>
        <v>2869.06033</v>
      </c>
      <c r="Y14" s="56">
        <f>'ОПУ БС'!$D14/12*'ОПУ БС'!U14</f>
        <v>2705.114025</v>
      </c>
      <c r="Z14" s="56">
        <f>'ОПУ БС'!$D14/12*'ОПУ БС'!V14</f>
        <v>2705.114025</v>
      </c>
      <c r="AA14" s="56">
        <f>'ОПУ БС'!$D14/12*'ОПУ БС'!W14</f>
        <v>3415.548012</v>
      </c>
      <c r="AB14" s="10">
        <f t="shared" si="23"/>
        <v>32789.26091</v>
      </c>
      <c r="AC14" s="56">
        <f>'ОПУ БС'!$E$14/12*'ОПУ БС'!L14</f>
        <v>2541.4723</v>
      </c>
      <c r="AD14" s="56">
        <f>'ОПУ БС'!$E$14/12*'ОПУ БС'!M14</f>
        <v>2775.555275</v>
      </c>
      <c r="AE14" s="56">
        <f>'ОПУ БС'!$E$14/12*'ОПУ БС'!N14</f>
        <v>3109.959525</v>
      </c>
      <c r="AF14" s="56">
        <f>'ОПУ БС'!$E$14/12*'ОПУ БС'!O14</f>
        <v>3109.959525</v>
      </c>
      <c r="AG14" s="56">
        <f>'ОПУ БС'!$E$14/12*'ОПУ БС'!P14</f>
        <v>3176.840375</v>
      </c>
      <c r="AH14" s="56">
        <f>'ОПУ БС'!$E$14/12*'ОПУ БС'!Q14</f>
        <v>3377.482925</v>
      </c>
      <c r="AI14" s="56">
        <f>'ОПУ БС'!$E$14/12*'ОПУ БС'!R14</f>
        <v>3945.97015</v>
      </c>
      <c r="AJ14" s="56">
        <f>'ОПУ БС'!$E$14/12*'ОПУ БС'!S14</f>
        <v>3778.768025</v>
      </c>
      <c r="AK14" s="56">
        <f>'ОПУ БС'!$E$14/12*'ОПУ БС'!T14</f>
        <v>3511.244625</v>
      </c>
      <c r="AL14" s="56">
        <f>'ОПУ БС'!$E$14/12*'ОПУ БС'!U14</f>
        <v>3310.602075</v>
      </c>
      <c r="AM14" s="56">
        <f>'ОПУ БС'!$E$14/12*'ОПУ БС'!V14</f>
        <v>3310.602075</v>
      </c>
      <c r="AN14" s="56">
        <f>'ОПУ БС'!$E$14/12*'ОПУ БС'!W14</f>
        <v>4180.053125</v>
      </c>
      <c r="AO14" s="10">
        <f t="shared" si="25"/>
        <v>40128.51</v>
      </c>
      <c r="AP14" s="56">
        <f>'ОПУ БС'!$F14/12*'ОПУ БС'!L14</f>
        <v>2776.913357</v>
      </c>
      <c r="AQ14" s="56">
        <f>'ОПУ БС'!$F14/12*'ОПУ БС'!M14</f>
        <v>3032.681693</v>
      </c>
      <c r="AR14" s="56">
        <f>'ОПУ БС'!$F14/12*'ОПУ БС'!N14</f>
        <v>3398.065029</v>
      </c>
      <c r="AS14" s="56">
        <f>'ОПУ БС'!$F14/12*'ОПУ БС'!O14</f>
        <v>3398.065029</v>
      </c>
      <c r="AT14" s="56">
        <f>'ОПУ БС'!$F14/12*'ОПУ БС'!P14</f>
        <v>3471.141697</v>
      </c>
      <c r="AU14" s="56">
        <f>'ОПУ БС'!$F14/12*'ОПУ БС'!Q14</f>
        <v>3690.371699</v>
      </c>
      <c r="AV14" s="56">
        <f>'ОПУ БС'!$F14/12*'ОПУ БС'!R14</f>
        <v>4311.523371</v>
      </c>
      <c r="AW14" s="56">
        <f>'ОПУ БС'!$F14/12*'ОПУ БС'!S14</f>
        <v>4128.831702</v>
      </c>
      <c r="AX14" s="56">
        <f>'ОПУ БС'!$F14/12*'ОПУ БС'!T14</f>
        <v>3836.525033</v>
      </c>
      <c r="AY14" s="56">
        <f>'ОПУ БС'!$F14/12*'ОПУ БС'!U14</f>
        <v>3617.295031</v>
      </c>
      <c r="AZ14" s="56">
        <f>'ОПУ БС'!$F14/12*'ОПУ БС'!V14</f>
        <v>3617.295031</v>
      </c>
      <c r="BA14" s="56">
        <f>'ОПУ БС'!$F14/12*'ОПУ БС'!W14</f>
        <v>4567.291706</v>
      </c>
      <c r="BB14" s="10">
        <f t="shared" si="27"/>
        <v>43846.00038</v>
      </c>
      <c r="BC14" s="56">
        <f>'ОПУ БС'!$G14/12*'ОПУ БС'!L14</f>
        <v>3130.456443</v>
      </c>
      <c r="BD14" s="56">
        <f>'ОПУ БС'!$G14/12*'ОПУ БС'!M14</f>
        <v>3418.787957</v>
      </c>
      <c r="BE14" s="56">
        <f>'ОПУ БС'!$G14/12*'ОПУ БС'!N14</f>
        <v>3830.69012</v>
      </c>
      <c r="BF14" s="56">
        <f>'ОПУ БС'!$G14/12*'ОПУ БС'!O14</f>
        <v>3830.69012</v>
      </c>
      <c r="BG14" s="56">
        <f>'ОПУ БС'!$G14/12*'ОПУ БС'!P14</f>
        <v>3913.070553</v>
      </c>
      <c r="BH14" s="56">
        <f>'ОПУ БС'!$G14/12*'ОПУ БС'!Q14</f>
        <v>4160.211851</v>
      </c>
      <c r="BI14" s="56">
        <f>'ОПУ БС'!$G14/12*'ОПУ БС'!R14</f>
        <v>4860.445529</v>
      </c>
      <c r="BJ14" s="56">
        <f>'ОПУ БС'!$G14/12*'ОПУ БС'!S14</f>
        <v>4654.494447</v>
      </c>
      <c r="BK14" s="56">
        <f>'ОПУ БС'!$G14/12*'ОПУ БС'!T14</f>
        <v>4324.972717</v>
      </c>
      <c r="BL14" s="56">
        <f>'ОПУ БС'!$G14/12*'ОПУ БС'!U14</f>
        <v>4077.831419</v>
      </c>
      <c r="BM14" s="56">
        <f>'ОПУ БС'!$G14/12*'ОПУ БС'!V14</f>
        <v>4077.831419</v>
      </c>
      <c r="BN14" s="56">
        <f>'ОПУ БС'!$G14/12*'ОПУ БС'!W14</f>
        <v>5148.777044</v>
      </c>
      <c r="BO14" s="10">
        <f t="shared" si="29"/>
        <v>49428.25962</v>
      </c>
      <c r="BP14" s="56">
        <f>'ОПУ БС'!$H14/12*'ОПУ БС'!L14</f>
        <v>3549.266879</v>
      </c>
      <c r="BQ14" s="56">
        <f>'ОПУ БС'!$H14/12*'ОПУ БС'!M14</f>
        <v>3876.173038</v>
      </c>
      <c r="BR14" s="56">
        <f>'ОПУ БС'!$H14/12*'ОПУ БС'!N14</f>
        <v>4343.181838</v>
      </c>
      <c r="BS14" s="56">
        <f>'ОПУ БС'!$H14/12*'ОПУ БС'!O14</f>
        <v>4343.181838</v>
      </c>
      <c r="BT14" s="56">
        <f>'ОПУ БС'!$H14/12*'ОПУ БС'!P14</f>
        <v>4436.583598</v>
      </c>
      <c r="BU14" s="56">
        <f>'ОПУ БС'!$H14/12*'ОПУ БС'!Q14</f>
        <v>4716.788878</v>
      </c>
      <c r="BV14" s="56">
        <f>'ОПУ БС'!$H14/12*'ОПУ БС'!R14</f>
        <v>5510.703838</v>
      </c>
      <c r="BW14" s="56">
        <f>'ОПУ БС'!$H14/12*'ОПУ БС'!S14</f>
        <v>5277.199438</v>
      </c>
      <c r="BX14" s="56">
        <f>'ОПУ БС'!$H14/12*'ОПУ БС'!T14</f>
        <v>4903.592398</v>
      </c>
      <c r="BY14" s="56">
        <f>'ОПУ БС'!$H14/12*'ОПУ БС'!U14</f>
        <v>4623.387118</v>
      </c>
      <c r="BZ14" s="56">
        <f>'ОПУ БС'!$H14/12*'ОПУ БС'!V14</f>
        <v>4623.387118</v>
      </c>
      <c r="CA14" s="56">
        <f>'ОПУ БС'!$H14/12*'ОПУ БС'!W14</f>
        <v>5837.609998</v>
      </c>
      <c r="CB14" s="10">
        <f t="shared" si="31"/>
        <v>56041.05598</v>
      </c>
      <c r="CC14" s="56">
        <f>'ОПУ БС'!$I14/12*'ОПУ БС'!L14</f>
        <v>4171.427226</v>
      </c>
      <c r="CD14" s="56">
        <f>'ОПУ БС'!$I14/12*'ОПУ БС'!M14</f>
        <v>4555.637629</v>
      </c>
      <c r="CE14" s="56">
        <f>'ОПУ БС'!$I14/12*'ОПУ БС'!N14</f>
        <v>5104.509632</v>
      </c>
      <c r="CF14" s="56">
        <f>'ОПУ БС'!$I14/12*'ОПУ БС'!O14</f>
        <v>5104.509632</v>
      </c>
      <c r="CG14" s="56">
        <f>'ОПУ БС'!$I14/12*'ОПУ БС'!P14</f>
        <v>5214.284033</v>
      </c>
      <c r="CH14" s="56">
        <f>'ОПУ БС'!$I14/12*'ОПУ БС'!Q14</f>
        <v>5543.607235</v>
      </c>
      <c r="CI14" s="56">
        <f>'ОПУ БС'!$I14/12*'ОПУ БС'!R14</f>
        <v>6476.689641</v>
      </c>
      <c r="CJ14" s="56">
        <f>'ОПУ БС'!$I14/12*'ОПУ БС'!S14</f>
        <v>6202.253639</v>
      </c>
      <c r="CK14" s="56">
        <f>'ОПУ БС'!$I14/12*'ОПУ БС'!T14</f>
        <v>5763.156036</v>
      </c>
      <c r="CL14" s="56">
        <f>'ОПУ БС'!$I14/12*'ОПУ БС'!U14</f>
        <v>5433.832834</v>
      </c>
      <c r="CM14" s="56">
        <f>'ОПУ БС'!$I14/12*'ОПУ БС'!V14</f>
        <v>5433.832834</v>
      </c>
      <c r="CN14" s="56">
        <f>'ОПУ БС'!$I14/12*'ОПУ БС'!W14</f>
        <v>6860.900043</v>
      </c>
      <c r="CO14" s="10">
        <f t="shared" si="33"/>
        <v>65864.64042</v>
      </c>
      <c r="CP14" s="2"/>
      <c r="CQ14" s="2"/>
      <c r="CR14" s="48">
        <f>O14-'ОПУ БС'!C14</f>
        <v>0</v>
      </c>
      <c r="CS14" s="48">
        <f>AB14-'ОПУ БС'!D14</f>
        <v>0</v>
      </c>
      <c r="CT14" s="48">
        <f>AO14-'ОПУ БС'!E14</f>
        <v>0</v>
      </c>
      <c r="CU14" s="48">
        <f>BB14-'ОПУ БС'!F14</f>
        <v>0</v>
      </c>
      <c r="CV14" s="48">
        <f>BO14-'ОПУ БС'!G14</f>
        <v>0</v>
      </c>
      <c r="CW14" s="48">
        <f>CB14-'ОПУ БС'!H14</f>
        <v>0</v>
      </c>
      <c r="CX14" s="48">
        <f>CO14-'ОПУ БС'!I14</f>
        <v>0</v>
      </c>
      <c r="CY14" s="2"/>
      <c r="CZ14" s="2"/>
      <c r="DA14" s="57"/>
      <c r="DB14" s="57"/>
      <c r="DC14" s="57"/>
      <c r="DD14" s="57"/>
      <c r="DE14" s="57"/>
      <c r="DF14" s="57"/>
      <c r="DG14" s="57"/>
      <c r="DH14" s="57"/>
      <c r="DI14" s="57"/>
      <c r="DJ14" s="57"/>
      <c r="DK14" s="57"/>
      <c r="DL14" s="57"/>
      <c r="DM14" s="55">
        <f t="shared" si="35"/>
        <v>0</v>
      </c>
      <c r="DN14" s="57"/>
      <c r="DO14" s="57"/>
      <c r="DP14" s="57"/>
      <c r="DQ14" s="57"/>
      <c r="DR14" s="57"/>
      <c r="DS14" s="57"/>
      <c r="DT14" s="57"/>
      <c r="DU14" s="57"/>
      <c r="DV14" s="57"/>
      <c r="DW14" s="57"/>
      <c r="DX14" s="57"/>
      <c r="DY14" s="57"/>
      <c r="DZ14" s="55">
        <f t="shared" si="37"/>
        <v>0</v>
      </c>
      <c r="EA14" s="58"/>
      <c r="EB14" s="58"/>
      <c r="EC14" s="58"/>
      <c r="ED14" s="58"/>
      <c r="EE14" s="58"/>
      <c r="EF14" s="58"/>
      <c r="EG14" s="58"/>
      <c r="EH14" s="58"/>
      <c r="EI14" s="58"/>
      <c r="EJ14" s="58"/>
      <c r="EK14" s="58"/>
      <c r="EL14" s="58"/>
      <c r="EM14" s="50">
        <f t="shared" si="39"/>
        <v>0</v>
      </c>
      <c r="EN14" s="58"/>
      <c r="EO14" s="58"/>
      <c r="EP14" s="58"/>
      <c r="EQ14" s="58"/>
      <c r="ER14" s="58"/>
      <c r="ES14" s="58"/>
      <c r="ET14" s="58"/>
      <c r="EU14" s="58"/>
      <c r="EV14" s="58"/>
      <c r="EW14" s="58"/>
      <c r="EX14" s="58"/>
      <c r="EY14" s="58"/>
      <c r="EZ14" s="51">
        <f t="shared" si="41"/>
        <v>0</v>
      </c>
      <c r="FA14" s="58"/>
      <c r="FB14" s="58"/>
      <c r="FC14" s="58"/>
      <c r="FD14" s="58"/>
      <c r="FE14" s="58"/>
      <c r="FF14" s="58"/>
      <c r="FG14" s="58"/>
      <c r="FH14" s="58"/>
      <c r="FI14" s="58"/>
      <c r="FJ14" s="58"/>
      <c r="FK14" s="58"/>
      <c r="FL14" s="58"/>
      <c r="FM14" s="51">
        <f t="shared" si="43"/>
        <v>0</v>
      </c>
      <c r="FN14" s="2"/>
      <c r="FO14" s="2"/>
      <c r="FP14" s="56">
        <f t="shared" ref="FP14:GA14" si="157">C14</f>
        <v>1957.392166</v>
      </c>
      <c r="FQ14" s="56">
        <f t="shared" si="157"/>
        <v>2137.678287</v>
      </c>
      <c r="FR14" s="56">
        <f t="shared" si="157"/>
        <v>2395.229888</v>
      </c>
      <c r="FS14" s="56">
        <f t="shared" si="157"/>
        <v>2395.229888</v>
      </c>
      <c r="FT14" s="56">
        <f t="shared" si="157"/>
        <v>2446.740208</v>
      </c>
      <c r="FU14" s="56">
        <f t="shared" si="157"/>
        <v>2601.271168</v>
      </c>
      <c r="FV14" s="56">
        <f t="shared" si="157"/>
        <v>3039.10889</v>
      </c>
      <c r="FW14" s="56">
        <f t="shared" si="157"/>
        <v>2910.333089</v>
      </c>
      <c r="FX14" s="56">
        <f t="shared" si="157"/>
        <v>2704.291809</v>
      </c>
      <c r="FY14" s="56">
        <f t="shared" si="157"/>
        <v>2549.760848</v>
      </c>
      <c r="FZ14" s="56">
        <f t="shared" si="157"/>
        <v>2549.760848</v>
      </c>
      <c r="GA14" s="56">
        <f t="shared" si="157"/>
        <v>3219.39501</v>
      </c>
      <c r="GB14" s="52">
        <f t="shared" si="45"/>
        <v>30906.1921</v>
      </c>
      <c r="GC14" s="56">
        <f t="shared" ref="GC14:GN14" si="158">P14</f>
        <v>2076.653191</v>
      </c>
      <c r="GD14" s="56">
        <f t="shared" si="158"/>
        <v>2267.92388</v>
      </c>
      <c r="GE14" s="56">
        <f t="shared" si="158"/>
        <v>2541.167721</v>
      </c>
      <c r="GF14" s="56">
        <f t="shared" si="158"/>
        <v>2541.167721</v>
      </c>
      <c r="GG14" s="56">
        <f t="shared" si="158"/>
        <v>2595.816489</v>
      </c>
      <c r="GH14" s="56">
        <f t="shared" si="158"/>
        <v>2759.762793</v>
      </c>
      <c r="GI14" s="56">
        <f t="shared" si="158"/>
        <v>3224.277323</v>
      </c>
      <c r="GJ14" s="56">
        <f t="shared" si="158"/>
        <v>3087.655403</v>
      </c>
      <c r="GK14" s="56">
        <f t="shared" si="158"/>
        <v>2869.06033</v>
      </c>
      <c r="GL14" s="56">
        <f t="shared" si="158"/>
        <v>2705.114025</v>
      </c>
      <c r="GM14" s="56">
        <f t="shared" si="158"/>
        <v>2705.114025</v>
      </c>
      <c r="GN14" s="56">
        <f t="shared" si="158"/>
        <v>3415.548012</v>
      </c>
      <c r="GO14" s="52">
        <f t="shared" si="47"/>
        <v>32789.26091</v>
      </c>
      <c r="GP14" s="8">
        <f t="shared" ref="GP14:HA14" si="159">AC14+DA14</f>
        <v>2541.4723</v>
      </c>
      <c r="GQ14" s="8">
        <f t="shared" si="159"/>
        <v>2775.555275</v>
      </c>
      <c r="GR14" s="8">
        <f t="shared" si="159"/>
        <v>3109.959525</v>
      </c>
      <c r="GS14" s="8">
        <f t="shared" si="159"/>
        <v>3109.959525</v>
      </c>
      <c r="GT14" s="8">
        <f t="shared" si="159"/>
        <v>3176.840375</v>
      </c>
      <c r="GU14" s="8">
        <f t="shared" si="159"/>
        <v>3377.482925</v>
      </c>
      <c r="GV14" s="8">
        <f t="shared" si="159"/>
        <v>3945.97015</v>
      </c>
      <c r="GW14" s="8">
        <f t="shared" si="159"/>
        <v>3778.768025</v>
      </c>
      <c r="GX14" s="8">
        <f t="shared" si="159"/>
        <v>3511.244625</v>
      </c>
      <c r="GY14" s="8">
        <f t="shared" si="159"/>
        <v>3310.602075</v>
      </c>
      <c r="GZ14" s="8">
        <f t="shared" si="159"/>
        <v>3310.602075</v>
      </c>
      <c r="HA14" s="8">
        <f t="shared" si="159"/>
        <v>4180.053125</v>
      </c>
      <c r="HB14" s="52">
        <f t="shared" si="49"/>
        <v>40128.51</v>
      </c>
      <c r="HC14" s="8">
        <f t="shared" ref="HC14:HN14" si="160">AP14+DN14</f>
        <v>2776.913357</v>
      </c>
      <c r="HD14" s="8">
        <f t="shared" si="160"/>
        <v>3032.681693</v>
      </c>
      <c r="HE14" s="8">
        <f t="shared" si="160"/>
        <v>3398.065029</v>
      </c>
      <c r="HF14" s="8">
        <f t="shared" si="160"/>
        <v>3398.065029</v>
      </c>
      <c r="HG14" s="8">
        <f t="shared" si="160"/>
        <v>3471.141697</v>
      </c>
      <c r="HH14" s="8">
        <f t="shared" si="160"/>
        <v>3690.371699</v>
      </c>
      <c r="HI14" s="8">
        <f t="shared" si="160"/>
        <v>4311.523371</v>
      </c>
      <c r="HJ14" s="8">
        <f t="shared" si="160"/>
        <v>4128.831702</v>
      </c>
      <c r="HK14" s="8">
        <f t="shared" si="160"/>
        <v>3836.525033</v>
      </c>
      <c r="HL14" s="8">
        <f t="shared" si="160"/>
        <v>3617.295031</v>
      </c>
      <c r="HM14" s="8">
        <f t="shared" si="160"/>
        <v>3617.295031</v>
      </c>
      <c r="HN14" s="8">
        <f t="shared" si="160"/>
        <v>4567.291706</v>
      </c>
      <c r="HO14" s="52">
        <f t="shared" si="51"/>
        <v>43846.00038</v>
      </c>
      <c r="HP14" s="8">
        <f t="shared" ref="HP14:IA14" si="161">BC14+EA14</f>
        <v>3130.456443</v>
      </c>
      <c r="HQ14" s="8">
        <f t="shared" si="161"/>
        <v>3418.787957</v>
      </c>
      <c r="HR14" s="8">
        <f t="shared" si="161"/>
        <v>3830.69012</v>
      </c>
      <c r="HS14" s="8">
        <f t="shared" si="161"/>
        <v>3830.69012</v>
      </c>
      <c r="HT14" s="8">
        <f t="shared" si="161"/>
        <v>3913.070553</v>
      </c>
      <c r="HU14" s="8">
        <f t="shared" si="161"/>
        <v>4160.211851</v>
      </c>
      <c r="HV14" s="8">
        <f t="shared" si="161"/>
        <v>4860.445529</v>
      </c>
      <c r="HW14" s="8">
        <f t="shared" si="161"/>
        <v>4654.494447</v>
      </c>
      <c r="HX14" s="8">
        <f t="shared" si="161"/>
        <v>4324.972717</v>
      </c>
      <c r="HY14" s="8">
        <f t="shared" si="161"/>
        <v>4077.831419</v>
      </c>
      <c r="HZ14" s="8">
        <f t="shared" si="161"/>
        <v>4077.831419</v>
      </c>
      <c r="IA14" s="8">
        <f t="shared" si="161"/>
        <v>5148.777044</v>
      </c>
      <c r="IB14" s="52">
        <f t="shared" si="53"/>
        <v>49428.25962</v>
      </c>
      <c r="IC14" s="8">
        <f t="shared" ref="IC14:IN14" si="162">BP14+EN14</f>
        <v>3549.266879</v>
      </c>
      <c r="ID14" s="8">
        <f t="shared" si="162"/>
        <v>3876.173038</v>
      </c>
      <c r="IE14" s="8">
        <f t="shared" si="162"/>
        <v>4343.181838</v>
      </c>
      <c r="IF14" s="8">
        <f t="shared" si="162"/>
        <v>4343.181838</v>
      </c>
      <c r="IG14" s="8">
        <f t="shared" si="162"/>
        <v>4436.583598</v>
      </c>
      <c r="IH14" s="8">
        <f t="shared" si="162"/>
        <v>4716.788878</v>
      </c>
      <c r="II14" s="8">
        <f t="shared" si="162"/>
        <v>5510.703838</v>
      </c>
      <c r="IJ14" s="8">
        <f t="shared" si="162"/>
        <v>5277.199438</v>
      </c>
      <c r="IK14" s="8">
        <f t="shared" si="162"/>
        <v>4903.592398</v>
      </c>
      <c r="IL14" s="8">
        <f t="shared" si="162"/>
        <v>4623.387118</v>
      </c>
      <c r="IM14" s="8">
        <f t="shared" si="162"/>
        <v>4623.387118</v>
      </c>
      <c r="IN14" s="8">
        <f t="shared" si="162"/>
        <v>5837.609998</v>
      </c>
      <c r="IO14" s="52">
        <f t="shared" si="55"/>
        <v>56041.05598</v>
      </c>
      <c r="IP14" s="8">
        <f t="shared" ref="IP14:JA14" si="163">CC14+FA14</f>
        <v>4171.427226</v>
      </c>
      <c r="IQ14" s="8">
        <f t="shared" si="163"/>
        <v>4555.637629</v>
      </c>
      <c r="IR14" s="8">
        <f t="shared" si="163"/>
        <v>5104.509632</v>
      </c>
      <c r="IS14" s="8">
        <f t="shared" si="163"/>
        <v>5104.509632</v>
      </c>
      <c r="IT14" s="8">
        <f t="shared" si="163"/>
        <v>5214.284033</v>
      </c>
      <c r="IU14" s="8">
        <f t="shared" si="163"/>
        <v>5543.607235</v>
      </c>
      <c r="IV14" s="8">
        <f t="shared" si="163"/>
        <v>6476.689641</v>
      </c>
      <c r="IW14" s="8">
        <f t="shared" si="163"/>
        <v>6202.253639</v>
      </c>
      <c r="IX14" s="8">
        <f t="shared" si="163"/>
        <v>5763.156036</v>
      </c>
      <c r="IY14" s="8">
        <f t="shared" si="163"/>
        <v>5433.832834</v>
      </c>
      <c r="IZ14" s="8">
        <f t="shared" si="163"/>
        <v>5433.832834</v>
      </c>
      <c r="JA14" s="8">
        <f t="shared" si="163"/>
        <v>6860.900043</v>
      </c>
      <c r="JB14" s="52">
        <f t="shared" si="57"/>
        <v>65864.64042</v>
      </c>
      <c r="JC14" s="2"/>
      <c r="JD14" s="2"/>
      <c r="JE14" s="19">
        <f t="shared" si="58"/>
        <v>0</v>
      </c>
      <c r="JF14" s="19">
        <f t="shared" si="59"/>
        <v>0</v>
      </c>
      <c r="JG14" s="19">
        <f t="shared" si="60"/>
        <v>0</v>
      </c>
      <c r="JH14" s="19">
        <f t="shared" si="61"/>
        <v>0</v>
      </c>
      <c r="JI14" s="19">
        <f t="shared" si="62"/>
        <v>0</v>
      </c>
      <c r="JJ14" s="19">
        <f t="shared" si="63"/>
        <v>0</v>
      </c>
      <c r="JK14" s="19">
        <f t="shared" si="64"/>
        <v>0</v>
      </c>
    </row>
    <row r="15" ht="19.5" customHeight="1" outlineLevel="1">
      <c r="A15" s="2"/>
      <c r="B15" s="13" t="s">
        <v>25</v>
      </c>
      <c r="C15" s="56">
        <f>'ОПУ БС'!$C15/12*'ОПУ БС'!L15</f>
        <v>524.0757456</v>
      </c>
      <c r="D15" s="56">
        <f>'ОПУ БС'!$C15/12*'ОПУ БС'!M15</f>
        <v>572.34588</v>
      </c>
      <c r="E15" s="56">
        <f>'ОПУ БС'!$C15/12*'ОПУ БС'!N15</f>
        <v>641.303215</v>
      </c>
      <c r="F15" s="56">
        <f>'ОПУ БС'!$C15/12*'ОПУ БС'!O15</f>
        <v>641.303215</v>
      </c>
      <c r="G15" s="56">
        <f>'ОПУ БС'!$C15/12*'ОПУ БС'!P15</f>
        <v>655.094682</v>
      </c>
      <c r="H15" s="56">
        <f>'ОПУ БС'!$C15/12*'ОПУ БС'!Q15</f>
        <v>696.4690829</v>
      </c>
      <c r="I15" s="56">
        <f>'ОПУ БС'!$C15/12*'ОПУ БС'!R15</f>
        <v>799.9050853</v>
      </c>
      <c r="J15" s="56">
        <f>'ОПУ БС'!$C15/12*'ОПУ БС'!S15</f>
        <v>613.720281</v>
      </c>
      <c r="K15" s="56">
        <f>'ОПУ БС'!$C15/12*'ОПУ БС'!T15</f>
        <v>724.0520169</v>
      </c>
      <c r="L15" s="56">
        <f>'ОПУ БС'!$C15/12*'ОПУ БС'!U15</f>
        <v>682.6776159</v>
      </c>
      <c r="M15" s="56">
        <f>'ОПУ БС'!$C15/12*'ОПУ БС'!V15</f>
        <v>861.9666868</v>
      </c>
      <c r="N15" s="56">
        <f>'ОПУ БС'!$C15/12*'ОПУ БС'!W15</f>
        <v>861.9666868</v>
      </c>
      <c r="O15" s="10">
        <f t="shared" si="21"/>
        <v>8274.880193</v>
      </c>
      <c r="P15" s="56">
        <f>'ОПУ БС'!$D15/12*'ОПУ БС'!L15</f>
        <v>582.8413985</v>
      </c>
      <c r="Q15" s="56">
        <f>'ОПУ БС'!$D15/12*'ОПУ БС'!M15</f>
        <v>636.5241589</v>
      </c>
      <c r="R15" s="56">
        <f>'ОПУ БС'!$D15/12*'ОПУ БС'!N15</f>
        <v>713.2138166</v>
      </c>
      <c r="S15" s="56">
        <f>'ОПУ БС'!$D15/12*'ОПУ БС'!O15</f>
        <v>713.2138166</v>
      </c>
      <c r="T15" s="56">
        <f>'ОПУ БС'!$D15/12*'ОПУ БС'!P15</f>
        <v>728.5517481</v>
      </c>
      <c r="U15" s="56">
        <f>'ОПУ БС'!$D15/12*'ОПУ БС'!Q15</f>
        <v>774.5655427</v>
      </c>
      <c r="V15" s="56">
        <f>'ОПУ БС'!$D15/12*'ОПУ БС'!R15</f>
        <v>889.6000293</v>
      </c>
      <c r="W15" s="56">
        <f>'ОПУ БС'!$D15/12*'ОПУ БС'!S15</f>
        <v>682.5379535</v>
      </c>
      <c r="X15" s="56">
        <f>'ОПУ БС'!$D15/12*'ОПУ БС'!T15</f>
        <v>805.2414058</v>
      </c>
      <c r="Y15" s="56">
        <f>'ОПУ БС'!$D15/12*'ОПУ БС'!U15</f>
        <v>759.2276112</v>
      </c>
      <c r="Z15" s="56">
        <f>'ОПУ БС'!$D15/12*'ОПУ БС'!V15</f>
        <v>958.6207212</v>
      </c>
      <c r="AA15" s="56">
        <f>'ОПУ БС'!$D15/12*'ОПУ БС'!W15</f>
        <v>958.6207212</v>
      </c>
      <c r="AB15" s="10">
        <f t="shared" si="23"/>
        <v>9202.758923</v>
      </c>
      <c r="AC15" s="56">
        <f>'ОПУ БС'!$E$15/12*'ОПУ БС'!L15</f>
        <v>676.5966653</v>
      </c>
      <c r="AD15" s="56">
        <f>'ОПУ БС'!$E$15/12*'ОПУ БС'!M15</f>
        <v>738.9147792</v>
      </c>
      <c r="AE15" s="56">
        <f>'ОПУ БС'!$E$15/12*'ОПУ БС'!N15</f>
        <v>827.9406562</v>
      </c>
      <c r="AF15" s="56">
        <f>'ОПУ БС'!$E$15/12*'ОПУ БС'!O15</f>
        <v>827.9406562</v>
      </c>
      <c r="AG15" s="56">
        <f>'ОПУ БС'!$E$15/12*'ОПУ БС'!P15</f>
        <v>845.7458316</v>
      </c>
      <c r="AH15" s="56">
        <f>'ОПУ БС'!$E$15/12*'ОПУ БС'!Q15</f>
        <v>899.1613579</v>
      </c>
      <c r="AI15" s="56">
        <f>'ОПУ БС'!$E$15/12*'ОПУ БС'!R15</f>
        <v>1032.700173</v>
      </c>
      <c r="AJ15" s="56">
        <f>'ОПУ БС'!$E$15/12*'ОПУ БС'!S15</f>
        <v>792.3303054</v>
      </c>
      <c r="AK15" s="56">
        <f>'ОПУ БС'!$E$15/12*'ОПУ БС'!T15</f>
        <v>934.7717087</v>
      </c>
      <c r="AL15" s="56">
        <f>'ОПУ БС'!$E$15/12*'ОПУ БС'!U15</f>
        <v>881.3561824</v>
      </c>
      <c r="AM15" s="56">
        <f>'ОПУ БС'!$E$15/12*'ОПУ БС'!V15</f>
        <v>1112.823463</v>
      </c>
      <c r="AN15" s="56">
        <f>'ОПУ БС'!$E$15/12*'ОПУ БС'!W15</f>
        <v>1112.823463</v>
      </c>
      <c r="AO15" s="10">
        <f t="shared" si="25"/>
        <v>10683.10524</v>
      </c>
      <c r="AP15" s="56">
        <f>'ОПУ БС'!$F15/12*'ОПУ БС'!L15</f>
        <v>819.8197184</v>
      </c>
      <c r="AQ15" s="56">
        <f>'ОПУ БС'!$F15/12*'ОПУ БС'!M15</f>
        <v>895.3294293</v>
      </c>
      <c r="AR15" s="56">
        <f>'ОПУ БС'!$F15/12*'ОПУ БС'!N15</f>
        <v>1003.200445</v>
      </c>
      <c r="AS15" s="56">
        <f>'ОПУ БС'!$F15/12*'ОПУ БС'!O15</f>
        <v>1003.200445</v>
      </c>
      <c r="AT15" s="56">
        <f>'ОПУ БС'!$F15/12*'ОПУ БС'!P15</f>
        <v>1024.774648</v>
      </c>
      <c r="AU15" s="56">
        <f>'ОПУ БС'!$F15/12*'ОПУ БС'!Q15</f>
        <v>1089.497257</v>
      </c>
      <c r="AV15" s="56">
        <f>'ОПУ БС'!$F15/12*'ОПУ БС'!R15</f>
        <v>1251.303781</v>
      </c>
      <c r="AW15" s="56">
        <f>'ОПУ БС'!$F15/12*'ОПУ БС'!S15</f>
        <v>960.0520387</v>
      </c>
      <c r="AX15" s="56">
        <f>'ОПУ БС'!$F15/12*'ОПУ БС'!T15</f>
        <v>1132.645664</v>
      </c>
      <c r="AY15" s="56">
        <f>'ОПУ БС'!$F15/12*'ОПУ БС'!U15</f>
        <v>1067.923054</v>
      </c>
      <c r="AZ15" s="56">
        <f>'ОПУ БС'!$F15/12*'ОПУ БС'!V15</f>
        <v>1348.387695</v>
      </c>
      <c r="BA15" s="56">
        <f>'ОПУ БС'!$F15/12*'ОПУ БС'!W15</f>
        <v>1348.387695</v>
      </c>
      <c r="BB15" s="10">
        <f t="shared" si="27"/>
        <v>12944.52187</v>
      </c>
      <c r="BC15" s="56">
        <f>'ОПУ БС'!$G15/12*'ОПУ БС'!L15</f>
        <v>1031.853751</v>
      </c>
      <c r="BD15" s="56">
        <f>'ОПУ БС'!$G15/12*'ОПУ БС'!M15</f>
        <v>1126.892912</v>
      </c>
      <c r="BE15" s="56">
        <f>'ОПУ БС'!$G15/12*'ОПУ БС'!N15</f>
        <v>1262.663143</v>
      </c>
      <c r="BF15" s="56">
        <f>'ОПУ БС'!$G15/12*'ОПУ БС'!O15</f>
        <v>1262.663143</v>
      </c>
      <c r="BG15" s="56">
        <f>'ОПУ БС'!$G15/12*'ОПУ БС'!P15</f>
        <v>1289.817189</v>
      </c>
      <c r="BH15" s="56">
        <f>'ОПУ БС'!$G15/12*'ОПУ БС'!Q15</f>
        <v>1371.279327</v>
      </c>
      <c r="BI15" s="56">
        <f>'ОПУ БС'!$G15/12*'ОПУ БС'!R15</f>
        <v>1574.934673</v>
      </c>
      <c r="BJ15" s="56">
        <f>'ОПУ БС'!$G15/12*'ОПУ БС'!S15</f>
        <v>1208.355051</v>
      </c>
      <c r="BK15" s="56">
        <f>'ОПУ БС'!$G15/12*'ОПУ БС'!T15</f>
        <v>1425.587419</v>
      </c>
      <c r="BL15" s="56">
        <f>'ОПУ БС'!$G15/12*'ОПУ БС'!U15</f>
        <v>1344.125281</v>
      </c>
      <c r="BM15" s="56">
        <f>'ОПУ БС'!$G15/12*'ОПУ БС'!V15</f>
        <v>1697.12788</v>
      </c>
      <c r="BN15" s="56">
        <f>'ОПУ БС'!$G15/12*'ОПУ БС'!W15</f>
        <v>1697.12788</v>
      </c>
      <c r="BO15" s="10">
        <f t="shared" si="29"/>
        <v>16292.42765</v>
      </c>
      <c r="BP15" s="56">
        <f>'ОПУ БС'!$H15/12*'ОПУ БС'!L15</f>
        <v>1328.36656</v>
      </c>
      <c r="BQ15" s="56">
        <f>'ОПУ БС'!$H15/12*'ОПУ БС'!M15</f>
        <v>1450.716111</v>
      </c>
      <c r="BR15" s="56">
        <f>'ОПУ БС'!$H15/12*'ОПУ БС'!N15</f>
        <v>1625.501185</v>
      </c>
      <c r="BS15" s="56">
        <f>'ОПУ БС'!$H15/12*'ОПУ БС'!O15</f>
        <v>1625.501185</v>
      </c>
      <c r="BT15" s="56">
        <f>'ОПУ БС'!$H15/12*'ОПУ БС'!P15</f>
        <v>1660.4582</v>
      </c>
      <c r="BU15" s="56">
        <f>'ОПУ БС'!$H15/12*'ОПУ БС'!Q15</f>
        <v>1765.329244</v>
      </c>
      <c r="BV15" s="56">
        <f>'ОПУ БС'!$H15/12*'ОПУ БС'!R15</f>
        <v>2027.506855</v>
      </c>
      <c r="BW15" s="56">
        <f>'ОПУ БС'!$H15/12*'ОПУ БС'!S15</f>
        <v>1555.587156</v>
      </c>
      <c r="BX15" s="56">
        <f>'ОПУ БС'!$H15/12*'ОПУ БС'!T15</f>
        <v>1835.243274</v>
      </c>
      <c r="BY15" s="56">
        <f>'ОПУ БС'!$H15/12*'ОПУ БС'!U15</f>
        <v>1730.372229</v>
      </c>
      <c r="BZ15" s="56">
        <f>'ОПУ БС'!$H15/12*'ОПУ БС'!V15</f>
        <v>2184.813421</v>
      </c>
      <c r="CA15" s="56">
        <f>'ОПУ БС'!$H15/12*'ОПУ БС'!W15</f>
        <v>2184.813421</v>
      </c>
      <c r="CB15" s="10">
        <f t="shared" si="31"/>
        <v>20974.20884</v>
      </c>
      <c r="CC15" s="56">
        <f>'ОПУ БС'!$I15/12*'ОПУ БС'!L15</f>
        <v>1734.203709</v>
      </c>
      <c r="CD15" s="56">
        <f>'ОПУ БС'!$I15/12*'ОПУ БС'!M15</f>
        <v>1893.932998</v>
      </c>
      <c r="CE15" s="56">
        <f>'ОПУ БС'!$I15/12*'ОПУ БС'!N15</f>
        <v>2122.117696</v>
      </c>
      <c r="CF15" s="56">
        <f>'ОПУ БС'!$I15/12*'ОПУ БС'!O15</f>
        <v>2122.117696</v>
      </c>
      <c r="CG15" s="56">
        <f>'ОПУ БС'!$I15/12*'ОПУ БС'!P15</f>
        <v>2167.754636</v>
      </c>
      <c r="CH15" s="56">
        <f>'ОПУ БС'!$I15/12*'ОПУ БС'!Q15</f>
        <v>2304.665455</v>
      </c>
      <c r="CI15" s="56">
        <f>'ОПУ БС'!$I15/12*'ОПУ БС'!R15</f>
        <v>2646.942503</v>
      </c>
      <c r="CJ15" s="56">
        <f>'ОПУ БС'!$I15/12*'ОПУ БС'!S15</f>
        <v>2030.843817</v>
      </c>
      <c r="CK15" s="56">
        <f>'ОПУ БС'!$I15/12*'ОПУ БС'!T15</f>
        <v>2395.939334</v>
      </c>
      <c r="CL15" s="56">
        <f>'ОПУ БС'!$I15/12*'ОПУ БС'!U15</f>
        <v>2259.028515</v>
      </c>
      <c r="CM15" s="56">
        <f>'ОПУ БС'!$I15/12*'ОПУ БС'!V15</f>
        <v>2852.308731</v>
      </c>
      <c r="CN15" s="56">
        <f>'ОПУ БС'!$I15/12*'ОПУ БС'!W15</f>
        <v>2852.308731</v>
      </c>
      <c r="CO15" s="10">
        <f t="shared" si="33"/>
        <v>27382.16382</v>
      </c>
      <c r="CP15" s="2"/>
      <c r="CQ15" s="2"/>
      <c r="CR15" s="48">
        <f>O15-'ОПУ БС'!C15</f>
        <v>0</v>
      </c>
      <c r="CS15" s="48">
        <f>AB15-'ОПУ БС'!D15</f>
        <v>0</v>
      </c>
      <c r="CT15" s="48">
        <f>AO15-'ОПУ БС'!E15</f>
        <v>0</v>
      </c>
      <c r="CU15" s="48">
        <f>BB15-'ОПУ БС'!F15</f>
        <v>0</v>
      </c>
      <c r="CV15" s="48">
        <f>BO15-'ОПУ БС'!G15</f>
        <v>0</v>
      </c>
      <c r="CW15" s="48">
        <f>CB15-'ОПУ БС'!H15</f>
        <v>0</v>
      </c>
      <c r="CX15" s="48">
        <f>CO15-'ОПУ БС'!I15</f>
        <v>0</v>
      </c>
      <c r="CY15" s="2"/>
      <c r="CZ15" s="2"/>
      <c r="DA15" s="57"/>
      <c r="DB15" s="57"/>
      <c r="DC15" s="57"/>
      <c r="DD15" s="57"/>
      <c r="DE15" s="57"/>
      <c r="DF15" s="57"/>
      <c r="DG15" s="57"/>
      <c r="DH15" s="57"/>
      <c r="DI15" s="57"/>
      <c r="DJ15" s="57"/>
      <c r="DK15" s="57"/>
      <c r="DL15" s="57"/>
      <c r="DM15" s="55">
        <f t="shared" si="35"/>
        <v>0</v>
      </c>
      <c r="DN15" s="57"/>
      <c r="DO15" s="57"/>
      <c r="DP15" s="57"/>
      <c r="DQ15" s="57"/>
      <c r="DR15" s="57"/>
      <c r="DS15" s="57"/>
      <c r="DT15" s="57"/>
      <c r="DU15" s="57"/>
      <c r="DV15" s="57"/>
      <c r="DW15" s="57"/>
      <c r="DX15" s="57"/>
      <c r="DY15" s="57"/>
      <c r="DZ15" s="55">
        <f t="shared" si="37"/>
        <v>0</v>
      </c>
      <c r="EA15" s="58"/>
      <c r="EB15" s="58"/>
      <c r="EC15" s="58"/>
      <c r="ED15" s="58"/>
      <c r="EE15" s="58"/>
      <c r="EF15" s="58"/>
      <c r="EG15" s="58"/>
      <c r="EH15" s="58"/>
      <c r="EI15" s="58"/>
      <c r="EJ15" s="58"/>
      <c r="EK15" s="58"/>
      <c r="EL15" s="58"/>
      <c r="EM15" s="50">
        <f t="shared" si="39"/>
        <v>0</v>
      </c>
      <c r="EN15" s="58"/>
      <c r="EO15" s="58"/>
      <c r="EP15" s="58"/>
      <c r="EQ15" s="58"/>
      <c r="ER15" s="58"/>
      <c r="ES15" s="58"/>
      <c r="ET15" s="58"/>
      <c r="EU15" s="58"/>
      <c r="EV15" s="58"/>
      <c r="EW15" s="58"/>
      <c r="EX15" s="58"/>
      <c r="EY15" s="58"/>
      <c r="EZ15" s="51">
        <f t="shared" si="41"/>
        <v>0</v>
      </c>
      <c r="FA15" s="58"/>
      <c r="FB15" s="58"/>
      <c r="FC15" s="58"/>
      <c r="FD15" s="58"/>
      <c r="FE15" s="58"/>
      <c r="FF15" s="58"/>
      <c r="FG15" s="58"/>
      <c r="FH15" s="58"/>
      <c r="FI15" s="58"/>
      <c r="FJ15" s="58"/>
      <c r="FK15" s="58"/>
      <c r="FL15" s="58"/>
      <c r="FM15" s="51">
        <f t="shared" si="43"/>
        <v>0</v>
      </c>
      <c r="FN15" s="2"/>
      <c r="FO15" s="2"/>
      <c r="FP15" s="56">
        <f t="shared" ref="FP15:GA15" si="164">C15</f>
        <v>524.0757456</v>
      </c>
      <c r="FQ15" s="56">
        <f t="shared" si="164"/>
        <v>572.34588</v>
      </c>
      <c r="FR15" s="56">
        <f t="shared" si="164"/>
        <v>641.303215</v>
      </c>
      <c r="FS15" s="56">
        <f t="shared" si="164"/>
        <v>641.303215</v>
      </c>
      <c r="FT15" s="56">
        <f t="shared" si="164"/>
        <v>655.094682</v>
      </c>
      <c r="FU15" s="56">
        <f t="shared" si="164"/>
        <v>696.4690829</v>
      </c>
      <c r="FV15" s="56">
        <f t="shared" si="164"/>
        <v>799.9050853</v>
      </c>
      <c r="FW15" s="56">
        <f t="shared" si="164"/>
        <v>613.720281</v>
      </c>
      <c r="FX15" s="56">
        <f t="shared" si="164"/>
        <v>724.0520169</v>
      </c>
      <c r="FY15" s="56">
        <f t="shared" si="164"/>
        <v>682.6776159</v>
      </c>
      <c r="FZ15" s="56">
        <f t="shared" si="164"/>
        <v>861.9666868</v>
      </c>
      <c r="GA15" s="56">
        <f t="shared" si="164"/>
        <v>861.9666868</v>
      </c>
      <c r="GB15" s="52">
        <f t="shared" si="45"/>
        <v>8274.880193</v>
      </c>
      <c r="GC15" s="56">
        <f t="shared" ref="GC15:GN15" si="165">P15</f>
        <v>582.8413985</v>
      </c>
      <c r="GD15" s="56">
        <f t="shared" si="165"/>
        <v>636.5241589</v>
      </c>
      <c r="GE15" s="56">
        <f t="shared" si="165"/>
        <v>713.2138166</v>
      </c>
      <c r="GF15" s="56">
        <f t="shared" si="165"/>
        <v>713.2138166</v>
      </c>
      <c r="GG15" s="56">
        <f t="shared" si="165"/>
        <v>728.5517481</v>
      </c>
      <c r="GH15" s="56">
        <f t="shared" si="165"/>
        <v>774.5655427</v>
      </c>
      <c r="GI15" s="56">
        <f t="shared" si="165"/>
        <v>889.6000293</v>
      </c>
      <c r="GJ15" s="56">
        <f t="shared" si="165"/>
        <v>682.5379535</v>
      </c>
      <c r="GK15" s="56">
        <f t="shared" si="165"/>
        <v>805.2414058</v>
      </c>
      <c r="GL15" s="56">
        <f t="shared" si="165"/>
        <v>759.2276112</v>
      </c>
      <c r="GM15" s="56">
        <f t="shared" si="165"/>
        <v>958.6207212</v>
      </c>
      <c r="GN15" s="56">
        <f t="shared" si="165"/>
        <v>958.6207212</v>
      </c>
      <c r="GO15" s="52">
        <f t="shared" si="47"/>
        <v>9202.758923</v>
      </c>
      <c r="GP15" s="8">
        <f t="shared" ref="GP15:HA15" si="166">AC15+DA15</f>
        <v>676.5966653</v>
      </c>
      <c r="GQ15" s="8">
        <f t="shared" si="166"/>
        <v>738.9147792</v>
      </c>
      <c r="GR15" s="8">
        <f t="shared" si="166"/>
        <v>827.9406562</v>
      </c>
      <c r="GS15" s="8">
        <f t="shared" si="166"/>
        <v>827.9406562</v>
      </c>
      <c r="GT15" s="8">
        <f t="shared" si="166"/>
        <v>845.7458316</v>
      </c>
      <c r="GU15" s="8">
        <f t="shared" si="166"/>
        <v>899.1613579</v>
      </c>
      <c r="GV15" s="8">
        <f t="shared" si="166"/>
        <v>1032.700173</v>
      </c>
      <c r="GW15" s="8">
        <f t="shared" si="166"/>
        <v>792.3303054</v>
      </c>
      <c r="GX15" s="8">
        <f t="shared" si="166"/>
        <v>934.7717087</v>
      </c>
      <c r="GY15" s="8">
        <f t="shared" si="166"/>
        <v>881.3561824</v>
      </c>
      <c r="GZ15" s="8">
        <f t="shared" si="166"/>
        <v>1112.823463</v>
      </c>
      <c r="HA15" s="8">
        <f t="shared" si="166"/>
        <v>1112.823463</v>
      </c>
      <c r="HB15" s="52">
        <f t="shared" si="49"/>
        <v>10683.10524</v>
      </c>
      <c r="HC15" s="8">
        <f t="shared" ref="HC15:HN15" si="167">AP15+DN15</f>
        <v>819.8197184</v>
      </c>
      <c r="HD15" s="8">
        <f t="shared" si="167"/>
        <v>895.3294293</v>
      </c>
      <c r="HE15" s="8">
        <f t="shared" si="167"/>
        <v>1003.200445</v>
      </c>
      <c r="HF15" s="8">
        <f t="shared" si="167"/>
        <v>1003.200445</v>
      </c>
      <c r="HG15" s="8">
        <f t="shared" si="167"/>
        <v>1024.774648</v>
      </c>
      <c r="HH15" s="8">
        <f t="shared" si="167"/>
        <v>1089.497257</v>
      </c>
      <c r="HI15" s="8">
        <f t="shared" si="167"/>
        <v>1251.303781</v>
      </c>
      <c r="HJ15" s="8">
        <f t="shared" si="167"/>
        <v>960.0520387</v>
      </c>
      <c r="HK15" s="8">
        <f t="shared" si="167"/>
        <v>1132.645664</v>
      </c>
      <c r="HL15" s="8">
        <f t="shared" si="167"/>
        <v>1067.923054</v>
      </c>
      <c r="HM15" s="8">
        <f t="shared" si="167"/>
        <v>1348.387695</v>
      </c>
      <c r="HN15" s="8">
        <f t="shared" si="167"/>
        <v>1348.387695</v>
      </c>
      <c r="HO15" s="52">
        <f t="shared" si="51"/>
        <v>12944.52187</v>
      </c>
      <c r="HP15" s="8">
        <f t="shared" ref="HP15:IA15" si="168">BC15+EA15</f>
        <v>1031.853751</v>
      </c>
      <c r="HQ15" s="8">
        <f t="shared" si="168"/>
        <v>1126.892912</v>
      </c>
      <c r="HR15" s="8">
        <f t="shared" si="168"/>
        <v>1262.663143</v>
      </c>
      <c r="HS15" s="8">
        <f t="shared" si="168"/>
        <v>1262.663143</v>
      </c>
      <c r="HT15" s="8">
        <f t="shared" si="168"/>
        <v>1289.817189</v>
      </c>
      <c r="HU15" s="8">
        <f t="shared" si="168"/>
        <v>1371.279327</v>
      </c>
      <c r="HV15" s="8">
        <f t="shared" si="168"/>
        <v>1574.934673</v>
      </c>
      <c r="HW15" s="8">
        <f t="shared" si="168"/>
        <v>1208.355051</v>
      </c>
      <c r="HX15" s="8">
        <f t="shared" si="168"/>
        <v>1425.587419</v>
      </c>
      <c r="HY15" s="8">
        <f t="shared" si="168"/>
        <v>1344.125281</v>
      </c>
      <c r="HZ15" s="8">
        <f t="shared" si="168"/>
        <v>1697.12788</v>
      </c>
      <c r="IA15" s="8">
        <f t="shared" si="168"/>
        <v>1697.12788</v>
      </c>
      <c r="IB15" s="52">
        <f t="shared" si="53"/>
        <v>16292.42765</v>
      </c>
      <c r="IC15" s="8">
        <f t="shared" ref="IC15:IN15" si="169">BP15+EN15</f>
        <v>1328.36656</v>
      </c>
      <c r="ID15" s="8">
        <f t="shared" si="169"/>
        <v>1450.716111</v>
      </c>
      <c r="IE15" s="8">
        <f t="shared" si="169"/>
        <v>1625.501185</v>
      </c>
      <c r="IF15" s="8">
        <f t="shared" si="169"/>
        <v>1625.501185</v>
      </c>
      <c r="IG15" s="8">
        <f t="shared" si="169"/>
        <v>1660.4582</v>
      </c>
      <c r="IH15" s="8">
        <f t="shared" si="169"/>
        <v>1765.329244</v>
      </c>
      <c r="II15" s="8">
        <f t="shared" si="169"/>
        <v>2027.506855</v>
      </c>
      <c r="IJ15" s="8">
        <f t="shared" si="169"/>
        <v>1555.587156</v>
      </c>
      <c r="IK15" s="8">
        <f t="shared" si="169"/>
        <v>1835.243274</v>
      </c>
      <c r="IL15" s="8">
        <f t="shared" si="169"/>
        <v>1730.372229</v>
      </c>
      <c r="IM15" s="8">
        <f t="shared" si="169"/>
        <v>2184.813421</v>
      </c>
      <c r="IN15" s="8">
        <f t="shared" si="169"/>
        <v>2184.813421</v>
      </c>
      <c r="IO15" s="52">
        <f t="shared" si="55"/>
        <v>20974.20884</v>
      </c>
      <c r="IP15" s="8">
        <f t="shared" ref="IP15:JA15" si="170">CC15+FA15</f>
        <v>1734.203709</v>
      </c>
      <c r="IQ15" s="8">
        <f t="shared" si="170"/>
        <v>1893.932998</v>
      </c>
      <c r="IR15" s="8">
        <f t="shared" si="170"/>
        <v>2122.117696</v>
      </c>
      <c r="IS15" s="8">
        <f t="shared" si="170"/>
        <v>2122.117696</v>
      </c>
      <c r="IT15" s="8">
        <f t="shared" si="170"/>
        <v>2167.754636</v>
      </c>
      <c r="IU15" s="8">
        <f t="shared" si="170"/>
        <v>2304.665455</v>
      </c>
      <c r="IV15" s="8">
        <f t="shared" si="170"/>
        <v>2646.942503</v>
      </c>
      <c r="IW15" s="8">
        <f t="shared" si="170"/>
        <v>2030.843817</v>
      </c>
      <c r="IX15" s="8">
        <f t="shared" si="170"/>
        <v>2395.939334</v>
      </c>
      <c r="IY15" s="8">
        <f t="shared" si="170"/>
        <v>2259.028515</v>
      </c>
      <c r="IZ15" s="8">
        <f t="shared" si="170"/>
        <v>2852.308731</v>
      </c>
      <c r="JA15" s="8">
        <f t="shared" si="170"/>
        <v>2852.308731</v>
      </c>
      <c r="JB15" s="52">
        <f t="shared" si="57"/>
        <v>27382.16382</v>
      </c>
      <c r="JC15" s="2"/>
      <c r="JD15" s="2"/>
      <c r="JE15" s="19">
        <f t="shared" si="58"/>
        <v>0</v>
      </c>
      <c r="JF15" s="19">
        <f t="shared" si="59"/>
        <v>0</v>
      </c>
      <c r="JG15" s="19">
        <f t="shared" si="60"/>
        <v>0</v>
      </c>
      <c r="JH15" s="19">
        <f t="shared" si="61"/>
        <v>0</v>
      </c>
      <c r="JI15" s="19">
        <f t="shared" si="62"/>
        <v>0</v>
      </c>
      <c r="JJ15" s="19">
        <f t="shared" si="63"/>
        <v>0</v>
      </c>
      <c r="JK15" s="19">
        <f t="shared" si="64"/>
        <v>0</v>
      </c>
    </row>
    <row r="16" ht="19.5" customHeight="1" outlineLevel="1">
      <c r="A16" s="2"/>
      <c r="B16" s="13" t="s">
        <v>26</v>
      </c>
      <c r="C16" s="56">
        <f>'ОПУ БС'!$C16/12*'ОПУ БС'!L16</f>
        <v>320.9164502</v>
      </c>
      <c r="D16" s="56">
        <f>'ОПУ БС'!$C16/12*'ОПУ БС'!M16</f>
        <v>350.4745443</v>
      </c>
      <c r="E16" s="56">
        <f>'ОПУ БС'!$C16/12*'ОПУ БС'!N16</f>
        <v>392.7003931</v>
      </c>
      <c r="F16" s="56">
        <f>'ОПУ БС'!$C16/12*'ОПУ БС'!O16</f>
        <v>392.7003931</v>
      </c>
      <c r="G16" s="56">
        <f>'ОПУ БС'!$C16/12*'ОПУ БС'!P16</f>
        <v>401.1455628</v>
      </c>
      <c r="H16" s="56">
        <f>'ОПУ БС'!$C16/12*'ОПУ БС'!Q16</f>
        <v>426.481072</v>
      </c>
      <c r="I16" s="56">
        <f>'ОПУ БС'!$C16/12*'ОПУ БС'!R16</f>
        <v>489.8198451</v>
      </c>
      <c r="J16" s="56">
        <f>'ОПУ БС'!$C16/12*'ОПУ БС'!S16</f>
        <v>477.1520905</v>
      </c>
      <c r="K16" s="56">
        <f>'ОПУ БС'!$C16/12*'ОПУ БС'!T16</f>
        <v>384.2552233</v>
      </c>
      <c r="L16" s="56">
        <f>'ОПУ БС'!$C16/12*'ОПУ БС'!U16</f>
        <v>418.0359023</v>
      </c>
      <c r="M16" s="56">
        <f>'ОПУ БС'!$C16/12*'ОПУ БС'!V16</f>
        <v>485.5972602</v>
      </c>
      <c r="N16" s="56">
        <f>'ОПУ БС'!$C16/12*'ОПУ БС'!W16</f>
        <v>527.823109</v>
      </c>
      <c r="O16" s="10">
        <f t="shared" si="21"/>
        <v>5067.101846</v>
      </c>
      <c r="P16" s="56">
        <f>'ОПУ БС'!$D16/12*'ОПУ БС'!L16</f>
        <v>353.8579107</v>
      </c>
      <c r="Q16" s="56">
        <f>'ОПУ БС'!$D16/12*'ОПУ БС'!M16</f>
        <v>386.4500866</v>
      </c>
      <c r="R16" s="56">
        <f>'ОПУ БС'!$D16/12*'ОПУ БС'!N16</f>
        <v>433.0103381</v>
      </c>
      <c r="S16" s="56">
        <f>'ОПУ БС'!$D16/12*'ОПУ БС'!O16</f>
        <v>433.0103381</v>
      </c>
      <c r="T16" s="56">
        <f>'ОПУ БС'!$D16/12*'ОПУ БС'!P16</f>
        <v>442.3223883</v>
      </c>
      <c r="U16" s="56">
        <f>'ОПУ БС'!$D16/12*'ОПУ БС'!Q16</f>
        <v>470.2585392</v>
      </c>
      <c r="V16" s="56">
        <f>'ОПУ БС'!$D16/12*'ОПУ БС'!R16</f>
        <v>540.0989163</v>
      </c>
      <c r="W16" s="56">
        <f>'ОПУ БС'!$D16/12*'ОПУ БС'!S16</f>
        <v>526.1308409</v>
      </c>
      <c r="X16" s="56">
        <f>'ОПУ БС'!$D16/12*'ОПУ БС'!T16</f>
        <v>423.6982878</v>
      </c>
      <c r="Y16" s="56">
        <f>'ОПУ БС'!$D16/12*'ОПУ БС'!U16</f>
        <v>460.9464889</v>
      </c>
      <c r="Z16" s="56">
        <f>'ОПУ БС'!$D16/12*'ОПУ БС'!V16</f>
        <v>535.4428911</v>
      </c>
      <c r="AA16" s="56">
        <f>'ОПУ БС'!$D16/12*'ОПУ БС'!W16</f>
        <v>582.0031425</v>
      </c>
      <c r="AB16" s="10">
        <f t="shared" si="23"/>
        <v>5587.230168</v>
      </c>
      <c r="AC16" s="56">
        <f>'ОПУ БС'!$E$16/12*'ОПУ БС'!L16</f>
        <v>414.2722766</v>
      </c>
      <c r="AD16" s="56">
        <f>'ОПУ БС'!$E$16/12*'ОПУ БС'!M16</f>
        <v>452.4289337</v>
      </c>
      <c r="AE16" s="56">
        <f>'ОПУ БС'!$E$16/12*'ОПУ БС'!N16</f>
        <v>506.9384438</v>
      </c>
      <c r="AF16" s="56">
        <f>'ОПУ БС'!$E$16/12*'ОПУ БС'!O16</f>
        <v>506.9384438</v>
      </c>
      <c r="AG16" s="56">
        <f>'ОПУ БС'!$E$16/12*'ОПУ БС'!P16</f>
        <v>517.8403458</v>
      </c>
      <c r="AH16" s="56">
        <f>'ОПУ БС'!$E$16/12*'ОПУ БС'!Q16</f>
        <v>550.5460519</v>
      </c>
      <c r="AI16" s="56">
        <f>'ОПУ БС'!$E$16/12*'ОПУ БС'!R16</f>
        <v>632.310317</v>
      </c>
      <c r="AJ16" s="56">
        <f>'ОПУ БС'!$E$16/12*'ОПУ БС'!S16</f>
        <v>615.957464</v>
      </c>
      <c r="AK16" s="56">
        <f>'ОПУ БС'!$E$16/12*'ОПУ БС'!T16</f>
        <v>496.0365418</v>
      </c>
      <c r="AL16" s="56">
        <f>'ОПУ БС'!$E$16/12*'ОПУ БС'!U16</f>
        <v>539.6441498</v>
      </c>
      <c r="AM16" s="56">
        <f>'ОПУ БС'!$E$16/12*'ОПУ БС'!V16</f>
        <v>626.859366</v>
      </c>
      <c r="AN16" s="56">
        <f>'ОПУ БС'!$E$16/12*'ОПУ БС'!W16</f>
        <v>681.3688761</v>
      </c>
      <c r="AO16" s="10">
        <f t="shared" si="25"/>
        <v>6541.14121</v>
      </c>
      <c r="AP16" s="56">
        <f>'ОПУ БС'!$F16/12*'ОПУ БС'!L16</f>
        <v>508.2566083</v>
      </c>
      <c r="AQ16" s="56">
        <f>'ОПУ БС'!$F16/12*'ОПУ БС'!M16</f>
        <v>555.069717</v>
      </c>
      <c r="AR16" s="56">
        <f>'ОПУ БС'!$F16/12*'ОПУ БС'!N16</f>
        <v>621.9455865</v>
      </c>
      <c r="AS16" s="56">
        <f>'ОПУ БС'!$F16/12*'ОПУ БС'!O16</f>
        <v>621.9455865</v>
      </c>
      <c r="AT16" s="56">
        <f>'ОПУ БС'!$F16/12*'ОПУ БС'!P16</f>
        <v>635.3207604</v>
      </c>
      <c r="AU16" s="56">
        <f>'ОПУ БС'!$F16/12*'ОПУ БС'!Q16</f>
        <v>675.4462821</v>
      </c>
      <c r="AV16" s="56">
        <f>'ОПУ БС'!$F16/12*'ОПУ БС'!R16</f>
        <v>775.7600864</v>
      </c>
      <c r="AW16" s="56">
        <f>'ОПУ БС'!$F16/12*'ОПУ БС'!S16</f>
        <v>755.6973255</v>
      </c>
      <c r="AX16" s="56">
        <f>'ОПУ БС'!$F16/12*'ОПУ БС'!T16</f>
        <v>608.5704126</v>
      </c>
      <c r="AY16" s="56">
        <f>'ОПУ БС'!$F16/12*'ОПУ БС'!U16</f>
        <v>662.0711082</v>
      </c>
      <c r="AZ16" s="56">
        <f>'ОПУ БС'!$F16/12*'ОПУ БС'!V16</f>
        <v>769.0724994</v>
      </c>
      <c r="BA16" s="56">
        <f>'ОПУ БС'!$F16/12*'ОПУ БС'!W16</f>
        <v>835.9483689</v>
      </c>
      <c r="BB16" s="10">
        <f t="shared" si="27"/>
        <v>8025.104342</v>
      </c>
      <c r="BC16" s="56">
        <f>'ОПУ БС'!$G16/12*'ОПУ БС'!L16</f>
        <v>649.2048409</v>
      </c>
      <c r="BD16" s="56">
        <f>'ОПУ БС'!$G16/12*'ОПУ БС'!M16</f>
        <v>709.0000236</v>
      </c>
      <c r="BE16" s="56">
        <f>'ОПУ БС'!$G16/12*'ОПУ БС'!N16</f>
        <v>794.4217132</v>
      </c>
      <c r="BF16" s="56">
        <f>'ОПУ БС'!$G16/12*'ОПУ БС'!O16</f>
        <v>794.4217132</v>
      </c>
      <c r="BG16" s="56">
        <f>'ОПУ БС'!$G16/12*'ОПУ БС'!P16</f>
        <v>811.5060511</v>
      </c>
      <c r="BH16" s="56">
        <f>'ОПУ БС'!$G16/12*'ОПУ БС'!Q16</f>
        <v>862.7590649</v>
      </c>
      <c r="BI16" s="56">
        <f>'ОПУ БС'!$G16/12*'ОПУ БС'!R16</f>
        <v>990.8915993</v>
      </c>
      <c r="BJ16" s="56">
        <f>'ОПУ БС'!$G16/12*'ОПУ БС'!S16</f>
        <v>965.2650924</v>
      </c>
      <c r="BK16" s="56">
        <f>'ОПУ БС'!$G16/12*'ОПУ БС'!T16</f>
        <v>777.3373753</v>
      </c>
      <c r="BL16" s="56">
        <f>'ОПУ БС'!$G16/12*'ОПУ БС'!U16</f>
        <v>845.674727</v>
      </c>
      <c r="BM16" s="56">
        <f>'ОПУ БС'!$G16/12*'ОПУ БС'!V16</f>
        <v>982.3494303</v>
      </c>
      <c r="BN16" s="56">
        <f>'ОПУ БС'!$G16/12*'ОПУ БС'!W16</f>
        <v>1067.77112</v>
      </c>
      <c r="BO16" s="10">
        <f t="shared" si="29"/>
        <v>10250.60275</v>
      </c>
      <c r="BP16" s="56">
        <f>'ОПУ БС'!$H16/12*'ОПУ БС'!L16</f>
        <v>849.2408134</v>
      </c>
      <c r="BQ16" s="56">
        <f>'ОПУ БС'!$H16/12*'ОПУ БС'!M16</f>
        <v>927.460362</v>
      </c>
      <c r="BR16" s="56">
        <f>'ОПУ БС'!$H16/12*'ОПУ БС'!N16</f>
        <v>1039.202574</v>
      </c>
      <c r="BS16" s="56">
        <f>'ОПУ БС'!$H16/12*'ОПУ БС'!O16</f>
        <v>1039.202574</v>
      </c>
      <c r="BT16" s="56">
        <f>'ОПУ БС'!$H16/12*'ОПУ БС'!P16</f>
        <v>1061.551017</v>
      </c>
      <c r="BU16" s="56">
        <f>'ОПУ БС'!$H16/12*'ОПУ БС'!Q16</f>
        <v>1128.596344</v>
      </c>
      <c r="BV16" s="56">
        <f>'ОПУ БС'!$H16/12*'ОПУ БС'!R16</f>
        <v>1296.209663</v>
      </c>
      <c r="BW16" s="56">
        <f>'ОПУ БС'!$H16/12*'ОПУ БС'!S16</f>
        <v>1262.686999</v>
      </c>
      <c r="BX16" s="56">
        <f>'ОПУ БС'!$H16/12*'ОПУ БС'!T16</f>
        <v>1016.854132</v>
      </c>
      <c r="BY16" s="56">
        <f>'ОПУ БС'!$H16/12*'ОПУ БС'!U16</f>
        <v>1106.247902</v>
      </c>
      <c r="BZ16" s="56">
        <f>'ОПУ БС'!$H16/12*'ОПУ БС'!V16</f>
        <v>1285.035441</v>
      </c>
      <c r="CA16" s="56">
        <f>'ОПУ БС'!$H16/12*'ОПУ БС'!W16</f>
        <v>1396.777654</v>
      </c>
      <c r="CB16" s="10">
        <f t="shared" si="31"/>
        <v>13409.06547</v>
      </c>
      <c r="CC16" s="56">
        <f>'ОПУ БС'!$I16/12*'ОПУ БС'!L16</f>
        <v>1126.588939</v>
      </c>
      <c r="CD16" s="56">
        <f>'ОПУ БС'!$I16/12*'ОПУ БС'!M16</f>
        <v>1230.353709</v>
      </c>
      <c r="CE16" s="56">
        <f>'ОПУ БС'!$I16/12*'ОПУ БС'!N16</f>
        <v>1378.589096</v>
      </c>
      <c r="CF16" s="56">
        <f>'ОПУ БС'!$I16/12*'ОПУ БС'!O16</f>
        <v>1378.589096</v>
      </c>
      <c r="CG16" s="56">
        <f>'ОПУ БС'!$I16/12*'ОПУ БС'!P16</f>
        <v>1408.236173</v>
      </c>
      <c r="CH16" s="56">
        <f>'ОПУ БС'!$I16/12*'ОПУ БС'!Q16</f>
        <v>1497.177405</v>
      </c>
      <c r="CI16" s="56">
        <f>'ОПУ БС'!$I16/12*'ОПУ БС'!R16</f>
        <v>1719.530485</v>
      </c>
      <c r="CJ16" s="56">
        <f>'ОПУ БС'!$I16/12*'ОПУ БС'!S16</f>
        <v>1675.059869</v>
      </c>
      <c r="CK16" s="56">
        <f>'ОПУ БС'!$I16/12*'ОПУ БС'!T16</f>
        <v>1348.942019</v>
      </c>
      <c r="CL16" s="56">
        <f>'ОПУ БС'!$I16/12*'ОПУ БС'!U16</f>
        <v>1467.530328</v>
      </c>
      <c r="CM16" s="56">
        <f>'ОПУ БС'!$I16/12*'ОПУ БС'!V16</f>
        <v>1704.706947</v>
      </c>
      <c r="CN16" s="56">
        <f>'ОПУ БС'!$I16/12*'ОПУ БС'!W16</f>
        <v>1852.942333</v>
      </c>
      <c r="CO16" s="10">
        <f t="shared" si="33"/>
        <v>17788.2464</v>
      </c>
      <c r="CP16" s="2"/>
      <c r="CQ16" s="2"/>
      <c r="CR16" s="48">
        <f>O16-'ОПУ БС'!C16</f>
        <v>0</v>
      </c>
      <c r="CS16" s="48">
        <f>AB16-'ОПУ БС'!D16</f>
        <v>0</v>
      </c>
      <c r="CT16" s="48">
        <f>AO16-'ОПУ БС'!E16</f>
        <v>0</v>
      </c>
      <c r="CU16" s="48">
        <f>BB16-'ОПУ БС'!F16</f>
        <v>0</v>
      </c>
      <c r="CV16" s="48">
        <f>BO16-'ОПУ БС'!G16</f>
        <v>0</v>
      </c>
      <c r="CW16" s="48">
        <f>CB16-'ОПУ БС'!H16</f>
        <v>0</v>
      </c>
      <c r="CX16" s="48">
        <f>CO16-'ОПУ БС'!I16</f>
        <v>0</v>
      </c>
      <c r="CY16" s="2"/>
      <c r="CZ16" s="2"/>
      <c r="DA16" s="57"/>
      <c r="DB16" s="57"/>
      <c r="DC16" s="57"/>
      <c r="DD16" s="57"/>
      <c r="DE16" s="57"/>
      <c r="DF16" s="57"/>
      <c r="DG16" s="57"/>
      <c r="DH16" s="57"/>
      <c r="DI16" s="57"/>
      <c r="DJ16" s="57"/>
      <c r="DK16" s="57"/>
      <c r="DL16" s="57"/>
      <c r="DM16" s="55">
        <f t="shared" si="35"/>
        <v>0</v>
      </c>
      <c r="DN16" s="57"/>
      <c r="DO16" s="57"/>
      <c r="DP16" s="57"/>
      <c r="DQ16" s="57"/>
      <c r="DR16" s="57"/>
      <c r="DS16" s="57"/>
      <c r="DT16" s="57"/>
      <c r="DU16" s="57"/>
      <c r="DV16" s="57"/>
      <c r="DW16" s="57"/>
      <c r="DX16" s="57"/>
      <c r="DY16" s="57"/>
      <c r="DZ16" s="55">
        <f t="shared" si="37"/>
        <v>0</v>
      </c>
      <c r="EA16" s="58"/>
      <c r="EB16" s="58"/>
      <c r="EC16" s="58"/>
      <c r="ED16" s="58"/>
      <c r="EE16" s="58"/>
      <c r="EF16" s="58"/>
      <c r="EG16" s="58"/>
      <c r="EH16" s="58"/>
      <c r="EI16" s="58"/>
      <c r="EJ16" s="58"/>
      <c r="EK16" s="58"/>
      <c r="EL16" s="58"/>
      <c r="EM16" s="50">
        <f t="shared" si="39"/>
        <v>0</v>
      </c>
      <c r="EN16" s="58"/>
      <c r="EO16" s="58"/>
      <c r="EP16" s="58"/>
      <c r="EQ16" s="58"/>
      <c r="ER16" s="58"/>
      <c r="ES16" s="58"/>
      <c r="ET16" s="58"/>
      <c r="EU16" s="58"/>
      <c r="EV16" s="58"/>
      <c r="EW16" s="58"/>
      <c r="EX16" s="58"/>
      <c r="EY16" s="58"/>
      <c r="EZ16" s="51">
        <f t="shared" si="41"/>
        <v>0</v>
      </c>
      <c r="FA16" s="58"/>
      <c r="FB16" s="58"/>
      <c r="FC16" s="58"/>
      <c r="FD16" s="58"/>
      <c r="FE16" s="58"/>
      <c r="FF16" s="58"/>
      <c r="FG16" s="58"/>
      <c r="FH16" s="58"/>
      <c r="FI16" s="58"/>
      <c r="FJ16" s="58"/>
      <c r="FK16" s="58"/>
      <c r="FL16" s="58"/>
      <c r="FM16" s="51">
        <f t="shared" si="43"/>
        <v>0</v>
      </c>
      <c r="FN16" s="2"/>
      <c r="FO16" s="2"/>
      <c r="FP16" s="56">
        <f t="shared" ref="FP16:GA16" si="171">C16</f>
        <v>320.9164502</v>
      </c>
      <c r="FQ16" s="56">
        <f t="shared" si="171"/>
        <v>350.4745443</v>
      </c>
      <c r="FR16" s="56">
        <f t="shared" si="171"/>
        <v>392.7003931</v>
      </c>
      <c r="FS16" s="56">
        <f t="shared" si="171"/>
        <v>392.7003931</v>
      </c>
      <c r="FT16" s="56">
        <f t="shared" si="171"/>
        <v>401.1455628</v>
      </c>
      <c r="FU16" s="56">
        <f t="shared" si="171"/>
        <v>426.481072</v>
      </c>
      <c r="FV16" s="56">
        <f t="shared" si="171"/>
        <v>489.8198451</v>
      </c>
      <c r="FW16" s="56">
        <f t="shared" si="171"/>
        <v>477.1520905</v>
      </c>
      <c r="FX16" s="56">
        <f t="shared" si="171"/>
        <v>384.2552233</v>
      </c>
      <c r="FY16" s="56">
        <f t="shared" si="171"/>
        <v>418.0359023</v>
      </c>
      <c r="FZ16" s="56">
        <f t="shared" si="171"/>
        <v>485.5972602</v>
      </c>
      <c r="GA16" s="56">
        <f t="shared" si="171"/>
        <v>527.823109</v>
      </c>
      <c r="GB16" s="52">
        <f t="shared" si="45"/>
        <v>5067.101846</v>
      </c>
      <c r="GC16" s="56">
        <f t="shared" ref="GC16:GN16" si="172">P16</f>
        <v>353.8579107</v>
      </c>
      <c r="GD16" s="56">
        <f t="shared" si="172"/>
        <v>386.4500866</v>
      </c>
      <c r="GE16" s="56">
        <f t="shared" si="172"/>
        <v>433.0103381</v>
      </c>
      <c r="GF16" s="56">
        <f t="shared" si="172"/>
        <v>433.0103381</v>
      </c>
      <c r="GG16" s="56">
        <f t="shared" si="172"/>
        <v>442.3223883</v>
      </c>
      <c r="GH16" s="56">
        <f t="shared" si="172"/>
        <v>470.2585392</v>
      </c>
      <c r="GI16" s="56">
        <f t="shared" si="172"/>
        <v>540.0989163</v>
      </c>
      <c r="GJ16" s="56">
        <f t="shared" si="172"/>
        <v>526.1308409</v>
      </c>
      <c r="GK16" s="56">
        <f t="shared" si="172"/>
        <v>423.6982878</v>
      </c>
      <c r="GL16" s="56">
        <f t="shared" si="172"/>
        <v>460.9464889</v>
      </c>
      <c r="GM16" s="56">
        <f t="shared" si="172"/>
        <v>535.4428911</v>
      </c>
      <c r="GN16" s="56">
        <f t="shared" si="172"/>
        <v>582.0031425</v>
      </c>
      <c r="GO16" s="52">
        <f t="shared" si="47"/>
        <v>5587.230168</v>
      </c>
      <c r="GP16" s="8">
        <f t="shared" ref="GP16:HA16" si="173">AC16+DA16</f>
        <v>414.2722766</v>
      </c>
      <c r="GQ16" s="8">
        <f t="shared" si="173"/>
        <v>452.4289337</v>
      </c>
      <c r="GR16" s="8">
        <f t="shared" si="173"/>
        <v>506.9384438</v>
      </c>
      <c r="GS16" s="8">
        <f t="shared" si="173"/>
        <v>506.9384438</v>
      </c>
      <c r="GT16" s="8">
        <f t="shared" si="173"/>
        <v>517.8403458</v>
      </c>
      <c r="GU16" s="8">
        <f t="shared" si="173"/>
        <v>550.5460519</v>
      </c>
      <c r="GV16" s="8">
        <f t="shared" si="173"/>
        <v>632.310317</v>
      </c>
      <c r="GW16" s="8">
        <f t="shared" si="173"/>
        <v>615.957464</v>
      </c>
      <c r="GX16" s="8">
        <f t="shared" si="173"/>
        <v>496.0365418</v>
      </c>
      <c r="GY16" s="8">
        <f t="shared" si="173"/>
        <v>539.6441498</v>
      </c>
      <c r="GZ16" s="8">
        <f t="shared" si="173"/>
        <v>626.859366</v>
      </c>
      <c r="HA16" s="8">
        <f t="shared" si="173"/>
        <v>681.3688761</v>
      </c>
      <c r="HB16" s="52">
        <f t="shared" si="49"/>
        <v>6541.14121</v>
      </c>
      <c r="HC16" s="8">
        <f t="shared" ref="HC16:HN16" si="174">AP16+DN16</f>
        <v>508.2566083</v>
      </c>
      <c r="HD16" s="8">
        <f t="shared" si="174"/>
        <v>555.069717</v>
      </c>
      <c r="HE16" s="8">
        <f t="shared" si="174"/>
        <v>621.9455865</v>
      </c>
      <c r="HF16" s="8">
        <f t="shared" si="174"/>
        <v>621.9455865</v>
      </c>
      <c r="HG16" s="8">
        <f t="shared" si="174"/>
        <v>635.3207604</v>
      </c>
      <c r="HH16" s="8">
        <f t="shared" si="174"/>
        <v>675.4462821</v>
      </c>
      <c r="HI16" s="8">
        <f t="shared" si="174"/>
        <v>775.7600864</v>
      </c>
      <c r="HJ16" s="8">
        <f t="shared" si="174"/>
        <v>755.6973255</v>
      </c>
      <c r="HK16" s="8">
        <f t="shared" si="174"/>
        <v>608.5704126</v>
      </c>
      <c r="HL16" s="8">
        <f t="shared" si="174"/>
        <v>662.0711082</v>
      </c>
      <c r="HM16" s="8">
        <f t="shared" si="174"/>
        <v>769.0724994</v>
      </c>
      <c r="HN16" s="8">
        <f t="shared" si="174"/>
        <v>835.9483689</v>
      </c>
      <c r="HO16" s="52">
        <f t="shared" si="51"/>
        <v>8025.104342</v>
      </c>
      <c r="HP16" s="8">
        <f t="shared" ref="HP16:IA16" si="175">BC16+EA16</f>
        <v>649.2048409</v>
      </c>
      <c r="HQ16" s="8">
        <f t="shared" si="175"/>
        <v>709.0000236</v>
      </c>
      <c r="HR16" s="8">
        <f t="shared" si="175"/>
        <v>794.4217132</v>
      </c>
      <c r="HS16" s="8">
        <f t="shared" si="175"/>
        <v>794.4217132</v>
      </c>
      <c r="HT16" s="8">
        <f t="shared" si="175"/>
        <v>811.5060511</v>
      </c>
      <c r="HU16" s="8">
        <f t="shared" si="175"/>
        <v>862.7590649</v>
      </c>
      <c r="HV16" s="8">
        <f t="shared" si="175"/>
        <v>990.8915993</v>
      </c>
      <c r="HW16" s="8">
        <f t="shared" si="175"/>
        <v>965.2650924</v>
      </c>
      <c r="HX16" s="8">
        <f t="shared" si="175"/>
        <v>777.3373753</v>
      </c>
      <c r="HY16" s="8">
        <f t="shared" si="175"/>
        <v>845.674727</v>
      </c>
      <c r="HZ16" s="8">
        <f t="shared" si="175"/>
        <v>982.3494303</v>
      </c>
      <c r="IA16" s="8">
        <f t="shared" si="175"/>
        <v>1067.77112</v>
      </c>
      <c r="IB16" s="52">
        <f t="shared" si="53"/>
        <v>10250.60275</v>
      </c>
      <c r="IC16" s="8">
        <f t="shared" ref="IC16:IN16" si="176">BP16+EN16</f>
        <v>849.2408134</v>
      </c>
      <c r="ID16" s="8">
        <f t="shared" si="176"/>
        <v>927.460362</v>
      </c>
      <c r="IE16" s="8">
        <f t="shared" si="176"/>
        <v>1039.202574</v>
      </c>
      <c r="IF16" s="8">
        <f t="shared" si="176"/>
        <v>1039.202574</v>
      </c>
      <c r="IG16" s="8">
        <f t="shared" si="176"/>
        <v>1061.551017</v>
      </c>
      <c r="IH16" s="8">
        <f t="shared" si="176"/>
        <v>1128.596344</v>
      </c>
      <c r="II16" s="8">
        <f t="shared" si="176"/>
        <v>1296.209663</v>
      </c>
      <c r="IJ16" s="8">
        <f t="shared" si="176"/>
        <v>1262.686999</v>
      </c>
      <c r="IK16" s="8">
        <f t="shared" si="176"/>
        <v>1016.854132</v>
      </c>
      <c r="IL16" s="8">
        <f t="shared" si="176"/>
        <v>1106.247902</v>
      </c>
      <c r="IM16" s="8">
        <f t="shared" si="176"/>
        <v>1285.035441</v>
      </c>
      <c r="IN16" s="8">
        <f t="shared" si="176"/>
        <v>1396.777654</v>
      </c>
      <c r="IO16" s="52">
        <f t="shared" si="55"/>
        <v>13409.06547</v>
      </c>
      <c r="IP16" s="8">
        <f t="shared" ref="IP16:JA16" si="177">CC16+FA16</f>
        <v>1126.588939</v>
      </c>
      <c r="IQ16" s="8">
        <f t="shared" si="177"/>
        <v>1230.353709</v>
      </c>
      <c r="IR16" s="8">
        <f t="shared" si="177"/>
        <v>1378.589096</v>
      </c>
      <c r="IS16" s="8">
        <f t="shared" si="177"/>
        <v>1378.589096</v>
      </c>
      <c r="IT16" s="8">
        <f t="shared" si="177"/>
        <v>1408.236173</v>
      </c>
      <c r="IU16" s="8">
        <f t="shared" si="177"/>
        <v>1497.177405</v>
      </c>
      <c r="IV16" s="8">
        <f t="shared" si="177"/>
        <v>1719.530485</v>
      </c>
      <c r="IW16" s="8">
        <f t="shared" si="177"/>
        <v>1675.059869</v>
      </c>
      <c r="IX16" s="8">
        <f t="shared" si="177"/>
        <v>1348.942019</v>
      </c>
      <c r="IY16" s="8">
        <f t="shared" si="177"/>
        <v>1467.530328</v>
      </c>
      <c r="IZ16" s="8">
        <f t="shared" si="177"/>
        <v>1704.706947</v>
      </c>
      <c r="JA16" s="8">
        <f t="shared" si="177"/>
        <v>1852.942333</v>
      </c>
      <c r="JB16" s="52">
        <f t="shared" si="57"/>
        <v>17788.2464</v>
      </c>
      <c r="JC16" s="2"/>
      <c r="JD16" s="2"/>
      <c r="JE16" s="19">
        <f t="shared" si="58"/>
        <v>0</v>
      </c>
      <c r="JF16" s="19">
        <f t="shared" si="59"/>
        <v>0</v>
      </c>
      <c r="JG16" s="19">
        <f t="shared" si="60"/>
        <v>0</v>
      </c>
      <c r="JH16" s="19">
        <f t="shared" si="61"/>
        <v>0</v>
      </c>
      <c r="JI16" s="19">
        <f t="shared" si="62"/>
        <v>0</v>
      </c>
      <c r="JJ16" s="19">
        <f t="shared" si="63"/>
        <v>0</v>
      </c>
      <c r="JK16" s="19">
        <f t="shared" si="64"/>
        <v>0</v>
      </c>
    </row>
    <row r="17" ht="19.5" customHeight="1" outlineLevel="1">
      <c r="A17" s="2"/>
      <c r="B17" s="13" t="s">
        <v>27</v>
      </c>
      <c r="C17" s="56">
        <f>'ОПУ БС'!$C17/12*'ОПУ БС'!L17</f>
        <v>363.4047483</v>
      </c>
      <c r="D17" s="56">
        <f>'ОПУ БС'!$C17/12*'ОПУ БС'!M17</f>
        <v>396.8762383</v>
      </c>
      <c r="E17" s="56">
        <f>'ОПУ БС'!$C17/12*'ОПУ БС'!N17</f>
        <v>444.6926525</v>
      </c>
      <c r="F17" s="56">
        <f>'ОПУ БС'!$C17/12*'ОПУ БС'!O17</f>
        <v>444.6926525</v>
      </c>
      <c r="G17" s="56">
        <f>'ОПУ БС'!$C17/12*'ОПУ БС'!P17</f>
        <v>454.2559354</v>
      </c>
      <c r="H17" s="56">
        <f>'ОПУ БС'!$C17/12*'ОПУ БС'!Q17</f>
        <v>482.9457839</v>
      </c>
      <c r="I17" s="56">
        <f>'ОПУ БС'!$C17/12*'ОПУ БС'!R17</f>
        <v>554.6704053</v>
      </c>
      <c r="J17" s="56">
        <f>'ОПУ БС'!$C17/12*'ОПУ БС'!S17</f>
        <v>540.325481</v>
      </c>
      <c r="K17" s="56">
        <f>'ОПУ БС'!$C17/12*'ОПУ БС'!T17</f>
        <v>502.0723496</v>
      </c>
      <c r="L17" s="56">
        <f>'ОПУ БС'!$C17/12*'ОПУ БС'!U17</f>
        <v>454.2559354</v>
      </c>
      <c r="M17" s="56">
        <f>'ОПУ БС'!$C17/12*'ОПУ БС'!V17</f>
        <v>502.0723496</v>
      </c>
      <c r="N17" s="56">
        <f>'ОПУ БС'!$C17/12*'ОПУ БС'!W17</f>
        <v>597.7051781</v>
      </c>
      <c r="O17" s="10">
        <f t="shared" si="21"/>
        <v>5737.96971</v>
      </c>
      <c r="P17" s="56">
        <f>'ОПУ БС'!$D17/12*'ОПУ БС'!L17</f>
        <v>398.8831371</v>
      </c>
      <c r="Q17" s="56">
        <f>'ОПУ БС'!$D17/12*'ОПУ БС'!M17</f>
        <v>435.6223735</v>
      </c>
      <c r="R17" s="56">
        <f>'ОПУ БС'!$D17/12*'ОПУ БС'!N17</f>
        <v>488.1069968</v>
      </c>
      <c r="S17" s="56">
        <f>'ОПУ БС'!$D17/12*'ОПУ БС'!O17</f>
        <v>488.1069968</v>
      </c>
      <c r="T17" s="56">
        <f>'ОПУ БС'!$D17/12*'ОПУ БС'!P17</f>
        <v>498.6039214</v>
      </c>
      <c r="U17" s="56">
        <f>'ОПУ БС'!$D17/12*'ОПУ БС'!Q17</f>
        <v>530.0946954</v>
      </c>
      <c r="V17" s="56">
        <f>'ОПУ БС'!$D17/12*'ОПУ БС'!R17</f>
        <v>608.8216304</v>
      </c>
      <c r="W17" s="56">
        <f>'ОПУ БС'!$D17/12*'ОПУ БС'!S17</f>
        <v>593.0762434</v>
      </c>
      <c r="X17" s="56">
        <f>'ОПУ БС'!$D17/12*'ОПУ БС'!T17</f>
        <v>551.0885447</v>
      </c>
      <c r="Y17" s="56">
        <f>'ОПУ БС'!$D17/12*'ОПУ БС'!U17</f>
        <v>498.6039214</v>
      </c>
      <c r="Z17" s="56">
        <f>'ОПУ БС'!$D17/12*'ОПУ БС'!V17</f>
        <v>551.0885447</v>
      </c>
      <c r="AA17" s="56">
        <f>'ОПУ БС'!$D17/12*'ОПУ БС'!W17</f>
        <v>656.0577914</v>
      </c>
      <c r="AB17" s="10">
        <f t="shared" si="23"/>
        <v>6298.154797</v>
      </c>
      <c r="AC17" s="56">
        <f>'ОПУ БС'!$E$17/12*'ОПУ БС'!L17</f>
        <v>460.6888252</v>
      </c>
      <c r="AD17" s="56">
        <f>'ОПУ БС'!$E$17/12*'ОПУ БС'!M17</f>
        <v>503.1206906</v>
      </c>
      <c r="AE17" s="56">
        <f>'ОПУ БС'!$E$17/12*'ОПУ БС'!N17</f>
        <v>563.7376413</v>
      </c>
      <c r="AF17" s="56">
        <f>'ОПУ БС'!$E$17/12*'ОПУ БС'!O17</f>
        <v>563.7376413</v>
      </c>
      <c r="AG17" s="56">
        <f>'ОПУ БС'!$E$17/12*'ОПУ БС'!P17</f>
        <v>575.8610314</v>
      </c>
      <c r="AH17" s="56">
        <f>'ОПУ БС'!$E$17/12*'ОПУ БС'!Q17</f>
        <v>612.2312019</v>
      </c>
      <c r="AI17" s="56">
        <f>'ОПУ БС'!$E$17/12*'ОПУ БС'!R17</f>
        <v>703.1566279</v>
      </c>
      <c r="AJ17" s="56">
        <f>'ОПУ БС'!$E$17/12*'ОПУ БС'!S17</f>
        <v>684.9715427</v>
      </c>
      <c r="AK17" s="56">
        <f>'ОПУ БС'!$E$17/12*'ОПУ БС'!T17</f>
        <v>636.4779821</v>
      </c>
      <c r="AL17" s="56">
        <f>'ОПУ БС'!$E$17/12*'ОПУ БС'!U17</f>
        <v>575.8610314</v>
      </c>
      <c r="AM17" s="56">
        <f>'ОПУ БС'!$E$17/12*'ОПУ БС'!V17</f>
        <v>636.4779821</v>
      </c>
      <c r="AN17" s="56">
        <f>'ОПУ БС'!$E$17/12*'ОПУ БС'!W17</f>
        <v>757.7118835</v>
      </c>
      <c r="AO17" s="10">
        <f t="shared" si="25"/>
        <v>7274.034081</v>
      </c>
      <c r="AP17" s="56">
        <f>'ОПУ БС'!$F17/12*'ОПУ БС'!L17</f>
        <v>556.7285183</v>
      </c>
      <c r="AQ17" s="56">
        <f>'ОПУ БС'!$F17/12*'ОПУ БС'!M17</f>
        <v>608.006145</v>
      </c>
      <c r="AR17" s="56">
        <f>'ОПУ БС'!$F17/12*'ОПУ БС'!N17</f>
        <v>681.2598974</v>
      </c>
      <c r="AS17" s="56">
        <f>'ОПУ БС'!$F17/12*'ОПУ БС'!O17</f>
        <v>681.2598974</v>
      </c>
      <c r="AT17" s="56">
        <f>'ОПУ БС'!$F17/12*'ОПУ БС'!P17</f>
        <v>695.9106479</v>
      </c>
      <c r="AU17" s="56">
        <f>'ОПУ БС'!$F17/12*'ОПУ БС'!Q17</f>
        <v>739.8628993</v>
      </c>
      <c r="AV17" s="56">
        <f>'ОПУ БС'!$F17/12*'ОПУ БС'!R17</f>
        <v>849.7435279</v>
      </c>
      <c r="AW17" s="56">
        <f>'ОПУ БС'!$F17/12*'ОПУ БС'!S17</f>
        <v>827.7674022</v>
      </c>
      <c r="AX17" s="56">
        <f>'ОПУ БС'!$F17/12*'ОПУ БС'!T17</f>
        <v>769.1644003</v>
      </c>
      <c r="AY17" s="56">
        <f>'ОПУ БС'!$F17/12*'ОПУ БС'!U17</f>
        <v>695.9106479</v>
      </c>
      <c r="AZ17" s="56">
        <f>'ОПУ БС'!$F17/12*'ОПУ БС'!V17</f>
        <v>769.1644003</v>
      </c>
      <c r="BA17" s="56">
        <f>'ОПУ БС'!$F17/12*'ОПУ БС'!W17</f>
        <v>915.6719051</v>
      </c>
      <c r="BB17" s="10">
        <f t="shared" si="27"/>
        <v>8790.450289</v>
      </c>
      <c r="BC17" s="56">
        <f>'ОПУ БС'!$G17/12*'ОПУ БС'!L17</f>
        <v>700.0677643</v>
      </c>
      <c r="BD17" s="56">
        <f>'ОПУ БС'!$G17/12*'ОПУ БС'!M17</f>
        <v>764.54769</v>
      </c>
      <c r="BE17" s="56">
        <f>'ОПУ БС'!$G17/12*'ОПУ БС'!N17</f>
        <v>856.6618695</v>
      </c>
      <c r="BF17" s="56">
        <f>'ОПУ БС'!$G17/12*'ОПУ БС'!O17</f>
        <v>856.6618695</v>
      </c>
      <c r="BG17" s="56">
        <f>'ОПУ БС'!$G17/12*'ОПУ БС'!P17</f>
        <v>875.0847054</v>
      </c>
      <c r="BH17" s="56">
        <f>'ОПУ БС'!$G17/12*'ОПУ БС'!Q17</f>
        <v>930.3532131</v>
      </c>
      <c r="BI17" s="56">
        <f>'ОПУ БС'!$G17/12*'ОПУ БС'!R17</f>
        <v>1068.524482</v>
      </c>
      <c r="BJ17" s="56">
        <f>'ОПУ БС'!$G17/12*'ОПУ БС'!S17</f>
        <v>1040.890229</v>
      </c>
      <c r="BK17" s="56">
        <f>'ОПУ БС'!$G17/12*'ОПУ БС'!T17</f>
        <v>967.1988849</v>
      </c>
      <c r="BL17" s="56">
        <f>'ОПУ БС'!$G17/12*'ОПУ БС'!U17</f>
        <v>875.0847054</v>
      </c>
      <c r="BM17" s="56">
        <f>'ОПУ БС'!$G17/12*'ОПУ БС'!V17</f>
        <v>967.1988849</v>
      </c>
      <c r="BN17" s="56">
        <f>'ОПУ БС'!$G17/12*'ОПУ БС'!W17</f>
        <v>1151.427244</v>
      </c>
      <c r="BO17" s="10">
        <f t="shared" si="29"/>
        <v>11053.70154</v>
      </c>
      <c r="BP17" s="56">
        <f>'ОПУ БС'!$H17/12*'ОПУ БС'!L17</f>
        <v>901.4717119</v>
      </c>
      <c r="BQ17" s="56">
        <f>'ОПУ БС'!$H17/12*'ОПУ БС'!M17</f>
        <v>984.5020011</v>
      </c>
      <c r="BR17" s="56">
        <f>'ОПУ БС'!$H17/12*'ОПУ БС'!N17</f>
        <v>1103.1167</v>
      </c>
      <c r="BS17" s="56">
        <f>'ОПУ БС'!$H17/12*'ОПУ БС'!O17</f>
        <v>1103.1167</v>
      </c>
      <c r="BT17" s="56">
        <f>'ОПУ БС'!$H17/12*'ОПУ БС'!P17</f>
        <v>1126.83964</v>
      </c>
      <c r="BU17" s="56">
        <f>'ОПУ БС'!$H17/12*'ОПУ БС'!Q17</f>
        <v>1198.008459</v>
      </c>
      <c r="BV17" s="56">
        <f>'ОПУ БС'!$H17/12*'ОПУ БС'!R17</f>
        <v>1375.930508</v>
      </c>
      <c r="BW17" s="56">
        <f>'ОПУ БС'!$H17/12*'ОПУ БС'!S17</f>
        <v>1340.346098</v>
      </c>
      <c r="BX17" s="56">
        <f>'ОПУ БС'!$H17/12*'ОПУ БС'!T17</f>
        <v>1245.454339</v>
      </c>
      <c r="BY17" s="56">
        <f>'ОПУ БС'!$H17/12*'ОПУ БС'!U17</f>
        <v>1126.83964</v>
      </c>
      <c r="BZ17" s="56">
        <f>'ОПУ БС'!$H17/12*'ОПУ БС'!V17</f>
        <v>1245.454339</v>
      </c>
      <c r="CA17" s="56">
        <f>'ОПУ БС'!$H17/12*'ОПУ БС'!W17</f>
        <v>1482.683737</v>
      </c>
      <c r="CB17" s="10">
        <f t="shared" si="31"/>
        <v>14233.76387</v>
      </c>
      <c r="CC17" s="56">
        <f>'ОПУ БС'!$I17/12*'ОПУ БС'!L17</f>
        <v>1177.62492</v>
      </c>
      <c r="CD17" s="56">
        <f>'ОПУ БС'!$I17/12*'ОПУ БС'!M17</f>
        <v>1286.090374</v>
      </c>
      <c r="CE17" s="56">
        <f>'ОПУ БС'!$I17/12*'ОПУ БС'!N17</f>
        <v>1441.041021</v>
      </c>
      <c r="CF17" s="56">
        <f>'ОПУ БС'!$I17/12*'ОПУ БС'!O17</f>
        <v>1441.041021</v>
      </c>
      <c r="CG17" s="56">
        <f>'ОПУ БС'!$I17/12*'ОПУ БС'!P17</f>
        <v>1472.031151</v>
      </c>
      <c r="CH17" s="56">
        <f>'ОПУ БС'!$I17/12*'ОПУ БС'!Q17</f>
        <v>1565.001539</v>
      </c>
      <c r="CI17" s="56">
        <f>'ОПУ БС'!$I17/12*'ОПУ БС'!R17</f>
        <v>1797.42751</v>
      </c>
      <c r="CJ17" s="56">
        <f>'ОПУ БС'!$I17/12*'ОПУ БС'!S17</f>
        <v>1750.942316</v>
      </c>
      <c r="CK17" s="56">
        <f>'ОПУ БС'!$I17/12*'ОПУ БС'!T17</f>
        <v>1626.981798</v>
      </c>
      <c r="CL17" s="56">
        <f>'ОПУ БС'!$I17/12*'ОПУ БС'!U17</f>
        <v>1472.031151</v>
      </c>
      <c r="CM17" s="56">
        <f>'ОПУ БС'!$I17/12*'ОПУ БС'!V17</f>
        <v>1626.981798</v>
      </c>
      <c r="CN17" s="56">
        <f>'ОПУ БС'!$I17/12*'ОПУ БС'!W17</f>
        <v>1936.883093</v>
      </c>
      <c r="CO17" s="10">
        <f t="shared" si="33"/>
        <v>18594.07769</v>
      </c>
      <c r="CP17" s="2"/>
      <c r="CQ17" s="2"/>
      <c r="CR17" s="48">
        <f>O17-'ОПУ БС'!C17</f>
        <v>0</v>
      </c>
      <c r="CS17" s="48">
        <f>AB17-'ОПУ БС'!D17</f>
        <v>0</v>
      </c>
      <c r="CT17" s="48">
        <f>AO17-'ОПУ БС'!E17</f>
        <v>0</v>
      </c>
      <c r="CU17" s="48">
        <f>BB17-'ОПУ БС'!F17</f>
        <v>0</v>
      </c>
      <c r="CV17" s="48">
        <f>BO17-'ОПУ БС'!G17</f>
        <v>0</v>
      </c>
      <c r="CW17" s="48">
        <f>CB17-'ОПУ БС'!H17</f>
        <v>0</v>
      </c>
      <c r="CX17" s="48">
        <f>CO17-'ОПУ БС'!I17</f>
        <v>0</v>
      </c>
      <c r="CY17" s="2"/>
      <c r="CZ17" s="2"/>
      <c r="DA17" s="57"/>
      <c r="DB17" s="57"/>
      <c r="DC17" s="57"/>
      <c r="DD17" s="57"/>
      <c r="DE17" s="57"/>
      <c r="DF17" s="57"/>
      <c r="DG17" s="57"/>
      <c r="DH17" s="57"/>
      <c r="DI17" s="57"/>
      <c r="DJ17" s="57"/>
      <c r="DK17" s="57"/>
      <c r="DL17" s="57"/>
      <c r="DM17" s="55">
        <f t="shared" si="35"/>
        <v>0</v>
      </c>
      <c r="DN17" s="57"/>
      <c r="DO17" s="57"/>
      <c r="DP17" s="57"/>
      <c r="DQ17" s="57"/>
      <c r="DR17" s="57"/>
      <c r="DS17" s="57"/>
      <c r="DT17" s="57"/>
      <c r="DU17" s="57"/>
      <c r="DV17" s="57"/>
      <c r="DW17" s="57"/>
      <c r="DX17" s="57"/>
      <c r="DY17" s="57"/>
      <c r="DZ17" s="55">
        <f t="shared" si="37"/>
        <v>0</v>
      </c>
      <c r="EA17" s="58"/>
      <c r="EB17" s="58"/>
      <c r="EC17" s="58"/>
      <c r="ED17" s="58"/>
      <c r="EE17" s="58"/>
      <c r="EF17" s="58"/>
      <c r="EG17" s="58"/>
      <c r="EH17" s="58"/>
      <c r="EI17" s="58"/>
      <c r="EJ17" s="58"/>
      <c r="EK17" s="58"/>
      <c r="EL17" s="58"/>
      <c r="EM17" s="50">
        <f t="shared" si="39"/>
        <v>0</v>
      </c>
      <c r="EN17" s="58"/>
      <c r="EO17" s="58"/>
      <c r="EP17" s="58"/>
      <c r="EQ17" s="58"/>
      <c r="ER17" s="58"/>
      <c r="ES17" s="58"/>
      <c r="ET17" s="58"/>
      <c r="EU17" s="58"/>
      <c r="EV17" s="58"/>
      <c r="EW17" s="58"/>
      <c r="EX17" s="58"/>
      <c r="EY17" s="58"/>
      <c r="EZ17" s="51">
        <f t="shared" si="41"/>
        <v>0</v>
      </c>
      <c r="FA17" s="58"/>
      <c r="FB17" s="58"/>
      <c r="FC17" s="58"/>
      <c r="FD17" s="58"/>
      <c r="FE17" s="58"/>
      <c r="FF17" s="58"/>
      <c r="FG17" s="58"/>
      <c r="FH17" s="58"/>
      <c r="FI17" s="58"/>
      <c r="FJ17" s="58"/>
      <c r="FK17" s="58"/>
      <c r="FL17" s="58"/>
      <c r="FM17" s="51">
        <f t="shared" si="43"/>
        <v>0</v>
      </c>
      <c r="FN17" s="2"/>
      <c r="FO17" s="2"/>
      <c r="FP17" s="56">
        <f t="shared" ref="FP17:GA17" si="178">C17</f>
        <v>363.4047483</v>
      </c>
      <c r="FQ17" s="56">
        <f t="shared" si="178"/>
        <v>396.8762383</v>
      </c>
      <c r="FR17" s="56">
        <f t="shared" si="178"/>
        <v>444.6926525</v>
      </c>
      <c r="FS17" s="56">
        <f t="shared" si="178"/>
        <v>444.6926525</v>
      </c>
      <c r="FT17" s="56">
        <f t="shared" si="178"/>
        <v>454.2559354</v>
      </c>
      <c r="FU17" s="56">
        <f t="shared" si="178"/>
        <v>482.9457839</v>
      </c>
      <c r="FV17" s="56">
        <f t="shared" si="178"/>
        <v>554.6704053</v>
      </c>
      <c r="FW17" s="56">
        <f t="shared" si="178"/>
        <v>540.325481</v>
      </c>
      <c r="FX17" s="56">
        <f t="shared" si="178"/>
        <v>502.0723496</v>
      </c>
      <c r="FY17" s="56">
        <f t="shared" si="178"/>
        <v>454.2559354</v>
      </c>
      <c r="FZ17" s="56">
        <f t="shared" si="178"/>
        <v>502.0723496</v>
      </c>
      <c r="GA17" s="56">
        <f t="shared" si="178"/>
        <v>597.7051781</v>
      </c>
      <c r="GB17" s="52">
        <f t="shared" si="45"/>
        <v>5737.96971</v>
      </c>
      <c r="GC17" s="56">
        <f t="shared" ref="GC17:GN17" si="179">P17</f>
        <v>398.8831371</v>
      </c>
      <c r="GD17" s="56">
        <f t="shared" si="179"/>
        <v>435.6223735</v>
      </c>
      <c r="GE17" s="56">
        <f t="shared" si="179"/>
        <v>488.1069968</v>
      </c>
      <c r="GF17" s="56">
        <f t="shared" si="179"/>
        <v>488.1069968</v>
      </c>
      <c r="GG17" s="56">
        <f t="shared" si="179"/>
        <v>498.6039214</v>
      </c>
      <c r="GH17" s="56">
        <f t="shared" si="179"/>
        <v>530.0946954</v>
      </c>
      <c r="GI17" s="56">
        <f t="shared" si="179"/>
        <v>608.8216304</v>
      </c>
      <c r="GJ17" s="56">
        <f t="shared" si="179"/>
        <v>593.0762434</v>
      </c>
      <c r="GK17" s="56">
        <f t="shared" si="179"/>
        <v>551.0885447</v>
      </c>
      <c r="GL17" s="56">
        <f t="shared" si="179"/>
        <v>498.6039214</v>
      </c>
      <c r="GM17" s="56">
        <f t="shared" si="179"/>
        <v>551.0885447</v>
      </c>
      <c r="GN17" s="56">
        <f t="shared" si="179"/>
        <v>656.0577914</v>
      </c>
      <c r="GO17" s="52">
        <f t="shared" si="47"/>
        <v>6298.154797</v>
      </c>
      <c r="GP17" s="8">
        <f t="shared" ref="GP17:HA17" si="180">AC17+DA17</f>
        <v>460.6888252</v>
      </c>
      <c r="GQ17" s="8">
        <f t="shared" si="180"/>
        <v>503.1206906</v>
      </c>
      <c r="GR17" s="8">
        <f t="shared" si="180"/>
        <v>563.7376413</v>
      </c>
      <c r="GS17" s="8">
        <f t="shared" si="180"/>
        <v>563.7376413</v>
      </c>
      <c r="GT17" s="8">
        <f t="shared" si="180"/>
        <v>575.8610314</v>
      </c>
      <c r="GU17" s="8">
        <f t="shared" si="180"/>
        <v>612.2312019</v>
      </c>
      <c r="GV17" s="8">
        <f t="shared" si="180"/>
        <v>703.1566279</v>
      </c>
      <c r="GW17" s="8">
        <f t="shared" si="180"/>
        <v>684.9715427</v>
      </c>
      <c r="GX17" s="8">
        <f t="shared" si="180"/>
        <v>636.4779821</v>
      </c>
      <c r="GY17" s="8">
        <f t="shared" si="180"/>
        <v>575.8610314</v>
      </c>
      <c r="GZ17" s="8">
        <f t="shared" si="180"/>
        <v>636.4779821</v>
      </c>
      <c r="HA17" s="8">
        <f t="shared" si="180"/>
        <v>757.7118835</v>
      </c>
      <c r="HB17" s="52">
        <f t="shared" si="49"/>
        <v>7274.034081</v>
      </c>
      <c r="HC17" s="8">
        <f t="shared" ref="HC17:HN17" si="181">AP17+DN17</f>
        <v>556.7285183</v>
      </c>
      <c r="HD17" s="8">
        <f t="shared" si="181"/>
        <v>608.006145</v>
      </c>
      <c r="HE17" s="8">
        <f t="shared" si="181"/>
        <v>681.2598974</v>
      </c>
      <c r="HF17" s="8">
        <f t="shared" si="181"/>
        <v>681.2598974</v>
      </c>
      <c r="HG17" s="8">
        <f t="shared" si="181"/>
        <v>695.9106479</v>
      </c>
      <c r="HH17" s="8">
        <f t="shared" si="181"/>
        <v>739.8628993</v>
      </c>
      <c r="HI17" s="8">
        <f t="shared" si="181"/>
        <v>849.7435279</v>
      </c>
      <c r="HJ17" s="8">
        <f t="shared" si="181"/>
        <v>827.7674022</v>
      </c>
      <c r="HK17" s="8">
        <f t="shared" si="181"/>
        <v>769.1644003</v>
      </c>
      <c r="HL17" s="8">
        <f t="shared" si="181"/>
        <v>695.9106479</v>
      </c>
      <c r="HM17" s="8">
        <f t="shared" si="181"/>
        <v>769.1644003</v>
      </c>
      <c r="HN17" s="8">
        <f t="shared" si="181"/>
        <v>915.6719051</v>
      </c>
      <c r="HO17" s="52">
        <f t="shared" si="51"/>
        <v>8790.450289</v>
      </c>
      <c r="HP17" s="8">
        <f t="shared" ref="HP17:IA17" si="182">BC17+EA17</f>
        <v>700.0677643</v>
      </c>
      <c r="HQ17" s="8">
        <f t="shared" si="182"/>
        <v>764.54769</v>
      </c>
      <c r="HR17" s="8">
        <f t="shared" si="182"/>
        <v>856.6618695</v>
      </c>
      <c r="HS17" s="8">
        <f t="shared" si="182"/>
        <v>856.6618695</v>
      </c>
      <c r="HT17" s="8">
        <f t="shared" si="182"/>
        <v>875.0847054</v>
      </c>
      <c r="HU17" s="8">
        <f t="shared" si="182"/>
        <v>930.3532131</v>
      </c>
      <c r="HV17" s="8">
        <f t="shared" si="182"/>
        <v>1068.524482</v>
      </c>
      <c r="HW17" s="8">
        <f t="shared" si="182"/>
        <v>1040.890229</v>
      </c>
      <c r="HX17" s="8">
        <f t="shared" si="182"/>
        <v>967.1988849</v>
      </c>
      <c r="HY17" s="8">
        <f t="shared" si="182"/>
        <v>875.0847054</v>
      </c>
      <c r="HZ17" s="8">
        <f t="shared" si="182"/>
        <v>967.1988849</v>
      </c>
      <c r="IA17" s="8">
        <f t="shared" si="182"/>
        <v>1151.427244</v>
      </c>
      <c r="IB17" s="52">
        <f t="shared" si="53"/>
        <v>11053.70154</v>
      </c>
      <c r="IC17" s="8">
        <f t="shared" ref="IC17:IN17" si="183">BP17+EN17</f>
        <v>901.4717119</v>
      </c>
      <c r="ID17" s="8">
        <f t="shared" si="183"/>
        <v>984.5020011</v>
      </c>
      <c r="IE17" s="8">
        <f t="shared" si="183"/>
        <v>1103.1167</v>
      </c>
      <c r="IF17" s="8">
        <f t="shared" si="183"/>
        <v>1103.1167</v>
      </c>
      <c r="IG17" s="8">
        <f t="shared" si="183"/>
        <v>1126.83964</v>
      </c>
      <c r="IH17" s="8">
        <f t="shared" si="183"/>
        <v>1198.008459</v>
      </c>
      <c r="II17" s="8">
        <f t="shared" si="183"/>
        <v>1375.930508</v>
      </c>
      <c r="IJ17" s="8">
        <f t="shared" si="183"/>
        <v>1340.346098</v>
      </c>
      <c r="IK17" s="8">
        <f t="shared" si="183"/>
        <v>1245.454339</v>
      </c>
      <c r="IL17" s="8">
        <f t="shared" si="183"/>
        <v>1126.83964</v>
      </c>
      <c r="IM17" s="8">
        <f t="shared" si="183"/>
        <v>1245.454339</v>
      </c>
      <c r="IN17" s="8">
        <f t="shared" si="183"/>
        <v>1482.683737</v>
      </c>
      <c r="IO17" s="52">
        <f t="shared" si="55"/>
        <v>14233.76387</v>
      </c>
      <c r="IP17" s="8">
        <f t="shared" ref="IP17:JA17" si="184">CC17+FA17</f>
        <v>1177.62492</v>
      </c>
      <c r="IQ17" s="8">
        <f t="shared" si="184"/>
        <v>1286.090374</v>
      </c>
      <c r="IR17" s="8">
        <f t="shared" si="184"/>
        <v>1441.041021</v>
      </c>
      <c r="IS17" s="8">
        <f t="shared" si="184"/>
        <v>1441.041021</v>
      </c>
      <c r="IT17" s="8">
        <f t="shared" si="184"/>
        <v>1472.031151</v>
      </c>
      <c r="IU17" s="8">
        <f t="shared" si="184"/>
        <v>1565.001539</v>
      </c>
      <c r="IV17" s="8">
        <f t="shared" si="184"/>
        <v>1797.42751</v>
      </c>
      <c r="IW17" s="8">
        <f t="shared" si="184"/>
        <v>1750.942316</v>
      </c>
      <c r="IX17" s="8">
        <f t="shared" si="184"/>
        <v>1626.981798</v>
      </c>
      <c r="IY17" s="8">
        <f t="shared" si="184"/>
        <v>1472.031151</v>
      </c>
      <c r="IZ17" s="8">
        <f t="shared" si="184"/>
        <v>1626.981798</v>
      </c>
      <c r="JA17" s="8">
        <f t="shared" si="184"/>
        <v>1936.883093</v>
      </c>
      <c r="JB17" s="52">
        <f t="shared" si="57"/>
        <v>18594.07769</v>
      </c>
      <c r="JC17" s="2"/>
      <c r="JD17" s="2"/>
      <c r="JE17" s="19">
        <f t="shared" si="58"/>
        <v>0</v>
      </c>
      <c r="JF17" s="19">
        <f t="shared" si="59"/>
        <v>0</v>
      </c>
      <c r="JG17" s="19">
        <f t="shared" si="60"/>
        <v>0</v>
      </c>
      <c r="JH17" s="19">
        <f t="shared" si="61"/>
        <v>0</v>
      </c>
      <c r="JI17" s="19">
        <f t="shared" si="62"/>
        <v>0</v>
      </c>
      <c r="JJ17" s="19">
        <f t="shared" si="63"/>
        <v>0</v>
      </c>
      <c r="JK17" s="19">
        <f t="shared" si="64"/>
        <v>0</v>
      </c>
    </row>
    <row r="18" ht="19.5" customHeight="1" outlineLevel="1">
      <c r="A18" s="2"/>
      <c r="B18" s="13" t="s">
        <v>28</v>
      </c>
      <c r="C18" s="56">
        <f>'ОПУ БС'!$C18/12*'ОПУ БС'!L18</f>
        <v>41.15281634</v>
      </c>
      <c r="D18" s="56">
        <f>'ОПУ БС'!$C18/12*'ОПУ БС'!M18</f>
        <v>44.94320732</v>
      </c>
      <c r="E18" s="56">
        <f>'ОПУ БС'!$C18/12*'ОПУ БС'!N18</f>
        <v>50.35805157</v>
      </c>
      <c r="F18" s="56">
        <f>'ОПУ БС'!$C18/12*'ОПУ БС'!O18</f>
        <v>50.35805157</v>
      </c>
      <c r="G18" s="56">
        <f>'ОПУ БС'!$C18/12*'ОПУ БС'!P18</f>
        <v>51.44102042</v>
      </c>
      <c r="H18" s="56">
        <f>'ОПУ БС'!$C18/12*'ОПУ БС'!Q18</f>
        <v>54.68992697</v>
      </c>
      <c r="I18" s="56">
        <f>'ОПУ БС'!$C18/12*'ОПУ БС'!R18</f>
        <v>62.81219336</v>
      </c>
      <c r="J18" s="56">
        <f>'ОПУ БС'!$C18/12*'ОПУ БС'!S18</f>
        <v>61.18774008</v>
      </c>
      <c r="K18" s="56">
        <f>'ОПУ БС'!$C18/12*'ОПУ БС'!T18</f>
        <v>56.85586468</v>
      </c>
      <c r="L18" s="56">
        <f>'ОПУ БС'!$C18/12*'ОПУ БС'!U18</f>
        <v>53.60695812</v>
      </c>
      <c r="M18" s="56">
        <f>'ОПУ БС'!$C18/12*'ОПУ БС'!V18</f>
        <v>54.68992697</v>
      </c>
      <c r="N18" s="56">
        <f>'ОПУ БС'!$C18/12*'ОПУ БС'!W18</f>
        <v>67.68555319</v>
      </c>
      <c r="O18" s="10">
        <f t="shared" si="21"/>
        <v>649.7813106</v>
      </c>
      <c r="P18" s="56">
        <f>'ОПУ БС'!$D18/12*'ОПУ БС'!L18</f>
        <v>42.39264186</v>
      </c>
      <c r="Q18" s="56">
        <f>'ОПУ БС'!$D18/12*'ОПУ БС'!M18</f>
        <v>46.2972273</v>
      </c>
      <c r="R18" s="56">
        <f>'ОПУ БС'!$D18/12*'ОПУ БС'!N18</f>
        <v>51.87520649</v>
      </c>
      <c r="S18" s="56">
        <f>'ОПУ БС'!$D18/12*'ОПУ БС'!O18</f>
        <v>51.87520649</v>
      </c>
      <c r="T18" s="56">
        <f>'ОПУ БС'!$D18/12*'ОПУ БС'!P18</f>
        <v>52.99080233</v>
      </c>
      <c r="U18" s="56">
        <f>'ОПУ БС'!$D18/12*'ОПУ БС'!Q18</f>
        <v>56.33758985</v>
      </c>
      <c r="V18" s="56">
        <f>'ОПУ БС'!$D18/12*'ОПУ БС'!R18</f>
        <v>64.70455863</v>
      </c>
      <c r="W18" s="56">
        <f>'ОПУ БС'!$D18/12*'ОПУ БС'!S18</f>
        <v>63.03116488</v>
      </c>
      <c r="X18" s="56">
        <f>'ОПУ БС'!$D18/12*'ОПУ БС'!T18</f>
        <v>58.56878152</v>
      </c>
      <c r="Y18" s="56">
        <f>'ОПУ БС'!$D18/12*'ОПУ БС'!U18</f>
        <v>55.22199401</v>
      </c>
      <c r="Z18" s="56">
        <f>'ОПУ БС'!$D18/12*'ОПУ БС'!V18</f>
        <v>56.33758985</v>
      </c>
      <c r="AA18" s="56">
        <f>'ОПУ БС'!$D18/12*'ОПУ БС'!W18</f>
        <v>69.72473991</v>
      </c>
      <c r="AB18" s="10">
        <f t="shared" si="23"/>
        <v>669.3575031</v>
      </c>
      <c r="AC18" s="56">
        <f>'ОПУ БС'!$E$18/12*'ОПУ БС'!L18</f>
        <v>43.3502025</v>
      </c>
      <c r="AD18" s="56">
        <f>'ОПУ БС'!$E$18/12*'ОПУ БС'!M18</f>
        <v>47.34298431</v>
      </c>
      <c r="AE18" s="56">
        <f>'ОПУ БС'!$E$18/12*'ОПУ БС'!N18</f>
        <v>53.04695833</v>
      </c>
      <c r="AF18" s="56">
        <f>'ОПУ БС'!$E$18/12*'ОПУ БС'!O18</f>
        <v>53.04695833</v>
      </c>
      <c r="AG18" s="56">
        <f>'ОПУ БС'!$E$18/12*'ОПУ БС'!P18</f>
        <v>54.18775313</v>
      </c>
      <c r="AH18" s="56">
        <f>'ОПУ БС'!$E$18/12*'ОПУ БС'!Q18</f>
        <v>57.61013754</v>
      </c>
      <c r="AI18" s="56">
        <f>'ОПУ БС'!$E$18/12*'ОПУ БС'!R18</f>
        <v>66.16609856</v>
      </c>
      <c r="AJ18" s="56">
        <f>'ОПУ БС'!$E$18/12*'ОПУ БС'!S18</f>
        <v>64.45490635</v>
      </c>
      <c r="AK18" s="56">
        <f>'ОПУ БС'!$E$18/12*'ОПУ БС'!T18</f>
        <v>59.89172714</v>
      </c>
      <c r="AL18" s="56">
        <f>'ОПУ БС'!$E$18/12*'ОПУ БС'!U18</f>
        <v>56.46934274</v>
      </c>
      <c r="AM18" s="56">
        <f>'ОПУ БС'!$E$18/12*'ОПУ БС'!V18</f>
        <v>57.61013754</v>
      </c>
      <c r="AN18" s="56">
        <f>'ОПУ БС'!$E$18/12*'ОПУ БС'!W18</f>
        <v>71.29967517</v>
      </c>
      <c r="AO18" s="10">
        <f t="shared" si="25"/>
        <v>684.4768816</v>
      </c>
      <c r="AP18" s="56">
        <f>'ОПУ БС'!$F18/12*'ОПУ БС'!L18</f>
        <v>45.5670342</v>
      </c>
      <c r="AQ18" s="56">
        <f>'ОПУ БС'!$F18/12*'ОПУ БС'!M18</f>
        <v>49.76399788</v>
      </c>
      <c r="AR18" s="56">
        <f>'ОПУ БС'!$F18/12*'ОПУ БС'!N18</f>
        <v>55.75966027</v>
      </c>
      <c r="AS18" s="56">
        <f>'ОПУ БС'!$F18/12*'ОПУ БС'!O18</f>
        <v>55.75966027</v>
      </c>
      <c r="AT18" s="56">
        <f>'ОПУ БС'!$F18/12*'ОПУ БС'!P18</f>
        <v>56.95879275</v>
      </c>
      <c r="AU18" s="56">
        <f>'ОПУ БС'!$F18/12*'ОПУ БС'!Q18</f>
        <v>60.55619019</v>
      </c>
      <c r="AV18" s="56">
        <f>'ОПУ БС'!$F18/12*'ОПУ БС'!R18</f>
        <v>69.54968378</v>
      </c>
      <c r="AW18" s="56">
        <f>'ОПУ БС'!$F18/12*'ОПУ БС'!S18</f>
        <v>67.75098506</v>
      </c>
      <c r="AX18" s="56">
        <f>'ОПУ БС'!$F18/12*'ОПУ БС'!T18</f>
        <v>62.95445515</v>
      </c>
      <c r="AY18" s="56">
        <f>'ОПУ БС'!$F18/12*'ОПУ БС'!U18</f>
        <v>59.35705771</v>
      </c>
      <c r="AZ18" s="56">
        <f>'ОПУ БС'!$F18/12*'ОПУ БС'!V18</f>
        <v>60.55619019</v>
      </c>
      <c r="BA18" s="56">
        <f>'ОПУ БС'!$F18/12*'ОПУ БС'!W18</f>
        <v>74.94577994</v>
      </c>
      <c r="BB18" s="10">
        <f t="shared" si="27"/>
        <v>719.4794874</v>
      </c>
      <c r="BC18" s="56">
        <f>'ОПУ БС'!$G18/12*'ОПУ БС'!L18</f>
        <v>49.45114655</v>
      </c>
      <c r="BD18" s="56">
        <f>'ОПУ БС'!$G18/12*'ОПУ БС'!M18</f>
        <v>54.00585742</v>
      </c>
      <c r="BE18" s="56">
        <f>'ОПУ БС'!$G18/12*'ОПУ БС'!N18</f>
        <v>60.51258723</v>
      </c>
      <c r="BF18" s="56">
        <f>'ОПУ БС'!$G18/12*'ОПУ БС'!O18</f>
        <v>60.51258723</v>
      </c>
      <c r="BG18" s="56">
        <f>'ОПУ БС'!$G18/12*'ОПУ БС'!P18</f>
        <v>61.81393319</v>
      </c>
      <c r="BH18" s="56">
        <f>'ОПУ БС'!$G18/12*'ОПУ БС'!Q18</f>
        <v>65.71797108</v>
      </c>
      <c r="BI18" s="56">
        <f>'ОПУ БС'!$G18/12*'ОПУ БС'!R18</f>
        <v>75.47806579</v>
      </c>
      <c r="BJ18" s="56">
        <f>'ОПУ БС'!$G18/12*'ОПУ БС'!S18</f>
        <v>73.52604685</v>
      </c>
      <c r="BK18" s="56">
        <f>'ОПУ БС'!$G18/12*'ОПУ БС'!T18</f>
        <v>68.320663</v>
      </c>
      <c r="BL18" s="56">
        <f>'ОПУ БС'!$G18/12*'ОПУ БС'!U18</f>
        <v>64.41662511</v>
      </c>
      <c r="BM18" s="56">
        <f>'ОПУ БС'!$G18/12*'ОПУ БС'!V18</f>
        <v>65.71797108</v>
      </c>
      <c r="BN18" s="56">
        <f>'ОПУ БС'!$G18/12*'ОПУ БС'!W18</f>
        <v>81.33412262</v>
      </c>
      <c r="BO18" s="10">
        <f t="shared" si="29"/>
        <v>780.8075771</v>
      </c>
      <c r="BP18" s="56">
        <f>'ОПУ БС'!$H18/12*'ОПУ БС'!L18</f>
        <v>53.94522305</v>
      </c>
      <c r="BQ18" s="56">
        <f>'ОПУ БС'!$H18/12*'ОПУ БС'!M18</f>
        <v>58.91386202</v>
      </c>
      <c r="BR18" s="56">
        <f>'ОПУ БС'!$H18/12*'ОПУ БС'!N18</f>
        <v>66.01191768</v>
      </c>
      <c r="BS18" s="56">
        <f>'ОПУ БС'!$H18/12*'ОПУ БС'!O18</f>
        <v>66.01191768</v>
      </c>
      <c r="BT18" s="56">
        <f>'ОПУ БС'!$H18/12*'ОПУ БС'!P18</f>
        <v>67.43152882</v>
      </c>
      <c r="BU18" s="56">
        <f>'ОПУ БС'!$H18/12*'ОПУ БС'!Q18</f>
        <v>71.69036222</v>
      </c>
      <c r="BV18" s="56">
        <f>'ОПУ БС'!$H18/12*'ОПУ БС'!R18</f>
        <v>82.33744571</v>
      </c>
      <c r="BW18" s="56">
        <f>'ОПУ БС'!$H18/12*'ОПУ БС'!S18</f>
        <v>80.20802901</v>
      </c>
      <c r="BX18" s="56">
        <f>'ОПУ БС'!$H18/12*'ОПУ БС'!T18</f>
        <v>74.52958448</v>
      </c>
      <c r="BY18" s="56">
        <f>'ОПУ БС'!$H18/12*'ОПУ БС'!U18</f>
        <v>70.27075108</v>
      </c>
      <c r="BZ18" s="56">
        <f>'ОПУ БС'!$H18/12*'ОПУ БС'!V18</f>
        <v>71.69036222</v>
      </c>
      <c r="CA18" s="56">
        <f>'ОПУ БС'!$H18/12*'ОПУ БС'!W18</f>
        <v>88.72569581</v>
      </c>
      <c r="CB18" s="10">
        <f t="shared" si="31"/>
        <v>851.7666798</v>
      </c>
      <c r="CC18" s="56">
        <f>'ОПУ БС'!$I18/12*'ОПУ БС'!L18</f>
        <v>61.14367449</v>
      </c>
      <c r="CD18" s="56">
        <f>'ОПУ БС'!$I18/12*'ОПУ БС'!M18</f>
        <v>66.77532872</v>
      </c>
      <c r="CE18" s="56">
        <f>'ОПУ БС'!$I18/12*'ОПУ БС'!N18</f>
        <v>74.82054904</v>
      </c>
      <c r="CF18" s="56">
        <f>'ОПУ БС'!$I18/12*'ОПУ БС'!O18</f>
        <v>74.82054904</v>
      </c>
      <c r="CG18" s="56">
        <f>'ОПУ БС'!$I18/12*'ОПУ БС'!P18</f>
        <v>76.42959311</v>
      </c>
      <c r="CH18" s="56">
        <f>'ОПУ БС'!$I18/12*'ОПУ БС'!Q18</f>
        <v>81.2567253</v>
      </c>
      <c r="CI18" s="56">
        <f>'ОПУ БС'!$I18/12*'ОПУ БС'!R18</f>
        <v>93.32455579</v>
      </c>
      <c r="CJ18" s="56">
        <f>'ОПУ БС'!$I18/12*'ОПУ БС'!S18</f>
        <v>90.9109897</v>
      </c>
      <c r="CK18" s="56">
        <f>'ОПУ БС'!$I18/12*'ОПУ БС'!T18</f>
        <v>84.47481344</v>
      </c>
      <c r="CL18" s="56">
        <f>'ОПУ БС'!$I18/12*'ОПУ БС'!U18</f>
        <v>79.64768124</v>
      </c>
      <c r="CM18" s="56">
        <f>'ОПУ БС'!$I18/12*'ОПУ БС'!V18</f>
        <v>81.2567253</v>
      </c>
      <c r="CN18" s="56">
        <f>'ОПУ БС'!$I18/12*'ОПУ БС'!W18</f>
        <v>100.5652541</v>
      </c>
      <c r="CO18" s="10">
        <f t="shared" si="33"/>
        <v>965.4264393</v>
      </c>
      <c r="CP18" s="2"/>
      <c r="CQ18" s="2"/>
      <c r="CR18" s="48">
        <f>O18-'ОПУ БС'!C18</f>
        <v>0</v>
      </c>
      <c r="CS18" s="48">
        <f>AB18-'ОПУ БС'!D18</f>
        <v>0</v>
      </c>
      <c r="CT18" s="48">
        <f>AO18-'ОПУ БС'!E18</f>
        <v>0</v>
      </c>
      <c r="CU18" s="48">
        <f>BB18-'ОПУ БС'!F18</f>
        <v>0</v>
      </c>
      <c r="CV18" s="48">
        <f>BO18-'ОПУ БС'!G18</f>
        <v>0</v>
      </c>
      <c r="CW18" s="48">
        <f>CB18-'ОПУ БС'!H18</f>
        <v>0</v>
      </c>
      <c r="CX18" s="48">
        <f>CO18-'ОПУ БС'!I18</f>
        <v>0</v>
      </c>
      <c r="CY18" s="2"/>
      <c r="CZ18" s="2"/>
      <c r="DA18" s="57"/>
      <c r="DB18" s="57"/>
      <c r="DC18" s="57"/>
      <c r="DD18" s="57"/>
      <c r="DE18" s="57"/>
      <c r="DF18" s="57"/>
      <c r="DG18" s="57"/>
      <c r="DH18" s="57"/>
      <c r="DI18" s="57"/>
      <c r="DJ18" s="57"/>
      <c r="DK18" s="57"/>
      <c r="DL18" s="57"/>
      <c r="DM18" s="55">
        <f t="shared" si="35"/>
        <v>0</v>
      </c>
      <c r="DN18" s="57"/>
      <c r="DO18" s="57"/>
      <c r="DP18" s="57"/>
      <c r="DQ18" s="57"/>
      <c r="DR18" s="57"/>
      <c r="DS18" s="57"/>
      <c r="DT18" s="57"/>
      <c r="DU18" s="57"/>
      <c r="DV18" s="57"/>
      <c r="DW18" s="57"/>
      <c r="DX18" s="57"/>
      <c r="DY18" s="57"/>
      <c r="DZ18" s="55">
        <f t="shared" si="37"/>
        <v>0</v>
      </c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0">
        <f t="shared" si="39"/>
        <v>0</v>
      </c>
      <c r="EN18" s="58"/>
      <c r="EO18" s="58"/>
      <c r="EP18" s="58"/>
      <c r="EQ18" s="58"/>
      <c r="ER18" s="58"/>
      <c r="ES18" s="58"/>
      <c r="ET18" s="58"/>
      <c r="EU18" s="58"/>
      <c r="EV18" s="58"/>
      <c r="EW18" s="58"/>
      <c r="EX18" s="58"/>
      <c r="EY18" s="58"/>
      <c r="EZ18" s="51">
        <f t="shared" si="41"/>
        <v>0</v>
      </c>
      <c r="FA18" s="58"/>
      <c r="FB18" s="58"/>
      <c r="FC18" s="58"/>
      <c r="FD18" s="58"/>
      <c r="FE18" s="58"/>
      <c r="FF18" s="58"/>
      <c r="FG18" s="58"/>
      <c r="FH18" s="58"/>
      <c r="FI18" s="58"/>
      <c r="FJ18" s="58"/>
      <c r="FK18" s="58"/>
      <c r="FL18" s="58"/>
      <c r="FM18" s="51">
        <f t="shared" si="43"/>
        <v>0</v>
      </c>
      <c r="FN18" s="2"/>
      <c r="FO18" s="2"/>
      <c r="FP18" s="56">
        <f t="shared" ref="FP18:GA18" si="185">C18</f>
        <v>41.15281634</v>
      </c>
      <c r="FQ18" s="56">
        <f t="shared" si="185"/>
        <v>44.94320732</v>
      </c>
      <c r="FR18" s="56">
        <f t="shared" si="185"/>
        <v>50.35805157</v>
      </c>
      <c r="FS18" s="56">
        <f t="shared" si="185"/>
        <v>50.35805157</v>
      </c>
      <c r="FT18" s="56">
        <f t="shared" si="185"/>
        <v>51.44102042</v>
      </c>
      <c r="FU18" s="56">
        <f t="shared" si="185"/>
        <v>54.68992697</v>
      </c>
      <c r="FV18" s="56">
        <f t="shared" si="185"/>
        <v>62.81219336</v>
      </c>
      <c r="FW18" s="56">
        <f t="shared" si="185"/>
        <v>61.18774008</v>
      </c>
      <c r="FX18" s="56">
        <f t="shared" si="185"/>
        <v>56.85586468</v>
      </c>
      <c r="FY18" s="56">
        <f t="shared" si="185"/>
        <v>53.60695812</v>
      </c>
      <c r="FZ18" s="56">
        <f t="shared" si="185"/>
        <v>54.68992697</v>
      </c>
      <c r="GA18" s="56">
        <f t="shared" si="185"/>
        <v>67.68555319</v>
      </c>
      <c r="GB18" s="52">
        <f t="shared" si="45"/>
        <v>649.7813106</v>
      </c>
      <c r="GC18" s="56">
        <f t="shared" ref="GC18:GN18" si="186">P18</f>
        <v>42.39264186</v>
      </c>
      <c r="GD18" s="56">
        <f t="shared" si="186"/>
        <v>46.2972273</v>
      </c>
      <c r="GE18" s="56">
        <f t="shared" si="186"/>
        <v>51.87520649</v>
      </c>
      <c r="GF18" s="56">
        <f t="shared" si="186"/>
        <v>51.87520649</v>
      </c>
      <c r="GG18" s="56">
        <f t="shared" si="186"/>
        <v>52.99080233</v>
      </c>
      <c r="GH18" s="56">
        <f t="shared" si="186"/>
        <v>56.33758985</v>
      </c>
      <c r="GI18" s="56">
        <f t="shared" si="186"/>
        <v>64.70455863</v>
      </c>
      <c r="GJ18" s="56">
        <f t="shared" si="186"/>
        <v>63.03116488</v>
      </c>
      <c r="GK18" s="56">
        <f t="shared" si="186"/>
        <v>58.56878152</v>
      </c>
      <c r="GL18" s="56">
        <f t="shared" si="186"/>
        <v>55.22199401</v>
      </c>
      <c r="GM18" s="56">
        <f t="shared" si="186"/>
        <v>56.33758985</v>
      </c>
      <c r="GN18" s="56">
        <f t="shared" si="186"/>
        <v>69.72473991</v>
      </c>
      <c r="GO18" s="52">
        <f t="shared" si="47"/>
        <v>669.3575031</v>
      </c>
      <c r="GP18" s="8">
        <f t="shared" ref="GP18:HA18" si="187">AC18+DA18</f>
        <v>43.3502025</v>
      </c>
      <c r="GQ18" s="8">
        <f t="shared" si="187"/>
        <v>47.34298431</v>
      </c>
      <c r="GR18" s="8">
        <f t="shared" si="187"/>
        <v>53.04695833</v>
      </c>
      <c r="GS18" s="8">
        <f t="shared" si="187"/>
        <v>53.04695833</v>
      </c>
      <c r="GT18" s="8">
        <f t="shared" si="187"/>
        <v>54.18775313</v>
      </c>
      <c r="GU18" s="8">
        <f t="shared" si="187"/>
        <v>57.61013754</v>
      </c>
      <c r="GV18" s="8">
        <f t="shared" si="187"/>
        <v>66.16609856</v>
      </c>
      <c r="GW18" s="8">
        <f t="shared" si="187"/>
        <v>64.45490635</v>
      </c>
      <c r="GX18" s="8">
        <f t="shared" si="187"/>
        <v>59.89172714</v>
      </c>
      <c r="GY18" s="8">
        <f t="shared" si="187"/>
        <v>56.46934274</v>
      </c>
      <c r="GZ18" s="8">
        <f t="shared" si="187"/>
        <v>57.61013754</v>
      </c>
      <c r="HA18" s="8">
        <f t="shared" si="187"/>
        <v>71.29967517</v>
      </c>
      <c r="HB18" s="52">
        <f t="shared" si="49"/>
        <v>684.4768816</v>
      </c>
      <c r="HC18" s="8">
        <f t="shared" ref="HC18:HN18" si="188">AP18+DN18</f>
        <v>45.5670342</v>
      </c>
      <c r="HD18" s="8">
        <f t="shared" si="188"/>
        <v>49.76399788</v>
      </c>
      <c r="HE18" s="8">
        <f t="shared" si="188"/>
        <v>55.75966027</v>
      </c>
      <c r="HF18" s="8">
        <f t="shared" si="188"/>
        <v>55.75966027</v>
      </c>
      <c r="HG18" s="8">
        <f t="shared" si="188"/>
        <v>56.95879275</v>
      </c>
      <c r="HH18" s="8">
        <f t="shared" si="188"/>
        <v>60.55619019</v>
      </c>
      <c r="HI18" s="8">
        <f t="shared" si="188"/>
        <v>69.54968378</v>
      </c>
      <c r="HJ18" s="8">
        <f t="shared" si="188"/>
        <v>67.75098506</v>
      </c>
      <c r="HK18" s="8">
        <f t="shared" si="188"/>
        <v>62.95445515</v>
      </c>
      <c r="HL18" s="8">
        <f t="shared" si="188"/>
        <v>59.35705771</v>
      </c>
      <c r="HM18" s="8">
        <f t="shared" si="188"/>
        <v>60.55619019</v>
      </c>
      <c r="HN18" s="8">
        <f t="shared" si="188"/>
        <v>74.94577994</v>
      </c>
      <c r="HO18" s="52">
        <f t="shared" si="51"/>
        <v>719.4794874</v>
      </c>
      <c r="HP18" s="8">
        <f t="shared" ref="HP18:IA18" si="189">BC18+EA18</f>
        <v>49.45114655</v>
      </c>
      <c r="HQ18" s="8">
        <f t="shared" si="189"/>
        <v>54.00585742</v>
      </c>
      <c r="HR18" s="8">
        <f t="shared" si="189"/>
        <v>60.51258723</v>
      </c>
      <c r="HS18" s="8">
        <f t="shared" si="189"/>
        <v>60.51258723</v>
      </c>
      <c r="HT18" s="8">
        <f t="shared" si="189"/>
        <v>61.81393319</v>
      </c>
      <c r="HU18" s="8">
        <f t="shared" si="189"/>
        <v>65.71797108</v>
      </c>
      <c r="HV18" s="8">
        <f t="shared" si="189"/>
        <v>75.47806579</v>
      </c>
      <c r="HW18" s="8">
        <f t="shared" si="189"/>
        <v>73.52604685</v>
      </c>
      <c r="HX18" s="8">
        <f t="shared" si="189"/>
        <v>68.320663</v>
      </c>
      <c r="HY18" s="8">
        <f t="shared" si="189"/>
        <v>64.41662511</v>
      </c>
      <c r="HZ18" s="8">
        <f t="shared" si="189"/>
        <v>65.71797108</v>
      </c>
      <c r="IA18" s="8">
        <f t="shared" si="189"/>
        <v>81.33412262</v>
      </c>
      <c r="IB18" s="52">
        <f t="shared" si="53"/>
        <v>780.8075771</v>
      </c>
      <c r="IC18" s="8">
        <f t="shared" ref="IC18:IN18" si="190">BP18+EN18</f>
        <v>53.94522305</v>
      </c>
      <c r="ID18" s="8">
        <f t="shared" si="190"/>
        <v>58.91386202</v>
      </c>
      <c r="IE18" s="8">
        <f t="shared" si="190"/>
        <v>66.01191768</v>
      </c>
      <c r="IF18" s="8">
        <f t="shared" si="190"/>
        <v>66.01191768</v>
      </c>
      <c r="IG18" s="8">
        <f t="shared" si="190"/>
        <v>67.43152882</v>
      </c>
      <c r="IH18" s="8">
        <f t="shared" si="190"/>
        <v>71.69036222</v>
      </c>
      <c r="II18" s="8">
        <f t="shared" si="190"/>
        <v>82.33744571</v>
      </c>
      <c r="IJ18" s="8">
        <f t="shared" si="190"/>
        <v>80.20802901</v>
      </c>
      <c r="IK18" s="8">
        <f t="shared" si="190"/>
        <v>74.52958448</v>
      </c>
      <c r="IL18" s="8">
        <f t="shared" si="190"/>
        <v>70.27075108</v>
      </c>
      <c r="IM18" s="8">
        <f t="shared" si="190"/>
        <v>71.69036222</v>
      </c>
      <c r="IN18" s="8">
        <f t="shared" si="190"/>
        <v>88.72569581</v>
      </c>
      <c r="IO18" s="52">
        <f t="shared" si="55"/>
        <v>851.7666798</v>
      </c>
      <c r="IP18" s="8">
        <f t="shared" ref="IP18:JA18" si="191">CC18+FA18</f>
        <v>61.14367449</v>
      </c>
      <c r="IQ18" s="8">
        <f t="shared" si="191"/>
        <v>66.77532872</v>
      </c>
      <c r="IR18" s="8">
        <f t="shared" si="191"/>
        <v>74.82054904</v>
      </c>
      <c r="IS18" s="8">
        <f t="shared" si="191"/>
        <v>74.82054904</v>
      </c>
      <c r="IT18" s="8">
        <f t="shared" si="191"/>
        <v>76.42959311</v>
      </c>
      <c r="IU18" s="8">
        <f t="shared" si="191"/>
        <v>81.2567253</v>
      </c>
      <c r="IV18" s="8">
        <f t="shared" si="191"/>
        <v>93.32455579</v>
      </c>
      <c r="IW18" s="8">
        <f t="shared" si="191"/>
        <v>90.9109897</v>
      </c>
      <c r="IX18" s="8">
        <f t="shared" si="191"/>
        <v>84.47481344</v>
      </c>
      <c r="IY18" s="8">
        <f t="shared" si="191"/>
        <v>79.64768124</v>
      </c>
      <c r="IZ18" s="8">
        <f t="shared" si="191"/>
        <v>81.2567253</v>
      </c>
      <c r="JA18" s="8">
        <f t="shared" si="191"/>
        <v>100.5652541</v>
      </c>
      <c r="JB18" s="52">
        <f t="shared" si="57"/>
        <v>965.4264393</v>
      </c>
      <c r="JC18" s="2"/>
      <c r="JD18" s="2"/>
      <c r="JE18" s="19">
        <f t="shared" si="58"/>
        <v>0</v>
      </c>
      <c r="JF18" s="19">
        <f t="shared" si="59"/>
        <v>0</v>
      </c>
      <c r="JG18" s="19">
        <f t="shared" si="60"/>
        <v>0</v>
      </c>
      <c r="JH18" s="19">
        <f t="shared" si="61"/>
        <v>0</v>
      </c>
      <c r="JI18" s="19">
        <f t="shared" si="62"/>
        <v>0</v>
      </c>
      <c r="JJ18" s="19">
        <f t="shared" si="63"/>
        <v>0</v>
      </c>
      <c r="JK18" s="19">
        <f t="shared" si="64"/>
        <v>0</v>
      </c>
    </row>
    <row r="19" ht="19.5" customHeight="1" outlineLevel="1">
      <c r="A19" s="2"/>
      <c r="B19" s="6" t="s">
        <v>29</v>
      </c>
      <c r="C19" s="8">
        <f t="shared" ref="C19:N19" si="192">C20+C24</f>
        <v>17957.40908</v>
      </c>
      <c r="D19" s="8">
        <f t="shared" si="192"/>
        <v>19971.57854</v>
      </c>
      <c r="E19" s="8">
        <f t="shared" si="192"/>
        <v>22363.27086</v>
      </c>
      <c r="F19" s="8">
        <f t="shared" si="192"/>
        <v>22334.85112</v>
      </c>
      <c r="G19" s="8">
        <f t="shared" si="192"/>
        <v>22824.3014</v>
      </c>
      <c r="H19" s="8">
        <f t="shared" si="192"/>
        <v>24267.91858</v>
      </c>
      <c r="I19" s="8">
        <f t="shared" si="192"/>
        <v>27460.88927</v>
      </c>
      <c r="J19" s="8">
        <f t="shared" si="192"/>
        <v>27153.48488</v>
      </c>
      <c r="K19" s="8">
        <f t="shared" si="192"/>
        <v>24333.59404</v>
      </c>
      <c r="L19" s="8">
        <f t="shared" si="192"/>
        <v>22960.25776</v>
      </c>
      <c r="M19" s="8">
        <f t="shared" si="192"/>
        <v>26690.99537</v>
      </c>
      <c r="N19" s="8">
        <f t="shared" si="192"/>
        <v>30037.0408</v>
      </c>
      <c r="O19" s="8">
        <f t="shared" si="21"/>
        <v>288355.5917</v>
      </c>
      <c r="P19" s="8">
        <f t="shared" ref="P19:AA19" si="193">P20+P24</f>
        <v>24165.17028</v>
      </c>
      <c r="Q19" s="8">
        <f t="shared" si="193"/>
        <v>26819.90626</v>
      </c>
      <c r="R19" s="8">
        <f t="shared" si="193"/>
        <v>30041.94136</v>
      </c>
      <c r="S19" s="8">
        <f t="shared" si="193"/>
        <v>30010.74126</v>
      </c>
      <c r="T19" s="8">
        <f t="shared" si="193"/>
        <v>30664.39215</v>
      </c>
      <c r="U19" s="8">
        <f t="shared" si="193"/>
        <v>32605.14763</v>
      </c>
      <c r="V19" s="8">
        <f t="shared" si="193"/>
        <v>36947.18971</v>
      </c>
      <c r="W19" s="8">
        <f t="shared" si="193"/>
        <v>36482.31916</v>
      </c>
      <c r="X19" s="8">
        <f t="shared" si="193"/>
        <v>32531.10354</v>
      </c>
      <c r="Y19" s="8">
        <f t="shared" si="193"/>
        <v>30862.40227</v>
      </c>
      <c r="Z19" s="8">
        <f t="shared" si="193"/>
        <v>35935.99699</v>
      </c>
      <c r="AA19" s="8">
        <f t="shared" si="193"/>
        <v>40356.54775</v>
      </c>
      <c r="AB19" s="8">
        <f t="shared" si="23"/>
        <v>387422.8584</v>
      </c>
      <c r="AC19" s="8">
        <f t="shared" ref="AC19:AN19" si="194">AC20+AC24</f>
        <v>34314.49442</v>
      </c>
      <c r="AD19" s="8">
        <f t="shared" si="194"/>
        <v>38060.48609</v>
      </c>
      <c r="AE19" s="8">
        <f t="shared" si="194"/>
        <v>42635.79063</v>
      </c>
      <c r="AF19" s="8">
        <f t="shared" si="194"/>
        <v>42597.57551</v>
      </c>
      <c r="AG19" s="8">
        <f t="shared" si="194"/>
        <v>43521.13671</v>
      </c>
      <c r="AH19" s="8">
        <f t="shared" si="194"/>
        <v>46276.94034</v>
      </c>
      <c r="AI19" s="8">
        <f t="shared" si="194"/>
        <v>52464.79285</v>
      </c>
      <c r="AJ19" s="8">
        <f t="shared" si="194"/>
        <v>51779.98947</v>
      </c>
      <c r="AK19" s="8">
        <f t="shared" si="194"/>
        <v>46020.30055</v>
      </c>
      <c r="AL19" s="8">
        <f t="shared" si="194"/>
        <v>43883.48966</v>
      </c>
      <c r="AM19" s="8">
        <f t="shared" si="194"/>
        <v>51042.24876</v>
      </c>
      <c r="AN19" s="8">
        <f t="shared" si="194"/>
        <v>57278.74942</v>
      </c>
      <c r="AO19" s="8">
        <f t="shared" si="25"/>
        <v>549875.9944</v>
      </c>
      <c r="AP19" s="8">
        <f t="shared" ref="AP19:BA19" si="195">AP20+AP24</f>
        <v>46749.09687</v>
      </c>
      <c r="AQ19" s="8">
        <f t="shared" si="195"/>
        <v>51829.61854</v>
      </c>
      <c r="AR19" s="8">
        <f t="shared" si="195"/>
        <v>58059.77992</v>
      </c>
      <c r="AS19" s="8">
        <f t="shared" si="195"/>
        <v>58016.04065</v>
      </c>
      <c r="AT19" s="8">
        <f t="shared" si="195"/>
        <v>59269.52615</v>
      </c>
      <c r="AU19" s="8">
        <f t="shared" si="195"/>
        <v>63024.03742</v>
      </c>
      <c r="AV19" s="8">
        <f t="shared" si="195"/>
        <v>71476.20079</v>
      </c>
      <c r="AW19" s="8">
        <f t="shared" si="195"/>
        <v>70518.66932</v>
      </c>
      <c r="AX19" s="8">
        <f t="shared" si="195"/>
        <v>62505.10622</v>
      </c>
      <c r="AY19" s="8">
        <f t="shared" si="195"/>
        <v>59859.27295</v>
      </c>
      <c r="AZ19" s="8">
        <f t="shared" si="195"/>
        <v>69556.09821</v>
      </c>
      <c r="BA19" s="8">
        <f t="shared" si="195"/>
        <v>78007.37756</v>
      </c>
      <c r="BB19" s="8">
        <f t="shared" si="27"/>
        <v>748870.8246</v>
      </c>
      <c r="BC19" s="8">
        <f t="shared" ref="BC19:BN19" si="196">BC20+BC24</f>
        <v>61871.33189</v>
      </c>
      <c r="BD19" s="8">
        <f t="shared" si="196"/>
        <v>68568.42246</v>
      </c>
      <c r="BE19" s="8">
        <f t="shared" si="196"/>
        <v>76810.9932</v>
      </c>
      <c r="BF19" s="8">
        <f t="shared" si="196"/>
        <v>76760.2267</v>
      </c>
      <c r="BG19" s="8">
        <f t="shared" si="196"/>
        <v>78414.36924</v>
      </c>
      <c r="BH19" s="8">
        <f t="shared" si="196"/>
        <v>83383.2351</v>
      </c>
      <c r="BI19" s="8">
        <f t="shared" si="196"/>
        <v>94595.64513</v>
      </c>
      <c r="BJ19" s="8">
        <f t="shared" si="196"/>
        <v>93298.95329</v>
      </c>
      <c r="BK19" s="8">
        <f t="shared" si="196"/>
        <v>82530.60754</v>
      </c>
      <c r="BL19" s="8">
        <f t="shared" si="196"/>
        <v>79304.93349</v>
      </c>
      <c r="BM19" s="8">
        <f t="shared" si="196"/>
        <v>92039.81986</v>
      </c>
      <c r="BN19" s="8">
        <f t="shared" si="196"/>
        <v>103206.8067</v>
      </c>
      <c r="BO19" s="8">
        <f t="shared" si="29"/>
        <v>990785.3446</v>
      </c>
      <c r="BP19" s="8">
        <f t="shared" ref="BP19:CA19" si="197">BP20+BP24</f>
        <v>79155.6081</v>
      </c>
      <c r="BQ19" s="8">
        <f t="shared" si="197"/>
        <v>87689.04704</v>
      </c>
      <c r="BR19" s="8">
        <f t="shared" si="197"/>
        <v>98231.07426</v>
      </c>
      <c r="BS19" s="8">
        <f t="shared" si="197"/>
        <v>98172.6364</v>
      </c>
      <c r="BT19" s="8">
        <f t="shared" si="197"/>
        <v>100283.785</v>
      </c>
      <c r="BU19" s="8">
        <f t="shared" si="197"/>
        <v>106640.1108</v>
      </c>
      <c r="BV19" s="8">
        <f t="shared" si="197"/>
        <v>121018.7532</v>
      </c>
      <c r="BW19" s="8">
        <f t="shared" si="197"/>
        <v>119321.4185</v>
      </c>
      <c r="BX19" s="8">
        <f t="shared" si="197"/>
        <v>105380.884</v>
      </c>
      <c r="BY19" s="8">
        <f t="shared" si="197"/>
        <v>101546.5091</v>
      </c>
      <c r="BZ19" s="8">
        <f t="shared" si="197"/>
        <v>117697.5619</v>
      </c>
      <c r="CA19" s="8">
        <f t="shared" si="197"/>
        <v>131992.7196</v>
      </c>
      <c r="CB19" s="8">
        <f t="shared" si="31"/>
        <v>1267130.108</v>
      </c>
      <c r="CC19" s="8">
        <f t="shared" ref="CC19:CN19" si="198">CC20+CC24</f>
        <v>99351.85523</v>
      </c>
      <c r="CD19" s="8">
        <f t="shared" si="198"/>
        <v>110031.8774</v>
      </c>
      <c r="CE19" s="8">
        <f t="shared" si="198"/>
        <v>123261.2765</v>
      </c>
      <c r="CF19" s="8">
        <f t="shared" si="198"/>
        <v>123192.3903</v>
      </c>
      <c r="CG19" s="8">
        <f t="shared" si="198"/>
        <v>125837.9921</v>
      </c>
      <c r="CH19" s="8">
        <f t="shared" si="198"/>
        <v>133815.5475</v>
      </c>
      <c r="CI19" s="8">
        <f t="shared" si="198"/>
        <v>151893.0857</v>
      </c>
      <c r="CJ19" s="8">
        <f t="shared" si="198"/>
        <v>149728.3916</v>
      </c>
      <c r="CK19" s="8">
        <f t="shared" si="198"/>
        <v>132158.7493</v>
      </c>
      <c r="CL19" s="8">
        <f t="shared" si="198"/>
        <v>127544.3145</v>
      </c>
      <c r="CM19" s="8">
        <f t="shared" si="198"/>
        <v>147591.7851</v>
      </c>
      <c r="CN19" s="8">
        <f t="shared" si="198"/>
        <v>165628.7518</v>
      </c>
      <c r="CO19" s="8">
        <f t="shared" si="33"/>
        <v>1590036.017</v>
      </c>
      <c r="CP19" s="2"/>
      <c r="CQ19" s="2"/>
      <c r="CR19" s="48">
        <f>O19-'ОПУ БС'!C19</f>
        <v>0</v>
      </c>
      <c r="CS19" s="48">
        <f>AB19-'ОПУ БС'!D19</f>
        <v>0</v>
      </c>
      <c r="CT19" s="48">
        <f>AO19-'ОПУ БС'!E19</f>
        <v>0</v>
      </c>
      <c r="CU19" s="48">
        <f>BB19-'ОПУ БС'!F19</f>
        <v>0</v>
      </c>
      <c r="CV19" s="48">
        <f>BO19-'ОПУ БС'!G19</f>
        <v>-0.0000000001164153218</v>
      </c>
      <c r="CW19" s="48">
        <f>CB19-'ОПУ БС'!H19</f>
        <v>0.0000000002328306437</v>
      </c>
      <c r="CX19" s="48">
        <f>CO19-'ОПУ БС'!I19</f>
        <v>0</v>
      </c>
      <c r="CY19" s="2"/>
      <c r="CZ19" s="2"/>
      <c r="DA19" s="49">
        <f t="shared" ref="DA19:DL19" si="199">DA20+DA24</f>
        <v>0</v>
      </c>
      <c r="DB19" s="49">
        <f t="shared" si="199"/>
        <v>0</v>
      </c>
      <c r="DC19" s="49">
        <f t="shared" si="199"/>
        <v>0</v>
      </c>
      <c r="DD19" s="49">
        <f t="shared" si="199"/>
        <v>0</v>
      </c>
      <c r="DE19" s="49">
        <f t="shared" si="199"/>
        <v>0</v>
      </c>
      <c r="DF19" s="49">
        <f t="shared" si="199"/>
        <v>0</v>
      </c>
      <c r="DG19" s="49">
        <f t="shared" si="199"/>
        <v>0</v>
      </c>
      <c r="DH19" s="49">
        <f t="shared" si="199"/>
        <v>0</v>
      </c>
      <c r="DI19" s="49">
        <f t="shared" si="199"/>
        <v>0</v>
      </c>
      <c r="DJ19" s="49">
        <f t="shared" si="199"/>
        <v>0</v>
      </c>
      <c r="DK19" s="49">
        <f t="shared" si="199"/>
        <v>0</v>
      </c>
      <c r="DL19" s="49">
        <f t="shared" si="199"/>
        <v>0</v>
      </c>
      <c r="DM19" s="50">
        <f t="shared" si="35"/>
        <v>0</v>
      </c>
      <c r="DN19" s="49">
        <f t="shared" ref="DN19:DY19" si="200">DN20+DN24</f>
        <v>0</v>
      </c>
      <c r="DO19" s="49">
        <f t="shared" si="200"/>
        <v>0</v>
      </c>
      <c r="DP19" s="49">
        <f t="shared" si="200"/>
        <v>0</v>
      </c>
      <c r="DQ19" s="49">
        <f t="shared" si="200"/>
        <v>0</v>
      </c>
      <c r="DR19" s="49">
        <f t="shared" si="200"/>
        <v>0</v>
      </c>
      <c r="DS19" s="49">
        <f t="shared" si="200"/>
        <v>0</v>
      </c>
      <c r="DT19" s="49">
        <f t="shared" si="200"/>
        <v>0</v>
      </c>
      <c r="DU19" s="49">
        <f t="shared" si="200"/>
        <v>0</v>
      </c>
      <c r="DV19" s="49">
        <f t="shared" si="200"/>
        <v>0</v>
      </c>
      <c r="DW19" s="49">
        <f t="shared" si="200"/>
        <v>0</v>
      </c>
      <c r="DX19" s="49">
        <f t="shared" si="200"/>
        <v>0</v>
      </c>
      <c r="DY19" s="49">
        <f t="shared" si="200"/>
        <v>0</v>
      </c>
      <c r="DZ19" s="50">
        <f t="shared" si="37"/>
        <v>0</v>
      </c>
      <c r="EA19" s="49">
        <f t="shared" ref="EA19:EL19" si="201">EA20+EA24</f>
        <v>0</v>
      </c>
      <c r="EB19" s="49">
        <f t="shared" si="201"/>
        <v>0</v>
      </c>
      <c r="EC19" s="49">
        <f t="shared" si="201"/>
        <v>0</v>
      </c>
      <c r="ED19" s="49">
        <f t="shared" si="201"/>
        <v>0</v>
      </c>
      <c r="EE19" s="49">
        <f t="shared" si="201"/>
        <v>0</v>
      </c>
      <c r="EF19" s="49">
        <f t="shared" si="201"/>
        <v>0</v>
      </c>
      <c r="EG19" s="49">
        <f t="shared" si="201"/>
        <v>0</v>
      </c>
      <c r="EH19" s="49">
        <f t="shared" si="201"/>
        <v>0</v>
      </c>
      <c r="EI19" s="49">
        <f t="shared" si="201"/>
        <v>0</v>
      </c>
      <c r="EJ19" s="49">
        <f t="shared" si="201"/>
        <v>0</v>
      </c>
      <c r="EK19" s="49">
        <f t="shared" si="201"/>
        <v>0</v>
      </c>
      <c r="EL19" s="49">
        <f t="shared" si="201"/>
        <v>0</v>
      </c>
      <c r="EM19" s="50">
        <f t="shared" si="39"/>
        <v>0</v>
      </c>
      <c r="EN19" s="49">
        <f t="shared" ref="EN19:EY19" si="202">EN20+EN24</f>
        <v>0</v>
      </c>
      <c r="EO19" s="49">
        <f t="shared" si="202"/>
        <v>0</v>
      </c>
      <c r="EP19" s="49">
        <f t="shared" si="202"/>
        <v>0</v>
      </c>
      <c r="EQ19" s="49">
        <f t="shared" si="202"/>
        <v>0</v>
      </c>
      <c r="ER19" s="49">
        <f t="shared" si="202"/>
        <v>0</v>
      </c>
      <c r="ES19" s="49">
        <f t="shared" si="202"/>
        <v>0</v>
      </c>
      <c r="ET19" s="49">
        <f t="shared" si="202"/>
        <v>0</v>
      </c>
      <c r="EU19" s="49">
        <f t="shared" si="202"/>
        <v>0</v>
      </c>
      <c r="EV19" s="49">
        <f t="shared" si="202"/>
        <v>0</v>
      </c>
      <c r="EW19" s="49">
        <f t="shared" si="202"/>
        <v>0</v>
      </c>
      <c r="EX19" s="49">
        <f t="shared" si="202"/>
        <v>0</v>
      </c>
      <c r="EY19" s="49">
        <f t="shared" si="202"/>
        <v>0</v>
      </c>
      <c r="EZ19" s="51">
        <f t="shared" si="41"/>
        <v>0</v>
      </c>
      <c r="FA19" s="49">
        <f t="shared" ref="FA19:FL19" si="203">FA20+FA24</f>
        <v>0</v>
      </c>
      <c r="FB19" s="49">
        <f t="shared" si="203"/>
        <v>0</v>
      </c>
      <c r="FC19" s="49">
        <f t="shared" si="203"/>
        <v>0</v>
      </c>
      <c r="FD19" s="49">
        <f t="shared" si="203"/>
        <v>0</v>
      </c>
      <c r="FE19" s="49">
        <f t="shared" si="203"/>
        <v>0</v>
      </c>
      <c r="FF19" s="49">
        <f t="shared" si="203"/>
        <v>0</v>
      </c>
      <c r="FG19" s="49">
        <f t="shared" si="203"/>
        <v>0</v>
      </c>
      <c r="FH19" s="49">
        <f t="shared" si="203"/>
        <v>0</v>
      </c>
      <c r="FI19" s="49">
        <f t="shared" si="203"/>
        <v>0</v>
      </c>
      <c r="FJ19" s="49">
        <f t="shared" si="203"/>
        <v>0</v>
      </c>
      <c r="FK19" s="49">
        <f t="shared" si="203"/>
        <v>0</v>
      </c>
      <c r="FL19" s="49">
        <f t="shared" si="203"/>
        <v>0</v>
      </c>
      <c r="FM19" s="51">
        <f t="shared" si="43"/>
        <v>0</v>
      </c>
      <c r="FN19" s="2"/>
      <c r="FO19" s="2"/>
      <c r="FP19" s="8">
        <f t="shared" ref="FP19:GA19" si="204">FP20+FP24</f>
        <v>17957.40908</v>
      </c>
      <c r="FQ19" s="8">
        <f t="shared" si="204"/>
        <v>19971.57854</v>
      </c>
      <c r="FR19" s="8">
        <f t="shared" si="204"/>
        <v>22363.27086</v>
      </c>
      <c r="FS19" s="8">
        <f t="shared" si="204"/>
        <v>22334.85112</v>
      </c>
      <c r="FT19" s="8">
        <f t="shared" si="204"/>
        <v>22824.3014</v>
      </c>
      <c r="FU19" s="8">
        <f t="shared" si="204"/>
        <v>24267.91858</v>
      </c>
      <c r="FV19" s="8">
        <f t="shared" si="204"/>
        <v>27460.88927</v>
      </c>
      <c r="FW19" s="8">
        <f t="shared" si="204"/>
        <v>27153.48488</v>
      </c>
      <c r="FX19" s="8">
        <f t="shared" si="204"/>
        <v>24333.59404</v>
      </c>
      <c r="FY19" s="8">
        <f t="shared" si="204"/>
        <v>22960.25776</v>
      </c>
      <c r="FZ19" s="8">
        <f t="shared" si="204"/>
        <v>26690.99537</v>
      </c>
      <c r="GA19" s="8">
        <f t="shared" si="204"/>
        <v>30037.0408</v>
      </c>
      <c r="GB19" s="52">
        <f t="shared" si="45"/>
        <v>288355.5917</v>
      </c>
      <c r="GC19" s="8">
        <f t="shared" ref="GC19:GN19" si="205">GC20+GC24</f>
        <v>24165.17028</v>
      </c>
      <c r="GD19" s="8">
        <f t="shared" si="205"/>
        <v>26819.90626</v>
      </c>
      <c r="GE19" s="8">
        <f t="shared" si="205"/>
        <v>30041.94136</v>
      </c>
      <c r="GF19" s="8">
        <f t="shared" si="205"/>
        <v>30010.74126</v>
      </c>
      <c r="GG19" s="8">
        <f t="shared" si="205"/>
        <v>30664.39215</v>
      </c>
      <c r="GH19" s="8">
        <f t="shared" si="205"/>
        <v>32605.14763</v>
      </c>
      <c r="GI19" s="8">
        <f t="shared" si="205"/>
        <v>36947.18971</v>
      </c>
      <c r="GJ19" s="8">
        <f t="shared" si="205"/>
        <v>36482.31916</v>
      </c>
      <c r="GK19" s="8">
        <f t="shared" si="205"/>
        <v>32531.10354</v>
      </c>
      <c r="GL19" s="8">
        <f t="shared" si="205"/>
        <v>30862.40227</v>
      </c>
      <c r="GM19" s="8">
        <f t="shared" si="205"/>
        <v>35935.99699</v>
      </c>
      <c r="GN19" s="8">
        <f t="shared" si="205"/>
        <v>40356.54775</v>
      </c>
      <c r="GO19" s="52">
        <f t="shared" si="47"/>
        <v>387422.8584</v>
      </c>
      <c r="GP19" s="53">
        <f t="shared" ref="GP19:HA19" si="206">GP20+GP24</f>
        <v>34314.49442</v>
      </c>
      <c r="GQ19" s="53">
        <f t="shared" si="206"/>
        <v>38060.48609</v>
      </c>
      <c r="GR19" s="53">
        <f t="shared" si="206"/>
        <v>42635.79063</v>
      </c>
      <c r="GS19" s="53">
        <f t="shared" si="206"/>
        <v>42597.57551</v>
      </c>
      <c r="GT19" s="53">
        <f t="shared" si="206"/>
        <v>43521.13671</v>
      </c>
      <c r="GU19" s="53">
        <f t="shared" si="206"/>
        <v>46276.94034</v>
      </c>
      <c r="GV19" s="53">
        <f t="shared" si="206"/>
        <v>52464.79285</v>
      </c>
      <c r="GW19" s="53">
        <f t="shared" si="206"/>
        <v>51779.98947</v>
      </c>
      <c r="GX19" s="53">
        <f t="shared" si="206"/>
        <v>46020.30055</v>
      </c>
      <c r="GY19" s="53">
        <f t="shared" si="206"/>
        <v>43883.48966</v>
      </c>
      <c r="GZ19" s="53">
        <f t="shared" si="206"/>
        <v>51042.24876</v>
      </c>
      <c r="HA19" s="53">
        <f t="shared" si="206"/>
        <v>57278.74942</v>
      </c>
      <c r="HB19" s="52">
        <f t="shared" si="49"/>
        <v>549875.9944</v>
      </c>
      <c r="HC19" s="53">
        <f t="shared" ref="HC19:HN19" si="207">HC20+HC24</f>
        <v>46749.09687</v>
      </c>
      <c r="HD19" s="53">
        <f t="shared" si="207"/>
        <v>51829.61854</v>
      </c>
      <c r="HE19" s="53">
        <f t="shared" si="207"/>
        <v>58059.77992</v>
      </c>
      <c r="HF19" s="53">
        <f t="shared" si="207"/>
        <v>58016.04065</v>
      </c>
      <c r="HG19" s="53">
        <f t="shared" si="207"/>
        <v>59269.52615</v>
      </c>
      <c r="HH19" s="53">
        <f t="shared" si="207"/>
        <v>63024.03742</v>
      </c>
      <c r="HI19" s="53">
        <f t="shared" si="207"/>
        <v>71476.20079</v>
      </c>
      <c r="HJ19" s="53">
        <f t="shared" si="207"/>
        <v>70518.66932</v>
      </c>
      <c r="HK19" s="53">
        <f t="shared" si="207"/>
        <v>62505.10622</v>
      </c>
      <c r="HL19" s="53">
        <f t="shared" si="207"/>
        <v>59859.27295</v>
      </c>
      <c r="HM19" s="53">
        <f t="shared" si="207"/>
        <v>69556.09821</v>
      </c>
      <c r="HN19" s="53">
        <f t="shared" si="207"/>
        <v>78007.37756</v>
      </c>
      <c r="HO19" s="52">
        <f t="shared" si="51"/>
        <v>748870.8246</v>
      </c>
      <c r="HP19" s="53">
        <f t="shared" ref="HP19:IA19" si="208">HP20+HP24</f>
        <v>61871.33189</v>
      </c>
      <c r="HQ19" s="53">
        <f t="shared" si="208"/>
        <v>68568.42246</v>
      </c>
      <c r="HR19" s="53">
        <f t="shared" si="208"/>
        <v>76810.9932</v>
      </c>
      <c r="HS19" s="53">
        <f t="shared" si="208"/>
        <v>76760.2267</v>
      </c>
      <c r="HT19" s="53">
        <f t="shared" si="208"/>
        <v>78414.36924</v>
      </c>
      <c r="HU19" s="53">
        <f t="shared" si="208"/>
        <v>83383.2351</v>
      </c>
      <c r="HV19" s="53">
        <f t="shared" si="208"/>
        <v>94595.64513</v>
      </c>
      <c r="HW19" s="53">
        <f t="shared" si="208"/>
        <v>93298.95329</v>
      </c>
      <c r="HX19" s="53">
        <f t="shared" si="208"/>
        <v>82530.60754</v>
      </c>
      <c r="HY19" s="53">
        <f t="shared" si="208"/>
        <v>79304.93349</v>
      </c>
      <c r="HZ19" s="53">
        <f t="shared" si="208"/>
        <v>92039.81986</v>
      </c>
      <c r="IA19" s="53">
        <f t="shared" si="208"/>
        <v>103206.8067</v>
      </c>
      <c r="IB19" s="52">
        <f t="shared" si="53"/>
        <v>990785.3446</v>
      </c>
      <c r="IC19" s="53">
        <f t="shared" ref="IC19:IN19" si="209">IC20+IC24</f>
        <v>79155.6081</v>
      </c>
      <c r="ID19" s="53">
        <f t="shared" si="209"/>
        <v>87689.04704</v>
      </c>
      <c r="IE19" s="53">
        <f t="shared" si="209"/>
        <v>98231.07426</v>
      </c>
      <c r="IF19" s="53">
        <f t="shared" si="209"/>
        <v>98172.6364</v>
      </c>
      <c r="IG19" s="53">
        <f t="shared" si="209"/>
        <v>100283.785</v>
      </c>
      <c r="IH19" s="53">
        <f t="shared" si="209"/>
        <v>106640.1108</v>
      </c>
      <c r="II19" s="53">
        <f t="shared" si="209"/>
        <v>121018.7532</v>
      </c>
      <c r="IJ19" s="53">
        <f t="shared" si="209"/>
        <v>119321.4185</v>
      </c>
      <c r="IK19" s="53">
        <f t="shared" si="209"/>
        <v>105380.884</v>
      </c>
      <c r="IL19" s="53">
        <f t="shared" si="209"/>
        <v>101546.5091</v>
      </c>
      <c r="IM19" s="53">
        <f t="shared" si="209"/>
        <v>117697.5619</v>
      </c>
      <c r="IN19" s="53">
        <f t="shared" si="209"/>
        <v>131992.7196</v>
      </c>
      <c r="IO19" s="52">
        <f t="shared" si="55"/>
        <v>1267130.108</v>
      </c>
      <c r="IP19" s="53">
        <f t="shared" ref="IP19:JA19" si="210">IP20+IP24</f>
        <v>99351.85523</v>
      </c>
      <c r="IQ19" s="53">
        <f t="shared" si="210"/>
        <v>110031.8774</v>
      </c>
      <c r="IR19" s="53">
        <f t="shared" si="210"/>
        <v>123261.2765</v>
      </c>
      <c r="IS19" s="53">
        <f t="shared" si="210"/>
        <v>123192.3903</v>
      </c>
      <c r="IT19" s="53">
        <f t="shared" si="210"/>
        <v>125837.9921</v>
      </c>
      <c r="IU19" s="53">
        <f t="shared" si="210"/>
        <v>133815.5475</v>
      </c>
      <c r="IV19" s="53">
        <f t="shared" si="210"/>
        <v>151893.0857</v>
      </c>
      <c r="IW19" s="53">
        <f t="shared" si="210"/>
        <v>149728.3916</v>
      </c>
      <c r="IX19" s="53">
        <f t="shared" si="210"/>
        <v>132158.7493</v>
      </c>
      <c r="IY19" s="53">
        <f t="shared" si="210"/>
        <v>127544.3145</v>
      </c>
      <c r="IZ19" s="53">
        <f t="shared" si="210"/>
        <v>147591.7851</v>
      </c>
      <c r="JA19" s="53">
        <f t="shared" si="210"/>
        <v>165628.7518</v>
      </c>
      <c r="JB19" s="52">
        <f t="shared" si="57"/>
        <v>1590036.017</v>
      </c>
      <c r="JC19" s="2"/>
      <c r="JD19" s="2"/>
      <c r="JE19" s="19">
        <f t="shared" si="58"/>
        <v>0</v>
      </c>
      <c r="JF19" s="19">
        <f t="shared" si="59"/>
        <v>0</v>
      </c>
      <c r="JG19" s="19">
        <f t="shared" si="60"/>
        <v>0</v>
      </c>
      <c r="JH19" s="19">
        <f t="shared" si="61"/>
        <v>0</v>
      </c>
      <c r="JI19" s="19">
        <f t="shared" si="62"/>
        <v>0</v>
      </c>
      <c r="JJ19" s="19">
        <f t="shared" si="63"/>
        <v>0</v>
      </c>
      <c r="JK19" s="19">
        <f t="shared" si="64"/>
        <v>0</v>
      </c>
    </row>
    <row r="20" ht="19.5" customHeight="1" outlineLevel="1">
      <c r="A20" s="2"/>
      <c r="B20" s="6" t="s">
        <v>17</v>
      </c>
      <c r="C20" s="8">
        <f t="shared" ref="C20:N20" si="211">SUM(C21:C23)</f>
        <v>15330.89024</v>
      </c>
      <c r="D20" s="8">
        <f t="shared" si="211"/>
        <v>16742.94592</v>
      </c>
      <c r="E20" s="8">
        <f t="shared" si="211"/>
        <v>18760.16832</v>
      </c>
      <c r="F20" s="8">
        <f t="shared" si="211"/>
        <v>18760.16832</v>
      </c>
      <c r="G20" s="8">
        <f t="shared" si="211"/>
        <v>19163.6128</v>
      </c>
      <c r="H20" s="8">
        <f t="shared" si="211"/>
        <v>20373.94624</v>
      </c>
      <c r="I20" s="8">
        <f t="shared" si="211"/>
        <v>23399.77984</v>
      </c>
      <c r="J20" s="8">
        <f t="shared" si="211"/>
        <v>22794.61312</v>
      </c>
      <c r="K20" s="8">
        <f t="shared" si="211"/>
        <v>20283.31497</v>
      </c>
      <c r="L20" s="8">
        <f t="shared" si="211"/>
        <v>19141.42321</v>
      </c>
      <c r="M20" s="8">
        <f t="shared" si="211"/>
        <v>22100.54503</v>
      </c>
      <c r="N20" s="8">
        <f t="shared" si="211"/>
        <v>25215.28</v>
      </c>
      <c r="O20" s="8">
        <f t="shared" si="21"/>
        <v>242066.688</v>
      </c>
      <c r="P20" s="8">
        <f t="shared" ref="P20:AA20" si="212">SUM(P21:P23)</f>
        <v>21152.32825</v>
      </c>
      <c r="Q20" s="8">
        <f t="shared" si="212"/>
        <v>23100.56901</v>
      </c>
      <c r="R20" s="8">
        <f t="shared" si="212"/>
        <v>25883.77009</v>
      </c>
      <c r="S20" s="8">
        <f t="shared" si="212"/>
        <v>25883.77009</v>
      </c>
      <c r="T20" s="8">
        <f t="shared" si="212"/>
        <v>26440.41031</v>
      </c>
      <c r="U20" s="8">
        <f t="shared" si="212"/>
        <v>28110.33096</v>
      </c>
      <c r="V20" s="8">
        <f t="shared" si="212"/>
        <v>32285.13259</v>
      </c>
      <c r="W20" s="8">
        <f t="shared" si="212"/>
        <v>31450.17226</v>
      </c>
      <c r="X20" s="8">
        <f t="shared" si="212"/>
        <v>27855.21483</v>
      </c>
      <c r="Y20" s="8">
        <f t="shared" si="212"/>
        <v>26453.7072</v>
      </c>
      <c r="Z20" s="8">
        <f t="shared" si="212"/>
        <v>30578.71108</v>
      </c>
      <c r="AA20" s="8">
        <f t="shared" si="212"/>
        <v>34790.01357</v>
      </c>
      <c r="AB20" s="8">
        <f t="shared" si="23"/>
        <v>333984.1302</v>
      </c>
      <c r="AC20" s="8">
        <f t="shared" ref="AC20:AN20" si="213">SUM(AC21:AC23)</f>
        <v>30325.37457</v>
      </c>
      <c r="AD20" s="8">
        <f t="shared" si="213"/>
        <v>33118.50117</v>
      </c>
      <c r="AE20" s="8">
        <f t="shared" si="213"/>
        <v>37108.68203</v>
      </c>
      <c r="AF20" s="8">
        <f t="shared" si="213"/>
        <v>37108.68203</v>
      </c>
      <c r="AG20" s="8">
        <f t="shared" si="213"/>
        <v>37906.71821</v>
      </c>
      <c r="AH20" s="8">
        <f t="shared" si="213"/>
        <v>40300.82673</v>
      </c>
      <c r="AI20" s="8">
        <f t="shared" si="213"/>
        <v>46286.09802</v>
      </c>
      <c r="AJ20" s="8">
        <f t="shared" si="213"/>
        <v>45089.04376</v>
      </c>
      <c r="AK20" s="8">
        <f t="shared" si="213"/>
        <v>39803.05011</v>
      </c>
      <c r="AL20" s="8">
        <f t="shared" si="213"/>
        <v>38021.51067</v>
      </c>
      <c r="AM20" s="8">
        <f t="shared" si="213"/>
        <v>43875.95556</v>
      </c>
      <c r="AN20" s="8">
        <f t="shared" si="213"/>
        <v>49877.2608</v>
      </c>
      <c r="AO20" s="8">
        <f t="shared" si="25"/>
        <v>478821.7037</v>
      </c>
      <c r="AP20" s="8">
        <f t="shared" ref="AP20:BA20" si="214">SUM(AP21:AP23)</f>
        <v>41668.4642</v>
      </c>
      <c r="AQ20" s="8">
        <f t="shared" si="214"/>
        <v>45506.34906</v>
      </c>
      <c r="AR20" s="8">
        <f t="shared" si="214"/>
        <v>50989.04171</v>
      </c>
      <c r="AS20" s="8">
        <f t="shared" si="214"/>
        <v>50989.04171</v>
      </c>
      <c r="AT20" s="8">
        <f t="shared" si="214"/>
        <v>52085.58025</v>
      </c>
      <c r="AU20" s="8">
        <f t="shared" si="214"/>
        <v>55375.19584</v>
      </c>
      <c r="AV20" s="8">
        <f t="shared" si="214"/>
        <v>63599.23483</v>
      </c>
      <c r="AW20" s="8">
        <f t="shared" si="214"/>
        <v>61954.42703</v>
      </c>
      <c r="AX20" s="8">
        <f t="shared" si="214"/>
        <v>54547.18197</v>
      </c>
      <c r="AY20" s="8">
        <f t="shared" si="214"/>
        <v>52356.08723</v>
      </c>
      <c r="AZ20" s="8">
        <f t="shared" si="214"/>
        <v>60318.85686</v>
      </c>
      <c r="BA20" s="8">
        <f t="shared" si="214"/>
        <v>68533.65822</v>
      </c>
      <c r="BB20" s="8">
        <f t="shared" si="27"/>
        <v>657923.1189</v>
      </c>
      <c r="BC20" s="8">
        <f t="shared" ref="BC20:BN20" si="215">SUM(BC21:BC23)</f>
        <v>55462.87854</v>
      </c>
      <c r="BD20" s="8">
        <f t="shared" si="215"/>
        <v>60571.30156</v>
      </c>
      <c r="BE20" s="8">
        <f t="shared" si="215"/>
        <v>67869.04874</v>
      </c>
      <c r="BF20" s="8">
        <f t="shared" si="215"/>
        <v>67869.04874</v>
      </c>
      <c r="BG20" s="8">
        <f t="shared" si="215"/>
        <v>69328.59817</v>
      </c>
      <c r="BH20" s="8">
        <f t="shared" si="215"/>
        <v>73707.24648</v>
      </c>
      <c r="BI20" s="8">
        <f t="shared" si="215"/>
        <v>84653.86724</v>
      </c>
      <c r="BJ20" s="8">
        <f t="shared" si="215"/>
        <v>82464.54309</v>
      </c>
      <c r="BK20" s="8">
        <f t="shared" si="215"/>
        <v>72463.23524</v>
      </c>
      <c r="BL20" s="8">
        <f t="shared" si="215"/>
        <v>69812.8396</v>
      </c>
      <c r="BM20" s="8">
        <f t="shared" si="215"/>
        <v>80305.21403</v>
      </c>
      <c r="BN20" s="8">
        <f t="shared" si="215"/>
        <v>91221.8397</v>
      </c>
      <c r="BO20" s="8">
        <f t="shared" si="29"/>
        <v>875729.6611</v>
      </c>
      <c r="BP20" s="8">
        <f t="shared" ref="BP20:CA20" si="216">SUM(BP21:BP23)</f>
        <v>71273.85808</v>
      </c>
      <c r="BQ20" s="8">
        <f t="shared" si="216"/>
        <v>77838.55553</v>
      </c>
      <c r="BR20" s="8">
        <f t="shared" si="216"/>
        <v>87216.69476</v>
      </c>
      <c r="BS20" s="8">
        <f t="shared" si="216"/>
        <v>87216.69476</v>
      </c>
      <c r="BT20" s="8">
        <f t="shared" si="216"/>
        <v>89092.3226</v>
      </c>
      <c r="BU20" s="8">
        <f t="shared" si="216"/>
        <v>94719.20613</v>
      </c>
      <c r="BV20" s="8">
        <f t="shared" si="216"/>
        <v>108786.415</v>
      </c>
      <c r="BW20" s="8">
        <f t="shared" si="216"/>
        <v>105972.9732</v>
      </c>
      <c r="BX20" s="8">
        <f t="shared" si="216"/>
        <v>92977.4614</v>
      </c>
      <c r="BY20" s="8">
        <f t="shared" si="216"/>
        <v>89851.8535</v>
      </c>
      <c r="BZ20" s="8">
        <f t="shared" si="216"/>
        <v>103203.9313</v>
      </c>
      <c r="CA20" s="8">
        <f t="shared" si="216"/>
        <v>117226.7403</v>
      </c>
      <c r="CB20" s="8">
        <f t="shared" si="31"/>
        <v>1125376.707</v>
      </c>
      <c r="CC20" s="8">
        <f t="shared" ref="CC20:CN20" si="217">SUM(CC21:CC23)</f>
        <v>89688.92421</v>
      </c>
      <c r="CD20" s="8">
        <f t="shared" si="217"/>
        <v>97949.74618</v>
      </c>
      <c r="CE20" s="8">
        <f t="shared" si="217"/>
        <v>109750.9204</v>
      </c>
      <c r="CF20" s="8">
        <f t="shared" si="217"/>
        <v>109750.9204</v>
      </c>
      <c r="CG20" s="8">
        <f t="shared" si="217"/>
        <v>112111.1553</v>
      </c>
      <c r="CH20" s="8">
        <f t="shared" si="217"/>
        <v>119191.8598</v>
      </c>
      <c r="CI20" s="8">
        <f t="shared" si="217"/>
        <v>136893.6212</v>
      </c>
      <c r="CJ20" s="8">
        <f t="shared" si="217"/>
        <v>133353.2689</v>
      </c>
      <c r="CK20" s="8">
        <f t="shared" si="217"/>
        <v>116942.9273</v>
      </c>
      <c r="CL20" s="8">
        <f t="shared" si="217"/>
        <v>113197.9681</v>
      </c>
      <c r="CM20" s="8">
        <f t="shared" si="217"/>
        <v>129794.9189</v>
      </c>
      <c r="CN20" s="8">
        <f t="shared" si="217"/>
        <v>147514.678</v>
      </c>
      <c r="CO20" s="8">
        <f t="shared" si="33"/>
        <v>1416140.909</v>
      </c>
      <c r="CP20" s="2"/>
      <c r="CQ20" s="2"/>
      <c r="CR20" s="48">
        <f>O20-'ОПУ БС'!C20</f>
        <v>0</v>
      </c>
      <c r="CS20" s="48">
        <f>AB20-'ОПУ БС'!D20</f>
        <v>0</v>
      </c>
      <c r="CT20" s="48">
        <f>AO20-'ОПУ БС'!E20</f>
        <v>0</v>
      </c>
      <c r="CU20" s="48">
        <f>BB20-'ОПУ БС'!F20</f>
        <v>0.0000000001164153218</v>
      </c>
      <c r="CV20" s="48">
        <f>BO20-'ОПУ БС'!G20</f>
        <v>0</v>
      </c>
      <c r="CW20" s="48">
        <f>CB20-'ОПУ БС'!H20</f>
        <v>0</v>
      </c>
      <c r="CX20" s="48">
        <f>CO20-'ОПУ БС'!I20</f>
        <v>-0.0000000002328306437</v>
      </c>
      <c r="CY20" s="2"/>
      <c r="CZ20" s="2"/>
      <c r="DA20" s="49">
        <f t="shared" ref="DA20:DL20" si="218">SUM(DA21:DA23)</f>
        <v>0</v>
      </c>
      <c r="DB20" s="49">
        <f t="shared" si="218"/>
        <v>0</v>
      </c>
      <c r="DC20" s="49">
        <f t="shared" si="218"/>
        <v>0</v>
      </c>
      <c r="DD20" s="49">
        <f t="shared" si="218"/>
        <v>0</v>
      </c>
      <c r="DE20" s="49">
        <f t="shared" si="218"/>
        <v>0</v>
      </c>
      <c r="DF20" s="49">
        <f t="shared" si="218"/>
        <v>0</v>
      </c>
      <c r="DG20" s="49">
        <f t="shared" si="218"/>
        <v>0</v>
      </c>
      <c r="DH20" s="49">
        <f t="shared" si="218"/>
        <v>0</v>
      </c>
      <c r="DI20" s="49">
        <f t="shared" si="218"/>
        <v>0</v>
      </c>
      <c r="DJ20" s="49">
        <f t="shared" si="218"/>
        <v>0</v>
      </c>
      <c r="DK20" s="49">
        <f t="shared" si="218"/>
        <v>0</v>
      </c>
      <c r="DL20" s="49">
        <f t="shared" si="218"/>
        <v>0</v>
      </c>
      <c r="DM20" s="50">
        <f t="shared" si="35"/>
        <v>0</v>
      </c>
      <c r="DN20" s="49">
        <f t="shared" ref="DN20:DY20" si="219">SUM(DN21:DN23)</f>
        <v>0</v>
      </c>
      <c r="DO20" s="49">
        <f t="shared" si="219"/>
        <v>0</v>
      </c>
      <c r="DP20" s="49">
        <f t="shared" si="219"/>
        <v>0</v>
      </c>
      <c r="DQ20" s="49">
        <f t="shared" si="219"/>
        <v>0</v>
      </c>
      <c r="DR20" s="49">
        <f t="shared" si="219"/>
        <v>0</v>
      </c>
      <c r="DS20" s="49">
        <f t="shared" si="219"/>
        <v>0</v>
      </c>
      <c r="DT20" s="49">
        <f t="shared" si="219"/>
        <v>0</v>
      </c>
      <c r="DU20" s="49">
        <f t="shared" si="219"/>
        <v>0</v>
      </c>
      <c r="DV20" s="49">
        <f t="shared" si="219"/>
        <v>0</v>
      </c>
      <c r="DW20" s="49">
        <f t="shared" si="219"/>
        <v>0</v>
      </c>
      <c r="DX20" s="49">
        <f t="shared" si="219"/>
        <v>0</v>
      </c>
      <c r="DY20" s="49">
        <f t="shared" si="219"/>
        <v>0</v>
      </c>
      <c r="DZ20" s="50">
        <f t="shared" si="37"/>
        <v>0</v>
      </c>
      <c r="EA20" s="49">
        <f t="shared" ref="EA20:EL20" si="220">SUM(EA21:EA23)</f>
        <v>0</v>
      </c>
      <c r="EB20" s="49">
        <f t="shared" si="220"/>
        <v>0</v>
      </c>
      <c r="EC20" s="49">
        <f t="shared" si="220"/>
        <v>0</v>
      </c>
      <c r="ED20" s="49">
        <f t="shared" si="220"/>
        <v>0</v>
      </c>
      <c r="EE20" s="49">
        <f t="shared" si="220"/>
        <v>0</v>
      </c>
      <c r="EF20" s="49">
        <f t="shared" si="220"/>
        <v>0</v>
      </c>
      <c r="EG20" s="49">
        <f t="shared" si="220"/>
        <v>0</v>
      </c>
      <c r="EH20" s="49">
        <f t="shared" si="220"/>
        <v>0</v>
      </c>
      <c r="EI20" s="49">
        <f t="shared" si="220"/>
        <v>0</v>
      </c>
      <c r="EJ20" s="49">
        <f t="shared" si="220"/>
        <v>0</v>
      </c>
      <c r="EK20" s="49">
        <f t="shared" si="220"/>
        <v>0</v>
      </c>
      <c r="EL20" s="49">
        <f t="shared" si="220"/>
        <v>0</v>
      </c>
      <c r="EM20" s="50">
        <f t="shared" si="39"/>
        <v>0</v>
      </c>
      <c r="EN20" s="49">
        <f t="shared" ref="EN20:EY20" si="221">SUM(EN21:EN23)</f>
        <v>0</v>
      </c>
      <c r="EO20" s="49">
        <f t="shared" si="221"/>
        <v>0</v>
      </c>
      <c r="EP20" s="49">
        <f t="shared" si="221"/>
        <v>0</v>
      </c>
      <c r="EQ20" s="49">
        <f t="shared" si="221"/>
        <v>0</v>
      </c>
      <c r="ER20" s="49">
        <f t="shared" si="221"/>
        <v>0</v>
      </c>
      <c r="ES20" s="49">
        <f t="shared" si="221"/>
        <v>0</v>
      </c>
      <c r="ET20" s="49">
        <f t="shared" si="221"/>
        <v>0</v>
      </c>
      <c r="EU20" s="49">
        <f t="shared" si="221"/>
        <v>0</v>
      </c>
      <c r="EV20" s="49">
        <f t="shared" si="221"/>
        <v>0</v>
      </c>
      <c r="EW20" s="49">
        <f t="shared" si="221"/>
        <v>0</v>
      </c>
      <c r="EX20" s="49">
        <f t="shared" si="221"/>
        <v>0</v>
      </c>
      <c r="EY20" s="49">
        <f t="shared" si="221"/>
        <v>0</v>
      </c>
      <c r="EZ20" s="51">
        <f t="shared" si="41"/>
        <v>0</v>
      </c>
      <c r="FA20" s="49">
        <f t="shared" ref="FA20:FL20" si="222">SUM(FA21:FA23)</f>
        <v>0</v>
      </c>
      <c r="FB20" s="49">
        <f t="shared" si="222"/>
        <v>0</v>
      </c>
      <c r="FC20" s="49">
        <f t="shared" si="222"/>
        <v>0</v>
      </c>
      <c r="FD20" s="49">
        <f t="shared" si="222"/>
        <v>0</v>
      </c>
      <c r="FE20" s="49">
        <f t="shared" si="222"/>
        <v>0</v>
      </c>
      <c r="FF20" s="49">
        <f t="shared" si="222"/>
        <v>0</v>
      </c>
      <c r="FG20" s="49">
        <f t="shared" si="222"/>
        <v>0</v>
      </c>
      <c r="FH20" s="49">
        <f t="shared" si="222"/>
        <v>0</v>
      </c>
      <c r="FI20" s="49">
        <f t="shared" si="222"/>
        <v>0</v>
      </c>
      <c r="FJ20" s="49">
        <f t="shared" si="222"/>
        <v>0</v>
      </c>
      <c r="FK20" s="49">
        <f t="shared" si="222"/>
        <v>0</v>
      </c>
      <c r="FL20" s="49">
        <f t="shared" si="222"/>
        <v>0</v>
      </c>
      <c r="FM20" s="51">
        <f t="shared" si="43"/>
        <v>0</v>
      </c>
      <c r="FN20" s="2"/>
      <c r="FO20" s="2"/>
      <c r="FP20" s="8">
        <f t="shared" ref="FP20:GA20" si="223">SUM(FP21:FP23)</f>
        <v>15330.89024</v>
      </c>
      <c r="FQ20" s="8">
        <f t="shared" si="223"/>
        <v>16742.94592</v>
      </c>
      <c r="FR20" s="8">
        <f t="shared" si="223"/>
        <v>18760.16832</v>
      </c>
      <c r="FS20" s="8">
        <f t="shared" si="223"/>
        <v>18760.16832</v>
      </c>
      <c r="FT20" s="8">
        <f t="shared" si="223"/>
        <v>19163.6128</v>
      </c>
      <c r="FU20" s="8">
        <f t="shared" si="223"/>
        <v>20373.94624</v>
      </c>
      <c r="FV20" s="8">
        <f t="shared" si="223"/>
        <v>23399.77984</v>
      </c>
      <c r="FW20" s="8">
        <f t="shared" si="223"/>
        <v>22794.61312</v>
      </c>
      <c r="FX20" s="8">
        <f t="shared" si="223"/>
        <v>20283.31497</v>
      </c>
      <c r="FY20" s="8">
        <f t="shared" si="223"/>
        <v>19141.42321</v>
      </c>
      <c r="FZ20" s="8">
        <f t="shared" si="223"/>
        <v>22100.54503</v>
      </c>
      <c r="GA20" s="8">
        <f t="shared" si="223"/>
        <v>25215.28</v>
      </c>
      <c r="GB20" s="52">
        <f t="shared" si="45"/>
        <v>242066.688</v>
      </c>
      <c r="GC20" s="8">
        <f t="shared" ref="GC20:GN20" si="224">SUM(GC21:GC23)</f>
        <v>21152.32825</v>
      </c>
      <c r="GD20" s="8">
        <f t="shared" si="224"/>
        <v>23100.56901</v>
      </c>
      <c r="GE20" s="8">
        <f t="shared" si="224"/>
        <v>25883.77009</v>
      </c>
      <c r="GF20" s="8">
        <f t="shared" si="224"/>
        <v>25883.77009</v>
      </c>
      <c r="GG20" s="8">
        <f t="shared" si="224"/>
        <v>26440.41031</v>
      </c>
      <c r="GH20" s="8">
        <f t="shared" si="224"/>
        <v>28110.33096</v>
      </c>
      <c r="GI20" s="8">
        <f t="shared" si="224"/>
        <v>32285.13259</v>
      </c>
      <c r="GJ20" s="8">
        <f t="shared" si="224"/>
        <v>31450.17226</v>
      </c>
      <c r="GK20" s="8">
        <f t="shared" si="224"/>
        <v>27855.21483</v>
      </c>
      <c r="GL20" s="8">
        <f t="shared" si="224"/>
        <v>26453.7072</v>
      </c>
      <c r="GM20" s="8">
        <f t="shared" si="224"/>
        <v>30578.71108</v>
      </c>
      <c r="GN20" s="8">
        <f t="shared" si="224"/>
        <v>34790.01357</v>
      </c>
      <c r="GO20" s="52">
        <f t="shared" si="47"/>
        <v>333984.1302</v>
      </c>
      <c r="GP20" s="53">
        <f t="shared" ref="GP20:HA20" si="225">SUM(GP21:GP23)</f>
        <v>30325.37457</v>
      </c>
      <c r="GQ20" s="53">
        <f t="shared" si="225"/>
        <v>33118.50117</v>
      </c>
      <c r="GR20" s="53">
        <f t="shared" si="225"/>
        <v>37108.68203</v>
      </c>
      <c r="GS20" s="53">
        <f t="shared" si="225"/>
        <v>37108.68203</v>
      </c>
      <c r="GT20" s="53">
        <f t="shared" si="225"/>
        <v>37906.71821</v>
      </c>
      <c r="GU20" s="53">
        <f t="shared" si="225"/>
        <v>40300.82673</v>
      </c>
      <c r="GV20" s="53">
        <f t="shared" si="225"/>
        <v>46286.09802</v>
      </c>
      <c r="GW20" s="53">
        <f t="shared" si="225"/>
        <v>45089.04376</v>
      </c>
      <c r="GX20" s="53">
        <f t="shared" si="225"/>
        <v>39803.05011</v>
      </c>
      <c r="GY20" s="53">
        <f t="shared" si="225"/>
        <v>38021.51067</v>
      </c>
      <c r="GZ20" s="53">
        <f t="shared" si="225"/>
        <v>43875.95556</v>
      </c>
      <c r="HA20" s="53">
        <f t="shared" si="225"/>
        <v>49877.2608</v>
      </c>
      <c r="HB20" s="52">
        <f t="shared" si="49"/>
        <v>478821.7037</v>
      </c>
      <c r="HC20" s="53">
        <f t="shared" ref="HC20:HN20" si="226">SUM(HC21:HC23)</f>
        <v>41668.4642</v>
      </c>
      <c r="HD20" s="53">
        <f t="shared" si="226"/>
        <v>45506.34906</v>
      </c>
      <c r="HE20" s="53">
        <f t="shared" si="226"/>
        <v>50989.04171</v>
      </c>
      <c r="HF20" s="53">
        <f t="shared" si="226"/>
        <v>50989.04171</v>
      </c>
      <c r="HG20" s="53">
        <f t="shared" si="226"/>
        <v>52085.58025</v>
      </c>
      <c r="HH20" s="53">
        <f t="shared" si="226"/>
        <v>55375.19584</v>
      </c>
      <c r="HI20" s="53">
        <f t="shared" si="226"/>
        <v>63599.23483</v>
      </c>
      <c r="HJ20" s="53">
        <f t="shared" si="226"/>
        <v>61954.42703</v>
      </c>
      <c r="HK20" s="53">
        <f t="shared" si="226"/>
        <v>54547.18197</v>
      </c>
      <c r="HL20" s="53">
        <f t="shared" si="226"/>
        <v>52356.08723</v>
      </c>
      <c r="HM20" s="53">
        <f t="shared" si="226"/>
        <v>60318.85686</v>
      </c>
      <c r="HN20" s="53">
        <f t="shared" si="226"/>
        <v>68533.65822</v>
      </c>
      <c r="HO20" s="52">
        <f t="shared" si="51"/>
        <v>657923.1189</v>
      </c>
      <c r="HP20" s="53">
        <f t="shared" ref="HP20:IA20" si="227">SUM(HP21:HP23)</f>
        <v>55462.87854</v>
      </c>
      <c r="HQ20" s="53">
        <f t="shared" si="227"/>
        <v>60571.30156</v>
      </c>
      <c r="HR20" s="53">
        <f t="shared" si="227"/>
        <v>67869.04874</v>
      </c>
      <c r="HS20" s="53">
        <f t="shared" si="227"/>
        <v>67869.04874</v>
      </c>
      <c r="HT20" s="53">
        <f t="shared" si="227"/>
        <v>69328.59817</v>
      </c>
      <c r="HU20" s="53">
        <f t="shared" si="227"/>
        <v>73707.24648</v>
      </c>
      <c r="HV20" s="53">
        <f t="shared" si="227"/>
        <v>84653.86724</v>
      </c>
      <c r="HW20" s="53">
        <f t="shared" si="227"/>
        <v>82464.54309</v>
      </c>
      <c r="HX20" s="53">
        <f t="shared" si="227"/>
        <v>72463.23524</v>
      </c>
      <c r="HY20" s="53">
        <f t="shared" si="227"/>
        <v>69812.8396</v>
      </c>
      <c r="HZ20" s="53">
        <f t="shared" si="227"/>
        <v>80305.21403</v>
      </c>
      <c r="IA20" s="53">
        <f t="shared" si="227"/>
        <v>91221.8397</v>
      </c>
      <c r="IB20" s="52">
        <f t="shared" si="53"/>
        <v>875729.6611</v>
      </c>
      <c r="IC20" s="53">
        <f t="shared" ref="IC20:IN20" si="228">SUM(IC21:IC23)</f>
        <v>71273.85808</v>
      </c>
      <c r="ID20" s="53">
        <f t="shared" si="228"/>
        <v>77838.55553</v>
      </c>
      <c r="IE20" s="53">
        <f t="shared" si="228"/>
        <v>87216.69476</v>
      </c>
      <c r="IF20" s="53">
        <f t="shared" si="228"/>
        <v>87216.69476</v>
      </c>
      <c r="IG20" s="53">
        <f t="shared" si="228"/>
        <v>89092.3226</v>
      </c>
      <c r="IH20" s="53">
        <f t="shared" si="228"/>
        <v>94719.20613</v>
      </c>
      <c r="II20" s="53">
        <f t="shared" si="228"/>
        <v>108786.415</v>
      </c>
      <c r="IJ20" s="53">
        <f t="shared" si="228"/>
        <v>105972.9732</v>
      </c>
      <c r="IK20" s="53">
        <f t="shared" si="228"/>
        <v>92977.4614</v>
      </c>
      <c r="IL20" s="53">
        <f t="shared" si="228"/>
        <v>89851.8535</v>
      </c>
      <c r="IM20" s="53">
        <f t="shared" si="228"/>
        <v>103203.9313</v>
      </c>
      <c r="IN20" s="53">
        <f t="shared" si="228"/>
        <v>117226.7403</v>
      </c>
      <c r="IO20" s="52">
        <f t="shared" si="55"/>
        <v>1125376.707</v>
      </c>
      <c r="IP20" s="53">
        <f t="shared" ref="IP20:JA20" si="229">SUM(IP21:IP23)</f>
        <v>89688.92421</v>
      </c>
      <c r="IQ20" s="53">
        <f t="shared" si="229"/>
        <v>97949.74618</v>
      </c>
      <c r="IR20" s="53">
        <f t="shared" si="229"/>
        <v>109750.9204</v>
      </c>
      <c r="IS20" s="53">
        <f t="shared" si="229"/>
        <v>109750.9204</v>
      </c>
      <c r="IT20" s="53">
        <f t="shared" si="229"/>
        <v>112111.1553</v>
      </c>
      <c r="IU20" s="53">
        <f t="shared" si="229"/>
        <v>119191.8598</v>
      </c>
      <c r="IV20" s="53">
        <f t="shared" si="229"/>
        <v>136893.6212</v>
      </c>
      <c r="IW20" s="53">
        <f t="shared" si="229"/>
        <v>133353.2689</v>
      </c>
      <c r="IX20" s="53">
        <f t="shared" si="229"/>
        <v>116942.9273</v>
      </c>
      <c r="IY20" s="53">
        <f t="shared" si="229"/>
        <v>113197.9681</v>
      </c>
      <c r="IZ20" s="53">
        <f t="shared" si="229"/>
        <v>129794.9189</v>
      </c>
      <c r="JA20" s="53">
        <f t="shared" si="229"/>
        <v>147514.678</v>
      </c>
      <c r="JB20" s="52">
        <f t="shared" si="57"/>
        <v>1416140.909</v>
      </c>
      <c r="JC20" s="2"/>
      <c r="JD20" s="2"/>
      <c r="JE20" s="19">
        <f t="shared" si="58"/>
        <v>0</v>
      </c>
      <c r="JF20" s="19">
        <f t="shared" si="59"/>
        <v>0</v>
      </c>
      <c r="JG20" s="19">
        <f t="shared" si="60"/>
        <v>0</v>
      </c>
      <c r="JH20" s="19">
        <f t="shared" si="61"/>
        <v>0</v>
      </c>
      <c r="JI20" s="19">
        <f t="shared" si="62"/>
        <v>0</v>
      </c>
      <c r="JJ20" s="19">
        <f t="shared" si="63"/>
        <v>0</v>
      </c>
      <c r="JK20" s="19">
        <f t="shared" si="64"/>
        <v>0</v>
      </c>
    </row>
    <row r="21" ht="19.5" customHeight="1" outlineLevel="1">
      <c r="A21" s="2"/>
      <c r="B21" s="13" t="s">
        <v>18</v>
      </c>
      <c r="C21" s="56">
        <f>'ОПУ БС'!$C21/12*'ОПУ БС'!L21</f>
        <v>7234.852773</v>
      </c>
      <c r="D21" s="56">
        <f>'ОПУ БС'!$C21/12*'ОПУ БС'!M21</f>
        <v>7901.220792</v>
      </c>
      <c r="E21" s="56">
        <f>'ОПУ БС'!$C21/12*'ОПУ БС'!N21</f>
        <v>8853.175104</v>
      </c>
      <c r="F21" s="56">
        <f>'ОПУ БС'!$C21/12*'ОПУ БС'!O21</f>
        <v>8853.175104</v>
      </c>
      <c r="G21" s="56">
        <f>'ОПУ БС'!$C21/12*'ОПУ БС'!P21</f>
        <v>9043.565967</v>
      </c>
      <c r="H21" s="56">
        <f>'ОПУ БС'!$C21/12*'ОПУ БС'!Q21</f>
        <v>9614.738554</v>
      </c>
      <c r="I21" s="56">
        <f>'ОПУ БС'!$C21/12*'ОПУ БС'!R21</f>
        <v>11042.67002</v>
      </c>
      <c r="J21" s="56">
        <f>'ОПУ БС'!$C21/12*'ОПУ БС'!S21</f>
        <v>10757.08373</v>
      </c>
      <c r="K21" s="56">
        <f>'ОПУ БС'!$C21/12*'ОПУ БС'!T21</f>
        <v>9995.520279</v>
      </c>
      <c r="L21" s="56">
        <f>'ОПУ БС'!$C21/12*'ОПУ БС'!U21</f>
        <v>9424.347692</v>
      </c>
      <c r="M21" s="56">
        <f>'ОПУ БС'!$C21/12*'ОПУ БС'!V21</f>
        <v>9614.738554</v>
      </c>
      <c r="N21" s="56">
        <f>'ОПУ БС'!$C21/12*'ОПУ БС'!W21</f>
        <v>11899.4289</v>
      </c>
      <c r="O21" s="10">
        <f t="shared" si="21"/>
        <v>114234.5175</v>
      </c>
      <c r="P21" s="56">
        <f>'ОПУ БС'!$D21/12*'ОПУ БС'!L21</f>
        <v>10055.66016</v>
      </c>
      <c r="Q21" s="56">
        <f>'ОПУ БС'!$D21/12*'ОПУ БС'!M21</f>
        <v>10981.83939</v>
      </c>
      <c r="R21" s="56">
        <f>'ОПУ БС'!$D21/12*'ОПУ БС'!N21</f>
        <v>12304.95257</v>
      </c>
      <c r="S21" s="56">
        <f>'ОПУ БС'!$D21/12*'ОПУ БС'!O21</f>
        <v>12304.95257</v>
      </c>
      <c r="T21" s="56">
        <f>'ОПУ БС'!$D21/12*'ОПУ БС'!P21</f>
        <v>12569.5752</v>
      </c>
      <c r="U21" s="56">
        <f>'ОПУ БС'!$D21/12*'ОПУ БС'!Q21</f>
        <v>13363.44311</v>
      </c>
      <c r="V21" s="56">
        <f>'ОПУ БС'!$D21/12*'ОПУ БС'!R21</f>
        <v>15348.11288</v>
      </c>
      <c r="W21" s="56">
        <f>'ОПУ БС'!$D21/12*'ОПУ БС'!S21</f>
        <v>14951.17893</v>
      </c>
      <c r="X21" s="56">
        <f>'ОПУ БС'!$D21/12*'ОПУ БС'!T21</f>
        <v>13892.68838</v>
      </c>
      <c r="Y21" s="56">
        <f>'ОПУ БС'!$D21/12*'ОПУ БС'!U21</f>
        <v>13098.82048</v>
      </c>
      <c r="Z21" s="56">
        <f>'ОПУ БС'!$D21/12*'ОПУ БС'!V21</f>
        <v>13363.44311</v>
      </c>
      <c r="AA21" s="56">
        <f>'ОПУ БС'!$D21/12*'ОПУ БС'!W21</f>
        <v>16538.91474</v>
      </c>
      <c r="AB21" s="10">
        <f t="shared" si="23"/>
        <v>158773.5815</v>
      </c>
      <c r="AC21" s="56">
        <f>'ОПУ БС'!$E$21/12*'ОПУ БС'!L21</f>
        <v>14879.94955</v>
      </c>
      <c r="AD21" s="56">
        <f>'ОПУ БС'!$E$21/12*'ОПУ БС'!M21</f>
        <v>16250.47122</v>
      </c>
      <c r="AE21" s="56">
        <f>'ОПУ БС'!$E$21/12*'ОПУ БС'!N21</f>
        <v>18208.35932</v>
      </c>
      <c r="AF21" s="56">
        <f>'ОПУ БС'!$E$21/12*'ОПУ БС'!O21</f>
        <v>18208.35932</v>
      </c>
      <c r="AG21" s="56">
        <f>'ОПУ БС'!$E$21/12*'ОПУ БС'!P21</f>
        <v>18599.93694</v>
      </c>
      <c r="AH21" s="56">
        <f>'ОПУ БС'!$E$21/12*'ОПУ БС'!Q21</f>
        <v>19774.6698</v>
      </c>
      <c r="AI21" s="56">
        <f>'ОПУ БС'!$E$21/12*'ОПУ БС'!R21</f>
        <v>22711.50195</v>
      </c>
      <c r="AJ21" s="56">
        <f>'ОПУ БС'!$E$21/12*'ОПУ БС'!S21</f>
        <v>22124.13552</v>
      </c>
      <c r="AK21" s="56">
        <f>'ОПУ БС'!$E$21/12*'ОПУ БС'!T21</f>
        <v>20557.82504</v>
      </c>
      <c r="AL21" s="56">
        <f>'ОПУ БС'!$E$21/12*'ОПУ БС'!U21</f>
        <v>19383.09218</v>
      </c>
      <c r="AM21" s="56">
        <f>'ОПУ БС'!$E$21/12*'ОПУ БС'!V21</f>
        <v>19774.6698</v>
      </c>
      <c r="AN21" s="56">
        <f>'ОПУ БС'!$E$21/12*'ОПУ БС'!W21</f>
        <v>24473.60124</v>
      </c>
      <c r="AO21" s="10">
        <f t="shared" si="25"/>
        <v>234946.5719</v>
      </c>
      <c r="AP21" s="56">
        <f>'ОПУ БС'!$F21/12*'ОПУ БС'!L21</f>
        <v>21014.74969</v>
      </c>
      <c r="AQ21" s="56">
        <f>'ОПУ БС'!$F21/12*'ОПУ БС'!M21</f>
        <v>22950.31874</v>
      </c>
      <c r="AR21" s="56">
        <f>'ОПУ БС'!$F21/12*'ОПУ БС'!N21</f>
        <v>25715.41738</v>
      </c>
      <c r="AS21" s="56">
        <f>'ОПУ БС'!$F21/12*'ОПУ БС'!O21</f>
        <v>25715.41738</v>
      </c>
      <c r="AT21" s="56">
        <f>'ОПУ БС'!$F21/12*'ОПУ БС'!P21</f>
        <v>26268.43711</v>
      </c>
      <c r="AU21" s="56">
        <f>'ОПУ БС'!$F21/12*'ОПУ БС'!Q21</f>
        <v>27927.4963</v>
      </c>
      <c r="AV21" s="56">
        <f>'ОПУ БС'!$F21/12*'ОПУ БС'!R21</f>
        <v>32075.14426</v>
      </c>
      <c r="AW21" s="56">
        <f>'ОПУ БС'!$F21/12*'ОПУ БС'!S21</f>
        <v>31245.61467</v>
      </c>
      <c r="AX21" s="56">
        <f>'ОПУ БС'!$F21/12*'ОПУ БС'!T21</f>
        <v>29033.53576</v>
      </c>
      <c r="AY21" s="56">
        <f>'ОПУ БС'!$F21/12*'ОПУ БС'!U21</f>
        <v>27374.47657</v>
      </c>
      <c r="AZ21" s="56">
        <f>'ОПУ БС'!$F21/12*'ОПУ БС'!V21</f>
        <v>27927.4963</v>
      </c>
      <c r="BA21" s="56">
        <f>'ОПУ БС'!$F21/12*'ОПУ БС'!W21</f>
        <v>34563.73304</v>
      </c>
      <c r="BB21" s="10">
        <f t="shared" si="27"/>
        <v>331811.8372</v>
      </c>
      <c r="BC21" s="56">
        <f>'ОПУ БС'!$G21/12*'ОПУ БС'!L21</f>
        <v>28631.74176</v>
      </c>
      <c r="BD21" s="56">
        <f>'ОПУ БС'!$G21/12*'ОПУ БС'!M21</f>
        <v>31268.87587</v>
      </c>
      <c r="BE21" s="56">
        <f>'ОПУ БС'!$G21/12*'ОПУ БС'!N21</f>
        <v>35036.21031</v>
      </c>
      <c r="BF21" s="56">
        <f>'ОПУ БС'!$G21/12*'ОПУ БС'!O21</f>
        <v>35036.21031</v>
      </c>
      <c r="BG21" s="56">
        <f>'ОПУ БС'!$G21/12*'ОПУ БС'!P21</f>
        <v>35789.6772</v>
      </c>
      <c r="BH21" s="56">
        <f>'ОПУ БС'!$G21/12*'ОПУ БС'!Q21</f>
        <v>38050.07787</v>
      </c>
      <c r="BI21" s="56">
        <f>'ОПУ БС'!$G21/12*'ОПУ БС'!R21</f>
        <v>43701.07953</v>
      </c>
      <c r="BJ21" s="56">
        <f>'ОПУ БС'!$G21/12*'ОПУ БС'!S21</f>
        <v>42570.8792</v>
      </c>
      <c r="BK21" s="56">
        <f>'ОПУ БС'!$G21/12*'ОПУ БС'!T21</f>
        <v>39557.01164</v>
      </c>
      <c r="BL21" s="56">
        <f>'ОПУ БС'!$G21/12*'ОПУ БС'!U21</f>
        <v>37296.61098</v>
      </c>
      <c r="BM21" s="56">
        <f>'ОПУ БС'!$G21/12*'ОПУ БС'!V21</f>
        <v>38050.07787</v>
      </c>
      <c r="BN21" s="56">
        <f>'ОПУ БС'!$G21/12*'ОПУ БС'!W21</f>
        <v>47091.68053</v>
      </c>
      <c r="BO21" s="10">
        <f t="shared" si="29"/>
        <v>452080.1331</v>
      </c>
      <c r="BP21" s="56">
        <f>'ОПУ БС'!$H21/12*'ОПУ БС'!L21</f>
        <v>37550.74882</v>
      </c>
      <c r="BQ21" s="56">
        <f>'ОПУ БС'!$H21/12*'ОПУ БС'!M21</f>
        <v>41009.37042</v>
      </c>
      <c r="BR21" s="56">
        <f>'ОПУ БС'!$H21/12*'ОПУ БС'!N21</f>
        <v>45950.25842</v>
      </c>
      <c r="BS21" s="56">
        <f>'ОПУ БС'!$H21/12*'ОПУ БС'!O21</f>
        <v>45950.25842</v>
      </c>
      <c r="BT21" s="56">
        <f>'ОПУ БС'!$H21/12*'ОПУ БС'!P21</f>
        <v>46938.43602</v>
      </c>
      <c r="BU21" s="56">
        <f>'ОПУ БС'!$H21/12*'ОПУ БС'!Q21</f>
        <v>49902.96882</v>
      </c>
      <c r="BV21" s="56">
        <f>'ОПУ БС'!$H21/12*'ОПУ БС'!R21</f>
        <v>57314.30082</v>
      </c>
      <c r="BW21" s="56">
        <f>'ОПУ БС'!$H21/12*'ОПУ БС'!S21</f>
        <v>55832.03442</v>
      </c>
      <c r="BX21" s="56">
        <f>'ОПУ БС'!$H21/12*'ОПУ БС'!T21</f>
        <v>51879.32402</v>
      </c>
      <c r="BY21" s="56">
        <f>'ОПУ БС'!$H21/12*'ОПУ БС'!U21</f>
        <v>48914.79122</v>
      </c>
      <c r="BZ21" s="56">
        <f>'ОПУ БС'!$H21/12*'ОПУ БС'!V21</f>
        <v>49902.96882</v>
      </c>
      <c r="CA21" s="56">
        <f>'ОПУ БС'!$H21/12*'ОПУ БС'!W21</f>
        <v>61761.10003</v>
      </c>
      <c r="CB21" s="10">
        <f t="shared" si="31"/>
        <v>592906.5603</v>
      </c>
      <c r="CC21" s="56">
        <f>'ОПУ БС'!$I21/12*'ОПУ БС'!L21</f>
        <v>48134.32743</v>
      </c>
      <c r="CD21" s="56">
        <f>'ОПУ БС'!$I21/12*'ОПУ БС'!M21</f>
        <v>52567.75233</v>
      </c>
      <c r="CE21" s="56">
        <f>'ОПУ БС'!$I21/12*'ОПУ БС'!N21</f>
        <v>58901.21646</v>
      </c>
      <c r="CF21" s="56">
        <f>'ОПУ БС'!$I21/12*'ОПУ БС'!O21</f>
        <v>58901.21646</v>
      </c>
      <c r="CG21" s="56">
        <f>'ОПУ БС'!$I21/12*'ОПУ БС'!P21</f>
        <v>60167.90929</v>
      </c>
      <c r="CH21" s="56">
        <f>'ОПУ БС'!$I21/12*'ОПУ БС'!Q21</f>
        <v>63967.98777</v>
      </c>
      <c r="CI21" s="56">
        <f>'ОПУ БС'!$I21/12*'ОПУ БС'!R21</f>
        <v>73468.18397</v>
      </c>
      <c r="CJ21" s="56">
        <f>'ОПУ БС'!$I21/12*'ОПУ БС'!S21</f>
        <v>71568.14473</v>
      </c>
      <c r="CK21" s="56">
        <f>'ОПУ БС'!$I21/12*'ОПУ БС'!T21</f>
        <v>66501.37342</v>
      </c>
      <c r="CL21" s="56">
        <f>'ОПУ БС'!$I21/12*'ОПУ БС'!U21</f>
        <v>62701.29494</v>
      </c>
      <c r="CM21" s="56">
        <f>'ОПУ БС'!$I21/12*'ОПУ БС'!V21</f>
        <v>63967.98777</v>
      </c>
      <c r="CN21" s="56">
        <f>'ОПУ БС'!$I21/12*'ОПУ БС'!W21</f>
        <v>79168.3017</v>
      </c>
      <c r="CO21" s="10">
        <f t="shared" si="33"/>
        <v>760015.6963</v>
      </c>
      <c r="CP21" s="2"/>
      <c r="CQ21" s="2"/>
      <c r="CR21" s="48">
        <f>O21-'ОПУ БС'!C21</f>
        <v>0</v>
      </c>
      <c r="CS21" s="48">
        <f>AB21-'ОПУ БС'!D21</f>
        <v>0</v>
      </c>
      <c r="CT21" s="48">
        <f>AO21-'ОПУ БС'!E21</f>
        <v>0</v>
      </c>
      <c r="CU21" s="48">
        <f>BB21-'ОПУ БС'!F21</f>
        <v>0</v>
      </c>
      <c r="CV21" s="48">
        <f>BO21-'ОПУ БС'!G21</f>
        <v>-0.0000000001746229827</v>
      </c>
      <c r="CW21" s="48">
        <f>CB21-'ОПУ БС'!H21</f>
        <v>0</v>
      </c>
      <c r="CX21" s="48">
        <f>CO21-'ОПУ БС'!I21</f>
        <v>-0.0000000001164153218</v>
      </c>
      <c r="CY21" s="2"/>
      <c r="CZ21" s="2"/>
      <c r="DA21" s="57"/>
      <c r="DB21" s="57"/>
      <c r="DC21" s="57"/>
      <c r="DD21" s="57"/>
      <c r="DE21" s="57"/>
      <c r="DF21" s="57"/>
      <c r="DG21" s="57"/>
      <c r="DH21" s="57"/>
      <c r="DI21" s="57"/>
      <c r="DJ21" s="57"/>
      <c r="DK21" s="57"/>
      <c r="DL21" s="57"/>
      <c r="DM21" s="55">
        <f t="shared" si="35"/>
        <v>0</v>
      </c>
      <c r="DN21" s="57"/>
      <c r="DO21" s="57"/>
      <c r="DP21" s="57"/>
      <c r="DQ21" s="57"/>
      <c r="DR21" s="57"/>
      <c r="DS21" s="57"/>
      <c r="DT21" s="57"/>
      <c r="DU21" s="57"/>
      <c r="DV21" s="57"/>
      <c r="DW21" s="57"/>
      <c r="DX21" s="57"/>
      <c r="DY21" s="57"/>
      <c r="DZ21" s="55">
        <f t="shared" si="37"/>
        <v>0</v>
      </c>
      <c r="EA21" s="58"/>
      <c r="EB21" s="58"/>
      <c r="EC21" s="58"/>
      <c r="ED21" s="58"/>
      <c r="EE21" s="58"/>
      <c r="EF21" s="58"/>
      <c r="EG21" s="58"/>
      <c r="EH21" s="58"/>
      <c r="EI21" s="58"/>
      <c r="EJ21" s="58"/>
      <c r="EK21" s="58"/>
      <c r="EL21" s="58"/>
      <c r="EM21" s="50">
        <f t="shared" si="39"/>
        <v>0</v>
      </c>
      <c r="EN21" s="58"/>
      <c r="EO21" s="58"/>
      <c r="EP21" s="58"/>
      <c r="EQ21" s="58"/>
      <c r="ER21" s="58"/>
      <c r="ES21" s="58"/>
      <c r="ET21" s="58"/>
      <c r="EU21" s="58"/>
      <c r="EV21" s="58"/>
      <c r="EW21" s="58"/>
      <c r="EX21" s="58"/>
      <c r="EY21" s="58"/>
      <c r="EZ21" s="51">
        <f t="shared" si="41"/>
        <v>0</v>
      </c>
      <c r="FA21" s="58"/>
      <c r="FB21" s="58"/>
      <c r="FC21" s="58"/>
      <c r="FD21" s="58"/>
      <c r="FE21" s="58"/>
      <c r="FF21" s="58"/>
      <c r="FG21" s="58"/>
      <c r="FH21" s="58"/>
      <c r="FI21" s="58"/>
      <c r="FJ21" s="58"/>
      <c r="FK21" s="58"/>
      <c r="FL21" s="58"/>
      <c r="FM21" s="51">
        <f t="shared" si="43"/>
        <v>0</v>
      </c>
      <c r="FN21" s="2"/>
      <c r="FO21" s="2"/>
      <c r="FP21" s="56">
        <f t="shared" ref="FP21:GA21" si="230">C21</f>
        <v>7234.852773</v>
      </c>
      <c r="FQ21" s="56">
        <f t="shared" si="230"/>
        <v>7901.220792</v>
      </c>
      <c r="FR21" s="56">
        <f t="shared" si="230"/>
        <v>8853.175104</v>
      </c>
      <c r="FS21" s="56">
        <f t="shared" si="230"/>
        <v>8853.175104</v>
      </c>
      <c r="FT21" s="56">
        <f t="shared" si="230"/>
        <v>9043.565967</v>
      </c>
      <c r="FU21" s="56">
        <f t="shared" si="230"/>
        <v>9614.738554</v>
      </c>
      <c r="FV21" s="56">
        <f t="shared" si="230"/>
        <v>11042.67002</v>
      </c>
      <c r="FW21" s="56">
        <f t="shared" si="230"/>
        <v>10757.08373</v>
      </c>
      <c r="FX21" s="56">
        <f t="shared" si="230"/>
        <v>9995.520279</v>
      </c>
      <c r="FY21" s="56">
        <f t="shared" si="230"/>
        <v>9424.347692</v>
      </c>
      <c r="FZ21" s="56">
        <f t="shared" si="230"/>
        <v>9614.738554</v>
      </c>
      <c r="GA21" s="56">
        <f t="shared" si="230"/>
        <v>11899.4289</v>
      </c>
      <c r="GB21" s="52">
        <f t="shared" si="45"/>
        <v>114234.5175</v>
      </c>
      <c r="GC21" s="56">
        <f t="shared" ref="GC21:GN21" si="231">P21</f>
        <v>10055.66016</v>
      </c>
      <c r="GD21" s="56">
        <f t="shared" si="231"/>
        <v>10981.83939</v>
      </c>
      <c r="GE21" s="56">
        <f t="shared" si="231"/>
        <v>12304.95257</v>
      </c>
      <c r="GF21" s="56">
        <f t="shared" si="231"/>
        <v>12304.95257</v>
      </c>
      <c r="GG21" s="56">
        <f t="shared" si="231"/>
        <v>12569.5752</v>
      </c>
      <c r="GH21" s="56">
        <f t="shared" si="231"/>
        <v>13363.44311</v>
      </c>
      <c r="GI21" s="56">
        <f t="shared" si="231"/>
        <v>15348.11288</v>
      </c>
      <c r="GJ21" s="56">
        <f t="shared" si="231"/>
        <v>14951.17893</v>
      </c>
      <c r="GK21" s="56">
        <f t="shared" si="231"/>
        <v>13892.68838</v>
      </c>
      <c r="GL21" s="56">
        <f t="shared" si="231"/>
        <v>13098.82048</v>
      </c>
      <c r="GM21" s="56">
        <f t="shared" si="231"/>
        <v>13363.44311</v>
      </c>
      <c r="GN21" s="56">
        <f t="shared" si="231"/>
        <v>16538.91474</v>
      </c>
      <c r="GO21" s="52">
        <f t="shared" si="47"/>
        <v>158773.5815</v>
      </c>
      <c r="GP21" s="8">
        <f t="shared" ref="GP21:HA21" si="232">AC21+DA21</f>
        <v>14879.94955</v>
      </c>
      <c r="GQ21" s="8">
        <f t="shared" si="232"/>
        <v>16250.47122</v>
      </c>
      <c r="GR21" s="8">
        <f t="shared" si="232"/>
        <v>18208.35932</v>
      </c>
      <c r="GS21" s="8">
        <f t="shared" si="232"/>
        <v>18208.35932</v>
      </c>
      <c r="GT21" s="8">
        <f t="shared" si="232"/>
        <v>18599.93694</v>
      </c>
      <c r="GU21" s="8">
        <f t="shared" si="232"/>
        <v>19774.6698</v>
      </c>
      <c r="GV21" s="8">
        <f t="shared" si="232"/>
        <v>22711.50195</v>
      </c>
      <c r="GW21" s="8">
        <f t="shared" si="232"/>
        <v>22124.13552</v>
      </c>
      <c r="GX21" s="8">
        <f t="shared" si="232"/>
        <v>20557.82504</v>
      </c>
      <c r="GY21" s="8">
        <f t="shared" si="232"/>
        <v>19383.09218</v>
      </c>
      <c r="GZ21" s="8">
        <f t="shared" si="232"/>
        <v>19774.6698</v>
      </c>
      <c r="HA21" s="8">
        <f t="shared" si="232"/>
        <v>24473.60124</v>
      </c>
      <c r="HB21" s="52">
        <f t="shared" si="49"/>
        <v>234946.5719</v>
      </c>
      <c r="HC21" s="8">
        <f t="shared" ref="HC21:HN21" si="233">AP21+DN21</f>
        <v>21014.74969</v>
      </c>
      <c r="HD21" s="8">
        <f t="shared" si="233"/>
        <v>22950.31874</v>
      </c>
      <c r="HE21" s="8">
        <f t="shared" si="233"/>
        <v>25715.41738</v>
      </c>
      <c r="HF21" s="8">
        <f t="shared" si="233"/>
        <v>25715.41738</v>
      </c>
      <c r="HG21" s="8">
        <f t="shared" si="233"/>
        <v>26268.43711</v>
      </c>
      <c r="HH21" s="8">
        <f t="shared" si="233"/>
        <v>27927.4963</v>
      </c>
      <c r="HI21" s="8">
        <f t="shared" si="233"/>
        <v>32075.14426</v>
      </c>
      <c r="HJ21" s="8">
        <f t="shared" si="233"/>
        <v>31245.61467</v>
      </c>
      <c r="HK21" s="8">
        <f t="shared" si="233"/>
        <v>29033.53576</v>
      </c>
      <c r="HL21" s="8">
        <f t="shared" si="233"/>
        <v>27374.47657</v>
      </c>
      <c r="HM21" s="8">
        <f t="shared" si="233"/>
        <v>27927.4963</v>
      </c>
      <c r="HN21" s="8">
        <f t="shared" si="233"/>
        <v>34563.73304</v>
      </c>
      <c r="HO21" s="52">
        <f t="shared" si="51"/>
        <v>331811.8372</v>
      </c>
      <c r="HP21" s="8">
        <f t="shared" ref="HP21:IA21" si="234">BC21+EA21</f>
        <v>28631.74176</v>
      </c>
      <c r="HQ21" s="8">
        <f t="shared" si="234"/>
        <v>31268.87587</v>
      </c>
      <c r="HR21" s="8">
        <f t="shared" si="234"/>
        <v>35036.21031</v>
      </c>
      <c r="HS21" s="8">
        <f t="shared" si="234"/>
        <v>35036.21031</v>
      </c>
      <c r="HT21" s="8">
        <f t="shared" si="234"/>
        <v>35789.6772</v>
      </c>
      <c r="HU21" s="8">
        <f t="shared" si="234"/>
        <v>38050.07787</v>
      </c>
      <c r="HV21" s="8">
        <f t="shared" si="234"/>
        <v>43701.07953</v>
      </c>
      <c r="HW21" s="8">
        <f t="shared" si="234"/>
        <v>42570.8792</v>
      </c>
      <c r="HX21" s="8">
        <f t="shared" si="234"/>
        <v>39557.01164</v>
      </c>
      <c r="HY21" s="8">
        <f t="shared" si="234"/>
        <v>37296.61098</v>
      </c>
      <c r="HZ21" s="8">
        <f t="shared" si="234"/>
        <v>38050.07787</v>
      </c>
      <c r="IA21" s="8">
        <f t="shared" si="234"/>
        <v>47091.68053</v>
      </c>
      <c r="IB21" s="52">
        <f t="shared" si="53"/>
        <v>452080.1331</v>
      </c>
      <c r="IC21" s="8">
        <f t="shared" ref="IC21:IN21" si="235">BP21+EN21</f>
        <v>37550.74882</v>
      </c>
      <c r="ID21" s="8">
        <f t="shared" si="235"/>
        <v>41009.37042</v>
      </c>
      <c r="IE21" s="8">
        <f t="shared" si="235"/>
        <v>45950.25842</v>
      </c>
      <c r="IF21" s="8">
        <f t="shared" si="235"/>
        <v>45950.25842</v>
      </c>
      <c r="IG21" s="8">
        <f t="shared" si="235"/>
        <v>46938.43602</v>
      </c>
      <c r="IH21" s="8">
        <f t="shared" si="235"/>
        <v>49902.96882</v>
      </c>
      <c r="II21" s="8">
        <f t="shared" si="235"/>
        <v>57314.30082</v>
      </c>
      <c r="IJ21" s="8">
        <f t="shared" si="235"/>
        <v>55832.03442</v>
      </c>
      <c r="IK21" s="8">
        <f t="shared" si="235"/>
        <v>51879.32402</v>
      </c>
      <c r="IL21" s="8">
        <f t="shared" si="235"/>
        <v>48914.79122</v>
      </c>
      <c r="IM21" s="8">
        <f t="shared" si="235"/>
        <v>49902.96882</v>
      </c>
      <c r="IN21" s="8">
        <f t="shared" si="235"/>
        <v>61761.10003</v>
      </c>
      <c r="IO21" s="52">
        <f t="shared" si="55"/>
        <v>592906.5603</v>
      </c>
      <c r="IP21" s="8">
        <f t="shared" ref="IP21:JA21" si="236">CC21+FA21</f>
        <v>48134.32743</v>
      </c>
      <c r="IQ21" s="8">
        <f t="shared" si="236"/>
        <v>52567.75233</v>
      </c>
      <c r="IR21" s="8">
        <f t="shared" si="236"/>
        <v>58901.21646</v>
      </c>
      <c r="IS21" s="8">
        <f t="shared" si="236"/>
        <v>58901.21646</v>
      </c>
      <c r="IT21" s="8">
        <f t="shared" si="236"/>
        <v>60167.90929</v>
      </c>
      <c r="IU21" s="8">
        <f t="shared" si="236"/>
        <v>63967.98777</v>
      </c>
      <c r="IV21" s="8">
        <f t="shared" si="236"/>
        <v>73468.18397</v>
      </c>
      <c r="IW21" s="8">
        <f t="shared" si="236"/>
        <v>71568.14473</v>
      </c>
      <c r="IX21" s="8">
        <f t="shared" si="236"/>
        <v>66501.37342</v>
      </c>
      <c r="IY21" s="8">
        <f t="shared" si="236"/>
        <v>62701.29494</v>
      </c>
      <c r="IZ21" s="8">
        <f t="shared" si="236"/>
        <v>63967.98777</v>
      </c>
      <c r="JA21" s="8">
        <f t="shared" si="236"/>
        <v>79168.3017</v>
      </c>
      <c r="JB21" s="52">
        <f t="shared" si="57"/>
        <v>760015.6963</v>
      </c>
      <c r="JC21" s="2"/>
      <c r="JD21" s="2"/>
      <c r="JE21" s="19">
        <f t="shared" si="58"/>
        <v>0</v>
      </c>
      <c r="JF21" s="19">
        <f t="shared" si="59"/>
        <v>0</v>
      </c>
      <c r="JG21" s="19">
        <f t="shared" si="60"/>
        <v>0</v>
      </c>
      <c r="JH21" s="19">
        <f t="shared" si="61"/>
        <v>0</v>
      </c>
      <c r="JI21" s="19">
        <f t="shared" si="62"/>
        <v>0</v>
      </c>
      <c r="JJ21" s="19">
        <f t="shared" si="63"/>
        <v>0</v>
      </c>
      <c r="JK21" s="19">
        <f t="shared" si="64"/>
        <v>0</v>
      </c>
    </row>
    <row r="22" ht="19.5" customHeight="1" outlineLevel="1">
      <c r="A22" s="2"/>
      <c r="B22" s="13" t="s">
        <v>19</v>
      </c>
      <c r="C22" s="56">
        <f>'ОПУ БС'!$C22/12*'ОПУ БС'!L22</f>
        <v>6300.997007</v>
      </c>
      <c r="D22" s="56">
        <f>'ОПУ БС'!$C22/12*'ОПУ БС'!M22</f>
        <v>6881.351995</v>
      </c>
      <c r="E22" s="56">
        <f>'ОПУ БС'!$C22/12*'ОПУ БС'!N22</f>
        <v>7710.430549</v>
      </c>
      <c r="F22" s="56">
        <f>'ОПУ БС'!$C22/12*'ОПУ БС'!O22</f>
        <v>7710.430549</v>
      </c>
      <c r="G22" s="56">
        <f>'ОПУ БС'!$C22/12*'ОПУ БС'!P22</f>
        <v>7876.246259</v>
      </c>
      <c r="H22" s="56">
        <f>'ОПУ БС'!$C22/12*'ОПУ БС'!Q22</f>
        <v>8373.693392</v>
      </c>
      <c r="I22" s="56">
        <f>'ОПУ БС'!$C22/12*'ОПУ БС'!R22</f>
        <v>9617.311222</v>
      </c>
      <c r="J22" s="56">
        <f>'ОПУ БС'!$C22/12*'ОПУ БС'!S22</f>
        <v>9368.587656</v>
      </c>
      <c r="K22" s="56">
        <f>'ОПУ БС'!$C22/12*'ОПУ БС'!T22</f>
        <v>8705.324813</v>
      </c>
      <c r="L22" s="56">
        <f>'ОПУ БС'!$C22/12*'ОПУ БС'!U22</f>
        <v>7378.799127</v>
      </c>
      <c r="M22" s="56">
        <f>'ОПУ БС'!$C22/12*'ОПУ БС'!V22</f>
        <v>9202.771945</v>
      </c>
      <c r="N22" s="56">
        <f>'ОПУ БС'!$C22/12*'ОПУ БС'!W22</f>
        <v>10363.48192</v>
      </c>
      <c r="O22" s="10">
        <f t="shared" si="21"/>
        <v>99489.42643</v>
      </c>
      <c r="P22" s="56">
        <f>'ОПУ БС'!$D22/12*'ОПУ БС'!L22</f>
        <v>8359.874946</v>
      </c>
      <c r="Q22" s="56">
        <f>'ОПУ БС'!$D22/12*'ОПУ БС'!M22</f>
        <v>9129.863428</v>
      </c>
      <c r="R22" s="56">
        <f>'ОПУ БС'!$D22/12*'ОПУ БС'!N22</f>
        <v>10229.84697</v>
      </c>
      <c r="S22" s="56">
        <f>'ОПУ БС'!$D22/12*'ОПУ БС'!O22</f>
        <v>10229.84697</v>
      </c>
      <c r="T22" s="56">
        <f>'ОПУ БС'!$D22/12*'ОПУ БС'!P22</f>
        <v>10449.84368</v>
      </c>
      <c r="U22" s="56">
        <f>'ОПУ БС'!$D22/12*'ОПУ БС'!Q22</f>
        <v>11109.83381</v>
      </c>
      <c r="V22" s="56">
        <f>'ОПУ БС'!$D22/12*'ОПУ БС'!R22</f>
        <v>12759.80913</v>
      </c>
      <c r="W22" s="56">
        <f>'ОПУ БС'!$D22/12*'ОПУ БС'!S22</f>
        <v>12429.81406</v>
      </c>
      <c r="X22" s="56">
        <f>'ОПУ БС'!$D22/12*'ОПУ БС'!T22</f>
        <v>11549.82723</v>
      </c>
      <c r="Y22" s="56">
        <f>'ОПУ БС'!$D22/12*'ОПУ БС'!U22</f>
        <v>9789.853555</v>
      </c>
      <c r="Z22" s="56">
        <f>'ОПУ БС'!$D22/12*'ОПУ БС'!V22</f>
        <v>12209.81736</v>
      </c>
      <c r="AA22" s="56">
        <f>'ОПУ БС'!$D22/12*'ОПУ БС'!W22</f>
        <v>13749.79432</v>
      </c>
      <c r="AB22" s="10">
        <f t="shared" si="23"/>
        <v>131998.0255</v>
      </c>
      <c r="AC22" s="56">
        <f>'ОПУ БС'!$E$22/12*'ОПУ БС'!L22</f>
        <v>11257.7271</v>
      </c>
      <c r="AD22" s="56">
        <f>'ОПУ БС'!$E$22/12*'ОПУ БС'!M22</f>
        <v>12294.62301</v>
      </c>
      <c r="AE22" s="56">
        <f>'ОПУ БС'!$E$22/12*'ОПУ БС'!N22</f>
        <v>13775.9029</v>
      </c>
      <c r="AF22" s="56">
        <f>'ОПУ БС'!$E$22/12*'ОПУ БС'!O22</f>
        <v>13775.9029</v>
      </c>
      <c r="AG22" s="56">
        <f>'ОПУ БС'!$E$22/12*'ОПУ БС'!P22</f>
        <v>14072.15887</v>
      </c>
      <c r="AH22" s="56">
        <f>'ОПУ БС'!$E$22/12*'ОПУ БС'!Q22</f>
        <v>14960.9268</v>
      </c>
      <c r="AI22" s="56">
        <f>'ОПУ БС'!$E$22/12*'ОПУ БС'!R22</f>
        <v>17182.84662</v>
      </c>
      <c r="AJ22" s="56">
        <f>'ОПУ БС'!$E$22/12*'ОПУ БС'!S22</f>
        <v>16738.46266</v>
      </c>
      <c r="AK22" s="56">
        <f>'ОПУ БС'!$E$22/12*'ОПУ БС'!T22</f>
        <v>15553.43875</v>
      </c>
      <c r="AL22" s="56">
        <f>'ОПУ БС'!$E$22/12*'ОПУ БС'!U22</f>
        <v>13183.39094</v>
      </c>
      <c r="AM22" s="56">
        <f>'ОПУ БС'!$E$22/12*'ОПУ БС'!V22</f>
        <v>16442.20668</v>
      </c>
      <c r="AN22" s="56">
        <f>'ОПУ БС'!$E$22/12*'ОПУ БС'!W22</f>
        <v>18515.99851</v>
      </c>
      <c r="AO22" s="10">
        <f t="shared" si="25"/>
        <v>177753.5857</v>
      </c>
      <c r="AP22" s="56">
        <f>'ОПУ БС'!$F22/12*'ОПУ БС'!L22</f>
        <v>14611.53263</v>
      </c>
      <c r="AQ22" s="56">
        <f>'ОПУ БС'!$F22/12*'ОПУ БС'!M22</f>
        <v>15957.33169</v>
      </c>
      <c r="AR22" s="56">
        <f>'ОПУ БС'!$F22/12*'ОПУ БС'!N22</f>
        <v>17879.90177</v>
      </c>
      <c r="AS22" s="56">
        <f>'ОПУ БС'!$F22/12*'ОПУ БС'!O22</f>
        <v>17879.90177</v>
      </c>
      <c r="AT22" s="56">
        <f>'ОПУ БС'!$F22/12*'ОПУ БС'!P22</f>
        <v>18264.41579</v>
      </c>
      <c r="AU22" s="56">
        <f>'ОПУ БС'!$F22/12*'ОПУ БС'!Q22</f>
        <v>19417.95784</v>
      </c>
      <c r="AV22" s="56">
        <f>'ОПУ БС'!$F22/12*'ОПУ БС'!R22</f>
        <v>22301.81296</v>
      </c>
      <c r="AW22" s="56">
        <f>'ОПУ БС'!$F22/12*'ОПУ БС'!S22</f>
        <v>21725.04194</v>
      </c>
      <c r="AX22" s="56">
        <f>'ОПУ БС'!$F22/12*'ОПУ БС'!T22</f>
        <v>20186.98587</v>
      </c>
      <c r="AY22" s="56">
        <f>'ОПУ БС'!$F22/12*'ОПУ БС'!U22</f>
        <v>17110.87374</v>
      </c>
      <c r="AZ22" s="56">
        <f>'ОПУ БС'!$F22/12*'ОПУ БС'!V22</f>
        <v>21340.52792</v>
      </c>
      <c r="BA22" s="56">
        <f>'ОПУ БС'!$F22/12*'ОПУ БС'!W22</f>
        <v>24032.12604</v>
      </c>
      <c r="BB22" s="10">
        <f t="shared" si="27"/>
        <v>230708.41</v>
      </c>
      <c r="BC22" s="56">
        <f>'ОПУ БС'!$G22/12*'ОПУ БС'!L22</f>
        <v>18504.91655</v>
      </c>
      <c r="BD22" s="56">
        <f>'ОПУ БС'!$G22/12*'ОПУ БС'!M22</f>
        <v>20209.31676</v>
      </c>
      <c r="BE22" s="56">
        <f>'ОПУ БС'!$G22/12*'ОПУ БС'!N22</f>
        <v>22644.1742</v>
      </c>
      <c r="BF22" s="56">
        <f>'ОПУ БС'!$G22/12*'ОПУ БС'!O22</f>
        <v>22644.1742</v>
      </c>
      <c r="BG22" s="56">
        <f>'ОПУ БС'!$G22/12*'ОПУ БС'!P22</f>
        <v>23131.14569</v>
      </c>
      <c r="BH22" s="56">
        <f>'ОПУ БС'!$G22/12*'ОПУ БС'!Q22</f>
        <v>24592.06016</v>
      </c>
      <c r="BI22" s="56">
        <f>'ОПУ БС'!$G22/12*'ОПУ БС'!R22</f>
        <v>28244.34632</v>
      </c>
      <c r="BJ22" s="56">
        <f>'ОПУ БС'!$G22/12*'ОПУ БС'!S22</f>
        <v>27513.88908</v>
      </c>
      <c r="BK22" s="56">
        <f>'ОПУ БС'!$G22/12*'ОПУ БС'!T22</f>
        <v>25566.00313</v>
      </c>
      <c r="BL22" s="56">
        <f>'ОПУ БС'!$G22/12*'ОПУ БС'!U22</f>
        <v>21670.23123</v>
      </c>
      <c r="BM22" s="56">
        <f>'ОПУ БС'!$G22/12*'ОПУ БС'!V22</f>
        <v>27026.9176</v>
      </c>
      <c r="BN22" s="56">
        <f>'ОПУ БС'!$G22/12*'ОПУ БС'!W22</f>
        <v>30435.71801</v>
      </c>
      <c r="BO22" s="10">
        <f t="shared" si="29"/>
        <v>292182.8929</v>
      </c>
      <c r="BP22" s="56">
        <f>'ОПУ БС'!$H22/12*'ОПУ БС'!L22</f>
        <v>22737.10842</v>
      </c>
      <c r="BQ22" s="56">
        <f>'ОПУ БС'!$H22/12*'ОПУ БС'!M22</f>
        <v>24831.31577</v>
      </c>
      <c r="BR22" s="56">
        <f>'ОПУ БС'!$H22/12*'ОПУ БС'!N22</f>
        <v>27823.04057</v>
      </c>
      <c r="BS22" s="56">
        <f>'ОПУ БС'!$H22/12*'ОПУ БС'!O22</f>
        <v>27823.04057</v>
      </c>
      <c r="BT22" s="56">
        <f>'ОПУ БС'!$H22/12*'ОПУ БС'!P22</f>
        <v>28421.38553</v>
      </c>
      <c r="BU22" s="56">
        <f>'ОПУ БС'!$H22/12*'ОПУ БС'!Q22</f>
        <v>30216.4204</v>
      </c>
      <c r="BV22" s="56">
        <f>'ОПУ БС'!$H22/12*'ОПУ БС'!R22</f>
        <v>34704.00759</v>
      </c>
      <c r="BW22" s="56">
        <f>'ОПУ БС'!$H22/12*'ОПУ БС'!S22</f>
        <v>33806.49015</v>
      </c>
      <c r="BX22" s="56">
        <f>'ОПУ БС'!$H22/12*'ОПУ БС'!T22</f>
        <v>31413.11032</v>
      </c>
      <c r="BY22" s="56">
        <f>'ОПУ БС'!$H22/12*'ОПУ БС'!U22</f>
        <v>26626.35065</v>
      </c>
      <c r="BZ22" s="56">
        <f>'ОПУ БС'!$H22/12*'ОПУ БС'!V22</f>
        <v>33208.14519</v>
      </c>
      <c r="CA22" s="56">
        <f>'ОПУ БС'!$H22/12*'ОПУ БС'!W22</f>
        <v>37396.5599</v>
      </c>
      <c r="CB22" s="10">
        <f t="shared" si="31"/>
        <v>359006.9751</v>
      </c>
      <c r="CC22" s="56">
        <f>'ОПУ БС'!$I22/12*'ОПУ БС'!L22</f>
        <v>27615.79232</v>
      </c>
      <c r="CD22" s="56">
        <f>'ОПУ БС'!$I22/12*'ОПУ БС'!M22</f>
        <v>30159.35214</v>
      </c>
      <c r="CE22" s="56">
        <f>'ОПУ БС'!$I22/12*'ОПУ БС'!N22</f>
        <v>33793.00902</v>
      </c>
      <c r="CF22" s="56">
        <f>'ОПУ БС'!$I22/12*'ОПУ БС'!O22</f>
        <v>33793.00902</v>
      </c>
      <c r="CG22" s="56">
        <f>'ОПУ БС'!$I22/12*'ОПУ БС'!P22</f>
        <v>34519.7404</v>
      </c>
      <c r="CH22" s="56">
        <f>'ОПУ БС'!$I22/12*'ОПУ БС'!Q22</f>
        <v>36699.93453</v>
      </c>
      <c r="CI22" s="56">
        <f>'ОПУ БС'!$I22/12*'ОПУ БС'!R22</f>
        <v>42150.41986</v>
      </c>
      <c r="CJ22" s="56">
        <f>'ОПУ БС'!$I22/12*'ОПУ БС'!S22</f>
        <v>41060.32279</v>
      </c>
      <c r="CK22" s="56">
        <f>'ОПУ БС'!$I22/12*'ОПУ БС'!T22</f>
        <v>38153.39728</v>
      </c>
      <c r="CL22" s="56">
        <f>'ОПУ БС'!$I22/12*'ОПУ БС'!U22</f>
        <v>32339.54627</v>
      </c>
      <c r="CM22" s="56">
        <f>'ОПУ БС'!$I22/12*'ОПУ БС'!V22</f>
        <v>40333.59141</v>
      </c>
      <c r="CN22" s="56">
        <f>'ОПУ БС'!$I22/12*'ОПУ БС'!W22</f>
        <v>45420.71105</v>
      </c>
      <c r="CO22" s="10">
        <f t="shared" si="33"/>
        <v>436038.8261</v>
      </c>
      <c r="CP22" s="2"/>
      <c r="CQ22" s="2"/>
      <c r="CR22" s="48">
        <f>O22-'ОПУ БС'!C22</f>
        <v>0</v>
      </c>
      <c r="CS22" s="48">
        <f>AB22-'ОПУ БС'!D22</f>
        <v>0</v>
      </c>
      <c r="CT22" s="48">
        <f>AO22-'ОПУ БС'!E22</f>
        <v>0</v>
      </c>
      <c r="CU22" s="48">
        <f>BB22-'ОПУ БС'!F22</f>
        <v>0</v>
      </c>
      <c r="CV22" s="48">
        <f>BO22-'ОПУ БС'!G22</f>
        <v>0</v>
      </c>
      <c r="CW22" s="48">
        <f>CB22-'ОПУ БС'!H22</f>
        <v>0</v>
      </c>
      <c r="CX22" s="48">
        <f>CO22-'ОПУ БС'!I22</f>
        <v>0</v>
      </c>
      <c r="CY22" s="2"/>
      <c r="CZ22" s="2"/>
      <c r="DA22" s="57"/>
      <c r="DB22" s="57"/>
      <c r="DC22" s="57"/>
      <c r="DD22" s="57"/>
      <c r="DE22" s="57"/>
      <c r="DF22" s="57"/>
      <c r="DG22" s="57"/>
      <c r="DH22" s="57"/>
      <c r="DI22" s="57"/>
      <c r="DJ22" s="57"/>
      <c r="DK22" s="57"/>
      <c r="DL22" s="57"/>
      <c r="DM22" s="55">
        <f t="shared" si="35"/>
        <v>0</v>
      </c>
      <c r="DN22" s="57"/>
      <c r="DO22" s="57"/>
      <c r="DP22" s="57"/>
      <c r="DQ22" s="57"/>
      <c r="DR22" s="57"/>
      <c r="DS22" s="57"/>
      <c r="DT22" s="57"/>
      <c r="DU22" s="57"/>
      <c r="DV22" s="57"/>
      <c r="DW22" s="57"/>
      <c r="DX22" s="57"/>
      <c r="DY22" s="57"/>
      <c r="DZ22" s="55">
        <f t="shared" si="37"/>
        <v>0</v>
      </c>
      <c r="EA22" s="58"/>
      <c r="EB22" s="58"/>
      <c r="EC22" s="58"/>
      <c r="ED22" s="58"/>
      <c r="EE22" s="58"/>
      <c r="EF22" s="58"/>
      <c r="EG22" s="58"/>
      <c r="EH22" s="58"/>
      <c r="EI22" s="58"/>
      <c r="EJ22" s="58"/>
      <c r="EK22" s="58"/>
      <c r="EL22" s="58"/>
      <c r="EM22" s="50">
        <f t="shared" si="39"/>
        <v>0</v>
      </c>
      <c r="EN22" s="58"/>
      <c r="EO22" s="58"/>
      <c r="EP22" s="58"/>
      <c r="EQ22" s="58"/>
      <c r="ER22" s="58"/>
      <c r="ES22" s="58"/>
      <c r="ET22" s="58"/>
      <c r="EU22" s="58"/>
      <c r="EV22" s="58"/>
      <c r="EW22" s="58"/>
      <c r="EX22" s="58"/>
      <c r="EY22" s="58"/>
      <c r="EZ22" s="51">
        <f t="shared" si="41"/>
        <v>0</v>
      </c>
      <c r="FA22" s="58"/>
      <c r="FB22" s="58"/>
      <c r="FC22" s="58"/>
      <c r="FD22" s="58"/>
      <c r="FE22" s="58"/>
      <c r="FF22" s="58"/>
      <c r="FG22" s="58"/>
      <c r="FH22" s="58"/>
      <c r="FI22" s="58"/>
      <c r="FJ22" s="58"/>
      <c r="FK22" s="58"/>
      <c r="FL22" s="58"/>
      <c r="FM22" s="51">
        <f t="shared" si="43"/>
        <v>0</v>
      </c>
      <c r="FN22" s="2"/>
      <c r="FO22" s="2"/>
      <c r="FP22" s="56">
        <f t="shared" ref="FP22:GA22" si="237">C22</f>
        <v>6300.997007</v>
      </c>
      <c r="FQ22" s="56">
        <f t="shared" si="237"/>
        <v>6881.351995</v>
      </c>
      <c r="FR22" s="56">
        <f t="shared" si="237"/>
        <v>7710.430549</v>
      </c>
      <c r="FS22" s="56">
        <f t="shared" si="237"/>
        <v>7710.430549</v>
      </c>
      <c r="FT22" s="56">
        <f t="shared" si="237"/>
        <v>7876.246259</v>
      </c>
      <c r="FU22" s="56">
        <f t="shared" si="237"/>
        <v>8373.693392</v>
      </c>
      <c r="FV22" s="56">
        <f t="shared" si="237"/>
        <v>9617.311222</v>
      </c>
      <c r="FW22" s="56">
        <f t="shared" si="237"/>
        <v>9368.587656</v>
      </c>
      <c r="FX22" s="56">
        <f t="shared" si="237"/>
        <v>8705.324813</v>
      </c>
      <c r="FY22" s="56">
        <f t="shared" si="237"/>
        <v>7378.799127</v>
      </c>
      <c r="FZ22" s="56">
        <f t="shared" si="237"/>
        <v>9202.771945</v>
      </c>
      <c r="GA22" s="56">
        <f t="shared" si="237"/>
        <v>10363.48192</v>
      </c>
      <c r="GB22" s="52">
        <f t="shared" si="45"/>
        <v>99489.42643</v>
      </c>
      <c r="GC22" s="56">
        <f t="shared" ref="GC22:GN22" si="238">P22</f>
        <v>8359.874946</v>
      </c>
      <c r="GD22" s="56">
        <f t="shared" si="238"/>
        <v>9129.863428</v>
      </c>
      <c r="GE22" s="56">
        <f t="shared" si="238"/>
        <v>10229.84697</v>
      </c>
      <c r="GF22" s="56">
        <f t="shared" si="238"/>
        <v>10229.84697</v>
      </c>
      <c r="GG22" s="56">
        <f t="shared" si="238"/>
        <v>10449.84368</v>
      </c>
      <c r="GH22" s="56">
        <f t="shared" si="238"/>
        <v>11109.83381</v>
      </c>
      <c r="GI22" s="56">
        <f t="shared" si="238"/>
        <v>12759.80913</v>
      </c>
      <c r="GJ22" s="56">
        <f t="shared" si="238"/>
        <v>12429.81406</v>
      </c>
      <c r="GK22" s="56">
        <f t="shared" si="238"/>
        <v>11549.82723</v>
      </c>
      <c r="GL22" s="56">
        <f t="shared" si="238"/>
        <v>9789.853555</v>
      </c>
      <c r="GM22" s="56">
        <f t="shared" si="238"/>
        <v>12209.81736</v>
      </c>
      <c r="GN22" s="56">
        <f t="shared" si="238"/>
        <v>13749.79432</v>
      </c>
      <c r="GO22" s="52">
        <f t="shared" si="47"/>
        <v>131998.0255</v>
      </c>
      <c r="GP22" s="8">
        <f t="shared" ref="GP22:HA22" si="239">AC22+DA22</f>
        <v>11257.7271</v>
      </c>
      <c r="GQ22" s="8">
        <f t="shared" si="239"/>
        <v>12294.62301</v>
      </c>
      <c r="GR22" s="8">
        <f t="shared" si="239"/>
        <v>13775.9029</v>
      </c>
      <c r="GS22" s="8">
        <f t="shared" si="239"/>
        <v>13775.9029</v>
      </c>
      <c r="GT22" s="8">
        <f t="shared" si="239"/>
        <v>14072.15887</v>
      </c>
      <c r="GU22" s="8">
        <f t="shared" si="239"/>
        <v>14960.9268</v>
      </c>
      <c r="GV22" s="8">
        <f t="shared" si="239"/>
        <v>17182.84662</v>
      </c>
      <c r="GW22" s="8">
        <f t="shared" si="239"/>
        <v>16738.46266</v>
      </c>
      <c r="GX22" s="8">
        <f t="shared" si="239"/>
        <v>15553.43875</v>
      </c>
      <c r="GY22" s="8">
        <f t="shared" si="239"/>
        <v>13183.39094</v>
      </c>
      <c r="GZ22" s="8">
        <f t="shared" si="239"/>
        <v>16442.20668</v>
      </c>
      <c r="HA22" s="8">
        <f t="shared" si="239"/>
        <v>18515.99851</v>
      </c>
      <c r="HB22" s="52">
        <f t="shared" si="49"/>
        <v>177753.5857</v>
      </c>
      <c r="HC22" s="8">
        <f t="shared" ref="HC22:HN22" si="240">AP22+DN22</f>
        <v>14611.53263</v>
      </c>
      <c r="HD22" s="8">
        <f t="shared" si="240"/>
        <v>15957.33169</v>
      </c>
      <c r="HE22" s="8">
        <f t="shared" si="240"/>
        <v>17879.90177</v>
      </c>
      <c r="HF22" s="8">
        <f t="shared" si="240"/>
        <v>17879.90177</v>
      </c>
      <c r="HG22" s="8">
        <f t="shared" si="240"/>
        <v>18264.41579</v>
      </c>
      <c r="HH22" s="8">
        <f t="shared" si="240"/>
        <v>19417.95784</v>
      </c>
      <c r="HI22" s="8">
        <f t="shared" si="240"/>
        <v>22301.81296</v>
      </c>
      <c r="HJ22" s="8">
        <f t="shared" si="240"/>
        <v>21725.04194</v>
      </c>
      <c r="HK22" s="8">
        <f t="shared" si="240"/>
        <v>20186.98587</v>
      </c>
      <c r="HL22" s="8">
        <f t="shared" si="240"/>
        <v>17110.87374</v>
      </c>
      <c r="HM22" s="8">
        <f t="shared" si="240"/>
        <v>21340.52792</v>
      </c>
      <c r="HN22" s="8">
        <f t="shared" si="240"/>
        <v>24032.12604</v>
      </c>
      <c r="HO22" s="52">
        <f t="shared" si="51"/>
        <v>230708.41</v>
      </c>
      <c r="HP22" s="8">
        <f t="shared" ref="HP22:IA22" si="241">BC22+EA22</f>
        <v>18504.91655</v>
      </c>
      <c r="HQ22" s="8">
        <f t="shared" si="241"/>
        <v>20209.31676</v>
      </c>
      <c r="HR22" s="8">
        <f t="shared" si="241"/>
        <v>22644.1742</v>
      </c>
      <c r="HS22" s="8">
        <f t="shared" si="241"/>
        <v>22644.1742</v>
      </c>
      <c r="HT22" s="8">
        <f t="shared" si="241"/>
        <v>23131.14569</v>
      </c>
      <c r="HU22" s="8">
        <f t="shared" si="241"/>
        <v>24592.06016</v>
      </c>
      <c r="HV22" s="8">
        <f t="shared" si="241"/>
        <v>28244.34632</v>
      </c>
      <c r="HW22" s="8">
        <f t="shared" si="241"/>
        <v>27513.88908</v>
      </c>
      <c r="HX22" s="8">
        <f t="shared" si="241"/>
        <v>25566.00313</v>
      </c>
      <c r="HY22" s="8">
        <f t="shared" si="241"/>
        <v>21670.23123</v>
      </c>
      <c r="HZ22" s="8">
        <f t="shared" si="241"/>
        <v>27026.9176</v>
      </c>
      <c r="IA22" s="8">
        <f t="shared" si="241"/>
        <v>30435.71801</v>
      </c>
      <c r="IB22" s="52">
        <f t="shared" si="53"/>
        <v>292182.8929</v>
      </c>
      <c r="IC22" s="8">
        <f t="shared" ref="IC22:IN22" si="242">BP22+EN22</f>
        <v>22737.10842</v>
      </c>
      <c r="ID22" s="8">
        <f t="shared" si="242"/>
        <v>24831.31577</v>
      </c>
      <c r="IE22" s="8">
        <f t="shared" si="242"/>
        <v>27823.04057</v>
      </c>
      <c r="IF22" s="8">
        <f t="shared" si="242"/>
        <v>27823.04057</v>
      </c>
      <c r="IG22" s="8">
        <f t="shared" si="242"/>
        <v>28421.38553</v>
      </c>
      <c r="IH22" s="8">
        <f t="shared" si="242"/>
        <v>30216.4204</v>
      </c>
      <c r="II22" s="8">
        <f t="shared" si="242"/>
        <v>34704.00759</v>
      </c>
      <c r="IJ22" s="8">
        <f t="shared" si="242"/>
        <v>33806.49015</v>
      </c>
      <c r="IK22" s="8">
        <f t="shared" si="242"/>
        <v>31413.11032</v>
      </c>
      <c r="IL22" s="8">
        <f t="shared" si="242"/>
        <v>26626.35065</v>
      </c>
      <c r="IM22" s="8">
        <f t="shared" si="242"/>
        <v>33208.14519</v>
      </c>
      <c r="IN22" s="8">
        <f t="shared" si="242"/>
        <v>37396.5599</v>
      </c>
      <c r="IO22" s="52">
        <f t="shared" si="55"/>
        <v>359006.9751</v>
      </c>
      <c r="IP22" s="8">
        <f t="shared" ref="IP22:JA22" si="243">CC22+FA22</f>
        <v>27615.79232</v>
      </c>
      <c r="IQ22" s="8">
        <f t="shared" si="243"/>
        <v>30159.35214</v>
      </c>
      <c r="IR22" s="8">
        <f t="shared" si="243"/>
        <v>33793.00902</v>
      </c>
      <c r="IS22" s="8">
        <f t="shared" si="243"/>
        <v>33793.00902</v>
      </c>
      <c r="IT22" s="8">
        <f t="shared" si="243"/>
        <v>34519.7404</v>
      </c>
      <c r="IU22" s="8">
        <f t="shared" si="243"/>
        <v>36699.93453</v>
      </c>
      <c r="IV22" s="8">
        <f t="shared" si="243"/>
        <v>42150.41986</v>
      </c>
      <c r="IW22" s="8">
        <f t="shared" si="243"/>
        <v>41060.32279</v>
      </c>
      <c r="IX22" s="8">
        <f t="shared" si="243"/>
        <v>38153.39728</v>
      </c>
      <c r="IY22" s="8">
        <f t="shared" si="243"/>
        <v>32339.54627</v>
      </c>
      <c r="IZ22" s="8">
        <f t="shared" si="243"/>
        <v>40333.59141</v>
      </c>
      <c r="JA22" s="8">
        <f t="shared" si="243"/>
        <v>45420.71105</v>
      </c>
      <c r="JB22" s="52">
        <f t="shared" si="57"/>
        <v>436038.8261</v>
      </c>
      <c r="JC22" s="2"/>
      <c r="JD22" s="2"/>
      <c r="JE22" s="19">
        <f t="shared" si="58"/>
        <v>0</v>
      </c>
      <c r="JF22" s="19">
        <f t="shared" si="59"/>
        <v>0</v>
      </c>
      <c r="JG22" s="19">
        <f t="shared" si="60"/>
        <v>0</v>
      </c>
      <c r="JH22" s="19">
        <f t="shared" si="61"/>
        <v>0</v>
      </c>
      <c r="JI22" s="19">
        <f t="shared" si="62"/>
        <v>0</v>
      </c>
      <c r="JJ22" s="19">
        <f t="shared" si="63"/>
        <v>0</v>
      </c>
      <c r="JK22" s="19">
        <f t="shared" si="64"/>
        <v>0</v>
      </c>
    </row>
    <row r="23" ht="19.5" customHeight="1" outlineLevel="1">
      <c r="A23" s="2"/>
      <c r="B23" s="13" t="s">
        <v>20</v>
      </c>
      <c r="C23" s="56">
        <f>'ОПУ БС'!$C23/12*'ОПУ БС'!L23</f>
        <v>1795.040462</v>
      </c>
      <c r="D23" s="56">
        <f>'ОПУ БС'!$C23/12*'ОПУ БС'!M23</f>
        <v>1960.373136</v>
      </c>
      <c r="E23" s="56">
        <f>'ОПУ БС'!$C23/12*'ОПУ БС'!N23</f>
        <v>2196.562671</v>
      </c>
      <c r="F23" s="56">
        <f>'ОПУ БС'!$C23/12*'ОПУ БС'!O23</f>
        <v>2196.562671</v>
      </c>
      <c r="G23" s="56">
        <f>'ОПУ БС'!$C23/12*'ОПУ БС'!P23</f>
        <v>2243.800578</v>
      </c>
      <c r="H23" s="56">
        <f>'ОПУ БС'!$C23/12*'ОПУ БС'!Q23</f>
        <v>2385.514298</v>
      </c>
      <c r="I23" s="56">
        <f>'ОПУ БС'!$C23/12*'ОПУ БС'!R23</f>
        <v>2739.7986</v>
      </c>
      <c r="J23" s="56">
        <f>'ОПУ БС'!$C23/12*'ОПУ БС'!S23</f>
        <v>2668.94174</v>
      </c>
      <c r="K23" s="56">
        <f>'ОПУ БС'!$C23/12*'ОПУ БС'!T23</f>
        <v>1582.469881</v>
      </c>
      <c r="L23" s="56">
        <f>'ОПУ БС'!$C23/12*'ОПУ БС'!U23</f>
        <v>2338.276391</v>
      </c>
      <c r="M23" s="56">
        <f>'ОПУ БС'!$C23/12*'ОПУ БС'!V23</f>
        <v>3283.034529</v>
      </c>
      <c r="N23" s="56">
        <f>'ОПУ БС'!$C23/12*'ОПУ БС'!W23</f>
        <v>2952.369181</v>
      </c>
      <c r="O23" s="10">
        <f t="shared" si="21"/>
        <v>28342.74414</v>
      </c>
      <c r="P23" s="56">
        <f>'ОПУ БС'!$D23/12*'ОПУ БС'!L23</f>
        <v>2736.793138</v>
      </c>
      <c r="Q23" s="56">
        <f>'ОПУ БС'!$D23/12*'ОПУ БС'!M23</f>
        <v>2988.86619</v>
      </c>
      <c r="R23" s="56">
        <f>'ОПУ БС'!$D23/12*'ОПУ БС'!N23</f>
        <v>3348.97055</v>
      </c>
      <c r="S23" s="56">
        <f>'ОПУ БС'!$D23/12*'ОПУ БС'!O23</f>
        <v>3348.97055</v>
      </c>
      <c r="T23" s="56">
        <f>'ОПУ БС'!$D23/12*'ОПУ БС'!P23</f>
        <v>3420.991422</v>
      </c>
      <c r="U23" s="56">
        <f>'ОПУ БС'!$D23/12*'ОПУ БС'!Q23</f>
        <v>3637.054039</v>
      </c>
      <c r="V23" s="56">
        <f>'ОПУ БС'!$D23/12*'ОПУ БС'!R23</f>
        <v>4177.210579</v>
      </c>
      <c r="W23" s="56">
        <f>'ОПУ БС'!$D23/12*'ОПУ БС'!S23</f>
        <v>4069.179271</v>
      </c>
      <c r="X23" s="56">
        <f>'ОПУ БС'!$D23/12*'ОПУ БС'!T23</f>
        <v>2412.699214</v>
      </c>
      <c r="Y23" s="56">
        <f>'ОПУ БС'!$D23/12*'ОПУ БС'!U23</f>
        <v>3565.033167</v>
      </c>
      <c r="Z23" s="56">
        <f>'ОПУ БС'!$D23/12*'ОПУ БС'!V23</f>
        <v>5005.450608</v>
      </c>
      <c r="AA23" s="56">
        <f>'ОПУ БС'!$D23/12*'ОПУ БС'!W23</f>
        <v>4501.304503</v>
      </c>
      <c r="AB23" s="10">
        <f t="shared" si="23"/>
        <v>43212.52323</v>
      </c>
      <c r="AC23" s="56">
        <f>'ОПУ БС'!$E$23/12*'ОПУ БС'!L23</f>
        <v>4187.697915</v>
      </c>
      <c r="AD23" s="56">
        <f>'ОПУ БС'!$E$23/12*'ОПУ БС'!M23</f>
        <v>4573.406934</v>
      </c>
      <c r="AE23" s="56">
        <f>'ОПУ БС'!$E$23/12*'ОПУ БС'!N23</f>
        <v>5124.419817</v>
      </c>
      <c r="AF23" s="56">
        <f>'ОПУ БС'!$E$23/12*'ОПУ БС'!O23</f>
        <v>5124.419817</v>
      </c>
      <c r="AG23" s="56">
        <f>'ОПУ БС'!$E$23/12*'ОПУ БС'!P23</f>
        <v>5234.622394</v>
      </c>
      <c r="AH23" s="56">
        <f>'ОПУ БС'!$E$23/12*'ОПУ БС'!Q23</f>
        <v>5565.230124</v>
      </c>
      <c r="AI23" s="56">
        <f>'ОПУ БС'!$E$23/12*'ОПУ БС'!R23</f>
        <v>6391.749449</v>
      </c>
      <c r="AJ23" s="56">
        <f>'ОПУ БС'!$E$23/12*'ОПУ БС'!S23</f>
        <v>6226.445584</v>
      </c>
      <c r="AK23" s="56">
        <f>'ОПУ БС'!$E$23/12*'ОПУ БС'!T23</f>
        <v>3691.78632</v>
      </c>
      <c r="AL23" s="56">
        <f>'ОПУ БС'!$E$23/12*'ОПУ БС'!U23</f>
        <v>5455.027547</v>
      </c>
      <c r="AM23" s="56">
        <f>'ОПУ БС'!$E$23/12*'ОПУ БС'!V23</f>
        <v>7659.079082</v>
      </c>
      <c r="AN23" s="56">
        <f>'ОПУ БС'!$E$23/12*'ОПУ БС'!W23</f>
        <v>6887.661045</v>
      </c>
      <c r="AO23" s="10">
        <f t="shared" si="25"/>
        <v>66121.54603</v>
      </c>
      <c r="AP23" s="56">
        <f>'ОПУ БС'!$F23/12*'ОПУ БС'!L23</f>
        <v>6042.181875</v>
      </c>
      <c r="AQ23" s="56">
        <f>'ОПУ БС'!$F23/12*'ОПУ БС'!M23</f>
        <v>6598.698626</v>
      </c>
      <c r="AR23" s="56">
        <f>'ОПУ БС'!$F23/12*'ОПУ БС'!N23</f>
        <v>7393.722557</v>
      </c>
      <c r="AS23" s="56">
        <f>'ОПУ БС'!$F23/12*'ОПУ БС'!O23</f>
        <v>7393.722557</v>
      </c>
      <c r="AT23" s="56">
        <f>'ОПУ БС'!$F23/12*'ОПУ БС'!P23</f>
        <v>7552.727343</v>
      </c>
      <c r="AU23" s="56">
        <f>'ОПУ БС'!$F23/12*'ОПУ БС'!Q23</f>
        <v>8029.741702</v>
      </c>
      <c r="AV23" s="56">
        <f>'ОПУ БС'!$F23/12*'ОПУ БС'!R23</f>
        <v>9222.277598</v>
      </c>
      <c r="AW23" s="56">
        <f>'ОПУ БС'!$F23/12*'ОПУ БС'!S23</f>
        <v>8983.770419</v>
      </c>
      <c r="AX23" s="56">
        <f>'ОПУ БС'!$F23/12*'ОПУ БС'!T23</f>
        <v>5326.660337</v>
      </c>
      <c r="AY23" s="56">
        <f>'ОПУ БС'!$F23/12*'ОПУ БС'!U23</f>
        <v>7870.736916</v>
      </c>
      <c r="AZ23" s="56">
        <f>'ОПУ БС'!$F23/12*'ОПУ БС'!V23</f>
        <v>11050.83264</v>
      </c>
      <c r="BA23" s="56">
        <f>'ОПУ БС'!$F23/12*'ОПУ БС'!W23</f>
        <v>9937.799136</v>
      </c>
      <c r="BB23" s="10">
        <f t="shared" si="27"/>
        <v>95402.8717</v>
      </c>
      <c r="BC23" s="56">
        <f>'ОПУ БС'!$G23/12*'ОПУ БС'!L23</f>
        <v>8326.220224</v>
      </c>
      <c r="BD23" s="56">
        <f>'ОПУ БС'!$G23/12*'ОПУ БС'!M23</f>
        <v>9093.108929</v>
      </c>
      <c r="BE23" s="56">
        <f>'ОПУ БС'!$G23/12*'ОПУ БС'!N23</f>
        <v>10188.66422</v>
      </c>
      <c r="BF23" s="56">
        <f>'ОПУ БС'!$G23/12*'ОПУ БС'!O23</f>
        <v>10188.66422</v>
      </c>
      <c r="BG23" s="56">
        <f>'ОПУ БС'!$G23/12*'ОПУ БС'!P23</f>
        <v>10407.77528</v>
      </c>
      <c r="BH23" s="56">
        <f>'ОПУ БС'!$G23/12*'ОПУ БС'!Q23</f>
        <v>11065.10846</v>
      </c>
      <c r="BI23" s="56">
        <f>'ОПУ БС'!$G23/12*'ОПУ БС'!R23</f>
        <v>12708.4414</v>
      </c>
      <c r="BJ23" s="56">
        <f>'ОПУ БС'!$G23/12*'ОПУ БС'!S23</f>
        <v>12379.77481</v>
      </c>
      <c r="BK23" s="56">
        <f>'ОПУ БС'!$G23/12*'ОПУ БС'!T23</f>
        <v>7340.220461</v>
      </c>
      <c r="BL23" s="56">
        <f>'ОПУ БС'!$G23/12*'ОПУ БС'!U23</f>
        <v>10845.9974</v>
      </c>
      <c r="BM23" s="56">
        <f>'ОПУ БС'!$G23/12*'ОПУ БС'!V23</f>
        <v>15228.21857</v>
      </c>
      <c r="BN23" s="56">
        <f>'ОПУ БС'!$G23/12*'ОПУ БС'!W23</f>
        <v>13694.44116</v>
      </c>
      <c r="BO23" s="10">
        <f t="shared" si="29"/>
        <v>131466.6351</v>
      </c>
      <c r="BP23" s="56">
        <f>'ОПУ БС'!$H23/12*'ОПУ БС'!L23</f>
        <v>10986.00084</v>
      </c>
      <c r="BQ23" s="56">
        <f>'ОПУ БС'!$H23/12*'ОПУ БС'!M23</f>
        <v>11997.86934</v>
      </c>
      <c r="BR23" s="56">
        <f>'ОПУ БС'!$H23/12*'ОПУ БС'!N23</f>
        <v>13443.39577</v>
      </c>
      <c r="BS23" s="56">
        <f>'ОПУ БС'!$H23/12*'ОПУ БС'!O23</f>
        <v>13443.39577</v>
      </c>
      <c r="BT23" s="56">
        <f>'ОПУ БС'!$H23/12*'ОПУ БС'!P23</f>
        <v>13732.50105</v>
      </c>
      <c r="BU23" s="56">
        <f>'ОПУ БС'!$H23/12*'ОПУ БС'!Q23</f>
        <v>14599.81691</v>
      </c>
      <c r="BV23" s="56">
        <f>'ОПУ БС'!$H23/12*'ОПУ БС'!R23</f>
        <v>16768.10655</v>
      </c>
      <c r="BW23" s="56">
        <f>'ОПУ БС'!$H23/12*'ОПУ БС'!S23</f>
        <v>16334.44862</v>
      </c>
      <c r="BX23" s="56">
        <f>'ОПУ БС'!$H23/12*'ОПУ БС'!T23</f>
        <v>9685.02706</v>
      </c>
      <c r="BY23" s="56">
        <f>'ОПУ БС'!$H23/12*'ОПУ БС'!U23</f>
        <v>14310.71163</v>
      </c>
      <c r="BZ23" s="56">
        <f>'ОПУ БС'!$H23/12*'ОПУ БС'!V23</f>
        <v>20092.81733</v>
      </c>
      <c r="CA23" s="56">
        <f>'ОПУ БС'!$H23/12*'ОПУ БС'!W23</f>
        <v>18069.08034</v>
      </c>
      <c r="CB23" s="10">
        <f t="shared" si="31"/>
        <v>173463.1712</v>
      </c>
      <c r="CC23" s="56">
        <f>'ОПУ БС'!$I23/12*'ОПУ БС'!L23</f>
        <v>13938.80446</v>
      </c>
      <c r="CD23" s="56">
        <f>'ОПУ БС'!$I23/12*'ОПУ БС'!M23</f>
        <v>15222.64171</v>
      </c>
      <c r="CE23" s="56">
        <f>'ОПУ БС'!$I23/12*'ОПУ БС'!N23</f>
        <v>17056.69493</v>
      </c>
      <c r="CF23" s="56">
        <f>'ОПУ БС'!$I23/12*'ОПУ БС'!O23</f>
        <v>17056.69493</v>
      </c>
      <c r="CG23" s="56">
        <f>'ОПУ БС'!$I23/12*'ОПУ БС'!P23</f>
        <v>17423.50557</v>
      </c>
      <c r="CH23" s="56">
        <f>'ОПУ БС'!$I23/12*'ОПУ БС'!Q23</f>
        <v>18523.93751</v>
      </c>
      <c r="CI23" s="56">
        <f>'ОПУ БС'!$I23/12*'ОПУ БС'!R23</f>
        <v>21275.01733</v>
      </c>
      <c r="CJ23" s="56">
        <f>'ОПУ БС'!$I23/12*'ОПУ БС'!S23</f>
        <v>20724.80137</v>
      </c>
      <c r="CK23" s="56">
        <f>'ОПУ БС'!$I23/12*'ОПУ БС'!T23</f>
        <v>12288.15656</v>
      </c>
      <c r="CL23" s="56">
        <f>'ОПУ БС'!$I23/12*'ОПУ БС'!U23</f>
        <v>18157.12686</v>
      </c>
      <c r="CM23" s="56">
        <f>'ОПУ БС'!$I23/12*'ОПУ БС'!V23</f>
        <v>25493.33974</v>
      </c>
      <c r="CN23" s="56">
        <f>'ОПУ БС'!$I23/12*'ОПУ БС'!W23</f>
        <v>22925.66523</v>
      </c>
      <c r="CO23" s="10">
        <f t="shared" si="33"/>
        <v>220086.3862</v>
      </c>
      <c r="CP23" s="2"/>
      <c r="CQ23" s="2"/>
      <c r="CR23" s="48">
        <f>O23-'ОПУ БС'!C23</f>
        <v>0</v>
      </c>
      <c r="CS23" s="48">
        <f>AB23-'ОПУ БС'!D23</f>
        <v>0</v>
      </c>
      <c r="CT23" s="48">
        <f>AO23-'ОПУ БС'!E23</f>
        <v>0</v>
      </c>
      <c r="CU23" s="48">
        <f>BB23-'ОПУ БС'!F23</f>
        <v>0</v>
      </c>
      <c r="CV23" s="48">
        <f>BO23-'ОПУ БС'!G23</f>
        <v>0</v>
      </c>
      <c r="CW23" s="48">
        <f>CB23-'ОПУ БС'!H23</f>
        <v>0</v>
      </c>
      <c r="CX23" s="48">
        <f>CO23-'ОПУ БС'!I23</f>
        <v>0</v>
      </c>
      <c r="CY23" s="2"/>
      <c r="CZ23" s="2"/>
      <c r="DA23" s="57"/>
      <c r="DB23" s="57"/>
      <c r="DC23" s="57"/>
      <c r="DD23" s="57"/>
      <c r="DE23" s="57"/>
      <c r="DF23" s="57"/>
      <c r="DG23" s="57"/>
      <c r="DH23" s="57"/>
      <c r="DI23" s="57"/>
      <c r="DJ23" s="57"/>
      <c r="DK23" s="57"/>
      <c r="DL23" s="57"/>
      <c r="DM23" s="55">
        <f t="shared" si="35"/>
        <v>0</v>
      </c>
      <c r="DN23" s="57"/>
      <c r="DO23" s="57"/>
      <c r="DP23" s="57"/>
      <c r="DQ23" s="57"/>
      <c r="DR23" s="57"/>
      <c r="DS23" s="57"/>
      <c r="DT23" s="57"/>
      <c r="DU23" s="57"/>
      <c r="DV23" s="57"/>
      <c r="DW23" s="57"/>
      <c r="DX23" s="57"/>
      <c r="DY23" s="57"/>
      <c r="DZ23" s="55">
        <f t="shared" si="37"/>
        <v>0</v>
      </c>
      <c r="EA23" s="58"/>
      <c r="EB23" s="58"/>
      <c r="EC23" s="58"/>
      <c r="ED23" s="58"/>
      <c r="EE23" s="58"/>
      <c r="EF23" s="58"/>
      <c r="EG23" s="58"/>
      <c r="EH23" s="58"/>
      <c r="EI23" s="58"/>
      <c r="EJ23" s="58"/>
      <c r="EK23" s="58"/>
      <c r="EL23" s="58"/>
      <c r="EM23" s="50">
        <f t="shared" si="39"/>
        <v>0</v>
      </c>
      <c r="EN23" s="58"/>
      <c r="EO23" s="58"/>
      <c r="EP23" s="58"/>
      <c r="EQ23" s="58"/>
      <c r="ER23" s="58"/>
      <c r="ES23" s="58"/>
      <c r="ET23" s="58"/>
      <c r="EU23" s="58"/>
      <c r="EV23" s="58"/>
      <c r="EW23" s="58"/>
      <c r="EX23" s="58"/>
      <c r="EY23" s="58"/>
      <c r="EZ23" s="51">
        <f t="shared" si="41"/>
        <v>0</v>
      </c>
      <c r="FA23" s="58"/>
      <c r="FB23" s="58"/>
      <c r="FC23" s="58"/>
      <c r="FD23" s="58"/>
      <c r="FE23" s="58"/>
      <c r="FF23" s="58"/>
      <c r="FG23" s="58"/>
      <c r="FH23" s="58"/>
      <c r="FI23" s="58"/>
      <c r="FJ23" s="58"/>
      <c r="FK23" s="58"/>
      <c r="FL23" s="58"/>
      <c r="FM23" s="51">
        <f t="shared" si="43"/>
        <v>0</v>
      </c>
      <c r="FN23" s="2"/>
      <c r="FO23" s="2"/>
      <c r="FP23" s="56">
        <f t="shared" ref="FP23:GA23" si="244">C23</f>
        <v>1795.040462</v>
      </c>
      <c r="FQ23" s="56">
        <f t="shared" si="244"/>
        <v>1960.373136</v>
      </c>
      <c r="FR23" s="56">
        <f t="shared" si="244"/>
        <v>2196.562671</v>
      </c>
      <c r="FS23" s="56">
        <f t="shared" si="244"/>
        <v>2196.562671</v>
      </c>
      <c r="FT23" s="56">
        <f t="shared" si="244"/>
        <v>2243.800578</v>
      </c>
      <c r="FU23" s="56">
        <f t="shared" si="244"/>
        <v>2385.514298</v>
      </c>
      <c r="FV23" s="56">
        <f t="shared" si="244"/>
        <v>2739.7986</v>
      </c>
      <c r="FW23" s="56">
        <f t="shared" si="244"/>
        <v>2668.94174</v>
      </c>
      <c r="FX23" s="56">
        <f t="shared" si="244"/>
        <v>1582.469881</v>
      </c>
      <c r="FY23" s="56">
        <f t="shared" si="244"/>
        <v>2338.276391</v>
      </c>
      <c r="FZ23" s="56">
        <f t="shared" si="244"/>
        <v>3283.034529</v>
      </c>
      <c r="GA23" s="56">
        <f t="shared" si="244"/>
        <v>2952.369181</v>
      </c>
      <c r="GB23" s="52">
        <f t="shared" si="45"/>
        <v>28342.74414</v>
      </c>
      <c r="GC23" s="56">
        <f t="shared" ref="GC23:GN23" si="245">P23</f>
        <v>2736.793138</v>
      </c>
      <c r="GD23" s="56">
        <f t="shared" si="245"/>
        <v>2988.86619</v>
      </c>
      <c r="GE23" s="56">
        <f t="shared" si="245"/>
        <v>3348.97055</v>
      </c>
      <c r="GF23" s="56">
        <f t="shared" si="245"/>
        <v>3348.97055</v>
      </c>
      <c r="GG23" s="56">
        <f t="shared" si="245"/>
        <v>3420.991422</v>
      </c>
      <c r="GH23" s="56">
        <f t="shared" si="245"/>
        <v>3637.054039</v>
      </c>
      <c r="GI23" s="56">
        <f t="shared" si="245"/>
        <v>4177.210579</v>
      </c>
      <c r="GJ23" s="56">
        <f t="shared" si="245"/>
        <v>4069.179271</v>
      </c>
      <c r="GK23" s="56">
        <f t="shared" si="245"/>
        <v>2412.699214</v>
      </c>
      <c r="GL23" s="56">
        <f t="shared" si="245"/>
        <v>3565.033167</v>
      </c>
      <c r="GM23" s="56">
        <f t="shared" si="245"/>
        <v>5005.450608</v>
      </c>
      <c r="GN23" s="56">
        <f t="shared" si="245"/>
        <v>4501.304503</v>
      </c>
      <c r="GO23" s="52">
        <f t="shared" si="47"/>
        <v>43212.52323</v>
      </c>
      <c r="GP23" s="8">
        <f t="shared" ref="GP23:HA23" si="246">AC23+DA23</f>
        <v>4187.697915</v>
      </c>
      <c r="GQ23" s="8">
        <f t="shared" si="246"/>
        <v>4573.406934</v>
      </c>
      <c r="GR23" s="8">
        <f t="shared" si="246"/>
        <v>5124.419817</v>
      </c>
      <c r="GS23" s="8">
        <f t="shared" si="246"/>
        <v>5124.419817</v>
      </c>
      <c r="GT23" s="8">
        <f t="shared" si="246"/>
        <v>5234.622394</v>
      </c>
      <c r="GU23" s="8">
        <f t="shared" si="246"/>
        <v>5565.230124</v>
      </c>
      <c r="GV23" s="8">
        <f t="shared" si="246"/>
        <v>6391.749449</v>
      </c>
      <c r="GW23" s="8">
        <f t="shared" si="246"/>
        <v>6226.445584</v>
      </c>
      <c r="GX23" s="8">
        <f t="shared" si="246"/>
        <v>3691.78632</v>
      </c>
      <c r="GY23" s="8">
        <f t="shared" si="246"/>
        <v>5455.027547</v>
      </c>
      <c r="GZ23" s="8">
        <f t="shared" si="246"/>
        <v>7659.079082</v>
      </c>
      <c r="HA23" s="8">
        <f t="shared" si="246"/>
        <v>6887.661045</v>
      </c>
      <c r="HB23" s="52">
        <f t="shared" si="49"/>
        <v>66121.54603</v>
      </c>
      <c r="HC23" s="8">
        <f t="shared" ref="HC23:HN23" si="247">AP23+DN23</f>
        <v>6042.181875</v>
      </c>
      <c r="HD23" s="8">
        <f t="shared" si="247"/>
        <v>6598.698626</v>
      </c>
      <c r="HE23" s="8">
        <f t="shared" si="247"/>
        <v>7393.722557</v>
      </c>
      <c r="HF23" s="8">
        <f t="shared" si="247"/>
        <v>7393.722557</v>
      </c>
      <c r="HG23" s="8">
        <f t="shared" si="247"/>
        <v>7552.727343</v>
      </c>
      <c r="HH23" s="8">
        <f t="shared" si="247"/>
        <v>8029.741702</v>
      </c>
      <c r="HI23" s="8">
        <f t="shared" si="247"/>
        <v>9222.277598</v>
      </c>
      <c r="HJ23" s="8">
        <f t="shared" si="247"/>
        <v>8983.770419</v>
      </c>
      <c r="HK23" s="8">
        <f t="shared" si="247"/>
        <v>5326.660337</v>
      </c>
      <c r="HL23" s="8">
        <f t="shared" si="247"/>
        <v>7870.736916</v>
      </c>
      <c r="HM23" s="8">
        <f t="shared" si="247"/>
        <v>11050.83264</v>
      </c>
      <c r="HN23" s="8">
        <f t="shared" si="247"/>
        <v>9937.799136</v>
      </c>
      <c r="HO23" s="52">
        <f t="shared" si="51"/>
        <v>95402.8717</v>
      </c>
      <c r="HP23" s="8">
        <f t="shared" ref="HP23:IA23" si="248">BC23+EA23</f>
        <v>8326.220224</v>
      </c>
      <c r="HQ23" s="8">
        <f t="shared" si="248"/>
        <v>9093.108929</v>
      </c>
      <c r="HR23" s="8">
        <f t="shared" si="248"/>
        <v>10188.66422</v>
      </c>
      <c r="HS23" s="8">
        <f t="shared" si="248"/>
        <v>10188.66422</v>
      </c>
      <c r="HT23" s="8">
        <f t="shared" si="248"/>
        <v>10407.77528</v>
      </c>
      <c r="HU23" s="8">
        <f t="shared" si="248"/>
        <v>11065.10846</v>
      </c>
      <c r="HV23" s="8">
        <f t="shared" si="248"/>
        <v>12708.4414</v>
      </c>
      <c r="HW23" s="8">
        <f t="shared" si="248"/>
        <v>12379.77481</v>
      </c>
      <c r="HX23" s="8">
        <f t="shared" si="248"/>
        <v>7340.220461</v>
      </c>
      <c r="HY23" s="8">
        <f t="shared" si="248"/>
        <v>10845.9974</v>
      </c>
      <c r="HZ23" s="8">
        <f t="shared" si="248"/>
        <v>15228.21857</v>
      </c>
      <c r="IA23" s="8">
        <f t="shared" si="248"/>
        <v>13694.44116</v>
      </c>
      <c r="IB23" s="52">
        <f t="shared" si="53"/>
        <v>131466.6351</v>
      </c>
      <c r="IC23" s="8">
        <f t="shared" ref="IC23:IN23" si="249">BP23+EN23</f>
        <v>10986.00084</v>
      </c>
      <c r="ID23" s="8">
        <f t="shared" si="249"/>
        <v>11997.86934</v>
      </c>
      <c r="IE23" s="8">
        <f t="shared" si="249"/>
        <v>13443.39577</v>
      </c>
      <c r="IF23" s="8">
        <f t="shared" si="249"/>
        <v>13443.39577</v>
      </c>
      <c r="IG23" s="8">
        <f t="shared" si="249"/>
        <v>13732.50105</v>
      </c>
      <c r="IH23" s="8">
        <f t="shared" si="249"/>
        <v>14599.81691</v>
      </c>
      <c r="II23" s="8">
        <f t="shared" si="249"/>
        <v>16768.10655</v>
      </c>
      <c r="IJ23" s="8">
        <f t="shared" si="249"/>
        <v>16334.44862</v>
      </c>
      <c r="IK23" s="8">
        <f t="shared" si="249"/>
        <v>9685.02706</v>
      </c>
      <c r="IL23" s="8">
        <f t="shared" si="249"/>
        <v>14310.71163</v>
      </c>
      <c r="IM23" s="8">
        <f t="shared" si="249"/>
        <v>20092.81733</v>
      </c>
      <c r="IN23" s="8">
        <f t="shared" si="249"/>
        <v>18069.08034</v>
      </c>
      <c r="IO23" s="52">
        <f t="shared" si="55"/>
        <v>173463.1712</v>
      </c>
      <c r="IP23" s="8">
        <f t="shared" ref="IP23:JA23" si="250">CC23+FA23</f>
        <v>13938.80446</v>
      </c>
      <c r="IQ23" s="8">
        <f t="shared" si="250"/>
        <v>15222.64171</v>
      </c>
      <c r="IR23" s="8">
        <f t="shared" si="250"/>
        <v>17056.69493</v>
      </c>
      <c r="IS23" s="8">
        <f t="shared" si="250"/>
        <v>17056.69493</v>
      </c>
      <c r="IT23" s="8">
        <f t="shared" si="250"/>
        <v>17423.50557</v>
      </c>
      <c r="IU23" s="8">
        <f t="shared" si="250"/>
        <v>18523.93751</v>
      </c>
      <c r="IV23" s="8">
        <f t="shared" si="250"/>
        <v>21275.01733</v>
      </c>
      <c r="IW23" s="8">
        <f t="shared" si="250"/>
        <v>20724.80137</v>
      </c>
      <c r="IX23" s="8">
        <f t="shared" si="250"/>
        <v>12288.15656</v>
      </c>
      <c r="IY23" s="8">
        <f t="shared" si="250"/>
        <v>18157.12686</v>
      </c>
      <c r="IZ23" s="8">
        <f t="shared" si="250"/>
        <v>25493.33974</v>
      </c>
      <c r="JA23" s="8">
        <f t="shared" si="250"/>
        <v>22925.66523</v>
      </c>
      <c r="JB23" s="52">
        <f t="shared" si="57"/>
        <v>220086.3862</v>
      </c>
      <c r="JC23" s="2"/>
      <c r="JD23" s="2"/>
      <c r="JE23" s="19">
        <f t="shared" si="58"/>
        <v>0</v>
      </c>
      <c r="JF23" s="19">
        <f t="shared" si="59"/>
        <v>0</v>
      </c>
      <c r="JG23" s="19">
        <f t="shared" si="60"/>
        <v>0</v>
      </c>
      <c r="JH23" s="19">
        <f t="shared" si="61"/>
        <v>0</v>
      </c>
      <c r="JI23" s="19">
        <f t="shared" si="62"/>
        <v>0</v>
      </c>
      <c r="JJ23" s="19">
        <f t="shared" si="63"/>
        <v>0</v>
      </c>
      <c r="JK23" s="19">
        <f t="shared" si="64"/>
        <v>0</v>
      </c>
    </row>
    <row r="24" ht="19.5" customHeight="1" outlineLevel="1">
      <c r="A24" s="2"/>
      <c r="B24" s="6" t="s">
        <v>21</v>
      </c>
      <c r="C24" s="8">
        <f t="shared" ref="C24:N24" si="251">SUM(C25:C31)</f>
        <v>2626.518835</v>
      </c>
      <c r="D24" s="8">
        <f t="shared" si="251"/>
        <v>3228.632621</v>
      </c>
      <c r="E24" s="8">
        <f t="shared" si="251"/>
        <v>3603.102534</v>
      </c>
      <c r="F24" s="8">
        <f t="shared" si="251"/>
        <v>3574.682794</v>
      </c>
      <c r="G24" s="8">
        <f t="shared" si="251"/>
        <v>3660.688592</v>
      </c>
      <c r="H24" s="8">
        <f t="shared" si="251"/>
        <v>3893.972332</v>
      </c>
      <c r="I24" s="8">
        <f t="shared" si="251"/>
        <v>4061.10943</v>
      </c>
      <c r="J24" s="8">
        <f t="shared" si="251"/>
        <v>4358.871761</v>
      </c>
      <c r="K24" s="8">
        <f t="shared" si="251"/>
        <v>4050.27907</v>
      </c>
      <c r="L24" s="8">
        <f t="shared" si="251"/>
        <v>3818.834551</v>
      </c>
      <c r="M24" s="8">
        <f t="shared" si="251"/>
        <v>4590.450338</v>
      </c>
      <c r="N24" s="8">
        <f t="shared" si="251"/>
        <v>4821.760797</v>
      </c>
      <c r="O24" s="8">
        <f t="shared" si="21"/>
        <v>46288.90365</v>
      </c>
      <c r="P24" s="8">
        <f t="shared" ref="P24:AA24" si="252">SUM(P25:P31)</f>
        <v>3012.842036</v>
      </c>
      <c r="Q24" s="8">
        <f t="shared" si="252"/>
        <v>3719.337252</v>
      </c>
      <c r="R24" s="8">
        <f t="shared" si="252"/>
        <v>4158.171272</v>
      </c>
      <c r="S24" s="8">
        <f t="shared" si="252"/>
        <v>4126.971172</v>
      </c>
      <c r="T24" s="8">
        <f t="shared" si="252"/>
        <v>4223.981844</v>
      </c>
      <c r="U24" s="8">
        <f t="shared" si="252"/>
        <v>4494.81667</v>
      </c>
      <c r="V24" s="8">
        <f t="shared" si="252"/>
        <v>4662.057118</v>
      </c>
      <c r="W24" s="8">
        <f t="shared" si="252"/>
        <v>5032.146901</v>
      </c>
      <c r="X24" s="8">
        <f t="shared" si="252"/>
        <v>4675.888713</v>
      </c>
      <c r="Y24" s="8">
        <f t="shared" si="252"/>
        <v>4408.695072</v>
      </c>
      <c r="Z24" s="8">
        <f t="shared" si="252"/>
        <v>5357.285918</v>
      </c>
      <c r="AA24" s="8">
        <f t="shared" si="252"/>
        <v>5566.534182</v>
      </c>
      <c r="AB24" s="8">
        <f t="shared" si="23"/>
        <v>53438.72815</v>
      </c>
      <c r="AC24" s="8">
        <f t="shared" ref="AC24:AN24" si="253">SUM(AC25:AC31)</f>
        <v>3989.119849</v>
      </c>
      <c r="AD24" s="8">
        <f t="shared" si="253"/>
        <v>4941.984917</v>
      </c>
      <c r="AE24" s="8">
        <f t="shared" si="253"/>
        <v>5527.108597</v>
      </c>
      <c r="AF24" s="8">
        <f t="shared" si="253"/>
        <v>5488.893474</v>
      </c>
      <c r="AG24" s="8">
        <f t="shared" si="253"/>
        <v>5614.418507</v>
      </c>
      <c r="AH24" s="8">
        <f t="shared" si="253"/>
        <v>5976.113617</v>
      </c>
      <c r="AI24" s="8">
        <f t="shared" si="253"/>
        <v>6178.694826</v>
      </c>
      <c r="AJ24" s="8">
        <f t="shared" si="253"/>
        <v>6690.945711</v>
      </c>
      <c r="AK24" s="8">
        <f t="shared" si="253"/>
        <v>6217.25044</v>
      </c>
      <c r="AL24" s="8">
        <f t="shared" si="253"/>
        <v>5861.978986</v>
      </c>
      <c r="AM24" s="8">
        <f t="shared" si="253"/>
        <v>7166.293196</v>
      </c>
      <c r="AN24" s="8">
        <f t="shared" si="253"/>
        <v>7401.488619</v>
      </c>
      <c r="AO24" s="8">
        <f t="shared" si="25"/>
        <v>71054.29074</v>
      </c>
      <c r="AP24" s="8">
        <f t="shared" ref="AP24:BA24" si="254">SUM(AP25:AP31)</f>
        <v>5080.632676</v>
      </c>
      <c r="AQ24" s="8">
        <f t="shared" si="254"/>
        <v>6323.269488</v>
      </c>
      <c r="AR24" s="8">
        <f t="shared" si="254"/>
        <v>7070.738205</v>
      </c>
      <c r="AS24" s="8">
        <f t="shared" si="254"/>
        <v>7026.998937</v>
      </c>
      <c r="AT24" s="8">
        <f t="shared" si="254"/>
        <v>7183.945906</v>
      </c>
      <c r="AU24" s="8">
        <f t="shared" si="254"/>
        <v>7648.841578</v>
      </c>
      <c r="AV24" s="8">
        <f t="shared" si="254"/>
        <v>7876.965968</v>
      </c>
      <c r="AW24" s="8">
        <f t="shared" si="254"/>
        <v>8564.242288</v>
      </c>
      <c r="AX24" s="8">
        <f t="shared" si="254"/>
        <v>7957.92425</v>
      </c>
      <c r="AY24" s="8">
        <f t="shared" si="254"/>
        <v>7503.185722</v>
      </c>
      <c r="AZ24" s="8">
        <f t="shared" si="254"/>
        <v>9237.241353</v>
      </c>
      <c r="BA24" s="8">
        <f t="shared" si="254"/>
        <v>9473.719346</v>
      </c>
      <c r="BB24" s="8">
        <f t="shared" si="27"/>
        <v>90947.70572</v>
      </c>
      <c r="BC24" s="8">
        <f t="shared" ref="BC24:BN24" si="255">SUM(BC25:BC31)</f>
        <v>6408.453355</v>
      </c>
      <c r="BD24" s="8">
        <f t="shared" si="255"/>
        <v>7997.1209</v>
      </c>
      <c r="BE24" s="8">
        <f t="shared" si="255"/>
        <v>8941.944467</v>
      </c>
      <c r="BF24" s="8">
        <f t="shared" si="255"/>
        <v>8891.177959</v>
      </c>
      <c r="BG24" s="8">
        <f t="shared" si="255"/>
        <v>9085.771071</v>
      </c>
      <c r="BH24" s="8">
        <f t="shared" si="255"/>
        <v>9675.98862</v>
      </c>
      <c r="BI24" s="8">
        <f t="shared" si="255"/>
        <v>9941.777882</v>
      </c>
      <c r="BJ24" s="8">
        <f t="shared" si="255"/>
        <v>10834.4102</v>
      </c>
      <c r="BK24" s="8">
        <f t="shared" si="255"/>
        <v>10067.37231</v>
      </c>
      <c r="BL24" s="8">
        <f t="shared" si="255"/>
        <v>9492.093889</v>
      </c>
      <c r="BM24" s="8">
        <f t="shared" si="255"/>
        <v>11734.60583</v>
      </c>
      <c r="BN24" s="8">
        <f t="shared" si="255"/>
        <v>11984.96703</v>
      </c>
      <c r="BO24" s="8">
        <f t="shared" si="29"/>
        <v>115055.6835</v>
      </c>
      <c r="BP24" s="8">
        <f t="shared" ref="BP24:CA24" si="256">SUM(BP25:BP31)</f>
        <v>7881.750024</v>
      </c>
      <c r="BQ24" s="8">
        <f t="shared" si="256"/>
        <v>9850.491503</v>
      </c>
      <c r="BR24" s="8">
        <f t="shared" si="256"/>
        <v>11014.37951</v>
      </c>
      <c r="BS24" s="8">
        <f t="shared" si="256"/>
        <v>10955.94164</v>
      </c>
      <c r="BT24" s="8">
        <f t="shared" si="256"/>
        <v>11191.46237</v>
      </c>
      <c r="BU24" s="8">
        <f t="shared" si="256"/>
        <v>11920.90468</v>
      </c>
      <c r="BV24" s="8">
        <f t="shared" si="256"/>
        <v>12232.33826</v>
      </c>
      <c r="BW24" s="8">
        <f t="shared" si="256"/>
        <v>13348.4453</v>
      </c>
      <c r="BX24" s="8">
        <f t="shared" si="256"/>
        <v>12403.42263</v>
      </c>
      <c r="BY24" s="8">
        <f t="shared" si="256"/>
        <v>11694.65562</v>
      </c>
      <c r="BZ24" s="8">
        <f t="shared" si="256"/>
        <v>14493.63058</v>
      </c>
      <c r="CA24" s="8">
        <f t="shared" si="256"/>
        <v>14765.97932</v>
      </c>
      <c r="CB24" s="8">
        <f t="shared" si="31"/>
        <v>141753.4014</v>
      </c>
      <c r="CC24" s="8">
        <f t="shared" ref="CC24:CN24" si="257">SUM(CC25:CC31)</f>
        <v>9662.931021</v>
      </c>
      <c r="CD24" s="8">
        <f t="shared" si="257"/>
        <v>12082.13124</v>
      </c>
      <c r="CE24" s="8">
        <f t="shared" si="257"/>
        <v>13510.35605</v>
      </c>
      <c r="CF24" s="8">
        <f t="shared" si="257"/>
        <v>13441.46984</v>
      </c>
      <c r="CG24" s="8">
        <f t="shared" si="257"/>
        <v>13726.83687</v>
      </c>
      <c r="CH24" s="8">
        <f t="shared" si="257"/>
        <v>14623.68774</v>
      </c>
      <c r="CI24" s="8">
        <f t="shared" si="257"/>
        <v>14999.46458</v>
      </c>
      <c r="CJ24" s="8">
        <f t="shared" si="257"/>
        <v>16375.12272</v>
      </c>
      <c r="CK24" s="8">
        <f t="shared" si="257"/>
        <v>15215.82199</v>
      </c>
      <c r="CL24" s="8">
        <f t="shared" si="257"/>
        <v>14346.34645</v>
      </c>
      <c r="CM24" s="8">
        <f t="shared" si="257"/>
        <v>17796.86617</v>
      </c>
      <c r="CN24" s="8">
        <f t="shared" si="257"/>
        <v>18114.0738</v>
      </c>
      <c r="CO24" s="8">
        <f t="shared" si="33"/>
        <v>173895.1085</v>
      </c>
      <c r="CP24" s="2"/>
      <c r="CQ24" s="2"/>
      <c r="CR24" s="48">
        <f>O24-'ОПУ БС'!C24</f>
        <v>0</v>
      </c>
      <c r="CS24" s="48">
        <f>AB24-'ОПУ БС'!D24</f>
        <v>0</v>
      </c>
      <c r="CT24" s="48">
        <f>AO24-'ОПУ БС'!E24</f>
        <v>0</v>
      </c>
      <c r="CU24" s="48">
        <f>BB24-'ОПУ БС'!F24</f>
        <v>0</v>
      </c>
      <c r="CV24" s="48">
        <f>BO24-'ОПУ БС'!G24</f>
        <v>0</v>
      </c>
      <c r="CW24" s="48">
        <f>CB24-'ОПУ БС'!H24</f>
        <v>0</v>
      </c>
      <c r="CX24" s="48">
        <f>CO24-'ОПУ БС'!I24</f>
        <v>0</v>
      </c>
      <c r="CY24" s="2"/>
      <c r="CZ24" s="2"/>
      <c r="DA24" s="49">
        <f t="shared" ref="DA24:DL24" si="258">SUM(DA25:DA31)</f>
        <v>0</v>
      </c>
      <c r="DB24" s="49">
        <f t="shared" si="258"/>
        <v>0</v>
      </c>
      <c r="DC24" s="49">
        <f t="shared" si="258"/>
        <v>0</v>
      </c>
      <c r="DD24" s="49">
        <f t="shared" si="258"/>
        <v>0</v>
      </c>
      <c r="DE24" s="49">
        <f t="shared" si="258"/>
        <v>0</v>
      </c>
      <c r="DF24" s="49">
        <f t="shared" si="258"/>
        <v>0</v>
      </c>
      <c r="DG24" s="49">
        <f t="shared" si="258"/>
        <v>0</v>
      </c>
      <c r="DH24" s="49">
        <f t="shared" si="258"/>
        <v>0</v>
      </c>
      <c r="DI24" s="49">
        <f t="shared" si="258"/>
        <v>0</v>
      </c>
      <c r="DJ24" s="49">
        <f t="shared" si="258"/>
        <v>0</v>
      </c>
      <c r="DK24" s="49">
        <f t="shared" si="258"/>
        <v>0</v>
      </c>
      <c r="DL24" s="49">
        <f t="shared" si="258"/>
        <v>0</v>
      </c>
      <c r="DM24" s="50">
        <f t="shared" si="35"/>
        <v>0</v>
      </c>
      <c r="DN24" s="49">
        <f t="shared" ref="DN24:DY24" si="259">SUM(DN25:DN31)</f>
        <v>0</v>
      </c>
      <c r="DO24" s="49">
        <f t="shared" si="259"/>
        <v>0</v>
      </c>
      <c r="DP24" s="49">
        <f t="shared" si="259"/>
        <v>0</v>
      </c>
      <c r="DQ24" s="49">
        <f t="shared" si="259"/>
        <v>0</v>
      </c>
      <c r="DR24" s="49">
        <f t="shared" si="259"/>
        <v>0</v>
      </c>
      <c r="DS24" s="49">
        <f t="shared" si="259"/>
        <v>0</v>
      </c>
      <c r="DT24" s="49">
        <f t="shared" si="259"/>
        <v>0</v>
      </c>
      <c r="DU24" s="49">
        <f t="shared" si="259"/>
        <v>0</v>
      </c>
      <c r="DV24" s="49">
        <f t="shared" si="259"/>
        <v>0</v>
      </c>
      <c r="DW24" s="49">
        <f t="shared" si="259"/>
        <v>0</v>
      </c>
      <c r="DX24" s="49">
        <f t="shared" si="259"/>
        <v>0</v>
      </c>
      <c r="DY24" s="49">
        <f t="shared" si="259"/>
        <v>0</v>
      </c>
      <c r="DZ24" s="50">
        <f t="shared" si="37"/>
        <v>0</v>
      </c>
      <c r="EA24" s="49">
        <f t="shared" ref="EA24:EL24" si="260">SUM(EA25:EA31)</f>
        <v>0</v>
      </c>
      <c r="EB24" s="49">
        <f t="shared" si="260"/>
        <v>0</v>
      </c>
      <c r="EC24" s="49">
        <f t="shared" si="260"/>
        <v>0</v>
      </c>
      <c r="ED24" s="49">
        <f t="shared" si="260"/>
        <v>0</v>
      </c>
      <c r="EE24" s="49">
        <f t="shared" si="260"/>
        <v>0</v>
      </c>
      <c r="EF24" s="49">
        <f t="shared" si="260"/>
        <v>0</v>
      </c>
      <c r="EG24" s="49">
        <f t="shared" si="260"/>
        <v>0</v>
      </c>
      <c r="EH24" s="49">
        <f t="shared" si="260"/>
        <v>0</v>
      </c>
      <c r="EI24" s="49">
        <f t="shared" si="260"/>
        <v>0</v>
      </c>
      <c r="EJ24" s="49">
        <f t="shared" si="260"/>
        <v>0</v>
      </c>
      <c r="EK24" s="49">
        <f t="shared" si="260"/>
        <v>0</v>
      </c>
      <c r="EL24" s="49">
        <f t="shared" si="260"/>
        <v>0</v>
      </c>
      <c r="EM24" s="50">
        <f t="shared" si="39"/>
        <v>0</v>
      </c>
      <c r="EN24" s="49">
        <f t="shared" ref="EN24:EY24" si="261">SUM(EN25:EN31)</f>
        <v>0</v>
      </c>
      <c r="EO24" s="49">
        <f t="shared" si="261"/>
        <v>0</v>
      </c>
      <c r="EP24" s="49">
        <f t="shared" si="261"/>
        <v>0</v>
      </c>
      <c r="EQ24" s="49">
        <f t="shared" si="261"/>
        <v>0</v>
      </c>
      <c r="ER24" s="49">
        <f t="shared" si="261"/>
        <v>0</v>
      </c>
      <c r="ES24" s="49">
        <f t="shared" si="261"/>
        <v>0</v>
      </c>
      <c r="ET24" s="49">
        <f t="shared" si="261"/>
        <v>0</v>
      </c>
      <c r="EU24" s="49">
        <f t="shared" si="261"/>
        <v>0</v>
      </c>
      <c r="EV24" s="49">
        <f t="shared" si="261"/>
        <v>0</v>
      </c>
      <c r="EW24" s="49">
        <f t="shared" si="261"/>
        <v>0</v>
      </c>
      <c r="EX24" s="49">
        <f t="shared" si="261"/>
        <v>0</v>
      </c>
      <c r="EY24" s="49">
        <f t="shared" si="261"/>
        <v>0</v>
      </c>
      <c r="EZ24" s="51">
        <f t="shared" si="41"/>
        <v>0</v>
      </c>
      <c r="FA24" s="49">
        <f t="shared" ref="FA24:FL24" si="262">SUM(FA25:FA31)</f>
        <v>0</v>
      </c>
      <c r="FB24" s="49">
        <f t="shared" si="262"/>
        <v>0</v>
      </c>
      <c r="FC24" s="49">
        <f t="shared" si="262"/>
        <v>0</v>
      </c>
      <c r="FD24" s="49">
        <f t="shared" si="262"/>
        <v>0</v>
      </c>
      <c r="FE24" s="49">
        <f t="shared" si="262"/>
        <v>0</v>
      </c>
      <c r="FF24" s="49">
        <f t="shared" si="262"/>
        <v>0</v>
      </c>
      <c r="FG24" s="49">
        <f t="shared" si="262"/>
        <v>0</v>
      </c>
      <c r="FH24" s="49">
        <f t="shared" si="262"/>
        <v>0</v>
      </c>
      <c r="FI24" s="49">
        <f t="shared" si="262"/>
        <v>0</v>
      </c>
      <c r="FJ24" s="49">
        <f t="shared" si="262"/>
        <v>0</v>
      </c>
      <c r="FK24" s="49">
        <f t="shared" si="262"/>
        <v>0</v>
      </c>
      <c r="FL24" s="49">
        <f t="shared" si="262"/>
        <v>0</v>
      </c>
      <c r="FM24" s="51">
        <f t="shared" si="43"/>
        <v>0</v>
      </c>
      <c r="FN24" s="2"/>
      <c r="FO24" s="2"/>
      <c r="FP24" s="8">
        <f t="shared" ref="FP24:GA24" si="263">SUM(FP25:FP31)</f>
        <v>2626.518835</v>
      </c>
      <c r="FQ24" s="8">
        <f t="shared" si="263"/>
        <v>3228.632621</v>
      </c>
      <c r="FR24" s="8">
        <f t="shared" si="263"/>
        <v>3603.102534</v>
      </c>
      <c r="FS24" s="8">
        <f t="shared" si="263"/>
        <v>3574.682794</v>
      </c>
      <c r="FT24" s="8">
        <f t="shared" si="263"/>
        <v>3660.688592</v>
      </c>
      <c r="FU24" s="8">
        <f t="shared" si="263"/>
        <v>3893.972332</v>
      </c>
      <c r="FV24" s="8">
        <f t="shared" si="263"/>
        <v>4061.10943</v>
      </c>
      <c r="FW24" s="8">
        <f t="shared" si="263"/>
        <v>4358.871761</v>
      </c>
      <c r="FX24" s="8">
        <f t="shared" si="263"/>
        <v>4050.27907</v>
      </c>
      <c r="FY24" s="8">
        <f t="shared" si="263"/>
        <v>3818.834551</v>
      </c>
      <c r="FZ24" s="8">
        <f t="shared" si="263"/>
        <v>4590.450338</v>
      </c>
      <c r="GA24" s="8">
        <f t="shared" si="263"/>
        <v>4821.760797</v>
      </c>
      <c r="GB24" s="52">
        <f t="shared" si="45"/>
        <v>46288.90365</v>
      </c>
      <c r="GC24" s="8">
        <f t="shared" ref="GC24:GN24" si="264">SUM(GC25:GC31)</f>
        <v>3012.842036</v>
      </c>
      <c r="GD24" s="8">
        <f t="shared" si="264"/>
        <v>3719.337252</v>
      </c>
      <c r="GE24" s="8">
        <f t="shared" si="264"/>
        <v>4158.171272</v>
      </c>
      <c r="GF24" s="8">
        <f t="shared" si="264"/>
        <v>4126.971172</v>
      </c>
      <c r="GG24" s="8">
        <f t="shared" si="264"/>
        <v>4223.981844</v>
      </c>
      <c r="GH24" s="8">
        <f t="shared" si="264"/>
        <v>4494.81667</v>
      </c>
      <c r="GI24" s="8">
        <f t="shared" si="264"/>
        <v>4662.057118</v>
      </c>
      <c r="GJ24" s="8">
        <f t="shared" si="264"/>
        <v>5032.146901</v>
      </c>
      <c r="GK24" s="8">
        <f t="shared" si="264"/>
        <v>4675.888713</v>
      </c>
      <c r="GL24" s="8">
        <f t="shared" si="264"/>
        <v>4408.695072</v>
      </c>
      <c r="GM24" s="8">
        <f t="shared" si="264"/>
        <v>5357.285918</v>
      </c>
      <c r="GN24" s="8">
        <f t="shared" si="264"/>
        <v>5566.534182</v>
      </c>
      <c r="GO24" s="52">
        <f t="shared" si="47"/>
        <v>53438.72815</v>
      </c>
      <c r="GP24" s="53">
        <f t="shared" ref="GP24:HA24" si="265">SUM(GP25:GP31)</f>
        <v>3989.119849</v>
      </c>
      <c r="GQ24" s="53">
        <f t="shared" si="265"/>
        <v>4941.984917</v>
      </c>
      <c r="GR24" s="53">
        <f t="shared" si="265"/>
        <v>5527.108597</v>
      </c>
      <c r="GS24" s="53">
        <f t="shared" si="265"/>
        <v>5488.893474</v>
      </c>
      <c r="GT24" s="53">
        <f t="shared" si="265"/>
        <v>5614.418507</v>
      </c>
      <c r="GU24" s="53">
        <f t="shared" si="265"/>
        <v>5976.113617</v>
      </c>
      <c r="GV24" s="53">
        <f t="shared" si="265"/>
        <v>6178.694826</v>
      </c>
      <c r="GW24" s="53">
        <f t="shared" si="265"/>
        <v>6690.945711</v>
      </c>
      <c r="GX24" s="53">
        <f t="shared" si="265"/>
        <v>6217.25044</v>
      </c>
      <c r="GY24" s="53">
        <f t="shared" si="265"/>
        <v>5861.978986</v>
      </c>
      <c r="GZ24" s="53">
        <f t="shared" si="265"/>
        <v>7166.293196</v>
      </c>
      <c r="HA24" s="53">
        <f t="shared" si="265"/>
        <v>7401.488619</v>
      </c>
      <c r="HB24" s="52">
        <f t="shared" si="49"/>
        <v>71054.29074</v>
      </c>
      <c r="HC24" s="53">
        <f t="shared" ref="HC24:HN24" si="266">SUM(HC25:HC31)</f>
        <v>5080.632676</v>
      </c>
      <c r="HD24" s="53">
        <f t="shared" si="266"/>
        <v>6323.269488</v>
      </c>
      <c r="HE24" s="53">
        <f t="shared" si="266"/>
        <v>7070.738205</v>
      </c>
      <c r="HF24" s="53">
        <f t="shared" si="266"/>
        <v>7026.998937</v>
      </c>
      <c r="HG24" s="53">
        <f t="shared" si="266"/>
        <v>7183.945906</v>
      </c>
      <c r="HH24" s="53">
        <f t="shared" si="266"/>
        <v>7648.841578</v>
      </c>
      <c r="HI24" s="53">
        <f t="shared" si="266"/>
        <v>7876.965968</v>
      </c>
      <c r="HJ24" s="53">
        <f t="shared" si="266"/>
        <v>8564.242288</v>
      </c>
      <c r="HK24" s="53">
        <f t="shared" si="266"/>
        <v>7957.92425</v>
      </c>
      <c r="HL24" s="53">
        <f t="shared" si="266"/>
        <v>7503.185722</v>
      </c>
      <c r="HM24" s="53">
        <f t="shared" si="266"/>
        <v>9237.241353</v>
      </c>
      <c r="HN24" s="53">
        <f t="shared" si="266"/>
        <v>9473.719346</v>
      </c>
      <c r="HO24" s="52">
        <f t="shared" si="51"/>
        <v>90947.70572</v>
      </c>
      <c r="HP24" s="53">
        <f t="shared" ref="HP24:IA24" si="267">SUM(HP25:HP31)</f>
        <v>6408.453355</v>
      </c>
      <c r="HQ24" s="53">
        <f t="shared" si="267"/>
        <v>7997.1209</v>
      </c>
      <c r="HR24" s="53">
        <f t="shared" si="267"/>
        <v>8941.944467</v>
      </c>
      <c r="HS24" s="53">
        <f t="shared" si="267"/>
        <v>8891.177959</v>
      </c>
      <c r="HT24" s="53">
        <f t="shared" si="267"/>
        <v>9085.771071</v>
      </c>
      <c r="HU24" s="53">
        <f t="shared" si="267"/>
        <v>9675.98862</v>
      </c>
      <c r="HV24" s="53">
        <f t="shared" si="267"/>
        <v>9941.777882</v>
      </c>
      <c r="HW24" s="53">
        <f t="shared" si="267"/>
        <v>10834.4102</v>
      </c>
      <c r="HX24" s="53">
        <f t="shared" si="267"/>
        <v>10067.37231</v>
      </c>
      <c r="HY24" s="53">
        <f t="shared" si="267"/>
        <v>9492.093889</v>
      </c>
      <c r="HZ24" s="53">
        <f t="shared" si="267"/>
        <v>11734.60583</v>
      </c>
      <c r="IA24" s="53">
        <f t="shared" si="267"/>
        <v>11984.96703</v>
      </c>
      <c r="IB24" s="52">
        <f t="shared" si="53"/>
        <v>115055.6835</v>
      </c>
      <c r="IC24" s="53">
        <f t="shared" ref="IC24:IN24" si="268">SUM(IC25:IC31)</f>
        <v>7881.750024</v>
      </c>
      <c r="ID24" s="53">
        <f t="shared" si="268"/>
        <v>9850.491503</v>
      </c>
      <c r="IE24" s="53">
        <f t="shared" si="268"/>
        <v>11014.37951</v>
      </c>
      <c r="IF24" s="53">
        <f t="shared" si="268"/>
        <v>10955.94164</v>
      </c>
      <c r="IG24" s="53">
        <f t="shared" si="268"/>
        <v>11191.46237</v>
      </c>
      <c r="IH24" s="53">
        <f t="shared" si="268"/>
        <v>11920.90468</v>
      </c>
      <c r="II24" s="53">
        <f t="shared" si="268"/>
        <v>12232.33826</v>
      </c>
      <c r="IJ24" s="53">
        <f t="shared" si="268"/>
        <v>13348.4453</v>
      </c>
      <c r="IK24" s="53">
        <f t="shared" si="268"/>
        <v>12403.42263</v>
      </c>
      <c r="IL24" s="53">
        <f t="shared" si="268"/>
        <v>11694.65562</v>
      </c>
      <c r="IM24" s="53">
        <f t="shared" si="268"/>
        <v>14493.63058</v>
      </c>
      <c r="IN24" s="53">
        <f t="shared" si="268"/>
        <v>14765.97932</v>
      </c>
      <c r="IO24" s="52">
        <f t="shared" si="55"/>
        <v>141753.4014</v>
      </c>
      <c r="IP24" s="53">
        <f t="shared" ref="IP24:JA24" si="269">SUM(IP25:IP31)</f>
        <v>9662.931021</v>
      </c>
      <c r="IQ24" s="53">
        <f t="shared" si="269"/>
        <v>12082.13124</v>
      </c>
      <c r="IR24" s="53">
        <f t="shared" si="269"/>
        <v>13510.35605</v>
      </c>
      <c r="IS24" s="53">
        <f t="shared" si="269"/>
        <v>13441.46984</v>
      </c>
      <c r="IT24" s="53">
        <f t="shared" si="269"/>
        <v>13726.83687</v>
      </c>
      <c r="IU24" s="53">
        <f t="shared" si="269"/>
        <v>14623.68774</v>
      </c>
      <c r="IV24" s="53">
        <f t="shared" si="269"/>
        <v>14999.46458</v>
      </c>
      <c r="IW24" s="53">
        <f t="shared" si="269"/>
        <v>16375.12272</v>
      </c>
      <c r="IX24" s="53">
        <f t="shared" si="269"/>
        <v>15215.82199</v>
      </c>
      <c r="IY24" s="53">
        <f t="shared" si="269"/>
        <v>14346.34645</v>
      </c>
      <c r="IZ24" s="53">
        <f t="shared" si="269"/>
        <v>17796.86617</v>
      </c>
      <c r="JA24" s="53">
        <f t="shared" si="269"/>
        <v>18114.0738</v>
      </c>
      <c r="JB24" s="52">
        <f t="shared" si="57"/>
        <v>173895.1085</v>
      </c>
      <c r="JC24" s="2"/>
      <c r="JD24" s="2"/>
      <c r="JE24" s="19">
        <f t="shared" si="58"/>
        <v>0</v>
      </c>
      <c r="JF24" s="19">
        <f t="shared" si="59"/>
        <v>0</v>
      </c>
      <c r="JG24" s="19">
        <f t="shared" si="60"/>
        <v>0</v>
      </c>
      <c r="JH24" s="19">
        <f t="shared" si="61"/>
        <v>0</v>
      </c>
      <c r="JI24" s="19">
        <f t="shared" si="62"/>
        <v>0</v>
      </c>
      <c r="JJ24" s="19">
        <f t="shared" si="63"/>
        <v>0</v>
      </c>
      <c r="JK24" s="19">
        <f t="shared" si="64"/>
        <v>0</v>
      </c>
    </row>
    <row r="25" ht="19.5" customHeight="1" outlineLevel="1">
      <c r="A25" s="2"/>
      <c r="B25" s="13" t="s">
        <v>22</v>
      </c>
      <c r="C25" s="56">
        <f>'ОПУ БС'!$C25/12*'ОПУ БС'!L25</f>
        <v>915.3351892</v>
      </c>
      <c r="D25" s="56">
        <f>'ОПУ БС'!$C25/12*'ОПУ БС'!M25</f>
        <v>1332.856504</v>
      </c>
      <c r="E25" s="56">
        <f>'ОПУ БС'!$C25/12*'ОПУ БС'!N25</f>
        <v>1493.441624</v>
      </c>
      <c r="F25" s="56">
        <f>'ОПУ БС'!$C25/12*'ОПУ БС'!O25</f>
        <v>1493.441624</v>
      </c>
      <c r="G25" s="56">
        <f>'ОПУ БС'!$C25/12*'ОПУ БС'!P25</f>
        <v>1525.558649</v>
      </c>
      <c r="H25" s="56">
        <f>'ОПУ БС'!$C25/12*'ОПУ БС'!Q25</f>
        <v>1621.909721</v>
      </c>
      <c r="I25" s="56">
        <f>'ОПУ БС'!$C25/12*'ОПУ БС'!R25</f>
        <v>1461.3246</v>
      </c>
      <c r="J25" s="56">
        <f>'ОПУ БС'!$C25/12*'ОПУ БС'!S25</f>
        <v>1814.611866</v>
      </c>
      <c r="K25" s="56">
        <f>'ОПУ БС'!$C25/12*'ОПУ БС'!T25</f>
        <v>1686.14377</v>
      </c>
      <c r="L25" s="56">
        <f>'ОПУ БС'!$C25/12*'ОПУ БС'!U25</f>
        <v>1589.792697</v>
      </c>
      <c r="M25" s="56">
        <f>'ОПУ БС'!$C25/12*'ОПУ БС'!V25</f>
        <v>2328.484253</v>
      </c>
      <c r="N25" s="56">
        <f>'ОПУ БС'!$C25/12*'ОПУ БС'!W25</f>
        <v>2007.314011</v>
      </c>
      <c r="O25" s="10">
        <f t="shared" si="21"/>
        <v>19270.21451</v>
      </c>
      <c r="P25" s="56">
        <f>'ОПУ БС'!$D25/12*'ОПУ БС'!L25</f>
        <v>1114.832241</v>
      </c>
      <c r="Q25" s="56">
        <f>'ОПУ БС'!$D25/12*'ОПУ БС'!M25</f>
        <v>1623.35221</v>
      </c>
      <c r="R25" s="56">
        <f>'ОПУ БС'!$D25/12*'ОПУ БС'!N25</f>
        <v>1818.936814</v>
      </c>
      <c r="S25" s="56">
        <f>'ОПУ БС'!$D25/12*'ОПУ БС'!O25</f>
        <v>1818.936814</v>
      </c>
      <c r="T25" s="56">
        <f>'ОПУ БС'!$D25/12*'ОПУ БС'!P25</f>
        <v>1858.053735</v>
      </c>
      <c r="U25" s="56">
        <f>'ОПУ БС'!$D25/12*'ОПУ БС'!Q25</f>
        <v>1975.404497</v>
      </c>
      <c r="V25" s="56">
        <f>'ОПУ БС'!$D25/12*'ОПУ БС'!R25</f>
        <v>1779.819893</v>
      </c>
      <c r="W25" s="56">
        <f>'ОПУ БС'!$D25/12*'ОПУ БС'!S25</f>
        <v>2210.106021</v>
      </c>
      <c r="X25" s="56">
        <f>'ОПУ БС'!$D25/12*'ОПУ БС'!T25</f>
        <v>2053.638338</v>
      </c>
      <c r="Y25" s="56">
        <f>'ОПУ БС'!$D25/12*'ОПУ БС'!U25</f>
        <v>1936.287576</v>
      </c>
      <c r="Z25" s="56">
        <f>'ОПУ БС'!$D25/12*'ОПУ БС'!V25</f>
        <v>2835.976753</v>
      </c>
      <c r="AA25" s="56">
        <f>'ОПУ БС'!$D25/12*'ОПУ БС'!W25</f>
        <v>2444.807545</v>
      </c>
      <c r="AB25" s="10">
        <f t="shared" si="23"/>
        <v>23470.15244</v>
      </c>
      <c r="AC25" s="56">
        <f>'ОПУ БС'!$E$25/12*'ОПУ БС'!L25</f>
        <v>1532.955692</v>
      </c>
      <c r="AD25" s="56">
        <f>'ОПУ БС'!$E$25/12*'ОПУ БС'!M25</f>
        <v>2232.19864</v>
      </c>
      <c r="AE25" s="56">
        <f>'ОПУ БС'!$E$25/12*'ОПУ БС'!N25</f>
        <v>2501.138235</v>
      </c>
      <c r="AF25" s="56">
        <f>'ОПУ БС'!$E$25/12*'ОПУ БС'!O25</f>
        <v>2501.138235</v>
      </c>
      <c r="AG25" s="56">
        <f>'ОПУ БС'!$E$25/12*'ОПУ БС'!P25</f>
        <v>2554.926154</v>
      </c>
      <c r="AH25" s="56">
        <f>'ОПУ БС'!$E$25/12*'ОПУ БС'!Q25</f>
        <v>2716.289911</v>
      </c>
      <c r="AI25" s="56">
        <f>'ОПУ БС'!$E$25/12*'ОПУ БС'!R25</f>
        <v>2447.350316</v>
      </c>
      <c r="AJ25" s="56">
        <f>'ОПУ БС'!$E$25/12*'ОПУ БС'!S25</f>
        <v>3039.017425</v>
      </c>
      <c r="AK25" s="56">
        <f>'ОПУ БС'!$E$25/12*'ОПУ БС'!T25</f>
        <v>2823.865749</v>
      </c>
      <c r="AL25" s="56">
        <f>'ОПУ БС'!$E$25/12*'ОПУ БС'!U25</f>
        <v>2662.501992</v>
      </c>
      <c r="AM25" s="56">
        <f>'ОПУ БС'!$E$25/12*'ОПУ БС'!V25</f>
        <v>3899.62413</v>
      </c>
      <c r="AN25" s="56">
        <f>'ОПУ БС'!$E$25/12*'ОПУ БС'!W25</f>
        <v>3361.744939</v>
      </c>
      <c r="AO25" s="10">
        <f t="shared" si="25"/>
        <v>32272.75142</v>
      </c>
      <c r="AP25" s="56">
        <f>'ОПУ БС'!$F25/12*'ОПУ БС'!L25</f>
        <v>2038.166058</v>
      </c>
      <c r="AQ25" s="56">
        <f>'ОПУ БС'!$F25/12*'ОПУ БС'!M25</f>
        <v>2967.855839</v>
      </c>
      <c r="AR25" s="56">
        <f>'ОПУ БС'!$F25/12*'ОПУ БС'!N25</f>
        <v>3325.428831</v>
      </c>
      <c r="AS25" s="56">
        <f>'ОПУ БС'!$F25/12*'ОПУ БС'!O25</f>
        <v>3325.428831</v>
      </c>
      <c r="AT25" s="56">
        <f>'ОПУ БС'!$F25/12*'ОПУ БС'!P25</f>
        <v>3396.94343</v>
      </c>
      <c r="AU25" s="56">
        <f>'ОПУ БС'!$F25/12*'ОПУ БС'!Q25</f>
        <v>3611.487225</v>
      </c>
      <c r="AV25" s="56">
        <f>'ОПУ БС'!$F25/12*'ОПУ БС'!R25</f>
        <v>3253.914233</v>
      </c>
      <c r="AW25" s="56">
        <f>'ОПУ БС'!$F25/12*'ОПУ БС'!S25</f>
        <v>4040.574816</v>
      </c>
      <c r="AX25" s="56">
        <f>'ОПУ БС'!$F25/12*'ОПУ БС'!T25</f>
        <v>3754.516422</v>
      </c>
      <c r="AY25" s="56">
        <f>'ОПУ БС'!$F25/12*'ОПУ БС'!U25</f>
        <v>3539.972627</v>
      </c>
      <c r="AZ25" s="56">
        <f>'ОПУ БС'!$F25/12*'ОПУ БС'!V25</f>
        <v>5184.808393</v>
      </c>
      <c r="BA25" s="56">
        <f>'ОПУ БС'!$F25/12*'ОПУ БС'!W25</f>
        <v>4469.662407</v>
      </c>
      <c r="BB25" s="10">
        <f t="shared" si="27"/>
        <v>42908.75911</v>
      </c>
      <c r="BC25" s="56">
        <f>'ОПУ БС'!$G25/12*'ОПУ БС'!L25</f>
        <v>2635.219802</v>
      </c>
      <c r="BD25" s="56">
        <f>'ОПУ БС'!$G25/12*'ОПУ БС'!M25</f>
        <v>3837.249888</v>
      </c>
      <c r="BE25" s="56">
        <f>'ОПУ БС'!$G25/12*'ОПУ БС'!N25</f>
        <v>4299.569151</v>
      </c>
      <c r="BF25" s="56">
        <f>'ОПУ БС'!$G25/12*'ОПУ БС'!O25</f>
        <v>4299.569151</v>
      </c>
      <c r="BG25" s="56">
        <f>'ОПУ БС'!$G25/12*'ОПУ БС'!P25</f>
        <v>4392.033004</v>
      </c>
      <c r="BH25" s="56">
        <f>'ОПУ БС'!$G25/12*'ОПУ БС'!Q25</f>
        <v>4669.424562</v>
      </c>
      <c r="BI25" s="56">
        <f>'ОПУ БС'!$G25/12*'ОПУ БС'!R25</f>
        <v>4207.105298</v>
      </c>
      <c r="BJ25" s="56">
        <f>'ОПУ БС'!$G25/12*'ОПУ БС'!S25</f>
        <v>5224.207678</v>
      </c>
      <c r="BK25" s="56">
        <f>'ОПУ БС'!$G25/12*'ОПУ БС'!T25</f>
        <v>4854.352267</v>
      </c>
      <c r="BL25" s="56">
        <f>'ОПУ БС'!$G25/12*'ОПУ БС'!U25</f>
        <v>4576.960709</v>
      </c>
      <c r="BM25" s="56">
        <f>'ОПУ БС'!$G25/12*'ОПУ БС'!V25</f>
        <v>6703.629322</v>
      </c>
      <c r="BN25" s="56">
        <f>'ОПУ БС'!$G25/12*'ОПУ БС'!W25</f>
        <v>5778.990794</v>
      </c>
      <c r="BO25" s="10">
        <f t="shared" si="29"/>
        <v>55478.31163</v>
      </c>
      <c r="BP25" s="56">
        <f>'ОПУ БС'!$H25/12*'ОПУ БС'!L25</f>
        <v>3287.896203</v>
      </c>
      <c r="BQ25" s="56">
        <f>'ОПУ БС'!$H25/12*'ОПУ БС'!M25</f>
        <v>4787.63833</v>
      </c>
      <c r="BR25" s="56">
        <f>'ОПУ БС'!$H25/12*'ОПУ БС'!N25</f>
        <v>5364.462225</v>
      </c>
      <c r="BS25" s="56">
        <f>'ОПУ БС'!$H25/12*'ОПУ БС'!O25</f>
        <v>5364.462225</v>
      </c>
      <c r="BT25" s="56">
        <f>'ОПУ БС'!$H25/12*'ОПУ БС'!P25</f>
        <v>5479.827004</v>
      </c>
      <c r="BU25" s="56">
        <f>'ОПУ БС'!$H25/12*'ОПУ БС'!Q25</f>
        <v>5825.921341</v>
      </c>
      <c r="BV25" s="56">
        <f>'ОПУ БС'!$H25/12*'ОПУ БС'!R25</f>
        <v>5249.097446</v>
      </c>
      <c r="BW25" s="56">
        <f>'ОПУ БС'!$H25/12*'ОПУ БС'!S25</f>
        <v>6518.110016</v>
      </c>
      <c r="BX25" s="56">
        <f>'ОПУ БС'!$H25/12*'ОПУ БС'!T25</f>
        <v>6056.650899</v>
      </c>
      <c r="BY25" s="56">
        <f>'ОПУ БС'!$H25/12*'ОПУ БС'!U25</f>
        <v>5710.556562</v>
      </c>
      <c r="BZ25" s="56">
        <f>'ОПУ БС'!$H25/12*'ОПУ БС'!V25</f>
        <v>8363.94648</v>
      </c>
      <c r="CA25" s="56">
        <f>'ОПУ БС'!$H25/12*'ОПУ БС'!W25</f>
        <v>7210.29869</v>
      </c>
      <c r="CB25" s="10">
        <f t="shared" si="31"/>
        <v>69218.86742</v>
      </c>
      <c r="CC25" s="56">
        <f>'ОПУ БС'!$I25/12*'ОПУ БС'!L25</f>
        <v>4051.27755</v>
      </c>
      <c r="CD25" s="56">
        <f>'ОПУ БС'!$I25/12*'ОПУ БС'!M25</f>
        <v>5899.228712</v>
      </c>
      <c r="CE25" s="56">
        <f>'ОПУ БС'!$I25/12*'ОПУ БС'!N25</f>
        <v>6609.97916</v>
      </c>
      <c r="CF25" s="56">
        <f>'ОПУ БС'!$I25/12*'ОПУ БС'!O25</f>
        <v>6609.97916</v>
      </c>
      <c r="CG25" s="56">
        <f>'ОПУ БС'!$I25/12*'ОПУ БС'!P25</f>
        <v>6752.129249</v>
      </c>
      <c r="CH25" s="56">
        <f>'ОПУ БС'!$I25/12*'ОПУ БС'!Q25</f>
        <v>7178.579518</v>
      </c>
      <c r="CI25" s="56">
        <f>'ОПУ БС'!$I25/12*'ОПУ БС'!R25</f>
        <v>6467.82907</v>
      </c>
      <c r="CJ25" s="56">
        <f>'ОПУ БС'!$I25/12*'ОПУ БС'!S25</f>
        <v>8031.480054</v>
      </c>
      <c r="CK25" s="56">
        <f>'ОПУ БС'!$I25/12*'ОПУ БС'!T25</f>
        <v>7462.879696</v>
      </c>
      <c r="CL25" s="56">
        <f>'ОПУ БС'!$I25/12*'ОПУ БС'!U25</f>
        <v>7036.429428</v>
      </c>
      <c r="CM25" s="56">
        <f>'ОПУ БС'!$I25/12*'ОПУ БС'!V25</f>
        <v>10305.88149</v>
      </c>
      <c r="CN25" s="56">
        <f>'ОПУ БС'!$I25/12*'ОПУ БС'!W25</f>
        <v>8884.380591</v>
      </c>
      <c r="CO25" s="10">
        <f t="shared" si="33"/>
        <v>85290.05367</v>
      </c>
      <c r="CP25" s="2"/>
      <c r="CQ25" s="2"/>
      <c r="CR25" s="48">
        <f>O25-'ОПУ БС'!C25</f>
        <v>0</v>
      </c>
      <c r="CS25" s="48">
        <f>AB25-'ОПУ БС'!D25</f>
        <v>0</v>
      </c>
      <c r="CT25" s="48">
        <f>AO25-'ОПУ БС'!E25</f>
        <v>0</v>
      </c>
      <c r="CU25" s="48">
        <f>BB25-'ОПУ БС'!F25</f>
        <v>0</v>
      </c>
      <c r="CV25" s="48">
        <f>BO25-'ОПУ БС'!G25</f>
        <v>0</v>
      </c>
      <c r="CW25" s="48">
        <f>CB25-'ОПУ БС'!H25</f>
        <v>0</v>
      </c>
      <c r="CX25" s="48">
        <f>CO25-'ОПУ БС'!I25</f>
        <v>0</v>
      </c>
      <c r="CY25" s="2"/>
      <c r="CZ25" s="2"/>
      <c r="DA25" s="57"/>
      <c r="DB25" s="57"/>
      <c r="DC25" s="57"/>
      <c r="DD25" s="57"/>
      <c r="DE25" s="57"/>
      <c r="DF25" s="57"/>
      <c r="DG25" s="57"/>
      <c r="DH25" s="57"/>
      <c r="DI25" s="57"/>
      <c r="DJ25" s="57"/>
      <c r="DK25" s="57"/>
      <c r="DL25" s="57"/>
      <c r="DM25" s="55">
        <f t="shared" si="35"/>
        <v>0</v>
      </c>
      <c r="DN25" s="57"/>
      <c r="DO25" s="57"/>
      <c r="DP25" s="57"/>
      <c r="DQ25" s="57"/>
      <c r="DR25" s="57"/>
      <c r="DS25" s="57"/>
      <c r="DT25" s="57"/>
      <c r="DU25" s="57"/>
      <c r="DV25" s="57"/>
      <c r="DW25" s="57"/>
      <c r="DX25" s="57"/>
      <c r="DY25" s="57"/>
      <c r="DZ25" s="55">
        <f t="shared" si="37"/>
        <v>0</v>
      </c>
      <c r="EA25" s="58"/>
      <c r="EB25" s="58"/>
      <c r="EC25" s="58"/>
      <c r="ED25" s="58"/>
      <c r="EE25" s="58"/>
      <c r="EF25" s="58"/>
      <c r="EG25" s="58"/>
      <c r="EH25" s="58"/>
      <c r="EI25" s="58"/>
      <c r="EJ25" s="58"/>
      <c r="EK25" s="58"/>
      <c r="EL25" s="58"/>
      <c r="EM25" s="50">
        <f t="shared" si="39"/>
        <v>0</v>
      </c>
      <c r="EN25" s="58"/>
      <c r="EO25" s="58"/>
      <c r="EP25" s="58"/>
      <c r="EQ25" s="58"/>
      <c r="ER25" s="58"/>
      <c r="ES25" s="58"/>
      <c r="ET25" s="58"/>
      <c r="EU25" s="58"/>
      <c r="EV25" s="58"/>
      <c r="EW25" s="58"/>
      <c r="EX25" s="58"/>
      <c r="EY25" s="58"/>
      <c r="EZ25" s="51">
        <f t="shared" si="41"/>
        <v>0</v>
      </c>
      <c r="FA25" s="58"/>
      <c r="FB25" s="58"/>
      <c r="FC25" s="58"/>
      <c r="FD25" s="58"/>
      <c r="FE25" s="58"/>
      <c r="FF25" s="58"/>
      <c r="FG25" s="58"/>
      <c r="FH25" s="58"/>
      <c r="FI25" s="58"/>
      <c r="FJ25" s="58"/>
      <c r="FK25" s="58"/>
      <c r="FL25" s="58"/>
      <c r="FM25" s="51">
        <f t="shared" si="43"/>
        <v>0</v>
      </c>
      <c r="FN25" s="2"/>
      <c r="FO25" s="2"/>
      <c r="FP25" s="56">
        <f t="shared" ref="FP25:GA25" si="270">C25</f>
        <v>915.3351892</v>
      </c>
      <c r="FQ25" s="56">
        <f t="shared" si="270"/>
        <v>1332.856504</v>
      </c>
      <c r="FR25" s="56">
        <f t="shared" si="270"/>
        <v>1493.441624</v>
      </c>
      <c r="FS25" s="56">
        <f t="shared" si="270"/>
        <v>1493.441624</v>
      </c>
      <c r="FT25" s="56">
        <f t="shared" si="270"/>
        <v>1525.558649</v>
      </c>
      <c r="FU25" s="56">
        <f t="shared" si="270"/>
        <v>1621.909721</v>
      </c>
      <c r="FV25" s="56">
        <f t="shared" si="270"/>
        <v>1461.3246</v>
      </c>
      <c r="FW25" s="56">
        <f t="shared" si="270"/>
        <v>1814.611866</v>
      </c>
      <c r="FX25" s="56">
        <f t="shared" si="270"/>
        <v>1686.14377</v>
      </c>
      <c r="FY25" s="56">
        <f t="shared" si="270"/>
        <v>1589.792697</v>
      </c>
      <c r="FZ25" s="56">
        <f t="shared" si="270"/>
        <v>2328.484253</v>
      </c>
      <c r="GA25" s="56">
        <f t="shared" si="270"/>
        <v>2007.314011</v>
      </c>
      <c r="GB25" s="52">
        <f t="shared" si="45"/>
        <v>19270.21451</v>
      </c>
      <c r="GC25" s="56">
        <f t="shared" ref="GC25:GN25" si="271">P25</f>
        <v>1114.832241</v>
      </c>
      <c r="GD25" s="56">
        <f t="shared" si="271"/>
        <v>1623.35221</v>
      </c>
      <c r="GE25" s="56">
        <f t="shared" si="271"/>
        <v>1818.936814</v>
      </c>
      <c r="GF25" s="56">
        <f t="shared" si="271"/>
        <v>1818.936814</v>
      </c>
      <c r="GG25" s="56">
        <f t="shared" si="271"/>
        <v>1858.053735</v>
      </c>
      <c r="GH25" s="56">
        <f t="shared" si="271"/>
        <v>1975.404497</v>
      </c>
      <c r="GI25" s="56">
        <f t="shared" si="271"/>
        <v>1779.819893</v>
      </c>
      <c r="GJ25" s="56">
        <f t="shared" si="271"/>
        <v>2210.106021</v>
      </c>
      <c r="GK25" s="56">
        <f t="shared" si="271"/>
        <v>2053.638338</v>
      </c>
      <c r="GL25" s="56">
        <f t="shared" si="271"/>
        <v>1936.287576</v>
      </c>
      <c r="GM25" s="56">
        <f t="shared" si="271"/>
        <v>2835.976753</v>
      </c>
      <c r="GN25" s="56">
        <f t="shared" si="271"/>
        <v>2444.807545</v>
      </c>
      <c r="GO25" s="52">
        <f t="shared" si="47"/>
        <v>23470.15244</v>
      </c>
      <c r="GP25" s="8">
        <f t="shared" ref="GP25:HA25" si="272">AC25+DA25</f>
        <v>1532.955692</v>
      </c>
      <c r="GQ25" s="8">
        <f t="shared" si="272"/>
        <v>2232.19864</v>
      </c>
      <c r="GR25" s="8">
        <f t="shared" si="272"/>
        <v>2501.138235</v>
      </c>
      <c r="GS25" s="8">
        <f t="shared" si="272"/>
        <v>2501.138235</v>
      </c>
      <c r="GT25" s="8">
        <f t="shared" si="272"/>
        <v>2554.926154</v>
      </c>
      <c r="GU25" s="8">
        <f t="shared" si="272"/>
        <v>2716.289911</v>
      </c>
      <c r="GV25" s="8">
        <f t="shared" si="272"/>
        <v>2447.350316</v>
      </c>
      <c r="GW25" s="8">
        <f t="shared" si="272"/>
        <v>3039.017425</v>
      </c>
      <c r="GX25" s="8">
        <f t="shared" si="272"/>
        <v>2823.865749</v>
      </c>
      <c r="GY25" s="8">
        <f t="shared" si="272"/>
        <v>2662.501992</v>
      </c>
      <c r="GZ25" s="8">
        <f t="shared" si="272"/>
        <v>3899.62413</v>
      </c>
      <c r="HA25" s="8">
        <f t="shared" si="272"/>
        <v>3361.744939</v>
      </c>
      <c r="HB25" s="52">
        <f t="shared" si="49"/>
        <v>32272.75142</v>
      </c>
      <c r="HC25" s="8">
        <f t="shared" ref="HC25:HN25" si="273">AP25+DN25</f>
        <v>2038.166058</v>
      </c>
      <c r="HD25" s="8">
        <f t="shared" si="273"/>
        <v>2967.855839</v>
      </c>
      <c r="HE25" s="8">
        <f t="shared" si="273"/>
        <v>3325.428831</v>
      </c>
      <c r="HF25" s="8">
        <f t="shared" si="273"/>
        <v>3325.428831</v>
      </c>
      <c r="HG25" s="8">
        <f t="shared" si="273"/>
        <v>3396.94343</v>
      </c>
      <c r="HH25" s="8">
        <f t="shared" si="273"/>
        <v>3611.487225</v>
      </c>
      <c r="HI25" s="8">
        <f t="shared" si="273"/>
        <v>3253.914233</v>
      </c>
      <c r="HJ25" s="8">
        <f t="shared" si="273"/>
        <v>4040.574816</v>
      </c>
      <c r="HK25" s="8">
        <f t="shared" si="273"/>
        <v>3754.516422</v>
      </c>
      <c r="HL25" s="8">
        <f t="shared" si="273"/>
        <v>3539.972627</v>
      </c>
      <c r="HM25" s="8">
        <f t="shared" si="273"/>
        <v>5184.808393</v>
      </c>
      <c r="HN25" s="8">
        <f t="shared" si="273"/>
        <v>4469.662407</v>
      </c>
      <c r="HO25" s="52">
        <f t="shared" si="51"/>
        <v>42908.75911</v>
      </c>
      <c r="HP25" s="8">
        <f t="shared" ref="HP25:IA25" si="274">BC25+EA25</f>
        <v>2635.219802</v>
      </c>
      <c r="HQ25" s="8">
        <f t="shared" si="274"/>
        <v>3837.249888</v>
      </c>
      <c r="HR25" s="8">
        <f t="shared" si="274"/>
        <v>4299.569151</v>
      </c>
      <c r="HS25" s="8">
        <f t="shared" si="274"/>
        <v>4299.569151</v>
      </c>
      <c r="HT25" s="8">
        <f t="shared" si="274"/>
        <v>4392.033004</v>
      </c>
      <c r="HU25" s="8">
        <f t="shared" si="274"/>
        <v>4669.424562</v>
      </c>
      <c r="HV25" s="8">
        <f t="shared" si="274"/>
        <v>4207.105298</v>
      </c>
      <c r="HW25" s="8">
        <f t="shared" si="274"/>
        <v>5224.207678</v>
      </c>
      <c r="HX25" s="8">
        <f t="shared" si="274"/>
        <v>4854.352267</v>
      </c>
      <c r="HY25" s="8">
        <f t="shared" si="274"/>
        <v>4576.960709</v>
      </c>
      <c r="HZ25" s="8">
        <f t="shared" si="274"/>
        <v>6703.629322</v>
      </c>
      <c r="IA25" s="8">
        <f t="shared" si="274"/>
        <v>5778.990794</v>
      </c>
      <c r="IB25" s="52">
        <f t="shared" si="53"/>
        <v>55478.31163</v>
      </c>
      <c r="IC25" s="8">
        <f t="shared" ref="IC25:IN25" si="275">BP25+EN25</f>
        <v>3287.896203</v>
      </c>
      <c r="ID25" s="8">
        <f t="shared" si="275"/>
        <v>4787.63833</v>
      </c>
      <c r="IE25" s="8">
        <f t="shared" si="275"/>
        <v>5364.462225</v>
      </c>
      <c r="IF25" s="8">
        <f t="shared" si="275"/>
        <v>5364.462225</v>
      </c>
      <c r="IG25" s="8">
        <f t="shared" si="275"/>
        <v>5479.827004</v>
      </c>
      <c r="IH25" s="8">
        <f t="shared" si="275"/>
        <v>5825.921341</v>
      </c>
      <c r="II25" s="8">
        <f t="shared" si="275"/>
        <v>5249.097446</v>
      </c>
      <c r="IJ25" s="8">
        <f t="shared" si="275"/>
        <v>6518.110016</v>
      </c>
      <c r="IK25" s="8">
        <f t="shared" si="275"/>
        <v>6056.650899</v>
      </c>
      <c r="IL25" s="8">
        <f t="shared" si="275"/>
        <v>5710.556562</v>
      </c>
      <c r="IM25" s="8">
        <f t="shared" si="275"/>
        <v>8363.94648</v>
      </c>
      <c r="IN25" s="8">
        <f t="shared" si="275"/>
        <v>7210.29869</v>
      </c>
      <c r="IO25" s="52">
        <f t="shared" si="55"/>
        <v>69218.86742</v>
      </c>
      <c r="IP25" s="8">
        <f t="shared" ref="IP25:JA25" si="276">CC25+FA25</f>
        <v>4051.27755</v>
      </c>
      <c r="IQ25" s="8">
        <f t="shared" si="276"/>
        <v>5899.228712</v>
      </c>
      <c r="IR25" s="8">
        <f t="shared" si="276"/>
        <v>6609.97916</v>
      </c>
      <c r="IS25" s="8">
        <f t="shared" si="276"/>
        <v>6609.97916</v>
      </c>
      <c r="IT25" s="8">
        <f t="shared" si="276"/>
        <v>6752.129249</v>
      </c>
      <c r="IU25" s="8">
        <f t="shared" si="276"/>
        <v>7178.579518</v>
      </c>
      <c r="IV25" s="8">
        <f t="shared" si="276"/>
        <v>6467.82907</v>
      </c>
      <c r="IW25" s="8">
        <f t="shared" si="276"/>
        <v>8031.480054</v>
      </c>
      <c r="IX25" s="8">
        <f t="shared" si="276"/>
        <v>7462.879696</v>
      </c>
      <c r="IY25" s="8">
        <f t="shared" si="276"/>
        <v>7036.429428</v>
      </c>
      <c r="IZ25" s="8">
        <f t="shared" si="276"/>
        <v>10305.88149</v>
      </c>
      <c r="JA25" s="8">
        <f t="shared" si="276"/>
        <v>8884.380591</v>
      </c>
      <c r="JB25" s="52">
        <f t="shared" si="57"/>
        <v>85290.05367</v>
      </c>
      <c r="JC25" s="2"/>
      <c r="JD25" s="2"/>
      <c r="JE25" s="19">
        <f t="shared" si="58"/>
        <v>0</v>
      </c>
      <c r="JF25" s="19">
        <f t="shared" si="59"/>
        <v>0</v>
      </c>
      <c r="JG25" s="19">
        <f t="shared" si="60"/>
        <v>0</v>
      </c>
      <c r="JH25" s="19">
        <f t="shared" si="61"/>
        <v>0</v>
      </c>
      <c r="JI25" s="19">
        <f t="shared" si="62"/>
        <v>0</v>
      </c>
      <c r="JJ25" s="19">
        <f t="shared" si="63"/>
        <v>0</v>
      </c>
      <c r="JK25" s="19">
        <f t="shared" si="64"/>
        <v>0</v>
      </c>
    </row>
    <row r="26" ht="19.5" customHeight="1" outlineLevel="1">
      <c r="A26" s="2"/>
      <c r="B26" s="13" t="s">
        <v>23</v>
      </c>
      <c r="C26" s="56">
        <f>'ОПУ БС'!$C26/12*'ОПУ БС'!L26</f>
        <v>512.6855731</v>
      </c>
      <c r="D26" s="56">
        <f>'ОПУ БС'!$C26/12*'ОПУ БС'!M26</f>
        <v>586.890064</v>
      </c>
      <c r="E26" s="56">
        <f>'ОПУ БС'!$C26/12*'ОПУ БС'!N26</f>
        <v>627.3652408</v>
      </c>
      <c r="F26" s="56">
        <f>'ОПУ БС'!$C26/12*'ОПУ БС'!O26</f>
        <v>627.3652408</v>
      </c>
      <c r="G26" s="56">
        <f>'ОПУ БС'!$C26/12*'ОПУ БС'!P26</f>
        <v>640.8569664</v>
      </c>
      <c r="H26" s="56">
        <f>'ОПУ БС'!$C26/12*'ОПУ БС'!Q26</f>
        <v>681.3321432</v>
      </c>
      <c r="I26" s="56">
        <f>'ОПУ БС'!$C26/12*'ОПУ БС'!R26</f>
        <v>782.5200853</v>
      </c>
      <c r="J26" s="56">
        <f>'ОПУ БС'!$C26/12*'ОПУ БС'!S26</f>
        <v>762.2824969</v>
      </c>
      <c r="K26" s="56">
        <f>'ОПУ БС'!$C26/12*'ОПУ БС'!T26</f>
        <v>708.3155944</v>
      </c>
      <c r="L26" s="56">
        <f>'ОПУ БС'!$C26/12*'ОПУ БС'!U26</f>
        <v>667.8404176</v>
      </c>
      <c r="M26" s="56">
        <f>'ОПУ БС'!$C26/12*'ОПУ БС'!V26</f>
        <v>654.348692</v>
      </c>
      <c r="N26" s="56">
        <f>'ОПУ БС'!$C26/12*'ОПУ БС'!W26</f>
        <v>843.2328505</v>
      </c>
      <c r="O26" s="10">
        <f t="shared" si="21"/>
        <v>8095.035365</v>
      </c>
      <c r="P26" s="56">
        <f>'ОПУ БС'!$D26/12*'ОПУ БС'!L26</f>
        <v>440.0125364</v>
      </c>
      <c r="Q26" s="56">
        <f>'ОПУ БС'!$D26/12*'ОПУ БС'!M26</f>
        <v>503.6985614</v>
      </c>
      <c r="R26" s="56">
        <f>'ОПУ БС'!$D26/12*'ОПУ БС'!N26</f>
        <v>538.4363933</v>
      </c>
      <c r="S26" s="56">
        <f>'ОПУ БС'!$D26/12*'ОПУ БС'!O26</f>
        <v>538.4363933</v>
      </c>
      <c r="T26" s="56">
        <f>'ОПУ БС'!$D26/12*'ОПУ БС'!P26</f>
        <v>550.0156705</v>
      </c>
      <c r="U26" s="56">
        <f>'ОПУ БС'!$D26/12*'ОПУ БС'!Q26</f>
        <v>584.7535024</v>
      </c>
      <c r="V26" s="56">
        <f>'ОПУ БС'!$D26/12*'ОПУ БС'!R26</f>
        <v>671.5980819</v>
      </c>
      <c r="W26" s="56">
        <f>'ОПУ БС'!$D26/12*'ОПУ БС'!S26</f>
        <v>654.229166</v>
      </c>
      <c r="X26" s="56">
        <f>'ОПУ БС'!$D26/12*'ОПУ БС'!T26</f>
        <v>607.9120569</v>
      </c>
      <c r="Y26" s="56">
        <f>'ОПУ БС'!$D26/12*'ОПУ БС'!U26</f>
        <v>573.1742251</v>
      </c>
      <c r="Z26" s="56">
        <f>'ОПУ БС'!$D26/12*'ОПУ БС'!V26</f>
        <v>561.5949478</v>
      </c>
      <c r="AA26" s="56">
        <f>'ОПУ БС'!$D26/12*'ОПУ БС'!W26</f>
        <v>723.7048297</v>
      </c>
      <c r="AB26" s="10">
        <f t="shared" si="23"/>
        <v>6947.566365</v>
      </c>
      <c r="AC26" s="56">
        <f>'ОПУ БС'!$E$26/12*'ОПУ БС'!L26</f>
        <v>520.5330145</v>
      </c>
      <c r="AD26" s="56">
        <f>'ОПУ БС'!$E$26/12*'ОПУ БС'!M26</f>
        <v>595.8733192</v>
      </c>
      <c r="AE26" s="56">
        <f>'ОПУ БС'!$E$26/12*'ОПУ БС'!N26</f>
        <v>636.9680309</v>
      </c>
      <c r="AF26" s="56">
        <f>'ОПУ БС'!$E$26/12*'ОПУ БС'!O26</f>
        <v>636.9680309</v>
      </c>
      <c r="AG26" s="56">
        <f>'ОПУ БС'!$E$26/12*'ОПУ БС'!P26</f>
        <v>650.6662681</v>
      </c>
      <c r="AH26" s="56">
        <f>'ОПУ БС'!$E$26/12*'ОПУ БС'!Q26</f>
        <v>691.7609798</v>
      </c>
      <c r="AI26" s="56">
        <f>'ОПУ БС'!$E$26/12*'ОПУ БС'!R26</f>
        <v>794.497759</v>
      </c>
      <c r="AJ26" s="56">
        <f>'ОПУ БС'!$E$26/12*'ОПУ БС'!S26</f>
        <v>773.9504031</v>
      </c>
      <c r="AK26" s="56">
        <f>'ОПУ БС'!$E$26/12*'ОПУ БС'!T26</f>
        <v>719.1574542</v>
      </c>
      <c r="AL26" s="56">
        <f>'ОПУ БС'!$E$26/12*'ОПУ БС'!U26</f>
        <v>678.0627426</v>
      </c>
      <c r="AM26" s="56">
        <f>'ОПУ БС'!$E$26/12*'ОПУ БС'!V26</f>
        <v>664.3645053</v>
      </c>
      <c r="AN26" s="56">
        <f>'ОПУ БС'!$E$26/12*'ОПУ БС'!W26</f>
        <v>856.1398265</v>
      </c>
      <c r="AO26" s="10">
        <f t="shared" si="25"/>
        <v>8218.942334</v>
      </c>
      <c r="AP26" s="56">
        <f>'ОПУ БС'!$F26/12*'ОПУ БС'!L26</f>
        <v>621.6770036</v>
      </c>
      <c r="AQ26" s="56">
        <f>'ОПУ БС'!$F26/12*'ОПУ БС'!M26</f>
        <v>711.6565699</v>
      </c>
      <c r="AR26" s="56">
        <f>'ОПУ БС'!$F26/12*'ОПУ БС'!N26</f>
        <v>760.7363333</v>
      </c>
      <c r="AS26" s="56">
        <f>'ОПУ БС'!$F26/12*'ОПУ БС'!O26</f>
        <v>760.7363333</v>
      </c>
      <c r="AT26" s="56">
        <f>'ОПУ БС'!$F26/12*'ОПУ БС'!P26</f>
        <v>777.0962545</v>
      </c>
      <c r="AU26" s="56">
        <f>'ОПУ БС'!$F26/12*'ОПУ БС'!Q26</f>
        <v>826.1760179</v>
      </c>
      <c r="AV26" s="56">
        <f>'ОПУ БС'!$F26/12*'ОПУ БС'!R26</f>
        <v>948.8754265</v>
      </c>
      <c r="AW26" s="56">
        <f>'ОПУ БС'!$F26/12*'ОПУ БС'!S26</f>
        <v>924.3355448</v>
      </c>
      <c r="AX26" s="56">
        <f>'ОПУ БС'!$F26/12*'ОПУ БС'!T26</f>
        <v>858.8958602</v>
      </c>
      <c r="AY26" s="56">
        <f>'ОПУ БС'!$F26/12*'ОПУ БС'!U26</f>
        <v>809.8160967</v>
      </c>
      <c r="AZ26" s="56">
        <f>'ОПУ БС'!$F26/12*'ОПУ БС'!V26</f>
        <v>793.4561756</v>
      </c>
      <c r="BA26" s="56">
        <f>'ОПУ БС'!$F26/12*'ОПУ БС'!W26</f>
        <v>1022.495072</v>
      </c>
      <c r="BB26" s="10">
        <f t="shared" si="27"/>
        <v>9815.952688</v>
      </c>
      <c r="BC26" s="56">
        <f>'ОПУ БС'!$G26/12*'ОПУ БС'!L26</f>
        <v>742.9530225</v>
      </c>
      <c r="BD26" s="56">
        <f>'ОПУ БС'!$G26/12*'ОПУ БС'!M26</f>
        <v>850.4856968</v>
      </c>
      <c r="BE26" s="56">
        <f>'ОПУ БС'!$G26/12*'ОПУ БС'!N26</f>
        <v>909.1398828</v>
      </c>
      <c r="BF26" s="56">
        <f>'ОПУ БС'!$G26/12*'ОПУ БС'!O26</f>
        <v>909.1398828</v>
      </c>
      <c r="BG26" s="56">
        <f>'ОПУ БС'!$G26/12*'ОПУ БС'!P26</f>
        <v>928.6912781</v>
      </c>
      <c r="BH26" s="56">
        <f>'ОПУ БС'!$G26/12*'ОПУ БС'!Q26</f>
        <v>987.3454641</v>
      </c>
      <c r="BI26" s="56">
        <f>'ОПУ БС'!$G26/12*'ОПУ БС'!R26</f>
        <v>1133.980929</v>
      </c>
      <c r="BJ26" s="56">
        <f>'ОПУ БС'!$G26/12*'ОПУ БС'!S26</f>
        <v>1104.653836</v>
      </c>
      <c r="BK26" s="56">
        <f>'ОПУ БС'!$G26/12*'ОПУ БС'!T26</f>
        <v>1026.448255</v>
      </c>
      <c r="BL26" s="56">
        <f>'ОПУ БС'!$G26/12*'ОПУ БС'!U26</f>
        <v>967.7940688</v>
      </c>
      <c r="BM26" s="56">
        <f>'ОПУ БС'!$G26/12*'ОПУ БС'!V26</f>
        <v>948.2426735</v>
      </c>
      <c r="BN26" s="56">
        <f>'ОПУ БС'!$G26/12*'ОПУ БС'!W26</f>
        <v>1221.962208</v>
      </c>
      <c r="BO26" s="10">
        <f t="shared" si="29"/>
        <v>11730.8372</v>
      </c>
      <c r="BP26" s="56">
        <f>'ОПУ БС'!$H26/12*'ОПУ БС'!L26</f>
        <v>871.7434909</v>
      </c>
      <c r="BQ26" s="56">
        <f>'ОПУ БС'!$H26/12*'ОПУ БС'!M26</f>
        <v>997.9168908</v>
      </c>
      <c r="BR26" s="56">
        <f>'ОПУ БС'!$H26/12*'ОПУ БС'!N26</f>
        <v>1066.738745</v>
      </c>
      <c r="BS26" s="56">
        <f>'ОПУ БС'!$H26/12*'ОПУ БС'!O26</f>
        <v>1066.738745</v>
      </c>
      <c r="BT26" s="56">
        <f>'ОПУ БС'!$H26/12*'ОПУ БС'!P26</f>
        <v>1089.679364</v>
      </c>
      <c r="BU26" s="56">
        <f>'ОПУ БС'!$H26/12*'ОПУ БС'!Q26</f>
        <v>1158.501218</v>
      </c>
      <c r="BV26" s="56">
        <f>'ОПУ БС'!$H26/12*'ОПУ БС'!R26</f>
        <v>1330.555854</v>
      </c>
      <c r="BW26" s="56">
        <f>'ОПУ БС'!$H26/12*'ОПУ БС'!S26</f>
        <v>1296.144927</v>
      </c>
      <c r="BX26" s="56">
        <f>'ОПУ БС'!$H26/12*'ОПУ БС'!T26</f>
        <v>1204.382454</v>
      </c>
      <c r="BY26" s="56">
        <f>'ОПУ БС'!$H26/12*'ОПУ БС'!U26</f>
        <v>1135.5606</v>
      </c>
      <c r="BZ26" s="56">
        <f>'ОПУ БС'!$H26/12*'ОПУ БС'!V26</f>
        <v>1112.619982</v>
      </c>
      <c r="CA26" s="56">
        <f>'ОПУ БС'!$H26/12*'ОПУ БС'!W26</f>
        <v>1433.788636</v>
      </c>
      <c r="CB26" s="10">
        <f t="shared" si="31"/>
        <v>13764.37091</v>
      </c>
      <c r="CC26" s="56">
        <f>'ОПУ БС'!$I26/12*'ОПУ БС'!L26</f>
        <v>1033.338561</v>
      </c>
      <c r="CD26" s="56">
        <f>'ОПУ БС'!$I26/12*'ОПУ БС'!M26</f>
        <v>1182.900722</v>
      </c>
      <c r="CE26" s="56">
        <f>'ОПУ БС'!$I26/12*'ОПУ БС'!N26</f>
        <v>1264.480082</v>
      </c>
      <c r="CF26" s="56">
        <f>'ОПУ БС'!$I26/12*'ОПУ БС'!O26</f>
        <v>1264.480082</v>
      </c>
      <c r="CG26" s="56">
        <f>'ОПУ БС'!$I26/12*'ОПУ БС'!P26</f>
        <v>1291.673202</v>
      </c>
      <c r="CH26" s="56">
        <f>'ОПУ БС'!$I26/12*'ОПУ БС'!Q26</f>
        <v>1373.252562</v>
      </c>
      <c r="CI26" s="56">
        <f>'ОПУ БС'!$I26/12*'ОПУ БС'!R26</f>
        <v>1577.200962</v>
      </c>
      <c r="CJ26" s="56">
        <f>'ОПУ БС'!$I26/12*'ОПУ БС'!S26</f>
        <v>1536.411282</v>
      </c>
      <c r="CK26" s="56">
        <f>'ОПУ БС'!$I26/12*'ОПУ БС'!T26</f>
        <v>1427.638802</v>
      </c>
      <c r="CL26" s="56">
        <f>'ОПУ БС'!$I26/12*'ОПУ БС'!U26</f>
        <v>1346.059442</v>
      </c>
      <c r="CM26" s="56">
        <f>'ОПУ БС'!$I26/12*'ОПУ БС'!V26</f>
        <v>1318.866322</v>
      </c>
      <c r="CN26" s="56">
        <f>'ОПУ БС'!$I26/12*'ОПУ БС'!W26</f>
        <v>1699.570002</v>
      </c>
      <c r="CO26" s="10">
        <f t="shared" si="33"/>
        <v>16315.87202</v>
      </c>
      <c r="CP26" s="2"/>
      <c r="CQ26" s="2"/>
      <c r="CR26" s="48">
        <f>O26-'ОПУ БС'!C26</f>
        <v>0</v>
      </c>
      <c r="CS26" s="48">
        <f>AB26-'ОПУ БС'!D26</f>
        <v>0</v>
      </c>
      <c r="CT26" s="48">
        <f>AO26-'ОПУ БС'!E26</f>
        <v>0</v>
      </c>
      <c r="CU26" s="48">
        <f>BB26-'ОПУ БС'!F26</f>
        <v>0</v>
      </c>
      <c r="CV26" s="48">
        <f>BO26-'ОПУ БС'!G26</f>
        <v>0</v>
      </c>
      <c r="CW26" s="48">
        <f>CB26-'ОПУ БС'!H26</f>
        <v>0</v>
      </c>
      <c r="CX26" s="48">
        <f>CO26-'ОПУ БС'!I26</f>
        <v>0</v>
      </c>
      <c r="CY26" s="2"/>
      <c r="CZ26" s="2"/>
      <c r="DA26" s="57"/>
      <c r="DB26" s="57"/>
      <c r="DC26" s="57"/>
      <c r="DD26" s="57"/>
      <c r="DE26" s="57"/>
      <c r="DF26" s="57"/>
      <c r="DG26" s="57"/>
      <c r="DH26" s="57"/>
      <c r="DI26" s="57"/>
      <c r="DJ26" s="57"/>
      <c r="DK26" s="57"/>
      <c r="DL26" s="57"/>
      <c r="DM26" s="55">
        <f t="shared" si="35"/>
        <v>0</v>
      </c>
      <c r="DN26" s="57"/>
      <c r="DO26" s="57"/>
      <c r="DP26" s="57"/>
      <c r="DQ26" s="57"/>
      <c r="DR26" s="57"/>
      <c r="DS26" s="57"/>
      <c r="DT26" s="57"/>
      <c r="DU26" s="57"/>
      <c r="DV26" s="57"/>
      <c r="DW26" s="57"/>
      <c r="DX26" s="57"/>
      <c r="DY26" s="57"/>
      <c r="DZ26" s="55">
        <f t="shared" si="37"/>
        <v>0</v>
      </c>
      <c r="EA26" s="58"/>
      <c r="EB26" s="58"/>
      <c r="EC26" s="58"/>
      <c r="ED26" s="58"/>
      <c r="EE26" s="58"/>
      <c r="EF26" s="58"/>
      <c r="EG26" s="58"/>
      <c r="EH26" s="58"/>
      <c r="EI26" s="58"/>
      <c r="EJ26" s="58"/>
      <c r="EK26" s="58"/>
      <c r="EL26" s="58"/>
      <c r="EM26" s="50">
        <f t="shared" si="39"/>
        <v>0</v>
      </c>
      <c r="EN26" s="58"/>
      <c r="EO26" s="58"/>
      <c r="EP26" s="58"/>
      <c r="EQ26" s="58"/>
      <c r="ER26" s="58"/>
      <c r="ES26" s="58"/>
      <c r="ET26" s="58"/>
      <c r="EU26" s="58"/>
      <c r="EV26" s="58"/>
      <c r="EW26" s="58"/>
      <c r="EX26" s="58"/>
      <c r="EY26" s="58"/>
      <c r="EZ26" s="51">
        <f t="shared" si="41"/>
        <v>0</v>
      </c>
      <c r="FA26" s="58"/>
      <c r="FB26" s="58"/>
      <c r="FC26" s="58"/>
      <c r="FD26" s="58"/>
      <c r="FE26" s="58"/>
      <c r="FF26" s="58"/>
      <c r="FG26" s="58"/>
      <c r="FH26" s="58"/>
      <c r="FI26" s="58"/>
      <c r="FJ26" s="58"/>
      <c r="FK26" s="58"/>
      <c r="FL26" s="58"/>
      <c r="FM26" s="51">
        <f t="shared" si="43"/>
        <v>0</v>
      </c>
      <c r="FN26" s="2"/>
      <c r="FO26" s="2"/>
      <c r="FP26" s="56">
        <f t="shared" ref="FP26:GA26" si="277">C26</f>
        <v>512.6855731</v>
      </c>
      <c r="FQ26" s="56">
        <f t="shared" si="277"/>
        <v>586.890064</v>
      </c>
      <c r="FR26" s="56">
        <f t="shared" si="277"/>
        <v>627.3652408</v>
      </c>
      <c r="FS26" s="56">
        <f t="shared" si="277"/>
        <v>627.3652408</v>
      </c>
      <c r="FT26" s="56">
        <f t="shared" si="277"/>
        <v>640.8569664</v>
      </c>
      <c r="FU26" s="56">
        <f t="shared" si="277"/>
        <v>681.3321432</v>
      </c>
      <c r="FV26" s="56">
        <f t="shared" si="277"/>
        <v>782.5200853</v>
      </c>
      <c r="FW26" s="56">
        <f t="shared" si="277"/>
        <v>762.2824969</v>
      </c>
      <c r="FX26" s="56">
        <f t="shared" si="277"/>
        <v>708.3155944</v>
      </c>
      <c r="FY26" s="56">
        <f t="shared" si="277"/>
        <v>667.8404176</v>
      </c>
      <c r="FZ26" s="56">
        <f t="shared" si="277"/>
        <v>654.348692</v>
      </c>
      <c r="GA26" s="56">
        <f t="shared" si="277"/>
        <v>843.2328505</v>
      </c>
      <c r="GB26" s="52">
        <f t="shared" si="45"/>
        <v>8095.035365</v>
      </c>
      <c r="GC26" s="56">
        <f t="shared" ref="GC26:GN26" si="278">P26</f>
        <v>440.0125364</v>
      </c>
      <c r="GD26" s="56">
        <f t="shared" si="278"/>
        <v>503.6985614</v>
      </c>
      <c r="GE26" s="56">
        <f t="shared" si="278"/>
        <v>538.4363933</v>
      </c>
      <c r="GF26" s="56">
        <f t="shared" si="278"/>
        <v>538.4363933</v>
      </c>
      <c r="GG26" s="56">
        <f t="shared" si="278"/>
        <v>550.0156705</v>
      </c>
      <c r="GH26" s="56">
        <f t="shared" si="278"/>
        <v>584.7535024</v>
      </c>
      <c r="GI26" s="56">
        <f t="shared" si="278"/>
        <v>671.5980819</v>
      </c>
      <c r="GJ26" s="56">
        <f t="shared" si="278"/>
        <v>654.229166</v>
      </c>
      <c r="GK26" s="56">
        <f t="shared" si="278"/>
        <v>607.9120569</v>
      </c>
      <c r="GL26" s="56">
        <f t="shared" si="278"/>
        <v>573.1742251</v>
      </c>
      <c r="GM26" s="56">
        <f t="shared" si="278"/>
        <v>561.5949478</v>
      </c>
      <c r="GN26" s="56">
        <f t="shared" si="278"/>
        <v>723.7048297</v>
      </c>
      <c r="GO26" s="52">
        <f t="shared" si="47"/>
        <v>6947.566365</v>
      </c>
      <c r="GP26" s="8">
        <f t="shared" ref="GP26:HA26" si="279">AC26+DA26</f>
        <v>520.5330145</v>
      </c>
      <c r="GQ26" s="8">
        <f t="shared" si="279"/>
        <v>595.8733192</v>
      </c>
      <c r="GR26" s="8">
        <f t="shared" si="279"/>
        <v>636.9680309</v>
      </c>
      <c r="GS26" s="8">
        <f t="shared" si="279"/>
        <v>636.9680309</v>
      </c>
      <c r="GT26" s="8">
        <f t="shared" si="279"/>
        <v>650.6662681</v>
      </c>
      <c r="GU26" s="8">
        <f t="shared" si="279"/>
        <v>691.7609798</v>
      </c>
      <c r="GV26" s="8">
        <f t="shared" si="279"/>
        <v>794.497759</v>
      </c>
      <c r="GW26" s="8">
        <f t="shared" si="279"/>
        <v>773.9504031</v>
      </c>
      <c r="GX26" s="8">
        <f t="shared" si="279"/>
        <v>719.1574542</v>
      </c>
      <c r="GY26" s="8">
        <f t="shared" si="279"/>
        <v>678.0627426</v>
      </c>
      <c r="GZ26" s="8">
        <f t="shared" si="279"/>
        <v>664.3645053</v>
      </c>
      <c r="HA26" s="8">
        <f t="shared" si="279"/>
        <v>856.1398265</v>
      </c>
      <c r="HB26" s="52">
        <f t="shared" si="49"/>
        <v>8218.942334</v>
      </c>
      <c r="HC26" s="8">
        <f t="shared" ref="HC26:HN26" si="280">AP26+DN26</f>
        <v>621.6770036</v>
      </c>
      <c r="HD26" s="8">
        <f t="shared" si="280"/>
        <v>711.6565699</v>
      </c>
      <c r="HE26" s="8">
        <f t="shared" si="280"/>
        <v>760.7363333</v>
      </c>
      <c r="HF26" s="8">
        <f t="shared" si="280"/>
        <v>760.7363333</v>
      </c>
      <c r="HG26" s="8">
        <f t="shared" si="280"/>
        <v>777.0962545</v>
      </c>
      <c r="HH26" s="8">
        <f t="shared" si="280"/>
        <v>826.1760179</v>
      </c>
      <c r="HI26" s="8">
        <f t="shared" si="280"/>
        <v>948.8754265</v>
      </c>
      <c r="HJ26" s="8">
        <f t="shared" si="280"/>
        <v>924.3355448</v>
      </c>
      <c r="HK26" s="8">
        <f t="shared" si="280"/>
        <v>858.8958602</v>
      </c>
      <c r="HL26" s="8">
        <f t="shared" si="280"/>
        <v>809.8160967</v>
      </c>
      <c r="HM26" s="8">
        <f t="shared" si="280"/>
        <v>793.4561756</v>
      </c>
      <c r="HN26" s="8">
        <f t="shared" si="280"/>
        <v>1022.495072</v>
      </c>
      <c r="HO26" s="52">
        <f t="shared" si="51"/>
        <v>9815.952688</v>
      </c>
      <c r="HP26" s="8">
        <f t="shared" ref="HP26:IA26" si="281">BC26+EA26</f>
        <v>742.9530225</v>
      </c>
      <c r="HQ26" s="8">
        <f t="shared" si="281"/>
        <v>850.4856968</v>
      </c>
      <c r="HR26" s="8">
        <f t="shared" si="281"/>
        <v>909.1398828</v>
      </c>
      <c r="HS26" s="8">
        <f t="shared" si="281"/>
        <v>909.1398828</v>
      </c>
      <c r="HT26" s="8">
        <f t="shared" si="281"/>
        <v>928.6912781</v>
      </c>
      <c r="HU26" s="8">
        <f t="shared" si="281"/>
        <v>987.3454641</v>
      </c>
      <c r="HV26" s="8">
        <f t="shared" si="281"/>
        <v>1133.980929</v>
      </c>
      <c r="HW26" s="8">
        <f t="shared" si="281"/>
        <v>1104.653836</v>
      </c>
      <c r="HX26" s="8">
        <f t="shared" si="281"/>
        <v>1026.448255</v>
      </c>
      <c r="HY26" s="8">
        <f t="shared" si="281"/>
        <v>967.7940688</v>
      </c>
      <c r="HZ26" s="8">
        <f t="shared" si="281"/>
        <v>948.2426735</v>
      </c>
      <c r="IA26" s="8">
        <f t="shared" si="281"/>
        <v>1221.962208</v>
      </c>
      <c r="IB26" s="52">
        <f t="shared" si="53"/>
        <v>11730.8372</v>
      </c>
      <c r="IC26" s="8">
        <f t="shared" ref="IC26:IN26" si="282">BP26+EN26</f>
        <v>871.7434909</v>
      </c>
      <c r="ID26" s="8">
        <f t="shared" si="282"/>
        <v>997.9168908</v>
      </c>
      <c r="IE26" s="8">
        <f t="shared" si="282"/>
        <v>1066.738745</v>
      </c>
      <c r="IF26" s="8">
        <f t="shared" si="282"/>
        <v>1066.738745</v>
      </c>
      <c r="IG26" s="8">
        <f t="shared" si="282"/>
        <v>1089.679364</v>
      </c>
      <c r="IH26" s="8">
        <f t="shared" si="282"/>
        <v>1158.501218</v>
      </c>
      <c r="II26" s="8">
        <f t="shared" si="282"/>
        <v>1330.555854</v>
      </c>
      <c r="IJ26" s="8">
        <f t="shared" si="282"/>
        <v>1296.144927</v>
      </c>
      <c r="IK26" s="8">
        <f t="shared" si="282"/>
        <v>1204.382454</v>
      </c>
      <c r="IL26" s="8">
        <f t="shared" si="282"/>
        <v>1135.5606</v>
      </c>
      <c r="IM26" s="8">
        <f t="shared" si="282"/>
        <v>1112.619982</v>
      </c>
      <c r="IN26" s="8">
        <f t="shared" si="282"/>
        <v>1433.788636</v>
      </c>
      <c r="IO26" s="52">
        <f t="shared" si="55"/>
        <v>13764.37091</v>
      </c>
      <c r="IP26" s="8">
        <f t="shared" ref="IP26:JA26" si="283">CC26+FA26</f>
        <v>1033.338561</v>
      </c>
      <c r="IQ26" s="8">
        <f t="shared" si="283"/>
        <v>1182.900722</v>
      </c>
      <c r="IR26" s="8">
        <f t="shared" si="283"/>
        <v>1264.480082</v>
      </c>
      <c r="IS26" s="8">
        <f t="shared" si="283"/>
        <v>1264.480082</v>
      </c>
      <c r="IT26" s="8">
        <f t="shared" si="283"/>
        <v>1291.673202</v>
      </c>
      <c r="IU26" s="8">
        <f t="shared" si="283"/>
        <v>1373.252562</v>
      </c>
      <c r="IV26" s="8">
        <f t="shared" si="283"/>
        <v>1577.200962</v>
      </c>
      <c r="IW26" s="8">
        <f t="shared" si="283"/>
        <v>1536.411282</v>
      </c>
      <c r="IX26" s="8">
        <f t="shared" si="283"/>
        <v>1427.638802</v>
      </c>
      <c r="IY26" s="8">
        <f t="shared" si="283"/>
        <v>1346.059442</v>
      </c>
      <c r="IZ26" s="8">
        <f t="shared" si="283"/>
        <v>1318.866322</v>
      </c>
      <c r="JA26" s="8">
        <f t="shared" si="283"/>
        <v>1699.570002</v>
      </c>
      <c r="JB26" s="52">
        <f t="shared" si="57"/>
        <v>16315.87202</v>
      </c>
      <c r="JC26" s="2"/>
      <c r="JD26" s="2"/>
      <c r="JE26" s="19">
        <f t="shared" si="58"/>
        <v>0</v>
      </c>
      <c r="JF26" s="19">
        <f t="shared" si="59"/>
        <v>0</v>
      </c>
      <c r="JG26" s="19">
        <f t="shared" si="60"/>
        <v>0</v>
      </c>
      <c r="JH26" s="19">
        <f t="shared" si="61"/>
        <v>0</v>
      </c>
      <c r="JI26" s="19">
        <f t="shared" si="62"/>
        <v>0</v>
      </c>
      <c r="JJ26" s="19">
        <f t="shared" si="63"/>
        <v>0</v>
      </c>
      <c r="JK26" s="19">
        <f t="shared" si="64"/>
        <v>0</v>
      </c>
    </row>
    <row r="27" ht="19.5" customHeight="1" outlineLevel="1">
      <c r="A27" s="2"/>
      <c r="B27" s="13" t="s">
        <v>24</v>
      </c>
      <c r="C27" s="56">
        <f>'ОПУ БС'!$C27/12*'ОПУ БС'!L27</f>
        <v>597.0750205</v>
      </c>
      <c r="D27" s="56">
        <f>'ОПУ БС'!$C27/12*'ОПУ БС'!M27</f>
        <v>652.0687724</v>
      </c>
      <c r="E27" s="56">
        <f>'ОПУ БС'!$C27/12*'ОПУ БС'!N27</f>
        <v>746.3437756</v>
      </c>
      <c r="F27" s="56">
        <f>'ОПУ БС'!$C27/12*'ОПУ БС'!O27</f>
        <v>730.6312751</v>
      </c>
      <c r="G27" s="56">
        <f>'ОПУ БС'!$C27/12*'ОПУ БС'!P27</f>
        <v>746.3437756</v>
      </c>
      <c r="H27" s="56">
        <f>'ОПУ БС'!$C27/12*'ОПУ БС'!Q27</f>
        <v>793.4812773</v>
      </c>
      <c r="I27" s="56">
        <f>'ОПУ БС'!$C27/12*'ОПУ БС'!R27</f>
        <v>911.3250313</v>
      </c>
      <c r="J27" s="56">
        <f>'ОПУ БС'!$C27/12*'ОПУ БС'!S27</f>
        <v>887.7562805</v>
      </c>
      <c r="K27" s="56">
        <f>'ОПУ БС'!$C27/12*'ОПУ БС'!T27</f>
        <v>824.9062783</v>
      </c>
      <c r="L27" s="56">
        <f>'ОПУ БС'!$C27/12*'ОПУ БС'!U27</f>
        <v>777.7687767</v>
      </c>
      <c r="M27" s="56">
        <f>'ОПУ БС'!$C27/12*'ОПУ БС'!V27</f>
        <v>777.7687767</v>
      </c>
      <c r="N27" s="56">
        <f>'ОПУ БС'!$C27/12*'ОПУ БС'!W27</f>
        <v>982.0312837</v>
      </c>
      <c r="O27" s="10">
        <f t="shared" si="21"/>
        <v>9427.500324</v>
      </c>
      <c r="P27" s="56">
        <f>'ОПУ БС'!$D27/12*'ОПУ БС'!L27</f>
        <v>633.4539231</v>
      </c>
      <c r="Q27" s="56">
        <f>'ОПУ БС'!$D27/12*'ОПУ БС'!M27</f>
        <v>691.7983633</v>
      </c>
      <c r="R27" s="56">
        <f>'ОПУ БС'!$D27/12*'ОПУ БС'!N27</f>
        <v>791.8174038</v>
      </c>
      <c r="S27" s="56">
        <f>'ОПУ БС'!$D27/12*'ОПУ БС'!O27</f>
        <v>775.1475637</v>
      </c>
      <c r="T27" s="56">
        <f>'ОПУ БС'!$D27/12*'ОПУ БС'!P27</f>
        <v>791.8174038</v>
      </c>
      <c r="U27" s="56">
        <f>'ОПУ БС'!$D27/12*'ОПУ БС'!Q27</f>
        <v>841.8269241</v>
      </c>
      <c r="V27" s="56">
        <f>'ОПУ БС'!$D27/12*'ОПУ БС'!R27</f>
        <v>966.8507247</v>
      </c>
      <c r="W27" s="56">
        <f>'ОПУ БС'!$D27/12*'ОПУ БС'!S27</f>
        <v>941.8459645</v>
      </c>
      <c r="X27" s="56">
        <f>'ОПУ БС'!$D27/12*'ОПУ БС'!T27</f>
        <v>875.1666042</v>
      </c>
      <c r="Y27" s="56">
        <f>'ОПУ БС'!$D27/12*'ОПУ БС'!U27</f>
        <v>825.157084</v>
      </c>
      <c r="Z27" s="56">
        <f>'ОПУ БС'!$D27/12*'ОПУ БС'!V27</f>
        <v>825.157084</v>
      </c>
      <c r="AA27" s="56">
        <f>'ОПУ БС'!$D27/12*'ОПУ БС'!W27</f>
        <v>1041.865005</v>
      </c>
      <c r="AB27" s="10">
        <f t="shared" si="23"/>
        <v>10001.90405</v>
      </c>
      <c r="AC27" s="56">
        <f>'ОПУ БС'!$E$27/12*'ОПУ БС'!L27</f>
        <v>775.2404715</v>
      </c>
      <c r="AD27" s="56">
        <f>'ОПУ БС'!$E$27/12*'ОПУ БС'!M27</f>
        <v>846.6441991</v>
      </c>
      <c r="AE27" s="56">
        <f>'ОПУ БС'!$E$27/12*'ОПУ БС'!N27</f>
        <v>969.0505893</v>
      </c>
      <c r="AF27" s="56">
        <f>'ОПУ БС'!$E$27/12*'ОПУ БС'!O27</f>
        <v>948.6495243</v>
      </c>
      <c r="AG27" s="56">
        <f>'ОПУ БС'!$E$27/12*'ОПУ БС'!P27</f>
        <v>969.0505893</v>
      </c>
      <c r="AH27" s="56">
        <f>'ОПУ БС'!$E$27/12*'ОПУ БС'!Q27</f>
        <v>1030.253784</v>
      </c>
      <c r="AI27" s="56">
        <f>'ОПУ БС'!$E$27/12*'ОПУ БС'!R27</f>
        <v>1183.261772</v>
      </c>
      <c r="AJ27" s="56">
        <f>'ОПУ БС'!$E$27/12*'ОПУ БС'!S27</f>
        <v>1152.660175</v>
      </c>
      <c r="AK27" s="56">
        <f>'ОПУ БС'!$E$27/12*'ОПУ БС'!T27</f>
        <v>1071.055915</v>
      </c>
      <c r="AL27" s="56">
        <f>'ОПУ БС'!$E$27/12*'ОПУ БС'!U27</f>
        <v>1009.852719</v>
      </c>
      <c r="AM27" s="56">
        <f>'ОПУ БС'!$E$27/12*'ОПУ БС'!V27</f>
        <v>1009.852719</v>
      </c>
      <c r="AN27" s="56">
        <f>'ОПУ БС'!$E$27/12*'ОПУ БС'!W27</f>
        <v>1275.066565</v>
      </c>
      <c r="AO27" s="10">
        <f t="shared" si="25"/>
        <v>12240.63902</v>
      </c>
      <c r="AP27" s="56">
        <f>'ОПУ БС'!$F27/12*'ОПУ БС'!L27</f>
        <v>847.0584629</v>
      </c>
      <c r="AQ27" s="56">
        <f>'ОПУ БС'!$F27/12*'ОПУ БС'!M27</f>
        <v>925.0770056</v>
      </c>
      <c r="AR27" s="56">
        <f>'ОПУ БС'!$F27/12*'ОПУ БС'!N27</f>
        <v>1058.823079</v>
      </c>
      <c r="AS27" s="56">
        <f>'ОПУ БС'!$F27/12*'ОПУ БС'!O27</f>
        <v>1036.532066</v>
      </c>
      <c r="AT27" s="56">
        <f>'ОПУ БС'!$F27/12*'ОПУ БС'!P27</f>
        <v>1058.823079</v>
      </c>
      <c r="AU27" s="56">
        <f>'ОПУ БС'!$F27/12*'ОПУ БС'!Q27</f>
        <v>1125.696115</v>
      </c>
      <c r="AV27" s="56">
        <f>'ОПУ БС'!$F27/12*'ОПУ БС'!R27</f>
        <v>1292.878707</v>
      </c>
      <c r="AW27" s="56">
        <f>'ОПУ БС'!$F27/12*'ОПУ БС'!S27</f>
        <v>1259.442188</v>
      </c>
      <c r="AX27" s="56">
        <f>'ОПУ БС'!$F27/12*'ОПУ БС'!T27</f>
        <v>1170.27814</v>
      </c>
      <c r="AY27" s="56">
        <f>'ОПУ БС'!$F27/12*'ОПУ БС'!U27</f>
        <v>1103.405103</v>
      </c>
      <c r="AZ27" s="56">
        <f>'ОПУ БС'!$F27/12*'ОПУ БС'!V27</f>
        <v>1103.405103</v>
      </c>
      <c r="BA27" s="56">
        <f>'ОПУ БС'!$F27/12*'ОПУ БС'!W27</f>
        <v>1393.188261</v>
      </c>
      <c r="BB27" s="10">
        <f t="shared" si="27"/>
        <v>13374.60731</v>
      </c>
      <c r="BC27" s="56">
        <f>'ОПУ БС'!$G27/12*'ОПУ БС'!L27</f>
        <v>954.9018213</v>
      </c>
      <c r="BD27" s="56">
        <f>'ОПУ БС'!$G27/12*'ОПУ БС'!M27</f>
        <v>1042.853305</v>
      </c>
      <c r="BE27" s="56">
        <f>'ОПУ БС'!$G27/12*'ОПУ БС'!N27</f>
        <v>1193.627277</v>
      </c>
      <c r="BF27" s="56">
        <f>'ОПУ БС'!$G27/12*'ОПУ БС'!O27</f>
        <v>1168.498281</v>
      </c>
      <c r="BG27" s="56">
        <f>'ОПУ БС'!$G27/12*'ОПУ БС'!P27</f>
        <v>1193.627277</v>
      </c>
      <c r="BH27" s="56">
        <f>'ОПУ БС'!$G27/12*'ОПУ БС'!Q27</f>
        <v>1269.014263</v>
      </c>
      <c r="BI27" s="56">
        <f>'ОПУ БС'!$G27/12*'ОПУ БС'!R27</f>
        <v>1457.481727</v>
      </c>
      <c r="BJ27" s="56">
        <f>'ОПУ БС'!$G27/12*'ОПУ БС'!S27</f>
        <v>1419.788234</v>
      </c>
      <c r="BK27" s="56">
        <f>'ОПУ БС'!$G27/12*'ОПУ БС'!T27</f>
        <v>1319.272253</v>
      </c>
      <c r="BL27" s="56">
        <f>'ОПУ БС'!$G27/12*'ОПУ БС'!U27</f>
        <v>1243.885267</v>
      </c>
      <c r="BM27" s="56">
        <f>'ОПУ БС'!$G27/12*'ОПУ БС'!V27</f>
        <v>1243.885267</v>
      </c>
      <c r="BN27" s="56">
        <f>'ОПУ БС'!$G27/12*'ОПУ БС'!W27</f>
        <v>1570.562206</v>
      </c>
      <c r="BO27" s="10">
        <f t="shared" si="29"/>
        <v>15077.39718</v>
      </c>
      <c r="BP27" s="56">
        <f>'ОПУ БС'!$H27/12*'ОПУ БС'!L27</f>
        <v>1082.654069</v>
      </c>
      <c r="BQ27" s="56">
        <f>'ОПУ БС'!$H27/12*'ОПУ БС'!M27</f>
        <v>1182.372207</v>
      </c>
      <c r="BR27" s="56">
        <f>'ОПУ БС'!$H27/12*'ОПУ БС'!N27</f>
        <v>1353.317587</v>
      </c>
      <c r="BS27" s="56">
        <f>'ОПУ БС'!$H27/12*'ОПУ БС'!O27</f>
        <v>1324.82669</v>
      </c>
      <c r="BT27" s="56">
        <f>'ОПУ БС'!$H27/12*'ОПУ БС'!P27</f>
        <v>1353.317587</v>
      </c>
      <c r="BU27" s="56">
        <f>'ОПУ БС'!$H27/12*'ОПУ БС'!Q27</f>
        <v>1438.790277</v>
      </c>
      <c r="BV27" s="56">
        <f>'ОПУ БС'!$H27/12*'ОПУ БС'!R27</f>
        <v>1652.472001</v>
      </c>
      <c r="BW27" s="56">
        <f>'ОПУ БС'!$H27/12*'ОПУ БС'!S27</f>
        <v>1609.735656</v>
      </c>
      <c r="BX27" s="56">
        <f>'ОПУ БС'!$H27/12*'ОПУ БС'!T27</f>
        <v>1495.77207</v>
      </c>
      <c r="BY27" s="56">
        <f>'ОПУ БС'!$H27/12*'ОПУ БС'!U27</f>
        <v>1410.29938</v>
      </c>
      <c r="BZ27" s="56">
        <f>'ОПУ БС'!$H27/12*'ОПУ БС'!V27</f>
        <v>1410.29938</v>
      </c>
      <c r="CA27" s="56">
        <f>'ОПУ БС'!$H27/12*'ОПУ БС'!W27</f>
        <v>1780.681035</v>
      </c>
      <c r="CB27" s="10">
        <f t="shared" si="31"/>
        <v>17094.53794</v>
      </c>
      <c r="CC27" s="56">
        <f>'ОПУ БС'!$I27/12*'ОПУ БС'!L27</f>
        <v>1272.435355</v>
      </c>
      <c r="CD27" s="56">
        <f>'ОПУ БС'!$I27/12*'ОПУ БС'!M27</f>
        <v>1389.633349</v>
      </c>
      <c r="CE27" s="56">
        <f>'ОПУ БС'!$I27/12*'ОПУ БС'!N27</f>
        <v>1590.544194</v>
      </c>
      <c r="CF27" s="56">
        <f>'ОПУ БС'!$I27/12*'ОПУ БС'!O27</f>
        <v>1557.059053</v>
      </c>
      <c r="CG27" s="56">
        <f>'ОПУ БС'!$I27/12*'ОПУ БС'!P27</f>
        <v>1590.544194</v>
      </c>
      <c r="CH27" s="56">
        <f>'ОПУ БС'!$I27/12*'ОПУ БС'!Q27</f>
        <v>1690.999617</v>
      </c>
      <c r="CI27" s="56">
        <f>'ОПУ БС'!$I27/12*'ОПУ БС'!R27</f>
        <v>1942.138174</v>
      </c>
      <c r="CJ27" s="56">
        <f>'ОПУ БС'!$I27/12*'ОПУ БС'!S27</f>
        <v>1891.910463</v>
      </c>
      <c r="CK27" s="56">
        <f>'ОПУ БС'!$I27/12*'ОПУ БС'!T27</f>
        <v>1757.969899</v>
      </c>
      <c r="CL27" s="56">
        <f>'ОПУ БС'!$I27/12*'ОПУ БС'!U27</f>
        <v>1657.514476</v>
      </c>
      <c r="CM27" s="56">
        <f>'ОПУ БС'!$I27/12*'ОПУ БС'!V27</f>
        <v>1657.514476</v>
      </c>
      <c r="CN27" s="56">
        <f>'ОПУ БС'!$I27/12*'ОПУ БС'!W27</f>
        <v>2092.821308</v>
      </c>
      <c r="CO27" s="10">
        <f t="shared" si="33"/>
        <v>20091.08456</v>
      </c>
      <c r="CP27" s="2"/>
      <c r="CQ27" s="2"/>
      <c r="CR27" s="48">
        <f>O27-'ОПУ БС'!C27</f>
        <v>0</v>
      </c>
      <c r="CS27" s="48">
        <f>AB27-'ОПУ БС'!D27</f>
        <v>0</v>
      </c>
      <c r="CT27" s="48">
        <f>AO27-'ОПУ БС'!E27</f>
        <v>0</v>
      </c>
      <c r="CU27" s="48">
        <f>BB27-'ОПУ БС'!F27</f>
        <v>0</v>
      </c>
      <c r="CV27" s="48">
        <f>BO27-'ОПУ БС'!G27</f>
        <v>0</v>
      </c>
      <c r="CW27" s="48">
        <f>CB27-'ОПУ БС'!H27</f>
        <v>0</v>
      </c>
      <c r="CX27" s="48">
        <f>CO27-'ОПУ БС'!I27</f>
        <v>0</v>
      </c>
      <c r="CY27" s="2"/>
      <c r="CZ27" s="2"/>
      <c r="DA27" s="57"/>
      <c r="DB27" s="57"/>
      <c r="DC27" s="57"/>
      <c r="DD27" s="57"/>
      <c r="DE27" s="57"/>
      <c r="DF27" s="57"/>
      <c r="DG27" s="57"/>
      <c r="DH27" s="57"/>
      <c r="DI27" s="57"/>
      <c r="DJ27" s="57"/>
      <c r="DK27" s="57"/>
      <c r="DL27" s="57"/>
      <c r="DM27" s="55">
        <f t="shared" si="35"/>
        <v>0</v>
      </c>
      <c r="DN27" s="57"/>
      <c r="DO27" s="57"/>
      <c r="DP27" s="57"/>
      <c r="DQ27" s="57"/>
      <c r="DR27" s="57"/>
      <c r="DS27" s="57"/>
      <c r="DT27" s="57"/>
      <c r="DU27" s="57"/>
      <c r="DV27" s="57"/>
      <c r="DW27" s="57"/>
      <c r="DX27" s="57"/>
      <c r="DY27" s="57"/>
      <c r="DZ27" s="55">
        <f t="shared" si="37"/>
        <v>0</v>
      </c>
      <c r="EA27" s="58"/>
      <c r="EB27" s="58"/>
      <c r="EC27" s="58"/>
      <c r="ED27" s="58"/>
      <c r="EE27" s="58"/>
      <c r="EF27" s="58"/>
      <c r="EG27" s="58"/>
      <c r="EH27" s="58"/>
      <c r="EI27" s="58"/>
      <c r="EJ27" s="58"/>
      <c r="EK27" s="58"/>
      <c r="EL27" s="58"/>
      <c r="EM27" s="50">
        <f t="shared" si="39"/>
        <v>0</v>
      </c>
      <c r="EN27" s="58"/>
      <c r="EO27" s="58"/>
      <c r="EP27" s="58"/>
      <c r="EQ27" s="58"/>
      <c r="ER27" s="58"/>
      <c r="ES27" s="58"/>
      <c r="ET27" s="58"/>
      <c r="EU27" s="58"/>
      <c r="EV27" s="58"/>
      <c r="EW27" s="58"/>
      <c r="EX27" s="58"/>
      <c r="EY27" s="58"/>
      <c r="EZ27" s="51">
        <f t="shared" si="41"/>
        <v>0</v>
      </c>
      <c r="FA27" s="58"/>
      <c r="FB27" s="58"/>
      <c r="FC27" s="58"/>
      <c r="FD27" s="58"/>
      <c r="FE27" s="58"/>
      <c r="FF27" s="58"/>
      <c r="FG27" s="58"/>
      <c r="FH27" s="58"/>
      <c r="FI27" s="58"/>
      <c r="FJ27" s="58"/>
      <c r="FK27" s="58"/>
      <c r="FL27" s="58"/>
      <c r="FM27" s="51">
        <f t="shared" si="43"/>
        <v>0</v>
      </c>
      <c r="FN27" s="2"/>
      <c r="FO27" s="2"/>
      <c r="FP27" s="56">
        <f t="shared" ref="FP27:GA27" si="284">C27</f>
        <v>597.0750205</v>
      </c>
      <c r="FQ27" s="56">
        <f t="shared" si="284"/>
        <v>652.0687724</v>
      </c>
      <c r="FR27" s="56">
        <f t="shared" si="284"/>
        <v>746.3437756</v>
      </c>
      <c r="FS27" s="56">
        <f t="shared" si="284"/>
        <v>730.6312751</v>
      </c>
      <c r="FT27" s="56">
        <f t="shared" si="284"/>
        <v>746.3437756</v>
      </c>
      <c r="FU27" s="56">
        <f t="shared" si="284"/>
        <v>793.4812773</v>
      </c>
      <c r="FV27" s="56">
        <f t="shared" si="284"/>
        <v>911.3250313</v>
      </c>
      <c r="FW27" s="56">
        <f t="shared" si="284"/>
        <v>887.7562805</v>
      </c>
      <c r="FX27" s="56">
        <f t="shared" si="284"/>
        <v>824.9062783</v>
      </c>
      <c r="FY27" s="56">
        <f t="shared" si="284"/>
        <v>777.7687767</v>
      </c>
      <c r="FZ27" s="56">
        <f t="shared" si="284"/>
        <v>777.7687767</v>
      </c>
      <c r="GA27" s="56">
        <f t="shared" si="284"/>
        <v>982.0312837</v>
      </c>
      <c r="GB27" s="52">
        <f t="shared" si="45"/>
        <v>9427.500324</v>
      </c>
      <c r="GC27" s="56">
        <f t="shared" ref="GC27:GN27" si="285">P27</f>
        <v>633.4539231</v>
      </c>
      <c r="GD27" s="56">
        <f t="shared" si="285"/>
        <v>691.7983633</v>
      </c>
      <c r="GE27" s="56">
        <f t="shared" si="285"/>
        <v>791.8174038</v>
      </c>
      <c r="GF27" s="56">
        <f t="shared" si="285"/>
        <v>775.1475637</v>
      </c>
      <c r="GG27" s="56">
        <f t="shared" si="285"/>
        <v>791.8174038</v>
      </c>
      <c r="GH27" s="56">
        <f t="shared" si="285"/>
        <v>841.8269241</v>
      </c>
      <c r="GI27" s="56">
        <f t="shared" si="285"/>
        <v>966.8507247</v>
      </c>
      <c r="GJ27" s="56">
        <f t="shared" si="285"/>
        <v>941.8459645</v>
      </c>
      <c r="GK27" s="56">
        <f t="shared" si="285"/>
        <v>875.1666042</v>
      </c>
      <c r="GL27" s="56">
        <f t="shared" si="285"/>
        <v>825.157084</v>
      </c>
      <c r="GM27" s="56">
        <f t="shared" si="285"/>
        <v>825.157084</v>
      </c>
      <c r="GN27" s="56">
        <f t="shared" si="285"/>
        <v>1041.865005</v>
      </c>
      <c r="GO27" s="52">
        <f t="shared" si="47"/>
        <v>10001.90405</v>
      </c>
      <c r="GP27" s="8">
        <f t="shared" ref="GP27:HA27" si="286">AC27+DA27</f>
        <v>775.2404715</v>
      </c>
      <c r="GQ27" s="8">
        <f t="shared" si="286"/>
        <v>846.6441991</v>
      </c>
      <c r="GR27" s="8">
        <f t="shared" si="286"/>
        <v>969.0505893</v>
      </c>
      <c r="GS27" s="8">
        <f t="shared" si="286"/>
        <v>948.6495243</v>
      </c>
      <c r="GT27" s="8">
        <f t="shared" si="286"/>
        <v>969.0505893</v>
      </c>
      <c r="GU27" s="8">
        <f t="shared" si="286"/>
        <v>1030.253784</v>
      </c>
      <c r="GV27" s="8">
        <f t="shared" si="286"/>
        <v>1183.261772</v>
      </c>
      <c r="GW27" s="8">
        <f t="shared" si="286"/>
        <v>1152.660175</v>
      </c>
      <c r="GX27" s="8">
        <f t="shared" si="286"/>
        <v>1071.055915</v>
      </c>
      <c r="GY27" s="8">
        <f t="shared" si="286"/>
        <v>1009.852719</v>
      </c>
      <c r="GZ27" s="8">
        <f t="shared" si="286"/>
        <v>1009.852719</v>
      </c>
      <c r="HA27" s="8">
        <f t="shared" si="286"/>
        <v>1275.066565</v>
      </c>
      <c r="HB27" s="52">
        <f t="shared" si="49"/>
        <v>12240.63902</v>
      </c>
      <c r="HC27" s="8">
        <f t="shared" ref="HC27:HN27" si="287">AP27+DN27</f>
        <v>847.0584629</v>
      </c>
      <c r="HD27" s="8">
        <f t="shared" si="287"/>
        <v>925.0770056</v>
      </c>
      <c r="HE27" s="8">
        <f t="shared" si="287"/>
        <v>1058.823079</v>
      </c>
      <c r="HF27" s="8">
        <f t="shared" si="287"/>
        <v>1036.532066</v>
      </c>
      <c r="HG27" s="8">
        <f t="shared" si="287"/>
        <v>1058.823079</v>
      </c>
      <c r="HH27" s="8">
        <f t="shared" si="287"/>
        <v>1125.696115</v>
      </c>
      <c r="HI27" s="8">
        <f t="shared" si="287"/>
        <v>1292.878707</v>
      </c>
      <c r="HJ27" s="8">
        <f t="shared" si="287"/>
        <v>1259.442188</v>
      </c>
      <c r="HK27" s="8">
        <f t="shared" si="287"/>
        <v>1170.27814</v>
      </c>
      <c r="HL27" s="8">
        <f t="shared" si="287"/>
        <v>1103.405103</v>
      </c>
      <c r="HM27" s="8">
        <f t="shared" si="287"/>
        <v>1103.405103</v>
      </c>
      <c r="HN27" s="8">
        <f t="shared" si="287"/>
        <v>1393.188261</v>
      </c>
      <c r="HO27" s="52">
        <f t="shared" si="51"/>
        <v>13374.60731</v>
      </c>
      <c r="HP27" s="8">
        <f t="shared" ref="HP27:IA27" si="288">BC27+EA27</f>
        <v>954.9018213</v>
      </c>
      <c r="HQ27" s="8">
        <f t="shared" si="288"/>
        <v>1042.853305</v>
      </c>
      <c r="HR27" s="8">
        <f t="shared" si="288"/>
        <v>1193.627277</v>
      </c>
      <c r="HS27" s="8">
        <f t="shared" si="288"/>
        <v>1168.498281</v>
      </c>
      <c r="HT27" s="8">
        <f t="shared" si="288"/>
        <v>1193.627277</v>
      </c>
      <c r="HU27" s="8">
        <f t="shared" si="288"/>
        <v>1269.014263</v>
      </c>
      <c r="HV27" s="8">
        <f t="shared" si="288"/>
        <v>1457.481727</v>
      </c>
      <c r="HW27" s="8">
        <f t="shared" si="288"/>
        <v>1419.788234</v>
      </c>
      <c r="HX27" s="8">
        <f t="shared" si="288"/>
        <v>1319.272253</v>
      </c>
      <c r="HY27" s="8">
        <f t="shared" si="288"/>
        <v>1243.885267</v>
      </c>
      <c r="HZ27" s="8">
        <f t="shared" si="288"/>
        <v>1243.885267</v>
      </c>
      <c r="IA27" s="8">
        <f t="shared" si="288"/>
        <v>1570.562206</v>
      </c>
      <c r="IB27" s="52">
        <f t="shared" si="53"/>
        <v>15077.39718</v>
      </c>
      <c r="IC27" s="8">
        <f t="shared" ref="IC27:IN27" si="289">BP27+EN27</f>
        <v>1082.654069</v>
      </c>
      <c r="ID27" s="8">
        <f t="shared" si="289"/>
        <v>1182.372207</v>
      </c>
      <c r="IE27" s="8">
        <f t="shared" si="289"/>
        <v>1353.317587</v>
      </c>
      <c r="IF27" s="8">
        <f t="shared" si="289"/>
        <v>1324.82669</v>
      </c>
      <c r="IG27" s="8">
        <f t="shared" si="289"/>
        <v>1353.317587</v>
      </c>
      <c r="IH27" s="8">
        <f t="shared" si="289"/>
        <v>1438.790277</v>
      </c>
      <c r="II27" s="8">
        <f t="shared" si="289"/>
        <v>1652.472001</v>
      </c>
      <c r="IJ27" s="8">
        <f t="shared" si="289"/>
        <v>1609.735656</v>
      </c>
      <c r="IK27" s="8">
        <f t="shared" si="289"/>
        <v>1495.77207</v>
      </c>
      <c r="IL27" s="8">
        <f t="shared" si="289"/>
        <v>1410.29938</v>
      </c>
      <c r="IM27" s="8">
        <f t="shared" si="289"/>
        <v>1410.29938</v>
      </c>
      <c r="IN27" s="8">
        <f t="shared" si="289"/>
        <v>1780.681035</v>
      </c>
      <c r="IO27" s="52">
        <f t="shared" si="55"/>
        <v>17094.53794</v>
      </c>
      <c r="IP27" s="8">
        <f t="shared" ref="IP27:JA27" si="290">CC27+FA27</f>
        <v>1272.435355</v>
      </c>
      <c r="IQ27" s="8">
        <f t="shared" si="290"/>
        <v>1389.633349</v>
      </c>
      <c r="IR27" s="8">
        <f t="shared" si="290"/>
        <v>1590.544194</v>
      </c>
      <c r="IS27" s="8">
        <f t="shared" si="290"/>
        <v>1557.059053</v>
      </c>
      <c r="IT27" s="8">
        <f t="shared" si="290"/>
        <v>1590.544194</v>
      </c>
      <c r="IU27" s="8">
        <f t="shared" si="290"/>
        <v>1690.999617</v>
      </c>
      <c r="IV27" s="8">
        <f t="shared" si="290"/>
        <v>1942.138174</v>
      </c>
      <c r="IW27" s="8">
        <f t="shared" si="290"/>
        <v>1891.910463</v>
      </c>
      <c r="IX27" s="8">
        <f t="shared" si="290"/>
        <v>1757.969899</v>
      </c>
      <c r="IY27" s="8">
        <f t="shared" si="290"/>
        <v>1657.514476</v>
      </c>
      <c r="IZ27" s="8">
        <f t="shared" si="290"/>
        <v>1657.514476</v>
      </c>
      <c r="JA27" s="8">
        <f t="shared" si="290"/>
        <v>2092.821308</v>
      </c>
      <c r="JB27" s="52">
        <f t="shared" si="57"/>
        <v>20091.08456</v>
      </c>
      <c r="JC27" s="2"/>
      <c r="JD27" s="2"/>
      <c r="JE27" s="19">
        <f t="shared" si="58"/>
        <v>0</v>
      </c>
      <c r="JF27" s="19">
        <f t="shared" si="59"/>
        <v>0</v>
      </c>
      <c r="JG27" s="19">
        <f t="shared" si="60"/>
        <v>0</v>
      </c>
      <c r="JH27" s="19">
        <f t="shared" si="61"/>
        <v>0</v>
      </c>
      <c r="JI27" s="19">
        <f t="shared" si="62"/>
        <v>0</v>
      </c>
      <c r="JJ27" s="19">
        <f t="shared" si="63"/>
        <v>0</v>
      </c>
      <c r="JK27" s="19">
        <f t="shared" si="64"/>
        <v>0</v>
      </c>
    </row>
    <row r="28" ht="19.5" customHeight="1" outlineLevel="1">
      <c r="A28" s="2"/>
      <c r="B28" s="13" t="s">
        <v>25</v>
      </c>
      <c r="C28" s="56">
        <f>'ОПУ БС'!$C28/12*'ОПУ БС'!L28</f>
        <v>241.4375502</v>
      </c>
      <c r="D28" s="56">
        <f>'ОПУ БС'!$C28/12*'ОПУ БС'!M28</f>
        <v>263.6752193</v>
      </c>
      <c r="E28" s="56">
        <f>'ОПУ БС'!$C28/12*'ОПУ БС'!N28</f>
        <v>295.443318</v>
      </c>
      <c r="F28" s="56">
        <f>'ОПУ БС'!$C28/12*'ОПУ БС'!O28</f>
        <v>282.7360785</v>
      </c>
      <c r="G28" s="56">
        <f>'ОПУ БС'!$C28/12*'ОПУ БС'!P28</f>
        <v>301.7969377</v>
      </c>
      <c r="H28" s="56">
        <f>'ОПУ БС'!$C28/12*'ОПУ БС'!Q28</f>
        <v>320.8577969</v>
      </c>
      <c r="I28" s="56">
        <f>'ОПУ БС'!$C28/12*'ОПУ БС'!R28</f>
        <v>368.509945</v>
      </c>
      <c r="J28" s="56">
        <f>'ОПУ БС'!$C28/12*'ОПУ БС'!S28</f>
        <v>358.9795154</v>
      </c>
      <c r="K28" s="56">
        <f>'ОПУ БС'!$C28/12*'ОПУ БС'!T28</f>
        <v>333.5650364</v>
      </c>
      <c r="L28" s="56">
        <f>'ОПУ БС'!$C28/12*'ОПУ БС'!U28</f>
        <v>314.5041772</v>
      </c>
      <c r="M28" s="56">
        <f>'ОПУ БС'!$C28/12*'ОПУ БС'!V28</f>
        <v>333.5650364</v>
      </c>
      <c r="N28" s="56">
        <f>'ОПУ БС'!$C28/12*'ОПУ БС'!W28</f>
        <v>397.1012338</v>
      </c>
      <c r="O28" s="10">
        <f t="shared" si="21"/>
        <v>3812.171845</v>
      </c>
      <c r="P28" s="56">
        <f>'ОПУ БС'!$D28/12*'ОПУ БС'!L28</f>
        <v>276.0749343</v>
      </c>
      <c r="Q28" s="56">
        <f>'ОПУ БС'!$D28/12*'ОПУ БС'!M28</f>
        <v>301.5028888</v>
      </c>
      <c r="R28" s="56">
        <f>'ОПУ БС'!$D28/12*'ОПУ БС'!N28</f>
        <v>337.828538</v>
      </c>
      <c r="S28" s="56">
        <f>'ОПУ БС'!$D28/12*'ОПУ БС'!O28</f>
        <v>323.2982783</v>
      </c>
      <c r="T28" s="56">
        <f>'ОПУ БС'!$D28/12*'ОПУ БС'!P28</f>
        <v>345.0936679</v>
      </c>
      <c r="U28" s="56">
        <f>'ОПУ БС'!$D28/12*'ОПУ БС'!Q28</f>
        <v>366.8890574</v>
      </c>
      <c r="V28" s="56">
        <f>'ОПУ БС'!$D28/12*'ОПУ БС'!R28</f>
        <v>421.3775313</v>
      </c>
      <c r="W28" s="56">
        <f>'ОПУ БС'!$D28/12*'ОПУ БС'!S28</f>
        <v>410.4798365</v>
      </c>
      <c r="X28" s="56">
        <f>'ОПУ БС'!$D28/12*'ОПУ БС'!T28</f>
        <v>381.4193171</v>
      </c>
      <c r="Y28" s="56">
        <f>'ОПУ БС'!$D28/12*'ОПУ БС'!U28</f>
        <v>359.6239276</v>
      </c>
      <c r="Z28" s="56">
        <f>'ОПУ БС'!$D28/12*'ОПУ БС'!V28</f>
        <v>381.4193171</v>
      </c>
      <c r="AA28" s="56">
        <f>'ОПУ БС'!$D28/12*'ОПУ БС'!W28</f>
        <v>454.0706156</v>
      </c>
      <c r="AB28" s="10">
        <f t="shared" si="23"/>
        <v>4359.07791</v>
      </c>
      <c r="AC28" s="56">
        <f>'ОПУ БС'!$E$28/12*'ОПУ БС'!L28</f>
        <v>338.4671037</v>
      </c>
      <c r="AD28" s="56">
        <f>'ОПУ БС'!$E$28/12*'ОПУ БС'!M28</f>
        <v>369.6417054</v>
      </c>
      <c r="AE28" s="56">
        <f>'ОПУ БС'!$E$28/12*'ОПУ БС'!N28</f>
        <v>414.1768506</v>
      </c>
      <c r="AF28" s="56">
        <f>'ОПУ БС'!$E$28/12*'ОПУ БС'!O28</f>
        <v>396.3627925</v>
      </c>
      <c r="AG28" s="56">
        <f>'ОПУ БС'!$E$28/12*'ОПУ БС'!P28</f>
        <v>423.0838796</v>
      </c>
      <c r="AH28" s="56">
        <f>'ОПУ БС'!$E$28/12*'ОПУ БС'!Q28</f>
        <v>449.8049668</v>
      </c>
      <c r="AI28" s="56">
        <f>'ОПУ БС'!$E$28/12*'ОПУ БС'!R28</f>
        <v>516.6076846</v>
      </c>
      <c r="AJ28" s="56">
        <f>'ОПУ БС'!$E$28/12*'ОПУ БС'!S28</f>
        <v>503.247141</v>
      </c>
      <c r="AK28" s="56">
        <f>'ОПУ БС'!$E$28/12*'ОПУ БС'!T28</f>
        <v>467.6190249</v>
      </c>
      <c r="AL28" s="56">
        <f>'ОПУ БС'!$E$28/12*'ОПУ БС'!U28</f>
        <v>440.8979377</v>
      </c>
      <c r="AM28" s="56">
        <f>'ОПУ БС'!$E$28/12*'ОПУ БС'!V28</f>
        <v>467.6190249</v>
      </c>
      <c r="AN28" s="56">
        <f>'ОПУ БС'!$E$28/12*'ОПУ БС'!W28</f>
        <v>556.6893153</v>
      </c>
      <c r="AO28" s="10">
        <f t="shared" si="25"/>
        <v>5344.217427</v>
      </c>
      <c r="AP28" s="56">
        <f>'ОПУ БС'!$F28/12*'ОПУ БС'!L28</f>
        <v>407.5168734</v>
      </c>
      <c r="AQ28" s="56">
        <f>'ОПУ БС'!$F28/12*'ОПУ БС'!M28</f>
        <v>445.0513222</v>
      </c>
      <c r="AR28" s="56">
        <f>'ОПУ БС'!$F28/12*'ОПУ БС'!N28</f>
        <v>498.6719635</v>
      </c>
      <c r="AS28" s="56">
        <f>'ОПУ БС'!$F28/12*'ОПУ БС'!O28</f>
        <v>477.223707</v>
      </c>
      <c r="AT28" s="56">
        <f>'ОПУ БС'!$F28/12*'ОПУ БС'!P28</f>
        <v>509.3960917</v>
      </c>
      <c r="AU28" s="56">
        <f>'ОПУ БС'!$F28/12*'ОПУ БС'!Q28</f>
        <v>541.5684764</v>
      </c>
      <c r="AV28" s="56">
        <f>'ОПУ БС'!$F28/12*'ОПУ БС'!R28</f>
        <v>621.9994383</v>
      </c>
      <c r="AW28" s="56">
        <f>'ОПУ БС'!$F28/12*'ОПУ БС'!S28</f>
        <v>605.9132459</v>
      </c>
      <c r="AX28" s="56">
        <f>'ОПУ БС'!$F28/12*'ОПУ БС'!T28</f>
        <v>563.0167329</v>
      </c>
      <c r="AY28" s="56">
        <f>'ОПУ БС'!$F28/12*'ОПУ БС'!U28</f>
        <v>530.8443482</v>
      </c>
      <c r="AZ28" s="56">
        <f>'ОПУ БС'!$F28/12*'ОПУ БС'!V28</f>
        <v>563.0167329</v>
      </c>
      <c r="BA28" s="56">
        <f>'ОПУ БС'!$F28/12*'ОПУ БС'!W28</f>
        <v>670.2580154</v>
      </c>
      <c r="BB28" s="10">
        <f t="shared" si="27"/>
        <v>6434.476948</v>
      </c>
      <c r="BC28" s="56">
        <f>'ОПУ БС'!$G28/12*'ОПУ БС'!L28</f>
        <v>487.1127451</v>
      </c>
      <c r="BD28" s="56">
        <f>'ОПУ БС'!$G28/12*'ОПУ БС'!M28</f>
        <v>531.9783927</v>
      </c>
      <c r="BE28" s="56">
        <f>'ОПУ БС'!$G28/12*'ОПУ БС'!N28</f>
        <v>596.0721749</v>
      </c>
      <c r="BF28" s="56">
        <f>'ОПУ БС'!$G28/12*'ОПУ БС'!O28</f>
        <v>570.434662</v>
      </c>
      <c r="BG28" s="56">
        <f>'ОПУ БС'!$G28/12*'ОПУ БС'!P28</f>
        <v>608.8909314</v>
      </c>
      <c r="BH28" s="56">
        <f>'ОПУ БС'!$G28/12*'ОПУ БС'!Q28</f>
        <v>647.3472007</v>
      </c>
      <c r="BI28" s="56">
        <f>'ОПУ БС'!$G28/12*'ОПУ БС'!R28</f>
        <v>743.4878741</v>
      </c>
      <c r="BJ28" s="56">
        <f>'ОПУ БС'!$G28/12*'ОПУ БС'!S28</f>
        <v>724.2597394</v>
      </c>
      <c r="BK28" s="56">
        <f>'ОПУ БС'!$G28/12*'ОПУ БС'!T28</f>
        <v>672.9847136</v>
      </c>
      <c r="BL28" s="56">
        <f>'ОПУ БС'!$G28/12*'ОПУ БС'!U28</f>
        <v>634.5284443</v>
      </c>
      <c r="BM28" s="56">
        <f>'ОПУ БС'!$G28/12*'ОПУ БС'!V28</f>
        <v>672.9847136</v>
      </c>
      <c r="BN28" s="56">
        <f>'ОПУ БС'!$G28/12*'ОПУ БС'!W28</f>
        <v>801.1722781</v>
      </c>
      <c r="BO28" s="10">
        <f t="shared" si="29"/>
        <v>7691.25387</v>
      </c>
      <c r="BP28" s="56">
        <f>'ОПУ БС'!$H28/12*'ОПУ БС'!L28</f>
        <v>568.9923932</v>
      </c>
      <c r="BQ28" s="56">
        <f>'ОПУ БС'!$H28/12*'ОПУ БС'!M28</f>
        <v>621.3995874</v>
      </c>
      <c r="BR28" s="56">
        <f>'ОПУ БС'!$H28/12*'ОПУ БС'!N28</f>
        <v>696.2670075</v>
      </c>
      <c r="BS28" s="56">
        <f>'ОПУ БС'!$H28/12*'ОПУ БС'!O28</f>
        <v>666.3200395</v>
      </c>
      <c r="BT28" s="56">
        <f>'ОПУ БС'!$H28/12*'ОПУ БС'!P28</f>
        <v>711.2404916</v>
      </c>
      <c r="BU28" s="56">
        <f>'ОПУ БС'!$H28/12*'ОПУ БС'!Q28</f>
        <v>756.1609436</v>
      </c>
      <c r="BV28" s="56">
        <f>'ОПУ БС'!$H28/12*'ОПУ БС'!R28</f>
        <v>868.4620739</v>
      </c>
      <c r="BW28" s="56">
        <f>'ОПУ БС'!$H28/12*'ОПУ БС'!S28</f>
        <v>846.0018478</v>
      </c>
      <c r="BX28" s="56">
        <f>'ОПУ БС'!$H28/12*'ОПУ БС'!T28</f>
        <v>786.1079117</v>
      </c>
      <c r="BY28" s="56">
        <f>'ОПУ БС'!$H28/12*'ОПУ БС'!U28</f>
        <v>741.1874596</v>
      </c>
      <c r="BZ28" s="56">
        <f>'ОПУ БС'!$H28/12*'ОПУ БС'!V28</f>
        <v>786.1079117</v>
      </c>
      <c r="CA28" s="56">
        <f>'ОПУ БС'!$H28/12*'ОПУ БС'!W28</f>
        <v>935.842752</v>
      </c>
      <c r="CB28" s="10">
        <f t="shared" si="31"/>
        <v>8984.09042</v>
      </c>
      <c r="CC28" s="56">
        <f>'ОПУ БС'!$I28/12*'ОПУ БС'!L28</f>
        <v>672.6202296</v>
      </c>
      <c r="CD28" s="56">
        <f>'ОПУ БС'!$I28/12*'ОПУ БС'!M28</f>
        <v>734.5720928</v>
      </c>
      <c r="CE28" s="56">
        <f>'ОПУ БС'!$I28/12*'ОПУ БС'!N28</f>
        <v>823.0747546</v>
      </c>
      <c r="CF28" s="56">
        <f>'ОПУ БС'!$I28/12*'ОПУ БС'!O28</f>
        <v>787.6736899</v>
      </c>
      <c r="CG28" s="56">
        <f>'ОПУ БС'!$I28/12*'ОПУ БС'!P28</f>
        <v>840.775287</v>
      </c>
      <c r="CH28" s="56">
        <f>'ОПУ БС'!$I28/12*'ОПУ БС'!Q28</f>
        <v>893.876884</v>
      </c>
      <c r="CI28" s="56">
        <f>'ОПУ БС'!$I28/12*'ОПУ БС'!R28</f>
        <v>1026.630877</v>
      </c>
      <c r="CJ28" s="56">
        <f>'ОПУ БС'!$I28/12*'ОПУ БС'!S28</f>
        <v>1000.080078</v>
      </c>
      <c r="CK28" s="56">
        <f>'ОПУ БС'!$I28/12*'ОПУ БС'!T28</f>
        <v>929.2779487</v>
      </c>
      <c r="CL28" s="56">
        <f>'ОПУ БС'!$I28/12*'ОПУ БС'!U28</f>
        <v>876.1763517</v>
      </c>
      <c r="CM28" s="56">
        <f>'ОПУ БС'!$I28/12*'ОПУ БС'!V28</f>
        <v>929.2779487</v>
      </c>
      <c r="CN28" s="56">
        <f>'ОПУ БС'!$I28/12*'ОПУ БС'!W28</f>
        <v>1106.283272</v>
      </c>
      <c r="CO28" s="10">
        <f t="shared" si="33"/>
        <v>10620.31941</v>
      </c>
      <c r="CP28" s="2"/>
      <c r="CQ28" s="2"/>
      <c r="CR28" s="48">
        <f>O28-'ОПУ БС'!C28</f>
        <v>0</v>
      </c>
      <c r="CS28" s="48">
        <f>AB28-'ОПУ БС'!D28</f>
        <v>0</v>
      </c>
      <c r="CT28" s="48">
        <f>AO28-'ОПУ БС'!E28</f>
        <v>0</v>
      </c>
      <c r="CU28" s="48">
        <f>BB28-'ОПУ БС'!F28</f>
        <v>0</v>
      </c>
      <c r="CV28" s="48">
        <f>BO28-'ОПУ БС'!G28</f>
        <v>0</v>
      </c>
      <c r="CW28" s="48">
        <f>CB28-'ОПУ БС'!H28</f>
        <v>0</v>
      </c>
      <c r="CX28" s="48">
        <f>CO28-'ОПУ БС'!I28</f>
        <v>0</v>
      </c>
      <c r="CY28" s="2"/>
      <c r="CZ28" s="2"/>
      <c r="DA28" s="57"/>
      <c r="DB28" s="57"/>
      <c r="DC28" s="57"/>
      <c r="DD28" s="57"/>
      <c r="DE28" s="57"/>
      <c r="DF28" s="57"/>
      <c r="DG28" s="57"/>
      <c r="DH28" s="57"/>
      <c r="DI28" s="57"/>
      <c r="DJ28" s="57"/>
      <c r="DK28" s="57"/>
      <c r="DL28" s="57"/>
      <c r="DM28" s="55">
        <f t="shared" si="35"/>
        <v>0</v>
      </c>
      <c r="DN28" s="57"/>
      <c r="DO28" s="57"/>
      <c r="DP28" s="57"/>
      <c r="DQ28" s="57"/>
      <c r="DR28" s="57"/>
      <c r="DS28" s="57"/>
      <c r="DT28" s="57"/>
      <c r="DU28" s="57"/>
      <c r="DV28" s="57"/>
      <c r="DW28" s="57"/>
      <c r="DX28" s="57"/>
      <c r="DY28" s="57"/>
      <c r="DZ28" s="55">
        <f t="shared" si="37"/>
        <v>0</v>
      </c>
      <c r="EA28" s="58"/>
      <c r="EB28" s="58"/>
      <c r="EC28" s="58"/>
      <c r="ED28" s="58"/>
      <c r="EE28" s="58"/>
      <c r="EF28" s="58"/>
      <c r="EG28" s="58"/>
      <c r="EH28" s="58"/>
      <c r="EI28" s="58"/>
      <c r="EJ28" s="58"/>
      <c r="EK28" s="58"/>
      <c r="EL28" s="58"/>
      <c r="EM28" s="50">
        <f t="shared" si="39"/>
        <v>0</v>
      </c>
      <c r="EN28" s="58"/>
      <c r="EO28" s="58"/>
      <c r="EP28" s="58"/>
      <c r="EQ28" s="58"/>
      <c r="ER28" s="58"/>
      <c r="ES28" s="58"/>
      <c r="ET28" s="58"/>
      <c r="EU28" s="58"/>
      <c r="EV28" s="58"/>
      <c r="EW28" s="58"/>
      <c r="EX28" s="58"/>
      <c r="EY28" s="58"/>
      <c r="EZ28" s="51">
        <f t="shared" si="41"/>
        <v>0</v>
      </c>
      <c r="FA28" s="58"/>
      <c r="FB28" s="58"/>
      <c r="FC28" s="58"/>
      <c r="FD28" s="58"/>
      <c r="FE28" s="58"/>
      <c r="FF28" s="58"/>
      <c r="FG28" s="58"/>
      <c r="FH28" s="58"/>
      <c r="FI28" s="58"/>
      <c r="FJ28" s="58"/>
      <c r="FK28" s="58"/>
      <c r="FL28" s="58"/>
      <c r="FM28" s="51">
        <f t="shared" si="43"/>
        <v>0</v>
      </c>
      <c r="FN28" s="2"/>
      <c r="FO28" s="2"/>
      <c r="FP28" s="56">
        <f t="shared" ref="FP28:GA28" si="291">C28</f>
        <v>241.4375502</v>
      </c>
      <c r="FQ28" s="56">
        <f t="shared" si="291"/>
        <v>263.6752193</v>
      </c>
      <c r="FR28" s="56">
        <f t="shared" si="291"/>
        <v>295.443318</v>
      </c>
      <c r="FS28" s="56">
        <f t="shared" si="291"/>
        <v>282.7360785</v>
      </c>
      <c r="FT28" s="56">
        <f t="shared" si="291"/>
        <v>301.7969377</v>
      </c>
      <c r="FU28" s="56">
        <f t="shared" si="291"/>
        <v>320.8577969</v>
      </c>
      <c r="FV28" s="56">
        <f t="shared" si="291"/>
        <v>368.509945</v>
      </c>
      <c r="FW28" s="56">
        <f t="shared" si="291"/>
        <v>358.9795154</v>
      </c>
      <c r="FX28" s="56">
        <f t="shared" si="291"/>
        <v>333.5650364</v>
      </c>
      <c r="FY28" s="56">
        <f t="shared" si="291"/>
        <v>314.5041772</v>
      </c>
      <c r="FZ28" s="56">
        <f t="shared" si="291"/>
        <v>333.5650364</v>
      </c>
      <c r="GA28" s="56">
        <f t="shared" si="291"/>
        <v>397.1012338</v>
      </c>
      <c r="GB28" s="52">
        <f t="shared" si="45"/>
        <v>3812.171845</v>
      </c>
      <c r="GC28" s="56">
        <f t="shared" ref="GC28:GN28" si="292">P28</f>
        <v>276.0749343</v>
      </c>
      <c r="GD28" s="56">
        <f t="shared" si="292"/>
        <v>301.5028888</v>
      </c>
      <c r="GE28" s="56">
        <f t="shared" si="292"/>
        <v>337.828538</v>
      </c>
      <c r="GF28" s="56">
        <f t="shared" si="292"/>
        <v>323.2982783</v>
      </c>
      <c r="GG28" s="56">
        <f t="shared" si="292"/>
        <v>345.0936679</v>
      </c>
      <c r="GH28" s="56">
        <f t="shared" si="292"/>
        <v>366.8890574</v>
      </c>
      <c r="GI28" s="56">
        <f t="shared" si="292"/>
        <v>421.3775313</v>
      </c>
      <c r="GJ28" s="56">
        <f t="shared" si="292"/>
        <v>410.4798365</v>
      </c>
      <c r="GK28" s="56">
        <f t="shared" si="292"/>
        <v>381.4193171</v>
      </c>
      <c r="GL28" s="56">
        <f t="shared" si="292"/>
        <v>359.6239276</v>
      </c>
      <c r="GM28" s="56">
        <f t="shared" si="292"/>
        <v>381.4193171</v>
      </c>
      <c r="GN28" s="56">
        <f t="shared" si="292"/>
        <v>454.0706156</v>
      </c>
      <c r="GO28" s="52">
        <f t="shared" si="47"/>
        <v>4359.07791</v>
      </c>
      <c r="GP28" s="8">
        <f t="shared" ref="GP28:HA28" si="293">AC28+DA28</f>
        <v>338.4671037</v>
      </c>
      <c r="GQ28" s="8">
        <f t="shared" si="293"/>
        <v>369.6417054</v>
      </c>
      <c r="GR28" s="8">
        <f t="shared" si="293"/>
        <v>414.1768506</v>
      </c>
      <c r="GS28" s="8">
        <f t="shared" si="293"/>
        <v>396.3627925</v>
      </c>
      <c r="GT28" s="8">
        <f t="shared" si="293"/>
        <v>423.0838796</v>
      </c>
      <c r="GU28" s="8">
        <f t="shared" si="293"/>
        <v>449.8049668</v>
      </c>
      <c r="GV28" s="8">
        <f t="shared" si="293"/>
        <v>516.6076846</v>
      </c>
      <c r="GW28" s="8">
        <f t="shared" si="293"/>
        <v>503.247141</v>
      </c>
      <c r="GX28" s="8">
        <f t="shared" si="293"/>
        <v>467.6190249</v>
      </c>
      <c r="GY28" s="8">
        <f t="shared" si="293"/>
        <v>440.8979377</v>
      </c>
      <c r="GZ28" s="8">
        <f t="shared" si="293"/>
        <v>467.6190249</v>
      </c>
      <c r="HA28" s="8">
        <f t="shared" si="293"/>
        <v>556.6893153</v>
      </c>
      <c r="HB28" s="52">
        <f t="shared" si="49"/>
        <v>5344.217427</v>
      </c>
      <c r="HC28" s="8">
        <f t="shared" ref="HC28:HN28" si="294">AP28+DN28</f>
        <v>407.5168734</v>
      </c>
      <c r="HD28" s="8">
        <f t="shared" si="294"/>
        <v>445.0513222</v>
      </c>
      <c r="HE28" s="8">
        <f t="shared" si="294"/>
        <v>498.6719635</v>
      </c>
      <c r="HF28" s="8">
        <f t="shared" si="294"/>
        <v>477.223707</v>
      </c>
      <c r="HG28" s="8">
        <f t="shared" si="294"/>
        <v>509.3960917</v>
      </c>
      <c r="HH28" s="8">
        <f t="shared" si="294"/>
        <v>541.5684764</v>
      </c>
      <c r="HI28" s="8">
        <f t="shared" si="294"/>
        <v>621.9994383</v>
      </c>
      <c r="HJ28" s="8">
        <f t="shared" si="294"/>
        <v>605.9132459</v>
      </c>
      <c r="HK28" s="8">
        <f t="shared" si="294"/>
        <v>563.0167329</v>
      </c>
      <c r="HL28" s="8">
        <f t="shared" si="294"/>
        <v>530.8443482</v>
      </c>
      <c r="HM28" s="8">
        <f t="shared" si="294"/>
        <v>563.0167329</v>
      </c>
      <c r="HN28" s="8">
        <f t="shared" si="294"/>
        <v>670.2580154</v>
      </c>
      <c r="HO28" s="52">
        <f t="shared" si="51"/>
        <v>6434.476948</v>
      </c>
      <c r="HP28" s="8">
        <f t="shared" ref="HP28:IA28" si="295">BC28+EA28</f>
        <v>487.1127451</v>
      </c>
      <c r="HQ28" s="8">
        <f t="shared" si="295"/>
        <v>531.9783927</v>
      </c>
      <c r="HR28" s="8">
        <f t="shared" si="295"/>
        <v>596.0721749</v>
      </c>
      <c r="HS28" s="8">
        <f t="shared" si="295"/>
        <v>570.434662</v>
      </c>
      <c r="HT28" s="8">
        <f t="shared" si="295"/>
        <v>608.8909314</v>
      </c>
      <c r="HU28" s="8">
        <f t="shared" si="295"/>
        <v>647.3472007</v>
      </c>
      <c r="HV28" s="8">
        <f t="shared" si="295"/>
        <v>743.4878741</v>
      </c>
      <c r="HW28" s="8">
        <f t="shared" si="295"/>
        <v>724.2597394</v>
      </c>
      <c r="HX28" s="8">
        <f t="shared" si="295"/>
        <v>672.9847136</v>
      </c>
      <c r="HY28" s="8">
        <f t="shared" si="295"/>
        <v>634.5284443</v>
      </c>
      <c r="HZ28" s="8">
        <f t="shared" si="295"/>
        <v>672.9847136</v>
      </c>
      <c r="IA28" s="8">
        <f t="shared" si="295"/>
        <v>801.1722781</v>
      </c>
      <c r="IB28" s="52">
        <f t="shared" si="53"/>
        <v>7691.25387</v>
      </c>
      <c r="IC28" s="8">
        <f t="shared" ref="IC28:IN28" si="296">BP28+EN28</f>
        <v>568.9923932</v>
      </c>
      <c r="ID28" s="8">
        <f t="shared" si="296"/>
        <v>621.3995874</v>
      </c>
      <c r="IE28" s="8">
        <f t="shared" si="296"/>
        <v>696.2670075</v>
      </c>
      <c r="IF28" s="8">
        <f t="shared" si="296"/>
        <v>666.3200395</v>
      </c>
      <c r="IG28" s="8">
        <f t="shared" si="296"/>
        <v>711.2404916</v>
      </c>
      <c r="IH28" s="8">
        <f t="shared" si="296"/>
        <v>756.1609436</v>
      </c>
      <c r="II28" s="8">
        <f t="shared" si="296"/>
        <v>868.4620739</v>
      </c>
      <c r="IJ28" s="8">
        <f t="shared" si="296"/>
        <v>846.0018478</v>
      </c>
      <c r="IK28" s="8">
        <f t="shared" si="296"/>
        <v>786.1079117</v>
      </c>
      <c r="IL28" s="8">
        <f t="shared" si="296"/>
        <v>741.1874596</v>
      </c>
      <c r="IM28" s="8">
        <f t="shared" si="296"/>
        <v>786.1079117</v>
      </c>
      <c r="IN28" s="8">
        <f t="shared" si="296"/>
        <v>935.842752</v>
      </c>
      <c r="IO28" s="52">
        <f t="shared" si="55"/>
        <v>8984.09042</v>
      </c>
      <c r="IP28" s="8">
        <f t="shared" ref="IP28:JA28" si="297">CC28+FA28</f>
        <v>672.6202296</v>
      </c>
      <c r="IQ28" s="8">
        <f t="shared" si="297"/>
        <v>734.5720928</v>
      </c>
      <c r="IR28" s="8">
        <f t="shared" si="297"/>
        <v>823.0747546</v>
      </c>
      <c r="IS28" s="8">
        <f t="shared" si="297"/>
        <v>787.6736899</v>
      </c>
      <c r="IT28" s="8">
        <f t="shared" si="297"/>
        <v>840.775287</v>
      </c>
      <c r="IU28" s="8">
        <f t="shared" si="297"/>
        <v>893.876884</v>
      </c>
      <c r="IV28" s="8">
        <f t="shared" si="297"/>
        <v>1026.630877</v>
      </c>
      <c r="IW28" s="8">
        <f t="shared" si="297"/>
        <v>1000.080078</v>
      </c>
      <c r="IX28" s="8">
        <f t="shared" si="297"/>
        <v>929.2779487</v>
      </c>
      <c r="IY28" s="8">
        <f t="shared" si="297"/>
        <v>876.1763517</v>
      </c>
      <c r="IZ28" s="8">
        <f t="shared" si="297"/>
        <v>929.2779487</v>
      </c>
      <c r="JA28" s="8">
        <f t="shared" si="297"/>
        <v>1106.283272</v>
      </c>
      <c r="JB28" s="52">
        <f t="shared" si="57"/>
        <v>10620.31941</v>
      </c>
      <c r="JC28" s="2"/>
      <c r="JD28" s="2"/>
      <c r="JE28" s="19">
        <f t="shared" si="58"/>
        <v>0</v>
      </c>
      <c r="JF28" s="19">
        <f t="shared" si="59"/>
        <v>0</v>
      </c>
      <c r="JG28" s="19">
        <f t="shared" si="60"/>
        <v>0</v>
      </c>
      <c r="JH28" s="19">
        <f t="shared" si="61"/>
        <v>0</v>
      </c>
      <c r="JI28" s="19">
        <f t="shared" si="62"/>
        <v>0</v>
      </c>
      <c r="JJ28" s="19">
        <f t="shared" si="63"/>
        <v>0</v>
      </c>
      <c r="JK28" s="19">
        <f t="shared" si="64"/>
        <v>0</v>
      </c>
    </row>
    <row r="29" ht="19.5" customHeight="1" outlineLevel="1">
      <c r="A29" s="2"/>
      <c r="B29" s="13" t="s">
        <v>26</v>
      </c>
      <c r="C29" s="56">
        <f>'ОПУ БС'!$C29/12*'ОПУ БС'!L29</f>
        <v>146.2853276</v>
      </c>
      <c r="D29" s="56">
        <f>'ОПУ БС'!$C29/12*'ОПУ БС'!M29</f>
        <v>159.7589762</v>
      </c>
      <c r="E29" s="56">
        <f>'ОПУ БС'!$C29/12*'ОПУ БС'!N29</f>
        <v>179.0070456</v>
      </c>
      <c r="F29" s="56">
        <f>'ОПУ БС'!$C29/12*'ОПУ БС'!O29</f>
        <v>179.0070456</v>
      </c>
      <c r="G29" s="56">
        <f>'ОПУ БС'!$C29/12*'ОПУ БС'!P29</f>
        <v>179.0070456</v>
      </c>
      <c r="H29" s="56">
        <f>'ОПУ БС'!$C29/12*'ОПУ БС'!Q29</f>
        <v>194.4055012</v>
      </c>
      <c r="I29" s="56">
        <f>'ОПУ БС'!$C29/12*'ОПУ БС'!R29</f>
        <v>223.2776053</v>
      </c>
      <c r="J29" s="56">
        <f>'ОПУ БС'!$C29/12*'ОПУ БС'!S29</f>
        <v>217.5031845</v>
      </c>
      <c r="K29" s="56">
        <f>'ОПУ БС'!$C29/12*'ОПУ БС'!T29</f>
        <v>202.1047289</v>
      </c>
      <c r="L29" s="56">
        <f>'ОПУ БС'!$C29/12*'ОПУ БС'!U29</f>
        <v>190.5558873</v>
      </c>
      <c r="M29" s="56">
        <f>'ОПУ БС'!$C29/12*'ОПУ БС'!V29</f>
        <v>198.255115</v>
      </c>
      <c r="N29" s="56">
        <f>'ОПУ БС'!$C29/12*'ОПУ БС'!W29</f>
        <v>240.6008678</v>
      </c>
      <c r="O29" s="10">
        <f t="shared" si="21"/>
        <v>2309.768331</v>
      </c>
      <c r="P29" s="56">
        <f>'ОПУ БС'!$D29/12*'ОПУ БС'!L29</f>
        <v>250.1971043</v>
      </c>
      <c r="Q29" s="56">
        <f>'ОПУ БС'!$D29/12*'ОПУ БС'!M29</f>
        <v>273.2415744</v>
      </c>
      <c r="R29" s="56">
        <f>'ОПУ БС'!$D29/12*'ОПУ БС'!N29</f>
        <v>306.1622461</v>
      </c>
      <c r="S29" s="56">
        <f>'ОПУ БС'!$D29/12*'ОПУ БС'!O29</f>
        <v>306.1622461</v>
      </c>
      <c r="T29" s="56">
        <f>'ОПУ БС'!$D29/12*'ОПУ БС'!P29</f>
        <v>306.1622461</v>
      </c>
      <c r="U29" s="56">
        <f>'ОПУ БС'!$D29/12*'ОПУ БС'!Q29</f>
        <v>332.4987833</v>
      </c>
      <c r="V29" s="56">
        <f>'ОПУ БС'!$D29/12*'ОПУ БС'!R29</f>
        <v>381.8797908</v>
      </c>
      <c r="W29" s="56">
        <f>'ОПУ БС'!$D29/12*'ОПУ БС'!S29</f>
        <v>372.0035893</v>
      </c>
      <c r="X29" s="56">
        <f>'ОПУ БС'!$D29/12*'ОПУ БС'!T29</f>
        <v>345.667052</v>
      </c>
      <c r="Y29" s="56">
        <f>'ОПУ БС'!$D29/12*'ОПУ БС'!U29</f>
        <v>325.914649</v>
      </c>
      <c r="Z29" s="56">
        <f>'ОПУ БС'!$D29/12*'ОПУ БС'!V29</f>
        <v>339.0829177</v>
      </c>
      <c r="AA29" s="56">
        <f>'ОПУ БС'!$D29/12*'ОПУ БС'!W29</f>
        <v>411.5083952</v>
      </c>
      <c r="AB29" s="10">
        <f t="shared" si="23"/>
        <v>3950.480594</v>
      </c>
      <c r="AC29" s="56">
        <f>'ОПУ БС'!$E$29/12*'ОПУ БС'!L29</f>
        <v>407.0880529</v>
      </c>
      <c r="AD29" s="56">
        <f>'ОПУ БС'!$E$29/12*'ОПУ БС'!M29</f>
        <v>444.5830051</v>
      </c>
      <c r="AE29" s="56">
        <f>'ОПУ БС'!$E$29/12*'ОПУ БС'!N29</f>
        <v>498.1472226</v>
      </c>
      <c r="AF29" s="56">
        <f>'ОПУ БС'!$E$29/12*'ОПУ БС'!O29</f>
        <v>498.1472226</v>
      </c>
      <c r="AG29" s="56">
        <f>'ОПУ БС'!$E$29/12*'ОПУ БС'!P29</f>
        <v>498.1472226</v>
      </c>
      <c r="AH29" s="56">
        <f>'ОПУ БС'!$E$29/12*'ОПУ БС'!Q29</f>
        <v>540.9985966</v>
      </c>
      <c r="AI29" s="56">
        <f>'ОПУ БС'!$E$29/12*'ОПУ БС'!R29</f>
        <v>621.3449228</v>
      </c>
      <c r="AJ29" s="56">
        <f>'ОПУ БС'!$E$29/12*'ОПУ БС'!S29</f>
        <v>605.2756576</v>
      </c>
      <c r="AK29" s="56">
        <f>'ОПУ БС'!$E$29/12*'ОПУ БС'!T29</f>
        <v>562.4242836</v>
      </c>
      <c r="AL29" s="56">
        <f>'ОПУ БС'!$E$29/12*'ОПУ БС'!U29</f>
        <v>530.2857531</v>
      </c>
      <c r="AM29" s="56">
        <f>'ОПУ БС'!$E$29/12*'ОПУ БС'!V29</f>
        <v>551.7114401</v>
      </c>
      <c r="AN29" s="56">
        <f>'ОПУ БС'!$E$29/12*'ОПУ БС'!W29</f>
        <v>669.5527186</v>
      </c>
      <c r="AO29" s="10">
        <f t="shared" si="25"/>
        <v>6427.706098</v>
      </c>
      <c r="AP29" s="56">
        <f>'ОПУ БС'!$F29/12*'ОПУ БС'!L29</f>
        <v>611.0702582</v>
      </c>
      <c r="AQ29" s="56">
        <f>'ОПУ БС'!$F29/12*'ОПУ БС'!M29</f>
        <v>667.3530452</v>
      </c>
      <c r="AR29" s="56">
        <f>'ОПУ БС'!$F29/12*'ОПУ БС'!N29</f>
        <v>747.7570265</v>
      </c>
      <c r="AS29" s="56">
        <f>'ОПУ БС'!$F29/12*'ОПУ БС'!O29</f>
        <v>747.7570265</v>
      </c>
      <c r="AT29" s="56">
        <f>'ОПУ БС'!$F29/12*'ОПУ БС'!P29</f>
        <v>747.7570265</v>
      </c>
      <c r="AU29" s="56">
        <f>'ОПУ БС'!$F29/12*'ОПУ БС'!Q29</f>
        <v>812.0802116</v>
      </c>
      <c r="AV29" s="56">
        <f>'ОПУ БС'!$F29/12*'ОПУ БС'!R29</f>
        <v>932.6861836</v>
      </c>
      <c r="AW29" s="56">
        <f>'ОПУ БС'!$F29/12*'ОПУ БС'!S29</f>
        <v>908.5649892</v>
      </c>
      <c r="AX29" s="56">
        <f>'ОПУ БС'!$F29/12*'ОПУ БС'!T29</f>
        <v>844.2418041</v>
      </c>
      <c r="AY29" s="56">
        <f>'ОПУ БС'!$F29/12*'ОПУ БС'!U29</f>
        <v>795.9994153</v>
      </c>
      <c r="AZ29" s="56">
        <f>'ОПУ БС'!$F29/12*'ОПУ БС'!V29</f>
        <v>828.1610078</v>
      </c>
      <c r="BA29" s="56">
        <f>'ОПУ БС'!$F29/12*'ОПУ БС'!W29</f>
        <v>1005.049767</v>
      </c>
      <c r="BB29" s="10">
        <f t="shared" si="27"/>
        <v>9648.477761</v>
      </c>
      <c r="BC29" s="56">
        <f>'ОПУ БС'!$G29/12*'ОПУ БС'!L29</f>
        <v>866.5471921</v>
      </c>
      <c r="BD29" s="56">
        <f>'ОПУ БС'!$G29/12*'ОПУ БС'!M29</f>
        <v>946.3607493</v>
      </c>
      <c r="BE29" s="56">
        <f>'ОПУ БС'!$G29/12*'ОПУ БС'!N29</f>
        <v>1060.380117</v>
      </c>
      <c r="BF29" s="56">
        <f>'ОПУ БС'!$G29/12*'ОПУ БС'!O29</f>
        <v>1060.380117</v>
      </c>
      <c r="BG29" s="56">
        <f>'ОПУ БС'!$G29/12*'ОПУ БС'!P29</f>
        <v>1060.380117</v>
      </c>
      <c r="BH29" s="56">
        <f>'ОПУ БС'!$G29/12*'ОПУ БС'!Q29</f>
        <v>1151.595611</v>
      </c>
      <c r="BI29" s="56">
        <f>'ОПУ БС'!$G29/12*'ОПУ БС'!R29</f>
        <v>1322.624662</v>
      </c>
      <c r="BJ29" s="56">
        <f>'ОПУ БС'!$G29/12*'ОПУ БС'!S29</f>
        <v>1288.418851</v>
      </c>
      <c r="BK29" s="56">
        <f>'ОПУ БС'!$G29/12*'ОПУ БС'!T29</f>
        <v>1197.203358</v>
      </c>
      <c r="BL29" s="56">
        <f>'ОПУ БС'!$G29/12*'ОПУ БС'!U29</f>
        <v>1128.791737</v>
      </c>
      <c r="BM29" s="56">
        <f>'ОПУ БС'!$G29/12*'ОПУ БС'!V29</f>
        <v>1174.399484</v>
      </c>
      <c r="BN29" s="56">
        <f>'ОПУ БС'!$G29/12*'ОПУ БС'!W29</f>
        <v>1425.242092</v>
      </c>
      <c r="BO29" s="10">
        <f t="shared" si="29"/>
        <v>13682.32409</v>
      </c>
      <c r="BP29" s="56">
        <f>'ОПУ БС'!$H29/12*'ОПУ БС'!L29</f>
        <v>1165.91255</v>
      </c>
      <c r="BQ29" s="56">
        <f>'ОПУ БС'!$H29/12*'ОПУ БС'!M29</f>
        <v>1273.299232</v>
      </c>
      <c r="BR29" s="56">
        <f>'ОПУ БС'!$H29/12*'ОПУ БС'!N29</f>
        <v>1426.708779</v>
      </c>
      <c r="BS29" s="56">
        <f>'ОПУ БС'!$H29/12*'ОПУ БС'!O29</f>
        <v>1426.708779</v>
      </c>
      <c r="BT29" s="56">
        <f>'ОПУ БС'!$H29/12*'ОПУ БС'!P29</f>
        <v>1426.708779</v>
      </c>
      <c r="BU29" s="56">
        <f>'ОПУ БС'!$H29/12*'ОПУ БС'!Q29</f>
        <v>1549.436415</v>
      </c>
      <c r="BV29" s="56">
        <f>'ОПУ БС'!$H29/12*'ОПУ БС'!R29</f>
        <v>1779.550735</v>
      </c>
      <c r="BW29" s="56">
        <f>'ОПУ БС'!$H29/12*'ОПУ БС'!S29</f>
        <v>1733.527871</v>
      </c>
      <c r="BX29" s="56">
        <f>'ОПУ БС'!$H29/12*'ОПУ БС'!T29</f>
        <v>1610.800234</v>
      </c>
      <c r="BY29" s="56">
        <f>'ОПУ БС'!$H29/12*'ОПУ БС'!U29</f>
        <v>1518.754506</v>
      </c>
      <c r="BZ29" s="56">
        <f>'ОПУ БС'!$H29/12*'ОПУ БС'!V29</f>
        <v>1580.118325</v>
      </c>
      <c r="CA29" s="56">
        <f>'ОПУ БС'!$H29/12*'ОПУ БС'!W29</f>
        <v>1917.619326</v>
      </c>
      <c r="CB29" s="10">
        <f t="shared" si="31"/>
        <v>18409.14553</v>
      </c>
      <c r="CC29" s="56">
        <f>'ОПУ БС'!$I29/12*'ОПУ БС'!L29</f>
        <v>1514.650441</v>
      </c>
      <c r="CD29" s="56">
        <f>'ОПУ БС'!$I29/12*'ОПУ БС'!M29</f>
        <v>1654.157719</v>
      </c>
      <c r="CE29" s="56">
        <f>'ОПУ БС'!$I29/12*'ОПУ БС'!N29</f>
        <v>1853.453829</v>
      </c>
      <c r="CF29" s="56">
        <f>'ОПУ БС'!$I29/12*'ОПУ БС'!O29</f>
        <v>1853.453829</v>
      </c>
      <c r="CG29" s="56">
        <f>'ОПУ БС'!$I29/12*'ОПУ БС'!P29</f>
        <v>1853.453829</v>
      </c>
      <c r="CH29" s="56">
        <f>'ОПУ БС'!$I29/12*'ОПУ БС'!Q29</f>
        <v>2012.890718</v>
      </c>
      <c r="CI29" s="56">
        <f>'ОПУ БС'!$I29/12*'ОПУ БС'!R29</f>
        <v>2311.834884</v>
      </c>
      <c r="CJ29" s="56">
        <f>'ОПУ БС'!$I29/12*'ОПУ БС'!S29</f>
        <v>2252.046051</v>
      </c>
      <c r="CK29" s="56">
        <f>'ОПУ БС'!$I29/12*'ОПУ БС'!T29</f>
        <v>2092.609162</v>
      </c>
      <c r="CL29" s="56">
        <f>'ОПУ БС'!$I29/12*'ОПУ БС'!U29</f>
        <v>1973.031496</v>
      </c>
      <c r="CM29" s="56">
        <f>'ОПУ БС'!$I29/12*'ОПУ БС'!V29</f>
        <v>2052.74994</v>
      </c>
      <c r="CN29" s="56">
        <f>'ОПУ БС'!$I29/12*'ОПУ БС'!W29</f>
        <v>2491.201384</v>
      </c>
      <c r="CO29" s="10">
        <f t="shared" si="33"/>
        <v>23915.53328</v>
      </c>
      <c r="CP29" s="2"/>
      <c r="CQ29" s="2"/>
      <c r="CR29" s="48">
        <f>O29-'ОПУ БС'!C29</f>
        <v>0</v>
      </c>
      <c r="CS29" s="48">
        <f>AB29-'ОПУ БС'!D29</f>
        <v>0</v>
      </c>
      <c r="CT29" s="48">
        <f>AO29-'ОПУ БС'!E29</f>
        <v>0</v>
      </c>
      <c r="CU29" s="48">
        <f>BB29-'ОПУ БС'!F29</f>
        <v>0</v>
      </c>
      <c r="CV29" s="48">
        <f>BO29-'ОПУ БС'!G29</f>
        <v>0</v>
      </c>
      <c r="CW29" s="48">
        <f>CB29-'ОПУ БС'!H29</f>
        <v>0</v>
      </c>
      <c r="CX29" s="48">
        <f>CO29-'ОПУ БС'!I29</f>
        <v>0</v>
      </c>
      <c r="CY29" s="2"/>
      <c r="CZ29" s="2"/>
      <c r="DA29" s="57"/>
      <c r="DB29" s="57"/>
      <c r="DC29" s="57"/>
      <c r="DD29" s="57"/>
      <c r="DE29" s="57"/>
      <c r="DF29" s="57"/>
      <c r="DG29" s="57"/>
      <c r="DH29" s="57"/>
      <c r="DI29" s="57"/>
      <c r="DJ29" s="57"/>
      <c r="DK29" s="57"/>
      <c r="DL29" s="57"/>
      <c r="DM29" s="55">
        <f t="shared" si="35"/>
        <v>0</v>
      </c>
      <c r="DN29" s="57"/>
      <c r="DO29" s="57"/>
      <c r="DP29" s="57"/>
      <c r="DQ29" s="57"/>
      <c r="DR29" s="57"/>
      <c r="DS29" s="57"/>
      <c r="DT29" s="57"/>
      <c r="DU29" s="57"/>
      <c r="DV29" s="57"/>
      <c r="DW29" s="57"/>
      <c r="DX29" s="57"/>
      <c r="DY29" s="57"/>
      <c r="DZ29" s="55">
        <f t="shared" si="37"/>
        <v>0</v>
      </c>
      <c r="EA29" s="58"/>
      <c r="EB29" s="58"/>
      <c r="EC29" s="58"/>
      <c r="ED29" s="58"/>
      <c r="EE29" s="58"/>
      <c r="EF29" s="58"/>
      <c r="EG29" s="58"/>
      <c r="EH29" s="58"/>
      <c r="EI29" s="58"/>
      <c r="EJ29" s="58"/>
      <c r="EK29" s="58"/>
      <c r="EL29" s="58"/>
      <c r="EM29" s="50">
        <f t="shared" si="39"/>
        <v>0</v>
      </c>
      <c r="EN29" s="58"/>
      <c r="EO29" s="58"/>
      <c r="EP29" s="58"/>
      <c r="EQ29" s="58"/>
      <c r="ER29" s="58"/>
      <c r="ES29" s="58"/>
      <c r="ET29" s="58"/>
      <c r="EU29" s="58"/>
      <c r="EV29" s="58"/>
      <c r="EW29" s="58"/>
      <c r="EX29" s="58"/>
      <c r="EY29" s="58"/>
      <c r="EZ29" s="51">
        <f t="shared" si="41"/>
        <v>0</v>
      </c>
      <c r="FA29" s="58"/>
      <c r="FB29" s="58"/>
      <c r="FC29" s="58"/>
      <c r="FD29" s="58"/>
      <c r="FE29" s="58"/>
      <c r="FF29" s="58"/>
      <c r="FG29" s="58"/>
      <c r="FH29" s="58"/>
      <c r="FI29" s="58"/>
      <c r="FJ29" s="58"/>
      <c r="FK29" s="58"/>
      <c r="FL29" s="58"/>
      <c r="FM29" s="51">
        <f t="shared" si="43"/>
        <v>0</v>
      </c>
      <c r="FN29" s="2"/>
      <c r="FO29" s="2"/>
      <c r="FP29" s="56">
        <f t="shared" ref="FP29:GA29" si="298">C29</f>
        <v>146.2853276</v>
      </c>
      <c r="FQ29" s="56">
        <f t="shared" si="298"/>
        <v>159.7589762</v>
      </c>
      <c r="FR29" s="56">
        <f t="shared" si="298"/>
        <v>179.0070456</v>
      </c>
      <c r="FS29" s="56">
        <f t="shared" si="298"/>
        <v>179.0070456</v>
      </c>
      <c r="FT29" s="56">
        <f t="shared" si="298"/>
        <v>179.0070456</v>
      </c>
      <c r="FU29" s="56">
        <f t="shared" si="298"/>
        <v>194.4055012</v>
      </c>
      <c r="FV29" s="56">
        <f t="shared" si="298"/>
        <v>223.2776053</v>
      </c>
      <c r="FW29" s="56">
        <f t="shared" si="298"/>
        <v>217.5031845</v>
      </c>
      <c r="FX29" s="56">
        <f t="shared" si="298"/>
        <v>202.1047289</v>
      </c>
      <c r="FY29" s="56">
        <f t="shared" si="298"/>
        <v>190.5558873</v>
      </c>
      <c r="FZ29" s="56">
        <f t="shared" si="298"/>
        <v>198.255115</v>
      </c>
      <c r="GA29" s="56">
        <f t="shared" si="298"/>
        <v>240.6008678</v>
      </c>
      <c r="GB29" s="52">
        <f t="shared" si="45"/>
        <v>2309.768331</v>
      </c>
      <c r="GC29" s="56">
        <f t="shared" ref="GC29:GN29" si="299">P29</f>
        <v>250.1971043</v>
      </c>
      <c r="GD29" s="56">
        <f t="shared" si="299"/>
        <v>273.2415744</v>
      </c>
      <c r="GE29" s="56">
        <f t="shared" si="299"/>
        <v>306.1622461</v>
      </c>
      <c r="GF29" s="56">
        <f t="shared" si="299"/>
        <v>306.1622461</v>
      </c>
      <c r="GG29" s="56">
        <f t="shared" si="299"/>
        <v>306.1622461</v>
      </c>
      <c r="GH29" s="56">
        <f t="shared" si="299"/>
        <v>332.4987833</v>
      </c>
      <c r="GI29" s="56">
        <f t="shared" si="299"/>
        <v>381.8797908</v>
      </c>
      <c r="GJ29" s="56">
        <f t="shared" si="299"/>
        <v>372.0035893</v>
      </c>
      <c r="GK29" s="56">
        <f t="shared" si="299"/>
        <v>345.667052</v>
      </c>
      <c r="GL29" s="56">
        <f t="shared" si="299"/>
        <v>325.914649</v>
      </c>
      <c r="GM29" s="56">
        <f t="shared" si="299"/>
        <v>339.0829177</v>
      </c>
      <c r="GN29" s="56">
        <f t="shared" si="299"/>
        <v>411.5083952</v>
      </c>
      <c r="GO29" s="52">
        <f t="shared" si="47"/>
        <v>3950.480594</v>
      </c>
      <c r="GP29" s="8">
        <f t="shared" ref="GP29:HA29" si="300">AC29+DA29</f>
        <v>407.0880529</v>
      </c>
      <c r="GQ29" s="8">
        <f t="shared" si="300"/>
        <v>444.5830051</v>
      </c>
      <c r="GR29" s="8">
        <f t="shared" si="300"/>
        <v>498.1472226</v>
      </c>
      <c r="GS29" s="8">
        <f t="shared" si="300"/>
        <v>498.1472226</v>
      </c>
      <c r="GT29" s="8">
        <f t="shared" si="300"/>
        <v>498.1472226</v>
      </c>
      <c r="GU29" s="8">
        <f t="shared" si="300"/>
        <v>540.9985966</v>
      </c>
      <c r="GV29" s="8">
        <f t="shared" si="300"/>
        <v>621.3449228</v>
      </c>
      <c r="GW29" s="8">
        <f t="shared" si="300"/>
        <v>605.2756576</v>
      </c>
      <c r="GX29" s="8">
        <f t="shared" si="300"/>
        <v>562.4242836</v>
      </c>
      <c r="GY29" s="8">
        <f t="shared" si="300"/>
        <v>530.2857531</v>
      </c>
      <c r="GZ29" s="8">
        <f t="shared" si="300"/>
        <v>551.7114401</v>
      </c>
      <c r="HA29" s="8">
        <f t="shared" si="300"/>
        <v>669.5527186</v>
      </c>
      <c r="HB29" s="52">
        <f t="shared" si="49"/>
        <v>6427.706098</v>
      </c>
      <c r="HC29" s="8">
        <f t="shared" ref="HC29:HN29" si="301">AP29+DN29</f>
        <v>611.0702582</v>
      </c>
      <c r="HD29" s="8">
        <f t="shared" si="301"/>
        <v>667.3530452</v>
      </c>
      <c r="HE29" s="8">
        <f t="shared" si="301"/>
        <v>747.7570265</v>
      </c>
      <c r="HF29" s="8">
        <f t="shared" si="301"/>
        <v>747.7570265</v>
      </c>
      <c r="HG29" s="8">
        <f t="shared" si="301"/>
        <v>747.7570265</v>
      </c>
      <c r="HH29" s="8">
        <f t="shared" si="301"/>
        <v>812.0802116</v>
      </c>
      <c r="HI29" s="8">
        <f t="shared" si="301"/>
        <v>932.6861836</v>
      </c>
      <c r="HJ29" s="8">
        <f t="shared" si="301"/>
        <v>908.5649892</v>
      </c>
      <c r="HK29" s="8">
        <f t="shared" si="301"/>
        <v>844.2418041</v>
      </c>
      <c r="HL29" s="8">
        <f t="shared" si="301"/>
        <v>795.9994153</v>
      </c>
      <c r="HM29" s="8">
        <f t="shared" si="301"/>
        <v>828.1610078</v>
      </c>
      <c r="HN29" s="8">
        <f t="shared" si="301"/>
        <v>1005.049767</v>
      </c>
      <c r="HO29" s="52">
        <f t="shared" si="51"/>
        <v>9648.477761</v>
      </c>
      <c r="HP29" s="8">
        <f t="shared" ref="HP29:IA29" si="302">BC29+EA29</f>
        <v>866.5471921</v>
      </c>
      <c r="HQ29" s="8">
        <f t="shared" si="302"/>
        <v>946.3607493</v>
      </c>
      <c r="HR29" s="8">
        <f t="shared" si="302"/>
        <v>1060.380117</v>
      </c>
      <c r="HS29" s="8">
        <f t="shared" si="302"/>
        <v>1060.380117</v>
      </c>
      <c r="HT29" s="8">
        <f t="shared" si="302"/>
        <v>1060.380117</v>
      </c>
      <c r="HU29" s="8">
        <f t="shared" si="302"/>
        <v>1151.595611</v>
      </c>
      <c r="HV29" s="8">
        <f t="shared" si="302"/>
        <v>1322.624662</v>
      </c>
      <c r="HW29" s="8">
        <f t="shared" si="302"/>
        <v>1288.418851</v>
      </c>
      <c r="HX29" s="8">
        <f t="shared" si="302"/>
        <v>1197.203358</v>
      </c>
      <c r="HY29" s="8">
        <f t="shared" si="302"/>
        <v>1128.791737</v>
      </c>
      <c r="HZ29" s="8">
        <f t="shared" si="302"/>
        <v>1174.399484</v>
      </c>
      <c r="IA29" s="8">
        <f t="shared" si="302"/>
        <v>1425.242092</v>
      </c>
      <c r="IB29" s="52">
        <f t="shared" si="53"/>
        <v>13682.32409</v>
      </c>
      <c r="IC29" s="8">
        <f t="shared" ref="IC29:IN29" si="303">BP29+EN29</f>
        <v>1165.91255</v>
      </c>
      <c r="ID29" s="8">
        <f t="shared" si="303"/>
        <v>1273.299232</v>
      </c>
      <c r="IE29" s="8">
        <f t="shared" si="303"/>
        <v>1426.708779</v>
      </c>
      <c r="IF29" s="8">
        <f t="shared" si="303"/>
        <v>1426.708779</v>
      </c>
      <c r="IG29" s="8">
        <f t="shared" si="303"/>
        <v>1426.708779</v>
      </c>
      <c r="IH29" s="8">
        <f t="shared" si="303"/>
        <v>1549.436415</v>
      </c>
      <c r="II29" s="8">
        <f t="shared" si="303"/>
        <v>1779.550735</v>
      </c>
      <c r="IJ29" s="8">
        <f t="shared" si="303"/>
        <v>1733.527871</v>
      </c>
      <c r="IK29" s="8">
        <f t="shared" si="303"/>
        <v>1610.800234</v>
      </c>
      <c r="IL29" s="8">
        <f t="shared" si="303"/>
        <v>1518.754506</v>
      </c>
      <c r="IM29" s="8">
        <f t="shared" si="303"/>
        <v>1580.118325</v>
      </c>
      <c r="IN29" s="8">
        <f t="shared" si="303"/>
        <v>1917.619326</v>
      </c>
      <c r="IO29" s="52">
        <f t="shared" si="55"/>
        <v>18409.14553</v>
      </c>
      <c r="IP29" s="8">
        <f t="shared" ref="IP29:JA29" si="304">CC29+FA29</f>
        <v>1514.650441</v>
      </c>
      <c r="IQ29" s="8">
        <f t="shared" si="304"/>
        <v>1654.157719</v>
      </c>
      <c r="IR29" s="8">
        <f t="shared" si="304"/>
        <v>1853.453829</v>
      </c>
      <c r="IS29" s="8">
        <f t="shared" si="304"/>
        <v>1853.453829</v>
      </c>
      <c r="IT29" s="8">
        <f t="shared" si="304"/>
        <v>1853.453829</v>
      </c>
      <c r="IU29" s="8">
        <f t="shared" si="304"/>
        <v>2012.890718</v>
      </c>
      <c r="IV29" s="8">
        <f t="shared" si="304"/>
        <v>2311.834884</v>
      </c>
      <c r="IW29" s="8">
        <f t="shared" si="304"/>
        <v>2252.046051</v>
      </c>
      <c r="IX29" s="8">
        <f t="shared" si="304"/>
        <v>2092.609162</v>
      </c>
      <c r="IY29" s="8">
        <f t="shared" si="304"/>
        <v>1973.031496</v>
      </c>
      <c r="IZ29" s="8">
        <f t="shared" si="304"/>
        <v>2052.74994</v>
      </c>
      <c r="JA29" s="8">
        <f t="shared" si="304"/>
        <v>2491.201384</v>
      </c>
      <c r="JB29" s="52">
        <f t="shared" si="57"/>
        <v>23915.53328</v>
      </c>
      <c r="JC29" s="2"/>
      <c r="JD29" s="2"/>
      <c r="JE29" s="19">
        <f t="shared" si="58"/>
        <v>0</v>
      </c>
      <c r="JF29" s="19">
        <f t="shared" si="59"/>
        <v>0</v>
      </c>
      <c r="JG29" s="19">
        <f t="shared" si="60"/>
        <v>0</v>
      </c>
      <c r="JH29" s="19">
        <f t="shared" si="61"/>
        <v>0</v>
      </c>
      <c r="JI29" s="19">
        <f t="shared" si="62"/>
        <v>0</v>
      </c>
      <c r="JJ29" s="19">
        <f t="shared" si="63"/>
        <v>0</v>
      </c>
      <c r="JK29" s="19">
        <f t="shared" si="64"/>
        <v>0</v>
      </c>
    </row>
    <row r="30" ht="19.5" customHeight="1" outlineLevel="1">
      <c r="A30" s="2"/>
      <c r="B30" s="13" t="s">
        <v>27</v>
      </c>
      <c r="C30" s="56">
        <f>'ОПУ БС'!$C30/12*'ОПУ БС'!L30</f>
        <v>152.7897823</v>
      </c>
      <c r="D30" s="56">
        <f>'ОПУ БС'!$C30/12*'ОПУ БС'!M30</f>
        <v>166.8625254</v>
      </c>
      <c r="E30" s="56">
        <f>'ОПУ БС'!$C30/12*'ОПУ БС'!N30</f>
        <v>186.9664441</v>
      </c>
      <c r="F30" s="56">
        <f>'ОПУ БС'!$C30/12*'ОПУ БС'!O30</f>
        <v>186.9664441</v>
      </c>
      <c r="G30" s="56">
        <f>'ОПУ БС'!$C30/12*'ОПУ БС'!P30</f>
        <v>190.9872278</v>
      </c>
      <c r="H30" s="56">
        <f>'ОПУ БС'!$C30/12*'ОПУ БС'!Q30</f>
        <v>201.0391872</v>
      </c>
      <c r="I30" s="56">
        <f>'ОПУ БС'!$C30/12*'ОПУ БС'!R30</f>
        <v>233.2054571</v>
      </c>
      <c r="J30" s="56">
        <f>'ОПУ БС'!$C30/12*'ОПУ БС'!S30</f>
        <v>227.1742815</v>
      </c>
      <c r="K30" s="56">
        <f>'ОПУ БС'!$C30/12*'ОПУ БС'!T30</f>
        <v>211.0911465</v>
      </c>
      <c r="L30" s="56">
        <f>'ОПУ БС'!$C30/12*'ОПУ БС'!U30</f>
        <v>199.0287953</v>
      </c>
      <c r="M30" s="56">
        <f>'ОПУ БС'!$C30/12*'ОПУ БС'!V30</f>
        <v>205.0599709</v>
      </c>
      <c r="N30" s="56">
        <f>'ОПУ БС'!$C30/12*'ОПУ БС'!W30</f>
        <v>251.298984</v>
      </c>
      <c r="O30" s="10">
        <f t="shared" si="21"/>
        <v>2412.470246</v>
      </c>
      <c r="P30" s="56">
        <f>'ОПУ БС'!$D30/12*'ОПУ БС'!L30</f>
        <v>223.6641529</v>
      </c>
      <c r="Q30" s="56">
        <f>'ОПУ БС'!$D30/12*'ОПУ БС'!M30</f>
        <v>244.2647985</v>
      </c>
      <c r="R30" s="56">
        <f>'ОПУ БС'!$D30/12*'ОПУ БС'!N30</f>
        <v>273.6942924</v>
      </c>
      <c r="S30" s="56">
        <f>'ОПУ БС'!$D30/12*'ОПУ БС'!O30</f>
        <v>273.6942924</v>
      </c>
      <c r="T30" s="56">
        <f>'ОПУ БС'!$D30/12*'ОПУ БС'!P30</f>
        <v>279.5801911</v>
      </c>
      <c r="U30" s="56">
        <f>'ОПУ БС'!$D30/12*'ОПУ БС'!Q30</f>
        <v>294.294938</v>
      </c>
      <c r="V30" s="56">
        <f>'ОПУ БС'!$D30/12*'ОПУ БС'!R30</f>
        <v>341.3821281</v>
      </c>
      <c r="W30" s="56">
        <f>'ОПУ БС'!$D30/12*'ОПУ БС'!S30</f>
        <v>332.55328</v>
      </c>
      <c r="X30" s="56">
        <f>'ОПУ БС'!$D30/12*'ОПУ БС'!T30</f>
        <v>309.0096849</v>
      </c>
      <c r="Y30" s="56">
        <f>'ОПУ БС'!$D30/12*'ОПУ БС'!U30</f>
        <v>291.3519886</v>
      </c>
      <c r="Z30" s="56">
        <f>'ОПУ БС'!$D30/12*'ОПУ БС'!V30</f>
        <v>300.1808368</v>
      </c>
      <c r="AA30" s="56">
        <f>'ОПУ БС'!$D30/12*'ОПУ БС'!W30</f>
        <v>367.8686725</v>
      </c>
      <c r="AB30" s="10">
        <f t="shared" si="23"/>
        <v>3531.539256</v>
      </c>
      <c r="AC30" s="56">
        <f>'ОПУ БС'!$E$30/12*'ОПУ БС'!L30</f>
        <v>325.9782179</v>
      </c>
      <c r="AD30" s="56">
        <f>'ОПУ БС'!$E$30/12*'ОПУ БС'!M30</f>
        <v>356.0025275</v>
      </c>
      <c r="AE30" s="56">
        <f>'ОПУ БС'!$E$30/12*'ОПУ БС'!N30</f>
        <v>398.8943982</v>
      </c>
      <c r="AF30" s="56">
        <f>'ОПУ БС'!$E$30/12*'ОПУ БС'!O30</f>
        <v>398.8943982</v>
      </c>
      <c r="AG30" s="56">
        <f>'ОПУ БС'!$E$30/12*'ОПУ БС'!P30</f>
        <v>407.4727724</v>
      </c>
      <c r="AH30" s="56">
        <f>'ОПУ БС'!$E$30/12*'ОПУ БС'!Q30</f>
        <v>428.9187078</v>
      </c>
      <c r="AI30" s="56">
        <f>'ОПУ БС'!$E$30/12*'ОПУ БС'!R30</f>
        <v>497.545701</v>
      </c>
      <c r="AJ30" s="56">
        <f>'ОПУ БС'!$E$30/12*'ОПУ БС'!S30</f>
        <v>484.6781398</v>
      </c>
      <c r="AK30" s="56">
        <f>'ОПУ БС'!$E$30/12*'ОПУ БС'!T30</f>
        <v>450.3646432</v>
      </c>
      <c r="AL30" s="56">
        <f>'ОПУ БС'!$E$30/12*'ОПУ БС'!U30</f>
        <v>424.6295207</v>
      </c>
      <c r="AM30" s="56">
        <f>'ОПУ БС'!$E$30/12*'ОПУ БС'!V30</f>
        <v>437.4970819</v>
      </c>
      <c r="AN30" s="56">
        <f>'ОПУ БС'!$E$30/12*'ОПУ БС'!W30</f>
        <v>536.1483847</v>
      </c>
      <c r="AO30" s="10">
        <f t="shared" si="25"/>
        <v>5147.024493</v>
      </c>
      <c r="AP30" s="56">
        <f>'ОПУ БС'!$F30/12*'ОПУ БС'!L30</f>
        <v>450.1976305</v>
      </c>
      <c r="AQ30" s="56">
        <f>'ОПУ БС'!$F30/12*'ОПУ БС'!M30</f>
        <v>491.6632017</v>
      </c>
      <c r="AR30" s="56">
        <f>'ОПУ БС'!$F30/12*'ОПУ БС'!N30</f>
        <v>550.8997321</v>
      </c>
      <c r="AS30" s="56">
        <f>'ОПУ БС'!$F30/12*'ОПУ БС'!O30</f>
        <v>550.8997321</v>
      </c>
      <c r="AT30" s="56">
        <f>'ОПУ БС'!$F30/12*'ОПУ БС'!P30</f>
        <v>562.7470381</v>
      </c>
      <c r="AU30" s="56">
        <f>'ОПУ БС'!$F30/12*'ОПУ БС'!Q30</f>
        <v>592.3653033</v>
      </c>
      <c r="AV30" s="56">
        <f>'ОПУ БС'!$F30/12*'ОПУ БС'!R30</f>
        <v>687.1437518</v>
      </c>
      <c r="AW30" s="56">
        <f>'ОПУ БС'!$F30/12*'ОПУ БС'!S30</f>
        <v>669.3727927</v>
      </c>
      <c r="AX30" s="56">
        <f>'ОПУ БС'!$F30/12*'ОПУ БС'!T30</f>
        <v>621.9835685</v>
      </c>
      <c r="AY30" s="56">
        <f>'ОПУ БС'!$F30/12*'ОПУ БС'!U30</f>
        <v>586.4416503</v>
      </c>
      <c r="AZ30" s="56">
        <f>'ОПУ БС'!$F30/12*'ОПУ БС'!V30</f>
        <v>604.2126094</v>
      </c>
      <c r="BA30" s="56">
        <f>'ОПУ БС'!$F30/12*'ОПУ БС'!W30</f>
        <v>740.4566291</v>
      </c>
      <c r="BB30" s="10">
        <f t="shared" si="27"/>
        <v>7108.38364</v>
      </c>
      <c r="BC30" s="56">
        <f>'ОПУ БС'!$G30/12*'ОПУ БС'!L30</f>
        <v>597.7203932</v>
      </c>
      <c r="BD30" s="56">
        <f>'ОПУ БС'!$G30/12*'ОПУ БС'!M30</f>
        <v>652.7735873</v>
      </c>
      <c r="BE30" s="56">
        <f>'ОПУ БС'!$G30/12*'ОПУ БС'!N30</f>
        <v>731.4210074</v>
      </c>
      <c r="BF30" s="56">
        <f>'ОПУ БС'!$G30/12*'ОПУ БС'!O30</f>
        <v>731.4210074</v>
      </c>
      <c r="BG30" s="56">
        <f>'ОПУ БС'!$G30/12*'ОПУ БС'!P30</f>
        <v>747.1504915</v>
      </c>
      <c r="BH30" s="56">
        <f>'ОПУ БС'!$G30/12*'ОПУ БС'!Q30</f>
        <v>786.4742015</v>
      </c>
      <c r="BI30" s="56">
        <f>'ОПУ БС'!$G30/12*'ОПУ БС'!R30</f>
        <v>912.3100738</v>
      </c>
      <c r="BJ30" s="56">
        <f>'ОПУ БС'!$G30/12*'ОПУ БС'!S30</f>
        <v>888.7158477</v>
      </c>
      <c r="BK30" s="56">
        <f>'ОПУ БС'!$G30/12*'ОПУ БС'!T30</f>
        <v>825.7979116</v>
      </c>
      <c r="BL30" s="56">
        <f>'ОПУ БС'!$G30/12*'ОПУ БС'!U30</f>
        <v>778.6094595</v>
      </c>
      <c r="BM30" s="56">
        <f>'ОПУ БС'!$G30/12*'ОПУ БС'!V30</f>
        <v>802.2036856</v>
      </c>
      <c r="BN30" s="56">
        <f>'ОПУ БС'!$G30/12*'ОПУ БС'!W30</f>
        <v>983.0927519</v>
      </c>
      <c r="BO30" s="10">
        <f t="shared" si="29"/>
        <v>9437.690418</v>
      </c>
      <c r="BP30" s="56">
        <f>'ОПУ БС'!$H30/12*'ОПУ БС'!L30</f>
        <v>760.5019016</v>
      </c>
      <c r="BQ30" s="56">
        <f>'ОПУ БС'!$H30/12*'ОПУ БС'!M30</f>
        <v>830.5481293</v>
      </c>
      <c r="BR30" s="56">
        <f>'ОПУ БС'!$H30/12*'ОПУ БС'!N30</f>
        <v>930.614169</v>
      </c>
      <c r="BS30" s="56">
        <f>'ОПУ БС'!$H30/12*'ОПУ БС'!O30</f>
        <v>930.614169</v>
      </c>
      <c r="BT30" s="56">
        <f>'ОПУ БС'!$H30/12*'ОПУ БС'!P30</f>
        <v>950.627377</v>
      </c>
      <c r="BU30" s="56">
        <f>'ОПУ БС'!$H30/12*'ОПУ БС'!Q30</f>
        <v>1000.660397</v>
      </c>
      <c r="BV30" s="56">
        <f>'ОПУ БС'!$H30/12*'ОПУ БС'!R30</f>
        <v>1160.76606</v>
      </c>
      <c r="BW30" s="56">
        <f>'ОПУ БС'!$H30/12*'ОПУ БС'!S30</f>
        <v>1130.746248</v>
      </c>
      <c r="BX30" s="56">
        <f>'ОПУ БС'!$H30/12*'ОПУ БС'!T30</f>
        <v>1050.693417</v>
      </c>
      <c r="BY30" s="56">
        <f>'ОПУ БС'!$H30/12*'ОПУ БС'!U30</f>
        <v>990.6537928</v>
      </c>
      <c r="BZ30" s="56">
        <f>'ОПУ БС'!$H30/12*'ОПУ БС'!V30</f>
        <v>1020.673605</v>
      </c>
      <c r="CA30" s="56">
        <f>'ОПУ БС'!$H30/12*'ОПУ БС'!W30</f>
        <v>1250.825496</v>
      </c>
      <c r="CB30" s="10">
        <f t="shared" si="31"/>
        <v>12007.92476</v>
      </c>
      <c r="CC30" s="56">
        <f>'ОПУ БС'!$I30/12*'ОПУ БС'!L30</f>
        <v>948.7753127</v>
      </c>
      <c r="CD30" s="56">
        <f>'ОПУ БС'!$I30/12*'ОПУ БС'!M30</f>
        <v>1036.162513</v>
      </c>
      <c r="CE30" s="56">
        <f>'ОПУ БС'!$I30/12*'ОПУ БС'!N30</f>
        <v>1161.001369</v>
      </c>
      <c r="CF30" s="56">
        <f>'ОПУ БС'!$I30/12*'ОПУ БС'!O30</f>
        <v>1161.001369</v>
      </c>
      <c r="CG30" s="56">
        <f>'ОПУ БС'!$I30/12*'ОПУ БС'!P30</f>
        <v>1185.969141</v>
      </c>
      <c r="CH30" s="56">
        <f>'ОПУ БС'!$I30/12*'ОПУ БС'!Q30</f>
        <v>1248.388569</v>
      </c>
      <c r="CI30" s="56">
        <f>'ОПУ БС'!$I30/12*'ОПУ БС'!R30</f>
        <v>1448.13074</v>
      </c>
      <c r="CJ30" s="56">
        <f>'ОПУ БС'!$I30/12*'ОПУ БС'!S30</f>
        <v>1410.679083</v>
      </c>
      <c r="CK30" s="56">
        <f>'ОПУ БС'!$I30/12*'ОПУ БС'!T30</f>
        <v>1310.807998</v>
      </c>
      <c r="CL30" s="56">
        <f>'ОПУ БС'!$I30/12*'ОПУ БС'!U30</f>
        <v>1235.904684</v>
      </c>
      <c r="CM30" s="56">
        <f>'ОПУ БС'!$I30/12*'ОПУ БС'!V30</f>
        <v>1273.356341</v>
      </c>
      <c r="CN30" s="56">
        <f>'ОПУ БС'!$I30/12*'ОПУ БС'!W30</f>
        <v>1560.485712</v>
      </c>
      <c r="CO30" s="10">
        <f t="shared" si="33"/>
        <v>14980.66283</v>
      </c>
      <c r="CP30" s="2"/>
      <c r="CQ30" s="2"/>
      <c r="CR30" s="48">
        <f>O30-'ОПУ БС'!C30</f>
        <v>0</v>
      </c>
      <c r="CS30" s="48">
        <f>AB30-'ОПУ БС'!D30</f>
        <v>0</v>
      </c>
      <c r="CT30" s="48">
        <f>AO30-'ОПУ БС'!E30</f>
        <v>0</v>
      </c>
      <c r="CU30" s="48">
        <f>BB30-'ОПУ БС'!F30</f>
        <v>0</v>
      </c>
      <c r="CV30" s="48">
        <f>BO30-'ОПУ БС'!G30</f>
        <v>0</v>
      </c>
      <c r="CW30" s="48">
        <f>CB30-'ОПУ БС'!H30</f>
        <v>0</v>
      </c>
      <c r="CX30" s="48">
        <f>CO30-'ОПУ БС'!I30</f>
        <v>0</v>
      </c>
      <c r="CY30" s="2"/>
      <c r="CZ30" s="2"/>
      <c r="DA30" s="57"/>
      <c r="DB30" s="57"/>
      <c r="DC30" s="57"/>
      <c r="DD30" s="57"/>
      <c r="DE30" s="57"/>
      <c r="DF30" s="57"/>
      <c r="DG30" s="57"/>
      <c r="DH30" s="57"/>
      <c r="DI30" s="57"/>
      <c r="DJ30" s="57"/>
      <c r="DK30" s="57"/>
      <c r="DL30" s="57"/>
      <c r="DM30" s="55">
        <f t="shared" si="35"/>
        <v>0</v>
      </c>
      <c r="DN30" s="57"/>
      <c r="DO30" s="57"/>
      <c r="DP30" s="57"/>
      <c r="DQ30" s="57"/>
      <c r="DR30" s="57"/>
      <c r="DS30" s="57"/>
      <c r="DT30" s="57"/>
      <c r="DU30" s="57"/>
      <c r="DV30" s="57"/>
      <c r="DW30" s="57"/>
      <c r="DX30" s="57"/>
      <c r="DY30" s="57"/>
      <c r="DZ30" s="55">
        <f t="shared" si="37"/>
        <v>0</v>
      </c>
      <c r="EA30" s="58"/>
      <c r="EB30" s="58"/>
      <c r="EC30" s="58"/>
      <c r="ED30" s="58"/>
      <c r="EE30" s="58"/>
      <c r="EF30" s="58"/>
      <c r="EG30" s="58"/>
      <c r="EH30" s="58"/>
      <c r="EI30" s="58"/>
      <c r="EJ30" s="58"/>
      <c r="EK30" s="58"/>
      <c r="EL30" s="58"/>
      <c r="EM30" s="50">
        <f t="shared" si="39"/>
        <v>0</v>
      </c>
      <c r="EN30" s="58"/>
      <c r="EO30" s="58"/>
      <c r="EP30" s="58"/>
      <c r="EQ30" s="58"/>
      <c r="ER30" s="58"/>
      <c r="ES30" s="58"/>
      <c r="ET30" s="58"/>
      <c r="EU30" s="58"/>
      <c r="EV30" s="58"/>
      <c r="EW30" s="58"/>
      <c r="EX30" s="58"/>
      <c r="EY30" s="58"/>
      <c r="EZ30" s="51">
        <f t="shared" si="41"/>
        <v>0</v>
      </c>
      <c r="FA30" s="58"/>
      <c r="FB30" s="58"/>
      <c r="FC30" s="58"/>
      <c r="FD30" s="58"/>
      <c r="FE30" s="58"/>
      <c r="FF30" s="58"/>
      <c r="FG30" s="58"/>
      <c r="FH30" s="58"/>
      <c r="FI30" s="58"/>
      <c r="FJ30" s="58"/>
      <c r="FK30" s="58"/>
      <c r="FL30" s="58"/>
      <c r="FM30" s="51">
        <f t="shared" si="43"/>
        <v>0</v>
      </c>
      <c r="FN30" s="2"/>
      <c r="FO30" s="2"/>
      <c r="FP30" s="56">
        <f t="shared" ref="FP30:GA30" si="305">C30</f>
        <v>152.7897823</v>
      </c>
      <c r="FQ30" s="56">
        <f t="shared" si="305"/>
        <v>166.8625254</v>
      </c>
      <c r="FR30" s="56">
        <f t="shared" si="305"/>
        <v>186.9664441</v>
      </c>
      <c r="FS30" s="56">
        <f t="shared" si="305"/>
        <v>186.9664441</v>
      </c>
      <c r="FT30" s="56">
        <f t="shared" si="305"/>
        <v>190.9872278</v>
      </c>
      <c r="FU30" s="56">
        <f t="shared" si="305"/>
        <v>201.0391872</v>
      </c>
      <c r="FV30" s="56">
        <f t="shared" si="305"/>
        <v>233.2054571</v>
      </c>
      <c r="FW30" s="56">
        <f t="shared" si="305"/>
        <v>227.1742815</v>
      </c>
      <c r="FX30" s="56">
        <f t="shared" si="305"/>
        <v>211.0911465</v>
      </c>
      <c r="FY30" s="56">
        <f t="shared" si="305"/>
        <v>199.0287953</v>
      </c>
      <c r="FZ30" s="56">
        <f t="shared" si="305"/>
        <v>205.0599709</v>
      </c>
      <c r="GA30" s="56">
        <f t="shared" si="305"/>
        <v>251.298984</v>
      </c>
      <c r="GB30" s="52">
        <f t="shared" si="45"/>
        <v>2412.470246</v>
      </c>
      <c r="GC30" s="56">
        <f t="shared" ref="GC30:GN30" si="306">P30</f>
        <v>223.6641529</v>
      </c>
      <c r="GD30" s="56">
        <f t="shared" si="306"/>
        <v>244.2647985</v>
      </c>
      <c r="GE30" s="56">
        <f t="shared" si="306"/>
        <v>273.6942924</v>
      </c>
      <c r="GF30" s="56">
        <f t="shared" si="306"/>
        <v>273.6942924</v>
      </c>
      <c r="GG30" s="56">
        <f t="shared" si="306"/>
        <v>279.5801911</v>
      </c>
      <c r="GH30" s="56">
        <f t="shared" si="306"/>
        <v>294.294938</v>
      </c>
      <c r="GI30" s="56">
        <f t="shared" si="306"/>
        <v>341.3821281</v>
      </c>
      <c r="GJ30" s="56">
        <f t="shared" si="306"/>
        <v>332.55328</v>
      </c>
      <c r="GK30" s="56">
        <f t="shared" si="306"/>
        <v>309.0096849</v>
      </c>
      <c r="GL30" s="56">
        <f t="shared" si="306"/>
        <v>291.3519886</v>
      </c>
      <c r="GM30" s="56">
        <f t="shared" si="306"/>
        <v>300.1808368</v>
      </c>
      <c r="GN30" s="56">
        <f t="shared" si="306"/>
        <v>367.8686725</v>
      </c>
      <c r="GO30" s="52">
        <f t="shared" si="47"/>
        <v>3531.539256</v>
      </c>
      <c r="GP30" s="8">
        <f t="shared" ref="GP30:HA30" si="307">AC30+DA30</f>
        <v>325.9782179</v>
      </c>
      <c r="GQ30" s="8">
        <f t="shared" si="307"/>
        <v>356.0025275</v>
      </c>
      <c r="GR30" s="8">
        <f t="shared" si="307"/>
        <v>398.8943982</v>
      </c>
      <c r="GS30" s="8">
        <f t="shared" si="307"/>
        <v>398.8943982</v>
      </c>
      <c r="GT30" s="8">
        <f t="shared" si="307"/>
        <v>407.4727724</v>
      </c>
      <c r="GU30" s="8">
        <f t="shared" si="307"/>
        <v>428.9187078</v>
      </c>
      <c r="GV30" s="8">
        <f t="shared" si="307"/>
        <v>497.545701</v>
      </c>
      <c r="GW30" s="8">
        <f t="shared" si="307"/>
        <v>484.6781398</v>
      </c>
      <c r="GX30" s="8">
        <f t="shared" si="307"/>
        <v>450.3646432</v>
      </c>
      <c r="GY30" s="8">
        <f t="shared" si="307"/>
        <v>424.6295207</v>
      </c>
      <c r="GZ30" s="8">
        <f t="shared" si="307"/>
        <v>437.4970819</v>
      </c>
      <c r="HA30" s="8">
        <f t="shared" si="307"/>
        <v>536.1483847</v>
      </c>
      <c r="HB30" s="52">
        <f t="shared" si="49"/>
        <v>5147.024493</v>
      </c>
      <c r="HC30" s="8">
        <f t="shared" ref="HC30:HN30" si="308">AP30+DN30</f>
        <v>450.1976305</v>
      </c>
      <c r="HD30" s="8">
        <f t="shared" si="308"/>
        <v>491.6632017</v>
      </c>
      <c r="HE30" s="8">
        <f t="shared" si="308"/>
        <v>550.8997321</v>
      </c>
      <c r="HF30" s="8">
        <f t="shared" si="308"/>
        <v>550.8997321</v>
      </c>
      <c r="HG30" s="8">
        <f t="shared" si="308"/>
        <v>562.7470381</v>
      </c>
      <c r="HH30" s="8">
        <f t="shared" si="308"/>
        <v>592.3653033</v>
      </c>
      <c r="HI30" s="8">
        <f t="shared" si="308"/>
        <v>687.1437518</v>
      </c>
      <c r="HJ30" s="8">
        <f t="shared" si="308"/>
        <v>669.3727927</v>
      </c>
      <c r="HK30" s="8">
        <f t="shared" si="308"/>
        <v>621.9835685</v>
      </c>
      <c r="HL30" s="8">
        <f t="shared" si="308"/>
        <v>586.4416503</v>
      </c>
      <c r="HM30" s="8">
        <f t="shared" si="308"/>
        <v>604.2126094</v>
      </c>
      <c r="HN30" s="8">
        <f t="shared" si="308"/>
        <v>740.4566291</v>
      </c>
      <c r="HO30" s="52">
        <f t="shared" si="51"/>
        <v>7108.38364</v>
      </c>
      <c r="HP30" s="8">
        <f t="shared" ref="HP30:IA30" si="309">BC30+EA30</f>
        <v>597.7203932</v>
      </c>
      <c r="HQ30" s="8">
        <f t="shared" si="309"/>
        <v>652.7735873</v>
      </c>
      <c r="HR30" s="8">
        <f t="shared" si="309"/>
        <v>731.4210074</v>
      </c>
      <c r="HS30" s="8">
        <f t="shared" si="309"/>
        <v>731.4210074</v>
      </c>
      <c r="HT30" s="8">
        <f t="shared" si="309"/>
        <v>747.1504915</v>
      </c>
      <c r="HU30" s="8">
        <f t="shared" si="309"/>
        <v>786.4742015</v>
      </c>
      <c r="HV30" s="8">
        <f t="shared" si="309"/>
        <v>912.3100738</v>
      </c>
      <c r="HW30" s="8">
        <f t="shared" si="309"/>
        <v>888.7158477</v>
      </c>
      <c r="HX30" s="8">
        <f t="shared" si="309"/>
        <v>825.7979116</v>
      </c>
      <c r="HY30" s="8">
        <f t="shared" si="309"/>
        <v>778.6094595</v>
      </c>
      <c r="HZ30" s="8">
        <f t="shared" si="309"/>
        <v>802.2036856</v>
      </c>
      <c r="IA30" s="8">
        <f t="shared" si="309"/>
        <v>983.0927519</v>
      </c>
      <c r="IB30" s="52">
        <f t="shared" si="53"/>
        <v>9437.690418</v>
      </c>
      <c r="IC30" s="8">
        <f t="shared" ref="IC30:IN30" si="310">BP30+EN30</f>
        <v>760.5019016</v>
      </c>
      <c r="ID30" s="8">
        <f t="shared" si="310"/>
        <v>830.5481293</v>
      </c>
      <c r="IE30" s="8">
        <f t="shared" si="310"/>
        <v>930.614169</v>
      </c>
      <c r="IF30" s="8">
        <f t="shared" si="310"/>
        <v>930.614169</v>
      </c>
      <c r="IG30" s="8">
        <f t="shared" si="310"/>
        <v>950.627377</v>
      </c>
      <c r="IH30" s="8">
        <f t="shared" si="310"/>
        <v>1000.660397</v>
      </c>
      <c r="II30" s="8">
        <f t="shared" si="310"/>
        <v>1160.76606</v>
      </c>
      <c r="IJ30" s="8">
        <f t="shared" si="310"/>
        <v>1130.746248</v>
      </c>
      <c r="IK30" s="8">
        <f t="shared" si="310"/>
        <v>1050.693417</v>
      </c>
      <c r="IL30" s="8">
        <f t="shared" si="310"/>
        <v>990.6537928</v>
      </c>
      <c r="IM30" s="8">
        <f t="shared" si="310"/>
        <v>1020.673605</v>
      </c>
      <c r="IN30" s="8">
        <f t="shared" si="310"/>
        <v>1250.825496</v>
      </c>
      <c r="IO30" s="52">
        <f t="shared" si="55"/>
        <v>12007.92476</v>
      </c>
      <c r="IP30" s="8">
        <f t="shared" ref="IP30:JA30" si="311">CC30+FA30</f>
        <v>948.7753127</v>
      </c>
      <c r="IQ30" s="8">
        <f t="shared" si="311"/>
        <v>1036.162513</v>
      </c>
      <c r="IR30" s="8">
        <f t="shared" si="311"/>
        <v>1161.001369</v>
      </c>
      <c r="IS30" s="8">
        <f t="shared" si="311"/>
        <v>1161.001369</v>
      </c>
      <c r="IT30" s="8">
        <f t="shared" si="311"/>
        <v>1185.969141</v>
      </c>
      <c r="IU30" s="8">
        <f t="shared" si="311"/>
        <v>1248.388569</v>
      </c>
      <c r="IV30" s="8">
        <f t="shared" si="311"/>
        <v>1448.13074</v>
      </c>
      <c r="IW30" s="8">
        <f t="shared" si="311"/>
        <v>1410.679083</v>
      </c>
      <c r="IX30" s="8">
        <f t="shared" si="311"/>
        <v>1310.807998</v>
      </c>
      <c r="IY30" s="8">
        <f t="shared" si="311"/>
        <v>1235.904684</v>
      </c>
      <c r="IZ30" s="8">
        <f t="shared" si="311"/>
        <v>1273.356341</v>
      </c>
      <c r="JA30" s="8">
        <f t="shared" si="311"/>
        <v>1560.485712</v>
      </c>
      <c r="JB30" s="52">
        <f t="shared" si="57"/>
        <v>14980.66283</v>
      </c>
      <c r="JC30" s="2"/>
      <c r="JD30" s="2"/>
      <c r="JE30" s="19">
        <f t="shared" si="58"/>
        <v>0</v>
      </c>
      <c r="JF30" s="19">
        <f t="shared" si="59"/>
        <v>0</v>
      </c>
      <c r="JG30" s="19">
        <f t="shared" si="60"/>
        <v>0</v>
      </c>
      <c r="JH30" s="19">
        <f t="shared" si="61"/>
        <v>0</v>
      </c>
      <c r="JI30" s="19">
        <f t="shared" si="62"/>
        <v>0</v>
      </c>
      <c r="JJ30" s="19">
        <f t="shared" si="63"/>
        <v>0</v>
      </c>
      <c r="JK30" s="19">
        <f t="shared" si="64"/>
        <v>0</v>
      </c>
    </row>
    <row r="31" ht="19.5" customHeight="1" outlineLevel="1">
      <c r="A31" s="2"/>
      <c r="B31" s="13" t="s">
        <v>28</v>
      </c>
      <c r="C31" s="56">
        <f>'ОПУ БС'!$C31/12*'ОПУ БС'!L31</f>
        <v>60.91039213</v>
      </c>
      <c r="D31" s="56">
        <f>'ОПУ БС'!$C31/12*'ОПУ БС'!M31</f>
        <v>66.52055983</v>
      </c>
      <c r="E31" s="56">
        <f>'ОПУ БС'!$C31/12*'ОПУ БС'!N31</f>
        <v>74.53508511</v>
      </c>
      <c r="F31" s="56">
        <f>'ОПУ БС'!$C31/12*'ОПУ БС'!O31</f>
        <v>74.53508511</v>
      </c>
      <c r="G31" s="56">
        <f>'ОПУ БС'!$C31/12*'ОПУ БС'!P31</f>
        <v>76.13799016</v>
      </c>
      <c r="H31" s="56">
        <f>'ОПУ БС'!$C31/12*'ОПУ БС'!Q31</f>
        <v>80.94670533</v>
      </c>
      <c r="I31" s="56">
        <f>'ОПУ БС'!$C31/12*'ОПУ БС'!R31</f>
        <v>80.94670533</v>
      </c>
      <c r="J31" s="56">
        <f>'ОПУ БС'!$C31/12*'ОПУ БС'!S31</f>
        <v>90.56413567</v>
      </c>
      <c r="K31" s="56">
        <f>'ОПУ БС'!$C31/12*'ОПУ БС'!T31</f>
        <v>84.15251544</v>
      </c>
      <c r="L31" s="56">
        <f>'ОПУ БС'!$C31/12*'ОПУ БС'!U31</f>
        <v>79.34380027</v>
      </c>
      <c r="M31" s="56">
        <f>'ОПУ БС'!$C31/12*'ОПУ БС'!V31</f>
        <v>92.96849325</v>
      </c>
      <c r="N31" s="56">
        <f>'ОПУ БС'!$C31/12*'ОПУ БС'!W31</f>
        <v>100.181566</v>
      </c>
      <c r="O31" s="10">
        <f t="shared" si="21"/>
        <v>961.7430336</v>
      </c>
      <c r="P31" s="56">
        <f>'ОПУ БС'!$D31/12*'ОПУ БС'!L31</f>
        <v>74.6071443</v>
      </c>
      <c r="Q31" s="56">
        <f>'ОПУ БС'!$D31/12*'ОПУ БС'!M31</f>
        <v>81.47885496</v>
      </c>
      <c r="R31" s="56">
        <f>'ОПУ БС'!$D31/12*'ОПУ БС'!N31</f>
        <v>91.29558448</v>
      </c>
      <c r="S31" s="56">
        <f>'ОПУ БС'!$D31/12*'ОПУ БС'!O31</f>
        <v>91.29558448</v>
      </c>
      <c r="T31" s="56">
        <f>'ОПУ БС'!$D31/12*'ОПУ БС'!P31</f>
        <v>93.25893038</v>
      </c>
      <c r="U31" s="56">
        <f>'ОПУ БС'!$D31/12*'ОПУ БС'!Q31</f>
        <v>99.14896809</v>
      </c>
      <c r="V31" s="56">
        <f>'ОПУ БС'!$D31/12*'ОПУ БС'!R31</f>
        <v>99.14896809</v>
      </c>
      <c r="W31" s="56">
        <f>'ОПУ БС'!$D31/12*'ОПУ БС'!S31</f>
        <v>110.9290435</v>
      </c>
      <c r="X31" s="56">
        <f>'ОПУ БС'!$D31/12*'ОПУ БС'!T31</f>
        <v>103.0756599</v>
      </c>
      <c r="Y31" s="56">
        <f>'ОПУ БС'!$D31/12*'ОПУ БС'!U31</f>
        <v>97.18562219</v>
      </c>
      <c r="Z31" s="56">
        <f>'ОПУ БС'!$D31/12*'ОПУ БС'!V31</f>
        <v>113.8740624</v>
      </c>
      <c r="AA31" s="56">
        <f>'ОПУ БС'!$D31/12*'ОПУ БС'!W31</f>
        <v>122.7091189</v>
      </c>
      <c r="AB31" s="10">
        <f t="shared" si="23"/>
        <v>1178.007542</v>
      </c>
      <c r="AC31" s="56">
        <f>'ОПУ БС'!$E$31/12*'ОПУ БС'!L31</f>
        <v>88.85729649</v>
      </c>
      <c r="AD31" s="56">
        <f>'ОПУ БС'!$E$31/12*'ОПУ БС'!M31</f>
        <v>97.04152116</v>
      </c>
      <c r="AE31" s="56">
        <f>'ОПУ БС'!$E$31/12*'ОПУ БС'!N31</f>
        <v>108.7332707</v>
      </c>
      <c r="AF31" s="56">
        <f>'ОПУ БС'!$E$31/12*'ОПУ БС'!O31</f>
        <v>108.7332707</v>
      </c>
      <c r="AG31" s="56">
        <f>'ОПУ БС'!$E$31/12*'ОПУ БС'!P31</f>
        <v>111.0716206</v>
      </c>
      <c r="AH31" s="56">
        <f>'ОПУ БС'!$E$31/12*'ОПУ БС'!Q31</f>
        <v>118.0866703</v>
      </c>
      <c r="AI31" s="56">
        <f>'ОПУ БС'!$E$31/12*'ОПУ БС'!R31</f>
        <v>118.0866703</v>
      </c>
      <c r="AJ31" s="56">
        <f>'ОПУ БС'!$E$31/12*'ОПУ БС'!S31</f>
        <v>132.1167698</v>
      </c>
      <c r="AK31" s="56">
        <f>'ОПУ БС'!$E$31/12*'ОПУ БС'!T31</f>
        <v>122.7633701</v>
      </c>
      <c r="AL31" s="56">
        <f>'ОПУ БС'!$E$31/12*'ОПУ БС'!U31</f>
        <v>115.7483204</v>
      </c>
      <c r="AM31" s="56">
        <f>'ОПУ БС'!$E$31/12*'ОПУ БС'!V31</f>
        <v>135.6242946</v>
      </c>
      <c r="AN31" s="56">
        <f>'ОПУ БС'!$E$31/12*'ОПУ БС'!W31</f>
        <v>146.1468692</v>
      </c>
      <c r="AO31" s="10">
        <f t="shared" si="25"/>
        <v>1403.009945</v>
      </c>
      <c r="AP31" s="56">
        <f>'ОПУ БС'!$F31/12*'ОПУ БС'!L31</f>
        <v>104.9463898</v>
      </c>
      <c r="AQ31" s="56">
        <f>'ОПУ БС'!$F31/12*'ОПУ БС'!M31</f>
        <v>114.6125047</v>
      </c>
      <c r="AR31" s="56">
        <f>'ОПУ БС'!$F31/12*'ОПУ БС'!N31</f>
        <v>128.4212402</v>
      </c>
      <c r="AS31" s="56">
        <f>'ОПУ БС'!$F31/12*'ОПУ БС'!O31</f>
        <v>128.4212402</v>
      </c>
      <c r="AT31" s="56">
        <f>'ОПУ БС'!$F31/12*'ОПУ БС'!P31</f>
        <v>131.1829873</v>
      </c>
      <c r="AU31" s="56">
        <f>'ОПУ БС'!$F31/12*'ОПУ БС'!Q31</f>
        <v>139.4682286</v>
      </c>
      <c r="AV31" s="56">
        <f>'ОПУ БС'!$F31/12*'ОПУ БС'!R31</f>
        <v>139.4682286</v>
      </c>
      <c r="AW31" s="56">
        <f>'ОПУ БС'!$F31/12*'ОПУ БС'!S31</f>
        <v>156.0387112</v>
      </c>
      <c r="AX31" s="56">
        <f>'ОПУ БС'!$F31/12*'ОПУ БС'!T31</f>
        <v>144.9917228</v>
      </c>
      <c r="AY31" s="56">
        <f>'ОПУ БС'!$F31/12*'ОПУ БС'!U31</f>
        <v>136.7064815</v>
      </c>
      <c r="AZ31" s="56">
        <f>'ОПУ БС'!$F31/12*'ОПУ БС'!V31</f>
        <v>160.1813318</v>
      </c>
      <c r="BA31" s="56">
        <f>'ОПУ БС'!$F31/12*'ОПУ БС'!W31</f>
        <v>172.6091938</v>
      </c>
      <c r="BB31" s="10">
        <f t="shared" si="27"/>
        <v>1657.04826</v>
      </c>
      <c r="BC31" s="56">
        <f>'ОПУ БС'!$G31/12*'ОПУ БС'!L31</f>
        <v>123.998378</v>
      </c>
      <c r="BD31" s="56">
        <f>'ОПУ БС'!$G31/12*'ОПУ БС'!M31</f>
        <v>135.4192813</v>
      </c>
      <c r="BE31" s="56">
        <f>'ОПУ БС'!$G31/12*'ОПУ БС'!N31</f>
        <v>151.7348573</v>
      </c>
      <c r="BF31" s="56">
        <f>'ОПУ БС'!$G31/12*'ОПУ БС'!O31</f>
        <v>151.7348573</v>
      </c>
      <c r="BG31" s="56">
        <f>'ОПУ БС'!$G31/12*'ОПУ БС'!P31</f>
        <v>154.9979725</v>
      </c>
      <c r="BH31" s="56">
        <f>'ОПУ БС'!$G31/12*'ОПУ БС'!Q31</f>
        <v>164.7873182</v>
      </c>
      <c r="BI31" s="56">
        <f>'ОПУ БС'!$G31/12*'ОПУ БС'!R31</f>
        <v>164.7873182</v>
      </c>
      <c r="BJ31" s="56">
        <f>'ОПУ БС'!$G31/12*'ОПУ БС'!S31</f>
        <v>184.3660094</v>
      </c>
      <c r="BK31" s="56">
        <f>'ОПУ БС'!$G31/12*'ОПУ БС'!T31</f>
        <v>171.3135486</v>
      </c>
      <c r="BL31" s="56">
        <f>'ОПУ БС'!$G31/12*'ОПУ БС'!U31</f>
        <v>161.5242029</v>
      </c>
      <c r="BM31" s="56">
        <f>'ОПУ БС'!$G31/12*'ОПУ БС'!V31</f>
        <v>189.2606822</v>
      </c>
      <c r="BN31" s="56">
        <f>'ОПУ БС'!$G31/12*'ОПУ БС'!W31</f>
        <v>203.9447007</v>
      </c>
      <c r="BO31" s="10">
        <f t="shared" si="29"/>
        <v>1957.869127</v>
      </c>
      <c r="BP31" s="56">
        <f>'ОПУ БС'!$H31/12*'ОПУ БС'!L31</f>
        <v>144.049416</v>
      </c>
      <c r="BQ31" s="56">
        <f>'ОПУ БС'!$H31/12*'ОПУ БС'!M31</f>
        <v>157.3171254</v>
      </c>
      <c r="BR31" s="56">
        <f>'ОПУ БС'!$H31/12*'ОПУ БС'!N31</f>
        <v>176.2709959</v>
      </c>
      <c r="BS31" s="56">
        <f>'ОПУ БС'!$H31/12*'ОПУ БС'!O31</f>
        <v>176.2709959</v>
      </c>
      <c r="BT31" s="56">
        <f>'ОПУ БС'!$H31/12*'ОПУ БС'!P31</f>
        <v>180.06177</v>
      </c>
      <c r="BU31" s="56">
        <f>'ОПУ БС'!$H31/12*'ОПУ БС'!Q31</f>
        <v>191.4340923</v>
      </c>
      <c r="BV31" s="56">
        <f>'ОПУ БС'!$H31/12*'ОПУ БС'!R31</f>
        <v>191.4340923</v>
      </c>
      <c r="BW31" s="56">
        <f>'ОПУ БС'!$H31/12*'ОПУ БС'!S31</f>
        <v>214.178737</v>
      </c>
      <c r="BX31" s="56">
        <f>'ОПУ БС'!$H31/12*'ОПУ БС'!T31</f>
        <v>199.0156405</v>
      </c>
      <c r="BY31" s="56">
        <f>'ОПУ БС'!$H31/12*'ОПУ БС'!U31</f>
        <v>187.6433182</v>
      </c>
      <c r="BZ31" s="56">
        <f>'ОПУ БС'!$H31/12*'ОПУ БС'!V31</f>
        <v>219.8648981</v>
      </c>
      <c r="CA31" s="56">
        <f>'ОПУ БС'!$H31/12*'ОПУ БС'!W31</f>
        <v>236.9233816</v>
      </c>
      <c r="CB31" s="10">
        <f t="shared" si="31"/>
        <v>2274.464463</v>
      </c>
      <c r="CC31" s="56">
        <f>'ОПУ БС'!$I31/12*'ОПУ БС'!L31</f>
        <v>169.8335707</v>
      </c>
      <c r="CD31" s="56">
        <f>'ОПУ БС'!$I31/12*'ОПУ БС'!M31</f>
        <v>185.4761365</v>
      </c>
      <c r="CE31" s="56">
        <f>'ОПУ БС'!$I31/12*'ОПУ БС'!N31</f>
        <v>207.8226589</v>
      </c>
      <c r="CF31" s="56">
        <f>'ОПУ БС'!$I31/12*'ОПУ БС'!O31</f>
        <v>207.8226589</v>
      </c>
      <c r="CG31" s="56">
        <f>'ОПУ БС'!$I31/12*'ОПУ БС'!P31</f>
        <v>212.2919634</v>
      </c>
      <c r="CH31" s="56">
        <f>'ОПУ БС'!$I31/12*'ОПУ БС'!Q31</f>
        <v>225.6998769</v>
      </c>
      <c r="CI31" s="56">
        <f>'ОПУ БС'!$I31/12*'ОПУ БС'!R31</f>
        <v>225.6998769</v>
      </c>
      <c r="CJ31" s="56">
        <f>'ОПУ БС'!$I31/12*'ОПУ БС'!S31</f>
        <v>252.5157039</v>
      </c>
      <c r="CK31" s="56">
        <f>'ОПУ БС'!$I31/12*'ОПУ БС'!T31</f>
        <v>234.6384859</v>
      </c>
      <c r="CL31" s="56">
        <f>'ОПУ БС'!$I31/12*'ОПУ БС'!U31</f>
        <v>221.2305724</v>
      </c>
      <c r="CM31" s="56">
        <f>'ОПУ БС'!$I31/12*'ОПУ БС'!V31</f>
        <v>259.2196606</v>
      </c>
      <c r="CN31" s="56">
        <f>'ОПУ БС'!$I31/12*'ОПУ БС'!W31</f>
        <v>279.3315308</v>
      </c>
      <c r="CO31" s="10">
        <f t="shared" si="33"/>
        <v>2681.582696</v>
      </c>
      <c r="CP31" s="2"/>
      <c r="CQ31" s="2"/>
      <c r="CR31" s="48">
        <f>O31-'ОПУ БС'!C31</f>
        <v>0</v>
      </c>
      <c r="CS31" s="48">
        <f>AB31-'ОПУ БС'!D31</f>
        <v>0</v>
      </c>
      <c r="CT31" s="48">
        <f>AO31-'ОПУ БС'!E31</f>
        <v>0</v>
      </c>
      <c r="CU31" s="48">
        <f>BB31-'ОПУ БС'!F31</f>
        <v>0</v>
      </c>
      <c r="CV31" s="48">
        <f>BO31-'ОПУ БС'!G31</f>
        <v>0</v>
      </c>
      <c r="CW31" s="48">
        <f>CB31-'ОПУ БС'!H31</f>
        <v>0</v>
      </c>
      <c r="CX31" s="48">
        <f>CO31-'ОПУ БС'!I31</f>
        <v>0</v>
      </c>
      <c r="CY31" s="2"/>
      <c r="CZ31" s="2"/>
      <c r="DA31" s="57"/>
      <c r="DB31" s="57"/>
      <c r="DC31" s="57"/>
      <c r="DD31" s="57"/>
      <c r="DE31" s="57"/>
      <c r="DF31" s="57"/>
      <c r="DG31" s="57"/>
      <c r="DH31" s="57"/>
      <c r="DI31" s="57"/>
      <c r="DJ31" s="57"/>
      <c r="DK31" s="57"/>
      <c r="DL31" s="57"/>
      <c r="DM31" s="55">
        <f t="shared" si="35"/>
        <v>0</v>
      </c>
      <c r="DN31" s="57"/>
      <c r="DO31" s="57"/>
      <c r="DP31" s="57"/>
      <c r="DQ31" s="57"/>
      <c r="DR31" s="57"/>
      <c r="DS31" s="57"/>
      <c r="DT31" s="57"/>
      <c r="DU31" s="57"/>
      <c r="DV31" s="57"/>
      <c r="DW31" s="57"/>
      <c r="DX31" s="57"/>
      <c r="DY31" s="57"/>
      <c r="DZ31" s="55">
        <f t="shared" si="37"/>
        <v>0</v>
      </c>
      <c r="EA31" s="58"/>
      <c r="EB31" s="58"/>
      <c r="EC31" s="58"/>
      <c r="ED31" s="58"/>
      <c r="EE31" s="58"/>
      <c r="EF31" s="58"/>
      <c r="EG31" s="58"/>
      <c r="EH31" s="58"/>
      <c r="EI31" s="58"/>
      <c r="EJ31" s="58"/>
      <c r="EK31" s="58"/>
      <c r="EL31" s="58"/>
      <c r="EM31" s="50">
        <f t="shared" si="39"/>
        <v>0</v>
      </c>
      <c r="EN31" s="58"/>
      <c r="EO31" s="58"/>
      <c r="EP31" s="58"/>
      <c r="EQ31" s="58"/>
      <c r="ER31" s="58"/>
      <c r="ES31" s="58"/>
      <c r="ET31" s="58"/>
      <c r="EU31" s="58"/>
      <c r="EV31" s="58"/>
      <c r="EW31" s="58"/>
      <c r="EX31" s="58"/>
      <c r="EY31" s="58"/>
      <c r="EZ31" s="51">
        <f t="shared" si="41"/>
        <v>0</v>
      </c>
      <c r="FA31" s="58"/>
      <c r="FB31" s="58"/>
      <c r="FC31" s="58"/>
      <c r="FD31" s="58"/>
      <c r="FE31" s="58"/>
      <c r="FF31" s="58"/>
      <c r="FG31" s="58"/>
      <c r="FH31" s="58"/>
      <c r="FI31" s="58"/>
      <c r="FJ31" s="58"/>
      <c r="FK31" s="58"/>
      <c r="FL31" s="58"/>
      <c r="FM31" s="51">
        <f t="shared" si="43"/>
        <v>0</v>
      </c>
      <c r="FN31" s="2"/>
      <c r="FO31" s="2"/>
      <c r="FP31" s="56">
        <f t="shared" ref="FP31:GA31" si="312">C31</f>
        <v>60.91039213</v>
      </c>
      <c r="FQ31" s="56">
        <f t="shared" si="312"/>
        <v>66.52055983</v>
      </c>
      <c r="FR31" s="56">
        <f t="shared" si="312"/>
        <v>74.53508511</v>
      </c>
      <c r="FS31" s="56">
        <f t="shared" si="312"/>
        <v>74.53508511</v>
      </c>
      <c r="FT31" s="56">
        <f t="shared" si="312"/>
        <v>76.13799016</v>
      </c>
      <c r="FU31" s="56">
        <f t="shared" si="312"/>
        <v>80.94670533</v>
      </c>
      <c r="FV31" s="56">
        <f t="shared" si="312"/>
        <v>80.94670533</v>
      </c>
      <c r="FW31" s="56">
        <f t="shared" si="312"/>
        <v>90.56413567</v>
      </c>
      <c r="FX31" s="56">
        <f t="shared" si="312"/>
        <v>84.15251544</v>
      </c>
      <c r="FY31" s="56">
        <f t="shared" si="312"/>
        <v>79.34380027</v>
      </c>
      <c r="FZ31" s="56">
        <f t="shared" si="312"/>
        <v>92.96849325</v>
      </c>
      <c r="GA31" s="56">
        <f t="shared" si="312"/>
        <v>100.181566</v>
      </c>
      <c r="GB31" s="52">
        <f t="shared" si="45"/>
        <v>961.7430336</v>
      </c>
      <c r="GC31" s="56">
        <f t="shared" ref="GC31:GN31" si="313">P31</f>
        <v>74.6071443</v>
      </c>
      <c r="GD31" s="56">
        <f t="shared" si="313"/>
        <v>81.47885496</v>
      </c>
      <c r="GE31" s="56">
        <f t="shared" si="313"/>
        <v>91.29558448</v>
      </c>
      <c r="GF31" s="56">
        <f t="shared" si="313"/>
        <v>91.29558448</v>
      </c>
      <c r="GG31" s="56">
        <f t="shared" si="313"/>
        <v>93.25893038</v>
      </c>
      <c r="GH31" s="56">
        <f t="shared" si="313"/>
        <v>99.14896809</v>
      </c>
      <c r="GI31" s="56">
        <f t="shared" si="313"/>
        <v>99.14896809</v>
      </c>
      <c r="GJ31" s="56">
        <f t="shared" si="313"/>
        <v>110.9290435</v>
      </c>
      <c r="GK31" s="56">
        <f t="shared" si="313"/>
        <v>103.0756599</v>
      </c>
      <c r="GL31" s="56">
        <f t="shared" si="313"/>
        <v>97.18562219</v>
      </c>
      <c r="GM31" s="56">
        <f t="shared" si="313"/>
        <v>113.8740624</v>
      </c>
      <c r="GN31" s="56">
        <f t="shared" si="313"/>
        <v>122.7091189</v>
      </c>
      <c r="GO31" s="52">
        <f t="shared" si="47"/>
        <v>1178.007542</v>
      </c>
      <c r="GP31" s="8">
        <f t="shared" ref="GP31:HA31" si="314">AC31+DA31</f>
        <v>88.85729649</v>
      </c>
      <c r="GQ31" s="8">
        <f t="shared" si="314"/>
        <v>97.04152116</v>
      </c>
      <c r="GR31" s="8">
        <f t="shared" si="314"/>
        <v>108.7332707</v>
      </c>
      <c r="GS31" s="8">
        <f t="shared" si="314"/>
        <v>108.7332707</v>
      </c>
      <c r="GT31" s="8">
        <f t="shared" si="314"/>
        <v>111.0716206</v>
      </c>
      <c r="GU31" s="8">
        <f t="shared" si="314"/>
        <v>118.0866703</v>
      </c>
      <c r="GV31" s="8">
        <f t="shared" si="314"/>
        <v>118.0866703</v>
      </c>
      <c r="GW31" s="8">
        <f t="shared" si="314"/>
        <v>132.1167698</v>
      </c>
      <c r="GX31" s="8">
        <f t="shared" si="314"/>
        <v>122.7633701</v>
      </c>
      <c r="GY31" s="8">
        <f t="shared" si="314"/>
        <v>115.7483204</v>
      </c>
      <c r="GZ31" s="8">
        <f t="shared" si="314"/>
        <v>135.6242946</v>
      </c>
      <c r="HA31" s="8">
        <f t="shared" si="314"/>
        <v>146.1468692</v>
      </c>
      <c r="HB31" s="52">
        <f t="shared" si="49"/>
        <v>1403.009945</v>
      </c>
      <c r="HC31" s="8">
        <f t="shared" ref="HC31:HN31" si="315">AP31+DN31</f>
        <v>104.9463898</v>
      </c>
      <c r="HD31" s="8">
        <f t="shared" si="315"/>
        <v>114.6125047</v>
      </c>
      <c r="HE31" s="8">
        <f t="shared" si="315"/>
        <v>128.4212402</v>
      </c>
      <c r="HF31" s="8">
        <f t="shared" si="315"/>
        <v>128.4212402</v>
      </c>
      <c r="HG31" s="8">
        <f t="shared" si="315"/>
        <v>131.1829873</v>
      </c>
      <c r="HH31" s="8">
        <f t="shared" si="315"/>
        <v>139.4682286</v>
      </c>
      <c r="HI31" s="8">
        <f t="shared" si="315"/>
        <v>139.4682286</v>
      </c>
      <c r="HJ31" s="8">
        <f t="shared" si="315"/>
        <v>156.0387112</v>
      </c>
      <c r="HK31" s="8">
        <f t="shared" si="315"/>
        <v>144.9917228</v>
      </c>
      <c r="HL31" s="8">
        <f t="shared" si="315"/>
        <v>136.7064815</v>
      </c>
      <c r="HM31" s="8">
        <f t="shared" si="315"/>
        <v>160.1813318</v>
      </c>
      <c r="HN31" s="8">
        <f t="shared" si="315"/>
        <v>172.6091938</v>
      </c>
      <c r="HO31" s="52">
        <f t="shared" si="51"/>
        <v>1657.04826</v>
      </c>
      <c r="HP31" s="8">
        <f t="shared" ref="HP31:IA31" si="316">BC31+EA31</f>
        <v>123.998378</v>
      </c>
      <c r="HQ31" s="8">
        <f t="shared" si="316"/>
        <v>135.4192813</v>
      </c>
      <c r="HR31" s="8">
        <f t="shared" si="316"/>
        <v>151.7348573</v>
      </c>
      <c r="HS31" s="8">
        <f t="shared" si="316"/>
        <v>151.7348573</v>
      </c>
      <c r="HT31" s="8">
        <f t="shared" si="316"/>
        <v>154.9979725</v>
      </c>
      <c r="HU31" s="8">
        <f t="shared" si="316"/>
        <v>164.7873182</v>
      </c>
      <c r="HV31" s="8">
        <f t="shared" si="316"/>
        <v>164.7873182</v>
      </c>
      <c r="HW31" s="8">
        <f t="shared" si="316"/>
        <v>184.3660094</v>
      </c>
      <c r="HX31" s="8">
        <f t="shared" si="316"/>
        <v>171.3135486</v>
      </c>
      <c r="HY31" s="8">
        <f t="shared" si="316"/>
        <v>161.5242029</v>
      </c>
      <c r="HZ31" s="8">
        <f t="shared" si="316"/>
        <v>189.2606822</v>
      </c>
      <c r="IA31" s="8">
        <f t="shared" si="316"/>
        <v>203.9447007</v>
      </c>
      <c r="IB31" s="52">
        <f t="shared" si="53"/>
        <v>1957.869127</v>
      </c>
      <c r="IC31" s="8">
        <f t="shared" ref="IC31:IN31" si="317">BP31+EN31</f>
        <v>144.049416</v>
      </c>
      <c r="ID31" s="8">
        <f t="shared" si="317"/>
        <v>157.3171254</v>
      </c>
      <c r="IE31" s="8">
        <f t="shared" si="317"/>
        <v>176.2709959</v>
      </c>
      <c r="IF31" s="8">
        <f t="shared" si="317"/>
        <v>176.2709959</v>
      </c>
      <c r="IG31" s="8">
        <f t="shared" si="317"/>
        <v>180.06177</v>
      </c>
      <c r="IH31" s="8">
        <f t="shared" si="317"/>
        <v>191.4340923</v>
      </c>
      <c r="II31" s="8">
        <f t="shared" si="317"/>
        <v>191.4340923</v>
      </c>
      <c r="IJ31" s="8">
        <f t="shared" si="317"/>
        <v>214.178737</v>
      </c>
      <c r="IK31" s="8">
        <f t="shared" si="317"/>
        <v>199.0156405</v>
      </c>
      <c r="IL31" s="8">
        <f t="shared" si="317"/>
        <v>187.6433182</v>
      </c>
      <c r="IM31" s="8">
        <f t="shared" si="317"/>
        <v>219.8648981</v>
      </c>
      <c r="IN31" s="8">
        <f t="shared" si="317"/>
        <v>236.9233816</v>
      </c>
      <c r="IO31" s="52">
        <f t="shared" si="55"/>
        <v>2274.464463</v>
      </c>
      <c r="IP31" s="8">
        <f t="shared" ref="IP31:JA31" si="318">CC31+FA31</f>
        <v>169.8335707</v>
      </c>
      <c r="IQ31" s="8">
        <f t="shared" si="318"/>
        <v>185.4761365</v>
      </c>
      <c r="IR31" s="8">
        <f t="shared" si="318"/>
        <v>207.8226589</v>
      </c>
      <c r="IS31" s="8">
        <f t="shared" si="318"/>
        <v>207.8226589</v>
      </c>
      <c r="IT31" s="8">
        <f t="shared" si="318"/>
        <v>212.2919634</v>
      </c>
      <c r="IU31" s="8">
        <f t="shared" si="318"/>
        <v>225.6998769</v>
      </c>
      <c r="IV31" s="8">
        <f t="shared" si="318"/>
        <v>225.6998769</v>
      </c>
      <c r="IW31" s="8">
        <f t="shared" si="318"/>
        <v>252.5157039</v>
      </c>
      <c r="IX31" s="8">
        <f t="shared" si="318"/>
        <v>234.6384859</v>
      </c>
      <c r="IY31" s="8">
        <f t="shared" si="318"/>
        <v>221.2305724</v>
      </c>
      <c r="IZ31" s="8">
        <f t="shared" si="318"/>
        <v>259.2196606</v>
      </c>
      <c r="JA31" s="8">
        <f t="shared" si="318"/>
        <v>279.3315308</v>
      </c>
      <c r="JB31" s="52">
        <f t="shared" si="57"/>
        <v>2681.582696</v>
      </c>
      <c r="JC31" s="2"/>
      <c r="JD31" s="2"/>
      <c r="JE31" s="19">
        <f t="shared" si="58"/>
        <v>0</v>
      </c>
      <c r="JF31" s="19">
        <f t="shared" si="59"/>
        <v>0</v>
      </c>
      <c r="JG31" s="19">
        <f t="shared" si="60"/>
        <v>0</v>
      </c>
      <c r="JH31" s="19">
        <f t="shared" si="61"/>
        <v>0</v>
      </c>
      <c r="JI31" s="19">
        <f t="shared" si="62"/>
        <v>0</v>
      </c>
      <c r="JJ31" s="19">
        <f t="shared" si="63"/>
        <v>0</v>
      </c>
      <c r="JK31" s="19">
        <f t="shared" si="64"/>
        <v>0</v>
      </c>
    </row>
    <row r="32" ht="19.5" customHeight="1" outlineLevel="1">
      <c r="A32" s="2"/>
      <c r="B32" s="6" t="s">
        <v>30</v>
      </c>
      <c r="C32" s="56">
        <f>'ОПУ БС'!$C32/12*'ОПУ БС'!L32</f>
        <v>0</v>
      </c>
      <c r="D32" s="56">
        <f>'ОПУ БС'!$C32/12*'ОПУ БС'!M32</f>
        <v>0</v>
      </c>
      <c r="E32" s="56">
        <f>'ОПУ БС'!$C32/12*'ОПУ БС'!N32</f>
        <v>0</v>
      </c>
      <c r="F32" s="56">
        <f>'ОПУ БС'!$C32/12*'ОПУ БС'!O32</f>
        <v>0</v>
      </c>
      <c r="G32" s="56">
        <f>'ОПУ БС'!$C32/12*'ОПУ БС'!P32</f>
        <v>0</v>
      </c>
      <c r="H32" s="56">
        <f>'ОПУ БС'!$C32/12*'ОПУ БС'!Q32</f>
        <v>0</v>
      </c>
      <c r="I32" s="56">
        <f>'ОПУ БС'!$C32/12*'ОПУ БС'!R32</f>
        <v>0</v>
      </c>
      <c r="J32" s="56">
        <f>'ОПУ БС'!$C32/12*'ОПУ БС'!S32</f>
        <v>0</v>
      </c>
      <c r="K32" s="56">
        <f>'ОПУ БС'!$C32/12*'ОПУ БС'!T32</f>
        <v>0</v>
      </c>
      <c r="L32" s="56">
        <f>'ОПУ БС'!$C32/12*'ОПУ БС'!U32</f>
        <v>0</v>
      </c>
      <c r="M32" s="56">
        <f>'ОПУ БС'!$C32/12*'ОПУ БС'!V32</f>
        <v>0</v>
      </c>
      <c r="N32" s="56">
        <f>'ОПУ БС'!$C32/12*'ОПУ БС'!W32</f>
        <v>0</v>
      </c>
      <c r="O32" s="8">
        <f t="shared" si="21"/>
        <v>0</v>
      </c>
      <c r="P32" s="56">
        <f>'ОПУ БС'!$D32/12*'ОПУ БС'!L32</f>
        <v>0</v>
      </c>
      <c r="Q32" s="56">
        <f>'ОПУ БС'!$D32/12*'ОПУ БС'!M32</f>
        <v>0</v>
      </c>
      <c r="R32" s="56">
        <f>'ОПУ БС'!$D32/12*'ОПУ БС'!N32</f>
        <v>0</v>
      </c>
      <c r="S32" s="56">
        <f>'ОПУ БС'!$D32/12*'ОПУ БС'!O32</f>
        <v>0</v>
      </c>
      <c r="T32" s="56">
        <f>'ОПУ БС'!$D32/12*'ОПУ БС'!P32</f>
        <v>0</v>
      </c>
      <c r="U32" s="56">
        <f>'ОПУ БС'!$D32/12*'ОПУ БС'!Q32</f>
        <v>0</v>
      </c>
      <c r="V32" s="56">
        <f>'ОПУ БС'!$D32/12*'ОПУ БС'!R32</f>
        <v>0</v>
      </c>
      <c r="W32" s="56">
        <f>'ОПУ БС'!$D32/12*'ОПУ БС'!S32</f>
        <v>0</v>
      </c>
      <c r="X32" s="56">
        <f>'ОПУ БС'!$D32/12*'ОПУ БС'!T32</f>
        <v>0</v>
      </c>
      <c r="Y32" s="56">
        <f>'ОПУ БС'!$D32/12*'ОПУ БС'!U32</f>
        <v>0</v>
      </c>
      <c r="Z32" s="56">
        <f>'ОПУ БС'!$D32/12*'ОПУ БС'!V32</f>
        <v>0</v>
      </c>
      <c r="AA32" s="56">
        <f>'ОПУ БС'!$D32/12*'ОПУ БС'!W32</f>
        <v>0</v>
      </c>
      <c r="AB32" s="8">
        <f t="shared" si="23"/>
        <v>0</v>
      </c>
      <c r="AC32" s="56">
        <f>'ОПУ БС'!$E$32/12*'ОПУ БС'!L32</f>
        <v>0</v>
      </c>
      <c r="AD32" s="56">
        <f>'ОПУ БС'!$E$32/12*'ОПУ БС'!M32</f>
        <v>0</v>
      </c>
      <c r="AE32" s="56">
        <f>'ОПУ БС'!$E$32/12*'ОПУ БС'!N32</f>
        <v>0</v>
      </c>
      <c r="AF32" s="56">
        <f>'ОПУ БС'!$E$32/12*'ОПУ БС'!O32</f>
        <v>0</v>
      </c>
      <c r="AG32" s="56">
        <f>'ОПУ БС'!$E$32/12*'ОПУ БС'!P32</f>
        <v>0</v>
      </c>
      <c r="AH32" s="56">
        <f>'ОПУ БС'!$E$32/12*'ОПУ БС'!Q32</f>
        <v>0</v>
      </c>
      <c r="AI32" s="56">
        <f>'ОПУ БС'!$E$32/12*'ОПУ БС'!R32</f>
        <v>0</v>
      </c>
      <c r="AJ32" s="56">
        <f>'ОПУ БС'!$E$32/12*'ОПУ БС'!S32</f>
        <v>0</v>
      </c>
      <c r="AK32" s="56">
        <f>'ОПУ БС'!$E$32/12*'ОПУ БС'!T32</f>
        <v>0</v>
      </c>
      <c r="AL32" s="56">
        <f>'ОПУ БС'!$E$32/12*'ОПУ БС'!U32</f>
        <v>0</v>
      </c>
      <c r="AM32" s="56">
        <f>'ОПУ БС'!$E$32/12*'ОПУ БС'!V32</f>
        <v>0</v>
      </c>
      <c r="AN32" s="56">
        <f>'ОПУ БС'!$E$32/12*'ОПУ БС'!W32</f>
        <v>0</v>
      </c>
      <c r="AO32" s="8">
        <f t="shared" si="25"/>
        <v>0</v>
      </c>
      <c r="AP32" s="56">
        <f>'ОПУ БС'!$F32/12*'ОПУ БС'!L32</f>
        <v>0</v>
      </c>
      <c r="AQ32" s="56">
        <f>'ОПУ БС'!$F32/12*'ОПУ БС'!M32</f>
        <v>0</v>
      </c>
      <c r="AR32" s="56">
        <f>'ОПУ БС'!$F32/12*'ОПУ БС'!N32</f>
        <v>0</v>
      </c>
      <c r="AS32" s="56">
        <f>'ОПУ БС'!$F32/12*'ОПУ БС'!O32</f>
        <v>0</v>
      </c>
      <c r="AT32" s="56">
        <f>'ОПУ БС'!$F32/12*'ОПУ БС'!P32</f>
        <v>0</v>
      </c>
      <c r="AU32" s="56">
        <f>'ОПУ БС'!$F32/12*'ОПУ БС'!Q32</f>
        <v>0</v>
      </c>
      <c r="AV32" s="56">
        <f>'ОПУ БС'!$F32/12*'ОПУ БС'!R32</f>
        <v>0</v>
      </c>
      <c r="AW32" s="56">
        <f>'ОПУ БС'!$F32/12*'ОПУ БС'!S32</f>
        <v>0</v>
      </c>
      <c r="AX32" s="56">
        <f>'ОПУ БС'!$F32/12*'ОПУ БС'!T32</f>
        <v>0</v>
      </c>
      <c r="AY32" s="56">
        <f>'ОПУ БС'!$F32/12*'ОПУ БС'!U32</f>
        <v>0</v>
      </c>
      <c r="AZ32" s="56">
        <f>'ОПУ БС'!$F32/12*'ОПУ БС'!V32</f>
        <v>0</v>
      </c>
      <c r="BA32" s="56">
        <f>'ОПУ БС'!$F32/12*'ОПУ БС'!W32</f>
        <v>0</v>
      </c>
      <c r="BB32" s="8">
        <f t="shared" si="27"/>
        <v>0</v>
      </c>
      <c r="BC32" s="56">
        <f>'ОПУ БС'!$G32/12*'ОПУ БС'!L32</f>
        <v>0</v>
      </c>
      <c r="BD32" s="56">
        <f>'ОПУ БС'!$G32/12*'ОПУ БС'!M32</f>
        <v>0</v>
      </c>
      <c r="BE32" s="56">
        <f>'ОПУ БС'!$G32/12*'ОПУ БС'!N32</f>
        <v>0</v>
      </c>
      <c r="BF32" s="56">
        <f>'ОПУ БС'!$G32/12*'ОПУ БС'!O32</f>
        <v>0</v>
      </c>
      <c r="BG32" s="56">
        <f>'ОПУ БС'!$G32/12*'ОПУ БС'!P32</f>
        <v>0</v>
      </c>
      <c r="BH32" s="56">
        <f>'ОПУ БС'!$G32/12*'ОПУ БС'!Q32</f>
        <v>0</v>
      </c>
      <c r="BI32" s="56">
        <f>'ОПУ БС'!$G32/12*'ОПУ БС'!R32</f>
        <v>0</v>
      </c>
      <c r="BJ32" s="56">
        <f>'ОПУ БС'!$G32/12*'ОПУ БС'!S32</f>
        <v>0</v>
      </c>
      <c r="BK32" s="56">
        <f>'ОПУ БС'!$G32/12*'ОПУ БС'!T32</f>
        <v>0</v>
      </c>
      <c r="BL32" s="56">
        <f>'ОПУ БС'!$G32/12*'ОПУ БС'!U32</f>
        <v>0</v>
      </c>
      <c r="BM32" s="56">
        <f>'ОПУ БС'!$G32/12*'ОПУ БС'!V32</f>
        <v>0</v>
      </c>
      <c r="BN32" s="56">
        <f>'ОПУ БС'!$G32/12*'ОПУ БС'!W32</f>
        <v>0</v>
      </c>
      <c r="BO32" s="8">
        <f t="shared" si="29"/>
        <v>0</v>
      </c>
      <c r="BP32" s="56">
        <f>'ОПУ БС'!$H32/12*'ОПУ БС'!L32</f>
        <v>0</v>
      </c>
      <c r="BQ32" s="56">
        <f>'ОПУ БС'!$H32/12*'ОПУ БС'!M32</f>
        <v>0</v>
      </c>
      <c r="BR32" s="56">
        <f>'ОПУ БС'!$H32/12*'ОПУ БС'!N32</f>
        <v>0</v>
      </c>
      <c r="BS32" s="56">
        <f>'ОПУ БС'!$H32/12*'ОПУ БС'!O32</f>
        <v>0</v>
      </c>
      <c r="BT32" s="56">
        <f>'ОПУ БС'!$H32/12*'ОПУ БС'!P32</f>
        <v>0</v>
      </c>
      <c r="BU32" s="56">
        <f>'ОПУ БС'!$H32/12*'ОПУ БС'!Q32</f>
        <v>0</v>
      </c>
      <c r="BV32" s="56">
        <f>'ОПУ БС'!$H32/12*'ОПУ БС'!R32</f>
        <v>0</v>
      </c>
      <c r="BW32" s="56">
        <f>'ОПУ БС'!$H32/12*'ОПУ БС'!S32</f>
        <v>0</v>
      </c>
      <c r="BX32" s="56">
        <f>'ОПУ БС'!$H32/12*'ОПУ БС'!T32</f>
        <v>0</v>
      </c>
      <c r="BY32" s="56">
        <f>'ОПУ БС'!$H32/12*'ОПУ БС'!U32</f>
        <v>0</v>
      </c>
      <c r="BZ32" s="56">
        <f>'ОПУ БС'!$H32/12*'ОПУ БС'!V32</f>
        <v>0</v>
      </c>
      <c r="CA32" s="56">
        <f>'ОПУ БС'!$H32/12*'ОПУ БС'!W32</f>
        <v>0</v>
      </c>
      <c r="CB32" s="8">
        <f t="shared" si="31"/>
        <v>0</v>
      </c>
      <c r="CC32" s="56">
        <f>'ОПУ БС'!$I32/12*'ОПУ БС'!L32</f>
        <v>0</v>
      </c>
      <c r="CD32" s="56">
        <f>'ОПУ БС'!$I32/12*'ОПУ БС'!M32</f>
        <v>0</v>
      </c>
      <c r="CE32" s="56">
        <f>'ОПУ БС'!$I32/12*'ОПУ БС'!N32</f>
        <v>0</v>
      </c>
      <c r="CF32" s="56">
        <f>'ОПУ БС'!$I32/12*'ОПУ БС'!O32</f>
        <v>0</v>
      </c>
      <c r="CG32" s="56">
        <f>'ОПУ БС'!$I32/12*'ОПУ БС'!P32</f>
        <v>0</v>
      </c>
      <c r="CH32" s="56">
        <f>'ОПУ БС'!$I32/12*'ОПУ БС'!Q32</f>
        <v>0</v>
      </c>
      <c r="CI32" s="56">
        <f>'ОПУ БС'!$I32/12*'ОПУ БС'!R32</f>
        <v>0</v>
      </c>
      <c r="CJ32" s="56">
        <f>'ОПУ БС'!$I32/12*'ОПУ БС'!S32</f>
        <v>0</v>
      </c>
      <c r="CK32" s="56">
        <f>'ОПУ БС'!$I32/12*'ОПУ БС'!T32</f>
        <v>0</v>
      </c>
      <c r="CL32" s="56">
        <f>'ОПУ БС'!$I32/12*'ОПУ БС'!U32</f>
        <v>0</v>
      </c>
      <c r="CM32" s="56">
        <f>'ОПУ БС'!$I32/12*'ОПУ БС'!V32</f>
        <v>0</v>
      </c>
      <c r="CN32" s="56">
        <f>'ОПУ БС'!$I32/12*'ОПУ БС'!W32</f>
        <v>0</v>
      </c>
      <c r="CO32" s="8">
        <f t="shared" si="33"/>
        <v>0</v>
      </c>
      <c r="CP32" s="2"/>
      <c r="CQ32" s="2"/>
      <c r="CR32" s="19">
        <f>O32-'ОПУ БС'!C32</f>
        <v>0</v>
      </c>
      <c r="CS32" s="19">
        <f>AB32-'ОПУ БС'!D32</f>
        <v>0</v>
      </c>
      <c r="CT32" s="19">
        <f>AO32-'ОПУ БС'!E32</f>
        <v>0</v>
      </c>
      <c r="CU32" s="19">
        <f>BB32-'ОПУ БС'!F32</f>
        <v>0</v>
      </c>
      <c r="CV32" s="19">
        <f>BO32-'ОПУ БС'!G32</f>
        <v>0</v>
      </c>
      <c r="CW32" s="19">
        <f>CB32-'ОПУ БС'!H32</f>
        <v>0</v>
      </c>
      <c r="CX32" s="19">
        <f>CO32-'ОПУ БС'!I32</f>
        <v>0</v>
      </c>
      <c r="CY32" s="2"/>
      <c r="CZ32" s="2"/>
      <c r="DA32" s="57"/>
      <c r="DB32" s="57"/>
      <c r="DC32" s="57"/>
      <c r="DD32" s="57"/>
      <c r="DE32" s="57"/>
      <c r="DF32" s="57"/>
      <c r="DG32" s="57"/>
      <c r="DH32" s="57"/>
      <c r="DI32" s="57"/>
      <c r="DJ32" s="57"/>
      <c r="DK32" s="57"/>
      <c r="DL32" s="57"/>
      <c r="DM32" s="50">
        <f t="shared" si="35"/>
        <v>0</v>
      </c>
      <c r="DN32" s="57"/>
      <c r="DO32" s="57"/>
      <c r="DP32" s="57"/>
      <c r="DQ32" s="57"/>
      <c r="DR32" s="57"/>
      <c r="DS32" s="57"/>
      <c r="DT32" s="57"/>
      <c r="DU32" s="57"/>
      <c r="DV32" s="57"/>
      <c r="DW32" s="57"/>
      <c r="DX32" s="57"/>
      <c r="DY32" s="57"/>
      <c r="DZ32" s="50">
        <f t="shared" si="37"/>
        <v>0</v>
      </c>
      <c r="EA32" s="58"/>
      <c r="EB32" s="58"/>
      <c r="EC32" s="58"/>
      <c r="ED32" s="58"/>
      <c r="EE32" s="58"/>
      <c r="EF32" s="58"/>
      <c r="EG32" s="58"/>
      <c r="EH32" s="58"/>
      <c r="EI32" s="58"/>
      <c r="EJ32" s="58"/>
      <c r="EK32" s="58"/>
      <c r="EL32" s="58"/>
      <c r="EM32" s="50">
        <f t="shared" si="39"/>
        <v>0</v>
      </c>
      <c r="EN32" s="58"/>
      <c r="EO32" s="58"/>
      <c r="EP32" s="58"/>
      <c r="EQ32" s="58"/>
      <c r="ER32" s="58"/>
      <c r="ES32" s="58"/>
      <c r="ET32" s="58"/>
      <c r="EU32" s="58"/>
      <c r="EV32" s="58"/>
      <c r="EW32" s="58"/>
      <c r="EX32" s="58"/>
      <c r="EY32" s="58"/>
      <c r="EZ32" s="51">
        <f t="shared" si="41"/>
        <v>0</v>
      </c>
      <c r="FA32" s="58"/>
      <c r="FB32" s="58"/>
      <c r="FC32" s="58"/>
      <c r="FD32" s="58"/>
      <c r="FE32" s="58"/>
      <c r="FF32" s="58"/>
      <c r="FG32" s="58"/>
      <c r="FH32" s="58"/>
      <c r="FI32" s="58"/>
      <c r="FJ32" s="58"/>
      <c r="FK32" s="58"/>
      <c r="FL32" s="58"/>
      <c r="FM32" s="51">
        <f t="shared" si="43"/>
        <v>0</v>
      </c>
      <c r="FN32" s="2"/>
      <c r="FO32" s="2"/>
      <c r="FP32" s="56">
        <f t="shared" ref="FP32:GA32" si="319">C32</f>
        <v>0</v>
      </c>
      <c r="FQ32" s="56">
        <f t="shared" si="319"/>
        <v>0</v>
      </c>
      <c r="FR32" s="56">
        <f t="shared" si="319"/>
        <v>0</v>
      </c>
      <c r="FS32" s="56">
        <f t="shared" si="319"/>
        <v>0</v>
      </c>
      <c r="FT32" s="56">
        <f t="shared" si="319"/>
        <v>0</v>
      </c>
      <c r="FU32" s="56">
        <f t="shared" si="319"/>
        <v>0</v>
      </c>
      <c r="FV32" s="56">
        <f t="shared" si="319"/>
        <v>0</v>
      </c>
      <c r="FW32" s="56">
        <f t="shared" si="319"/>
        <v>0</v>
      </c>
      <c r="FX32" s="56">
        <f t="shared" si="319"/>
        <v>0</v>
      </c>
      <c r="FY32" s="56">
        <f t="shared" si="319"/>
        <v>0</v>
      </c>
      <c r="FZ32" s="56">
        <f t="shared" si="319"/>
        <v>0</v>
      </c>
      <c r="GA32" s="56">
        <f t="shared" si="319"/>
        <v>0</v>
      </c>
      <c r="GB32" s="52">
        <f t="shared" si="45"/>
        <v>0</v>
      </c>
      <c r="GC32" s="56">
        <f t="shared" ref="GC32:GN32" si="320">P32</f>
        <v>0</v>
      </c>
      <c r="GD32" s="56">
        <f t="shared" si="320"/>
        <v>0</v>
      </c>
      <c r="GE32" s="56">
        <f t="shared" si="320"/>
        <v>0</v>
      </c>
      <c r="GF32" s="56">
        <f t="shared" si="320"/>
        <v>0</v>
      </c>
      <c r="GG32" s="56">
        <f t="shared" si="320"/>
        <v>0</v>
      </c>
      <c r="GH32" s="56">
        <f t="shared" si="320"/>
        <v>0</v>
      </c>
      <c r="GI32" s="56">
        <f t="shared" si="320"/>
        <v>0</v>
      </c>
      <c r="GJ32" s="56">
        <f t="shared" si="320"/>
        <v>0</v>
      </c>
      <c r="GK32" s="56">
        <f t="shared" si="320"/>
        <v>0</v>
      </c>
      <c r="GL32" s="56">
        <f t="shared" si="320"/>
        <v>0</v>
      </c>
      <c r="GM32" s="56">
        <f t="shared" si="320"/>
        <v>0</v>
      </c>
      <c r="GN32" s="56">
        <f t="shared" si="320"/>
        <v>0</v>
      </c>
      <c r="GO32" s="52">
        <f t="shared" si="47"/>
        <v>0</v>
      </c>
      <c r="GP32" s="8">
        <f t="shared" ref="GP32:HA32" si="321">AC32+DA32</f>
        <v>0</v>
      </c>
      <c r="GQ32" s="8">
        <f t="shared" si="321"/>
        <v>0</v>
      </c>
      <c r="GR32" s="8">
        <f t="shared" si="321"/>
        <v>0</v>
      </c>
      <c r="GS32" s="8">
        <f t="shared" si="321"/>
        <v>0</v>
      </c>
      <c r="GT32" s="8">
        <f t="shared" si="321"/>
        <v>0</v>
      </c>
      <c r="GU32" s="8">
        <f t="shared" si="321"/>
        <v>0</v>
      </c>
      <c r="GV32" s="8">
        <f t="shared" si="321"/>
        <v>0</v>
      </c>
      <c r="GW32" s="8">
        <f t="shared" si="321"/>
        <v>0</v>
      </c>
      <c r="GX32" s="8">
        <f t="shared" si="321"/>
        <v>0</v>
      </c>
      <c r="GY32" s="8">
        <f t="shared" si="321"/>
        <v>0</v>
      </c>
      <c r="GZ32" s="8">
        <f t="shared" si="321"/>
        <v>0</v>
      </c>
      <c r="HA32" s="8">
        <f t="shared" si="321"/>
        <v>0</v>
      </c>
      <c r="HB32" s="52">
        <f t="shared" si="49"/>
        <v>0</v>
      </c>
      <c r="HC32" s="8">
        <f t="shared" ref="HC32:HN32" si="322">AP32+DN32</f>
        <v>0</v>
      </c>
      <c r="HD32" s="8">
        <f t="shared" si="322"/>
        <v>0</v>
      </c>
      <c r="HE32" s="8">
        <f t="shared" si="322"/>
        <v>0</v>
      </c>
      <c r="HF32" s="8">
        <f t="shared" si="322"/>
        <v>0</v>
      </c>
      <c r="HG32" s="8">
        <f t="shared" si="322"/>
        <v>0</v>
      </c>
      <c r="HH32" s="8">
        <f t="shared" si="322"/>
        <v>0</v>
      </c>
      <c r="HI32" s="8">
        <f t="shared" si="322"/>
        <v>0</v>
      </c>
      <c r="HJ32" s="8">
        <f t="shared" si="322"/>
        <v>0</v>
      </c>
      <c r="HK32" s="8">
        <f t="shared" si="322"/>
        <v>0</v>
      </c>
      <c r="HL32" s="8">
        <f t="shared" si="322"/>
        <v>0</v>
      </c>
      <c r="HM32" s="8">
        <f t="shared" si="322"/>
        <v>0</v>
      </c>
      <c r="HN32" s="8">
        <f t="shared" si="322"/>
        <v>0</v>
      </c>
      <c r="HO32" s="52">
        <f t="shared" si="51"/>
        <v>0</v>
      </c>
      <c r="HP32" s="8">
        <f t="shared" ref="HP32:IA32" si="323">BC32+EA32</f>
        <v>0</v>
      </c>
      <c r="HQ32" s="8">
        <f t="shared" si="323"/>
        <v>0</v>
      </c>
      <c r="HR32" s="8">
        <f t="shared" si="323"/>
        <v>0</v>
      </c>
      <c r="HS32" s="8">
        <f t="shared" si="323"/>
        <v>0</v>
      </c>
      <c r="HT32" s="8">
        <f t="shared" si="323"/>
        <v>0</v>
      </c>
      <c r="HU32" s="8">
        <f t="shared" si="323"/>
        <v>0</v>
      </c>
      <c r="HV32" s="8">
        <f t="shared" si="323"/>
        <v>0</v>
      </c>
      <c r="HW32" s="8">
        <f t="shared" si="323"/>
        <v>0</v>
      </c>
      <c r="HX32" s="8">
        <f t="shared" si="323"/>
        <v>0</v>
      </c>
      <c r="HY32" s="8">
        <f t="shared" si="323"/>
        <v>0</v>
      </c>
      <c r="HZ32" s="8">
        <f t="shared" si="323"/>
        <v>0</v>
      </c>
      <c r="IA32" s="8">
        <f t="shared" si="323"/>
        <v>0</v>
      </c>
      <c r="IB32" s="52">
        <f t="shared" si="53"/>
        <v>0</v>
      </c>
      <c r="IC32" s="8">
        <f t="shared" ref="IC32:IN32" si="324">BP32+EN32</f>
        <v>0</v>
      </c>
      <c r="ID32" s="8">
        <f t="shared" si="324"/>
        <v>0</v>
      </c>
      <c r="IE32" s="8">
        <f t="shared" si="324"/>
        <v>0</v>
      </c>
      <c r="IF32" s="8">
        <f t="shared" si="324"/>
        <v>0</v>
      </c>
      <c r="IG32" s="8">
        <f t="shared" si="324"/>
        <v>0</v>
      </c>
      <c r="IH32" s="8">
        <f t="shared" si="324"/>
        <v>0</v>
      </c>
      <c r="II32" s="8">
        <f t="shared" si="324"/>
        <v>0</v>
      </c>
      <c r="IJ32" s="8">
        <f t="shared" si="324"/>
        <v>0</v>
      </c>
      <c r="IK32" s="8">
        <f t="shared" si="324"/>
        <v>0</v>
      </c>
      <c r="IL32" s="8">
        <f t="shared" si="324"/>
        <v>0</v>
      </c>
      <c r="IM32" s="8">
        <f t="shared" si="324"/>
        <v>0</v>
      </c>
      <c r="IN32" s="8">
        <f t="shared" si="324"/>
        <v>0</v>
      </c>
      <c r="IO32" s="52">
        <f t="shared" si="55"/>
        <v>0</v>
      </c>
      <c r="IP32" s="8">
        <f t="shared" ref="IP32:JA32" si="325">CC32+FA32</f>
        <v>0</v>
      </c>
      <c r="IQ32" s="8">
        <f t="shared" si="325"/>
        <v>0</v>
      </c>
      <c r="IR32" s="8">
        <f t="shared" si="325"/>
        <v>0</v>
      </c>
      <c r="IS32" s="8">
        <f t="shared" si="325"/>
        <v>0</v>
      </c>
      <c r="IT32" s="8">
        <f t="shared" si="325"/>
        <v>0</v>
      </c>
      <c r="IU32" s="8">
        <f t="shared" si="325"/>
        <v>0</v>
      </c>
      <c r="IV32" s="8">
        <f t="shared" si="325"/>
        <v>0</v>
      </c>
      <c r="IW32" s="8">
        <f t="shared" si="325"/>
        <v>0</v>
      </c>
      <c r="IX32" s="8">
        <f t="shared" si="325"/>
        <v>0</v>
      </c>
      <c r="IY32" s="8">
        <f t="shared" si="325"/>
        <v>0</v>
      </c>
      <c r="IZ32" s="8">
        <f t="shared" si="325"/>
        <v>0</v>
      </c>
      <c r="JA32" s="8">
        <f t="shared" si="325"/>
        <v>0</v>
      </c>
      <c r="JB32" s="52">
        <f t="shared" si="57"/>
        <v>0</v>
      </c>
      <c r="JC32" s="2"/>
      <c r="JD32" s="2"/>
      <c r="JE32" s="19">
        <f t="shared" si="58"/>
        <v>0</v>
      </c>
      <c r="JF32" s="19">
        <f t="shared" si="59"/>
        <v>0</v>
      </c>
      <c r="JG32" s="19">
        <f t="shared" si="60"/>
        <v>0</v>
      </c>
      <c r="JH32" s="19">
        <f t="shared" si="61"/>
        <v>0</v>
      </c>
      <c r="JI32" s="19">
        <f t="shared" si="62"/>
        <v>0</v>
      </c>
      <c r="JJ32" s="19">
        <f t="shared" si="63"/>
        <v>0</v>
      </c>
      <c r="JK32" s="19">
        <f t="shared" si="64"/>
        <v>0</v>
      </c>
    </row>
    <row r="33" ht="19.5" customHeight="1">
      <c r="A33" s="2"/>
      <c r="B33" s="9" t="s">
        <v>31</v>
      </c>
      <c r="C33" s="10">
        <f t="shared" ref="C33:N33" si="326">C34</f>
        <v>152</v>
      </c>
      <c r="D33" s="10">
        <f t="shared" si="326"/>
        <v>166</v>
      </c>
      <c r="E33" s="10">
        <f t="shared" si="326"/>
        <v>186</v>
      </c>
      <c r="F33" s="10">
        <f t="shared" si="326"/>
        <v>186</v>
      </c>
      <c r="G33" s="10">
        <f t="shared" si="326"/>
        <v>190</v>
      </c>
      <c r="H33" s="10">
        <f t="shared" si="326"/>
        <v>202</v>
      </c>
      <c r="I33" s="10">
        <f t="shared" si="326"/>
        <v>232</v>
      </c>
      <c r="J33" s="10">
        <f t="shared" si="326"/>
        <v>226</v>
      </c>
      <c r="K33" s="10">
        <f t="shared" si="326"/>
        <v>210</v>
      </c>
      <c r="L33" s="10">
        <f t="shared" si="326"/>
        <v>198</v>
      </c>
      <c r="M33" s="10">
        <f t="shared" si="326"/>
        <v>202</v>
      </c>
      <c r="N33" s="10">
        <f t="shared" si="326"/>
        <v>250</v>
      </c>
      <c r="O33" s="10">
        <f t="shared" si="21"/>
        <v>2400</v>
      </c>
      <c r="P33" s="10">
        <f t="shared" ref="P33:AA33" si="327">P34</f>
        <v>158.84</v>
      </c>
      <c r="Q33" s="10">
        <f t="shared" si="327"/>
        <v>173.47</v>
      </c>
      <c r="R33" s="10">
        <f t="shared" si="327"/>
        <v>194.37</v>
      </c>
      <c r="S33" s="10">
        <f t="shared" si="327"/>
        <v>194.37</v>
      </c>
      <c r="T33" s="10">
        <f t="shared" si="327"/>
        <v>198.55</v>
      </c>
      <c r="U33" s="10">
        <f t="shared" si="327"/>
        <v>211.09</v>
      </c>
      <c r="V33" s="10">
        <f t="shared" si="327"/>
        <v>242.44</v>
      </c>
      <c r="W33" s="10">
        <f t="shared" si="327"/>
        <v>236.17</v>
      </c>
      <c r="X33" s="10">
        <f t="shared" si="327"/>
        <v>219.45</v>
      </c>
      <c r="Y33" s="10">
        <f t="shared" si="327"/>
        <v>206.91</v>
      </c>
      <c r="Z33" s="10">
        <f t="shared" si="327"/>
        <v>211.09</v>
      </c>
      <c r="AA33" s="10">
        <f t="shared" si="327"/>
        <v>261.25</v>
      </c>
      <c r="AB33" s="10">
        <f t="shared" si="23"/>
        <v>2508</v>
      </c>
      <c r="AC33" s="10">
        <f t="shared" ref="AC33:AN33" si="328">AC34</f>
        <v>165.1936</v>
      </c>
      <c r="AD33" s="10">
        <f t="shared" si="328"/>
        <v>180.4088</v>
      </c>
      <c r="AE33" s="10">
        <f t="shared" si="328"/>
        <v>202.1448</v>
      </c>
      <c r="AF33" s="10">
        <f t="shared" si="328"/>
        <v>202.1448</v>
      </c>
      <c r="AG33" s="10">
        <f t="shared" si="328"/>
        <v>206.492</v>
      </c>
      <c r="AH33" s="10">
        <f t="shared" si="328"/>
        <v>219.5336</v>
      </c>
      <c r="AI33" s="10">
        <f t="shared" si="328"/>
        <v>252.1376</v>
      </c>
      <c r="AJ33" s="10">
        <f t="shared" si="328"/>
        <v>245.6168</v>
      </c>
      <c r="AK33" s="10">
        <f t="shared" si="328"/>
        <v>228.228</v>
      </c>
      <c r="AL33" s="10">
        <f t="shared" si="328"/>
        <v>215.1864</v>
      </c>
      <c r="AM33" s="10">
        <f t="shared" si="328"/>
        <v>219.5336</v>
      </c>
      <c r="AN33" s="10">
        <f t="shared" si="328"/>
        <v>271.7</v>
      </c>
      <c r="AO33" s="10">
        <f t="shared" si="25"/>
        <v>2608.32</v>
      </c>
      <c r="AP33" s="10">
        <f t="shared" ref="AP33:BA33" si="329">AP34</f>
        <v>171.801344</v>
      </c>
      <c r="AQ33" s="10">
        <f t="shared" si="329"/>
        <v>187.625152</v>
      </c>
      <c r="AR33" s="10">
        <f t="shared" si="329"/>
        <v>210.230592</v>
      </c>
      <c r="AS33" s="10">
        <f t="shared" si="329"/>
        <v>210.230592</v>
      </c>
      <c r="AT33" s="10">
        <f t="shared" si="329"/>
        <v>214.75168</v>
      </c>
      <c r="AU33" s="10">
        <f t="shared" si="329"/>
        <v>228.314944</v>
      </c>
      <c r="AV33" s="10">
        <f t="shared" si="329"/>
        <v>262.223104</v>
      </c>
      <c r="AW33" s="10">
        <f t="shared" si="329"/>
        <v>255.441472</v>
      </c>
      <c r="AX33" s="10">
        <f t="shared" si="329"/>
        <v>237.35712</v>
      </c>
      <c r="AY33" s="10">
        <f t="shared" si="329"/>
        <v>223.793856</v>
      </c>
      <c r="AZ33" s="10">
        <f t="shared" si="329"/>
        <v>228.314944</v>
      </c>
      <c r="BA33" s="10">
        <f t="shared" si="329"/>
        <v>282.568</v>
      </c>
      <c r="BB33" s="10">
        <f t="shared" si="27"/>
        <v>2712.6528</v>
      </c>
      <c r="BC33" s="10">
        <f t="shared" ref="BC33:BN33" si="330">BC34</f>
        <v>178.6733978</v>
      </c>
      <c r="BD33" s="10">
        <f t="shared" si="330"/>
        <v>195.1301581</v>
      </c>
      <c r="BE33" s="10">
        <f t="shared" si="330"/>
        <v>218.6398157</v>
      </c>
      <c r="BF33" s="10">
        <f t="shared" si="330"/>
        <v>218.6398157</v>
      </c>
      <c r="BG33" s="10">
        <f t="shared" si="330"/>
        <v>223.3417472</v>
      </c>
      <c r="BH33" s="10">
        <f t="shared" si="330"/>
        <v>237.4475418</v>
      </c>
      <c r="BI33" s="10">
        <f t="shared" si="330"/>
        <v>272.7120282</v>
      </c>
      <c r="BJ33" s="10">
        <f t="shared" si="330"/>
        <v>265.6591309</v>
      </c>
      <c r="BK33" s="10">
        <f t="shared" si="330"/>
        <v>246.8514048</v>
      </c>
      <c r="BL33" s="10">
        <f t="shared" si="330"/>
        <v>232.7456102</v>
      </c>
      <c r="BM33" s="10">
        <f t="shared" si="330"/>
        <v>237.4475418</v>
      </c>
      <c r="BN33" s="10">
        <f t="shared" si="330"/>
        <v>293.87072</v>
      </c>
      <c r="BO33" s="10">
        <f t="shared" si="29"/>
        <v>2821.158912</v>
      </c>
      <c r="BP33" s="10">
        <f t="shared" ref="BP33:CA33" si="331">BP34</f>
        <v>185.8203337</v>
      </c>
      <c r="BQ33" s="10">
        <f t="shared" si="331"/>
        <v>202.9353644</v>
      </c>
      <c r="BR33" s="10">
        <f t="shared" si="331"/>
        <v>227.3854083</v>
      </c>
      <c r="BS33" s="10">
        <f t="shared" si="331"/>
        <v>227.3854083</v>
      </c>
      <c r="BT33" s="10">
        <f t="shared" si="331"/>
        <v>232.2754171</v>
      </c>
      <c r="BU33" s="10">
        <f t="shared" si="331"/>
        <v>246.9454434</v>
      </c>
      <c r="BV33" s="10">
        <f t="shared" si="331"/>
        <v>283.6205093</v>
      </c>
      <c r="BW33" s="10">
        <f t="shared" si="331"/>
        <v>276.2854961</v>
      </c>
      <c r="BX33" s="10">
        <f t="shared" si="331"/>
        <v>256.725461</v>
      </c>
      <c r="BY33" s="10">
        <f t="shared" si="331"/>
        <v>242.0554346</v>
      </c>
      <c r="BZ33" s="10">
        <f t="shared" si="331"/>
        <v>246.9454434</v>
      </c>
      <c r="CA33" s="10">
        <f t="shared" si="331"/>
        <v>305.6255488</v>
      </c>
      <c r="CB33" s="10">
        <f t="shared" si="31"/>
        <v>2934.005268</v>
      </c>
      <c r="CC33" s="10">
        <f t="shared" ref="CC33:CN33" si="332">CC34</f>
        <v>193.253147</v>
      </c>
      <c r="CD33" s="10">
        <f t="shared" si="332"/>
        <v>211.052779</v>
      </c>
      <c r="CE33" s="10">
        <f t="shared" si="332"/>
        <v>236.4808246</v>
      </c>
      <c r="CF33" s="10">
        <f t="shared" si="332"/>
        <v>236.4808246</v>
      </c>
      <c r="CG33" s="10">
        <f t="shared" si="332"/>
        <v>241.5664338</v>
      </c>
      <c r="CH33" s="10">
        <f t="shared" si="332"/>
        <v>256.8232612</v>
      </c>
      <c r="CI33" s="10">
        <f t="shared" si="332"/>
        <v>294.9653297</v>
      </c>
      <c r="CJ33" s="10">
        <f t="shared" si="332"/>
        <v>287.336916</v>
      </c>
      <c r="CK33" s="10">
        <f t="shared" si="332"/>
        <v>266.9944794</v>
      </c>
      <c r="CL33" s="10">
        <f t="shared" si="332"/>
        <v>251.737652</v>
      </c>
      <c r="CM33" s="10">
        <f t="shared" si="332"/>
        <v>256.8232612</v>
      </c>
      <c r="CN33" s="10">
        <f t="shared" si="332"/>
        <v>317.8505708</v>
      </c>
      <c r="CO33" s="10">
        <f t="shared" si="33"/>
        <v>3051.365479</v>
      </c>
      <c r="CP33" s="2"/>
      <c r="CQ33" s="2"/>
      <c r="CR33" s="19">
        <f>O33-'ОПУ БС'!C33</f>
        <v>0</v>
      </c>
      <c r="CS33" s="48">
        <f>AB33-'ОПУ БС'!D33</f>
        <v>0</v>
      </c>
      <c r="CT33" s="48">
        <f>AO33-'ОПУ БС'!E33</f>
        <v>0</v>
      </c>
      <c r="CU33" s="19">
        <f>BB33-'ОПУ БС'!F33</f>
        <v>0</v>
      </c>
      <c r="CV33" s="48">
        <f>BO33-'ОПУ БС'!G33</f>
        <v>0</v>
      </c>
      <c r="CW33" s="48">
        <f>CB33-'ОПУ БС'!H33</f>
        <v>0</v>
      </c>
      <c r="CX33" s="48">
        <f>CO33-'ОПУ БС'!I33</f>
        <v>0</v>
      </c>
      <c r="CY33" s="2"/>
      <c r="CZ33" s="2"/>
      <c r="DA33" s="59" t="str">
        <f t="shared" ref="DA33:DL33" si="333">DA34</f>
        <v/>
      </c>
      <c r="DB33" s="59" t="str">
        <f t="shared" si="333"/>
        <v/>
      </c>
      <c r="DC33" s="59" t="str">
        <f t="shared" si="333"/>
        <v/>
      </c>
      <c r="DD33" s="59" t="str">
        <f t="shared" si="333"/>
        <v/>
      </c>
      <c r="DE33" s="59" t="str">
        <f t="shared" si="333"/>
        <v/>
      </c>
      <c r="DF33" s="59" t="str">
        <f t="shared" si="333"/>
        <v/>
      </c>
      <c r="DG33" s="59" t="str">
        <f t="shared" si="333"/>
        <v/>
      </c>
      <c r="DH33" s="59" t="str">
        <f t="shared" si="333"/>
        <v/>
      </c>
      <c r="DI33" s="59" t="str">
        <f t="shared" si="333"/>
        <v/>
      </c>
      <c r="DJ33" s="59" t="str">
        <f t="shared" si="333"/>
        <v/>
      </c>
      <c r="DK33" s="59" t="str">
        <f t="shared" si="333"/>
        <v/>
      </c>
      <c r="DL33" s="59" t="str">
        <f t="shared" si="333"/>
        <v/>
      </c>
      <c r="DM33" s="55">
        <f t="shared" si="35"/>
        <v>0</v>
      </c>
      <c r="DN33" s="59" t="str">
        <f t="shared" ref="DN33:DY33" si="334">DN34</f>
        <v/>
      </c>
      <c r="DO33" s="59" t="str">
        <f t="shared" si="334"/>
        <v/>
      </c>
      <c r="DP33" s="59" t="str">
        <f t="shared" si="334"/>
        <v/>
      </c>
      <c r="DQ33" s="59" t="str">
        <f t="shared" si="334"/>
        <v/>
      </c>
      <c r="DR33" s="59" t="str">
        <f t="shared" si="334"/>
        <v/>
      </c>
      <c r="DS33" s="59" t="str">
        <f t="shared" si="334"/>
        <v/>
      </c>
      <c r="DT33" s="59" t="str">
        <f t="shared" si="334"/>
        <v/>
      </c>
      <c r="DU33" s="59" t="str">
        <f t="shared" si="334"/>
        <v/>
      </c>
      <c r="DV33" s="59" t="str">
        <f t="shared" si="334"/>
        <v/>
      </c>
      <c r="DW33" s="59" t="str">
        <f t="shared" si="334"/>
        <v/>
      </c>
      <c r="DX33" s="59" t="str">
        <f t="shared" si="334"/>
        <v/>
      </c>
      <c r="DY33" s="59" t="str">
        <f t="shared" si="334"/>
        <v/>
      </c>
      <c r="DZ33" s="55">
        <f t="shared" si="37"/>
        <v>0</v>
      </c>
      <c r="EA33" s="54" t="str">
        <f t="shared" ref="EA33:EL33" si="335">EA34</f>
        <v/>
      </c>
      <c r="EB33" s="54" t="str">
        <f t="shared" si="335"/>
        <v/>
      </c>
      <c r="EC33" s="54" t="str">
        <f t="shared" si="335"/>
        <v/>
      </c>
      <c r="ED33" s="54" t="str">
        <f t="shared" si="335"/>
        <v/>
      </c>
      <c r="EE33" s="54" t="str">
        <f t="shared" si="335"/>
        <v/>
      </c>
      <c r="EF33" s="54" t="str">
        <f t="shared" si="335"/>
        <v/>
      </c>
      <c r="EG33" s="54" t="str">
        <f t="shared" si="335"/>
        <v/>
      </c>
      <c r="EH33" s="54" t="str">
        <f t="shared" si="335"/>
        <v/>
      </c>
      <c r="EI33" s="54" t="str">
        <f t="shared" si="335"/>
        <v/>
      </c>
      <c r="EJ33" s="54" t="str">
        <f t="shared" si="335"/>
        <v/>
      </c>
      <c r="EK33" s="54" t="str">
        <f t="shared" si="335"/>
        <v/>
      </c>
      <c r="EL33" s="54" t="str">
        <f t="shared" si="335"/>
        <v/>
      </c>
      <c r="EM33" s="50">
        <f t="shared" si="39"/>
        <v>0</v>
      </c>
      <c r="EN33" s="54" t="str">
        <f t="shared" ref="EN33:EY33" si="336">EN34</f>
        <v/>
      </c>
      <c r="EO33" s="54" t="str">
        <f t="shared" si="336"/>
        <v/>
      </c>
      <c r="EP33" s="54" t="str">
        <f t="shared" si="336"/>
        <v/>
      </c>
      <c r="EQ33" s="54" t="str">
        <f t="shared" si="336"/>
        <v/>
      </c>
      <c r="ER33" s="54" t="str">
        <f t="shared" si="336"/>
        <v/>
      </c>
      <c r="ES33" s="54" t="str">
        <f t="shared" si="336"/>
        <v/>
      </c>
      <c r="ET33" s="54" t="str">
        <f t="shared" si="336"/>
        <v/>
      </c>
      <c r="EU33" s="54" t="str">
        <f t="shared" si="336"/>
        <v/>
      </c>
      <c r="EV33" s="54" t="str">
        <f t="shared" si="336"/>
        <v/>
      </c>
      <c r="EW33" s="54" t="str">
        <f t="shared" si="336"/>
        <v/>
      </c>
      <c r="EX33" s="54" t="str">
        <f t="shared" si="336"/>
        <v/>
      </c>
      <c r="EY33" s="54" t="str">
        <f t="shared" si="336"/>
        <v/>
      </c>
      <c r="EZ33" s="51">
        <f t="shared" si="41"/>
        <v>0</v>
      </c>
      <c r="FA33" s="54" t="str">
        <f t="shared" ref="FA33:FL33" si="337">FA34</f>
        <v/>
      </c>
      <c r="FB33" s="54" t="str">
        <f t="shared" si="337"/>
        <v/>
      </c>
      <c r="FC33" s="54" t="str">
        <f t="shared" si="337"/>
        <v/>
      </c>
      <c r="FD33" s="54" t="str">
        <f t="shared" si="337"/>
        <v/>
      </c>
      <c r="FE33" s="54" t="str">
        <f t="shared" si="337"/>
        <v/>
      </c>
      <c r="FF33" s="54" t="str">
        <f t="shared" si="337"/>
        <v/>
      </c>
      <c r="FG33" s="54" t="str">
        <f t="shared" si="337"/>
        <v/>
      </c>
      <c r="FH33" s="54" t="str">
        <f t="shared" si="337"/>
        <v/>
      </c>
      <c r="FI33" s="54" t="str">
        <f t="shared" si="337"/>
        <v/>
      </c>
      <c r="FJ33" s="54" t="str">
        <f t="shared" si="337"/>
        <v/>
      </c>
      <c r="FK33" s="54" t="str">
        <f t="shared" si="337"/>
        <v/>
      </c>
      <c r="FL33" s="54" t="str">
        <f t="shared" si="337"/>
        <v/>
      </c>
      <c r="FM33" s="51">
        <f t="shared" si="43"/>
        <v>0</v>
      </c>
      <c r="FN33" s="2"/>
      <c r="FO33" s="2"/>
      <c r="FP33" s="56">
        <f t="shared" ref="FP33:GA33" si="338">C33</f>
        <v>152</v>
      </c>
      <c r="FQ33" s="56">
        <f t="shared" si="338"/>
        <v>166</v>
      </c>
      <c r="FR33" s="56">
        <f t="shared" si="338"/>
        <v>186</v>
      </c>
      <c r="FS33" s="56">
        <f t="shared" si="338"/>
        <v>186</v>
      </c>
      <c r="FT33" s="56">
        <f t="shared" si="338"/>
        <v>190</v>
      </c>
      <c r="FU33" s="56">
        <f t="shared" si="338"/>
        <v>202</v>
      </c>
      <c r="FV33" s="56">
        <f t="shared" si="338"/>
        <v>232</v>
      </c>
      <c r="FW33" s="56">
        <f t="shared" si="338"/>
        <v>226</v>
      </c>
      <c r="FX33" s="56">
        <f t="shared" si="338"/>
        <v>210</v>
      </c>
      <c r="FY33" s="56">
        <f t="shared" si="338"/>
        <v>198</v>
      </c>
      <c r="FZ33" s="56">
        <f t="shared" si="338"/>
        <v>202</v>
      </c>
      <c r="GA33" s="56">
        <f t="shared" si="338"/>
        <v>250</v>
      </c>
      <c r="GB33" s="52">
        <f t="shared" si="45"/>
        <v>2400</v>
      </c>
      <c r="GC33" s="56">
        <f t="shared" ref="GC33:GN33" si="339">P33</f>
        <v>158.84</v>
      </c>
      <c r="GD33" s="56">
        <f t="shared" si="339"/>
        <v>173.47</v>
      </c>
      <c r="GE33" s="56">
        <f t="shared" si="339"/>
        <v>194.37</v>
      </c>
      <c r="GF33" s="56">
        <f t="shared" si="339"/>
        <v>194.37</v>
      </c>
      <c r="GG33" s="56">
        <f t="shared" si="339"/>
        <v>198.55</v>
      </c>
      <c r="GH33" s="56">
        <f t="shared" si="339"/>
        <v>211.09</v>
      </c>
      <c r="GI33" s="56">
        <f t="shared" si="339"/>
        <v>242.44</v>
      </c>
      <c r="GJ33" s="56">
        <f t="shared" si="339"/>
        <v>236.17</v>
      </c>
      <c r="GK33" s="56">
        <f t="shared" si="339"/>
        <v>219.45</v>
      </c>
      <c r="GL33" s="56">
        <f t="shared" si="339"/>
        <v>206.91</v>
      </c>
      <c r="GM33" s="56">
        <f t="shared" si="339"/>
        <v>211.09</v>
      </c>
      <c r="GN33" s="56">
        <f t="shared" si="339"/>
        <v>261.25</v>
      </c>
      <c r="GO33" s="52">
        <f t="shared" si="47"/>
        <v>2508</v>
      </c>
      <c r="GP33" s="8">
        <f t="shared" ref="GP33:HA33" si="340">AC33+DA33</f>
        <v>165.1936</v>
      </c>
      <c r="GQ33" s="8">
        <f t="shared" si="340"/>
        <v>180.4088</v>
      </c>
      <c r="GR33" s="8">
        <f t="shared" si="340"/>
        <v>202.1448</v>
      </c>
      <c r="GS33" s="8">
        <f t="shared" si="340"/>
        <v>202.1448</v>
      </c>
      <c r="GT33" s="8">
        <f t="shared" si="340"/>
        <v>206.492</v>
      </c>
      <c r="GU33" s="8">
        <f t="shared" si="340"/>
        <v>219.5336</v>
      </c>
      <c r="GV33" s="8">
        <f t="shared" si="340"/>
        <v>252.1376</v>
      </c>
      <c r="GW33" s="8">
        <f t="shared" si="340"/>
        <v>245.6168</v>
      </c>
      <c r="GX33" s="8">
        <f t="shared" si="340"/>
        <v>228.228</v>
      </c>
      <c r="GY33" s="8">
        <f t="shared" si="340"/>
        <v>215.1864</v>
      </c>
      <c r="GZ33" s="8">
        <f t="shared" si="340"/>
        <v>219.5336</v>
      </c>
      <c r="HA33" s="8">
        <f t="shared" si="340"/>
        <v>271.7</v>
      </c>
      <c r="HB33" s="52">
        <f t="shared" si="49"/>
        <v>2608.32</v>
      </c>
      <c r="HC33" s="8">
        <f t="shared" ref="HC33:HN33" si="341">AP33+DN33</f>
        <v>171.801344</v>
      </c>
      <c r="HD33" s="8">
        <f t="shared" si="341"/>
        <v>187.625152</v>
      </c>
      <c r="HE33" s="8">
        <f t="shared" si="341"/>
        <v>210.230592</v>
      </c>
      <c r="HF33" s="8">
        <f t="shared" si="341"/>
        <v>210.230592</v>
      </c>
      <c r="HG33" s="8">
        <f t="shared" si="341"/>
        <v>214.75168</v>
      </c>
      <c r="HH33" s="8">
        <f t="shared" si="341"/>
        <v>228.314944</v>
      </c>
      <c r="HI33" s="8">
        <f t="shared" si="341"/>
        <v>262.223104</v>
      </c>
      <c r="HJ33" s="8">
        <f t="shared" si="341"/>
        <v>255.441472</v>
      </c>
      <c r="HK33" s="8">
        <f t="shared" si="341"/>
        <v>237.35712</v>
      </c>
      <c r="HL33" s="8">
        <f t="shared" si="341"/>
        <v>223.793856</v>
      </c>
      <c r="HM33" s="8">
        <f t="shared" si="341"/>
        <v>228.314944</v>
      </c>
      <c r="HN33" s="8">
        <f t="shared" si="341"/>
        <v>282.568</v>
      </c>
      <c r="HO33" s="52">
        <f t="shared" si="51"/>
        <v>2712.6528</v>
      </c>
      <c r="HP33" s="8">
        <f t="shared" ref="HP33:IA33" si="342">BC33+EA33</f>
        <v>178.6733978</v>
      </c>
      <c r="HQ33" s="8">
        <f t="shared" si="342"/>
        <v>195.1301581</v>
      </c>
      <c r="HR33" s="8">
        <f t="shared" si="342"/>
        <v>218.6398157</v>
      </c>
      <c r="HS33" s="8">
        <f t="shared" si="342"/>
        <v>218.6398157</v>
      </c>
      <c r="HT33" s="8">
        <f t="shared" si="342"/>
        <v>223.3417472</v>
      </c>
      <c r="HU33" s="8">
        <f t="shared" si="342"/>
        <v>237.4475418</v>
      </c>
      <c r="HV33" s="8">
        <f t="shared" si="342"/>
        <v>272.7120282</v>
      </c>
      <c r="HW33" s="8">
        <f t="shared" si="342"/>
        <v>265.6591309</v>
      </c>
      <c r="HX33" s="8">
        <f t="shared" si="342"/>
        <v>246.8514048</v>
      </c>
      <c r="HY33" s="8">
        <f t="shared" si="342"/>
        <v>232.7456102</v>
      </c>
      <c r="HZ33" s="8">
        <f t="shared" si="342"/>
        <v>237.4475418</v>
      </c>
      <c r="IA33" s="8">
        <f t="shared" si="342"/>
        <v>293.87072</v>
      </c>
      <c r="IB33" s="52">
        <f t="shared" si="53"/>
        <v>2821.158912</v>
      </c>
      <c r="IC33" s="8">
        <f t="shared" ref="IC33:IN33" si="343">BP33+EN33</f>
        <v>185.8203337</v>
      </c>
      <c r="ID33" s="8">
        <f t="shared" si="343"/>
        <v>202.9353644</v>
      </c>
      <c r="IE33" s="8">
        <f t="shared" si="343"/>
        <v>227.3854083</v>
      </c>
      <c r="IF33" s="8">
        <f t="shared" si="343"/>
        <v>227.3854083</v>
      </c>
      <c r="IG33" s="8">
        <f t="shared" si="343"/>
        <v>232.2754171</v>
      </c>
      <c r="IH33" s="8">
        <f t="shared" si="343"/>
        <v>246.9454434</v>
      </c>
      <c r="II33" s="8">
        <f t="shared" si="343"/>
        <v>283.6205093</v>
      </c>
      <c r="IJ33" s="8">
        <f t="shared" si="343"/>
        <v>276.2854961</v>
      </c>
      <c r="IK33" s="8">
        <f t="shared" si="343"/>
        <v>256.725461</v>
      </c>
      <c r="IL33" s="8">
        <f t="shared" si="343"/>
        <v>242.0554346</v>
      </c>
      <c r="IM33" s="8">
        <f t="shared" si="343"/>
        <v>246.9454434</v>
      </c>
      <c r="IN33" s="8">
        <f t="shared" si="343"/>
        <v>305.6255488</v>
      </c>
      <c r="IO33" s="52">
        <f t="shared" si="55"/>
        <v>2934.005268</v>
      </c>
      <c r="IP33" s="8">
        <f t="shared" ref="IP33:JA33" si="344">CC33+FA33</f>
        <v>193.253147</v>
      </c>
      <c r="IQ33" s="8">
        <f t="shared" si="344"/>
        <v>211.052779</v>
      </c>
      <c r="IR33" s="8">
        <f t="shared" si="344"/>
        <v>236.4808246</v>
      </c>
      <c r="IS33" s="8">
        <f t="shared" si="344"/>
        <v>236.4808246</v>
      </c>
      <c r="IT33" s="8">
        <f t="shared" si="344"/>
        <v>241.5664338</v>
      </c>
      <c r="IU33" s="8">
        <f t="shared" si="344"/>
        <v>256.8232612</v>
      </c>
      <c r="IV33" s="8">
        <f t="shared" si="344"/>
        <v>294.9653297</v>
      </c>
      <c r="IW33" s="8">
        <f t="shared" si="344"/>
        <v>287.336916</v>
      </c>
      <c r="IX33" s="8">
        <f t="shared" si="344"/>
        <v>266.9944794</v>
      </c>
      <c r="IY33" s="8">
        <f t="shared" si="344"/>
        <v>251.737652</v>
      </c>
      <c r="IZ33" s="8">
        <f t="shared" si="344"/>
        <v>256.8232612</v>
      </c>
      <c r="JA33" s="8">
        <f t="shared" si="344"/>
        <v>317.8505708</v>
      </c>
      <c r="JB33" s="52">
        <f t="shared" si="57"/>
        <v>3051.365479</v>
      </c>
      <c r="JC33" s="2"/>
      <c r="JD33" s="2"/>
      <c r="JE33" s="19">
        <f t="shared" si="58"/>
        <v>0</v>
      </c>
      <c r="JF33" s="19">
        <f t="shared" si="59"/>
        <v>0</v>
      </c>
      <c r="JG33" s="19">
        <f t="shared" si="60"/>
        <v>0</v>
      </c>
      <c r="JH33" s="19">
        <f t="shared" si="61"/>
        <v>0</v>
      </c>
      <c r="JI33" s="19">
        <f t="shared" si="62"/>
        <v>0</v>
      </c>
      <c r="JJ33" s="19">
        <f t="shared" si="63"/>
        <v>0</v>
      </c>
      <c r="JK33" s="19">
        <f t="shared" si="64"/>
        <v>0</v>
      </c>
    </row>
    <row r="34" ht="19.5" customHeight="1" outlineLevel="1">
      <c r="A34" s="2"/>
      <c r="B34" s="6" t="s">
        <v>30</v>
      </c>
      <c r="C34" s="56">
        <f>'ОПУ БС'!$C34/12*'ОПУ БС'!L34</f>
        <v>152</v>
      </c>
      <c r="D34" s="56">
        <f>'ОПУ БС'!$C34/12*'ОПУ БС'!M34</f>
        <v>166</v>
      </c>
      <c r="E34" s="56">
        <f>'ОПУ БС'!$C34/12*'ОПУ БС'!N34</f>
        <v>186</v>
      </c>
      <c r="F34" s="56">
        <f>'ОПУ БС'!$C34/12*'ОПУ БС'!O34</f>
        <v>186</v>
      </c>
      <c r="G34" s="56">
        <f>'ОПУ БС'!$C34/12*'ОПУ БС'!P34</f>
        <v>190</v>
      </c>
      <c r="H34" s="56">
        <f>'ОПУ БС'!$C34/12*'ОПУ БС'!Q34</f>
        <v>202</v>
      </c>
      <c r="I34" s="56">
        <f>'ОПУ БС'!$C34/12*'ОПУ БС'!R34</f>
        <v>232</v>
      </c>
      <c r="J34" s="56">
        <f>'ОПУ БС'!$C34/12*'ОПУ БС'!S34</f>
        <v>226</v>
      </c>
      <c r="K34" s="56">
        <f>'ОПУ БС'!$C34/12*'ОПУ БС'!T34</f>
        <v>210</v>
      </c>
      <c r="L34" s="56">
        <f>'ОПУ БС'!$C34/12*'ОПУ БС'!U34</f>
        <v>198</v>
      </c>
      <c r="M34" s="56">
        <f>'ОПУ БС'!$C34/12*'ОПУ БС'!V34</f>
        <v>202</v>
      </c>
      <c r="N34" s="56">
        <f>'ОПУ БС'!$C34/12*'ОПУ БС'!W34</f>
        <v>250</v>
      </c>
      <c r="O34" s="10">
        <f t="shared" si="21"/>
        <v>2400</v>
      </c>
      <c r="P34" s="56">
        <f>'ОПУ БС'!$D34/12*'ОПУ БС'!L34</f>
        <v>158.84</v>
      </c>
      <c r="Q34" s="56">
        <f>'ОПУ БС'!$D34/12*'ОПУ БС'!M34</f>
        <v>173.47</v>
      </c>
      <c r="R34" s="56">
        <f>'ОПУ БС'!$D34/12*'ОПУ БС'!N34</f>
        <v>194.37</v>
      </c>
      <c r="S34" s="56">
        <f>'ОПУ БС'!$D34/12*'ОПУ БС'!O34</f>
        <v>194.37</v>
      </c>
      <c r="T34" s="56">
        <f>'ОПУ БС'!$D34/12*'ОПУ БС'!P34</f>
        <v>198.55</v>
      </c>
      <c r="U34" s="56">
        <f>'ОПУ БС'!$D34/12*'ОПУ БС'!Q34</f>
        <v>211.09</v>
      </c>
      <c r="V34" s="56">
        <f>'ОПУ БС'!$D34/12*'ОПУ БС'!R34</f>
        <v>242.44</v>
      </c>
      <c r="W34" s="56">
        <f>'ОПУ БС'!$D34/12*'ОПУ БС'!S34</f>
        <v>236.17</v>
      </c>
      <c r="X34" s="56">
        <f>'ОПУ БС'!$D34/12*'ОПУ БС'!T34</f>
        <v>219.45</v>
      </c>
      <c r="Y34" s="56">
        <f>'ОПУ БС'!$D34/12*'ОПУ БС'!U34</f>
        <v>206.91</v>
      </c>
      <c r="Z34" s="56">
        <f>'ОПУ БС'!$D34/12*'ОПУ БС'!V34</f>
        <v>211.09</v>
      </c>
      <c r="AA34" s="56">
        <f>'ОПУ БС'!$D34/12*'ОПУ БС'!W34</f>
        <v>261.25</v>
      </c>
      <c r="AB34" s="10">
        <f t="shared" si="23"/>
        <v>2508</v>
      </c>
      <c r="AC34" s="56">
        <f>'ОПУ БС'!$E34/12*'ОПУ БС'!L34</f>
        <v>165.1936</v>
      </c>
      <c r="AD34" s="56">
        <f>'ОПУ БС'!$E34/12*'ОПУ БС'!M34</f>
        <v>180.4088</v>
      </c>
      <c r="AE34" s="56">
        <f>'ОПУ БС'!$E34/12*'ОПУ БС'!N34</f>
        <v>202.1448</v>
      </c>
      <c r="AF34" s="56">
        <f>'ОПУ БС'!$E34/12*'ОПУ БС'!O34</f>
        <v>202.1448</v>
      </c>
      <c r="AG34" s="56">
        <f>'ОПУ БС'!$E34/12*'ОПУ БС'!P34</f>
        <v>206.492</v>
      </c>
      <c r="AH34" s="56">
        <f>'ОПУ БС'!$E34/12*'ОПУ БС'!Q34</f>
        <v>219.5336</v>
      </c>
      <c r="AI34" s="56">
        <f>'ОПУ БС'!$E34/12*'ОПУ БС'!R34</f>
        <v>252.1376</v>
      </c>
      <c r="AJ34" s="56">
        <f>'ОПУ БС'!$E34/12*'ОПУ БС'!S34</f>
        <v>245.6168</v>
      </c>
      <c r="AK34" s="56">
        <f>'ОПУ БС'!$E34/12*'ОПУ БС'!T34</f>
        <v>228.228</v>
      </c>
      <c r="AL34" s="56">
        <f>'ОПУ БС'!$E34/12*'ОПУ БС'!U34</f>
        <v>215.1864</v>
      </c>
      <c r="AM34" s="56">
        <f>'ОПУ БС'!$E34/12*'ОПУ БС'!V34</f>
        <v>219.5336</v>
      </c>
      <c r="AN34" s="56">
        <f>'ОПУ БС'!$E34/12*'ОПУ БС'!W34</f>
        <v>271.7</v>
      </c>
      <c r="AO34" s="10">
        <f t="shared" si="25"/>
        <v>2608.32</v>
      </c>
      <c r="AP34" s="56">
        <f>'ОПУ БС'!$F34/12*'ОПУ БС'!L34</f>
        <v>171.801344</v>
      </c>
      <c r="AQ34" s="56">
        <f>'ОПУ БС'!$F34/12*'ОПУ БС'!M34</f>
        <v>187.625152</v>
      </c>
      <c r="AR34" s="56">
        <f>'ОПУ БС'!$F34/12*'ОПУ БС'!N34</f>
        <v>210.230592</v>
      </c>
      <c r="AS34" s="56">
        <f>'ОПУ БС'!$F34/12*'ОПУ БС'!O34</f>
        <v>210.230592</v>
      </c>
      <c r="AT34" s="56">
        <f>'ОПУ БС'!$F34/12*'ОПУ БС'!P34</f>
        <v>214.75168</v>
      </c>
      <c r="AU34" s="56">
        <f>'ОПУ БС'!$F34/12*'ОПУ БС'!Q34</f>
        <v>228.314944</v>
      </c>
      <c r="AV34" s="56">
        <f>'ОПУ БС'!$F34/12*'ОПУ БС'!R34</f>
        <v>262.223104</v>
      </c>
      <c r="AW34" s="56">
        <f>'ОПУ БС'!$F34/12*'ОПУ БС'!S34</f>
        <v>255.441472</v>
      </c>
      <c r="AX34" s="56">
        <f>'ОПУ БС'!$F34/12*'ОПУ БС'!T34</f>
        <v>237.35712</v>
      </c>
      <c r="AY34" s="56">
        <f>'ОПУ БС'!$F34/12*'ОПУ БС'!U34</f>
        <v>223.793856</v>
      </c>
      <c r="AZ34" s="56">
        <f>'ОПУ БС'!$F34/12*'ОПУ БС'!V34</f>
        <v>228.314944</v>
      </c>
      <c r="BA34" s="56">
        <f>'ОПУ БС'!$F34/12*'ОПУ БС'!W34</f>
        <v>282.568</v>
      </c>
      <c r="BB34" s="10">
        <f t="shared" si="27"/>
        <v>2712.6528</v>
      </c>
      <c r="BC34" s="56">
        <f>'ОПУ БС'!$G34/12*'ОПУ БС'!L34</f>
        <v>178.6733978</v>
      </c>
      <c r="BD34" s="56">
        <f>'ОПУ БС'!$G34/12*'ОПУ БС'!M34</f>
        <v>195.1301581</v>
      </c>
      <c r="BE34" s="56">
        <f>'ОПУ БС'!$G34/12*'ОПУ БС'!N34</f>
        <v>218.6398157</v>
      </c>
      <c r="BF34" s="56">
        <f>'ОПУ БС'!$G34/12*'ОПУ БС'!O34</f>
        <v>218.6398157</v>
      </c>
      <c r="BG34" s="56">
        <f>'ОПУ БС'!$G34/12*'ОПУ БС'!P34</f>
        <v>223.3417472</v>
      </c>
      <c r="BH34" s="56">
        <f>'ОПУ БС'!$G34/12*'ОПУ БС'!Q34</f>
        <v>237.4475418</v>
      </c>
      <c r="BI34" s="56">
        <f>'ОПУ БС'!$G34/12*'ОПУ БС'!R34</f>
        <v>272.7120282</v>
      </c>
      <c r="BJ34" s="56">
        <f>'ОПУ БС'!$G34/12*'ОПУ БС'!S34</f>
        <v>265.6591309</v>
      </c>
      <c r="BK34" s="56">
        <f>'ОПУ БС'!$G34/12*'ОПУ БС'!T34</f>
        <v>246.8514048</v>
      </c>
      <c r="BL34" s="56">
        <f>'ОПУ БС'!$G34/12*'ОПУ БС'!U34</f>
        <v>232.7456102</v>
      </c>
      <c r="BM34" s="56">
        <f>'ОПУ БС'!$G34/12*'ОПУ БС'!V34</f>
        <v>237.4475418</v>
      </c>
      <c r="BN34" s="56">
        <f>'ОПУ БС'!$G34/12*'ОПУ БС'!W34</f>
        <v>293.87072</v>
      </c>
      <c r="BO34" s="10">
        <f t="shared" si="29"/>
        <v>2821.158912</v>
      </c>
      <c r="BP34" s="56">
        <f>'ОПУ БС'!$H34/12*'ОПУ БС'!L34</f>
        <v>185.8203337</v>
      </c>
      <c r="BQ34" s="56">
        <f>'ОПУ БС'!$H34/12*'ОПУ БС'!M34</f>
        <v>202.9353644</v>
      </c>
      <c r="BR34" s="56">
        <f>'ОПУ БС'!$H34/12*'ОПУ БС'!N34</f>
        <v>227.3854083</v>
      </c>
      <c r="BS34" s="56">
        <f>'ОПУ БС'!$H34/12*'ОПУ БС'!O34</f>
        <v>227.3854083</v>
      </c>
      <c r="BT34" s="56">
        <f>'ОПУ БС'!$H34/12*'ОПУ БС'!P34</f>
        <v>232.2754171</v>
      </c>
      <c r="BU34" s="56">
        <f>'ОПУ БС'!$H34/12*'ОПУ БС'!Q34</f>
        <v>246.9454434</v>
      </c>
      <c r="BV34" s="56">
        <f>'ОПУ БС'!$H34/12*'ОПУ БС'!R34</f>
        <v>283.6205093</v>
      </c>
      <c r="BW34" s="56">
        <f>'ОПУ БС'!$H34/12*'ОПУ БС'!S34</f>
        <v>276.2854961</v>
      </c>
      <c r="BX34" s="56">
        <f>'ОПУ БС'!$H34/12*'ОПУ БС'!T34</f>
        <v>256.725461</v>
      </c>
      <c r="BY34" s="56">
        <f>'ОПУ БС'!$H34/12*'ОПУ БС'!U34</f>
        <v>242.0554346</v>
      </c>
      <c r="BZ34" s="56">
        <f>'ОПУ БС'!$H34/12*'ОПУ БС'!V34</f>
        <v>246.9454434</v>
      </c>
      <c r="CA34" s="56">
        <f>'ОПУ БС'!$H34/12*'ОПУ БС'!W34</f>
        <v>305.6255488</v>
      </c>
      <c r="CB34" s="10">
        <f t="shared" si="31"/>
        <v>2934.005268</v>
      </c>
      <c r="CC34" s="56">
        <f>'ОПУ БС'!$I34/12*'ОПУ БС'!L34</f>
        <v>193.253147</v>
      </c>
      <c r="CD34" s="56">
        <f>'ОПУ БС'!$I34/12*'ОПУ БС'!M34</f>
        <v>211.052779</v>
      </c>
      <c r="CE34" s="56">
        <f>'ОПУ БС'!$I34/12*'ОПУ БС'!N34</f>
        <v>236.4808246</v>
      </c>
      <c r="CF34" s="56">
        <f>'ОПУ БС'!$I34/12*'ОПУ БС'!O34</f>
        <v>236.4808246</v>
      </c>
      <c r="CG34" s="56">
        <f>'ОПУ БС'!$I34/12*'ОПУ БС'!P34</f>
        <v>241.5664338</v>
      </c>
      <c r="CH34" s="56">
        <f>'ОПУ БС'!$I34/12*'ОПУ БС'!Q34</f>
        <v>256.8232612</v>
      </c>
      <c r="CI34" s="56">
        <f>'ОПУ БС'!$I34/12*'ОПУ БС'!R34</f>
        <v>294.9653297</v>
      </c>
      <c r="CJ34" s="56">
        <f>'ОПУ БС'!$I34/12*'ОПУ БС'!S34</f>
        <v>287.336916</v>
      </c>
      <c r="CK34" s="56">
        <f>'ОПУ БС'!$I34/12*'ОПУ БС'!T34</f>
        <v>266.9944794</v>
      </c>
      <c r="CL34" s="56">
        <f>'ОПУ БС'!$I34/12*'ОПУ БС'!U34</f>
        <v>251.737652</v>
      </c>
      <c r="CM34" s="56">
        <f>'ОПУ БС'!$I34/12*'ОПУ БС'!V34</f>
        <v>256.8232612</v>
      </c>
      <c r="CN34" s="56">
        <f>'ОПУ БС'!$I34/12*'ОПУ БС'!W34</f>
        <v>317.8505708</v>
      </c>
      <c r="CO34" s="10">
        <f t="shared" si="33"/>
        <v>3051.365479</v>
      </c>
      <c r="CP34" s="2"/>
      <c r="CQ34" s="2"/>
      <c r="CR34" s="19">
        <f>O34-'ОПУ БС'!C34</f>
        <v>0</v>
      </c>
      <c r="CS34" s="48">
        <f>AB34-'ОПУ БС'!D34</f>
        <v>0</v>
      </c>
      <c r="CT34" s="48">
        <f>AO34-'ОПУ БС'!E34</f>
        <v>0</v>
      </c>
      <c r="CU34" s="19">
        <f>BB34-'ОПУ БС'!F34</f>
        <v>0</v>
      </c>
      <c r="CV34" s="48">
        <f>BO34-'ОПУ БС'!G34</f>
        <v>0</v>
      </c>
      <c r="CW34" s="48">
        <f>CB34-'ОПУ БС'!H34</f>
        <v>0</v>
      </c>
      <c r="CX34" s="48">
        <f>CO34-'ОПУ БС'!I34</f>
        <v>0</v>
      </c>
      <c r="CY34" s="2"/>
      <c r="CZ34" s="2"/>
      <c r="DA34" s="57"/>
      <c r="DB34" s="57"/>
      <c r="DC34" s="57"/>
      <c r="DD34" s="57"/>
      <c r="DE34" s="57"/>
      <c r="DF34" s="57"/>
      <c r="DG34" s="57"/>
      <c r="DH34" s="57"/>
      <c r="DI34" s="57"/>
      <c r="DJ34" s="57"/>
      <c r="DK34" s="57"/>
      <c r="DL34" s="57"/>
      <c r="DM34" s="55">
        <f t="shared" si="35"/>
        <v>0</v>
      </c>
      <c r="DN34" s="57"/>
      <c r="DO34" s="57"/>
      <c r="DP34" s="57"/>
      <c r="DQ34" s="57"/>
      <c r="DR34" s="57"/>
      <c r="DS34" s="57"/>
      <c r="DT34" s="57"/>
      <c r="DU34" s="57"/>
      <c r="DV34" s="57"/>
      <c r="DW34" s="57"/>
      <c r="DX34" s="57"/>
      <c r="DY34" s="57"/>
      <c r="DZ34" s="55">
        <f t="shared" si="37"/>
        <v>0</v>
      </c>
      <c r="EA34" s="58"/>
      <c r="EB34" s="58"/>
      <c r="EC34" s="58"/>
      <c r="ED34" s="58"/>
      <c r="EE34" s="58"/>
      <c r="EF34" s="58"/>
      <c r="EG34" s="58"/>
      <c r="EH34" s="58"/>
      <c r="EI34" s="58"/>
      <c r="EJ34" s="58"/>
      <c r="EK34" s="58"/>
      <c r="EL34" s="58"/>
      <c r="EM34" s="50">
        <f t="shared" si="39"/>
        <v>0</v>
      </c>
      <c r="EN34" s="58"/>
      <c r="EO34" s="58"/>
      <c r="EP34" s="58"/>
      <c r="EQ34" s="58"/>
      <c r="ER34" s="58"/>
      <c r="ES34" s="58"/>
      <c r="ET34" s="58"/>
      <c r="EU34" s="58"/>
      <c r="EV34" s="58"/>
      <c r="EW34" s="58"/>
      <c r="EX34" s="58"/>
      <c r="EY34" s="58"/>
      <c r="EZ34" s="51">
        <f t="shared" si="41"/>
        <v>0</v>
      </c>
      <c r="FA34" s="58"/>
      <c r="FB34" s="58"/>
      <c r="FC34" s="58"/>
      <c r="FD34" s="58"/>
      <c r="FE34" s="58"/>
      <c r="FF34" s="58"/>
      <c r="FG34" s="58"/>
      <c r="FH34" s="58"/>
      <c r="FI34" s="58"/>
      <c r="FJ34" s="58"/>
      <c r="FK34" s="58"/>
      <c r="FL34" s="58"/>
      <c r="FM34" s="51">
        <f t="shared" si="43"/>
        <v>0</v>
      </c>
      <c r="FN34" s="2"/>
      <c r="FO34" s="2"/>
      <c r="FP34" s="56">
        <f t="shared" ref="FP34:GA34" si="345">C34</f>
        <v>152</v>
      </c>
      <c r="FQ34" s="56">
        <f t="shared" si="345"/>
        <v>166</v>
      </c>
      <c r="FR34" s="56">
        <f t="shared" si="345"/>
        <v>186</v>
      </c>
      <c r="FS34" s="56">
        <f t="shared" si="345"/>
        <v>186</v>
      </c>
      <c r="FT34" s="56">
        <f t="shared" si="345"/>
        <v>190</v>
      </c>
      <c r="FU34" s="56">
        <f t="shared" si="345"/>
        <v>202</v>
      </c>
      <c r="FV34" s="56">
        <f t="shared" si="345"/>
        <v>232</v>
      </c>
      <c r="FW34" s="56">
        <f t="shared" si="345"/>
        <v>226</v>
      </c>
      <c r="FX34" s="56">
        <f t="shared" si="345"/>
        <v>210</v>
      </c>
      <c r="FY34" s="56">
        <f t="shared" si="345"/>
        <v>198</v>
      </c>
      <c r="FZ34" s="56">
        <f t="shared" si="345"/>
        <v>202</v>
      </c>
      <c r="GA34" s="56">
        <f t="shared" si="345"/>
        <v>250</v>
      </c>
      <c r="GB34" s="52">
        <f t="shared" si="45"/>
        <v>2400</v>
      </c>
      <c r="GC34" s="56">
        <f t="shared" ref="GC34:GN34" si="346">P34</f>
        <v>158.84</v>
      </c>
      <c r="GD34" s="56">
        <f t="shared" si="346"/>
        <v>173.47</v>
      </c>
      <c r="GE34" s="56">
        <f t="shared" si="346"/>
        <v>194.37</v>
      </c>
      <c r="GF34" s="56">
        <f t="shared" si="346"/>
        <v>194.37</v>
      </c>
      <c r="GG34" s="56">
        <f t="shared" si="346"/>
        <v>198.55</v>
      </c>
      <c r="GH34" s="56">
        <f t="shared" si="346"/>
        <v>211.09</v>
      </c>
      <c r="GI34" s="56">
        <f t="shared" si="346"/>
        <v>242.44</v>
      </c>
      <c r="GJ34" s="56">
        <f t="shared" si="346"/>
        <v>236.17</v>
      </c>
      <c r="GK34" s="56">
        <f t="shared" si="346"/>
        <v>219.45</v>
      </c>
      <c r="GL34" s="56">
        <f t="shared" si="346"/>
        <v>206.91</v>
      </c>
      <c r="GM34" s="56">
        <f t="shared" si="346"/>
        <v>211.09</v>
      </c>
      <c r="GN34" s="56">
        <f t="shared" si="346"/>
        <v>261.25</v>
      </c>
      <c r="GO34" s="52">
        <f t="shared" si="47"/>
        <v>2508</v>
      </c>
      <c r="GP34" s="8">
        <f t="shared" ref="GP34:HA34" si="347">AC34+DA34</f>
        <v>165.1936</v>
      </c>
      <c r="GQ34" s="8">
        <f t="shared" si="347"/>
        <v>180.4088</v>
      </c>
      <c r="GR34" s="8">
        <f t="shared" si="347"/>
        <v>202.1448</v>
      </c>
      <c r="GS34" s="8">
        <f t="shared" si="347"/>
        <v>202.1448</v>
      </c>
      <c r="GT34" s="8">
        <f t="shared" si="347"/>
        <v>206.492</v>
      </c>
      <c r="GU34" s="8">
        <f t="shared" si="347"/>
        <v>219.5336</v>
      </c>
      <c r="GV34" s="8">
        <f t="shared" si="347"/>
        <v>252.1376</v>
      </c>
      <c r="GW34" s="8">
        <f t="shared" si="347"/>
        <v>245.6168</v>
      </c>
      <c r="GX34" s="8">
        <f t="shared" si="347"/>
        <v>228.228</v>
      </c>
      <c r="GY34" s="8">
        <f t="shared" si="347"/>
        <v>215.1864</v>
      </c>
      <c r="GZ34" s="8">
        <f t="shared" si="347"/>
        <v>219.5336</v>
      </c>
      <c r="HA34" s="8">
        <f t="shared" si="347"/>
        <v>271.7</v>
      </c>
      <c r="HB34" s="52">
        <f t="shared" si="49"/>
        <v>2608.32</v>
      </c>
      <c r="HC34" s="8">
        <f t="shared" ref="HC34:HN34" si="348">AP34+DN34</f>
        <v>171.801344</v>
      </c>
      <c r="HD34" s="8">
        <f t="shared" si="348"/>
        <v>187.625152</v>
      </c>
      <c r="HE34" s="8">
        <f t="shared" si="348"/>
        <v>210.230592</v>
      </c>
      <c r="HF34" s="8">
        <f t="shared" si="348"/>
        <v>210.230592</v>
      </c>
      <c r="HG34" s="8">
        <f t="shared" si="348"/>
        <v>214.75168</v>
      </c>
      <c r="HH34" s="8">
        <f t="shared" si="348"/>
        <v>228.314944</v>
      </c>
      <c r="HI34" s="8">
        <f t="shared" si="348"/>
        <v>262.223104</v>
      </c>
      <c r="HJ34" s="8">
        <f t="shared" si="348"/>
        <v>255.441472</v>
      </c>
      <c r="HK34" s="8">
        <f t="shared" si="348"/>
        <v>237.35712</v>
      </c>
      <c r="HL34" s="8">
        <f t="shared" si="348"/>
        <v>223.793856</v>
      </c>
      <c r="HM34" s="8">
        <f t="shared" si="348"/>
        <v>228.314944</v>
      </c>
      <c r="HN34" s="8">
        <f t="shared" si="348"/>
        <v>282.568</v>
      </c>
      <c r="HO34" s="52">
        <f t="shared" si="51"/>
        <v>2712.6528</v>
      </c>
      <c r="HP34" s="8">
        <f t="shared" ref="HP34:IA34" si="349">BC34+EA34</f>
        <v>178.6733978</v>
      </c>
      <c r="HQ34" s="8">
        <f t="shared" si="349"/>
        <v>195.1301581</v>
      </c>
      <c r="HR34" s="8">
        <f t="shared" si="349"/>
        <v>218.6398157</v>
      </c>
      <c r="HS34" s="8">
        <f t="shared" si="349"/>
        <v>218.6398157</v>
      </c>
      <c r="HT34" s="8">
        <f t="shared" si="349"/>
        <v>223.3417472</v>
      </c>
      <c r="HU34" s="8">
        <f t="shared" si="349"/>
        <v>237.4475418</v>
      </c>
      <c r="HV34" s="8">
        <f t="shared" si="349"/>
        <v>272.7120282</v>
      </c>
      <c r="HW34" s="8">
        <f t="shared" si="349"/>
        <v>265.6591309</v>
      </c>
      <c r="HX34" s="8">
        <f t="shared" si="349"/>
        <v>246.8514048</v>
      </c>
      <c r="HY34" s="8">
        <f t="shared" si="349"/>
        <v>232.7456102</v>
      </c>
      <c r="HZ34" s="8">
        <f t="shared" si="349"/>
        <v>237.4475418</v>
      </c>
      <c r="IA34" s="8">
        <f t="shared" si="349"/>
        <v>293.87072</v>
      </c>
      <c r="IB34" s="52">
        <f t="shared" si="53"/>
        <v>2821.158912</v>
      </c>
      <c r="IC34" s="8">
        <f t="shared" ref="IC34:IN34" si="350">BP34+EN34</f>
        <v>185.8203337</v>
      </c>
      <c r="ID34" s="8">
        <f t="shared" si="350"/>
        <v>202.9353644</v>
      </c>
      <c r="IE34" s="8">
        <f t="shared" si="350"/>
        <v>227.3854083</v>
      </c>
      <c r="IF34" s="8">
        <f t="shared" si="350"/>
        <v>227.3854083</v>
      </c>
      <c r="IG34" s="8">
        <f t="shared" si="350"/>
        <v>232.2754171</v>
      </c>
      <c r="IH34" s="8">
        <f t="shared" si="350"/>
        <v>246.9454434</v>
      </c>
      <c r="II34" s="8">
        <f t="shared" si="350"/>
        <v>283.6205093</v>
      </c>
      <c r="IJ34" s="8">
        <f t="shared" si="350"/>
        <v>276.2854961</v>
      </c>
      <c r="IK34" s="8">
        <f t="shared" si="350"/>
        <v>256.725461</v>
      </c>
      <c r="IL34" s="8">
        <f t="shared" si="350"/>
        <v>242.0554346</v>
      </c>
      <c r="IM34" s="8">
        <f t="shared" si="350"/>
        <v>246.9454434</v>
      </c>
      <c r="IN34" s="8">
        <f t="shared" si="350"/>
        <v>305.6255488</v>
      </c>
      <c r="IO34" s="52">
        <f t="shared" si="55"/>
        <v>2934.005268</v>
      </c>
      <c r="IP34" s="8">
        <f t="shared" ref="IP34:JA34" si="351">CC34+FA34</f>
        <v>193.253147</v>
      </c>
      <c r="IQ34" s="8">
        <f t="shared" si="351"/>
        <v>211.052779</v>
      </c>
      <c r="IR34" s="8">
        <f t="shared" si="351"/>
        <v>236.4808246</v>
      </c>
      <c r="IS34" s="8">
        <f t="shared" si="351"/>
        <v>236.4808246</v>
      </c>
      <c r="IT34" s="8">
        <f t="shared" si="351"/>
        <v>241.5664338</v>
      </c>
      <c r="IU34" s="8">
        <f t="shared" si="351"/>
        <v>256.8232612</v>
      </c>
      <c r="IV34" s="8">
        <f t="shared" si="351"/>
        <v>294.9653297</v>
      </c>
      <c r="IW34" s="8">
        <f t="shared" si="351"/>
        <v>287.336916</v>
      </c>
      <c r="IX34" s="8">
        <f t="shared" si="351"/>
        <v>266.9944794</v>
      </c>
      <c r="IY34" s="8">
        <f t="shared" si="351"/>
        <v>251.737652</v>
      </c>
      <c r="IZ34" s="8">
        <f t="shared" si="351"/>
        <v>256.8232612</v>
      </c>
      <c r="JA34" s="8">
        <f t="shared" si="351"/>
        <v>317.8505708</v>
      </c>
      <c r="JB34" s="52">
        <f t="shared" si="57"/>
        <v>3051.365479</v>
      </c>
      <c r="JC34" s="2"/>
      <c r="JD34" s="2"/>
      <c r="JE34" s="19">
        <f t="shared" si="58"/>
        <v>0</v>
      </c>
      <c r="JF34" s="19">
        <f t="shared" si="59"/>
        <v>0</v>
      </c>
      <c r="JG34" s="19">
        <f t="shared" si="60"/>
        <v>0</v>
      </c>
      <c r="JH34" s="19">
        <f t="shared" si="61"/>
        <v>0</v>
      </c>
      <c r="JI34" s="19">
        <f t="shared" si="62"/>
        <v>0</v>
      </c>
      <c r="JJ34" s="19">
        <f t="shared" si="63"/>
        <v>0</v>
      </c>
      <c r="JK34" s="19">
        <f t="shared" si="64"/>
        <v>0</v>
      </c>
    </row>
    <row r="35" ht="19.5" customHeight="1">
      <c r="A35" s="2"/>
      <c r="B35" s="9" t="s">
        <v>32</v>
      </c>
      <c r="C35" s="10">
        <f>'ОПУ БС'!$C$36/12</f>
        <v>666.6666667</v>
      </c>
      <c r="D35" s="10">
        <f>'ОПУ БС'!$C$36/12</f>
        <v>666.6666667</v>
      </c>
      <c r="E35" s="10">
        <f>'ОПУ БС'!$C$36/12</f>
        <v>666.6666667</v>
      </c>
      <c r="F35" s="10">
        <f>'ОПУ БС'!$C$36/12</f>
        <v>666.6666667</v>
      </c>
      <c r="G35" s="10">
        <f>'ОПУ БС'!$C$36/12</f>
        <v>666.6666667</v>
      </c>
      <c r="H35" s="10">
        <f>'ОПУ БС'!$C$36/12</f>
        <v>666.6666667</v>
      </c>
      <c r="I35" s="10">
        <f>'ОПУ БС'!$C$36/12</f>
        <v>666.6666667</v>
      </c>
      <c r="J35" s="10">
        <f>'ОПУ БС'!$C$36/12</f>
        <v>666.6666667</v>
      </c>
      <c r="K35" s="10">
        <f>'ОПУ БС'!$C$36/12</f>
        <v>666.6666667</v>
      </c>
      <c r="L35" s="10">
        <f>'ОПУ БС'!$C$36/12</f>
        <v>666.6666667</v>
      </c>
      <c r="M35" s="10">
        <f>'ОПУ БС'!$C$36/12</f>
        <v>666.6666667</v>
      </c>
      <c r="N35" s="10">
        <f>'ОПУ БС'!$C$36/12</f>
        <v>666.6666667</v>
      </c>
      <c r="O35" s="10">
        <f t="shared" si="21"/>
        <v>8000</v>
      </c>
      <c r="P35" s="10">
        <f>'ОПУ БС'!$D$36/12</f>
        <v>696.6666667</v>
      </c>
      <c r="Q35" s="10">
        <f>'ОПУ БС'!$D$36/12</f>
        <v>696.6666667</v>
      </c>
      <c r="R35" s="10">
        <f>'ОПУ БС'!$D$36/12</f>
        <v>696.6666667</v>
      </c>
      <c r="S35" s="10">
        <f>'ОПУ БС'!$D$36/12</f>
        <v>696.6666667</v>
      </c>
      <c r="T35" s="10">
        <f>'ОПУ БС'!$D$36/12</f>
        <v>696.6666667</v>
      </c>
      <c r="U35" s="10">
        <f>'ОПУ БС'!$D$36/12</f>
        <v>696.6666667</v>
      </c>
      <c r="V35" s="10">
        <f>'ОПУ БС'!$D$36/12</f>
        <v>696.6666667</v>
      </c>
      <c r="W35" s="10">
        <f>'ОПУ БС'!$D$36/12</f>
        <v>696.6666667</v>
      </c>
      <c r="X35" s="10">
        <f>'ОПУ БС'!$D$36/12</f>
        <v>696.6666667</v>
      </c>
      <c r="Y35" s="10">
        <f>'ОПУ БС'!$D$36/12</f>
        <v>696.6666667</v>
      </c>
      <c r="Z35" s="10">
        <f>'ОПУ БС'!$D$36/12</f>
        <v>696.6666667</v>
      </c>
      <c r="AA35" s="10">
        <f>'ОПУ БС'!$D$36/12</f>
        <v>696.6666667</v>
      </c>
      <c r="AB35" s="10">
        <f t="shared" si="23"/>
        <v>8360</v>
      </c>
      <c r="AC35" s="10">
        <f>'ОПУ БС'!$E$36/12</f>
        <v>724.5333333</v>
      </c>
      <c r="AD35" s="10">
        <f>'ОПУ БС'!$E$36/12</f>
        <v>724.5333333</v>
      </c>
      <c r="AE35" s="10">
        <f>'ОПУ БС'!$E$36/12</f>
        <v>724.5333333</v>
      </c>
      <c r="AF35" s="10">
        <f>'ОПУ БС'!$E$36/12</f>
        <v>724.5333333</v>
      </c>
      <c r="AG35" s="10">
        <f>'ОПУ БС'!$E$36/12</f>
        <v>724.5333333</v>
      </c>
      <c r="AH35" s="10">
        <f>'ОПУ БС'!$E$36/12</f>
        <v>724.5333333</v>
      </c>
      <c r="AI35" s="10">
        <f>'ОПУ БС'!$E$36/12</f>
        <v>724.5333333</v>
      </c>
      <c r="AJ35" s="10">
        <f>'ОПУ БС'!$E$36/12</f>
        <v>724.5333333</v>
      </c>
      <c r="AK35" s="10">
        <f>'ОПУ БС'!$E$36/12</f>
        <v>724.5333333</v>
      </c>
      <c r="AL35" s="10">
        <f>'ОПУ БС'!$E$36/12</f>
        <v>724.5333333</v>
      </c>
      <c r="AM35" s="10">
        <f>'ОПУ БС'!$E$36/12</f>
        <v>724.5333333</v>
      </c>
      <c r="AN35" s="10">
        <f>'ОПУ БС'!$E$36/12</f>
        <v>724.5333333</v>
      </c>
      <c r="AO35" s="10">
        <f t="shared" si="25"/>
        <v>8694.4</v>
      </c>
      <c r="AP35" s="10">
        <f t="shared" ref="AP35:BA35" si="352">AP36</f>
        <v>572.6711467</v>
      </c>
      <c r="AQ35" s="10">
        <f t="shared" si="352"/>
        <v>625.4171733</v>
      </c>
      <c r="AR35" s="10">
        <f t="shared" si="352"/>
        <v>700.76864</v>
      </c>
      <c r="AS35" s="10">
        <f t="shared" si="352"/>
        <v>700.76864</v>
      </c>
      <c r="AT35" s="10">
        <f t="shared" si="352"/>
        <v>715.8389333</v>
      </c>
      <c r="AU35" s="10">
        <f t="shared" si="352"/>
        <v>761.0498133</v>
      </c>
      <c r="AV35" s="10">
        <f t="shared" si="352"/>
        <v>874.0770133</v>
      </c>
      <c r="AW35" s="10">
        <f t="shared" si="352"/>
        <v>851.4715733</v>
      </c>
      <c r="AX35" s="10">
        <f t="shared" si="352"/>
        <v>791.1904</v>
      </c>
      <c r="AY35" s="10">
        <f t="shared" si="352"/>
        <v>745.97952</v>
      </c>
      <c r="AZ35" s="10">
        <f t="shared" si="352"/>
        <v>761.0498133</v>
      </c>
      <c r="BA35" s="10">
        <f t="shared" si="352"/>
        <v>941.8933333</v>
      </c>
      <c r="BB35" s="10">
        <f t="shared" si="27"/>
        <v>9042.176</v>
      </c>
      <c r="BC35" s="10">
        <f t="shared" ref="BC35:BN35" si="353">BC36</f>
        <v>595.5779925</v>
      </c>
      <c r="BD35" s="10">
        <f t="shared" si="353"/>
        <v>650.4338603</v>
      </c>
      <c r="BE35" s="10">
        <f t="shared" si="353"/>
        <v>728.7993856</v>
      </c>
      <c r="BF35" s="10">
        <f t="shared" si="353"/>
        <v>728.7993856</v>
      </c>
      <c r="BG35" s="10">
        <f t="shared" si="353"/>
        <v>744.4724907</v>
      </c>
      <c r="BH35" s="10">
        <f t="shared" si="353"/>
        <v>791.4918059</v>
      </c>
      <c r="BI35" s="10">
        <f t="shared" si="353"/>
        <v>909.0400939</v>
      </c>
      <c r="BJ35" s="10">
        <f t="shared" si="353"/>
        <v>885.5304363</v>
      </c>
      <c r="BK35" s="10">
        <f t="shared" si="353"/>
        <v>822.838016</v>
      </c>
      <c r="BL35" s="10">
        <f t="shared" si="353"/>
        <v>775.8187008</v>
      </c>
      <c r="BM35" s="10">
        <f t="shared" si="353"/>
        <v>791.4918059</v>
      </c>
      <c r="BN35" s="10">
        <f t="shared" si="353"/>
        <v>979.5690667</v>
      </c>
      <c r="BO35" s="10">
        <f t="shared" si="29"/>
        <v>9403.86304</v>
      </c>
      <c r="BP35" s="10">
        <f t="shared" ref="BP35:CA35" si="354">BP36</f>
        <v>619.4011122</v>
      </c>
      <c r="BQ35" s="10">
        <f t="shared" si="354"/>
        <v>676.4512147</v>
      </c>
      <c r="BR35" s="10">
        <f t="shared" si="354"/>
        <v>757.951361</v>
      </c>
      <c r="BS35" s="10">
        <f t="shared" si="354"/>
        <v>757.951361</v>
      </c>
      <c r="BT35" s="10">
        <f t="shared" si="354"/>
        <v>774.2513903</v>
      </c>
      <c r="BU35" s="10">
        <f t="shared" si="354"/>
        <v>823.1514781</v>
      </c>
      <c r="BV35" s="10">
        <f t="shared" si="354"/>
        <v>945.4016976</v>
      </c>
      <c r="BW35" s="10">
        <f t="shared" si="354"/>
        <v>920.9516537</v>
      </c>
      <c r="BX35" s="10">
        <f t="shared" si="354"/>
        <v>855.7515366</v>
      </c>
      <c r="BY35" s="10">
        <f t="shared" si="354"/>
        <v>806.8514488</v>
      </c>
      <c r="BZ35" s="10">
        <f t="shared" si="354"/>
        <v>823.1514781</v>
      </c>
      <c r="CA35" s="10">
        <f t="shared" si="354"/>
        <v>1018.751829</v>
      </c>
      <c r="CB35" s="10">
        <f t="shared" si="31"/>
        <v>9780.017562</v>
      </c>
      <c r="CC35" s="10">
        <f t="shared" ref="CC35:CN35" si="355">CC36</f>
        <v>644.1771567</v>
      </c>
      <c r="CD35" s="10">
        <f t="shared" si="355"/>
        <v>703.5092633</v>
      </c>
      <c r="CE35" s="10">
        <f t="shared" si="355"/>
        <v>788.2694155</v>
      </c>
      <c r="CF35" s="10">
        <f t="shared" si="355"/>
        <v>788.2694155</v>
      </c>
      <c r="CG35" s="10">
        <f t="shared" si="355"/>
        <v>805.2214459</v>
      </c>
      <c r="CH35" s="10">
        <f t="shared" si="355"/>
        <v>856.0775372</v>
      </c>
      <c r="CI35" s="10">
        <f t="shared" si="355"/>
        <v>983.2177655</v>
      </c>
      <c r="CJ35" s="10">
        <f t="shared" si="355"/>
        <v>957.7897199</v>
      </c>
      <c r="CK35" s="10">
        <f t="shared" si="355"/>
        <v>889.9815981</v>
      </c>
      <c r="CL35" s="10">
        <f t="shared" si="355"/>
        <v>839.1255068</v>
      </c>
      <c r="CM35" s="10">
        <f t="shared" si="355"/>
        <v>856.0775372</v>
      </c>
      <c r="CN35" s="10">
        <f t="shared" si="355"/>
        <v>1059.501903</v>
      </c>
      <c r="CO35" s="10">
        <f t="shared" si="33"/>
        <v>10171.21826</v>
      </c>
      <c r="CP35" s="2"/>
      <c r="CQ35" s="2"/>
      <c r="CR35" s="48">
        <f>O35-'ОПУ БС'!C35</f>
        <v>0</v>
      </c>
      <c r="CS35" s="48">
        <f>AB35-'ОПУ БС'!D35</f>
        <v>0</v>
      </c>
      <c r="CT35" s="48">
        <f>AO35-'ОПУ БС'!E35</f>
        <v>0</v>
      </c>
      <c r="CU35" s="60">
        <f>BB35-'ОПУ БС'!F35</f>
        <v>0</v>
      </c>
      <c r="CV35" s="60">
        <f>BO35-'ОПУ БС'!G35</f>
        <v>0</v>
      </c>
      <c r="CW35" s="60">
        <f>CB35-'ОПУ БС'!H35</f>
        <v>0</v>
      </c>
      <c r="CX35" s="48">
        <f>CO35-'ОПУ БС'!I35</f>
        <v>0</v>
      </c>
      <c r="CY35" s="2"/>
      <c r="CZ35" s="2"/>
      <c r="DA35" s="59" t="str">
        <f t="shared" ref="DA35:DL35" si="356">DA36</f>
        <v/>
      </c>
      <c r="DB35" s="59" t="str">
        <f t="shared" si="356"/>
        <v/>
      </c>
      <c r="DC35" s="59" t="str">
        <f t="shared" si="356"/>
        <v/>
      </c>
      <c r="DD35" s="59" t="str">
        <f t="shared" si="356"/>
        <v/>
      </c>
      <c r="DE35" s="59" t="str">
        <f t="shared" si="356"/>
        <v/>
      </c>
      <c r="DF35" s="59" t="str">
        <f t="shared" si="356"/>
        <v/>
      </c>
      <c r="DG35" s="59" t="str">
        <f t="shared" si="356"/>
        <v/>
      </c>
      <c r="DH35" s="59" t="str">
        <f t="shared" si="356"/>
        <v/>
      </c>
      <c r="DI35" s="59" t="str">
        <f t="shared" si="356"/>
        <v/>
      </c>
      <c r="DJ35" s="59" t="str">
        <f t="shared" si="356"/>
        <v/>
      </c>
      <c r="DK35" s="59" t="str">
        <f t="shared" si="356"/>
        <v/>
      </c>
      <c r="DL35" s="59" t="str">
        <f t="shared" si="356"/>
        <v/>
      </c>
      <c r="DM35" s="55">
        <f t="shared" si="35"/>
        <v>0</v>
      </c>
      <c r="DN35" s="59" t="str">
        <f t="shared" ref="DN35:DY35" si="357">DN36</f>
        <v/>
      </c>
      <c r="DO35" s="59" t="str">
        <f t="shared" si="357"/>
        <v/>
      </c>
      <c r="DP35" s="59" t="str">
        <f t="shared" si="357"/>
        <v/>
      </c>
      <c r="DQ35" s="59" t="str">
        <f t="shared" si="357"/>
        <v/>
      </c>
      <c r="DR35" s="59" t="str">
        <f t="shared" si="357"/>
        <v/>
      </c>
      <c r="DS35" s="59" t="str">
        <f t="shared" si="357"/>
        <v/>
      </c>
      <c r="DT35" s="59" t="str">
        <f t="shared" si="357"/>
        <v/>
      </c>
      <c r="DU35" s="59" t="str">
        <f t="shared" si="357"/>
        <v/>
      </c>
      <c r="DV35" s="59" t="str">
        <f t="shared" si="357"/>
        <v/>
      </c>
      <c r="DW35" s="59" t="str">
        <f t="shared" si="357"/>
        <v/>
      </c>
      <c r="DX35" s="59" t="str">
        <f t="shared" si="357"/>
        <v/>
      </c>
      <c r="DY35" s="59" t="str">
        <f t="shared" si="357"/>
        <v/>
      </c>
      <c r="DZ35" s="55">
        <f t="shared" si="37"/>
        <v>0</v>
      </c>
      <c r="EA35" s="54" t="str">
        <f t="shared" ref="EA35:EL35" si="358">EA36</f>
        <v/>
      </c>
      <c r="EB35" s="54" t="str">
        <f t="shared" si="358"/>
        <v/>
      </c>
      <c r="EC35" s="54" t="str">
        <f t="shared" si="358"/>
        <v/>
      </c>
      <c r="ED35" s="54" t="str">
        <f t="shared" si="358"/>
        <v/>
      </c>
      <c r="EE35" s="54" t="str">
        <f t="shared" si="358"/>
        <v/>
      </c>
      <c r="EF35" s="54" t="str">
        <f t="shared" si="358"/>
        <v/>
      </c>
      <c r="EG35" s="54" t="str">
        <f t="shared" si="358"/>
        <v/>
      </c>
      <c r="EH35" s="54" t="str">
        <f t="shared" si="358"/>
        <v/>
      </c>
      <c r="EI35" s="54" t="str">
        <f t="shared" si="358"/>
        <v/>
      </c>
      <c r="EJ35" s="54" t="str">
        <f t="shared" si="358"/>
        <v/>
      </c>
      <c r="EK35" s="54" t="str">
        <f t="shared" si="358"/>
        <v/>
      </c>
      <c r="EL35" s="54" t="str">
        <f t="shared" si="358"/>
        <v/>
      </c>
      <c r="EM35" s="50">
        <f t="shared" si="39"/>
        <v>0</v>
      </c>
      <c r="EN35" s="54" t="str">
        <f t="shared" ref="EN35:EY35" si="359">EN36</f>
        <v/>
      </c>
      <c r="EO35" s="54" t="str">
        <f t="shared" si="359"/>
        <v/>
      </c>
      <c r="EP35" s="54" t="str">
        <f t="shared" si="359"/>
        <v/>
      </c>
      <c r="EQ35" s="54" t="str">
        <f t="shared" si="359"/>
        <v/>
      </c>
      <c r="ER35" s="54" t="str">
        <f t="shared" si="359"/>
        <v/>
      </c>
      <c r="ES35" s="54" t="str">
        <f t="shared" si="359"/>
        <v/>
      </c>
      <c r="ET35" s="54" t="str">
        <f t="shared" si="359"/>
        <v/>
      </c>
      <c r="EU35" s="54" t="str">
        <f t="shared" si="359"/>
        <v/>
      </c>
      <c r="EV35" s="54" t="str">
        <f t="shared" si="359"/>
        <v/>
      </c>
      <c r="EW35" s="54" t="str">
        <f t="shared" si="359"/>
        <v/>
      </c>
      <c r="EX35" s="54" t="str">
        <f t="shared" si="359"/>
        <v/>
      </c>
      <c r="EY35" s="54" t="str">
        <f t="shared" si="359"/>
        <v/>
      </c>
      <c r="EZ35" s="51">
        <f t="shared" si="41"/>
        <v>0</v>
      </c>
      <c r="FA35" s="54" t="str">
        <f t="shared" ref="FA35:FL35" si="360">FA36</f>
        <v/>
      </c>
      <c r="FB35" s="54" t="str">
        <f t="shared" si="360"/>
        <v/>
      </c>
      <c r="FC35" s="54" t="str">
        <f t="shared" si="360"/>
        <v/>
      </c>
      <c r="FD35" s="54" t="str">
        <f t="shared" si="360"/>
        <v/>
      </c>
      <c r="FE35" s="54" t="str">
        <f t="shared" si="360"/>
        <v/>
      </c>
      <c r="FF35" s="54" t="str">
        <f t="shared" si="360"/>
        <v/>
      </c>
      <c r="FG35" s="54" t="str">
        <f t="shared" si="360"/>
        <v/>
      </c>
      <c r="FH35" s="54" t="str">
        <f t="shared" si="360"/>
        <v/>
      </c>
      <c r="FI35" s="54" t="str">
        <f t="shared" si="360"/>
        <v/>
      </c>
      <c r="FJ35" s="54" t="str">
        <f t="shared" si="360"/>
        <v/>
      </c>
      <c r="FK35" s="54" t="str">
        <f t="shared" si="360"/>
        <v/>
      </c>
      <c r="FL35" s="54" t="str">
        <f t="shared" si="360"/>
        <v/>
      </c>
      <c r="FM35" s="51">
        <f t="shared" si="43"/>
        <v>0</v>
      </c>
      <c r="FN35" s="2"/>
      <c r="FO35" s="2"/>
      <c r="FP35" s="56">
        <f t="shared" ref="FP35:GA35" si="361">C35</f>
        <v>666.6666667</v>
      </c>
      <c r="FQ35" s="56">
        <f t="shared" si="361"/>
        <v>666.6666667</v>
      </c>
      <c r="FR35" s="56">
        <f t="shared" si="361"/>
        <v>666.6666667</v>
      </c>
      <c r="FS35" s="56">
        <f t="shared" si="361"/>
        <v>666.6666667</v>
      </c>
      <c r="FT35" s="56">
        <f t="shared" si="361"/>
        <v>666.6666667</v>
      </c>
      <c r="FU35" s="56">
        <f t="shared" si="361"/>
        <v>666.6666667</v>
      </c>
      <c r="FV35" s="56">
        <f t="shared" si="361"/>
        <v>666.6666667</v>
      </c>
      <c r="FW35" s="56">
        <f t="shared" si="361"/>
        <v>666.6666667</v>
      </c>
      <c r="FX35" s="56">
        <f t="shared" si="361"/>
        <v>666.6666667</v>
      </c>
      <c r="FY35" s="56">
        <f t="shared" si="361"/>
        <v>666.6666667</v>
      </c>
      <c r="FZ35" s="56">
        <f t="shared" si="361"/>
        <v>666.6666667</v>
      </c>
      <c r="GA35" s="56">
        <f t="shared" si="361"/>
        <v>666.6666667</v>
      </c>
      <c r="GB35" s="52">
        <f t="shared" si="45"/>
        <v>8000</v>
      </c>
      <c r="GC35" s="56">
        <f t="shared" ref="GC35:GN35" si="362">P35</f>
        <v>696.6666667</v>
      </c>
      <c r="GD35" s="56">
        <f t="shared" si="362"/>
        <v>696.6666667</v>
      </c>
      <c r="GE35" s="56">
        <f t="shared" si="362"/>
        <v>696.6666667</v>
      </c>
      <c r="GF35" s="56">
        <f t="shared" si="362"/>
        <v>696.6666667</v>
      </c>
      <c r="GG35" s="56">
        <f t="shared" si="362"/>
        <v>696.6666667</v>
      </c>
      <c r="GH35" s="56">
        <f t="shared" si="362"/>
        <v>696.6666667</v>
      </c>
      <c r="GI35" s="56">
        <f t="shared" si="362"/>
        <v>696.6666667</v>
      </c>
      <c r="GJ35" s="56">
        <f t="shared" si="362"/>
        <v>696.6666667</v>
      </c>
      <c r="GK35" s="56">
        <f t="shared" si="362"/>
        <v>696.6666667</v>
      </c>
      <c r="GL35" s="56">
        <f t="shared" si="362"/>
        <v>696.6666667</v>
      </c>
      <c r="GM35" s="56">
        <f t="shared" si="362"/>
        <v>696.6666667</v>
      </c>
      <c r="GN35" s="56">
        <f t="shared" si="362"/>
        <v>696.6666667</v>
      </c>
      <c r="GO35" s="52">
        <f t="shared" si="47"/>
        <v>8360</v>
      </c>
      <c r="GP35" s="8">
        <f t="shared" ref="GP35:HA35" si="363">AC35+DA35</f>
        <v>724.5333333</v>
      </c>
      <c r="GQ35" s="8">
        <f t="shared" si="363"/>
        <v>724.5333333</v>
      </c>
      <c r="GR35" s="8">
        <f t="shared" si="363"/>
        <v>724.5333333</v>
      </c>
      <c r="GS35" s="8">
        <f t="shared" si="363"/>
        <v>724.5333333</v>
      </c>
      <c r="GT35" s="8">
        <f t="shared" si="363"/>
        <v>724.5333333</v>
      </c>
      <c r="GU35" s="8">
        <f t="shared" si="363"/>
        <v>724.5333333</v>
      </c>
      <c r="GV35" s="8">
        <f t="shared" si="363"/>
        <v>724.5333333</v>
      </c>
      <c r="GW35" s="8">
        <f t="shared" si="363"/>
        <v>724.5333333</v>
      </c>
      <c r="GX35" s="8">
        <f t="shared" si="363"/>
        <v>724.5333333</v>
      </c>
      <c r="GY35" s="8">
        <f t="shared" si="363"/>
        <v>724.5333333</v>
      </c>
      <c r="GZ35" s="8">
        <f t="shared" si="363"/>
        <v>724.5333333</v>
      </c>
      <c r="HA35" s="8">
        <f t="shared" si="363"/>
        <v>724.5333333</v>
      </c>
      <c r="HB35" s="52">
        <f t="shared" si="49"/>
        <v>8694.4</v>
      </c>
      <c r="HC35" s="8">
        <f t="shared" ref="HC35:HN35" si="364">AP35+DN35</f>
        <v>572.6711467</v>
      </c>
      <c r="HD35" s="8">
        <f t="shared" si="364"/>
        <v>625.4171733</v>
      </c>
      <c r="HE35" s="8">
        <f t="shared" si="364"/>
        <v>700.76864</v>
      </c>
      <c r="HF35" s="8">
        <f t="shared" si="364"/>
        <v>700.76864</v>
      </c>
      <c r="HG35" s="8">
        <f t="shared" si="364"/>
        <v>715.8389333</v>
      </c>
      <c r="HH35" s="8">
        <f t="shared" si="364"/>
        <v>761.0498133</v>
      </c>
      <c r="HI35" s="8">
        <f t="shared" si="364"/>
        <v>874.0770133</v>
      </c>
      <c r="HJ35" s="8">
        <f t="shared" si="364"/>
        <v>851.4715733</v>
      </c>
      <c r="HK35" s="8">
        <f t="shared" si="364"/>
        <v>791.1904</v>
      </c>
      <c r="HL35" s="8">
        <f t="shared" si="364"/>
        <v>745.97952</v>
      </c>
      <c r="HM35" s="8">
        <f t="shared" si="364"/>
        <v>761.0498133</v>
      </c>
      <c r="HN35" s="8">
        <f t="shared" si="364"/>
        <v>941.8933333</v>
      </c>
      <c r="HO35" s="52">
        <f t="shared" si="51"/>
        <v>9042.176</v>
      </c>
      <c r="HP35" s="8">
        <f t="shared" ref="HP35:IA35" si="365">BC35+EA35</f>
        <v>595.5779925</v>
      </c>
      <c r="HQ35" s="8">
        <f t="shared" si="365"/>
        <v>650.4338603</v>
      </c>
      <c r="HR35" s="8">
        <f t="shared" si="365"/>
        <v>728.7993856</v>
      </c>
      <c r="HS35" s="8">
        <f t="shared" si="365"/>
        <v>728.7993856</v>
      </c>
      <c r="HT35" s="8">
        <f t="shared" si="365"/>
        <v>744.4724907</v>
      </c>
      <c r="HU35" s="8">
        <f t="shared" si="365"/>
        <v>791.4918059</v>
      </c>
      <c r="HV35" s="8">
        <f t="shared" si="365"/>
        <v>909.0400939</v>
      </c>
      <c r="HW35" s="8">
        <f t="shared" si="365"/>
        <v>885.5304363</v>
      </c>
      <c r="HX35" s="8">
        <f t="shared" si="365"/>
        <v>822.838016</v>
      </c>
      <c r="HY35" s="8">
        <f t="shared" si="365"/>
        <v>775.8187008</v>
      </c>
      <c r="HZ35" s="8">
        <f t="shared" si="365"/>
        <v>791.4918059</v>
      </c>
      <c r="IA35" s="8">
        <f t="shared" si="365"/>
        <v>979.5690667</v>
      </c>
      <c r="IB35" s="52">
        <f t="shared" si="53"/>
        <v>9403.86304</v>
      </c>
      <c r="IC35" s="8">
        <f t="shared" ref="IC35:IN35" si="366">BP35+EN35</f>
        <v>619.4011122</v>
      </c>
      <c r="ID35" s="8">
        <f t="shared" si="366"/>
        <v>676.4512147</v>
      </c>
      <c r="IE35" s="8">
        <f t="shared" si="366"/>
        <v>757.951361</v>
      </c>
      <c r="IF35" s="8">
        <f t="shared" si="366"/>
        <v>757.951361</v>
      </c>
      <c r="IG35" s="8">
        <f t="shared" si="366"/>
        <v>774.2513903</v>
      </c>
      <c r="IH35" s="8">
        <f t="shared" si="366"/>
        <v>823.1514781</v>
      </c>
      <c r="II35" s="8">
        <f t="shared" si="366"/>
        <v>945.4016976</v>
      </c>
      <c r="IJ35" s="8">
        <f t="shared" si="366"/>
        <v>920.9516537</v>
      </c>
      <c r="IK35" s="8">
        <f t="shared" si="366"/>
        <v>855.7515366</v>
      </c>
      <c r="IL35" s="8">
        <f t="shared" si="366"/>
        <v>806.8514488</v>
      </c>
      <c r="IM35" s="8">
        <f t="shared" si="366"/>
        <v>823.1514781</v>
      </c>
      <c r="IN35" s="8">
        <f t="shared" si="366"/>
        <v>1018.751829</v>
      </c>
      <c r="IO35" s="52">
        <f t="shared" si="55"/>
        <v>9780.017562</v>
      </c>
      <c r="IP35" s="8">
        <f t="shared" ref="IP35:JA35" si="367">CC35+FA35</f>
        <v>644.1771567</v>
      </c>
      <c r="IQ35" s="8">
        <f t="shared" si="367"/>
        <v>703.5092633</v>
      </c>
      <c r="IR35" s="8">
        <f t="shared" si="367"/>
        <v>788.2694155</v>
      </c>
      <c r="IS35" s="8">
        <f t="shared" si="367"/>
        <v>788.2694155</v>
      </c>
      <c r="IT35" s="8">
        <f t="shared" si="367"/>
        <v>805.2214459</v>
      </c>
      <c r="IU35" s="8">
        <f t="shared" si="367"/>
        <v>856.0775372</v>
      </c>
      <c r="IV35" s="8">
        <f t="shared" si="367"/>
        <v>983.2177655</v>
      </c>
      <c r="IW35" s="8">
        <f t="shared" si="367"/>
        <v>957.7897199</v>
      </c>
      <c r="IX35" s="8">
        <f t="shared" si="367"/>
        <v>889.9815981</v>
      </c>
      <c r="IY35" s="8">
        <f t="shared" si="367"/>
        <v>839.1255068</v>
      </c>
      <c r="IZ35" s="8">
        <f t="shared" si="367"/>
        <v>856.0775372</v>
      </c>
      <c r="JA35" s="8">
        <f t="shared" si="367"/>
        <v>1059.501903</v>
      </c>
      <c r="JB35" s="52">
        <f t="shared" si="57"/>
        <v>10171.21826</v>
      </c>
      <c r="JC35" s="2"/>
      <c r="JD35" s="2"/>
      <c r="JE35" s="19">
        <f t="shared" si="58"/>
        <v>0</v>
      </c>
      <c r="JF35" s="19">
        <f t="shared" si="59"/>
        <v>0</v>
      </c>
      <c r="JG35" s="19">
        <f t="shared" si="60"/>
        <v>0</v>
      </c>
      <c r="JH35" s="19">
        <f t="shared" si="61"/>
        <v>0</v>
      </c>
      <c r="JI35" s="19">
        <f t="shared" si="62"/>
        <v>0</v>
      </c>
      <c r="JJ35" s="19">
        <f t="shared" si="63"/>
        <v>0</v>
      </c>
      <c r="JK35" s="19">
        <f t="shared" si="64"/>
        <v>0</v>
      </c>
    </row>
    <row r="36" ht="19.5" customHeight="1" outlineLevel="1">
      <c r="A36" s="2"/>
      <c r="B36" s="6" t="s">
        <v>30</v>
      </c>
      <c r="C36" s="56">
        <f>'ОПУ БС'!$C36/12*'ОПУ БС'!L36</f>
        <v>506.6666667</v>
      </c>
      <c r="D36" s="56">
        <f>'ОПУ БС'!$C36/12*'ОПУ БС'!M36</f>
        <v>553.3333333</v>
      </c>
      <c r="E36" s="56">
        <f>'ОПУ БС'!$C36/12*'ОПУ БС'!N36</f>
        <v>620</v>
      </c>
      <c r="F36" s="56">
        <f>'ОПУ БС'!$C36/12*'ОПУ БС'!O36</f>
        <v>620</v>
      </c>
      <c r="G36" s="56">
        <f>'ОПУ БС'!$C36/12*'ОПУ БС'!P36</f>
        <v>633.3333333</v>
      </c>
      <c r="H36" s="56">
        <f>'ОПУ БС'!$C36/12*'ОПУ БС'!Q36</f>
        <v>673.3333333</v>
      </c>
      <c r="I36" s="56">
        <f>'ОПУ БС'!$C36/12*'ОПУ БС'!R36</f>
        <v>773.3333333</v>
      </c>
      <c r="J36" s="56">
        <f>'ОПУ БС'!$C36/12*'ОПУ БС'!S36</f>
        <v>753.3333333</v>
      </c>
      <c r="K36" s="56">
        <f>'ОПУ БС'!$C36/12*'ОПУ БС'!T36</f>
        <v>700</v>
      </c>
      <c r="L36" s="56">
        <f>'ОПУ БС'!$C36/12*'ОПУ БС'!U36</f>
        <v>660</v>
      </c>
      <c r="M36" s="56">
        <f>'ОПУ БС'!$C36/12*'ОПУ БС'!V36</f>
        <v>673.3333333</v>
      </c>
      <c r="N36" s="56">
        <f>'ОПУ БС'!$C36/12*'ОПУ БС'!W36</f>
        <v>833.3333333</v>
      </c>
      <c r="O36" s="10">
        <f t="shared" si="21"/>
        <v>8000</v>
      </c>
      <c r="P36" s="56">
        <f>'ОПУ БС'!$D36/12*'ОПУ БС'!L36</f>
        <v>529.4666667</v>
      </c>
      <c r="Q36" s="56">
        <f>'ОПУ БС'!$D36/12*'ОПУ БС'!M36</f>
        <v>578.2333333</v>
      </c>
      <c r="R36" s="56">
        <f>'ОПУ БС'!$D36/12*'ОПУ БС'!N36</f>
        <v>647.9</v>
      </c>
      <c r="S36" s="56">
        <f>'ОПУ БС'!$D36/12*'ОПУ БС'!O36</f>
        <v>647.9</v>
      </c>
      <c r="T36" s="56">
        <f>'ОПУ БС'!$D36/12*'ОПУ БС'!P36</f>
        <v>661.8333333</v>
      </c>
      <c r="U36" s="56">
        <f>'ОПУ БС'!$D36/12*'ОПУ БС'!Q36</f>
        <v>703.6333333</v>
      </c>
      <c r="V36" s="56">
        <f>'ОПУ БС'!$D36/12*'ОПУ БС'!R36</f>
        <v>808.1333333</v>
      </c>
      <c r="W36" s="56">
        <f>'ОПУ БС'!$D36/12*'ОПУ БС'!S36</f>
        <v>787.2333333</v>
      </c>
      <c r="X36" s="56">
        <f>'ОПУ БС'!$D36/12*'ОПУ БС'!T36</f>
        <v>731.5</v>
      </c>
      <c r="Y36" s="56">
        <f>'ОПУ БС'!$D36/12*'ОПУ БС'!U36</f>
        <v>689.7</v>
      </c>
      <c r="Z36" s="56">
        <f>'ОПУ БС'!$D36/12*'ОПУ БС'!V36</f>
        <v>703.6333333</v>
      </c>
      <c r="AA36" s="56">
        <f>'ОПУ БС'!$D36/12*'ОПУ БС'!W36</f>
        <v>870.8333333</v>
      </c>
      <c r="AB36" s="10">
        <f t="shared" si="23"/>
        <v>8360</v>
      </c>
      <c r="AC36" s="56">
        <f>'ОПУ БС'!$E36/12*'ОПУ БС'!L36</f>
        <v>550.6453333</v>
      </c>
      <c r="AD36" s="56">
        <f>'ОПУ БС'!$E36/12*'ОПУ БС'!M36</f>
        <v>601.3626667</v>
      </c>
      <c r="AE36" s="56">
        <f>'ОПУ БС'!$E36/12*'ОПУ БС'!N36</f>
        <v>673.816</v>
      </c>
      <c r="AF36" s="56">
        <f>'ОПУ БС'!$E36/12*'ОПУ БС'!O36</f>
        <v>673.816</v>
      </c>
      <c r="AG36" s="56">
        <f>'ОПУ БС'!$E36/12*'ОПУ БС'!P36</f>
        <v>688.3066667</v>
      </c>
      <c r="AH36" s="56">
        <f>'ОПУ БС'!$E36/12*'ОПУ БС'!Q36</f>
        <v>731.7786667</v>
      </c>
      <c r="AI36" s="56">
        <f>'ОПУ БС'!$E36/12*'ОПУ БС'!R36</f>
        <v>840.4586667</v>
      </c>
      <c r="AJ36" s="56">
        <f>'ОПУ БС'!$E36/12*'ОПУ БС'!S36</f>
        <v>818.7226667</v>
      </c>
      <c r="AK36" s="56">
        <f>'ОПУ БС'!$E36/12*'ОПУ БС'!T36</f>
        <v>760.76</v>
      </c>
      <c r="AL36" s="56">
        <f>'ОПУ БС'!$E36/12*'ОПУ БС'!U36</f>
        <v>717.288</v>
      </c>
      <c r="AM36" s="56">
        <f>'ОПУ БС'!$E36/12*'ОПУ БС'!V36</f>
        <v>731.7786667</v>
      </c>
      <c r="AN36" s="56">
        <f>'ОПУ БС'!$E36/12*'ОПУ БС'!W36</f>
        <v>905.6666667</v>
      </c>
      <c r="AO36" s="10">
        <f t="shared" si="25"/>
        <v>8694.4</v>
      </c>
      <c r="AP36" s="56">
        <f>'ОПУ БС'!$F36/12*'ОПУ БС'!L36</f>
        <v>572.6711467</v>
      </c>
      <c r="AQ36" s="56">
        <f>'ОПУ БС'!$F36/12*'ОПУ БС'!M36</f>
        <v>625.4171733</v>
      </c>
      <c r="AR36" s="56">
        <f>'ОПУ БС'!$F36/12*'ОПУ БС'!N36</f>
        <v>700.76864</v>
      </c>
      <c r="AS36" s="56">
        <f>'ОПУ БС'!$F36/12*'ОПУ БС'!O36</f>
        <v>700.76864</v>
      </c>
      <c r="AT36" s="56">
        <f>'ОПУ БС'!$F36/12*'ОПУ БС'!P36</f>
        <v>715.8389333</v>
      </c>
      <c r="AU36" s="56">
        <f>'ОПУ БС'!$F36/12*'ОПУ БС'!Q36</f>
        <v>761.0498133</v>
      </c>
      <c r="AV36" s="56">
        <f>'ОПУ БС'!$F36/12*'ОПУ БС'!R36</f>
        <v>874.0770133</v>
      </c>
      <c r="AW36" s="56">
        <f>'ОПУ БС'!$F36/12*'ОПУ БС'!S36</f>
        <v>851.4715733</v>
      </c>
      <c r="AX36" s="56">
        <f>'ОПУ БС'!$F36/12*'ОПУ БС'!T36</f>
        <v>791.1904</v>
      </c>
      <c r="AY36" s="56">
        <f>'ОПУ БС'!$F36/12*'ОПУ БС'!U36</f>
        <v>745.97952</v>
      </c>
      <c r="AZ36" s="56">
        <f>'ОПУ БС'!$F36/12*'ОПУ БС'!V36</f>
        <v>761.0498133</v>
      </c>
      <c r="BA36" s="56">
        <f>'ОПУ БС'!$F36/12*'ОПУ БС'!W36</f>
        <v>941.8933333</v>
      </c>
      <c r="BB36" s="10">
        <f t="shared" si="27"/>
        <v>9042.176</v>
      </c>
      <c r="BC36" s="56">
        <f>'ОПУ БС'!$G36/12*'ОПУ БС'!L36</f>
        <v>595.5779925</v>
      </c>
      <c r="BD36" s="56">
        <f>'ОПУ БС'!$G36/12*'ОПУ БС'!M36</f>
        <v>650.4338603</v>
      </c>
      <c r="BE36" s="56">
        <f>'ОПУ БС'!$G36/12*'ОПУ БС'!N36</f>
        <v>728.7993856</v>
      </c>
      <c r="BF36" s="56">
        <f>'ОПУ БС'!$G36/12*'ОПУ БС'!O36</f>
        <v>728.7993856</v>
      </c>
      <c r="BG36" s="56">
        <f>'ОПУ БС'!$G36/12*'ОПУ БС'!P36</f>
        <v>744.4724907</v>
      </c>
      <c r="BH36" s="56">
        <f>'ОПУ БС'!$G36/12*'ОПУ БС'!Q36</f>
        <v>791.4918059</v>
      </c>
      <c r="BI36" s="56">
        <f>'ОПУ БС'!$G36/12*'ОПУ БС'!R36</f>
        <v>909.0400939</v>
      </c>
      <c r="BJ36" s="56">
        <f>'ОПУ БС'!$G36/12*'ОПУ БС'!S36</f>
        <v>885.5304363</v>
      </c>
      <c r="BK36" s="56">
        <f>'ОПУ БС'!$G36/12*'ОПУ БС'!T36</f>
        <v>822.838016</v>
      </c>
      <c r="BL36" s="56">
        <f>'ОПУ БС'!$G36/12*'ОПУ БС'!U36</f>
        <v>775.8187008</v>
      </c>
      <c r="BM36" s="56">
        <f>'ОПУ БС'!$G36/12*'ОПУ БС'!V36</f>
        <v>791.4918059</v>
      </c>
      <c r="BN36" s="56">
        <f>'ОПУ БС'!$G36/12*'ОПУ БС'!W36</f>
        <v>979.5690667</v>
      </c>
      <c r="BO36" s="10">
        <f t="shared" si="29"/>
        <v>9403.86304</v>
      </c>
      <c r="BP36" s="56">
        <f>'ОПУ БС'!$H36/12*'ОПУ БС'!L36</f>
        <v>619.4011122</v>
      </c>
      <c r="BQ36" s="56">
        <f>'ОПУ БС'!$H36/12*'ОПУ БС'!M36</f>
        <v>676.4512147</v>
      </c>
      <c r="BR36" s="56">
        <f>'ОПУ БС'!$H36/12*'ОПУ БС'!N36</f>
        <v>757.951361</v>
      </c>
      <c r="BS36" s="56">
        <f>'ОПУ БС'!$H36/12*'ОПУ БС'!O36</f>
        <v>757.951361</v>
      </c>
      <c r="BT36" s="56">
        <f>'ОПУ БС'!$H36/12*'ОПУ БС'!P36</f>
        <v>774.2513903</v>
      </c>
      <c r="BU36" s="56">
        <f>'ОПУ БС'!$H36/12*'ОПУ БС'!Q36</f>
        <v>823.1514781</v>
      </c>
      <c r="BV36" s="56">
        <f>'ОПУ БС'!$H36/12*'ОПУ БС'!R36</f>
        <v>945.4016976</v>
      </c>
      <c r="BW36" s="56">
        <f>'ОПУ БС'!$H36/12*'ОПУ БС'!S36</f>
        <v>920.9516537</v>
      </c>
      <c r="BX36" s="56">
        <f>'ОПУ БС'!$H36/12*'ОПУ БС'!T36</f>
        <v>855.7515366</v>
      </c>
      <c r="BY36" s="56">
        <f>'ОПУ БС'!$H36/12*'ОПУ БС'!U36</f>
        <v>806.8514488</v>
      </c>
      <c r="BZ36" s="56">
        <f>'ОПУ БС'!$H36/12*'ОПУ БС'!V36</f>
        <v>823.1514781</v>
      </c>
      <c r="CA36" s="56">
        <f>'ОПУ БС'!$H36/12*'ОПУ БС'!W36</f>
        <v>1018.751829</v>
      </c>
      <c r="CB36" s="10">
        <f t="shared" si="31"/>
        <v>9780.017562</v>
      </c>
      <c r="CC36" s="56">
        <f>'ОПУ БС'!$I36/12*'ОПУ БС'!L36</f>
        <v>644.1771567</v>
      </c>
      <c r="CD36" s="56">
        <f>'ОПУ БС'!$I36/12*'ОПУ БС'!M36</f>
        <v>703.5092633</v>
      </c>
      <c r="CE36" s="56">
        <f>'ОПУ БС'!$I36/12*'ОПУ БС'!N36</f>
        <v>788.2694155</v>
      </c>
      <c r="CF36" s="56">
        <f>'ОПУ БС'!$I36/12*'ОПУ БС'!O36</f>
        <v>788.2694155</v>
      </c>
      <c r="CG36" s="56">
        <f>'ОПУ БС'!$I36/12*'ОПУ БС'!P36</f>
        <v>805.2214459</v>
      </c>
      <c r="CH36" s="56">
        <f>'ОПУ БС'!$I36/12*'ОПУ БС'!Q36</f>
        <v>856.0775372</v>
      </c>
      <c r="CI36" s="56">
        <f>'ОПУ БС'!$I36/12*'ОПУ БС'!R36</f>
        <v>983.2177655</v>
      </c>
      <c r="CJ36" s="56">
        <f>'ОПУ БС'!$I36/12*'ОПУ БС'!S36</f>
        <v>957.7897199</v>
      </c>
      <c r="CK36" s="56">
        <f>'ОПУ БС'!$I36/12*'ОПУ БС'!T36</f>
        <v>889.9815981</v>
      </c>
      <c r="CL36" s="56">
        <f>'ОПУ БС'!$I36/12*'ОПУ БС'!U36</f>
        <v>839.1255068</v>
      </c>
      <c r="CM36" s="56">
        <f>'ОПУ БС'!$I36/12*'ОПУ БС'!V36</f>
        <v>856.0775372</v>
      </c>
      <c r="CN36" s="56">
        <f>'ОПУ БС'!$I36/12*'ОПУ БС'!W36</f>
        <v>1059.501903</v>
      </c>
      <c r="CO36" s="10">
        <f t="shared" si="33"/>
        <v>10171.21826</v>
      </c>
      <c r="CP36" s="2"/>
      <c r="CQ36" s="2"/>
      <c r="CR36" s="48">
        <f>O36-'ОПУ БС'!C36</f>
        <v>0</v>
      </c>
      <c r="CS36" s="48">
        <f>AB36-'ОПУ БС'!D36</f>
        <v>0</v>
      </c>
      <c r="CT36" s="48">
        <f>AO36-'ОПУ БС'!E36</f>
        <v>0</v>
      </c>
      <c r="CU36" s="48">
        <f>BB36-'ОПУ БС'!F36</f>
        <v>0</v>
      </c>
      <c r="CV36" s="48">
        <f>BO36-'ОПУ БС'!G36</f>
        <v>0</v>
      </c>
      <c r="CW36" s="48">
        <f>CB36-'ОПУ БС'!H36</f>
        <v>0</v>
      </c>
      <c r="CX36" s="48">
        <f>CO36-'ОПУ БС'!I36</f>
        <v>0</v>
      </c>
      <c r="CY36" s="2"/>
      <c r="CZ36" s="2"/>
      <c r="DA36" s="57"/>
      <c r="DB36" s="57"/>
      <c r="DC36" s="57"/>
      <c r="DD36" s="57"/>
      <c r="DE36" s="57"/>
      <c r="DF36" s="57"/>
      <c r="DG36" s="57"/>
      <c r="DH36" s="57"/>
      <c r="DI36" s="57"/>
      <c r="DJ36" s="57"/>
      <c r="DK36" s="57"/>
      <c r="DL36" s="57"/>
      <c r="DM36" s="55">
        <f t="shared" si="35"/>
        <v>0</v>
      </c>
      <c r="DN36" s="57"/>
      <c r="DO36" s="57"/>
      <c r="DP36" s="57"/>
      <c r="DQ36" s="57"/>
      <c r="DR36" s="57"/>
      <c r="DS36" s="57"/>
      <c r="DT36" s="57"/>
      <c r="DU36" s="57"/>
      <c r="DV36" s="57"/>
      <c r="DW36" s="57"/>
      <c r="DX36" s="57"/>
      <c r="DY36" s="57"/>
      <c r="DZ36" s="55">
        <f t="shared" si="37"/>
        <v>0</v>
      </c>
      <c r="EA36" s="58"/>
      <c r="EB36" s="58"/>
      <c r="EC36" s="58"/>
      <c r="ED36" s="58"/>
      <c r="EE36" s="58"/>
      <c r="EF36" s="58"/>
      <c r="EG36" s="58"/>
      <c r="EH36" s="58"/>
      <c r="EI36" s="58"/>
      <c r="EJ36" s="58"/>
      <c r="EK36" s="58"/>
      <c r="EL36" s="58"/>
      <c r="EM36" s="50">
        <f t="shared" si="39"/>
        <v>0</v>
      </c>
      <c r="EN36" s="58"/>
      <c r="EO36" s="58"/>
      <c r="EP36" s="58"/>
      <c r="EQ36" s="58"/>
      <c r="ER36" s="58"/>
      <c r="ES36" s="58"/>
      <c r="ET36" s="58"/>
      <c r="EU36" s="58"/>
      <c r="EV36" s="58"/>
      <c r="EW36" s="58"/>
      <c r="EX36" s="58"/>
      <c r="EY36" s="58"/>
      <c r="EZ36" s="51">
        <f t="shared" si="41"/>
        <v>0</v>
      </c>
      <c r="FA36" s="58"/>
      <c r="FB36" s="58"/>
      <c r="FC36" s="58"/>
      <c r="FD36" s="58"/>
      <c r="FE36" s="58"/>
      <c r="FF36" s="58"/>
      <c r="FG36" s="58"/>
      <c r="FH36" s="58"/>
      <c r="FI36" s="58"/>
      <c r="FJ36" s="58"/>
      <c r="FK36" s="58"/>
      <c r="FL36" s="58"/>
      <c r="FM36" s="51">
        <f t="shared" si="43"/>
        <v>0</v>
      </c>
      <c r="FN36" s="2"/>
      <c r="FO36" s="2"/>
      <c r="FP36" s="56">
        <f t="shared" ref="FP36:GA36" si="368">C36</f>
        <v>506.6666667</v>
      </c>
      <c r="FQ36" s="56">
        <f t="shared" si="368"/>
        <v>553.3333333</v>
      </c>
      <c r="FR36" s="56">
        <f t="shared" si="368"/>
        <v>620</v>
      </c>
      <c r="FS36" s="56">
        <f t="shared" si="368"/>
        <v>620</v>
      </c>
      <c r="FT36" s="56">
        <f t="shared" si="368"/>
        <v>633.3333333</v>
      </c>
      <c r="FU36" s="56">
        <f t="shared" si="368"/>
        <v>673.3333333</v>
      </c>
      <c r="FV36" s="56">
        <f t="shared" si="368"/>
        <v>773.3333333</v>
      </c>
      <c r="FW36" s="56">
        <f t="shared" si="368"/>
        <v>753.3333333</v>
      </c>
      <c r="FX36" s="56">
        <f t="shared" si="368"/>
        <v>700</v>
      </c>
      <c r="FY36" s="56">
        <f t="shared" si="368"/>
        <v>660</v>
      </c>
      <c r="FZ36" s="56">
        <f t="shared" si="368"/>
        <v>673.3333333</v>
      </c>
      <c r="GA36" s="56">
        <f t="shared" si="368"/>
        <v>833.3333333</v>
      </c>
      <c r="GB36" s="52">
        <f t="shared" si="45"/>
        <v>8000</v>
      </c>
      <c r="GC36" s="56">
        <f t="shared" ref="GC36:GN36" si="369">P36</f>
        <v>529.4666667</v>
      </c>
      <c r="GD36" s="56">
        <f t="shared" si="369"/>
        <v>578.2333333</v>
      </c>
      <c r="GE36" s="56">
        <f t="shared" si="369"/>
        <v>647.9</v>
      </c>
      <c r="GF36" s="56">
        <f t="shared" si="369"/>
        <v>647.9</v>
      </c>
      <c r="GG36" s="56">
        <f t="shared" si="369"/>
        <v>661.8333333</v>
      </c>
      <c r="GH36" s="56">
        <f t="shared" si="369"/>
        <v>703.6333333</v>
      </c>
      <c r="GI36" s="56">
        <f t="shared" si="369"/>
        <v>808.1333333</v>
      </c>
      <c r="GJ36" s="56">
        <f t="shared" si="369"/>
        <v>787.2333333</v>
      </c>
      <c r="GK36" s="56">
        <f t="shared" si="369"/>
        <v>731.5</v>
      </c>
      <c r="GL36" s="56">
        <f t="shared" si="369"/>
        <v>689.7</v>
      </c>
      <c r="GM36" s="56">
        <f t="shared" si="369"/>
        <v>703.6333333</v>
      </c>
      <c r="GN36" s="56">
        <f t="shared" si="369"/>
        <v>870.8333333</v>
      </c>
      <c r="GO36" s="52">
        <f t="shared" si="47"/>
        <v>8360</v>
      </c>
      <c r="GP36" s="8">
        <f t="shared" ref="GP36:HA36" si="370">AC36+DA36</f>
        <v>550.6453333</v>
      </c>
      <c r="GQ36" s="8">
        <f t="shared" si="370"/>
        <v>601.3626667</v>
      </c>
      <c r="GR36" s="8">
        <f t="shared" si="370"/>
        <v>673.816</v>
      </c>
      <c r="GS36" s="8">
        <f t="shared" si="370"/>
        <v>673.816</v>
      </c>
      <c r="GT36" s="8">
        <f t="shared" si="370"/>
        <v>688.3066667</v>
      </c>
      <c r="GU36" s="8">
        <f t="shared" si="370"/>
        <v>731.7786667</v>
      </c>
      <c r="GV36" s="8">
        <f t="shared" si="370"/>
        <v>840.4586667</v>
      </c>
      <c r="GW36" s="8">
        <f t="shared" si="370"/>
        <v>818.7226667</v>
      </c>
      <c r="GX36" s="8">
        <f t="shared" si="370"/>
        <v>760.76</v>
      </c>
      <c r="GY36" s="8">
        <f t="shared" si="370"/>
        <v>717.288</v>
      </c>
      <c r="GZ36" s="8">
        <f t="shared" si="370"/>
        <v>731.7786667</v>
      </c>
      <c r="HA36" s="8">
        <f t="shared" si="370"/>
        <v>905.6666667</v>
      </c>
      <c r="HB36" s="52">
        <f t="shared" si="49"/>
        <v>8694.4</v>
      </c>
      <c r="HC36" s="8">
        <f t="shared" ref="HC36:HN36" si="371">AP36+DN36</f>
        <v>572.6711467</v>
      </c>
      <c r="HD36" s="8">
        <f t="shared" si="371"/>
        <v>625.4171733</v>
      </c>
      <c r="HE36" s="8">
        <f t="shared" si="371"/>
        <v>700.76864</v>
      </c>
      <c r="HF36" s="8">
        <f t="shared" si="371"/>
        <v>700.76864</v>
      </c>
      <c r="HG36" s="8">
        <f t="shared" si="371"/>
        <v>715.8389333</v>
      </c>
      <c r="HH36" s="8">
        <f t="shared" si="371"/>
        <v>761.0498133</v>
      </c>
      <c r="HI36" s="8">
        <f t="shared" si="371"/>
        <v>874.0770133</v>
      </c>
      <c r="HJ36" s="8">
        <f t="shared" si="371"/>
        <v>851.4715733</v>
      </c>
      <c r="HK36" s="8">
        <f t="shared" si="371"/>
        <v>791.1904</v>
      </c>
      <c r="HL36" s="8">
        <f t="shared" si="371"/>
        <v>745.97952</v>
      </c>
      <c r="HM36" s="8">
        <f t="shared" si="371"/>
        <v>761.0498133</v>
      </c>
      <c r="HN36" s="8">
        <f t="shared" si="371"/>
        <v>941.8933333</v>
      </c>
      <c r="HO36" s="52">
        <f t="shared" si="51"/>
        <v>9042.176</v>
      </c>
      <c r="HP36" s="8">
        <f t="shared" ref="HP36:IA36" si="372">BC36+EA36</f>
        <v>595.5779925</v>
      </c>
      <c r="HQ36" s="8">
        <f t="shared" si="372"/>
        <v>650.4338603</v>
      </c>
      <c r="HR36" s="8">
        <f t="shared" si="372"/>
        <v>728.7993856</v>
      </c>
      <c r="HS36" s="8">
        <f t="shared" si="372"/>
        <v>728.7993856</v>
      </c>
      <c r="HT36" s="8">
        <f t="shared" si="372"/>
        <v>744.4724907</v>
      </c>
      <c r="HU36" s="8">
        <f t="shared" si="372"/>
        <v>791.4918059</v>
      </c>
      <c r="HV36" s="8">
        <f t="shared" si="372"/>
        <v>909.0400939</v>
      </c>
      <c r="HW36" s="8">
        <f t="shared" si="372"/>
        <v>885.5304363</v>
      </c>
      <c r="HX36" s="8">
        <f t="shared" si="372"/>
        <v>822.838016</v>
      </c>
      <c r="HY36" s="8">
        <f t="shared" si="372"/>
        <v>775.8187008</v>
      </c>
      <c r="HZ36" s="8">
        <f t="shared" si="372"/>
        <v>791.4918059</v>
      </c>
      <c r="IA36" s="8">
        <f t="shared" si="372"/>
        <v>979.5690667</v>
      </c>
      <c r="IB36" s="52">
        <f t="shared" si="53"/>
        <v>9403.86304</v>
      </c>
      <c r="IC36" s="8">
        <f t="shared" ref="IC36:IN36" si="373">BP36+EN36</f>
        <v>619.4011122</v>
      </c>
      <c r="ID36" s="8">
        <f t="shared" si="373"/>
        <v>676.4512147</v>
      </c>
      <c r="IE36" s="8">
        <f t="shared" si="373"/>
        <v>757.951361</v>
      </c>
      <c r="IF36" s="8">
        <f t="shared" si="373"/>
        <v>757.951361</v>
      </c>
      <c r="IG36" s="8">
        <f t="shared" si="373"/>
        <v>774.2513903</v>
      </c>
      <c r="IH36" s="8">
        <f t="shared" si="373"/>
        <v>823.1514781</v>
      </c>
      <c r="II36" s="8">
        <f t="shared" si="373"/>
        <v>945.4016976</v>
      </c>
      <c r="IJ36" s="8">
        <f t="shared" si="373"/>
        <v>920.9516537</v>
      </c>
      <c r="IK36" s="8">
        <f t="shared" si="373"/>
        <v>855.7515366</v>
      </c>
      <c r="IL36" s="8">
        <f t="shared" si="373"/>
        <v>806.8514488</v>
      </c>
      <c r="IM36" s="8">
        <f t="shared" si="373"/>
        <v>823.1514781</v>
      </c>
      <c r="IN36" s="8">
        <f t="shared" si="373"/>
        <v>1018.751829</v>
      </c>
      <c r="IO36" s="52">
        <f t="shared" si="55"/>
        <v>9780.017562</v>
      </c>
      <c r="IP36" s="8">
        <f t="shared" ref="IP36:JA36" si="374">CC36+FA36</f>
        <v>644.1771567</v>
      </c>
      <c r="IQ36" s="8">
        <f t="shared" si="374"/>
        <v>703.5092633</v>
      </c>
      <c r="IR36" s="8">
        <f t="shared" si="374"/>
        <v>788.2694155</v>
      </c>
      <c r="IS36" s="8">
        <f t="shared" si="374"/>
        <v>788.2694155</v>
      </c>
      <c r="IT36" s="8">
        <f t="shared" si="374"/>
        <v>805.2214459</v>
      </c>
      <c r="IU36" s="8">
        <f t="shared" si="374"/>
        <v>856.0775372</v>
      </c>
      <c r="IV36" s="8">
        <f t="shared" si="374"/>
        <v>983.2177655</v>
      </c>
      <c r="IW36" s="8">
        <f t="shared" si="374"/>
        <v>957.7897199</v>
      </c>
      <c r="IX36" s="8">
        <f t="shared" si="374"/>
        <v>889.9815981</v>
      </c>
      <c r="IY36" s="8">
        <f t="shared" si="374"/>
        <v>839.1255068</v>
      </c>
      <c r="IZ36" s="8">
        <f t="shared" si="374"/>
        <v>856.0775372</v>
      </c>
      <c r="JA36" s="8">
        <f t="shared" si="374"/>
        <v>1059.501903</v>
      </c>
      <c r="JB36" s="52">
        <f t="shared" si="57"/>
        <v>10171.21826</v>
      </c>
      <c r="JC36" s="2"/>
      <c r="JD36" s="2"/>
      <c r="JE36" s="19">
        <f t="shared" si="58"/>
        <v>0</v>
      </c>
      <c r="JF36" s="19">
        <f t="shared" si="59"/>
        <v>0</v>
      </c>
      <c r="JG36" s="19">
        <f t="shared" si="60"/>
        <v>0</v>
      </c>
      <c r="JH36" s="19">
        <f t="shared" si="61"/>
        <v>0</v>
      </c>
      <c r="JI36" s="19">
        <f t="shared" si="62"/>
        <v>0</v>
      </c>
      <c r="JJ36" s="19">
        <f t="shared" si="63"/>
        <v>0</v>
      </c>
      <c r="JK36" s="19">
        <f t="shared" si="64"/>
        <v>0</v>
      </c>
    </row>
    <row r="37" ht="19.5" customHeight="1">
      <c r="A37" s="2"/>
      <c r="B37" s="9" t="s">
        <v>33</v>
      </c>
      <c r="C37" s="10">
        <f>'ОПУ БС'!$C$38/12</f>
        <v>466.6666667</v>
      </c>
      <c r="D37" s="10">
        <f>'ОПУ БС'!$C$38/12</f>
        <v>466.6666667</v>
      </c>
      <c r="E37" s="10">
        <f>'ОПУ БС'!$C$38/12</f>
        <v>466.6666667</v>
      </c>
      <c r="F37" s="10">
        <f>'ОПУ БС'!$C$38/12</f>
        <v>466.6666667</v>
      </c>
      <c r="G37" s="10">
        <f>'ОПУ БС'!$C$38/12</f>
        <v>466.6666667</v>
      </c>
      <c r="H37" s="10">
        <f>'ОПУ БС'!$C$38/12</f>
        <v>466.6666667</v>
      </c>
      <c r="I37" s="10">
        <f>'ОПУ БС'!$C$38/12</f>
        <v>466.6666667</v>
      </c>
      <c r="J37" s="10">
        <f>'ОПУ БС'!$C$38/12</f>
        <v>466.6666667</v>
      </c>
      <c r="K37" s="10">
        <f>'ОПУ БС'!$C$38/12</f>
        <v>466.6666667</v>
      </c>
      <c r="L37" s="10">
        <f>'ОПУ БС'!$C$38/12</f>
        <v>466.6666667</v>
      </c>
      <c r="M37" s="10">
        <f>'ОПУ БС'!$C$38/12</f>
        <v>466.6666667</v>
      </c>
      <c r="N37" s="10">
        <f>'ОПУ БС'!$C$38/12</f>
        <v>466.6666667</v>
      </c>
      <c r="O37" s="10">
        <f t="shared" si="21"/>
        <v>5600</v>
      </c>
      <c r="P37" s="10">
        <f>'ОПУ БС'!$D$37/12</f>
        <v>487.6666667</v>
      </c>
      <c r="Q37" s="10">
        <f>'ОПУ БС'!$D$37/12</f>
        <v>487.6666667</v>
      </c>
      <c r="R37" s="10">
        <f>'ОПУ БС'!$D$37/12</f>
        <v>487.6666667</v>
      </c>
      <c r="S37" s="10">
        <f>'ОПУ БС'!$D$37/12</f>
        <v>487.6666667</v>
      </c>
      <c r="T37" s="10">
        <f>'ОПУ БС'!$D$37/12</f>
        <v>487.6666667</v>
      </c>
      <c r="U37" s="10">
        <f>'ОПУ БС'!$D$37/12</f>
        <v>487.6666667</v>
      </c>
      <c r="V37" s="10">
        <f>'ОПУ БС'!$D$37/12</f>
        <v>487.6666667</v>
      </c>
      <c r="W37" s="10">
        <f>'ОПУ БС'!$D$37/12</f>
        <v>487.6666667</v>
      </c>
      <c r="X37" s="10">
        <f>'ОПУ БС'!$D$37/12</f>
        <v>487.6666667</v>
      </c>
      <c r="Y37" s="10">
        <f>'ОПУ БС'!$D$37/12</f>
        <v>487.6666667</v>
      </c>
      <c r="Z37" s="10">
        <f>'ОПУ БС'!$D$37/12</f>
        <v>487.6666667</v>
      </c>
      <c r="AA37" s="10">
        <f>'ОПУ БС'!$D$37/12</f>
        <v>487.6666667</v>
      </c>
      <c r="AB37" s="10">
        <f t="shared" si="23"/>
        <v>5852</v>
      </c>
      <c r="AC37" s="10">
        <f>'ОПУ БС'!$E$37/12</f>
        <v>507.1733333</v>
      </c>
      <c r="AD37" s="10">
        <f>'ОПУ БС'!$E$37/12</f>
        <v>507.1733333</v>
      </c>
      <c r="AE37" s="10">
        <f>'ОПУ БС'!$E$37/12</f>
        <v>507.1733333</v>
      </c>
      <c r="AF37" s="10">
        <f>'ОПУ БС'!$E$37/12</f>
        <v>507.1733333</v>
      </c>
      <c r="AG37" s="10">
        <f>'ОПУ БС'!$E$37/12</f>
        <v>507.1733333</v>
      </c>
      <c r="AH37" s="10">
        <f>'ОПУ БС'!$E$37/12</f>
        <v>507.1733333</v>
      </c>
      <c r="AI37" s="10">
        <f>'ОПУ БС'!$E$37/12</f>
        <v>507.1733333</v>
      </c>
      <c r="AJ37" s="10">
        <f>'ОПУ БС'!$E$37/12</f>
        <v>507.1733333</v>
      </c>
      <c r="AK37" s="10">
        <f>'ОПУ БС'!$E$37/12</f>
        <v>507.1733333</v>
      </c>
      <c r="AL37" s="10">
        <f>'ОПУ БС'!$E$37/12</f>
        <v>507.1733333</v>
      </c>
      <c r="AM37" s="10">
        <f>'ОПУ БС'!$E$37/12</f>
        <v>507.1733333</v>
      </c>
      <c r="AN37" s="10">
        <f>'ОПУ БС'!$E$37/12</f>
        <v>507.1733333</v>
      </c>
      <c r="AO37" s="10">
        <f t="shared" si="25"/>
        <v>6086.08</v>
      </c>
      <c r="AP37" s="10">
        <f t="shared" ref="AP37:BA37" si="375">AP38</f>
        <v>400.8698027</v>
      </c>
      <c r="AQ37" s="10">
        <f t="shared" si="375"/>
        <v>437.7920213</v>
      </c>
      <c r="AR37" s="10">
        <f t="shared" si="375"/>
        <v>490.538048</v>
      </c>
      <c r="AS37" s="10">
        <f t="shared" si="375"/>
        <v>490.538048</v>
      </c>
      <c r="AT37" s="10">
        <f t="shared" si="375"/>
        <v>501.0872533</v>
      </c>
      <c r="AU37" s="10">
        <f t="shared" si="375"/>
        <v>532.7348693</v>
      </c>
      <c r="AV37" s="10">
        <f t="shared" si="375"/>
        <v>611.8539093</v>
      </c>
      <c r="AW37" s="10">
        <f t="shared" si="375"/>
        <v>596.0301013</v>
      </c>
      <c r="AX37" s="10">
        <f t="shared" si="375"/>
        <v>553.83328</v>
      </c>
      <c r="AY37" s="10">
        <f t="shared" si="375"/>
        <v>522.185664</v>
      </c>
      <c r="AZ37" s="10">
        <f t="shared" si="375"/>
        <v>532.7348693</v>
      </c>
      <c r="BA37" s="10">
        <f t="shared" si="375"/>
        <v>659.3253333</v>
      </c>
      <c r="BB37" s="10">
        <f t="shared" si="27"/>
        <v>6329.5232</v>
      </c>
      <c r="BC37" s="10">
        <f t="shared" ref="BC37:BN37" si="376">BC38</f>
        <v>416.9045948</v>
      </c>
      <c r="BD37" s="10">
        <f t="shared" si="376"/>
        <v>455.3037022</v>
      </c>
      <c r="BE37" s="10">
        <f t="shared" si="376"/>
        <v>510.1595699</v>
      </c>
      <c r="BF37" s="10">
        <f t="shared" si="376"/>
        <v>510.1595699</v>
      </c>
      <c r="BG37" s="10">
        <f t="shared" si="376"/>
        <v>521.1307435</v>
      </c>
      <c r="BH37" s="10">
        <f t="shared" si="376"/>
        <v>554.0442641</v>
      </c>
      <c r="BI37" s="10">
        <f t="shared" si="376"/>
        <v>636.3280657</v>
      </c>
      <c r="BJ37" s="10">
        <f t="shared" si="376"/>
        <v>619.8713054</v>
      </c>
      <c r="BK37" s="10">
        <f t="shared" si="376"/>
        <v>575.9866112</v>
      </c>
      <c r="BL37" s="10">
        <f t="shared" si="376"/>
        <v>543.0730906</v>
      </c>
      <c r="BM37" s="10">
        <f t="shared" si="376"/>
        <v>554.0442641</v>
      </c>
      <c r="BN37" s="10">
        <f t="shared" si="376"/>
        <v>685.6983467</v>
      </c>
      <c r="BO37" s="10">
        <f t="shared" si="29"/>
        <v>6582.704128</v>
      </c>
      <c r="BP37" s="10">
        <f t="shared" ref="BP37:CA37" si="377">BP38</f>
        <v>433.5807786</v>
      </c>
      <c r="BQ37" s="10">
        <f t="shared" si="377"/>
        <v>473.5158503</v>
      </c>
      <c r="BR37" s="10">
        <f t="shared" si="377"/>
        <v>530.5659527</v>
      </c>
      <c r="BS37" s="10">
        <f t="shared" si="377"/>
        <v>530.5659527</v>
      </c>
      <c r="BT37" s="10">
        <f t="shared" si="377"/>
        <v>541.9759732</v>
      </c>
      <c r="BU37" s="10">
        <f t="shared" si="377"/>
        <v>576.2060347</v>
      </c>
      <c r="BV37" s="10">
        <f t="shared" si="377"/>
        <v>661.7811883</v>
      </c>
      <c r="BW37" s="10">
        <f t="shared" si="377"/>
        <v>644.6661576</v>
      </c>
      <c r="BX37" s="10">
        <f t="shared" si="377"/>
        <v>599.0260756</v>
      </c>
      <c r="BY37" s="10">
        <f t="shared" si="377"/>
        <v>564.7960142</v>
      </c>
      <c r="BZ37" s="10">
        <f t="shared" si="377"/>
        <v>576.2060347</v>
      </c>
      <c r="CA37" s="10">
        <f t="shared" si="377"/>
        <v>713.1262805</v>
      </c>
      <c r="CB37" s="10">
        <f t="shared" si="31"/>
        <v>6846.012293</v>
      </c>
      <c r="CC37" s="10">
        <f t="shared" ref="CC37:CN37" si="378">CC38</f>
        <v>450.9240097</v>
      </c>
      <c r="CD37" s="10">
        <f t="shared" si="378"/>
        <v>492.4564843</v>
      </c>
      <c r="CE37" s="10">
        <f t="shared" si="378"/>
        <v>551.7885908</v>
      </c>
      <c r="CF37" s="10">
        <f t="shared" si="378"/>
        <v>551.7885908</v>
      </c>
      <c r="CG37" s="10">
        <f t="shared" si="378"/>
        <v>563.6550121</v>
      </c>
      <c r="CH37" s="10">
        <f t="shared" si="378"/>
        <v>599.2542761</v>
      </c>
      <c r="CI37" s="10">
        <f t="shared" si="378"/>
        <v>688.2524359</v>
      </c>
      <c r="CJ37" s="10">
        <f t="shared" si="378"/>
        <v>670.4528039</v>
      </c>
      <c r="CK37" s="10">
        <f t="shared" si="378"/>
        <v>622.9871187</v>
      </c>
      <c r="CL37" s="10">
        <f t="shared" si="378"/>
        <v>587.3878547</v>
      </c>
      <c r="CM37" s="10">
        <f t="shared" si="378"/>
        <v>599.2542761</v>
      </c>
      <c r="CN37" s="10">
        <f t="shared" si="378"/>
        <v>741.6513318</v>
      </c>
      <c r="CO37" s="10">
        <f t="shared" si="33"/>
        <v>7119.852785</v>
      </c>
      <c r="CP37" s="2"/>
      <c r="CQ37" s="2"/>
      <c r="CR37" s="48">
        <f>O37-'ОПУ БС'!C37</f>
        <v>0</v>
      </c>
      <c r="CS37" s="48">
        <f>AB37-'ОПУ БС'!D37</f>
        <v>0</v>
      </c>
      <c r="CT37" s="48">
        <f>AO37-'ОПУ БС'!E37</f>
        <v>0</v>
      </c>
      <c r="CU37" s="48">
        <f>BB37-'ОПУ БС'!F37</f>
        <v>0</v>
      </c>
      <c r="CV37" s="60">
        <f>BO37-'ОПУ БС'!G37</f>
        <v>0</v>
      </c>
      <c r="CW37" s="60">
        <f>CB37-'ОПУ БС'!H37</f>
        <v>0</v>
      </c>
      <c r="CX37" s="48">
        <f>CO37-'ОПУ БС'!I37</f>
        <v>0</v>
      </c>
      <c r="CY37" s="2"/>
      <c r="CZ37" s="2"/>
      <c r="DA37" s="59" t="str">
        <f t="shared" ref="DA37:DL37" si="379">DA38</f>
        <v/>
      </c>
      <c r="DB37" s="59" t="str">
        <f t="shared" si="379"/>
        <v/>
      </c>
      <c r="DC37" s="59" t="str">
        <f t="shared" si="379"/>
        <v/>
      </c>
      <c r="DD37" s="59" t="str">
        <f t="shared" si="379"/>
        <v/>
      </c>
      <c r="DE37" s="59" t="str">
        <f t="shared" si="379"/>
        <v/>
      </c>
      <c r="DF37" s="59" t="str">
        <f t="shared" si="379"/>
        <v/>
      </c>
      <c r="DG37" s="59" t="str">
        <f t="shared" si="379"/>
        <v/>
      </c>
      <c r="DH37" s="59" t="str">
        <f t="shared" si="379"/>
        <v/>
      </c>
      <c r="DI37" s="59" t="str">
        <f t="shared" si="379"/>
        <v/>
      </c>
      <c r="DJ37" s="59" t="str">
        <f t="shared" si="379"/>
        <v/>
      </c>
      <c r="DK37" s="59" t="str">
        <f t="shared" si="379"/>
        <v/>
      </c>
      <c r="DL37" s="59" t="str">
        <f t="shared" si="379"/>
        <v/>
      </c>
      <c r="DM37" s="55">
        <f t="shared" si="35"/>
        <v>0</v>
      </c>
      <c r="DN37" s="59" t="str">
        <f t="shared" ref="DN37:DY37" si="380">DN38</f>
        <v/>
      </c>
      <c r="DO37" s="59" t="str">
        <f t="shared" si="380"/>
        <v/>
      </c>
      <c r="DP37" s="59" t="str">
        <f t="shared" si="380"/>
        <v/>
      </c>
      <c r="DQ37" s="59" t="str">
        <f t="shared" si="380"/>
        <v/>
      </c>
      <c r="DR37" s="59" t="str">
        <f t="shared" si="380"/>
        <v/>
      </c>
      <c r="DS37" s="59" t="str">
        <f t="shared" si="380"/>
        <v/>
      </c>
      <c r="DT37" s="59" t="str">
        <f t="shared" si="380"/>
        <v/>
      </c>
      <c r="DU37" s="59" t="str">
        <f t="shared" si="380"/>
        <v/>
      </c>
      <c r="DV37" s="59" t="str">
        <f t="shared" si="380"/>
        <v/>
      </c>
      <c r="DW37" s="59" t="str">
        <f t="shared" si="380"/>
        <v/>
      </c>
      <c r="DX37" s="59" t="str">
        <f t="shared" si="380"/>
        <v/>
      </c>
      <c r="DY37" s="59" t="str">
        <f t="shared" si="380"/>
        <v/>
      </c>
      <c r="DZ37" s="55">
        <f t="shared" si="37"/>
        <v>0</v>
      </c>
      <c r="EA37" s="54" t="str">
        <f t="shared" ref="EA37:EL37" si="381">EA38</f>
        <v/>
      </c>
      <c r="EB37" s="54" t="str">
        <f t="shared" si="381"/>
        <v/>
      </c>
      <c r="EC37" s="54" t="str">
        <f t="shared" si="381"/>
        <v/>
      </c>
      <c r="ED37" s="54" t="str">
        <f t="shared" si="381"/>
        <v/>
      </c>
      <c r="EE37" s="54" t="str">
        <f t="shared" si="381"/>
        <v/>
      </c>
      <c r="EF37" s="54" t="str">
        <f t="shared" si="381"/>
        <v/>
      </c>
      <c r="EG37" s="54" t="str">
        <f t="shared" si="381"/>
        <v/>
      </c>
      <c r="EH37" s="54" t="str">
        <f t="shared" si="381"/>
        <v/>
      </c>
      <c r="EI37" s="54" t="str">
        <f t="shared" si="381"/>
        <v/>
      </c>
      <c r="EJ37" s="54" t="str">
        <f t="shared" si="381"/>
        <v/>
      </c>
      <c r="EK37" s="54" t="str">
        <f t="shared" si="381"/>
        <v/>
      </c>
      <c r="EL37" s="54" t="str">
        <f t="shared" si="381"/>
        <v/>
      </c>
      <c r="EM37" s="50">
        <f t="shared" si="39"/>
        <v>0</v>
      </c>
      <c r="EN37" s="54" t="str">
        <f t="shared" ref="EN37:EY37" si="382">EN38</f>
        <v/>
      </c>
      <c r="EO37" s="54" t="str">
        <f t="shared" si="382"/>
        <v/>
      </c>
      <c r="EP37" s="54" t="str">
        <f t="shared" si="382"/>
        <v/>
      </c>
      <c r="EQ37" s="54" t="str">
        <f t="shared" si="382"/>
        <v/>
      </c>
      <c r="ER37" s="54" t="str">
        <f t="shared" si="382"/>
        <v/>
      </c>
      <c r="ES37" s="54" t="str">
        <f t="shared" si="382"/>
        <v/>
      </c>
      <c r="ET37" s="54" t="str">
        <f t="shared" si="382"/>
        <v/>
      </c>
      <c r="EU37" s="54" t="str">
        <f t="shared" si="382"/>
        <v/>
      </c>
      <c r="EV37" s="54" t="str">
        <f t="shared" si="382"/>
        <v/>
      </c>
      <c r="EW37" s="54" t="str">
        <f t="shared" si="382"/>
        <v/>
      </c>
      <c r="EX37" s="54" t="str">
        <f t="shared" si="382"/>
        <v/>
      </c>
      <c r="EY37" s="54" t="str">
        <f t="shared" si="382"/>
        <v/>
      </c>
      <c r="EZ37" s="51">
        <f t="shared" si="41"/>
        <v>0</v>
      </c>
      <c r="FA37" s="54" t="str">
        <f t="shared" ref="FA37:FL37" si="383">FA38</f>
        <v/>
      </c>
      <c r="FB37" s="54" t="str">
        <f t="shared" si="383"/>
        <v/>
      </c>
      <c r="FC37" s="54" t="str">
        <f t="shared" si="383"/>
        <v/>
      </c>
      <c r="FD37" s="54" t="str">
        <f t="shared" si="383"/>
        <v/>
      </c>
      <c r="FE37" s="54" t="str">
        <f t="shared" si="383"/>
        <v/>
      </c>
      <c r="FF37" s="54" t="str">
        <f t="shared" si="383"/>
        <v/>
      </c>
      <c r="FG37" s="54" t="str">
        <f t="shared" si="383"/>
        <v/>
      </c>
      <c r="FH37" s="54" t="str">
        <f t="shared" si="383"/>
        <v/>
      </c>
      <c r="FI37" s="54" t="str">
        <f t="shared" si="383"/>
        <v/>
      </c>
      <c r="FJ37" s="54" t="str">
        <f t="shared" si="383"/>
        <v/>
      </c>
      <c r="FK37" s="54" t="str">
        <f t="shared" si="383"/>
        <v/>
      </c>
      <c r="FL37" s="54" t="str">
        <f t="shared" si="383"/>
        <v/>
      </c>
      <c r="FM37" s="51">
        <f t="shared" si="43"/>
        <v>0</v>
      </c>
      <c r="FN37" s="2"/>
      <c r="FO37" s="2"/>
      <c r="FP37" s="56">
        <f t="shared" ref="FP37:GA37" si="384">C37</f>
        <v>466.6666667</v>
      </c>
      <c r="FQ37" s="56">
        <f t="shared" si="384"/>
        <v>466.6666667</v>
      </c>
      <c r="FR37" s="56">
        <f t="shared" si="384"/>
        <v>466.6666667</v>
      </c>
      <c r="FS37" s="56">
        <f t="shared" si="384"/>
        <v>466.6666667</v>
      </c>
      <c r="FT37" s="56">
        <f t="shared" si="384"/>
        <v>466.6666667</v>
      </c>
      <c r="FU37" s="56">
        <f t="shared" si="384"/>
        <v>466.6666667</v>
      </c>
      <c r="FV37" s="56">
        <f t="shared" si="384"/>
        <v>466.6666667</v>
      </c>
      <c r="FW37" s="56">
        <f t="shared" si="384"/>
        <v>466.6666667</v>
      </c>
      <c r="FX37" s="56">
        <f t="shared" si="384"/>
        <v>466.6666667</v>
      </c>
      <c r="FY37" s="56">
        <f t="shared" si="384"/>
        <v>466.6666667</v>
      </c>
      <c r="FZ37" s="56">
        <f t="shared" si="384"/>
        <v>466.6666667</v>
      </c>
      <c r="GA37" s="56">
        <f t="shared" si="384"/>
        <v>466.6666667</v>
      </c>
      <c r="GB37" s="52">
        <f t="shared" si="45"/>
        <v>5600</v>
      </c>
      <c r="GC37" s="56">
        <f t="shared" ref="GC37:GN37" si="385">P37</f>
        <v>487.6666667</v>
      </c>
      <c r="GD37" s="56">
        <f t="shared" si="385"/>
        <v>487.6666667</v>
      </c>
      <c r="GE37" s="56">
        <f t="shared" si="385"/>
        <v>487.6666667</v>
      </c>
      <c r="GF37" s="56">
        <f t="shared" si="385"/>
        <v>487.6666667</v>
      </c>
      <c r="GG37" s="56">
        <f t="shared" si="385"/>
        <v>487.6666667</v>
      </c>
      <c r="GH37" s="56">
        <f t="shared" si="385"/>
        <v>487.6666667</v>
      </c>
      <c r="GI37" s="56">
        <f t="shared" si="385"/>
        <v>487.6666667</v>
      </c>
      <c r="GJ37" s="56">
        <f t="shared" si="385"/>
        <v>487.6666667</v>
      </c>
      <c r="GK37" s="56">
        <f t="shared" si="385"/>
        <v>487.6666667</v>
      </c>
      <c r="GL37" s="56">
        <f t="shared" si="385"/>
        <v>487.6666667</v>
      </c>
      <c r="GM37" s="56">
        <f t="shared" si="385"/>
        <v>487.6666667</v>
      </c>
      <c r="GN37" s="56">
        <f t="shared" si="385"/>
        <v>487.6666667</v>
      </c>
      <c r="GO37" s="52">
        <f t="shared" si="47"/>
        <v>5852</v>
      </c>
      <c r="GP37" s="8">
        <f t="shared" ref="GP37:HA37" si="386">AC37+DA37</f>
        <v>507.1733333</v>
      </c>
      <c r="GQ37" s="8">
        <f t="shared" si="386"/>
        <v>507.1733333</v>
      </c>
      <c r="GR37" s="8">
        <f t="shared" si="386"/>
        <v>507.1733333</v>
      </c>
      <c r="GS37" s="8">
        <f t="shared" si="386"/>
        <v>507.1733333</v>
      </c>
      <c r="GT37" s="8">
        <f t="shared" si="386"/>
        <v>507.1733333</v>
      </c>
      <c r="GU37" s="8">
        <f t="shared" si="386"/>
        <v>507.1733333</v>
      </c>
      <c r="GV37" s="8">
        <f t="shared" si="386"/>
        <v>507.1733333</v>
      </c>
      <c r="GW37" s="8">
        <f t="shared" si="386"/>
        <v>507.1733333</v>
      </c>
      <c r="GX37" s="8">
        <f t="shared" si="386"/>
        <v>507.1733333</v>
      </c>
      <c r="GY37" s="8">
        <f t="shared" si="386"/>
        <v>507.1733333</v>
      </c>
      <c r="GZ37" s="8">
        <f t="shared" si="386"/>
        <v>507.1733333</v>
      </c>
      <c r="HA37" s="8">
        <f t="shared" si="386"/>
        <v>507.1733333</v>
      </c>
      <c r="HB37" s="52">
        <f t="shared" si="49"/>
        <v>6086.08</v>
      </c>
      <c r="HC37" s="8">
        <f t="shared" ref="HC37:HN37" si="387">AP37+DN37</f>
        <v>400.8698027</v>
      </c>
      <c r="HD37" s="8">
        <f t="shared" si="387"/>
        <v>437.7920213</v>
      </c>
      <c r="HE37" s="8">
        <f t="shared" si="387"/>
        <v>490.538048</v>
      </c>
      <c r="HF37" s="8">
        <f t="shared" si="387"/>
        <v>490.538048</v>
      </c>
      <c r="HG37" s="8">
        <f t="shared" si="387"/>
        <v>501.0872533</v>
      </c>
      <c r="HH37" s="8">
        <f t="shared" si="387"/>
        <v>532.7348693</v>
      </c>
      <c r="HI37" s="8">
        <f t="shared" si="387"/>
        <v>611.8539093</v>
      </c>
      <c r="HJ37" s="8">
        <f t="shared" si="387"/>
        <v>596.0301013</v>
      </c>
      <c r="HK37" s="8">
        <f t="shared" si="387"/>
        <v>553.83328</v>
      </c>
      <c r="HL37" s="8">
        <f t="shared" si="387"/>
        <v>522.185664</v>
      </c>
      <c r="HM37" s="8">
        <f t="shared" si="387"/>
        <v>532.7348693</v>
      </c>
      <c r="HN37" s="8">
        <f t="shared" si="387"/>
        <v>659.3253333</v>
      </c>
      <c r="HO37" s="52">
        <f t="shared" si="51"/>
        <v>6329.5232</v>
      </c>
      <c r="HP37" s="8">
        <f t="shared" ref="HP37:IA37" si="388">BC37+EA37</f>
        <v>416.9045948</v>
      </c>
      <c r="HQ37" s="8">
        <f t="shared" si="388"/>
        <v>455.3037022</v>
      </c>
      <c r="HR37" s="8">
        <f t="shared" si="388"/>
        <v>510.1595699</v>
      </c>
      <c r="HS37" s="8">
        <f t="shared" si="388"/>
        <v>510.1595699</v>
      </c>
      <c r="HT37" s="8">
        <f t="shared" si="388"/>
        <v>521.1307435</v>
      </c>
      <c r="HU37" s="8">
        <f t="shared" si="388"/>
        <v>554.0442641</v>
      </c>
      <c r="HV37" s="8">
        <f t="shared" si="388"/>
        <v>636.3280657</v>
      </c>
      <c r="HW37" s="8">
        <f t="shared" si="388"/>
        <v>619.8713054</v>
      </c>
      <c r="HX37" s="8">
        <f t="shared" si="388"/>
        <v>575.9866112</v>
      </c>
      <c r="HY37" s="8">
        <f t="shared" si="388"/>
        <v>543.0730906</v>
      </c>
      <c r="HZ37" s="8">
        <f t="shared" si="388"/>
        <v>554.0442641</v>
      </c>
      <c r="IA37" s="8">
        <f t="shared" si="388"/>
        <v>685.6983467</v>
      </c>
      <c r="IB37" s="52">
        <f t="shared" si="53"/>
        <v>6582.704128</v>
      </c>
      <c r="IC37" s="8">
        <f t="shared" ref="IC37:IN37" si="389">BP37+EN37</f>
        <v>433.5807786</v>
      </c>
      <c r="ID37" s="8">
        <f t="shared" si="389"/>
        <v>473.5158503</v>
      </c>
      <c r="IE37" s="8">
        <f t="shared" si="389"/>
        <v>530.5659527</v>
      </c>
      <c r="IF37" s="8">
        <f t="shared" si="389"/>
        <v>530.5659527</v>
      </c>
      <c r="IG37" s="8">
        <f t="shared" si="389"/>
        <v>541.9759732</v>
      </c>
      <c r="IH37" s="8">
        <f t="shared" si="389"/>
        <v>576.2060347</v>
      </c>
      <c r="II37" s="8">
        <f t="shared" si="389"/>
        <v>661.7811883</v>
      </c>
      <c r="IJ37" s="8">
        <f t="shared" si="389"/>
        <v>644.6661576</v>
      </c>
      <c r="IK37" s="8">
        <f t="shared" si="389"/>
        <v>599.0260756</v>
      </c>
      <c r="IL37" s="8">
        <f t="shared" si="389"/>
        <v>564.7960142</v>
      </c>
      <c r="IM37" s="8">
        <f t="shared" si="389"/>
        <v>576.2060347</v>
      </c>
      <c r="IN37" s="8">
        <f t="shared" si="389"/>
        <v>713.1262805</v>
      </c>
      <c r="IO37" s="52">
        <f t="shared" si="55"/>
        <v>6846.012293</v>
      </c>
      <c r="IP37" s="8">
        <f t="shared" ref="IP37:JA37" si="390">CC37+FA37</f>
        <v>450.9240097</v>
      </c>
      <c r="IQ37" s="8">
        <f t="shared" si="390"/>
        <v>492.4564843</v>
      </c>
      <c r="IR37" s="8">
        <f t="shared" si="390"/>
        <v>551.7885908</v>
      </c>
      <c r="IS37" s="8">
        <f t="shared" si="390"/>
        <v>551.7885908</v>
      </c>
      <c r="IT37" s="8">
        <f t="shared" si="390"/>
        <v>563.6550121</v>
      </c>
      <c r="IU37" s="8">
        <f t="shared" si="390"/>
        <v>599.2542761</v>
      </c>
      <c r="IV37" s="8">
        <f t="shared" si="390"/>
        <v>688.2524359</v>
      </c>
      <c r="IW37" s="8">
        <f t="shared" si="390"/>
        <v>670.4528039</v>
      </c>
      <c r="IX37" s="8">
        <f t="shared" si="390"/>
        <v>622.9871187</v>
      </c>
      <c r="IY37" s="8">
        <f t="shared" si="390"/>
        <v>587.3878547</v>
      </c>
      <c r="IZ37" s="8">
        <f t="shared" si="390"/>
        <v>599.2542761</v>
      </c>
      <c r="JA37" s="8">
        <f t="shared" si="390"/>
        <v>741.6513318</v>
      </c>
      <c r="JB37" s="52">
        <f t="shared" si="57"/>
        <v>7119.852785</v>
      </c>
      <c r="JC37" s="2"/>
      <c r="JD37" s="2"/>
      <c r="JE37" s="19">
        <f t="shared" si="58"/>
        <v>0</v>
      </c>
      <c r="JF37" s="19">
        <f t="shared" si="59"/>
        <v>0</v>
      </c>
      <c r="JG37" s="19">
        <f t="shared" si="60"/>
        <v>0</v>
      </c>
      <c r="JH37" s="19">
        <f t="shared" si="61"/>
        <v>0</v>
      </c>
      <c r="JI37" s="19">
        <f t="shared" si="62"/>
        <v>0</v>
      </c>
      <c r="JJ37" s="19">
        <f t="shared" si="63"/>
        <v>0</v>
      </c>
      <c r="JK37" s="19">
        <f t="shared" si="64"/>
        <v>0</v>
      </c>
    </row>
    <row r="38" ht="19.5" customHeight="1" outlineLevel="1">
      <c r="A38" s="2"/>
      <c r="B38" s="6" t="s">
        <v>30</v>
      </c>
      <c r="C38" s="56">
        <f>'ОПУ БС'!$C38/12*'ОПУ БС'!L38</f>
        <v>354.6666667</v>
      </c>
      <c r="D38" s="56">
        <f>'ОПУ БС'!$C38/12*'ОПУ БС'!M38</f>
        <v>387.3333333</v>
      </c>
      <c r="E38" s="56">
        <f>'ОПУ БС'!$C38/12*'ОПУ БС'!N38</f>
        <v>434</v>
      </c>
      <c r="F38" s="56">
        <f>'ОПУ БС'!$C38/12*'ОПУ БС'!O38</f>
        <v>434</v>
      </c>
      <c r="G38" s="56">
        <f>'ОПУ БС'!$C38/12*'ОПУ БС'!P38</f>
        <v>443.3333333</v>
      </c>
      <c r="H38" s="56">
        <f>'ОПУ БС'!$C38/12*'ОПУ БС'!Q38</f>
        <v>471.3333333</v>
      </c>
      <c r="I38" s="56">
        <f>'ОПУ БС'!$C38/12*'ОПУ БС'!R38</f>
        <v>541.3333333</v>
      </c>
      <c r="J38" s="56">
        <f>'ОПУ БС'!$C38/12*'ОПУ БС'!S38</f>
        <v>527.3333333</v>
      </c>
      <c r="K38" s="56">
        <f>'ОПУ БС'!$C38/12*'ОПУ БС'!T38</f>
        <v>490</v>
      </c>
      <c r="L38" s="56">
        <f>'ОПУ БС'!$C38/12*'ОПУ БС'!U38</f>
        <v>462</v>
      </c>
      <c r="M38" s="56">
        <f>'ОПУ БС'!$C38/12*'ОПУ БС'!V38</f>
        <v>471.3333333</v>
      </c>
      <c r="N38" s="56">
        <f>'ОПУ БС'!$C38/12*'ОПУ БС'!W38</f>
        <v>583.3333333</v>
      </c>
      <c r="O38" s="10">
        <f t="shared" si="21"/>
        <v>5600</v>
      </c>
      <c r="P38" s="56">
        <f>'ОПУ БС'!$D38/12*'ОПУ БС'!L38</f>
        <v>370.6266667</v>
      </c>
      <c r="Q38" s="56">
        <f>'ОПУ БС'!$D38/12*'ОПУ БС'!M38</f>
        <v>404.7633333</v>
      </c>
      <c r="R38" s="56">
        <f>'ОПУ БС'!$D38/12*'ОПУ БС'!N38</f>
        <v>453.53</v>
      </c>
      <c r="S38" s="56">
        <f>'ОПУ БС'!$D38/12*'ОПУ БС'!O38</f>
        <v>453.53</v>
      </c>
      <c r="T38" s="56">
        <f>'ОПУ БС'!$D38/12*'ОПУ БС'!P38</f>
        <v>463.2833333</v>
      </c>
      <c r="U38" s="56">
        <f>'ОПУ БС'!$D38/12*'ОПУ БС'!Q38</f>
        <v>492.5433333</v>
      </c>
      <c r="V38" s="56">
        <f>'ОПУ БС'!$D38/12*'ОПУ БС'!R38</f>
        <v>565.6933333</v>
      </c>
      <c r="W38" s="56">
        <f>'ОПУ БС'!$D38/12*'ОПУ БС'!S38</f>
        <v>551.0633333</v>
      </c>
      <c r="X38" s="56">
        <f>'ОПУ БС'!$D38/12*'ОПУ БС'!T38</f>
        <v>512.05</v>
      </c>
      <c r="Y38" s="56">
        <f>'ОПУ БС'!$D38/12*'ОПУ БС'!U38</f>
        <v>482.79</v>
      </c>
      <c r="Z38" s="56">
        <f>'ОПУ БС'!$D38/12*'ОПУ БС'!V38</f>
        <v>492.5433333</v>
      </c>
      <c r="AA38" s="56">
        <f>'ОПУ БС'!$D38/12*'ОПУ БС'!W38</f>
        <v>609.5833333</v>
      </c>
      <c r="AB38" s="10">
        <f t="shared" si="23"/>
        <v>5852</v>
      </c>
      <c r="AC38" s="56">
        <f>'ОПУ БС'!$E38/12*'ОПУ БС'!L38</f>
        <v>385.4517333</v>
      </c>
      <c r="AD38" s="56">
        <f>'ОПУ БС'!$E38/12*'ОПУ БС'!M38</f>
        <v>420.9538667</v>
      </c>
      <c r="AE38" s="56">
        <f>'ОПУ БС'!$E38/12*'ОПУ БС'!N38</f>
        <v>471.6712</v>
      </c>
      <c r="AF38" s="56">
        <f>'ОПУ БС'!$E38/12*'ОПУ БС'!O38</f>
        <v>471.6712</v>
      </c>
      <c r="AG38" s="56">
        <f>'ОПУ БС'!$E38/12*'ОПУ БС'!P38</f>
        <v>481.8146667</v>
      </c>
      <c r="AH38" s="56">
        <f>'ОПУ БС'!$E38/12*'ОПУ БС'!Q38</f>
        <v>512.2450667</v>
      </c>
      <c r="AI38" s="56">
        <f>'ОПУ БС'!$E38/12*'ОПУ БС'!R38</f>
        <v>588.3210667</v>
      </c>
      <c r="AJ38" s="56">
        <f>'ОПУ БС'!$E38/12*'ОПУ БС'!S38</f>
        <v>573.1058667</v>
      </c>
      <c r="AK38" s="56">
        <f>'ОПУ БС'!$E38/12*'ОПУ БС'!T38</f>
        <v>532.532</v>
      </c>
      <c r="AL38" s="56">
        <f>'ОПУ БС'!$E38/12*'ОПУ БС'!U38</f>
        <v>502.1016</v>
      </c>
      <c r="AM38" s="56">
        <f>'ОПУ БС'!$E38/12*'ОПУ БС'!V38</f>
        <v>512.2450667</v>
      </c>
      <c r="AN38" s="56">
        <f>'ОПУ БС'!$E38/12*'ОПУ БС'!W38</f>
        <v>633.9666667</v>
      </c>
      <c r="AO38" s="10">
        <f t="shared" si="25"/>
        <v>6086.08</v>
      </c>
      <c r="AP38" s="56">
        <f>'ОПУ БС'!$F38/12*'ОПУ БС'!L38</f>
        <v>400.8698027</v>
      </c>
      <c r="AQ38" s="56">
        <f>'ОПУ БС'!$F38/12*'ОПУ БС'!M38</f>
        <v>437.7920213</v>
      </c>
      <c r="AR38" s="56">
        <f>'ОПУ БС'!$F38/12*'ОПУ БС'!N38</f>
        <v>490.538048</v>
      </c>
      <c r="AS38" s="56">
        <f>'ОПУ БС'!$F38/12*'ОПУ БС'!O38</f>
        <v>490.538048</v>
      </c>
      <c r="AT38" s="56">
        <f>'ОПУ БС'!$F38/12*'ОПУ БС'!P38</f>
        <v>501.0872533</v>
      </c>
      <c r="AU38" s="56">
        <f>'ОПУ БС'!$F38/12*'ОПУ БС'!Q38</f>
        <v>532.7348693</v>
      </c>
      <c r="AV38" s="56">
        <f>'ОПУ БС'!$F38/12*'ОПУ БС'!R38</f>
        <v>611.8539093</v>
      </c>
      <c r="AW38" s="56">
        <f>'ОПУ БС'!$F38/12*'ОПУ БС'!S38</f>
        <v>596.0301013</v>
      </c>
      <c r="AX38" s="56">
        <f>'ОПУ БС'!$F38/12*'ОПУ БС'!T38</f>
        <v>553.83328</v>
      </c>
      <c r="AY38" s="56">
        <f>'ОПУ БС'!$F38/12*'ОПУ БС'!U38</f>
        <v>522.185664</v>
      </c>
      <c r="AZ38" s="56">
        <f>'ОПУ БС'!$F38/12*'ОПУ БС'!V38</f>
        <v>532.7348693</v>
      </c>
      <c r="BA38" s="56">
        <f>'ОПУ БС'!$F38/12*'ОПУ БС'!W38</f>
        <v>659.3253333</v>
      </c>
      <c r="BB38" s="10">
        <f t="shared" si="27"/>
        <v>6329.5232</v>
      </c>
      <c r="BC38" s="56">
        <f>'ОПУ БС'!$G38/12*'ОПУ БС'!L38</f>
        <v>416.9045948</v>
      </c>
      <c r="BD38" s="56">
        <f>'ОПУ БС'!$G38/12*'ОПУ БС'!M38</f>
        <v>455.3037022</v>
      </c>
      <c r="BE38" s="56">
        <f>'ОПУ БС'!$G38/12*'ОПУ БС'!N38</f>
        <v>510.1595699</v>
      </c>
      <c r="BF38" s="56">
        <f>'ОПУ БС'!$G38/12*'ОПУ БС'!O38</f>
        <v>510.1595699</v>
      </c>
      <c r="BG38" s="56">
        <f>'ОПУ БС'!$G38/12*'ОПУ БС'!P38</f>
        <v>521.1307435</v>
      </c>
      <c r="BH38" s="56">
        <f>'ОПУ БС'!$G38/12*'ОПУ БС'!Q38</f>
        <v>554.0442641</v>
      </c>
      <c r="BI38" s="56">
        <f>'ОПУ БС'!$G38/12*'ОПУ БС'!R38</f>
        <v>636.3280657</v>
      </c>
      <c r="BJ38" s="56">
        <f>'ОПУ БС'!$G38/12*'ОПУ БС'!S38</f>
        <v>619.8713054</v>
      </c>
      <c r="BK38" s="56">
        <f>'ОПУ БС'!$G38/12*'ОПУ БС'!T38</f>
        <v>575.9866112</v>
      </c>
      <c r="BL38" s="56">
        <f>'ОПУ БС'!$G38/12*'ОПУ БС'!U38</f>
        <v>543.0730906</v>
      </c>
      <c r="BM38" s="56">
        <f>'ОПУ БС'!$G38/12*'ОПУ БС'!V38</f>
        <v>554.0442641</v>
      </c>
      <c r="BN38" s="56">
        <f>'ОПУ БС'!$G38/12*'ОПУ БС'!W38</f>
        <v>685.6983467</v>
      </c>
      <c r="BO38" s="10">
        <f t="shared" si="29"/>
        <v>6582.704128</v>
      </c>
      <c r="BP38" s="56">
        <f>'ОПУ БС'!$H38/12*'ОПУ БС'!L38</f>
        <v>433.5807786</v>
      </c>
      <c r="BQ38" s="56">
        <f>'ОПУ БС'!$H38/12*'ОПУ БС'!M38</f>
        <v>473.5158503</v>
      </c>
      <c r="BR38" s="56">
        <f>'ОПУ БС'!$H38/12*'ОПУ БС'!N38</f>
        <v>530.5659527</v>
      </c>
      <c r="BS38" s="56">
        <f>'ОПУ БС'!$H38/12*'ОПУ БС'!O38</f>
        <v>530.5659527</v>
      </c>
      <c r="BT38" s="56">
        <f>'ОПУ БС'!$H38/12*'ОПУ БС'!P38</f>
        <v>541.9759732</v>
      </c>
      <c r="BU38" s="56">
        <f>'ОПУ БС'!$H38/12*'ОПУ БС'!Q38</f>
        <v>576.2060347</v>
      </c>
      <c r="BV38" s="56">
        <f>'ОПУ БС'!$H38/12*'ОПУ БС'!R38</f>
        <v>661.7811883</v>
      </c>
      <c r="BW38" s="56">
        <f>'ОПУ БС'!$H38/12*'ОПУ БС'!S38</f>
        <v>644.6661576</v>
      </c>
      <c r="BX38" s="56">
        <f>'ОПУ БС'!$H38/12*'ОПУ БС'!T38</f>
        <v>599.0260756</v>
      </c>
      <c r="BY38" s="56">
        <f>'ОПУ БС'!$H38/12*'ОПУ БС'!U38</f>
        <v>564.7960142</v>
      </c>
      <c r="BZ38" s="56">
        <f>'ОПУ БС'!$H38/12*'ОПУ БС'!V38</f>
        <v>576.2060347</v>
      </c>
      <c r="CA38" s="56">
        <f>'ОПУ БС'!$H38/12*'ОПУ БС'!W38</f>
        <v>713.1262805</v>
      </c>
      <c r="CB38" s="10">
        <f t="shared" si="31"/>
        <v>6846.012293</v>
      </c>
      <c r="CC38" s="56">
        <f>'ОПУ БС'!$I38/12*'ОПУ БС'!L38</f>
        <v>450.9240097</v>
      </c>
      <c r="CD38" s="56">
        <f>'ОПУ БС'!$I38/12*'ОПУ БС'!M38</f>
        <v>492.4564843</v>
      </c>
      <c r="CE38" s="56">
        <f>'ОПУ БС'!$I38/12*'ОПУ БС'!N38</f>
        <v>551.7885908</v>
      </c>
      <c r="CF38" s="56">
        <f>'ОПУ БС'!$I38/12*'ОПУ БС'!O38</f>
        <v>551.7885908</v>
      </c>
      <c r="CG38" s="56">
        <f>'ОПУ БС'!$I38/12*'ОПУ БС'!P38</f>
        <v>563.6550121</v>
      </c>
      <c r="CH38" s="56">
        <f>'ОПУ БС'!$I38/12*'ОПУ БС'!Q38</f>
        <v>599.2542761</v>
      </c>
      <c r="CI38" s="56">
        <f>'ОПУ БС'!$I38/12*'ОПУ БС'!R38</f>
        <v>688.2524359</v>
      </c>
      <c r="CJ38" s="56">
        <f>'ОПУ БС'!$I38/12*'ОПУ БС'!S38</f>
        <v>670.4528039</v>
      </c>
      <c r="CK38" s="56">
        <f>'ОПУ БС'!$I38/12*'ОПУ БС'!T38</f>
        <v>622.9871187</v>
      </c>
      <c r="CL38" s="56">
        <f>'ОПУ БС'!$I38/12*'ОПУ БС'!U38</f>
        <v>587.3878547</v>
      </c>
      <c r="CM38" s="56">
        <f>'ОПУ БС'!$I38/12*'ОПУ БС'!V38</f>
        <v>599.2542761</v>
      </c>
      <c r="CN38" s="56">
        <f>'ОПУ БС'!$I38/12*'ОПУ БС'!W38</f>
        <v>741.6513318</v>
      </c>
      <c r="CO38" s="10">
        <f t="shared" si="33"/>
        <v>7119.852785</v>
      </c>
      <c r="CP38" s="2"/>
      <c r="CQ38" s="2"/>
      <c r="CR38" s="48">
        <f>O38-'ОПУ БС'!C38</f>
        <v>0</v>
      </c>
      <c r="CS38" s="48">
        <f>AB38-'ОПУ БС'!D38</f>
        <v>0</v>
      </c>
      <c r="CT38" s="48">
        <f>AO38-'ОПУ БС'!E38</f>
        <v>0</v>
      </c>
      <c r="CU38" s="48">
        <f>BB38-'ОПУ БС'!F38</f>
        <v>0</v>
      </c>
      <c r="CV38" s="48">
        <f>BO38-'ОПУ БС'!G38</f>
        <v>0</v>
      </c>
      <c r="CW38" s="48">
        <f>CB38-'ОПУ БС'!H38</f>
        <v>0</v>
      </c>
      <c r="CX38" s="48">
        <f>CO38-'ОПУ БС'!I38</f>
        <v>0</v>
      </c>
      <c r="CY38" s="2"/>
      <c r="CZ38" s="2"/>
      <c r="DA38" s="57"/>
      <c r="DB38" s="57"/>
      <c r="DC38" s="57"/>
      <c r="DD38" s="57"/>
      <c r="DE38" s="57"/>
      <c r="DF38" s="57"/>
      <c r="DG38" s="57"/>
      <c r="DH38" s="57"/>
      <c r="DI38" s="57"/>
      <c r="DJ38" s="57"/>
      <c r="DK38" s="57"/>
      <c r="DL38" s="57"/>
      <c r="DM38" s="55">
        <f t="shared" si="35"/>
        <v>0</v>
      </c>
      <c r="DN38" s="57"/>
      <c r="DO38" s="57"/>
      <c r="DP38" s="57"/>
      <c r="DQ38" s="57"/>
      <c r="DR38" s="57"/>
      <c r="DS38" s="57"/>
      <c r="DT38" s="57"/>
      <c r="DU38" s="57"/>
      <c r="DV38" s="57"/>
      <c r="DW38" s="57"/>
      <c r="DX38" s="57"/>
      <c r="DY38" s="57"/>
      <c r="DZ38" s="55">
        <f t="shared" si="37"/>
        <v>0</v>
      </c>
      <c r="EA38" s="58"/>
      <c r="EB38" s="58"/>
      <c r="EC38" s="58"/>
      <c r="ED38" s="58"/>
      <c r="EE38" s="58"/>
      <c r="EF38" s="58"/>
      <c r="EG38" s="58"/>
      <c r="EH38" s="58"/>
      <c r="EI38" s="58"/>
      <c r="EJ38" s="58"/>
      <c r="EK38" s="58"/>
      <c r="EL38" s="58"/>
      <c r="EM38" s="50">
        <f t="shared" si="39"/>
        <v>0</v>
      </c>
      <c r="EN38" s="58"/>
      <c r="EO38" s="58"/>
      <c r="EP38" s="58"/>
      <c r="EQ38" s="58"/>
      <c r="ER38" s="58"/>
      <c r="ES38" s="58"/>
      <c r="ET38" s="58"/>
      <c r="EU38" s="58"/>
      <c r="EV38" s="58"/>
      <c r="EW38" s="58"/>
      <c r="EX38" s="58"/>
      <c r="EY38" s="58"/>
      <c r="EZ38" s="51">
        <f t="shared" si="41"/>
        <v>0</v>
      </c>
      <c r="FA38" s="58"/>
      <c r="FB38" s="58"/>
      <c r="FC38" s="58"/>
      <c r="FD38" s="58"/>
      <c r="FE38" s="58"/>
      <c r="FF38" s="58"/>
      <c r="FG38" s="58"/>
      <c r="FH38" s="58"/>
      <c r="FI38" s="58"/>
      <c r="FJ38" s="58"/>
      <c r="FK38" s="58"/>
      <c r="FL38" s="58"/>
      <c r="FM38" s="51">
        <f t="shared" si="43"/>
        <v>0</v>
      </c>
      <c r="FN38" s="2"/>
      <c r="FO38" s="2"/>
      <c r="FP38" s="56">
        <f t="shared" ref="FP38:GA38" si="391">C38</f>
        <v>354.6666667</v>
      </c>
      <c r="FQ38" s="56">
        <f t="shared" si="391"/>
        <v>387.3333333</v>
      </c>
      <c r="FR38" s="56">
        <f t="shared" si="391"/>
        <v>434</v>
      </c>
      <c r="FS38" s="56">
        <f t="shared" si="391"/>
        <v>434</v>
      </c>
      <c r="FT38" s="56">
        <f t="shared" si="391"/>
        <v>443.3333333</v>
      </c>
      <c r="FU38" s="56">
        <f t="shared" si="391"/>
        <v>471.3333333</v>
      </c>
      <c r="FV38" s="56">
        <f t="shared" si="391"/>
        <v>541.3333333</v>
      </c>
      <c r="FW38" s="56">
        <f t="shared" si="391"/>
        <v>527.3333333</v>
      </c>
      <c r="FX38" s="56">
        <f t="shared" si="391"/>
        <v>490</v>
      </c>
      <c r="FY38" s="56">
        <f t="shared" si="391"/>
        <v>462</v>
      </c>
      <c r="FZ38" s="56">
        <f t="shared" si="391"/>
        <v>471.3333333</v>
      </c>
      <c r="GA38" s="56">
        <f t="shared" si="391"/>
        <v>583.3333333</v>
      </c>
      <c r="GB38" s="52">
        <f t="shared" si="45"/>
        <v>5600</v>
      </c>
      <c r="GC38" s="56">
        <f t="shared" ref="GC38:GN38" si="392">P38</f>
        <v>370.6266667</v>
      </c>
      <c r="GD38" s="56">
        <f t="shared" si="392"/>
        <v>404.7633333</v>
      </c>
      <c r="GE38" s="56">
        <f t="shared" si="392"/>
        <v>453.53</v>
      </c>
      <c r="GF38" s="56">
        <f t="shared" si="392"/>
        <v>453.53</v>
      </c>
      <c r="GG38" s="56">
        <f t="shared" si="392"/>
        <v>463.2833333</v>
      </c>
      <c r="GH38" s="56">
        <f t="shared" si="392"/>
        <v>492.5433333</v>
      </c>
      <c r="GI38" s="56">
        <f t="shared" si="392"/>
        <v>565.6933333</v>
      </c>
      <c r="GJ38" s="56">
        <f t="shared" si="392"/>
        <v>551.0633333</v>
      </c>
      <c r="GK38" s="56">
        <f t="shared" si="392"/>
        <v>512.05</v>
      </c>
      <c r="GL38" s="56">
        <f t="shared" si="392"/>
        <v>482.79</v>
      </c>
      <c r="GM38" s="56">
        <f t="shared" si="392"/>
        <v>492.5433333</v>
      </c>
      <c r="GN38" s="56">
        <f t="shared" si="392"/>
        <v>609.5833333</v>
      </c>
      <c r="GO38" s="52">
        <f t="shared" si="47"/>
        <v>5852</v>
      </c>
      <c r="GP38" s="8">
        <f t="shared" ref="GP38:HA38" si="393">AC38+DA38</f>
        <v>385.4517333</v>
      </c>
      <c r="GQ38" s="8">
        <f t="shared" si="393"/>
        <v>420.9538667</v>
      </c>
      <c r="GR38" s="8">
        <f t="shared" si="393"/>
        <v>471.6712</v>
      </c>
      <c r="GS38" s="8">
        <f t="shared" si="393"/>
        <v>471.6712</v>
      </c>
      <c r="GT38" s="8">
        <f t="shared" si="393"/>
        <v>481.8146667</v>
      </c>
      <c r="GU38" s="8">
        <f t="shared" si="393"/>
        <v>512.2450667</v>
      </c>
      <c r="GV38" s="8">
        <f t="shared" si="393"/>
        <v>588.3210667</v>
      </c>
      <c r="GW38" s="8">
        <f t="shared" si="393"/>
        <v>573.1058667</v>
      </c>
      <c r="GX38" s="8">
        <f t="shared" si="393"/>
        <v>532.532</v>
      </c>
      <c r="GY38" s="8">
        <f t="shared" si="393"/>
        <v>502.1016</v>
      </c>
      <c r="GZ38" s="8">
        <f t="shared" si="393"/>
        <v>512.2450667</v>
      </c>
      <c r="HA38" s="8">
        <f t="shared" si="393"/>
        <v>633.9666667</v>
      </c>
      <c r="HB38" s="52">
        <f t="shared" si="49"/>
        <v>6086.08</v>
      </c>
      <c r="HC38" s="8">
        <f t="shared" ref="HC38:HN38" si="394">AP38+DN38</f>
        <v>400.8698027</v>
      </c>
      <c r="HD38" s="8">
        <f t="shared" si="394"/>
        <v>437.7920213</v>
      </c>
      <c r="HE38" s="8">
        <f t="shared" si="394"/>
        <v>490.538048</v>
      </c>
      <c r="HF38" s="8">
        <f t="shared" si="394"/>
        <v>490.538048</v>
      </c>
      <c r="HG38" s="8">
        <f t="shared" si="394"/>
        <v>501.0872533</v>
      </c>
      <c r="HH38" s="8">
        <f t="shared" si="394"/>
        <v>532.7348693</v>
      </c>
      <c r="HI38" s="8">
        <f t="shared" si="394"/>
        <v>611.8539093</v>
      </c>
      <c r="HJ38" s="8">
        <f t="shared" si="394"/>
        <v>596.0301013</v>
      </c>
      <c r="HK38" s="8">
        <f t="shared" si="394"/>
        <v>553.83328</v>
      </c>
      <c r="HL38" s="8">
        <f t="shared" si="394"/>
        <v>522.185664</v>
      </c>
      <c r="HM38" s="8">
        <f t="shared" si="394"/>
        <v>532.7348693</v>
      </c>
      <c r="HN38" s="8">
        <f t="shared" si="394"/>
        <v>659.3253333</v>
      </c>
      <c r="HO38" s="52">
        <f t="shared" si="51"/>
        <v>6329.5232</v>
      </c>
      <c r="HP38" s="8">
        <f t="shared" ref="HP38:IA38" si="395">BC38+EA38</f>
        <v>416.9045948</v>
      </c>
      <c r="HQ38" s="8">
        <f t="shared" si="395"/>
        <v>455.3037022</v>
      </c>
      <c r="HR38" s="8">
        <f t="shared" si="395"/>
        <v>510.1595699</v>
      </c>
      <c r="HS38" s="8">
        <f t="shared" si="395"/>
        <v>510.1595699</v>
      </c>
      <c r="HT38" s="8">
        <f t="shared" si="395"/>
        <v>521.1307435</v>
      </c>
      <c r="HU38" s="8">
        <f t="shared" si="395"/>
        <v>554.0442641</v>
      </c>
      <c r="HV38" s="8">
        <f t="shared" si="395"/>
        <v>636.3280657</v>
      </c>
      <c r="HW38" s="8">
        <f t="shared" si="395"/>
        <v>619.8713054</v>
      </c>
      <c r="HX38" s="8">
        <f t="shared" si="395"/>
        <v>575.9866112</v>
      </c>
      <c r="HY38" s="8">
        <f t="shared" si="395"/>
        <v>543.0730906</v>
      </c>
      <c r="HZ38" s="8">
        <f t="shared" si="395"/>
        <v>554.0442641</v>
      </c>
      <c r="IA38" s="8">
        <f t="shared" si="395"/>
        <v>685.6983467</v>
      </c>
      <c r="IB38" s="52">
        <f t="shared" si="53"/>
        <v>6582.704128</v>
      </c>
      <c r="IC38" s="8">
        <f t="shared" ref="IC38:IN38" si="396">BP38+EN38</f>
        <v>433.5807786</v>
      </c>
      <c r="ID38" s="8">
        <f t="shared" si="396"/>
        <v>473.5158503</v>
      </c>
      <c r="IE38" s="8">
        <f t="shared" si="396"/>
        <v>530.5659527</v>
      </c>
      <c r="IF38" s="8">
        <f t="shared" si="396"/>
        <v>530.5659527</v>
      </c>
      <c r="IG38" s="8">
        <f t="shared" si="396"/>
        <v>541.9759732</v>
      </c>
      <c r="IH38" s="8">
        <f t="shared" si="396"/>
        <v>576.2060347</v>
      </c>
      <c r="II38" s="8">
        <f t="shared" si="396"/>
        <v>661.7811883</v>
      </c>
      <c r="IJ38" s="8">
        <f t="shared" si="396"/>
        <v>644.6661576</v>
      </c>
      <c r="IK38" s="8">
        <f t="shared" si="396"/>
        <v>599.0260756</v>
      </c>
      <c r="IL38" s="8">
        <f t="shared" si="396"/>
        <v>564.7960142</v>
      </c>
      <c r="IM38" s="8">
        <f t="shared" si="396"/>
        <v>576.2060347</v>
      </c>
      <c r="IN38" s="8">
        <f t="shared" si="396"/>
        <v>713.1262805</v>
      </c>
      <c r="IO38" s="52">
        <f t="shared" si="55"/>
        <v>6846.012293</v>
      </c>
      <c r="IP38" s="8">
        <f t="shared" ref="IP38:JA38" si="397">CC38+FA38</f>
        <v>450.9240097</v>
      </c>
      <c r="IQ38" s="8">
        <f t="shared" si="397"/>
        <v>492.4564843</v>
      </c>
      <c r="IR38" s="8">
        <f t="shared" si="397"/>
        <v>551.7885908</v>
      </c>
      <c r="IS38" s="8">
        <f t="shared" si="397"/>
        <v>551.7885908</v>
      </c>
      <c r="IT38" s="8">
        <f t="shared" si="397"/>
        <v>563.6550121</v>
      </c>
      <c r="IU38" s="8">
        <f t="shared" si="397"/>
        <v>599.2542761</v>
      </c>
      <c r="IV38" s="8">
        <f t="shared" si="397"/>
        <v>688.2524359</v>
      </c>
      <c r="IW38" s="8">
        <f t="shared" si="397"/>
        <v>670.4528039</v>
      </c>
      <c r="IX38" s="8">
        <f t="shared" si="397"/>
        <v>622.9871187</v>
      </c>
      <c r="IY38" s="8">
        <f t="shared" si="397"/>
        <v>587.3878547</v>
      </c>
      <c r="IZ38" s="8">
        <f t="shared" si="397"/>
        <v>599.2542761</v>
      </c>
      <c r="JA38" s="8">
        <f t="shared" si="397"/>
        <v>741.6513318</v>
      </c>
      <c r="JB38" s="52">
        <f t="shared" si="57"/>
        <v>7119.852785</v>
      </c>
      <c r="JC38" s="2"/>
      <c r="JD38" s="2"/>
      <c r="JE38" s="19">
        <f t="shared" si="58"/>
        <v>0</v>
      </c>
      <c r="JF38" s="19">
        <f t="shared" si="59"/>
        <v>0</v>
      </c>
      <c r="JG38" s="19">
        <f t="shared" si="60"/>
        <v>0</v>
      </c>
      <c r="JH38" s="19">
        <f t="shared" si="61"/>
        <v>0</v>
      </c>
      <c r="JI38" s="19">
        <f t="shared" si="62"/>
        <v>0</v>
      </c>
      <c r="JJ38" s="19">
        <f t="shared" si="63"/>
        <v>0</v>
      </c>
      <c r="JK38" s="19">
        <f t="shared" si="64"/>
        <v>0</v>
      </c>
    </row>
    <row r="39" ht="19.5" customHeight="1">
      <c r="A39" s="2"/>
      <c r="B39" s="9" t="s">
        <v>34</v>
      </c>
      <c r="C39" s="10">
        <f>'ОПУ БС'!$C$40/12</f>
        <v>583.3333333</v>
      </c>
      <c r="D39" s="10">
        <f>'ОПУ БС'!$C$40/12</f>
        <v>583.3333333</v>
      </c>
      <c r="E39" s="10">
        <f>'ОПУ БС'!$C$40/12</f>
        <v>583.3333333</v>
      </c>
      <c r="F39" s="10">
        <f>'ОПУ БС'!$C$40/12</f>
        <v>583.3333333</v>
      </c>
      <c r="G39" s="10">
        <f>'ОПУ БС'!$C$40/12</f>
        <v>583.3333333</v>
      </c>
      <c r="H39" s="10">
        <f>'ОПУ БС'!$C$40/12</f>
        <v>583.3333333</v>
      </c>
      <c r="I39" s="10">
        <f>'ОПУ БС'!$C$40/12</f>
        <v>583.3333333</v>
      </c>
      <c r="J39" s="10">
        <f>'ОПУ БС'!$C$40/12</f>
        <v>583.3333333</v>
      </c>
      <c r="K39" s="10">
        <f>'ОПУ БС'!$C$40/12</f>
        <v>583.3333333</v>
      </c>
      <c r="L39" s="10">
        <f>'ОПУ БС'!$C$40/12</f>
        <v>583.3333333</v>
      </c>
      <c r="M39" s="10">
        <f>'ОПУ БС'!$C$40/12</f>
        <v>583.3333333</v>
      </c>
      <c r="N39" s="10">
        <f>'ОПУ БС'!$C$40/12</f>
        <v>583.3333333</v>
      </c>
      <c r="O39" s="10">
        <f t="shared" si="21"/>
        <v>7000</v>
      </c>
      <c r="P39" s="10">
        <f>'ОПУ БС'!$D$40/12</f>
        <v>609.5833333</v>
      </c>
      <c r="Q39" s="10">
        <f>'ОПУ БС'!$D$40/12</f>
        <v>609.5833333</v>
      </c>
      <c r="R39" s="10">
        <f>'ОПУ БС'!$D$40/12</f>
        <v>609.5833333</v>
      </c>
      <c r="S39" s="10">
        <f>'ОПУ БС'!$D$40/12</f>
        <v>609.5833333</v>
      </c>
      <c r="T39" s="10">
        <f>'ОПУ БС'!$D$40/12</f>
        <v>609.5833333</v>
      </c>
      <c r="U39" s="10">
        <f>'ОПУ БС'!$D$40/12</f>
        <v>609.5833333</v>
      </c>
      <c r="V39" s="10">
        <f>'ОПУ БС'!$D$40/12</f>
        <v>609.5833333</v>
      </c>
      <c r="W39" s="10">
        <f>'ОПУ БС'!$D$40/12</f>
        <v>609.5833333</v>
      </c>
      <c r="X39" s="10">
        <f>'ОПУ БС'!$D$40/12</f>
        <v>609.5833333</v>
      </c>
      <c r="Y39" s="10">
        <f>'ОПУ БС'!$D$40/12</f>
        <v>609.5833333</v>
      </c>
      <c r="Z39" s="10">
        <f>'ОПУ БС'!$D$40/12</f>
        <v>609.5833333</v>
      </c>
      <c r="AA39" s="10">
        <f>'ОПУ БС'!$D$40/12</f>
        <v>609.5833333</v>
      </c>
      <c r="AB39" s="10">
        <f t="shared" si="23"/>
        <v>7315</v>
      </c>
      <c r="AC39" s="10">
        <f>'ОПУ БС'!$E$40/12</f>
        <v>633.9666667</v>
      </c>
      <c r="AD39" s="10">
        <f>'ОПУ БС'!$E$40/12</f>
        <v>633.9666667</v>
      </c>
      <c r="AE39" s="10">
        <f>'ОПУ БС'!$E$40/12</f>
        <v>633.9666667</v>
      </c>
      <c r="AF39" s="10">
        <f>'ОПУ БС'!$E$40/12</f>
        <v>633.9666667</v>
      </c>
      <c r="AG39" s="10">
        <f>'ОПУ БС'!$E$40/12</f>
        <v>633.9666667</v>
      </c>
      <c r="AH39" s="10">
        <f>'ОПУ БС'!$E$40/12</f>
        <v>633.9666667</v>
      </c>
      <c r="AI39" s="10">
        <f>'ОПУ БС'!$E$40/12</f>
        <v>633.9666667</v>
      </c>
      <c r="AJ39" s="10">
        <f>'ОПУ БС'!$E$40/12</f>
        <v>633.9666667</v>
      </c>
      <c r="AK39" s="10">
        <f>'ОПУ БС'!$E$40/12</f>
        <v>633.9666667</v>
      </c>
      <c r="AL39" s="10">
        <f>'ОПУ БС'!$E$40/12</f>
        <v>633.9666667</v>
      </c>
      <c r="AM39" s="10">
        <f>'ОПУ БС'!$E$40/12</f>
        <v>633.9666667</v>
      </c>
      <c r="AN39" s="10">
        <f>'ОПУ БС'!$E$40/12</f>
        <v>633.9666667</v>
      </c>
      <c r="AO39" s="10">
        <f t="shared" si="25"/>
        <v>7607.6</v>
      </c>
      <c r="AP39" s="10">
        <f t="shared" ref="AP39:BA39" si="398">AP40</f>
        <v>501.0872533</v>
      </c>
      <c r="AQ39" s="10">
        <f t="shared" si="398"/>
        <v>547.2400267</v>
      </c>
      <c r="AR39" s="10">
        <f t="shared" si="398"/>
        <v>613.17256</v>
      </c>
      <c r="AS39" s="10">
        <f t="shared" si="398"/>
        <v>613.17256</v>
      </c>
      <c r="AT39" s="10">
        <f t="shared" si="398"/>
        <v>626.3590667</v>
      </c>
      <c r="AU39" s="10">
        <f t="shared" si="398"/>
        <v>665.9185867</v>
      </c>
      <c r="AV39" s="10">
        <f t="shared" si="398"/>
        <v>764.8173867</v>
      </c>
      <c r="AW39" s="10">
        <f t="shared" si="398"/>
        <v>745.0376267</v>
      </c>
      <c r="AX39" s="10">
        <f t="shared" si="398"/>
        <v>692.2916</v>
      </c>
      <c r="AY39" s="10">
        <f t="shared" si="398"/>
        <v>652.73208</v>
      </c>
      <c r="AZ39" s="10">
        <f t="shared" si="398"/>
        <v>665.9185867</v>
      </c>
      <c r="BA39" s="10">
        <f t="shared" si="398"/>
        <v>824.1566667</v>
      </c>
      <c r="BB39" s="10">
        <f t="shared" si="27"/>
        <v>7911.904</v>
      </c>
      <c r="BC39" s="10">
        <f t="shared" ref="BC39:BN39" si="399">BC40</f>
        <v>521.1307435</v>
      </c>
      <c r="BD39" s="10">
        <f t="shared" si="399"/>
        <v>569.1296277</v>
      </c>
      <c r="BE39" s="10">
        <f t="shared" si="399"/>
        <v>637.6994624</v>
      </c>
      <c r="BF39" s="10">
        <f t="shared" si="399"/>
        <v>637.6994624</v>
      </c>
      <c r="BG39" s="10">
        <f t="shared" si="399"/>
        <v>651.4134293</v>
      </c>
      <c r="BH39" s="10">
        <f t="shared" si="399"/>
        <v>692.5553301</v>
      </c>
      <c r="BI39" s="10">
        <f t="shared" si="399"/>
        <v>795.4100821</v>
      </c>
      <c r="BJ39" s="10">
        <f t="shared" si="399"/>
        <v>774.8391317</v>
      </c>
      <c r="BK39" s="10">
        <f t="shared" si="399"/>
        <v>719.983264</v>
      </c>
      <c r="BL39" s="10">
        <f t="shared" si="399"/>
        <v>678.8413632</v>
      </c>
      <c r="BM39" s="10">
        <f t="shared" si="399"/>
        <v>692.5553301</v>
      </c>
      <c r="BN39" s="10">
        <f t="shared" si="399"/>
        <v>857.1229333</v>
      </c>
      <c r="BO39" s="10">
        <f t="shared" si="29"/>
        <v>8228.38016</v>
      </c>
      <c r="BP39" s="10">
        <f t="shared" ref="BP39:CA39" si="400">BP40</f>
        <v>541.9759732</v>
      </c>
      <c r="BQ39" s="10">
        <f t="shared" si="400"/>
        <v>591.8948128</v>
      </c>
      <c r="BR39" s="10">
        <f t="shared" si="400"/>
        <v>663.2074409</v>
      </c>
      <c r="BS39" s="10">
        <f t="shared" si="400"/>
        <v>663.2074409</v>
      </c>
      <c r="BT39" s="10">
        <f t="shared" si="400"/>
        <v>677.4699665</v>
      </c>
      <c r="BU39" s="10">
        <f t="shared" si="400"/>
        <v>720.2575433</v>
      </c>
      <c r="BV39" s="10">
        <f t="shared" si="400"/>
        <v>827.2264854</v>
      </c>
      <c r="BW39" s="10">
        <f t="shared" si="400"/>
        <v>805.832697</v>
      </c>
      <c r="BX39" s="10">
        <f t="shared" si="400"/>
        <v>748.7825946</v>
      </c>
      <c r="BY39" s="10">
        <f t="shared" si="400"/>
        <v>705.9950177</v>
      </c>
      <c r="BZ39" s="10">
        <f t="shared" si="400"/>
        <v>720.2575433</v>
      </c>
      <c r="CA39" s="10">
        <f t="shared" si="400"/>
        <v>891.4078507</v>
      </c>
      <c r="CB39" s="10">
        <f t="shared" si="31"/>
        <v>8557.515366</v>
      </c>
      <c r="CC39" s="10">
        <f t="shared" ref="CC39:CN39" si="401">CC40</f>
        <v>563.6550121</v>
      </c>
      <c r="CD39" s="10">
        <f t="shared" si="401"/>
        <v>615.5706054</v>
      </c>
      <c r="CE39" s="10">
        <f t="shared" si="401"/>
        <v>689.7357385</v>
      </c>
      <c r="CF39" s="10">
        <f t="shared" si="401"/>
        <v>689.7357385</v>
      </c>
      <c r="CG39" s="10">
        <f t="shared" si="401"/>
        <v>704.5687652</v>
      </c>
      <c r="CH39" s="10">
        <f t="shared" si="401"/>
        <v>749.0678451</v>
      </c>
      <c r="CI39" s="10">
        <f t="shared" si="401"/>
        <v>860.3155448</v>
      </c>
      <c r="CJ39" s="10">
        <f t="shared" si="401"/>
        <v>838.0660049</v>
      </c>
      <c r="CK39" s="10">
        <f t="shared" si="401"/>
        <v>778.7338983</v>
      </c>
      <c r="CL39" s="10">
        <f t="shared" si="401"/>
        <v>734.2348184</v>
      </c>
      <c r="CM39" s="10">
        <f t="shared" si="401"/>
        <v>749.0678451</v>
      </c>
      <c r="CN39" s="10">
        <f t="shared" si="401"/>
        <v>927.0641647</v>
      </c>
      <c r="CO39" s="10">
        <f t="shared" si="33"/>
        <v>8899.815981</v>
      </c>
      <c r="CP39" s="2"/>
      <c r="CQ39" s="2"/>
      <c r="CR39" s="48">
        <f>O39-'ОПУ БС'!C39</f>
        <v>0</v>
      </c>
      <c r="CS39" s="48">
        <f>AB39-'ОПУ БС'!D39</f>
        <v>0</v>
      </c>
      <c r="CT39" s="48">
        <f>AO39-'ОПУ БС'!E39</f>
        <v>0</v>
      </c>
      <c r="CU39" s="48">
        <f>BB39-'ОПУ БС'!F39</f>
        <v>0</v>
      </c>
      <c r="CV39" s="48">
        <f>BO39-'ОПУ БС'!G39</f>
        <v>0</v>
      </c>
      <c r="CW39" s="19">
        <f>CB39-'ОПУ БС'!H39</f>
        <v>0</v>
      </c>
      <c r="CX39" s="19">
        <f>CO39-'ОПУ БС'!I39</f>
        <v>0</v>
      </c>
      <c r="CY39" s="2"/>
      <c r="CZ39" s="2"/>
      <c r="DA39" s="59" t="str">
        <f t="shared" ref="DA39:DL39" si="402">DA40</f>
        <v/>
      </c>
      <c r="DB39" s="59" t="str">
        <f t="shared" si="402"/>
        <v/>
      </c>
      <c r="DC39" s="59" t="str">
        <f t="shared" si="402"/>
        <v/>
      </c>
      <c r="DD39" s="59" t="str">
        <f t="shared" si="402"/>
        <v/>
      </c>
      <c r="DE39" s="59" t="str">
        <f t="shared" si="402"/>
        <v/>
      </c>
      <c r="DF39" s="59" t="str">
        <f t="shared" si="402"/>
        <v/>
      </c>
      <c r="DG39" s="59" t="str">
        <f t="shared" si="402"/>
        <v/>
      </c>
      <c r="DH39" s="59" t="str">
        <f t="shared" si="402"/>
        <v/>
      </c>
      <c r="DI39" s="59" t="str">
        <f t="shared" si="402"/>
        <v/>
      </c>
      <c r="DJ39" s="59" t="str">
        <f t="shared" si="402"/>
        <v/>
      </c>
      <c r="DK39" s="59" t="str">
        <f t="shared" si="402"/>
        <v/>
      </c>
      <c r="DL39" s="59" t="str">
        <f t="shared" si="402"/>
        <v/>
      </c>
      <c r="DM39" s="55">
        <f t="shared" si="35"/>
        <v>0</v>
      </c>
      <c r="DN39" s="59" t="str">
        <f t="shared" ref="DN39:DY39" si="403">DN40</f>
        <v/>
      </c>
      <c r="DO39" s="59" t="str">
        <f t="shared" si="403"/>
        <v/>
      </c>
      <c r="DP39" s="59" t="str">
        <f t="shared" si="403"/>
        <v/>
      </c>
      <c r="DQ39" s="59" t="str">
        <f t="shared" si="403"/>
        <v/>
      </c>
      <c r="DR39" s="59" t="str">
        <f t="shared" si="403"/>
        <v/>
      </c>
      <c r="DS39" s="59" t="str">
        <f t="shared" si="403"/>
        <v/>
      </c>
      <c r="DT39" s="59" t="str">
        <f t="shared" si="403"/>
        <v/>
      </c>
      <c r="DU39" s="59" t="str">
        <f t="shared" si="403"/>
        <v/>
      </c>
      <c r="DV39" s="59" t="str">
        <f t="shared" si="403"/>
        <v/>
      </c>
      <c r="DW39" s="59" t="str">
        <f t="shared" si="403"/>
        <v/>
      </c>
      <c r="DX39" s="59" t="str">
        <f t="shared" si="403"/>
        <v/>
      </c>
      <c r="DY39" s="59" t="str">
        <f t="shared" si="403"/>
        <v/>
      </c>
      <c r="DZ39" s="55">
        <f t="shared" si="37"/>
        <v>0</v>
      </c>
      <c r="EA39" s="54" t="str">
        <f t="shared" ref="EA39:EL39" si="404">EA40</f>
        <v/>
      </c>
      <c r="EB39" s="54" t="str">
        <f t="shared" si="404"/>
        <v/>
      </c>
      <c r="EC39" s="54" t="str">
        <f t="shared" si="404"/>
        <v/>
      </c>
      <c r="ED39" s="54" t="str">
        <f t="shared" si="404"/>
        <v/>
      </c>
      <c r="EE39" s="54" t="str">
        <f t="shared" si="404"/>
        <v/>
      </c>
      <c r="EF39" s="54" t="str">
        <f t="shared" si="404"/>
        <v/>
      </c>
      <c r="EG39" s="54" t="str">
        <f t="shared" si="404"/>
        <v/>
      </c>
      <c r="EH39" s="54" t="str">
        <f t="shared" si="404"/>
        <v/>
      </c>
      <c r="EI39" s="54" t="str">
        <f t="shared" si="404"/>
        <v/>
      </c>
      <c r="EJ39" s="54" t="str">
        <f t="shared" si="404"/>
        <v/>
      </c>
      <c r="EK39" s="54" t="str">
        <f t="shared" si="404"/>
        <v/>
      </c>
      <c r="EL39" s="54" t="str">
        <f t="shared" si="404"/>
        <v/>
      </c>
      <c r="EM39" s="50">
        <f t="shared" si="39"/>
        <v>0</v>
      </c>
      <c r="EN39" s="54" t="str">
        <f t="shared" ref="EN39:EY39" si="405">EN40</f>
        <v/>
      </c>
      <c r="EO39" s="54" t="str">
        <f t="shared" si="405"/>
        <v/>
      </c>
      <c r="EP39" s="54" t="str">
        <f t="shared" si="405"/>
        <v/>
      </c>
      <c r="EQ39" s="54" t="str">
        <f t="shared" si="405"/>
        <v/>
      </c>
      <c r="ER39" s="54" t="str">
        <f t="shared" si="405"/>
        <v/>
      </c>
      <c r="ES39" s="54" t="str">
        <f t="shared" si="405"/>
        <v/>
      </c>
      <c r="ET39" s="54" t="str">
        <f t="shared" si="405"/>
        <v/>
      </c>
      <c r="EU39" s="54" t="str">
        <f t="shared" si="405"/>
        <v/>
      </c>
      <c r="EV39" s="54" t="str">
        <f t="shared" si="405"/>
        <v/>
      </c>
      <c r="EW39" s="54" t="str">
        <f t="shared" si="405"/>
        <v/>
      </c>
      <c r="EX39" s="54" t="str">
        <f t="shared" si="405"/>
        <v/>
      </c>
      <c r="EY39" s="54" t="str">
        <f t="shared" si="405"/>
        <v/>
      </c>
      <c r="EZ39" s="51">
        <f t="shared" si="41"/>
        <v>0</v>
      </c>
      <c r="FA39" s="54" t="str">
        <f t="shared" ref="FA39:FL39" si="406">FA40</f>
        <v/>
      </c>
      <c r="FB39" s="54" t="str">
        <f t="shared" si="406"/>
        <v/>
      </c>
      <c r="FC39" s="54" t="str">
        <f t="shared" si="406"/>
        <v/>
      </c>
      <c r="FD39" s="54" t="str">
        <f t="shared" si="406"/>
        <v/>
      </c>
      <c r="FE39" s="54" t="str">
        <f t="shared" si="406"/>
        <v/>
      </c>
      <c r="FF39" s="54" t="str">
        <f t="shared" si="406"/>
        <v/>
      </c>
      <c r="FG39" s="54" t="str">
        <f t="shared" si="406"/>
        <v/>
      </c>
      <c r="FH39" s="54" t="str">
        <f t="shared" si="406"/>
        <v/>
      </c>
      <c r="FI39" s="54" t="str">
        <f t="shared" si="406"/>
        <v/>
      </c>
      <c r="FJ39" s="54" t="str">
        <f t="shared" si="406"/>
        <v/>
      </c>
      <c r="FK39" s="54" t="str">
        <f t="shared" si="406"/>
        <v/>
      </c>
      <c r="FL39" s="54" t="str">
        <f t="shared" si="406"/>
        <v/>
      </c>
      <c r="FM39" s="51">
        <f t="shared" si="43"/>
        <v>0</v>
      </c>
      <c r="FN39" s="2"/>
      <c r="FO39" s="2"/>
      <c r="FP39" s="56">
        <f t="shared" ref="FP39:GA39" si="407">C39</f>
        <v>583.3333333</v>
      </c>
      <c r="FQ39" s="56">
        <f t="shared" si="407"/>
        <v>583.3333333</v>
      </c>
      <c r="FR39" s="56">
        <f t="shared" si="407"/>
        <v>583.3333333</v>
      </c>
      <c r="FS39" s="56">
        <f t="shared" si="407"/>
        <v>583.3333333</v>
      </c>
      <c r="FT39" s="56">
        <f t="shared" si="407"/>
        <v>583.3333333</v>
      </c>
      <c r="FU39" s="56">
        <f t="shared" si="407"/>
        <v>583.3333333</v>
      </c>
      <c r="FV39" s="56">
        <f t="shared" si="407"/>
        <v>583.3333333</v>
      </c>
      <c r="FW39" s="56">
        <f t="shared" si="407"/>
        <v>583.3333333</v>
      </c>
      <c r="FX39" s="56">
        <f t="shared" si="407"/>
        <v>583.3333333</v>
      </c>
      <c r="FY39" s="56">
        <f t="shared" si="407"/>
        <v>583.3333333</v>
      </c>
      <c r="FZ39" s="56">
        <f t="shared" si="407"/>
        <v>583.3333333</v>
      </c>
      <c r="GA39" s="56">
        <f t="shared" si="407"/>
        <v>583.3333333</v>
      </c>
      <c r="GB39" s="52">
        <f t="shared" si="45"/>
        <v>7000</v>
      </c>
      <c r="GC39" s="56">
        <f t="shared" ref="GC39:GN39" si="408">P39</f>
        <v>609.5833333</v>
      </c>
      <c r="GD39" s="56">
        <f t="shared" si="408"/>
        <v>609.5833333</v>
      </c>
      <c r="GE39" s="56">
        <f t="shared" si="408"/>
        <v>609.5833333</v>
      </c>
      <c r="GF39" s="56">
        <f t="shared" si="408"/>
        <v>609.5833333</v>
      </c>
      <c r="GG39" s="56">
        <f t="shared" si="408"/>
        <v>609.5833333</v>
      </c>
      <c r="GH39" s="56">
        <f t="shared" si="408"/>
        <v>609.5833333</v>
      </c>
      <c r="GI39" s="56">
        <f t="shared" si="408"/>
        <v>609.5833333</v>
      </c>
      <c r="GJ39" s="56">
        <f t="shared" si="408"/>
        <v>609.5833333</v>
      </c>
      <c r="GK39" s="56">
        <f t="shared" si="408"/>
        <v>609.5833333</v>
      </c>
      <c r="GL39" s="56">
        <f t="shared" si="408"/>
        <v>609.5833333</v>
      </c>
      <c r="GM39" s="56">
        <f t="shared" si="408"/>
        <v>609.5833333</v>
      </c>
      <c r="GN39" s="56">
        <f t="shared" si="408"/>
        <v>609.5833333</v>
      </c>
      <c r="GO39" s="52">
        <f t="shared" si="47"/>
        <v>7315</v>
      </c>
      <c r="GP39" s="8">
        <f t="shared" ref="GP39:HA39" si="409">AC39+DA39</f>
        <v>633.9666667</v>
      </c>
      <c r="GQ39" s="8">
        <f t="shared" si="409"/>
        <v>633.9666667</v>
      </c>
      <c r="GR39" s="8">
        <f t="shared" si="409"/>
        <v>633.9666667</v>
      </c>
      <c r="GS39" s="8">
        <f t="shared" si="409"/>
        <v>633.9666667</v>
      </c>
      <c r="GT39" s="8">
        <f t="shared" si="409"/>
        <v>633.9666667</v>
      </c>
      <c r="GU39" s="8">
        <f t="shared" si="409"/>
        <v>633.9666667</v>
      </c>
      <c r="GV39" s="8">
        <f t="shared" si="409"/>
        <v>633.9666667</v>
      </c>
      <c r="GW39" s="8">
        <f t="shared" si="409"/>
        <v>633.9666667</v>
      </c>
      <c r="GX39" s="8">
        <f t="shared" si="409"/>
        <v>633.9666667</v>
      </c>
      <c r="GY39" s="8">
        <f t="shared" si="409"/>
        <v>633.9666667</v>
      </c>
      <c r="GZ39" s="8">
        <f t="shared" si="409"/>
        <v>633.9666667</v>
      </c>
      <c r="HA39" s="8">
        <f t="shared" si="409"/>
        <v>633.9666667</v>
      </c>
      <c r="HB39" s="52">
        <f t="shared" si="49"/>
        <v>7607.6</v>
      </c>
      <c r="HC39" s="8">
        <f t="shared" ref="HC39:HN39" si="410">AP39+DN39</f>
        <v>501.0872533</v>
      </c>
      <c r="HD39" s="8">
        <f t="shared" si="410"/>
        <v>547.2400267</v>
      </c>
      <c r="HE39" s="8">
        <f t="shared" si="410"/>
        <v>613.17256</v>
      </c>
      <c r="HF39" s="8">
        <f t="shared" si="410"/>
        <v>613.17256</v>
      </c>
      <c r="HG39" s="8">
        <f t="shared" si="410"/>
        <v>626.3590667</v>
      </c>
      <c r="HH39" s="8">
        <f t="shared" si="410"/>
        <v>665.9185867</v>
      </c>
      <c r="HI39" s="8">
        <f t="shared" si="410"/>
        <v>764.8173867</v>
      </c>
      <c r="HJ39" s="8">
        <f t="shared" si="410"/>
        <v>745.0376267</v>
      </c>
      <c r="HK39" s="8">
        <f t="shared" si="410"/>
        <v>692.2916</v>
      </c>
      <c r="HL39" s="8">
        <f t="shared" si="410"/>
        <v>652.73208</v>
      </c>
      <c r="HM39" s="8">
        <f t="shared" si="410"/>
        <v>665.9185867</v>
      </c>
      <c r="HN39" s="8">
        <f t="shared" si="410"/>
        <v>824.1566667</v>
      </c>
      <c r="HO39" s="52">
        <f t="shared" si="51"/>
        <v>7911.904</v>
      </c>
      <c r="HP39" s="8">
        <f t="shared" ref="HP39:IA39" si="411">BC39+EA39</f>
        <v>521.1307435</v>
      </c>
      <c r="HQ39" s="8">
        <f t="shared" si="411"/>
        <v>569.1296277</v>
      </c>
      <c r="HR39" s="8">
        <f t="shared" si="411"/>
        <v>637.6994624</v>
      </c>
      <c r="HS39" s="8">
        <f t="shared" si="411"/>
        <v>637.6994624</v>
      </c>
      <c r="HT39" s="8">
        <f t="shared" si="411"/>
        <v>651.4134293</v>
      </c>
      <c r="HU39" s="8">
        <f t="shared" si="411"/>
        <v>692.5553301</v>
      </c>
      <c r="HV39" s="8">
        <f t="shared" si="411"/>
        <v>795.4100821</v>
      </c>
      <c r="HW39" s="8">
        <f t="shared" si="411"/>
        <v>774.8391317</v>
      </c>
      <c r="HX39" s="8">
        <f t="shared" si="411"/>
        <v>719.983264</v>
      </c>
      <c r="HY39" s="8">
        <f t="shared" si="411"/>
        <v>678.8413632</v>
      </c>
      <c r="HZ39" s="8">
        <f t="shared" si="411"/>
        <v>692.5553301</v>
      </c>
      <c r="IA39" s="8">
        <f t="shared" si="411"/>
        <v>857.1229333</v>
      </c>
      <c r="IB39" s="52">
        <f t="shared" si="53"/>
        <v>8228.38016</v>
      </c>
      <c r="IC39" s="8">
        <f t="shared" ref="IC39:IN39" si="412">BP39+EN39</f>
        <v>541.9759732</v>
      </c>
      <c r="ID39" s="8">
        <f t="shared" si="412"/>
        <v>591.8948128</v>
      </c>
      <c r="IE39" s="8">
        <f t="shared" si="412"/>
        <v>663.2074409</v>
      </c>
      <c r="IF39" s="8">
        <f t="shared" si="412"/>
        <v>663.2074409</v>
      </c>
      <c r="IG39" s="8">
        <f t="shared" si="412"/>
        <v>677.4699665</v>
      </c>
      <c r="IH39" s="8">
        <f t="shared" si="412"/>
        <v>720.2575433</v>
      </c>
      <c r="II39" s="8">
        <f t="shared" si="412"/>
        <v>827.2264854</v>
      </c>
      <c r="IJ39" s="8">
        <f t="shared" si="412"/>
        <v>805.832697</v>
      </c>
      <c r="IK39" s="8">
        <f t="shared" si="412"/>
        <v>748.7825946</v>
      </c>
      <c r="IL39" s="8">
        <f t="shared" si="412"/>
        <v>705.9950177</v>
      </c>
      <c r="IM39" s="8">
        <f t="shared" si="412"/>
        <v>720.2575433</v>
      </c>
      <c r="IN39" s="8">
        <f t="shared" si="412"/>
        <v>891.4078507</v>
      </c>
      <c r="IO39" s="52">
        <f t="shared" si="55"/>
        <v>8557.515366</v>
      </c>
      <c r="IP39" s="8">
        <f t="shared" ref="IP39:JA39" si="413">CC39+FA39</f>
        <v>563.6550121</v>
      </c>
      <c r="IQ39" s="8">
        <f t="shared" si="413"/>
        <v>615.5706054</v>
      </c>
      <c r="IR39" s="8">
        <f t="shared" si="413"/>
        <v>689.7357385</v>
      </c>
      <c r="IS39" s="8">
        <f t="shared" si="413"/>
        <v>689.7357385</v>
      </c>
      <c r="IT39" s="8">
        <f t="shared" si="413"/>
        <v>704.5687652</v>
      </c>
      <c r="IU39" s="8">
        <f t="shared" si="413"/>
        <v>749.0678451</v>
      </c>
      <c r="IV39" s="8">
        <f t="shared" si="413"/>
        <v>860.3155448</v>
      </c>
      <c r="IW39" s="8">
        <f t="shared" si="413"/>
        <v>838.0660049</v>
      </c>
      <c r="IX39" s="8">
        <f t="shared" si="413"/>
        <v>778.7338983</v>
      </c>
      <c r="IY39" s="8">
        <f t="shared" si="413"/>
        <v>734.2348184</v>
      </c>
      <c r="IZ39" s="8">
        <f t="shared" si="413"/>
        <v>749.0678451</v>
      </c>
      <c r="JA39" s="8">
        <f t="shared" si="413"/>
        <v>927.0641647</v>
      </c>
      <c r="JB39" s="52">
        <f t="shared" si="57"/>
        <v>8899.815981</v>
      </c>
      <c r="JC39" s="2"/>
      <c r="JD39" s="2"/>
      <c r="JE39" s="19">
        <f t="shared" si="58"/>
        <v>0</v>
      </c>
      <c r="JF39" s="19">
        <f t="shared" si="59"/>
        <v>0</v>
      </c>
      <c r="JG39" s="19">
        <f t="shared" si="60"/>
        <v>0</v>
      </c>
      <c r="JH39" s="19">
        <f t="shared" si="61"/>
        <v>0</v>
      </c>
      <c r="JI39" s="19">
        <f t="shared" si="62"/>
        <v>0</v>
      </c>
      <c r="JJ39" s="19">
        <f t="shared" si="63"/>
        <v>0</v>
      </c>
      <c r="JK39" s="19">
        <f t="shared" si="64"/>
        <v>0</v>
      </c>
    </row>
    <row r="40" ht="19.5" customHeight="1" outlineLevel="1">
      <c r="A40" s="2"/>
      <c r="B40" s="6" t="s">
        <v>30</v>
      </c>
      <c r="C40" s="56">
        <f>'ОПУ БС'!$C40/12*'ОПУ БС'!L40</f>
        <v>443.3333333</v>
      </c>
      <c r="D40" s="56">
        <f>'ОПУ БС'!$C40/12*'ОПУ БС'!M40</f>
        <v>484.1666667</v>
      </c>
      <c r="E40" s="56">
        <f>'ОПУ БС'!$C40/12*'ОПУ БС'!N40</f>
        <v>542.5</v>
      </c>
      <c r="F40" s="56">
        <f>'ОПУ БС'!$C40/12*'ОПУ БС'!O40</f>
        <v>542.5</v>
      </c>
      <c r="G40" s="56">
        <f>'ОПУ БС'!$C40/12*'ОПУ БС'!P40</f>
        <v>554.1666667</v>
      </c>
      <c r="H40" s="56">
        <f>'ОПУ БС'!$C40/12*'ОПУ БС'!Q40</f>
        <v>589.1666667</v>
      </c>
      <c r="I40" s="56">
        <f>'ОПУ БС'!$C40/12*'ОПУ БС'!R40</f>
        <v>676.6666667</v>
      </c>
      <c r="J40" s="56">
        <f>'ОПУ БС'!$C40/12*'ОПУ БС'!S40</f>
        <v>659.1666667</v>
      </c>
      <c r="K40" s="56">
        <f>'ОПУ БС'!$C40/12*'ОПУ БС'!T40</f>
        <v>612.5</v>
      </c>
      <c r="L40" s="56">
        <f>'ОПУ БС'!$C40/12*'ОПУ БС'!U40</f>
        <v>577.5</v>
      </c>
      <c r="M40" s="56">
        <f>'ОПУ БС'!$C40/12*'ОПУ БС'!V40</f>
        <v>589.1666667</v>
      </c>
      <c r="N40" s="56">
        <f>'ОПУ БС'!$C40/12*'ОПУ БС'!W40</f>
        <v>729.1666667</v>
      </c>
      <c r="O40" s="10">
        <f t="shared" si="21"/>
        <v>7000</v>
      </c>
      <c r="P40" s="56">
        <f>'ОПУ БС'!$D40/12*'ОПУ БС'!L40</f>
        <v>463.2833333</v>
      </c>
      <c r="Q40" s="56">
        <f>'ОПУ БС'!$D40/12*'ОПУ БС'!M40</f>
        <v>505.9541667</v>
      </c>
      <c r="R40" s="56">
        <f>'ОПУ БС'!$D40/12*'ОПУ БС'!N40</f>
        <v>566.9125</v>
      </c>
      <c r="S40" s="56">
        <f>'ОПУ БС'!$D40/12*'ОПУ БС'!O40</f>
        <v>566.9125</v>
      </c>
      <c r="T40" s="56">
        <f>'ОПУ БС'!$D40/12*'ОПУ БС'!P40</f>
        <v>579.1041667</v>
      </c>
      <c r="U40" s="56">
        <f>'ОПУ БС'!$D40/12*'ОПУ БС'!Q40</f>
        <v>615.6791667</v>
      </c>
      <c r="V40" s="56">
        <f>'ОПУ БС'!$D40/12*'ОПУ БС'!R40</f>
        <v>707.1166667</v>
      </c>
      <c r="W40" s="56">
        <f>'ОПУ БС'!$D40/12*'ОПУ БС'!S40</f>
        <v>688.8291667</v>
      </c>
      <c r="X40" s="56">
        <f>'ОПУ БС'!$D40/12*'ОПУ БС'!T40</f>
        <v>640.0625</v>
      </c>
      <c r="Y40" s="56">
        <f>'ОПУ БС'!$D40/12*'ОПУ БС'!U40</f>
        <v>603.4875</v>
      </c>
      <c r="Z40" s="56">
        <f>'ОПУ БС'!$D40/12*'ОПУ БС'!V40</f>
        <v>615.6791667</v>
      </c>
      <c r="AA40" s="56">
        <f>'ОПУ БС'!$D40/12*'ОПУ БС'!W40</f>
        <v>761.9791667</v>
      </c>
      <c r="AB40" s="10">
        <f t="shared" si="23"/>
        <v>7315</v>
      </c>
      <c r="AC40" s="56">
        <f>'ОПУ БС'!$E40/12*'ОПУ БС'!L40</f>
        <v>481.8146667</v>
      </c>
      <c r="AD40" s="56">
        <f>'ОПУ БС'!$E40/12*'ОПУ БС'!M40</f>
        <v>526.1923333</v>
      </c>
      <c r="AE40" s="56">
        <f>'ОПУ БС'!$E40/12*'ОПУ БС'!N40</f>
        <v>589.589</v>
      </c>
      <c r="AF40" s="56">
        <f>'ОПУ БС'!$E40/12*'ОПУ БС'!O40</f>
        <v>589.589</v>
      </c>
      <c r="AG40" s="56">
        <f>'ОПУ БС'!$E40/12*'ОПУ БС'!P40</f>
        <v>602.2683333</v>
      </c>
      <c r="AH40" s="56">
        <f>'ОПУ БС'!$E40/12*'ОПУ БС'!Q40</f>
        <v>640.3063333</v>
      </c>
      <c r="AI40" s="56">
        <f>'ОПУ БС'!$E40/12*'ОПУ БС'!R40</f>
        <v>735.4013333</v>
      </c>
      <c r="AJ40" s="56">
        <f>'ОПУ БС'!$E40/12*'ОПУ БС'!S40</f>
        <v>716.3823333</v>
      </c>
      <c r="AK40" s="56">
        <f>'ОПУ БС'!$E40/12*'ОПУ БС'!T40</f>
        <v>665.665</v>
      </c>
      <c r="AL40" s="56">
        <f>'ОПУ БС'!$E40/12*'ОПУ БС'!U40</f>
        <v>627.627</v>
      </c>
      <c r="AM40" s="56">
        <f>'ОПУ БС'!$E40/12*'ОПУ БС'!V40</f>
        <v>640.3063333</v>
      </c>
      <c r="AN40" s="56">
        <f>'ОПУ БС'!$E40/12*'ОПУ БС'!W40</f>
        <v>792.4583333</v>
      </c>
      <c r="AO40" s="10">
        <f t="shared" si="25"/>
        <v>7607.6</v>
      </c>
      <c r="AP40" s="56">
        <f>'ОПУ БС'!$F40/12*'ОПУ БС'!L40</f>
        <v>501.0872533</v>
      </c>
      <c r="AQ40" s="56">
        <f>'ОПУ БС'!$F40/12*'ОПУ БС'!M40</f>
        <v>547.2400267</v>
      </c>
      <c r="AR40" s="56">
        <f>'ОПУ БС'!$F40/12*'ОПУ БС'!N40</f>
        <v>613.17256</v>
      </c>
      <c r="AS40" s="56">
        <f>'ОПУ БС'!$F40/12*'ОПУ БС'!O40</f>
        <v>613.17256</v>
      </c>
      <c r="AT40" s="56">
        <f>'ОПУ БС'!$F40/12*'ОПУ БС'!P40</f>
        <v>626.3590667</v>
      </c>
      <c r="AU40" s="56">
        <f>'ОПУ БС'!$F40/12*'ОПУ БС'!Q40</f>
        <v>665.9185867</v>
      </c>
      <c r="AV40" s="56">
        <f>'ОПУ БС'!$F40/12*'ОПУ БС'!R40</f>
        <v>764.8173867</v>
      </c>
      <c r="AW40" s="56">
        <f>'ОПУ БС'!$F40/12*'ОПУ БС'!S40</f>
        <v>745.0376267</v>
      </c>
      <c r="AX40" s="56">
        <f>'ОПУ БС'!$F40/12*'ОПУ БС'!T40</f>
        <v>692.2916</v>
      </c>
      <c r="AY40" s="56">
        <f>'ОПУ БС'!$F40/12*'ОПУ БС'!U40</f>
        <v>652.73208</v>
      </c>
      <c r="AZ40" s="56">
        <f>'ОПУ БС'!$F40/12*'ОПУ БС'!V40</f>
        <v>665.9185867</v>
      </c>
      <c r="BA40" s="56">
        <f>'ОПУ БС'!$F40/12*'ОПУ БС'!W40</f>
        <v>824.1566667</v>
      </c>
      <c r="BB40" s="10">
        <f t="shared" si="27"/>
        <v>7911.904</v>
      </c>
      <c r="BC40" s="56">
        <f>'ОПУ БС'!$G40/12*'ОПУ БС'!L40</f>
        <v>521.1307435</v>
      </c>
      <c r="BD40" s="56">
        <f>'ОПУ БС'!$G40/12*'ОПУ БС'!M40</f>
        <v>569.1296277</v>
      </c>
      <c r="BE40" s="56">
        <f>'ОПУ БС'!$G40/12*'ОПУ БС'!N40</f>
        <v>637.6994624</v>
      </c>
      <c r="BF40" s="56">
        <f>'ОПУ БС'!$G40/12*'ОПУ БС'!O40</f>
        <v>637.6994624</v>
      </c>
      <c r="BG40" s="56">
        <f>'ОПУ БС'!$G40/12*'ОПУ БС'!P40</f>
        <v>651.4134293</v>
      </c>
      <c r="BH40" s="56">
        <f>'ОПУ БС'!$G40/12*'ОПУ БС'!Q40</f>
        <v>692.5553301</v>
      </c>
      <c r="BI40" s="56">
        <f>'ОПУ БС'!$G40/12*'ОПУ БС'!R40</f>
        <v>795.4100821</v>
      </c>
      <c r="BJ40" s="56">
        <f>'ОПУ БС'!$G40/12*'ОПУ БС'!S40</f>
        <v>774.8391317</v>
      </c>
      <c r="BK40" s="56">
        <f>'ОПУ БС'!$G40/12*'ОПУ БС'!T40</f>
        <v>719.983264</v>
      </c>
      <c r="BL40" s="56">
        <f>'ОПУ БС'!$G40/12*'ОПУ БС'!U40</f>
        <v>678.8413632</v>
      </c>
      <c r="BM40" s="56">
        <f>'ОПУ БС'!$G40/12*'ОПУ БС'!V40</f>
        <v>692.5553301</v>
      </c>
      <c r="BN40" s="56">
        <f>'ОПУ БС'!$G40/12*'ОПУ БС'!W40</f>
        <v>857.1229333</v>
      </c>
      <c r="BO40" s="10">
        <f t="shared" si="29"/>
        <v>8228.38016</v>
      </c>
      <c r="BP40" s="56">
        <f>'ОПУ БС'!$H40/12*'ОПУ БС'!L40</f>
        <v>541.9759732</v>
      </c>
      <c r="BQ40" s="56">
        <f>'ОПУ БС'!$H40/12*'ОПУ БС'!M40</f>
        <v>591.8948128</v>
      </c>
      <c r="BR40" s="56">
        <f>'ОПУ БС'!$H40/12*'ОПУ БС'!N40</f>
        <v>663.2074409</v>
      </c>
      <c r="BS40" s="56">
        <f>'ОПУ БС'!$H40/12*'ОПУ БС'!O40</f>
        <v>663.2074409</v>
      </c>
      <c r="BT40" s="56">
        <f>'ОПУ БС'!$H40/12*'ОПУ БС'!P40</f>
        <v>677.4699665</v>
      </c>
      <c r="BU40" s="56">
        <f>'ОПУ БС'!$H40/12*'ОПУ БС'!Q40</f>
        <v>720.2575433</v>
      </c>
      <c r="BV40" s="56">
        <f>'ОПУ БС'!$H40/12*'ОПУ БС'!R40</f>
        <v>827.2264854</v>
      </c>
      <c r="BW40" s="56">
        <f>'ОПУ БС'!$H40/12*'ОПУ БС'!S40</f>
        <v>805.832697</v>
      </c>
      <c r="BX40" s="56">
        <f>'ОПУ БС'!$H40/12*'ОПУ БС'!T40</f>
        <v>748.7825946</v>
      </c>
      <c r="BY40" s="56">
        <f>'ОПУ БС'!$H40/12*'ОПУ БС'!U40</f>
        <v>705.9950177</v>
      </c>
      <c r="BZ40" s="56">
        <f>'ОПУ БС'!$H40/12*'ОПУ БС'!V40</f>
        <v>720.2575433</v>
      </c>
      <c r="CA40" s="56">
        <f>'ОПУ БС'!$H40/12*'ОПУ БС'!W40</f>
        <v>891.4078507</v>
      </c>
      <c r="CB40" s="10">
        <f t="shared" si="31"/>
        <v>8557.515366</v>
      </c>
      <c r="CC40" s="56">
        <f>'ОПУ БС'!$I40/12*'ОПУ БС'!L40</f>
        <v>563.6550121</v>
      </c>
      <c r="CD40" s="56">
        <f>'ОПУ БС'!$I40/12*'ОПУ БС'!M40</f>
        <v>615.5706054</v>
      </c>
      <c r="CE40" s="56">
        <f>'ОПУ БС'!$I40/12*'ОПУ БС'!N40</f>
        <v>689.7357385</v>
      </c>
      <c r="CF40" s="56">
        <f>'ОПУ БС'!$I40/12*'ОПУ БС'!O40</f>
        <v>689.7357385</v>
      </c>
      <c r="CG40" s="56">
        <f>'ОПУ БС'!$I40/12*'ОПУ БС'!P40</f>
        <v>704.5687652</v>
      </c>
      <c r="CH40" s="56">
        <f>'ОПУ БС'!$I40/12*'ОПУ БС'!Q40</f>
        <v>749.0678451</v>
      </c>
      <c r="CI40" s="56">
        <f>'ОПУ БС'!$I40/12*'ОПУ БС'!R40</f>
        <v>860.3155448</v>
      </c>
      <c r="CJ40" s="56">
        <f>'ОПУ БС'!$I40/12*'ОПУ БС'!S40</f>
        <v>838.0660049</v>
      </c>
      <c r="CK40" s="56">
        <f>'ОПУ БС'!$I40/12*'ОПУ БС'!T40</f>
        <v>778.7338983</v>
      </c>
      <c r="CL40" s="56">
        <f>'ОПУ БС'!$I40/12*'ОПУ БС'!U40</f>
        <v>734.2348184</v>
      </c>
      <c r="CM40" s="56">
        <f>'ОПУ БС'!$I40/12*'ОПУ БС'!V40</f>
        <v>749.0678451</v>
      </c>
      <c r="CN40" s="56">
        <f>'ОПУ БС'!$I40/12*'ОПУ БС'!W40</f>
        <v>927.0641647</v>
      </c>
      <c r="CO40" s="10">
        <f t="shared" si="33"/>
        <v>8899.815981</v>
      </c>
      <c r="CP40" s="2"/>
      <c r="CQ40" s="2"/>
      <c r="CR40" s="48">
        <f>O40-'ОПУ БС'!C40</f>
        <v>0</v>
      </c>
      <c r="CS40" s="48">
        <f>AB40-'ОПУ БС'!D40</f>
        <v>0</v>
      </c>
      <c r="CT40" s="48">
        <f>AO40-'ОПУ БС'!E40</f>
        <v>0</v>
      </c>
      <c r="CU40" s="48">
        <f>BB40-'ОПУ БС'!F40</f>
        <v>0</v>
      </c>
      <c r="CV40" s="48">
        <f>BO40-'ОПУ БС'!G40</f>
        <v>0</v>
      </c>
      <c r="CW40" s="19">
        <f>CB40-'ОПУ БС'!H40</f>
        <v>0</v>
      </c>
      <c r="CX40" s="19">
        <f>CO40-'ОПУ БС'!I40</f>
        <v>0</v>
      </c>
      <c r="CY40" s="2"/>
      <c r="CZ40" s="2"/>
      <c r="DA40" s="57"/>
      <c r="DB40" s="57"/>
      <c r="DC40" s="57"/>
      <c r="DD40" s="57"/>
      <c r="DE40" s="57"/>
      <c r="DF40" s="57"/>
      <c r="DG40" s="57"/>
      <c r="DH40" s="57"/>
      <c r="DI40" s="57"/>
      <c r="DJ40" s="57"/>
      <c r="DK40" s="57"/>
      <c r="DL40" s="57"/>
      <c r="DM40" s="55">
        <f t="shared" si="35"/>
        <v>0</v>
      </c>
      <c r="DN40" s="57"/>
      <c r="DO40" s="57"/>
      <c r="DP40" s="57"/>
      <c r="DQ40" s="57"/>
      <c r="DR40" s="57"/>
      <c r="DS40" s="57"/>
      <c r="DT40" s="57"/>
      <c r="DU40" s="57"/>
      <c r="DV40" s="57"/>
      <c r="DW40" s="57"/>
      <c r="DX40" s="57"/>
      <c r="DY40" s="57"/>
      <c r="DZ40" s="55">
        <f t="shared" si="37"/>
        <v>0</v>
      </c>
      <c r="EA40" s="58"/>
      <c r="EB40" s="58"/>
      <c r="EC40" s="58"/>
      <c r="ED40" s="58"/>
      <c r="EE40" s="58"/>
      <c r="EF40" s="58"/>
      <c r="EG40" s="58"/>
      <c r="EH40" s="58"/>
      <c r="EI40" s="58"/>
      <c r="EJ40" s="58"/>
      <c r="EK40" s="58"/>
      <c r="EL40" s="58"/>
      <c r="EM40" s="50">
        <f t="shared" si="39"/>
        <v>0</v>
      </c>
      <c r="EN40" s="58"/>
      <c r="EO40" s="58"/>
      <c r="EP40" s="58"/>
      <c r="EQ40" s="58"/>
      <c r="ER40" s="58"/>
      <c r="ES40" s="58"/>
      <c r="ET40" s="58"/>
      <c r="EU40" s="58"/>
      <c r="EV40" s="58"/>
      <c r="EW40" s="58"/>
      <c r="EX40" s="58"/>
      <c r="EY40" s="58"/>
      <c r="EZ40" s="51">
        <f t="shared" si="41"/>
        <v>0</v>
      </c>
      <c r="FA40" s="58"/>
      <c r="FB40" s="58"/>
      <c r="FC40" s="58"/>
      <c r="FD40" s="58"/>
      <c r="FE40" s="58"/>
      <c r="FF40" s="58"/>
      <c r="FG40" s="58"/>
      <c r="FH40" s="58"/>
      <c r="FI40" s="58"/>
      <c r="FJ40" s="58"/>
      <c r="FK40" s="58"/>
      <c r="FL40" s="58"/>
      <c r="FM40" s="51">
        <f t="shared" si="43"/>
        <v>0</v>
      </c>
      <c r="FN40" s="2"/>
      <c r="FO40" s="2"/>
      <c r="FP40" s="56">
        <f t="shared" ref="FP40:GA40" si="414">C40</f>
        <v>443.3333333</v>
      </c>
      <c r="FQ40" s="56">
        <f t="shared" si="414"/>
        <v>484.1666667</v>
      </c>
      <c r="FR40" s="56">
        <f t="shared" si="414"/>
        <v>542.5</v>
      </c>
      <c r="FS40" s="56">
        <f t="shared" si="414"/>
        <v>542.5</v>
      </c>
      <c r="FT40" s="56">
        <f t="shared" si="414"/>
        <v>554.1666667</v>
      </c>
      <c r="FU40" s="56">
        <f t="shared" si="414"/>
        <v>589.1666667</v>
      </c>
      <c r="FV40" s="56">
        <f t="shared" si="414"/>
        <v>676.6666667</v>
      </c>
      <c r="FW40" s="56">
        <f t="shared" si="414"/>
        <v>659.1666667</v>
      </c>
      <c r="FX40" s="56">
        <f t="shared" si="414"/>
        <v>612.5</v>
      </c>
      <c r="FY40" s="56">
        <f t="shared" si="414"/>
        <v>577.5</v>
      </c>
      <c r="FZ40" s="56">
        <f t="shared" si="414"/>
        <v>589.1666667</v>
      </c>
      <c r="GA40" s="56">
        <f t="shared" si="414"/>
        <v>729.1666667</v>
      </c>
      <c r="GB40" s="52">
        <f t="shared" si="45"/>
        <v>7000</v>
      </c>
      <c r="GC40" s="56">
        <f t="shared" ref="GC40:GN40" si="415">P40</f>
        <v>463.2833333</v>
      </c>
      <c r="GD40" s="56">
        <f t="shared" si="415"/>
        <v>505.9541667</v>
      </c>
      <c r="GE40" s="56">
        <f t="shared" si="415"/>
        <v>566.9125</v>
      </c>
      <c r="GF40" s="56">
        <f t="shared" si="415"/>
        <v>566.9125</v>
      </c>
      <c r="GG40" s="56">
        <f t="shared" si="415"/>
        <v>579.1041667</v>
      </c>
      <c r="GH40" s="56">
        <f t="shared" si="415"/>
        <v>615.6791667</v>
      </c>
      <c r="GI40" s="56">
        <f t="shared" si="415"/>
        <v>707.1166667</v>
      </c>
      <c r="GJ40" s="56">
        <f t="shared" si="415"/>
        <v>688.8291667</v>
      </c>
      <c r="GK40" s="56">
        <f t="shared" si="415"/>
        <v>640.0625</v>
      </c>
      <c r="GL40" s="56">
        <f t="shared" si="415"/>
        <v>603.4875</v>
      </c>
      <c r="GM40" s="56">
        <f t="shared" si="415"/>
        <v>615.6791667</v>
      </c>
      <c r="GN40" s="56">
        <f t="shared" si="415"/>
        <v>761.9791667</v>
      </c>
      <c r="GO40" s="52">
        <f t="shared" si="47"/>
        <v>7315</v>
      </c>
      <c r="GP40" s="8">
        <f t="shared" ref="GP40:HA40" si="416">AC40+DA40</f>
        <v>481.8146667</v>
      </c>
      <c r="GQ40" s="8">
        <f t="shared" si="416"/>
        <v>526.1923333</v>
      </c>
      <c r="GR40" s="8">
        <f t="shared" si="416"/>
        <v>589.589</v>
      </c>
      <c r="GS40" s="8">
        <f t="shared" si="416"/>
        <v>589.589</v>
      </c>
      <c r="GT40" s="8">
        <f t="shared" si="416"/>
        <v>602.2683333</v>
      </c>
      <c r="GU40" s="8">
        <f t="shared" si="416"/>
        <v>640.3063333</v>
      </c>
      <c r="GV40" s="8">
        <f t="shared" si="416"/>
        <v>735.4013333</v>
      </c>
      <c r="GW40" s="8">
        <f t="shared" si="416"/>
        <v>716.3823333</v>
      </c>
      <c r="GX40" s="8">
        <f t="shared" si="416"/>
        <v>665.665</v>
      </c>
      <c r="GY40" s="8">
        <f t="shared" si="416"/>
        <v>627.627</v>
      </c>
      <c r="GZ40" s="8">
        <f t="shared" si="416"/>
        <v>640.3063333</v>
      </c>
      <c r="HA40" s="8">
        <f t="shared" si="416"/>
        <v>792.4583333</v>
      </c>
      <c r="HB40" s="52">
        <f t="shared" si="49"/>
        <v>7607.6</v>
      </c>
      <c r="HC40" s="8">
        <f t="shared" ref="HC40:HN40" si="417">AP40+DN40</f>
        <v>501.0872533</v>
      </c>
      <c r="HD40" s="8">
        <f t="shared" si="417"/>
        <v>547.2400267</v>
      </c>
      <c r="HE40" s="8">
        <f t="shared" si="417"/>
        <v>613.17256</v>
      </c>
      <c r="HF40" s="8">
        <f t="shared" si="417"/>
        <v>613.17256</v>
      </c>
      <c r="HG40" s="8">
        <f t="shared" si="417"/>
        <v>626.3590667</v>
      </c>
      <c r="HH40" s="8">
        <f t="shared" si="417"/>
        <v>665.9185867</v>
      </c>
      <c r="HI40" s="8">
        <f t="shared" si="417"/>
        <v>764.8173867</v>
      </c>
      <c r="HJ40" s="8">
        <f t="shared" si="417"/>
        <v>745.0376267</v>
      </c>
      <c r="HK40" s="8">
        <f t="shared" si="417"/>
        <v>692.2916</v>
      </c>
      <c r="HL40" s="8">
        <f t="shared" si="417"/>
        <v>652.73208</v>
      </c>
      <c r="HM40" s="8">
        <f t="shared" si="417"/>
        <v>665.9185867</v>
      </c>
      <c r="HN40" s="8">
        <f t="shared" si="417"/>
        <v>824.1566667</v>
      </c>
      <c r="HO40" s="52">
        <f t="shared" si="51"/>
        <v>7911.904</v>
      </c>
      <c r="HP40" s="8">
        <f t="shared" ref="HP40:IA40" si="418">BC40+EA40</f>
        <v>521.1307435</v>
      </c>
      <c r="HQ40" s="8">
        <f t="shared" si="418"/>
        <v>569.1296277</v>
      </c>
      <c r="HR40" s="8">
        <f t="shared" si="418"/>
        <v>637.6994624</v>
      </c>
      <c r="HS40" s="8">
        <f t="shared" si="418"/>
        <v>637.6994624</v>
      </c>
      <c r="HT40" s="8">
        <f t="shared" si="418"/>
        <v>651.4134293</v>
      </c>
      <c r="HU40" s="8">
        <f t="shared" si="418"/>
        <v>692.5553301</v>
      </c>
      <c r="HV40" s="8">
        <f t="shared" si="418"/>
        <v>795.4100821</v>
      </c>
      <c r="HW40" s="8">
        <f t="shared" si="418"/>
        <v>774.8391317</v>
      </c>
      <c r="HX40" s="8">
        <f t="shared" si="418"/>
        <v>719.983264</v>
      </c>
      <c r="HY40" s="8">
        <f t="shared" si="418"/>
        <v>678.8413632</v>
      </c>
      <c r="HZ40" s="8">
        <f t="shared" si="418"/>
        <v>692.5553301</v>
      </c>
      <c r="IA40" s="8">
        <f t="shared" si="418"/>
        <v>857.1229333</v>
      </c>
      <c r="IB40" s="52">
        <f t="shared" si="53"/>
        <v>8228.38016</v>
      </c>
      <c r="IC40" s="8">
        <f t="shared" ref="IC40:IN40" si="419">BP40+EN40</f>
        <v>541.9759732</v>
      </c>
      <c r="ID40" s="8">
        <f t="shared" si="419"/>
        <v>591.8948128</v>
      </c>
      <c r="IE40" s="8">
        <f t="shared" si="419"/>
        <v>663.2074409</v>
      </c>
      <c r="IF40" s="8">
        <f t="shared" si="419"/>
        <v>663.2074409</v>
      </c>
      <c r="IG40" s="8">
        <f t="shared" si="419"/>
        <v>677.4699665</v>
      </c>
      <c r="IH40" s="8">
        <f t="shared" si="419"/>
        <v>720.2575433</v>
      </c>
      <c r="II40" s="8">
        <f t="shared" si="419"/>
        <v>827.2264854</v>
      </c>
      <c r="IJ40" s="8">
        <f t="shared" si="419"/>
        <v>805.832697</v>
      </c>
      <c r="IK40" s="8">
        <f t="shared" si="419"/>
        <v>748.7825946</v>
      </c>
      <c r="IL40" s="8">
        <f t="shared" si="419"/>
        <v>705.9950177</v>
      </c>
      <c r="IM40" s="8">
        <f t="shared" si="419"/>
        <v>720.2575433</v>
      </c>
      <c r="IN40" s="8">
        <f t="shared" si="419"/>
        <v>891.4078507</v>
      </c>
      <c r="IO40" s="52">
        <f t="shared" si="55"/>
        <v>8557.515366</v>
      </c>
      <c r="IP40" s="8">
        <f t="shared" ref="IP40:JA40" si="420">CC40+FA40</f>
        <v>563.6550121</v>
      </c>
      <c r="IQ40" s="8">
        <f t="shared" si="420"/>
        <v>615.5706054</v>
      </c>
      <c r="IR40" s="8">
        <f t="shared" si="420"/>
        <v>689.7357385</v>
      </c>
      <c r="IS40" s="8">
        <f t="shared" si="420"/>
        <v>689.7357385</v>
      </c>
      <c r="IT40" s="8">
        <f t="shared" si="420"/>
        <v>704.5687652</v>
      </c>
      <c r="IU40" s="8">
        <f t="shared" si="420"/>
        <v>749.0678451</v>
      </c>
      <c r="IV40" s="8">
        <f t="shared" si="420"/>
        <v>860.3155448</v>
      </c>
      <c r="IW40" s="8">
        <f t="shared" si="420"/>
        <v>838.0660049</v>
      </c>
      <c r="IX40" s="8">
        <f t="shared" si="420"/>
        <v>778.7338983</v>
      </c>
      <c r="IY40" s="8">
        <f t="shared" si="420"/>
        <v>734.2348184</v>
      </c>
      <c r="IZ40" s="8">
        <f t="shared" si="420"/>
        <v>749.0678451</v>
      </c>
      <c r="JA40" s="8">
        <f t="shared" si="420"/>
        <v>927.0641647</v>
      </c>
      <c r="JB40" s="52">
        <f t="shared" si="57"/>
        <v>8899.815981</v>
      </c>
      <c r="JC40" s="2"/>
      <c r="JD40" s="2"/>
      <c r="JE40" s="19">
        <f t="shared" si="58"/>
        <v>0</v>
      </c>
      <c r="JF40" s="19">
        <f t="shared" si="59"/>
        <v>0</v>
      </c>
      <c r="JG40" s="19">
        <f t="shared" si="60"/>
        <v>0</v>
      </c>
      <c r="JH40" s="19">
        <f t="shared" si="61"/>
        <v>0</v>
      </c>
      <c r="JI40" s="19">
        <f t="shared" si="62"/>
        <v>0</v>
      </c>
      <c r="JJ40" s="19">
        <f t="shared" si="63"/>
        <v>0</v>
      </c>
      <c r="JK40" s="19">
        <f t="shared" si="64"/>
        <v>0</v>
      </c>
    </row>
    <row r="41" ht="19.5" customHeight="1">
      <c r="A41" s="2"/>
      <c r="B41" s="7" t="s">
        <v>35</v>
      </c>
      <c r="C41" s="8">
        <f t="shared" ref="C41:N41" si="421">C42+C70+C72+C74+C76</f>
        <v>38065.56759</v>
      </c>
      <c r="D41" s="8">
        <f t="shared" si="421"/>
        <v>41962.11159</v>
      </c>
      <c r="E41" s="8">
        <f t="shared" si="421"/>
        <v>46530.19227</v>
      </c>
      <c r="F41" s="8">
        <f t="shared" si="421"/>
        <v>46452.42808</v>
      </c>
      <c r="G41" s="8">
        <f t="shared" si="421"/>
        <v>47190.52196</v>
      </c>
      <c r="H41" s="8">
        <f t="shared" si="421"/>
        <v>50002.3098</v>
      </c>
      <c r="I41" s="8">
        <f t="shared" si="421"/>
        <v>57277.94581</v>
      </c>
      <c r="J41" s="8">
        <f t="shared" si="421"/>
        <v>55971.56583</v>
      </c>
      <c r="K41" s="8">
        <f t="shared" si="421"/>
        <v>51567.33226</v>
      </c>
      <c r="L41" s="8">
        <f t="shared" si="421"/>
        <v>48755.40687</v>
      </c>
      <c r="M41" s="8">
        <f t="shared" si="421"/>
        <v>52327.00919</v>
      </c>
      <c r="N41" s="8">
        <f t="shared" si="421"/>
        <v>61863.06875</v>
      </c>
      <c r="O41" s="8">
        <f t="shared" si="21"/>
        <v>597965.46</v>
      </c>
      <c r="P41" s="8">
        <f t="shared" ref="P41:AA41" si="422">P42+P70+P72+P74+P76</f>
        <v>46076.93702</v>
      </c>
      <c r="Q41" s="8">
        <f t="shared" si="422"/>
        <v>50794.34702</v>
      </c>
      <c r="R41" s="8">
        <f t="shared" si="422"/>
        <v>56382.13954</v>
      </c>
      <c r="S41" s="8">
        <f t="shared" si="422"/>
        <v>56294.38806</v>
      </c>
      <c r="T41" s="8">
        <f t="shared" si="422"/>
        <v>57207.42159</v>
      </c>
      <c r="U41" s="8">
        <f t="shared" si="422"/>
        <v>60635.83768</v>
      </c>
      <c r="V41" s="8">
        <f t="shared" si="422"/>
        <v>69475.66677</v>
      </c>
      <c r="W41" s="8">
        <f t="shared" si="422"/>
        <v>67902.18497</v>
      </c>
      <c r="X41" s="8">
        <f t="shared" si="422"/>
        <v>62336.93121</v>
      </c>
      <c r="Y41" s="8">
        <f t="shared" si="422"/>
        <v>59037.81437</v>
      </c>
      <c r="Z41" s="8">
        <f t="shared" si="422"/>
        <v>63695.29076</v>
      </c>
      <c r="AA41" s="8">
        <f t="shared" si="422"/>
        <v>75066.90221</v>
      </c>
      <c r="AB41" s="8">
        <f t="shared" si="23"/>
        <v>724905.8612</v>
      </c>
      <c r="AC41" s="8">
        <f t="shared" ref="AC41:AN41" si="423">AC42+AC70+AC72+AC74+AC76</f>
        <v>59669.00838</v>
      </c>
      <c r="AD41" s="8">
        <f t="shared" si="423"/>
        <v>65816.48988</v>
      </c>
      <c r="AE41" s="8">
        <f t="shared" si="423"/>
        <v>73135.16301</v>
      </c>
      <c r="AF41" s="8">
        <f t="shared" si="423"/>
        <v>73027.98277</v>
      </c>
      <c r="AG41" s="8">
        <f t="shared" si="423"/>
        <v>74247.72108</v>
      </c>
      <c r="AH41" s="8">
        <f t="shared" si="423"/>
        <v>78712.18543</v>
      </c>
      <c r="AI41" s="8">
        <f t="shared" si="423"/>
        <v>90211.19298</v>
      </c>
      <c r="AJ41" s="8">
        <f t="shared" si="423"/>
        <v>88201.18862</v>
      </c>
      <c r="AK41" s="8">
        <f t="shared" si="423"/>
        <v>80707.51871</v>
      </c>
      <c r="AL41" s="8">
        <f t="shared" si="423"/>
        <v>76579.67379</v>
      </c>
      <c r="AM41" s="8">
        <f t="shared" si="423"/>
        <v>82943.63268</v>
      </c>
      <c r="AN41" s="8">
        <f t="shared" si="423"/>
        <v>97536.93178</v>
      </c>
      <c r="AO41" s="8">
        <f t="shared" si="25"/>
        <v>940788.6891</v>
      </c>
      <c r="AP41" s="8">
        <f t="shared" ref="AP41:BA41" si="424">AP42+AP70+AP72+AP74+AP76</f>
        <v>75258.68229</v>
      </c>
      <c r="AQ41" s="8">
        <f t="shared" si="424"/>
        <v>83228.15659</v>
      </c>
      <c r="AR41" s="8">
        <f t="shared" si="424"/>
        <v>92772.92918</v>
      </c>
      <c r="AS41" s="8">
        <f t="shared" si="424"/>
        <v>92643.59931</v>
      </c>
      <c r="AT41" s="8">
        <f t="shared" si="424"/>
        <v>94258.92372</v>
      </c>
      <c r="AU41" s="8">
        <f t="shared" si="424"/>
        <v>100050.0275</v>
      </c>
      <c r="AV41" s="8">
        <f t="shared" si="424"/>
        <v>115001.3822</v>
      </c>
      <c r="AW41" s="8">
        <f t="shared" si="424"/>
        <v>112408.6298</v>
      </c>
      <c r="AX41" s="8">
        <f t="shared" si="424"/>
        <v>102496.0712</v>
      </c>
      <c r="AY41" s="8">
        <f t="shared" si="424"/>
        <v>97308.85881</v>
      </c>
      <c r="AZ41" s="8">
        <f t="shared" si="424"/>
        <v>105621.6419</v>
      </c>
      <c r="BA41" s="8">
        <f t="shared" si="424"/>
        <v>124540.5701</v>
      </c>
      <c r="BB41" s="8">
        <f t="shared" si="27"/>
        <v>1195589.473</v>
      </c>
      <c r="BC41" s="8">
        <f t="shared" ref="BC41:BN41" si="425">BC42+BC70+BC72+BC74+BC76</f>
        <v>93665.91644</v>
      </c>
      <c r="BD41" s="8">
        <f t="shared" si="425"/>
        <v>103568.6741</v>
      </c>
      <c r="BE41" s="8">
        <f t="shared" si="425"/>
        <v>115445.4718</v>
      </c>
      <c r="BF41" s="8">
        <f t="shared" si="425"/>
        <v>115289.0261</v>
      </c>
      <c r="BG41" s="8">
        <f t="shared" si="425"/>
        <v>117309.8155</v>
      </c>
      <c r="BH41" s="8">
        <f t="shared" si="425"/>
        <v>124479.953</v>
      </c>
      <c r="BI41" s="8">
        <f t="shared" si="425"/>
        <v>143119.1815</v>
      </c>
      <c r="BJ41" s="8">
        <f t="shared" si="425"/>
        <v>139893.7585</v>
      </c>
      <c r="BK41" s="8">
        <f t="shared" si="425"/>
        <v>127442.6263</v>
      </c>
      <c r="BL41" s="8">
        <f t="shared" si="425"/>
        <v>121162.6043</v>
      </c>
      <c r="BM41" s="8">
        <f t="shared" si="425"/>
        <v>131454.603</v>
      </c>
      <c r="BN41" s="8">
        <f t="shared" si="425"/>
        <v>154980.4221</v>
      </c>
      <c r="BO41" s="8">
        <f t="shared" si="29"/>
        <v>1487812.053</v>
      </c>
      <c r="BP41" s="8">
        <f t="shared" ref="BP41:CA41" si="426">BP42+BP70+BP72+BP74+BP76</f>
        <v>116194.5126</v>
      </c>
      <c r="BQ41" s="8">
        <f t="shared" si="426"/>
        <v>128451.1959</v>
      </c>
      <c r="BR41" s="8">
        <f t="shared" si="426"/>
        <v>143164.5286</v>
      </c>
      <c r="BS41" s="8">
        <f t="shared" si="426"/>
        <v>142972.0916</v>
      </c>
      <c r="BT41" s="8">
        <f t="shared" si="426"/>
        <v>145478.9223</v>
      </c>
      <c r="BU41" s="8">
        <f t="shared" si="426"/>
        <v>154311.2434</v>
      </c>
      <c r="BV41" s="8">
        <f t="shared" si="426"/>
        <v>177526.9395</v>
      </c>
      <c r="BW41" s="8">
        <f t="shared" si="426"/>
        <v>173488.9197</v>
      </c>
      <c r="BX41" s="8">
        <f t="shared" si="426"/>
        <v>158050.7263</v>
      </c>
      <c r="BY41" s="8">
        <f t="shared" si="426"/>
        <v>150391.7225</v>
      </c>
      <c r="BZ41" s="8">
        <f t="shared" si="426"/>
        <v>162811.2861</v>
      </c>
      <c r="CA41" s="8">
        <f t="shared" si="426"/>
        <v>192190.9405</v>
      </c>
      <c r="CB41" s="8">
        <f t="shared" si="31"/>
        <v>1845033.029</v>
      </c>
      <c r="CC41" s="8">
        <f t="shared" ref="CC41:CN41" si="427">CC42+CC70+CC72+CC74+CC76</f>
        <v>138481.9486</v>
      </c>
      <c r="CD41" s="8">
        <f t="shared" si="427"/>
        <v>153057.2515</v>
      </c>
      <c r="CE41" s="8">
        <f t="shared" si="427"/>
        <v>170562.0353</v>
      </c>
      <c r="CF41" s="8">
        <f t="shared" si="427"/>
        <v>170331.4045</v>
      </c>
      <c r="CG41" s="8">
        <f t="shared" si="427"/>
        <v>173314.6673</v>
      </c>
      <c r="CH41" s="8">
        <f t="shared" si="427"/>
        <v>183764.9582</v>
      </c>
      <c r="CI41" s="8">
        <f t="shared" si="427"/>
        <v>211561.8843</v>
      </c>
      <c r="CJ41" s="8">
        <f t="shared" si="427"/>
        <v>206689.3144</v>
      </c>
      <c r="CK41" s="8">
        <f t="shared" si="427"/>
        <v>188455.6904</v>
      </c>
      <c r="CL41" s="8">
        <f t="shared" si="427"/>
        <v>179345.2333</v>
      </c>
      <c r="CM41" s="8">
        <f t="shared" si="427"/>
        <v>193541.0983</v>
      </c>
      <c r="CN41" s="8">
        <f t="shared" si="427"/>
        <v>228965.7542</v>
      </c>
      <c r="CO41" s="8">
        <f t="shared" si="33"/>
        <v>2198071.24</v>
      </c>
      <c r="CP41" s="2"/>
      <c r="CQ41" s="2"/>
      <c r="CR41" s="48">
        <f>O41-'ОПУ БС'!C41</f>
        <v>-0.0000000002328306437</v>
      </c>
      <c r="CS41" s="48">
        <f>AB41-'ОПУ БС'!D41</f>
        <v>-0.0000000001164153218</v>
      </c>
      <c r="CT41" s="48">
        <f>AO41-'ОПУ БС'!E41</f>
        <v>-0.0000000001164153218</v>
      </c>
      <c r="CU41" s="48">
        <f>BB41-'ОПУ БС'!F41</f>
        <v>0</v>
      </c>
      <c r="CV41" s="48">
        <f>BO41-'ОПУ БС'!G41</f>
        <v>0.0000000002328306437</v>
      </c>
      <c r="CW41" s="48">
        <f>CB41-'ОПУ БС'!H41</f>
        <v>0.0000000002328306437</v>
      </c>
      <c r="CX41" s="48">
        <f>CO41-'ОПУ БС'!I41</f>
        <v>-0.0000000004656612873</v>
      </c>
      <c r="CY41" s="2"/>
      <c r="CZ41" s="2"/>
      <c r="DA41" s="49">
        <f t="shared" ref="DA41:DL41" si="428">DA42+DA70+DA72+DA74+DA76</f>
        <v>0</v>
      </c>
      <c r="DB41" s="49">
        <f t="shared" si="428"/>
        <v>0</v>
      </c>
      <c r="DC41" s="49">
        <f t="shared" si="428"/>
        <v>0</v>
      </c>
      <c r="DD41" s="49">
        <f t="shared" si="428"/>
        <v>0</v>
      </c>
      <c r="DE41" s="49">
        <f t="shared" si="428"/>
        <v>0</v>
      </c>
      <c r="DF41" s="49">
        <f t="shared" si="428"/>
        <v>106.5387487</v>
      </c>
      <c r="DG41" s="49">
        <f t="shared" si="428"/>
        <v>123.0958634</v>
      </c>
      <c r="DH41" s="49">
        <f t="shared" si="428"/>
        <v>122.3346554</v>
      </c>
      <c r="DI41" s="49">
        <f t="shared" si="428"/>
        <v>114.426684</v>
      </c>
      <c r="DJ41" s="49">
        <f t="shared" si="428"/>
        <v>108.1818839</v>
      </c>
      <c r="DK41" s="49">
        <f t="shared" si="428"/>
        <v>126.0861554</v>
      </c>
      <c r="DL41" s="49">
        <f t="shared" si="428"/>
        <v>136.7818738</v>
      </c>
      <c r="DM41" s="50">
        <f t="shared" si="35"/>
        <v>837.4458647</v>
      </c>
      <c r="DN41" s="49">
        <f t="shared" ref="DN41:DY41" si="429">DN42+DN70+DN72+DN74+DN76</f>
        <v>121.4969288</v>
      </c>
      <c r="DO41" s="49">
        <f t="shared" si="429"/>
        <v>138.5874272</v>
      </c>
      <c r="DP41" s="49">
        <f t="shared" si="429"/>
        <v>155.1752582</v>
      </c>
      <c r="DQ41" s="49">
        <f t="shared" si="429"/>
        <v>154.84214</v>
      </c>
      <c r="DR41" s="49">
        <f t="shared" si="429"/>
        <v>153.9495546</v>
      </c>
      <c r="DS41" s="49">
        <f t="shared" si="429"/>
        <v>161.8572609</v>
      </c>
      <c r="DT41" s="49">
        <f t="shared" si="429"/>
        <v>186.930792</v>
      </c>
      <c r="DU41" s="49">
        <f t="shared" si="429"/>
        <v>186.3682943</v>
      </c>
      <c r="DV41" s="49">
        <f t="shared" si="429"/>
        <v>174.293141</v>
      </c>
      <c r="DW41" s="49">
        <f t="shared" si="429"/>
        <v>164.7826838</v>
      </c>
      <c r="DX41" s="49">
        <f t="shared" si="429"/>
        <v>193.4466441</v>
      </c>
      <c r="DY41" s="49">
        <f t="shared" si="429"/>
        <v>208.3407122</v>
      </c>
      <c r="DZ41" s="50">
        <f t="shared" si="37"/>
        <v>2000.070837</v>
      </c>
      <c r="EA41" s="49">
        <f t="shared" ref="EA41:EL41" si="430">EA42+EA70+EA72+EA74+EA76</f>
        <v>131.0694977</v>
      </c>
      <c r="EB41" s="49">
        <f t="shared" si="430"/>
        <v>149.6593432</v>
      </c>
      <c r="EC41" s="49">
        <f t="shared" si="430"/>
        <v>167.5686138</v>
      </c>
      <c r="ED41" s="49">
        <f t="shared" si="430"/>
        <v>167.23721</v>
      </c>
      <c r="EE41" s="49">
        <f t="shared" si="430"/>
        <v>166.1565554</v>
      </c>
      <c r="EF41" s="49">
        <f t="shared" si="430"/>
        <v>174.2138383</v>
      </c>
      <c r="EG41" s="49">
        <f t="shared" si="430"/>
        <v>201.6386693</v>
      </c>
      <c r="EH41" s="49">
        <f t="shared" si="430"/>
        <v>201.2784155</v>
      </c>
      <c r="EI41" s="49">
        <f t="shared" si="430"/>
        <v>188.2244757</v>
      </c>
      <c r="EJ41" s="49">
        <f t="shared" si="430"/>
        <v>177.9643381</v>
      </c>
      <c r="EK41" s="49">
        <f t="shared" si="430"/>
        <v>210.041888</v>
      </c>
      <c r="EL41" s="49">
        <f t="shared" si="430"/>
        <v>225.0061448</v>
      </c>
      <c r="EM41" s="50">
        <f t="shared" si="39"/>
        <v>2160.05899</v>
      </c>
      <c r="EN41" s="49">
        <f t="shared" ref="EN41:EY41" si="431">EN42+EN70+EN72+EN74+EN76</f>
        <v>122.4190409</v>
      </c>
      <c r="EO41" s="49">
        <f t="shared" si="431"/>
        <v>139.6598748</v>
      </c>
      <c r="EP41" s="49">
        <f t="shared" si="431"/>
        <v>156.3763584</v>
      </c>
      <c r="EQ41" s="49">
        <f t="shared" si="431"/>
        <v>156.0958567</v>
      </c>
      <c r="ER41" s="49">
        <f t="shared" si="431"/>
        <v>154.9100535</v>
      </c>
      <c r="ES41" s="49">
        <f t="shared" si="431"/>
        <v>161.8472753</v>
      </c>
      <c r="ET41" s="49">
        <f t="shared" si="431"/>
        <v>188.2694775</v>
      </c>
      <c r="EU41" s="49">
        <f t="shared" si="431"/>
        <v>187.8259925</v>
      </c>
      <c r="EV41" s="49">
        <f t="shared" si="431"/>
        <v>175.6486431</v>
      </c>
      <c r="EW41" s="49">
        <f t="shared" si="431"/>
        <v>166.0918362</v>
      </c>
      <c r="EX41" s="49">
        <f t="shared" si="431"/>
        <v>196.8509918</v>
      </c>
      <c r="EY41" s="49">
        <f t="shared" si="431"/>
        <v>209.9994652</v>
      </c>
      <c r="EZ41" s="51">
        <f t="shared" si="41"/>
        <v>2015.994866</v>
      </c>
      <c r="FA41" s="49">
        <f t="shared" ref="FA41:FL41" si="432">FA42+FA70+FA72+FA74+FA76</f>
        <v>81.47926092</v>
      </c>
      <c r="FB41" s="49">
        <f t="shared" si="432"/>
        <v>92.78244614</v>
      </c>
      <c r="FC41" s="49">
        <f t="shared" si="432"/>
        <v>103.8928592</v>
      </c>
      <c r="FD41" s="49">
        <f t="shared" si="432"/>
        <v>103.7217459</v>
      </c>
      <c r="FE41" s="49">
        <f t="shared" si="432"/>
        <v>102.8253415</v>
      </c>
      <c r="FF41" s="49">
        <f t="shared" si="432"/>
        <v>107.0384398</v>
      </c>
      <c r="FG41" s="49">
        <f t="shared" si="432"/>
        <v>125.2587006</v>
      </c>
      <c r="FH41" s="49">
        <f t="shared" si="432"/>
        <v>124.7739991</v>
      </c>
      <c r="FI41" s="49">
        <f t="shared" si="432"/>
        <v>116.6889764</v>
      </c>
      <c r="FJ41" s="49">
        <f t="shared" si="432"/>
        <v>110.353122</v>
      </c>
      <c r="FK41" s="49">
        <f t="shared" si="432"/>
        <v>131.1357352</v>
      </c>
      <c r="FL41" s="49">
        <f t="shared" si="432"/>
        <v>139.5291427</v>
      </c>
      <c r="FM41" s="51">
        <f t="shared" si="43"/>
        <v>1339.479769</v>
      </c>
      <c r="FN41" s="2"/>
      <c r="FO41" s="2"/>
      <c r="FP41" s="8">
        <f t="shared" ref="FP41:GA41" si="433">FP42+FP70+FP72+FP74+FP76</f>
        <v>38065.56759</v>
      </c>
      <c r="FQ41" s="8">
        <f t="shared" si="433"/>
        <v>41962.11159</v>
      </c>
      <c r="FR41" s="8">
        <f t="shared" si="433"/>
        <v>46530.19227</v>
      </c>
      <c r="FS41" s="8">
        <f t="shared" si="433"/>
        <v>46452.42808</v>
      </c>
      <c r="FT41" s="8">
        <f t="shared" si="433"/>
        <v>47190.52196</v>
      </c>
      <c r="FU41" s="8">
        <f t="shared" si="433"/>
        <v>50002.3098</v>
      </c>
      <c r="FV41" s="8">
        <f t="shared" si="433"/>
        <v>57277.94581</v>
      </c>
      <c r="FW41" s="8">
        <f t="shared" si="433"/>
        <v>55971.56583</v>
      </c>
      <c r="FX41" s="8">
        <f t="shared" si="433"/>
        <v>51567.33226</v>
      </c>
      <c r="FY41" s="8">
        <f t="shared" si="433"/>
        <v>48755.40687</v>
      </c>
      <c r="FZ41" s="8">
        <f t="shared" si="433"/>
        <v>52327.00919</v>
      </c>
      <c r="GA41" s="8">
        <f t="shared" si="433"/>
        <v>61863.06875</v>
      </c>
      <c r="GB41" s="52">
        <f t="shared" si="45"/>
        <v>597965.46</v>
      </c>
      <c r="GC41" s="8">
        <f t="shared" ref="GC41:GN41" si="434">GC42+GC70+GC72+GC74+GC76</f>
        <v>46076.93702</v>
      </c>
      <c r="GD41" s="8">
        <f t="shared" si="434"/>
        <v>50794.34702</v>
      </c>
      <c r="GE41" s="8">
        <f t="shared" si="434"/>
        <v>56382.13954</v>
      </c>
      <c r="GF41" s="8">
        <f t="shared" si="434"/>
        <v>56294.38806</v>
      </c>
      <c r="GG41" s="8">
        <f t="shared" si="434"/>
        <v>57207.42159</v>
      </c>
      <c r="GH41" s="8">
        <f t="shared" si="434"/>
        <v>60635.83768</v>
      </c>
      <c r="GI41" s="8">
        <f t="shared" si="434"/>
        <v>69475.66677</v>
      </c>
      <c r="GJ41" s="8">
        <f t="shared" si="434"/>
        <v>67902.18497</v>
      </c>
      <c r="GK41" s="8">
        <f t="shared" si="434"/>
        <v>62336.93121</v>
      </c>
      <c r="GL41" s="8">
        <f t="shared" si="434"/>
        <v>59037.81437</v>
      </c>
      <c r="GM41" s="8">
        <f t="shared" si="434"/>
        <v>63695.29076</v>
      </c>
      <c r="GN41" s="8">
        <f t="shared" si="434"/>
        <v>75066.90221</v>
      </c>
      <c r="GO41" s="52">
        <f t="shared" si="47"/>
        <v>724905.8612</v>
      </c>
      <c r="GP41" s="53">
        <f t="shared" ref="GP41:HA41" si="435">GP42+GP70+GP72+GP74+GP76</f>
        <v>59669.00838</v>
      </c>
      <c r="GQ41" s="53">
        <f t="shared" si="435"/>
        <v>65816.48988</v>
      </c>
      <c r="GR41" s="53">
        <f t="shared" si="435"/>
        <v>73135.16301</v>
      </c>
      <c r="GS41" s="53">
        <f t="shared" si="435"/>
        <v>73027.98277</v>
      </c>
      <c r="GT41" s="53">
        <f t="shared" si="435"/>
        <v>74247.72108</v>
      </c>
      <c r="GU41" s="53">
        <f t="shared" si="435"/>
        <v>78818.72417</v>
      </c>
      <c r="GV41" s="53">
        <f t="shared" si="435"/>
        <v>90334.28884</v>
      </c>
      <c r="GW41" s="53">
        <f t="shared" si="435"/>
        <v>88323.52327</v>
      </c>
      <c r="GX41" s="53">
        <f t="shared" si="435"/>
        <v>80821.94539</v>
      </c>
      <c r="GY41" s="53">
        <f t="shared" si="435"/>
        <v>76687.85567</v>
      </c>
      <c r="GZ41" s="53">
        <f t="shared" si="435"/>
        <v>83069.71884</v>
      </c>
      <c r="HA41" s="53">
        <f t="shared" si="435"/>
        <v>97673.71366</v>
      </c>
      <c r="HB41" s="52">
        <f t="shared" si="49"/>
        <v>941626.135</v>
      </c>
      <c r="HC41" s="53">
        <f t="shared" ref="HC41:HN41" si="436">HC42+HC70+HC72+HC74+HC76</f>
        <v>75380.17922</v>
      </c>
      <c r="HD41" s="53">
        <f t="shared" si="436"/>
        <v>83366.74402</v>
      </c>
      <c r="HE41" s="53">
        <f t="shared" si="436"/>
        <v>92928.10444</v>
      </c>
      <c r="HF41" s="53">
        <f t="shared" si="436"/>
        <v>92798.44145</v>
      </c>
      <c r="HG41" s="53">
        <f t="shared" si="436"/>
        <v>94412.87328</v>
      </c>
      <c r="HH41" s="53">
        <f t="shared" si="436"/>
        <v>100211.8848</v>
      </c>
      <c r="HI41" s="53">
        <f t="shared" si="436"/>
        <v>115188.3129</v>
      </c>
      <c r="HJ41" s="53">
        <f t="shared" si="436"/>
        <v>112594.9981</v>
      </c>
      <c r="HK41" s="53">
        <f t="shared" si="436"/>
        <v>102670.3643</v>
      </c>
      <c r="HL41" s="53">
        <f t="shared" si="436"/>
        <v>97473.6415</v>
      </c>
      <c r="HM41" s="53">
        <f t="shared" si="436"/>
        <v>105815.0886</v>
      </c>
      <c r="HN41" s="53">
        <f t="shared" si="436"/>
        <v>124748.9108</v>
      </c>
      <c r="HO41" s="52">
        <f t="shared" si="51"/>
        <v>1197589.543</v>
      </c>
      <c r="HP41" s="53">
        <f t="shared" ref="HP41:IA41" si="437">HP42+HP70+HP72+HP74+HP76</f>
        <v>93796.98594</v>
      </c>
      <c r="HQ41" s="53">
        <f t="shared" si="437"/>
        <v>103718.3334</v>
      </c>
      <c r="HR41" s="53">
        <f t="shared" si="437"/>
        <v>115613.0404</v>
      </c>
      <c r="HS41" s="53">
        <f t="shared" si="437"/>
        <v>115456.2633</v>
      </c>
      <c r="HT41" s="53">
        <f t="shared" si="437"/>
        <v>117475.972</v>
      </c>
      <c r="HU41" s="53">
        <f t="shared" si="437"/>
        <v>124654.1668</v>
      </c>
      <c r="HV41" s="53">
        <f t="shared" si="437"/>
        <v>143320.8201</v>
      </c>
      <c r="HW41" s="53">
        <f t="shared" si="437"/>
        <v>140095.037</v>
      </c>
      <c r="HX41" s="53">
        <f t="shared" si="437"/>
        <v>127630.8508</v>
      </c>
      <c r="HY41" s="53">
        <f t="shared" si="437"/>
        <v>121340.5687</v>
      </c>
      <c r="HZ41" s="53">
        <f t="shared" si="437"/>
        <v>131664.6449</v>
      </c>
      <c r="IA41" s="53">
        <f t="shared" si="437"/>
        <v>155205.4283</v>
      </c>
      <c r="IB41" s="52">
        <f t="shared" si="53"/>
        <v>1489972.112</v>
      </c>
      <c r="IC41" s="53">
        <f t="shared" ref="IC41:IN41" si="438">IC42+IC70+IC72+IC74+IC76</f>
        <v>116316.9316</v>
      </c>
      <c r="ID41" s="53">
        <f t="shared" si="438"/>
        <v>128590.8558</v>
      </c>
      <c r="IE41" s="53">
        <f t="shared" si="438"/>
        <v>143320.905</v>
      </c>
      <c r="IF41" s="53">
        <f t="shared" si="438"/>
        <v>143128.1874</v>
      </c>
      <c r="IG41" s="53">
        <f t="shared" si="438"/>
        <v>145633.8324</v>
      </c>
      <c r="IH41" s="53">
        <f t="shared" si="438"/>
        <v>154473.0907</v>
      </c>
      <c r="II41" s="53">
        <f t="shared" si="438"/>
        <v>177715.209</v>
      </c>
      <c r="IJ41" s="53">
        <f t="shared" si="438"/>
        <v>173676.7457</v>
      </c>
      <c r="IK41" s="53">
        <f t="shared" si="438"/>
        <v>158226.375</v>
      </c>
      <c r="IL41" s="53">
        <f t="shared" si="438"/>
        <v>150557.8143</v>
      </c>
      <c r="IM41" s="53">
        <f t="shared" si="438"/>
        <v>163008.1371</v>
      </c>
      <c r="IN41" s="53">
        <f t="shared" si="438"/>
        <v>192400.94</v>
      </c>
      <c r="IO41" s="52">
        <f t="shared" si="55"/>
        <v>1847049.024</v>
      </c>
      <c r="IP41" s="53">
        <f t="shared" ref="IP41:JA41" si="439">IP42+IP70+IP72+IP74+IP76</f>
        <v>138563.4279</v>
      </c>
      <c r="IQ41" s="53">
        <f t="shared" si="439"/>
        <v>153150.034</v>
      </c>
      <c r="IR41" s="53">
        <f t="shared" si="439"/>
        <v>170665.9281</v>
      </c>
      <c r="IS41" s="53">
        <f t="shared" si="439"/>
        <v>170435.1263</v>
      </c>
      <c r="IT41" s="53">
        <f t="shared" si="439"/>
        <v>173417.4927</v>
      </c>
      <c r="IU41" s="53">
        <f t="shared" si="439"/>
        <v>183871.9966</v>
      </c>
      <c r="IV41" s="53">
        <f t="shared" si="439"/>
        <v>211687.143</v>
      </c>
      <c r="IW41" s="53">
        <f t="shared" si="439"/>
        <v>206814.0884</v>
      </c>
      <c r="IX41" s="53">
        <f t="shared" si="439"/>
        <v>188572.3793</v>
      </c>
      <c r="IY41" s="53">
        <f t="shared" si="439"/>
        <v>179455.5864</v>
      </c>
      <c r="IZ41" s="53">
        <f t="shared" si="439"/>
        <v>193672.234</v>
      </c>
      <c r="JA41" s="53">
        <f t="shared" si="439"/>
        <v>229105.2833</v>
      </c>
      <c r="JB41" s="52">
        <f t="shared" si="57"/>
        <v>2199410.72</v>
      </c>
      <c r="JC41" s="2"/>
      <c r="JD41" s="2"/>
      <c r="JE41" s="19">
        <f t="shared" si="58"/>
        <v>0</v>
      </c>
      <c r="JF41" s="19">
        <f t="shared" si="59"/>
        <v>0</v>
      </c>
      <c r="JG41" s="48">
        <f t="shared" si="60"/>
        <v>0.0000000001164153218</v>
      </c>
      <c r="JH41" s="48">
        <f t="shared" si="61"/>
        <v>0</v>
      </c>
      <c r="JI41" s="48">
        <f t="shared" si="62"/>
        <v>0</v>
      </c>
      <c r="JJ41" s="48">
        <f t="shared" si="63"/>
        <v>0</v>
      </c>
      <c r="JK41" s="48">
        <f t="shared" si="64"/>
        <v>0</v>
      </c>
    </row>
    <row r="42" ht="19.5" customHeight="1">
      <c r="A42" s="2"/>
      <c r="B42" s="9" t="s">
        <v>15</v>
      </c>
      <c r="C42" s="10">
        <f t="shared" ref="C42:N42" si="440">C43+C56+C69</f>
        <v>36365.56759</v>
      </c>
      <c r="D42" s="10">
        <f t="shared" si="440"/>
        <v>40262.11159</v>
      </c>
      <c r="E42" s="10">
        <f t="shared" si="440"/>
        <v>44830.19227</v>
      </c>
      <c r="F42" s="10">
        <f t="shared" si="440"/>
        <v>44752.42808</v>
      </c>
      <c r="G42" s="10">
        <f t="shared" si="440"/>
        <v>45490.52196</v>
      </c>
      <c r="H42" s="10">
        <f t="shared" si="440"/>
        <v>48302.3098</v>
      </c>
      <c r="I42" s="10">
        <f t="shared" si="440"/>
        <v>55577.94581</v>
      </c>
      <c r="J42" s="10">
        <f t="shared" si="440"/>
        <v>54271.56583</v>
      </c>
      <c r="K42" s="10">
        <f t="shared" si="440"/>
        <v>49867.33226</v>
      </c>
      <c r="L42" s="10">
        <f t="shared" si="440"/>
        <v>47055.40687</v>
      </c>
      <c r="M42" s="10">
        <f t="shared" si="440"/>
        <v>50627.00919</v>
      </c>
      <c r="N42" s="10">
        <f t="shared" si="440"/>
        <v>60163.06875</v>
      </c>
      <c r="O42" s="10">
        <f t="shared" si="21"/>
        <v>577565.46</v>
      </c>
      <c r="P42" s="10">
        <f t="shared" ref="P42:AA42" si="441">P43+P56+P69</f>
        <v>44300.43702</v>
      </c>
      <c r="Q42" s="10">
        <f t="shared" si="441"/>
        <v>49017.84702</v>
      </c>
      <c r="R42" s="10">
        <f t="shared" si="441"/>
        <v>54605.63954</v>
      </c>
      <c r="S42" s="10">
        <f t="shared" si="441"/>
        <v>54517.88806</v>
      </c>
      <c r="T42" s="10">
        <f t="shared" si="441"/>
        <v>55430.92159</v>
      </c>
      <c r="U42" s="10">
        <f t="shared" si="441"/>
        <v>58859.33768</v>
      </c>
      <c r="V42" s="10">
        <f t="shared" si="441"/>
        <v>67699.16677</v>
      </c>
      <c r="W42" s="10">
        <f t="shared" si="441"/>
        <v>66125.68497</v>
      </c>
      <c r="X42" s="10">
        <f t="shared" si="441"/>
        <v>60560.43121</v>
      </c>
      <c r="Y42" s="10">
        <f t="shared" si="441"/>
        <v>57261.31437</v>
      </c>
      <c r="Z42" s="10">
        <f t="shared" si="441"/>
        <v>61918.79076</v>
      </c>
      <c r="AA42" s="10">
        <f t="shared" si="441"/>
        <v>73290.40221</v>
      </c>
      <c r="AB42" s="10">
        <f t="shared" si="23"/>
        <v>703587.8612</v>
      </c>
      <c r="AC42" s="10">
        <f t="shared" ref="AC42:AN42" si="442">AC43+AC56+AC69</f>
        <v>57821.44838</v>
      </c>
      <c r="AD42" s="10">
        <f t="shared" si="442"/>
        <v>63968.92988</v>
      </c>
      <c r="AE42" s="10">
        <f t="shared" si="442"/>
        <v>71287.60301</v>
      </c>
      <c r="AF42" s="10">
        <f t="shared" si="442"/>
        <v>71180.42277</v>
      </c>
      <c r="AG42" s="10">
        <f t="shared" si="442"/>
        <v>72400.16108</v>
      </c>
      <c r="AH42" s="10">
        <f t="shared" si="442"/>
        <v>76864.62543</v>
      </c>
      <c r="AI42" s="10">
        <f t="shared" si="442"/>
        <v>88363.63298</v>
      </c>
      <c r="AJ42" s="10">
        <f t="shared" si="442"/>
        <v>86353.62862</v>
      </c>
      <c r="AK42" s="10">
        <f t="shared" si="442"/>
        <v>78859.95871</v>
      </c>
      <c r="AL42" s="10">
        <f t="shared" si="442"/>
        <v>74732.11379</v>
      </c>
      <c r="AM42" s="10">
        <f t="shared" si="442"/>
        <v>81096.07268</v>
      </c>
      <c r="AN42" s="10">
        <f t="shared" si="442"/>
        <v>95689.37178</v>
      </c>
      <c r="AO42" s="10">
        <f t="shared" si="25"/>
        <v>918617.9691</v>
      </c>
      <c r="AP42" s="10">
        <f t="shared" ref="AP42:BA42" si="443">AP43+AP56+AP69</f>
        <v>73798.37087</v>
      </c>
      <c r="AQ42" s="10">
        <f t="shared" si="443"/>
        <v>81633.3428</v>
      </c>
      <c r="AR42" s="10">
        <f t="shared" si="443"/>
        <v>90985.96915</v>
      </c>
      <c r="AS42" s="10">
        <f t="shared" si="443"/>
        <v>90856.63928</v>
      </c>
      <c r="AT42" s="10">
        <f t="shared" si="443"/>
        <v>92433.53444</v>
      </c>
      <c r="AU42" s="10">
        <f t="shared" si="443"/>
        <v>98109.35051</v>
      </c>
      <c r="AV42" s="10">
        <f t="shared" si="443"/>
        <v>112772.4858</v>
      </c>
      <c r="AW42" s="10">
        <f t="shared" si="443"/>
        <v>110237.3773</v>
      </c>
      <c r="AX42" s="10">
        <f t="shared" si="443"/>
        <v>100478.5357</v>
      </c>
      <c r="AY42" s="10">
        <f t="shared" si="443"/>
        <v>95406.61104</v>
      </c>
      <c r="AZ42" s="10">
        <f t="shared" si="443"/>
        <v>103680.9649</v>
      </c>
      <c r="BA42" s="10">
        <f t="shared" si="443"/>
        <v>122138.7421</v>
      </c>
      <c r="BB42" s="10">
        <f t="shared" si="27"/>
        <v>1172531.924</v>
      </c>
      <c r="BC42" s="10">
        <f t="shared" ref="BC42:BN42" si="444">BC43+BC56+BC69</f>
        <v>92147.19256</v>
      </c>
      <c r="BD42" s="10">
        <f t="shared" si="444"/>
        <v>101910.0677</v>
      </c>
      <c r="BE42" s="10">
        <f t="shared" si="444"/>
        <v>113587.0333</v>
      </c>
      <c r="BF42" s="10">
        <f t="shared" si="444"/>
        <v>113430.5876</v>
      </c>
      <c r="BG42" s="10">
        <f t="shared" si="444"/>
        <v>115411.4106</v>
      </c>
      <c r="BH42" s="10">
        <f t="shared" si="444"/>
        <v>122461.6489</v>
      </c>
      <c r="BI42" s="10">
        <f t="shared" si="444"/>
        <v>140801.1292</v>
      </c>
      <c r="BJ42" s="10">
        <f t="shared" si="444"/>
        <v>137635.6559</v>
      </c>
      <c r="BK42" s="10">
        <f t="shared" si="444"/>
        <v>125344.3894</v>
      </c>
      <c r="BL42" s="10">
        <f t="shared" si="444"/>
        <v>119184.2667</v>
      </c>
      <c r="BM42" s="10">
        <f t="shared" si="444"/>
        <v>129436.2989</v>
      </c>
      <c r="BN42" s="10">
        <f t="shared" si="444"/>
        <v>152482.521</v>
      </c>
      <c r="BO42" s="10">
        <f t="shared" si="29"/>
        <v>1463832.202</v>
      </c>
      <c r="BP42" s="10">
        <f t="shared" ref="BP42:CA42" si="445">BP43+BP56+BP69</f>
        <v>114615.0398</v>
      </c>
      <c r="BQ42" s="10">
        <f t="shared" si="445"/>
        <v>126726.2453</v>
      </c>
      <c r="BR42" s="10">
        <f t="shared" si="445"/>
        <v>141231.7527</v>
      </c>
      <c r="BS42" s="10">
        <f t="shared" si="445"/>
        <v>141039.3156</v>
      </c>
      <c r="BT42" s="10">
        <f t="shared" si="445"/>
        <v>143504.5813</v>
      </c>
      <c r="BU42" s="10">
        <f t="shared" si="445"/>
        <v>152212.2071</v>
      </c>
      <c r="BV42" s="10">
        <f t="shared" si="445"/>
        <v>175116.1652</v>
      </c>
      <c r="BW42" s="10">
        <f t="shared" si="445"/>
        <v>171140.493</v>
      </c>
      <c r="BX42" s="10">
        <f t="shared" si="445"/>
        <v>155868.5599</v>
      </c>
      <c r="BY42" s="10">
        <f t="shared" si="445"/>
        <v>148334.2513</v>
      </c>
      <c r="BZ42" s="10">
        <f t="shared" si="445"/>
        <v>160712.2498</v>
      </c>
      <c r="CA42" s="10">
        <f t="shared" si="445"/>
        <v>189593.1234</v>
      </c>
      <c r="CB42" s="10">
        <f t="shared" si="31"/>
        <v>1820093.984</v>
      </c>
      <c r="CC42" s="10">
        <f t="shared" ref="CC42:CN42" si="446">CC43+CC56+CC69</f>
        <v>136839.2968</v>
      </c>
      <c r="CD42" s="10">
        <f t="shared" si="446"/>
        <v>151263.3029</v>
      </c>
      <c r="CE42" s="10">
        <f t="shared" si="446"/>
        <v>168551.9483</v>
      </c>
      <c r="CF42" s="10">
        <f t="shared" si="446"/>
        <v>168321.3175</v>
      </c>
      <c r="CG42" s="10">
        <f t="shared" si="446"/>
        <v>171261.3526</v>
      </c>
      <c r="CH42" s="10">
        <f t="shared" si="446"/>
        <v>181581.9605</v>
      </c>
      <c r="CI42" s="10">
        <f t="shared" si="446"/>
        <v>209054.679</v>
      </c>
      <c r="CJ42" s="10">
        <f t="shared" si="446"/>
        <v>204246.9506</v>
      </c>
      <c r="CK42" s="10">
        <f t="shared" si="446"/>
        <v>186186.2373</v>
      </c>
      <c r="CL42" s="10">
        <f t="shared" si="446"/>
        <v>177205.4632</v>
      </c>
      <c r="CM42" s="10">
        <f t="shared" si="446"/>
        <v>191358.1006</v>
      </c>
      <c r="CN42" s="10">
        <f t="shared" si="446"/>
        <v>226264.0243</v>
      </c>
      <c r="CO42" s="10">
        <f t="shared" si="33"/>
        <v>2172134.634</v>
      </c>
      <c r="CP42" s="2"/>
      <c r="CQ42" s="2"/>
      <c r="CR42" s="48">
        <f>O42-'ОПУ БС'!C42</f>
        <v>-0.0000000001164153218</v>
      </c>
      <c r="CS42" s="48">
        <f>AB42-'ОПУ БС'!D42</f>
        <v>0</v>
      </c>
      <c r="CT42" s="48">
        <f>AO42-'ОПУ БС'!E42</f>
        <v>0</v>
      </c>
      <c r="CU42" s="48">
        <f>BB42-'ОПУ БС'!F42</f>
        <v>-0.0000000004656612873</v>
      </c>
      <c r="CV42" s="48">
        <f>BO42-'ОПУ БС'!G42</f>
        <v>-0.0000000002328306437</v>
      </c>
      <c r="CW42" s="48">
        <f>CB42-'ОПУ БС'!H42</f>
        <v>-0.0000000004656612873</v>
      </c>
      <c r="CX42" s="48">
        <f>CO42-'ОПУ БС'!I42</f>
        <v>-0.0000000004656612873</v>
      </c>
      <c r="CY42" s="2"/>
      <c r="CZ42" s="2"/>
      <c r="DA42" s="54">
        <f t="shared" ref="DA42:DL42" si="447">DA43+DA56+DA69</f>
        <v>0</v>
      </c>
      <c r="DB42" s="54">
        <f t="shared" si="447"/>
        <v>0</v>
      </c>
      <c r="DC42" s="54">
        <f t="shared" si="447"/>
        <v>0</v>
      </c>
      <c r="DD42" s="54">
        <f t="shared" si="447"/>
        <v>0</v>
      </c>
      <c r="DE42" s="54">
        <f t="shared" si="447"/>
        <v>0</v>
      </c>
      <c r="DF42" s="54">
        <f t="shared" si="447"/>
        <v>106.5387487</v>
      </c>
      <c r="DG42" s="54">
        <f t="shared" si="447"/>
        <v>123.0958634</v>
      </c>
      <c r="DH42" s="54">
        <f t="shared" si="447"/>
        <v>122.3346554</v>
      </c>
      <c r="DI42" s="54">
        <f t="shared" si="447"/>
        <v>114.426684</v>
      </c>
      <c r="DJ42" s="54">
        <f t="shared" si="447"/>
        <v>108.1818839</v>
      </c>
      <c r="DK42" s="54">
        <f t="shared" si="447"/>
        <v>126.0861554</v>
      </c>
      <c r="DL42" s="54">
        <f t="shared" si="447"/>
        <v>136.7818738</v>
      </c>
      <c r="DM42" s="55">
        <f t="shared" si="35"/>
        <v>837.4458647</v>
      </c>
      <c r="DN42" s="54">
        <f t="shared" ref="DN42:DY42" si="448">DN43+DN56+DN69</f>
        <v>121.4969288</v>
      </c>
      <c r="DO42" s="54">
        <f t="shared" si="448"/>
        <v>138.5874272</v>
      </c>
      <c r="DP42" s="54">
        <f t="shared" si="448"/>
        <v>155.1752582</v>
      </c>
      <c r="DQ42" s="54">
        <f t="shared" si="448"/>
        <v>154.84214</v>
      </c>
      <c r="DR42" s="54">
        <f t="shared" si="448"/>
        <v>153.9495546</v>
      </c>
      <c r="DS42" s="54">
        <f t="shared" si="448"/>
        <v>161.8572609</v>
      </c>
      <c r="DT42" s="54">
        <f t="shared" si="448"/>
        <v>186.930792</v>
      </c>
      <c r="DU42" s="54">
        <f t="shared" si="448"/>
        <v>186.3682943</v>
      </c>
      <c r="DV42" s="54">
        <f t="shared" si="448"/>
        <v>174.293141</v>
      </c>
      <c r="DW42" s="54">
        <f t="shared" si="448"/>
        <v>164.7826838</v>
      </c>
      <c r="DX42" s="54">
        <f t="shared" si="448"/>
        <v>193.4466441</v>
      </c>
      <c r="DY42" s="54">
        <f t="shared" si="448"/>
        <v>208.3407122</v>
      </c>
      <c r="DZ42" s="55">
        <f t="shared" si="37"/>
        <v>2000.070837</v>
      </c>
      <c r="EA42" s="54">
        <f t="shared" ref="EA42:EL42" si="449">EA43+EA56+EA69</f>
        <v>131.0694977</v>
      </c>
      <c r="EB42" s="54">
        <f t="shared" si="449"/>
        <v>149.6593432</v>
      </c>
      <c r="EC42" s="54">
        <f t="shared" si="449"/>
        <v>167.5686138</v>
      </c>
      <c r="ED42" s="54">
        <f t="shared" si="449"/>
        <v>167.23721</v>
      </c>
      <c r="EE42" s="54">
        <f t="shared" si="449"/>
        <v>166.1565554</v>
      </c>
      <c r="EF42" s="54">
        <f t="shared" si="449"/>
        <v>174.2138383</v>
      </c>
      <c r="EG42" s="54">
        <f t="shared" si="449"/>
        <v>201.6386693</v>
      </c>
      <c r="EH42" s="54">
        <f t="shared" si="449"/>
        <v>201.2784155</v>
      </c>
      <c r="EI42" s="54">
        <f t="shared" si="449"/>
        <v>188.2244757</v>
      </c>
      <c r="EJ42" s="54">
        <f t="shared" si="449"/>
        <v>177.9643381</v>
      </c>
      <c r="EK42" s="54">
        <f t="shared" si="449"/>
        <v>210.041888</v>
      </c>
      <c r="EL42" s="54">
        <f t="shared" si="449"/>
        <v>225.0061448</v>
      </c>
      <c r="EM42" s="50">
        <f t="shared" si="39"/>
        <v>2160.05899</v>
      </c>
      <c r="EN42" s="54">
        <f t="shared" ref="EN42:EY42" si="450">EN43+EN56+EN69</f>
        <v>122.4190409</v>
      </c>
      <c r="EO42" s="54">
        <f t="shared" si="450"/>
        <v>139.6598748</v>
      </c>
      <c r="EP42" s="54">
        <f t="shared" si="450"/>
        <v>156.3763584</v>
      </c>
      <c r="EQ42" s="54">
        <f t="shared" si="450"/>
        <v>156.0958567</v>
      </c>
      <c r="ER42" s="54">
        <f t="shared" si="450"/>
        <v>154.9100535</v>
      </c>
      <c r="ES42" s="54">
        <f t="shared" si="450"/>
        <v>161.8472753</v>
      </c>
      <c r="ET42" s="54">
        <f t="shared" si="450"/>
        <v>188.2694775</v>
      </c>
      <c r="EU42" s="54">
        <f t="shared" si="450"/>
        <v>187.8259925</v>
      </c>
      <c r="EV42" s="54">
        <f t="shared" si="450"/>
        <v>175.6486431</v>
      </c>
      <c r="EW42" s="54">
        <f t="shared" si="450"/>
        <v>166.0918362</v>
      </c>
      <c r="EX42" s="54">
        <f t="shared" si="450"/>
        <v>196.8509918</v>
      </c>
      <c r="EY42" s="54">
        <f t="shared" si="450"/>
        <v>209.9994652</v>
      </c>
      <c r="EZ42" s="51">
        <f t="shared" si="41"/>
        <v>2015.994866</v>
      </c>
      <c r="FA42" s="54">
        <f t="shared" ref="FA42:FL42" si="451">FA43+FA56+FA69</f>
        <v>81.47926092</v>
      </c>
      <c r="FB42" s="54">
        <f t="shared" si="451"/>
        <v>92.78244614</v>
      </c>
      <c r="FC42" s="54">
        <f t="shared" si="451"/>
        <v>103.8928592</v>
      </c>
      <c r="FD42" s="54">
        <f t="shared" si="451"/>
        <v>103.7217459</v>
      </c>
      <c r="FE42" s="54">
        <f t="shared" si="451"/>
        <v>102.8253415</v>
      </c>
      <c r="FF42" s="54">
        <f t="shared" si="451"/>
        <v>107.0384398</v>
      </c>
      <c r="FG42" s="54">
        <f t="shared" si="451"/>
        <v>125.2587006</v>
      </c>
      <c r="FH42" s="54">
        <f t="shared" si="451"/>
        <v>124.7739991</v>
      </c>
      <c r="FI42" s="54">
        <f t="shared" si="451"/>
        <v>116.6889764</v>
      </c>
      <c r="FJ42" s="54">
        <f t="shared" si="451"/>
        <v>110.353122</v>
      </c>
      <c r="FK42" s="54">
        <f t="shared" si="451"/>
        <v>131.1357352</v>
      </c>
      <c r="FL42" s="54">
        <f t="shared" si="451"/>
        <v>139.5291427</v>
      </c>
      <c r="FM42" s="51">
        <f t="shared" si="43"/>
        <v>1339.479769</v>
      </c>
      <c r="FN42" s="2"/>
      <c r="FO42" s="2"/>
      <c r="FP42" s="10">
        <f t="shared" ref="FP42:GA42" si="452">FP43+FP56+FP69</f>
        <v>36365.56759</v>
      </c>
      <c r="FQ42" s="10">
        <f t="shared" si="452"/>
        <v>40262.11159</v>
      </c>
      <c r="FR42" s="10">
        <f t="shared" si="452"/>
        <v>44830.19227</v>
      </c>
      <c r="FS42" s="10">
        <f t="shared" si="452"/>
        <v>44752.42808</v>
      </c>
      <c r="FT42" s="10">
        <f t="shared" si="452"/>
        <v>45490.52196</v>
      </c>
      <c r="FU42" s="10">
        <f t="shared" si="452"/>
        <v>48302.3098</v>
      </c>
      <c r="FV42" s="10">
        <f t="shared" si="452"/>
        <v>55577.94581</v>
      </c>
      <c r="FW42" s="10">
        <f t="shared" si="452"/>
        <v>54271.56583</v>
      </c>
      <c r="FX42" s="10">
        <f t="shared" si="452"/>
        <v>49867.33226</v>
      </c>
      <c r="FY42" s="10">
        <f t="shared" si="452"/>
        <v>47055.40687</v>
      </c>
      <c r="FZ42" s="10">
        <f t="shared" si="452"/>
        <v>50627.00919</v>
      </c>
      <c r="GA42" s="10">
        <f t="shared" si="452"/>
        <v>60163.06875</v>
      </c>
      <c r="GB42" s="52">
        <f t="shared" si="45"/>
        <v>577565.46</v>
      </c>
      <c r="GC42" s="10">
        <f t="shared" ref="GC42:GN42" si="453">GC43+GC56+GC69</f>
        <v>44300.43702</v>
      </c>
      <c r="GD42" s="10">
        <f t="shared" si="453"/>
        <v>49017.84702</v>
      </c>
      <c r="GE42" s="10">
        <f t="shared" si="453"/>
        <v>54605.63954</v>
      </c>
      <c r="GF42" s="10">
        <f t="shared" si="453"/>
        <v>54517.88806</v>
      </c>
      <c r="GG42" s="10">
        <f t="shared" si="453"/>
        <v>55430.92159</v>
      </c>
      <c r="GH42" s="10">
        <f t="shared" si="453"/>
        <v>58859.33768</v>
      </c>
      <c r="GI42" s="10">
        <f t="shared" si="453"/>
        <v>67699.16677</v>
      </c>
      <c r="GJ42" s="10">
        <f t="shared" si="453"/>
        <v>66125.68497</v>
      </c>
      <c r="GK42" s="10">
        <f t="shared" si="453"/>
        <v>60560.43121</v>
      </c>
      <c r="GL42" s="10">
        <f t="shared" si="453"/>
        <v>57261.31437</v>
      </c>
      <c r="GM42" s="10">
        <f t="shared" si="453"/>
        <v>61918.79076</v>
      </c>
      <c r="GN42" s="10">
        <f t="shared" si="453"/>
        <v>73290.40221</v>
      </c>
      <c r="GO42" s="52">
        <f t="shared" si="47"/>
        <v>703587.8612</v>
      </c>
      <c r="GP42" s="53">
        <f t="shared" ref="GP42:HA42" si="454">GP43+GP56+GP69</f>
        <v>57821.44838</v>
      </c>
      <c r="GQ42" s="53">
        <f t="shared" si="454"/>
        <v>63968.92988</v>
      </c>
      <c r="GR42" s="53">
        <f t="shared" si="454"/>
        <v>71287.60301</v>
      </c>
      <c r="GS42" s="53">
        <f t="shared" si="454"/>
        <v>71180.42277</v>
      </c>
      <c r="GT42" s="53">
        <f t="shared" si="454"/>
        <v>72400.16108</v>
      </c>
      <c r="GU42" s="53">
        <f t="shared" si="454"/>
        <v>76971.16417</v>
      </c>
      <c r="GV42" s="53">
        <f t="shared" si="454"/>
        <v>88486.72884</v>
      </c>
      <c r="GW42" s="53">
        <f t="shared" si="454"/>
        <v>86475.96327</v>
      </c>
      <c r="GX42" s="53">
        <f t="shared" si="454"/>
        <v>78974.38539</v>
      </c>
      <c r="GY42" s="53">
        <f t="shared" si="454"/>
        <v>74840.29567</v>
      </c>
      <c r="GZ42" s="53">
        <f t="shared" si="454"/>
        <v>81222.15884</v>
      </c>
      <c r="HA42" s="53">
        <f t="shared" si="454"/>
        <v>95826.15366</v>
      </c>
      <c r="HB42" s="52">
        <f t="shared" si="49"/>
        <v>919455.415</v>
      </c>
      <c r="HC42" s="53">
        <f t="shared" ref="HC42:HN42" si="455">HC43+HC56+HC69</f>
        <v>73919.8678</v>
      </c>
      <c r="HD42" s="53">
        <f t="shared" si="455"/>
        <v>81771.93023</v>
      </c>
      <c r="HE42" s="53">
        <f t="shared" si="455"/>
        <v>91141.1444</v>
      </c>
      <c r="HF42" s="53">
        <f t="shared" si="455"/>
        <v>91011.48142</v>
      </c>
      <c r="HG42" s="53">
        <f t="shared" si="455"/>
        <v>92587.484</v>
      </c>
      <c r="HH42" s="53">
        <f t="shared" si="455"/>
        <v>98271.20777</v>
      </c>
      <c r="HI42" s="53">
        <f t="shared" si="455"/>
        <v>112959.4166</v>
      </c>
      <c r="HJ42" s="53">
        <f t="shared" si="455"/>
        <v>110423.7456</v>
      </c>
      <c r="HK42" s="53">
        <f t="shared" si="455"/>
        <v>100652.8288</v>
      </c>
      <c r="HL42" s="53">
        <f t="shared" si="455"/>
        <v>95571.39372</v>
      </c>
      <c r="HM42" s="53">
        <f t="shared" si="455"/>
        <v>103874.4115</v>
      </c>
      <c r="HN42" s="53">
        <f t="shared" si="455"/>
        <v>122347.0828</v>
      </c>
      <c r="HO42" s="52">
        <f t="shared" si="51"/>
        <v>1174531.995</v>
      </c>
      <c r="HP42" s="53">
        <f t="shared" ref="HP42:IA42" si="456">HP43+HP56+HP69</f>
        <v>92278.26206</v>
      </c>
      <c r="HQ42" s="53">
        <f t="shared" si="456"/>
        <v>102059.7271</v>
      </c>
      <c r="HR42" s="53">
        <f t="shared" si="456"/>
        <v>113754.602</v>
      </c>
      <c r="HS42" s="53">
        <f t="shared" si="456"/>
        <v>113597.8248</v>
      </c>
      <c r="HT42" s="53">
        <f t="shared" si="456"/>
        <v>115577.5672</v>
      </c>
      <c r="HU42" s="53">
        <f t="shared" si="456"/>
        <v>122635.8627</v>
      </c>
      <c r="HV42" s="53">
        <f t="shared" si="456"/>
        <v>141002.7679</v>
      </c>
      <c r="HW42" s="53">
        <f t="shared" si="456"/>
        <v>137836.9344</v>
      </c>
      <c r="HX42" s="53">
        <f t="shared" si="456"/>
        <v>125532.6138</v>
      </c>
      <c r="HY42" s="53">
        <f t="shared" si="456"/>
        <v>119362.231</v>
      </c>
      <c r="HZ42" s="53">
        <f t="shared" si="456"/>
        <v>129646.3408</v>
      </c>
      <c r="IA42" s="53">
        <f t="shared" si="456"/>
        <v>152707.5272</v>
      </c>
      <c r="IB42" s="52">
        <f t="shared" si="53"/>
        <v>1465992.261</v>
      </c>
      <c r="IC42" s="53">
        <f t="shared" ref="IC42:IN42" si="457">IC43+IC56+IC69</f>
        <v>114737.4588</v>
      </c>
      <c r="ID42" s="53">
        <f t="shared" si="457"/>
        <v>126865.9052</v>
      </c>
      <c r="IE42" s="53">
        <f t="shared" si="457"/>
        <v>141388.129</v>
      </c>
      <c r="IF42" s="53">
        <f t="shared" si="457"/>
        <v>141195.4115</v>
      </c>
      <c r="IG42" s="53">
        <f t="shared" si="457"/>
        <v>143659.4913</v>
      </c>
      <c r="IH42" s="53">
        <f t="shared" si="457"/>
        <v>152374.0544</v>
      </c>
      <c r="II42" s="53">
        <f t="shared" si="457"/>
        <v>175304.4347</v>
      </c>
      <c r="IJ42" s="53">
        <f t="shared" si="457"/>
        <v>171328.319</v>
      </c>
      <c r="IK42" s="53">
        <f t="shared" si="457"/>
        <v>156044.2086</v>
      </c>
      <c r="IL42" s="53">
        <f t="shared" si="457"/>
        <v>148500.3431</v>
      </c>
      <c r="IM42" s="53">
        <f t="shared" si="457"/>
        <v>160909.1008</v>
      </c>
      <c r="IN42" s="53">
        <f t="shared" si="457"/>
        <v>189803.1228</v>
      </c>
      <c r="IO42" s="52">
        <f t="shared" si="55"/>
        <v>1822109.979</v>
      </c>
      <c r="IP42" s="53">
        <f t="shared" ref="IP42:JA42" si="458">IP43+IP56+IP69</f>
        <v>136920.7761</v>
      </c>
      <c r="IQ42" s="53">
        <f t="shared" si="458"/>
        <v>151356.0853</v>
      </c>
      <c r="IR42" s="53">
        <f t="shared" si="458"/>
        <v>168655.8411</v>
      </c>
      <c r="IS42" s="53">
        <f t="shared" si="458"/>
        <v>168425.0393</v>
      </c>
      <c r="IT42" s="53">
        <f t="shared" si="458"/>
        <v>171364.178</v>
      </c>
      <c r="IU42" s="53">
        <f t="shared" si="458"/>
        <v>181688.9989</v>
      </c>
      <c r="IV42" s="53">
        <f t="shared" si="458"/>
        <v>209179.9377</v>
      </c>
      <c r="IW42" s="53">
        <f t="shared" si="458"/>
        <v>204371.7246</v>
      </c>
      <c r="IX42" s="53">
        <f t="shared" si="458"/>
        <v>186302.9263</v>
      </c>
      <c r="IY42" s="53">
        <f t="shared" si="458"/>
        <v>177315.8163</v>
      </c>
      <c r="IZ42" s="53">
        <f t="shared" si="458"/>
        <v>191489.2363</v>
      </c>
      <c r="JA42" s="53">
        <f t="shared" si="458"/>
        <v>226403.5535</v>
      </c>
      <c r="JB42" s="52">
        <f t="shared" si="57"/>
        <v>2173474.113</v>
      </c>
      <c r="JC42" s="2"/>
      <c r="JD42" s="2"/>
      <c r="JE42" s="19">
        <f t="shared" si="58"/>
        <v>0</v>
      </c>
      <c r="JF42" s="19">
        <f t="shared" si="59"/>
        <v>0</v>
      </c>
      <c r="JG42" s="48">
        <f t="shared" si="60"/>
        <v>0.0000000001164153218</v>
      </c>
      <c r="JH42" s="48">
        <f t="shared" si="61"/>
        <v>-0.0000000002328306437</v>
      </c>
      <c r="JI42" s="48">
        <f t="shared" si="62"/>
        <v>0</v>
      </c>
      <c r="JJ42" s="48">
        <f t="shared" si="63"/>
        <v>-0.0000000004656612873</v>
      </c>
      <c r="JK42" s="48">
        <f t="shared" si="64"/>
        <v>0</v>
      </c>
    </row>
    <row r="43" ht="19.5" customHeight="1" outlineLevel="1">
      <c r="A43" s="2"/>
      <c r="B43" s="6" t="s">
        <v>16</v>
      </c>
      <c r="C43" s="8">
        <f t="shared" ref="C43:N43" si="459">C44+C48</f>
        <v>23795.38123</v>
      </c>
      <c r="D43" s="8">
        <f t="shared" si="459"/>
        <v>26282.00661</v>
      </c>
      <c r="E43" s="8">
        <f t="shared" si="459"/>
        <v>29175.90267</v>
      </c>
      <c r="F43" s="8">
        <f t="shared" si="459"/>
        <v>29118.0323</v>
      </c>
      <c r="G43" s="8">
        <f t="shared" si="459"/>
        <v>29513.51098</v>
      </c>
      <c r="H43" s="8">
        <f t="shared" si="459"/>
        <v>31314.7668</v>
      </c>
      <c r="I43" s="8">
        <f t="shared" si="459"/>
        <v>36355.32332</v>
      </c>
      <c r="J43" s="8">
        <f t="shared" si="459"/>
        <v>35264.12641</v>
      </c>
      <c r="K43" s="8">
        <f t="shared" si="459"/>
        <v>32833.81643</v>
      </c>
      <c r="L43" s="8">
        <f t="shared" si="459"/>
        <v>30983.22643</v>
      </c>
      <c r="M43" s="8">
        <f t="shared" si="459"/>
        <v>31943.31244</v>
      </c>
      <c r="N43" s="8">
        <f t="shared" si="459"/>
        <v>39137.14019</v>
      </c>
      <c r="O43" s="8">
        <f t="shared" si="21"/>
        <v>375716.5458</v>
      </c>
      <c r="P43" s="8">
        <f t="shared" ref="P43:AA43" si="460">P44+P48</f>
        <v>27384.81782</v>
      </c>
      <c r="Q43" s="8">
        <f t="shared" si="460"/>
        <v>30243.91264</v>
      </c>
      <c r="R43" s="8">
        <f t="shared" si="460"/>
        <v>33576.28058</v>
      </c>
      <c r="S43" s="8">
        <f t="shared" si="460"/>
        <v>33510.36918</v>
      </c>
      <c r="T43" s="8">
        <f t="shared" si="460"/>
        <v>33965.84709</v>
      </c>
      <c r="U43" s="8">
        <f t="shared" si="460"/>
        <v>36035.73434</v>
      </c>
      <c r="V43" s="8">
        <f t="shared" si="460"/>
        <v>41836.13397</v>
      </c>
      <c r="W43" s="8">
        <f t="shared" si="460"/>
        <v>40588.06156</v>
      </c>
      <c r="X43" s="8">
        <f t="shared" si="460"/>
        <v>37788.65873</v>
      </c>
      <c r="Y43" s="8">
        <f t="shared" si="460"/>
        <v>35657.63278</v>
      </c>
      <c r="Z43" s="8">
        <f t="shared" si="460"/>
        <v>36763.59287</v>
      </c>
      <c r="AA43" s="8">
        <f t="shared" si="460"/>
        <v>45040.81879</v>
      </c>
      <c r="AB43" s="8">
        <f t="shared" si="23"/>
        <v>432391.8604</v>
      </c>
      <c r="AC43" s="8">
        <f t="shared" ref="AC43:AN43" si="461">AC44+AC48</f>
        <v>33801.30229</v>
      </c>
      <c r="AD43" s="8">
        <f t="shared" si="461"/>
        <v>37326.58962</v>
      </c>
      <c r="AE43" s="8">
        <f t="shared" si="461"/>
        <v>41442.54957</v>
      </c>
      <c r="AF43" s="8">
        <f t="shared" si="461"/>
        <v>41362.11991</v>
      </c>
      <c r="AG43" s="8">
        <f t="shared" si="461"/>
        <v>41935.36538</v>
      </c>
      <c r="AH43" s="8">
        <f t="shared" si="461"/>
        <v>44470.76719</v>
      </c>
      <c r="AI43" s="8">
        <f t="shared" si="461"/>
        <v>51638.27799</v>
      </c>
      <c r="AJ43" s="8">
        <f t="shared" si="461"/>
        <v>50107.63599</v>
      </c>
      <c r="AK43" s="8">
        <f t="shared" si="461"/>
        <v>46645.74832</v>
      </c>
      <c r="AL43" s="8">
        <f t="shared" si="461"/>
        <v>44013.67103</v>
      </c>
      <c r="AM43" s="8">
        <f t="shared" si="461"/>
        <v>45366.49855</v>
      </c>
      <c r="AN43" s="8">
        <f t="shared" si="461"/>
        <v>55594.24719</v>
      </c>
      <c r="AO43" s="8">
        <f t="shared" si="25"/>
        <v>533704.773</v>
      </c>
      <c r="AP43" s="8">
        <f t="shared" ref="AP43:BA43" si="462">AP44+AP48</f>
        <v>42008.98499</v>
      </c>
      <c r="AQ43" s="8">
        <f t="shared" si="462"/>
        <v>46389.20219</v>
      </c>
      <c r="AR43" s="8">
        <f t="shared" si="462"/>
        <v>51505.3188</v>
      </c>
      <c r="AS43" s="8">
        <f t="shared" si="462"/>
        <v>51405.73164</v>
      </c>
      <c r="AT43" s="8">
        <f t="shared" si="462"/>
        <v>52130.25666</v>
      </c>
      <c r="AU43" s="8">
        <f t="shared" si="462"/>
        <v>55253.00506</v>
      </c>
      <c r="AV43" s="8">
        <f t="shared" si="462"/>
        <v>64168.66923</v>
      </c>
      <c r="AW43" s="8">
        <f t="shared" si="462"/>
        <v>62284.68219</v>
      </c>
      <c r="AX43" s="8">
        <f t="shared" si="462"/>
        <v>57975.06344</v>
      </c>
      <c r="AY43" s="8">
        <f t="shared" si="462"/>
        <v>54702.30543</v>
      </c>
      <c r="AZ43" s="8">
        <f t="shared" si="462"/>
        <v>56382.81811</v>
      </c>
      <c r="BA43" s="8">
        <f t="shared" si="462"/>
        <v>69093.72532</v>
      </c>
      <c r="BB43" s="8">
        <f t="shared" si="27"/>
        <v>663299.7631</v>
      </c>
      <c r="BC43" s="8">
        <f t="shared" ref="BC43:BN43" si="463">BC44+BC48</f>
        <v>52549.54015</v>
      </c>
      <c r="BD43" s="8">
        <f t="shared" si="463"/>
        <v>58026.27736</v>
      </c>
      <c r="BE43" s="8">
        <f t="shared" si="463"/>
        <v>64427.99769</v>
      </c>
      <c r="BF43" s="8">
        <f t="shared" si="463"/>
        <v>64304.04255</v>
      </c>
      <c r="BG43" s="8">
        <f t="shared" si="463"/>
        <v>65226.2143</v>
      </c>
      <c r="BH43" s="8">
        <f t="shared" si="463"/>
        <v>69096.37842</v>
      </c>
      <c r="BI43" s="8">
        <f t="shared" si="463"/>
        <v>80259.91634</v>
      </c>
      <c r="BJ43" s="8">
        <f t="shared" si="463"/>
        <v>77924.32583</v>
      </c>
      <c r="BK43" s="8">
        <f t="shared" si="463"/>
        <v>72524.80053</v>
      </c>
      <c r="BL43" s="8">
        <f t="shared" si="463"/>
        <v>68429.10923</v>
      </c>
      <c r="BM43" s="8">
        <f t="shared" si="463"/>
        <v>70530.81417</v>
      </c>
      <c r="BN43" s="8">
        <f t="shared" si="463"/>
        <v>86430.16472</v>
      </c>
      <c r="BO43" s="8">
        <f t="shared" si="29"/>
        <v>829729.5813</v>
      </c>
      <c r="BP43" s="8">
        <f t="shared" ref="BP43:CA43" si="464">BP44+BP48</f>
        <v>67121.67491</v>
      </c>
      <c r="BQ43" s="8">
        <f t="shared" si="464"/>
        <v>74112.81706</v>
      </c>
      <c r="BR43" s="8">
        <f t="shared" si="464"/>
        <v>82293.1081</v>
      </c>
      <c r="BS43" s="8">
        <f t="shared" si="464"/>
        <v>82135.73377</v>
      </c>
      <c r="BT43" s="8">
        <f t="shared" si="464"/>
        <v>83334.31027</v>
      </c>
      <c r="BU43" s="8">
        <f t="shared" si="464"/>
        <v>88228.14062</v>
      </c>
      <c r="BV43" s="8">
        <f t="shared" si="464"/>
        <v>102504.9133</v>
      </c>
      <c r="BW43" s="8">
        <f t="shared" si="464"/>
        <v>99547.64192</v>
      </c>
      <c r="BX43" s="8">
        <f t="shared" si="464"/>
        <v>92640.02951</v>
      </c>
      <c r="BY43" s="8">
        <f t="shared" si="464"/>
        <v>87406.34584</v>
      </c>
      <c r="BZ43" s="8">
        <f t="shared" si="464"/>
        <v>90093.71269</v>
      </c>
      <c r="CA43" s="8">
        <f t="shared" si="464"/>
        <v>110397.4916</v>
      </c>
      <c r="CB43" s="8">
        <f t="shared" si="31"/>
        <v>1059815.92</v>
      </c>
      <c r="CC43" s="8">
        <f t="shared" ref="CC43:CN43" si="465">CC44+CC48</f>
        <v>83189.29502</v>
      </c>
      <c r="CD43" s="8">
        <f t="shared" si="465"/>
        <v>91846.08908</v>
      </c>
      <c r="CE43" s="8">
        <f t="shared" si="465"/>
        <v>101990.859</v>
      </c>
      <c r="CF43" s="8">
        <f t="shared" si="465"/>
        <v>101797.4268</v>
      </c>
      <c r="CG43" s="8">
        <f t="shared" si="465"/>
        <v>103308.8369</v>
      </c>
      <c r="CH43" s="8">
        <f t="shared" si="465"/>
        <v>109321.5648</v>
      </c>
      <c r="CI43" s="8">
        <f t="shared" si="465"/>
        <v>127032.4127</v>
      </c>
      <c r="CJ43" s="8">
        <f t="shared" si="465"/>
        <v>123393.6192</v>
      </c>
      <c r="CK43" s="8">
        <f t="shared" si="465"/>
        <v>114820.5127</v>
      </c>
      <c r="CL43" s="8">
        <f t="shared" si="465"/>
        <v>108331.5334</v>
      </c>
      <c r="CM43" s="8">
        <f t="shared" si="465"/>
        <v>111658.5366</v>
      </c>
      <c r="CN43" s="8">
        <f t="shared" si="465"/>
        <v>136824.4984</v>
      </c>
      <c r="CO43" s="8">
        <f t="shared" si="33"/>
        <v>1313515.184</v>
      </c>
      <c r="CP43" s="2"/>
      <c r="CQ43" s="2"/>
      <c r="CR43" s="19">
        <f>O43-'ОПУ БС'!C43</f>
        <v>0</v>
      </c>
      <c r="CS43" s="19">
        <f>AB43-'ОПУ БС'!D43</f>
        <v>0</v>
      </c>
      <c r="CT43" s="48">
        <f>AO43-'ОПУ БС'!E43</f>
        <v>-0.0000000001164153218</v>
      </c>
      <c r="CU43" s="48">
        <f>BB43-'ОПУ БС'!F43</f>
        <v>-0.0000000001164153218</v>
      </c>
      <c r="CV43" s="48">
        <f>BO43-'ОПУ БС'!G43</f>
        <v>-0.0000000001164153218</v>
      </c>
      <c r="CW43" s="48">
        <f>CB43-'ОПУ БС'!H43</f>
        <v>-0.0000000002328306437</v>
      </c>
      <c r="CX43" s="48">
        <f>CO43-'ОПУ БС'!I43</f>
        <v>-0.0000000002328306437</v>
      </c>
      <c r="CY43" s="2"/>
      <c r="CZ43" s="2"/>
      <c r="DA43" s="49">
        <f t="shared" ref="DA43:DL43" si="466">DA44+DA48</f>
        <v>0</v>
      </c>
      <c r="DB43" s="49">
        <f t="shared" si="466"/>
        <v>0</v>
      </c>
      <c r="DC43" s="49">
        <f t="shared" si="466"/>
        <v>0</v>
      </c>
      <c r="DD43" s="49">
        <f t="shared" si="466"/>
        <v>0</v>
      </c>
      <c r="DE43" s="49">
        <f t="shared" si="466"/>
        <v>0</v>
      </c>
      <c r="DF43" s="49">
        <f t="shared" si="466"/>
        <v>69.72588881</v>
      </c>
      <c r="DG43" s="49">
        <f t="shared" si="466"/>
        <v>85.0351033</v>
      </c>
      <c r="DH43" s="49">
        <f t="shared" si="466"/>
        <v>81.11842981</v>
      </c>
      <c r="DI43" s="49">
        <f t="shared" si="466"/>
        <v>76.1284213</v>
      </c>
      <c r="DJ43" s="49">
        <f t="shared" si="466"/>
        <v>72.07209336</v>
      </c>
      <c r="DK43" s="49">
        <f t="shared" si="466"/>
        <v>81.9417893</v>
      </c>
      <c r="DL43" s="49">
        <f t="shared" si="466"/>
        <v>91.18870395</v>
      </c>
      <c r="DM43" s="50">
        <f t="shared" si="35"/>
        <v>557.2104298</v>
      </c>
      <c r="DN43" s="49">
        <f t="shared" ref="DN43:DY43" si="467">DN44+DN48</f>
        <v>82.80283032</v>
      </c>
      <c r="DO43" s="49">
        <f t="shared" si="467"/>
        <v>90.4294068</v>
      </c>
      <c r="DP43" s="49">
        <f t="shared" si="467"/>
        <v>101.324516</v>
      </c>
      <c r="DQ43" s="49">
        <f t="shared" si="467"/>
        <v>101.324516</v>
      </c>
      <c r="DR43" s="49">
        <f t="shared" si="467"/>
        <v>99.23662255</v>
      </c>
      <c r="DS43" s="49">
        <f t="shared" si="467"/>
        <v>103.6036835</v>
      </c>
      <c r="DT43" s="49">
        <f t="shared" si="467"/>
        <v>126.9398192</v>
      </c>
      <c r="DU43" s="49">
        <f t="shared" si="467"/>
        <v>121.143025</v>
      </c>
      <c r="DV43" s="49">
        <f t="shared" si="467"/>
        <v>113.6855899</v>
      </c>
      <c r="DW43" s="49">
        <f t="shared" si="467"/>
        <v>107.6384214</v>
      </c>
      <c r="DX43" s="49">
        <f t="shared" si="467"/>
        <v>123.0958139</v>
      </c>
      <c r="DY43" s="49">
        <f t="shared" si="467"/>
        <v>136.1888657</v>
      </c>
      <c r="DZ43" s="50">
        <f t="shared" si="37"/>
        <v>1307.41311</v>
      </c>
      <c r="EA43" s="49">
        <f t="shared" ref="EA43:EL43" si="468">EA44+EA48</f>
        <v>89.23511425</v>
      </c>
      <c r="EB43" s="49">
        <f t="shared" si="468"/>
        <v>97.45413793</v>
      </c>
      <c r="EC43" s="49">
        <f t="shared" si="468"/>
        <v>109.1956003</v>
      </c>
      <c r="ED43" s="49">
        <f t="shared" si="468"/>
        <v>109.1956003</v>
      </c>
      <c r="EE43" s="49">
        <f t="shared" si="468"/>
        <v>106.8446418</v>
      </c>
      <c r="EF43" s="49">
        <f t="shared" si="468"/>
        <v>111.0489846</v>
      </c>
      <c r="EG43" s="49">
        <f t="shared" si="468"/>
        <v>136.7387433</v>
      </c>
      <c r="EH43" s="49">
        <f t="shared" si="468"/>
        <v>130.5513858</v>
      </c>
      <c r="EI43" s="49">
        <f t="shared" si="468"/>
        <v>122.5046693</v>
      </c>
      <c r="EJ43" s="49">
        <f t="shared" si="468"/>
        <v>115.9999492</v>
      </c>
      <c r="EK43" s="49">
        <f t="shared" si="468"/>
        <v>133.4383812</v>
      </c>
      <c r="EL43" s="49">
        <f t="shared" si="468"/>
        <v>146.76828</v>
      </c>
      <c r="EM43" s="50">
        <f t="shared" si="39"/>
        <v>1408.975488</v>
      </c>
      <c r="EN43" s="49">
        <f t="shared" ref="EN43:EY43" si="469">EN44+EN48</f>
        <v>84.5866408</v>
      </c>
      <c r="EO43" s="49">
        <f t="shared" si="469"/>
        <v>92.37751561</v>
      </c>
      <c r="EP43" s="49">
        <f t="shared" si="469"/>
        <v>103.5073368</v>
      </c>
      <c r="EQ43" s="49">
        <f t="shared" si="469"/>
        <v>103.5073368</v>
      </c>
      <c r="ER43" s="49">
        <f t="shared" si="469"/>
        <v>101.1910341</v>
      </c>
      <c r="ES43" s="49">
        <f t="shared" si="469"/>
        <v>104.6269328</v>
      </c>
      <c r="ET43" s="49">
        <f t="shared" si="469"/>
        <v>129.5542539</v>
      </c>
      <c r="EU43" s="49">
        <f t="shared" si="469"/>
        <v>123.753455</v>
      </c>
      <c r="EV43" s="49">
        <f t="shared" si="469"/>
        <v>116.1122145</v>
      </c>
      <c r="EW43" s="49">
        <f t="shared" si="469"/>
        <v>109.9574892</v>
      </c>
      <c r="EX43" s="49">
        <f t="shared" si="469"/>
        <v>127.281565</v>
      </c>
      <c r="EY43" s="49">
        <f t="shared" si="469"/>
        <v>139.1227645</v>
      </c>
      <c r="EZ43" s="51">
        <f t="shared" si="41"/>
        <v>1335.578539</v>
      </c>
      <c r="FA43" s="49">
        <f t="shared" ref="FA43:FL43" si="470">FA44+FA48</f>
        <v>57.47654027</v>
      </c>
      <c r="FB43" s="49">
        <f t="shared" si="470"/>
        <v>62.77043213</v>
      </c>
      <c r="FC43" s="49">
        <f t="shared" si="470"/>
        <v>70.3331348</v>
      </c>
      <c r="FD43" s="49">
        <f t="shared" si="470"/>
        <v>70.3331348</v>
      </c>
      <c r="FE43" s="49">
        <f t="shared" si="470"/>
        <v>68.72787871</v>
      </c>
      <c r="FF43" s="49">
        <f t="shared" si="470"/>
        <v>70.71319945</v>
      </c>
      <c r="FG43" s="49">
        <f t="shared" si="470"/>
        <v>88.00003055</v>
      </c>
      <c r="FH43" s="49">
        <f t="shared" si="470"/>
        <v>84.09819424</v>
      </c>
      <c r="FI43" s="49">
        <f t="shared" si="470"/>
        <v>78.89287462</v>
      </c>
      <c r="FJ43" s="49">
        <f t="shared" si="470"/>
        <v>74.71679744</v>
      </c>
      <c r="FK43" s="49">
        <f t="shared" si="470"/>
        <v>86.92831967</v>
      </c>
      <c r="FL43" s="49">
        <f t="shared" si="470"/>
        <v>94.53378333</v>
      </c>
      <c r="FM43" s="51">
        <f t="shared" si="43"/>
        <v>907.52432</v>
      </c>
      <c r="FN43" s="2"/>
      <c r="FO43" s="2"/>
      <c r="FP43" s="8">
        <f t="shared" ref="FP43:GA43" si="471">FP44+FP48</f>
        <v>23795.38123</v>
      </c>
      <c r="FQ43" s="8">
        <f t="shared" si="471"/>
        <v>26282.00661</v>
      </c>
      <c r="FR43" s="8">
        <f t="shared" si="471"/>
        <v>29175.90267</v>
      </c>
      <c r="FS43" s="8">
        <f t="shared" si="471"/>
        <v>29118.0323</v>
      </c>
      <c r="FT43" s="8">
        <f t="shared" si="471"/>
        <v>29513.51098</v>
      </c>
      <c r="FU43" s="8">
        <f t="shared" si="471"/>
        <v>31314.7668</v>
      </c>
      <c r="FV43" s="8">
        <f t="shared" si="471"/>
        <v>36355.32332</v>
      </c>
      <c r="FW43" s="8">
        <f t="shared" si="471"/>
        <v>35264.12641</v>
      </c>
      <c r="FX43" s="8">
        <f t="shared" si="471"/>
        <v>32833.81643</v>
      </c>
      <c r="FY43" s="8">
        <f t="shared" si="471"/>
        <v>30983.22643</v>
      </c>
      <c r="FZ43" s="8">
        <f t="shared" si="471"/>
        <v>31943.31244</v>
      </c>
      <c r="GA43" s="8">
        <f t="shared" si="471"/>
        <v>39137.14019</v>
      </c>
      <c r="GB43" s="52">
        <f t="shared" si="45"/>
        <v>375716.5458</v>
      </c>
      <c r="GC43" s="8">
        <f t="shared" ref="GC43:GN43" si="472">GC44+GC48</f>
        <v>27384.81782</v>
      </c>
      <c r="GD43" s="8">
        <f t="shared" si="472"/>
        <v>30243.91264</v>
      </c>
      <c r="GE43" s="8">
        <f t="shared" si="472"/>
        <v>33576.28058</v>
      </c>
      <c r="GF43" s="8">
        <f t="shared" si="472"/>
        <v>33510.36918</v>
      </c>
      <c r="GG43" s="8">
        <f t="shared" si="472"/>
        <v>33965.84709</v>
      </c>
      <c r="GH43" s="8">
        <f t="shared" si="472"/>
        <v>36035.73434</v>
      </c>
      <c r="GI43" s="8">
        <f t="shared" si="472"/>
        <v>41836.13397</v>
      </c>
      <c r="GJ43" s="8">
        <f t="shared" si="472"/>
        <v>40588.06156</v>
      </c>
      <c r="GK43" s="8">
        <f t="shared" si="472"/>
        <v>37788.65873</v>
      </c>
      <c r="GL43" s="8">
        <f t="shared" si="472"/>
        <v>35657.63278</v>
      </c>
      <c r="GM43" s="8">
        <f t="shared" si="472"/>
        <v>36763.59287</v>
      </c>
      <c r="GN43" s="8">
        <f t="shared" si="472"/>
        <v>45040.81879</v>
      </c>
      <c r="GO43" s="52">
        <f t="shared" si="47"/>
        <v>432391.8604</v>
      </c>
      <c r="GP43" s="53">
        <f t="shared" ref="GP43:HA43" si="473">GP44+GP48</f>
        <v>33801.30229</v>
      </c>
      <c r="GQ43" s="53">
        <f t="shared" si="473"/>
        <v>37326.58962</v>
      </c>
      <c r="GR43" s="53">
        <f t="shared" si="473"/>
        <v>41442.54957</v>
      </c>
      <c r="GS43" s="53">
        <f t="shared" si="473"/>
        <v>41362.11991</v>
      </c>
      <c r="GT43" s="53">
        <f t="shared" si="473"/>
        <v>41935.36538</v>
      </c>
      <c r="GU43" s="53">
        <f t="shared" si="473"/>
        <v>44540.49307</v>
      </c>
      <c r="GV43" s="53">
        <f t="shared" si="473"/>
        <v>51723.31309</v>
      </c>
      <c r="GW43" s="53">
        <f t="shared" si="473"/>
        <v>50188.75442</v>
      </c>
      <c r="GX43" s="53">
        <f t="shared" si="473"/>
        <v>46721.87674</v>
      </c>
      <c r="GY43" s="53">
        <f t="shared" si="473"/>
        <v>44085.74312</v>
      </c>
      <c r="GZ43" s="53">
        <f t="shared" si="473"/>
        <v>45448.44034</v>
      </c>
      <c r="HA43" s="53">
        <f t="shared" si="473"/>
        <v>55685.43589</v>
      </c>
      <c r="HB43" s="52">
        <f t="shared" si="49"/>
        <v>534261.9834</v>
      </c>
      <c r="HC43" s="53">
        <f t="shared" ref="HC43:HN43" si="474">HC44+HC48</f>
        <v>42091.78782</v>
      </c>
      <c r="HD43" s="53">
        <f t="shared" si="474"/>
        <v>46479.6316</v>
      </c>
      <c r="HE43" s="53">
        <f t="shared" si="474"/>
        <v>51606.64332</v>
      </c>
      <c r="HF43" s="53">
        <f t="shared" si="474"/>
        <v>51507.05615</v>
      </c>
      <c r="HG43" s="53">
        <f t="shared" si="474"/>
        <v>52229.49328</v>
      </c>
      <c r="HH43" s="53">
        <f t="shared" si="474"/>
        <v>55356.60874</v>
      </c>
      <c r="HI43" s="53">
        <f t="shared" si="474"/>
        <v>64295.60905</v>
      </c>
      <c r="HJ43" s="53">
        <f t="shared" si="474"/>
        <v>62405.82522</v>
      </c>
      <c r="HK43" s="53">
        <f t="shared" si="474"/>
        <v>58088.74903</v>
      </c>
      <c r="HL43" s="53">
        <f t="shared" si="474"/>
        <v>54809.94385</v>
      </c>
      <c r="HM43" s="53">
        <f t="shared" si="474"/>
        <v>56505.91392</v>
      </c>
      <c r="HN43" s="53">
        <f t="shared" si="474"/>
        <v>69229.91418</v>
      </c>
      <c r="HO43" s="52">
        <f t="shared" si="51"/>
        <v>664607.1762</v>
      </c>
      <c r="HP43" s="53">
        <f t="shared" ref="HP43:IA43" si="475">HP44+HP48</f>
        <v>52638.77526</v>
      </c>
      <c r="HQ43" s="53">
        <f t="shared" si="475"/>
        <v>58123.7315</v>
      </c>
      <c r="HR43" s="53">
        <f t="shared" si="475"/>
        <v>64537.19329</v>
      </c>
      <c r="HS43" s="53">
        <f t="shared" si="475"/>
        <v>64413.23815</v>
      </c>
      <c r="HT43" s="53">
        <f t="shared" si="475"/>
        <v>65333.05895</v>
      </c>
      <c r="HU43" s="53">
        <f t="shared" si="475"/>
        <v>69207.42741</v>
      </c>
      <c r="HV43" s="53">
        <f t="shared" si="475"/>
        <v>80396.65508</v>
      </c>
      <c r="HW43" s="53">
        <f t="shared" si="475"/>
        <v>78054.87722</v>
      </c>
      <c r="HX43" s="53">
        <f t="shared" si="475"/>
        <v>72647.3052</v>
      </c>
      <c r="HY43" s="53">
        <f t="shared" si="475"/>
        <v>68545.10918</v>
      </c>
      <c r="HZ43" s="53">
        <f t="shared" si="475"/>
        <v>70664.25255</v>
      </c>
      <c r="IA43" s="53">
        <f t="shared" si="475"/>
        <v>86576.933</v>
      </c>
      <c r="IB43" s="52">
        <f t="shared" si="53"/>
        <v>831138.5568</v>
      </c>
      <c r="IC43" s="53">
        <f t="shared" ref="IC43:IN43" si="476">IC44+IC48</f>
        <v>67206.26155</v>
      </c>
      <c r="ID43" s="53">
        <f t="shared" si="476"/>
        <v>74205.19458</v>
      </c>
      <c r="IE43" s="53">
        <f t="shared" si="476"/>
        <v>82396.61544</v>
      </c>
      <c r="IF43" s="53">
        <f t="shared" si="476"/>
        <v>82239.24111</v>
      </c>
      <c r="IG43" s="53">
        <f t="shared" si="476"/>
        <v>83435.50131</v>
      </c>
      <c r="IH43" s="53">
        <f t="shared" si="476"/>
        <v>88332.76755</v>
      </c>
      <c r="II43" s="53">
        <f t="shared" si="476"/>
        <v>102634.4675</v>
      </c>
      <c r="IJ43" s="53">
        <f t="shared" si="476"/>
        <v>99671.39538</v>
      </c>
      <c r="IK43" s="53">
        <f t="shared" si="476"/>
        <v>92756.14172</v>
      </c>
      <c r="IL43" s="53">
        <f t="shared" si="476"/>
        <v>87516.30333</v>
      </c>
      <c r="IM43" s="53">
        <f t="shared" si="476"/>
        <v>90220.99425</v>
      </c>
      <c r="IN43" s="53">
        <f t="shared" si="476"/>
        <v>110536.6144</v>
      </c>
      <c r="IO43" s="52">
        <f t="shared" si="55"/>
        <v>1061151.498</v>
      </c>
      <c r="IP43" s="53">
        <f t="shared" ref="IP43:JA43" si="477">IP44+IP48</f>
        <v>83246.77156</v>
      </c>
      <c r="IQ43" s="53">
        <f t="shared" si="477"/>
        <v>91908.85952</v>
      </c>
      <c r="IR43" s="53">
        <f t="shared" si="477"/>
        <v>102061.1921</v>
      </c>
      <c r="IS43" s="53">
        <f t="shared" si="477"/>
        <v>101867.7599</v>
      </c>
      <c r="IT43" s="53">
        <f t="shared" si="477"/>
        <v>103377.5648</v>
      </c>
      <c r="IU43" s="53">
        <f t="shared" si="477"/>
        <v>109392.278</v>
      </c>
      <c r="IV43" s="53">
        <f t="shared" si="477"/>
        <v>127120.4127</v>
      </c>
      <c r="IW43" s="53">
        <f t="shared" si="477"/>
        <v>123477.7174</v>
      </c>
      <c r="IX43" s="53">
        <f t="shared" si="477"/>
        <v>114899.4056</v>
      </c>
      <c r="IY43" s="53">
        <f t="shared" si="477"/>
        <v>108406.2502</v>
      </c>
      <c r="IZ43" s="53">
        <f t="shared" si="477"/>
        <v>111745.4649</v>
      </c>
      <c r="JA43" s="53">
        <f t="shared" si="477"/>
        <v>136919.0322</v>
      </c>
      <c r="JB43" s="52">
        <f t="shared" si="57"/>
        <v>1314422.709</v>
      </c>
      <c r="JC43" s="2"/>
      <c r="JD43" s="2"/>
      <c r="JE43" s="19">
        <f t="shared" si="58"/>
        <v>0</v>
      </c>
      <c r="JF43" s="19">
        <f t="shared" si="59"/>
        <v>0</v>
      </c>
      <c r="JG43" s="48">
        <f t="shared" si="60"/>
        <v>-0.0000000001164153218</v>
      </c>
      <c r="JH43" s="48">
        <f t="shared" si="61"/>
        <v>0</v>
      </c>
      <c r="JI43" s="48">
        <f t="shared" si="62"/>
        <v>0.0000000001164153218</v>
      </c>
      <c r="JJ43" s="48">
        <f t="shared" si="63"/>
        <v>0</v>
      </c>
      <c r="JK43" s="48">
        <f t="shared" si="64"/>
        <v>0</v>
      </c>
    </row>
    <row r="44" ht="19.5" customHeight="1" outlineLevel="1">
      <c r="A44" s="2"/>
      <c r="B44" s="6" t="s">
        <v>17</v>
      </c>
      <c r="C44" s="8">
        <f t="shared" ref="C44:N44" si="478">SUM(C45:C47)</f>
        <v>19120.37181</v>
      </c>
      <c r="D44" s="8">
        <f t="shared" si="478"/>
        <v>21176.40422</v>
      </c>
      <c r="E44" s="8">
        <f t="shared" si="478"/>
        <v>23455.16746</v>
      </c>
      <c r="F44" s="8">
        <f t="shared" si="478"/>
        <v>23397.29709</v>
      </c>
      <c r="G44" s="8">
        <f t="shared" si="478"/>
        <v>23900.46477</v>
      </c>
      <c r="H44" s="8">
        <f t="shared" si="478"/>
        <v>25409.9678</v>
      </c>
      <c r="I44" s="8">
        <f t="shared" si="478"/>
        <v>29183.7254</v>
      </c>
      <c r="J44" s="8">
        <f t="shared" si="478"/>
        <v>28428.97388</v>
      </c>
      <c r="K44" s="8">
        <f t="shared" si="478"/>
        <v>26416.30316</v>
      </c>
      <c r="L44" s="8">
        <f t="shared" si="478"/>
        <v>24906.80012</v>
      </c>
      <c r="M44" s="8">
        <f t="shared" si="478"/>
        <v>25057.15191</v>
      </c>
      <c r="N44" s="8">
        <f t="shared" si="478"/>
        <v>31447.97996</v>
      </c>
      <c r="O44" s="8">
        <f t="shared" si="21"/>
        <v>301900.6076</v>
      </c>
      <c r="P44" s="8">
        <f t="shared" ref="P44:AA44" si="479">SUM(P45:P47)</f>
        <v>22164.78744</v>
      </c>
      <c r="Q44" s="8">
        <f t="shared" si="479"/>
        <v>24543.08998</v>
      </c>
      <c r="R44" s="8">
        <f t="shared" si="479"/>
        <v>27188.61182</v>
      </c>
      <c r="S44" s="8">
        <f t="shared" si="479"/>
        <v>27122.70041</v>
      </c>
      <c r="T44" s="8">
        <f t="shared" si="479"/>
        <v>27705.98429</v>
      </c>
      <c r="U44" s="8">
        <f t="shared" si="479"/>
        <v>29455.83593</v>
      </c>
      <c r="V44" s="8">
        <f t="shared" si="479"/>
        <v>33830.46503</v>
      </c>
      <c r="W44" s="8">
        <f t="shared" si="479"/>
        <v>32955.53921</v>
      </c>
      <c r="X44" s="8">
        <f t="shared" si="479"/>
        <v>30622.40369</v>
      </c>
      <c r="Y44" s="8">
        <f t="shared" si="479"/>
        <v>28872.55205</v>
      </c>
      <c r="Z44" s="8">
        <f t="shared" si="479"/>
        <v>29053.11556</v>
      </c>
      <c r="AA44" s="8">
        <f t="shared" si="479"/>
        <v>36455.24249</v>
      </c>
      <c r="AB44" s="8">
        <f t="shared" si="23"/>
        <v>349970.3279</v>
      </c>
      <c r="AC44" s="8">
        <f t="shared" ref="AC44:AN44" si="480">SUM(AC45:AC47)</f>
        <v>27500.99184</v>
      </c>
      <c r="AD44" s="8">
        <f t="shared" si="480"/>
        <v>30445.98741</v>
      </c>
      <c r="AE44" s="8">
        <f t="shared" si="480"/>
        <v>33732.95915</v>
      </c>
      <c r="AF44" s="8">
        <f t="shared" si="480"/>
        <v>33652.52948</v>
      </c>
      <c r="AG44" s="8">
        <f t="shared" si="480"/>
        <v>34376.2398</v>
      </c>
      <c r="AH44" s="8">
        <f t="shared" si="480"/>
        <v>36547.37073</v>
      </c>
      <c r="AI44" s="8">
        <f t="shared" si="480"/>
        <v>41975.19807</v>
      </c>
      <c r="AJ44" s="8">
        <f t="shared" si="480"/>
        <v>40889.6326</v>
      </c>
      <c r="AK44" s="8">
        <f t="shared" si="480"/>
        <v>37994.79135</v>
      </c>
      <c r="AL44" s="8">
        <f t="shared" si="480"/>
        <v>35823.66042</v>
      </c>
      <c r="AM44" s="8">
        <f t="shared" si="480"/>
        <v>36054.93159</v>
      </c>
      <c r="AN44" s="8">
        <f t="shared" si="480"/>
        <v>45231.89447</v>
      </c>
      <c r="AO44" s="8">
        <f t="shared" si="25"/>
        <v>434226.1869</v>
      </c>
      <c r="AP44" s="8">
        <f t="shared" ref="AP44:BA44" si="481">SUM(AP45:AP47)</f>
        <v>34615.87514</v>
      </c>
      <c r="AQ44" s="8">
        <f t="shared" si="481"/>
        <v>38315.14801</v>
      </c>
      <c r="AR44" s="8">
        <f t="shared" si="481"/>
        <v>42458.48701</v>
      </c>
      <c r="AS44" s="8">
        <f t="shared" si="481"/>
        <v>42358.89985</v>
      </c>
      <c r="AT44" s="8">
        <f t="shared" si="481"/>
        <v>43269.84393</v>
      </c>
      <c r="AU44" s="8">
        <f t="shared" si="481"/>
        <v>46002.67618</v>
      </c>
      <c r="AV44" s="8">
        <f t="shared" si="481"/>
        <v>52834.7568</v>
      </c>
      <c r="AW44" s="8">
        <f t="shared" si="481"/>
        <v>51468.34067</v>
      </c>
      <c r="AX44" s="8">
        <f t="shared" si="481"/>
        <v>47824.56434</v>
      </c>
      <c r="AY44" s="8">
        <f t="shared" si="481"/>
        <v>45091.7321</v>
      </c>
      <c r="AZ44" s="8">
        <f t="shared" si="481"/>
        <v>45392.12043</v>
      </c>
      <c r="BA44" s="8">
        <f t="shared" si="481"/>
        <v>56934.00517</v>
      </c>
      <c r="BB44" s="8">
        <f t="shared" si="27"/>
        <v>546566.4496</v>
      </c>
      <c r="BC44" s="8">
        <f t="shared" ref="BC44:BN44" si="482">SUM(BC45:BC47)</f>
        <v>43800.99954</v>
      </c>
      <c r="BD44" s="8">
        <f t="shared" si="482"/>
        <v>48471.95012</v>
      </c>
      <c r="BE44" s="8">
        <f t="shared" si="482"/>
        <v>53722.54667</v>
      </c>
      <c r="BF44" s="8">
        <f t="shared" si="482"/>
        <v>53598.59154</v>
      </c>
      <c r="BG44" s="8">
        <f t="shared" si="482"/>
        <v>54751.24942</v>
      </c>
      <c r="BH44" s="8">
        <f t="shared" si="482"/>
        <v>58209.22307</v>
      </c>
      <c r="BI44" s="8">
        <f t="shared" si="482"/>
        <v>66854.15719</v>
      </c>
      <c r="BJ44" s="8">
        <f t="shared" si="482"/>
        <v>65125.17036</v>
      </c>
      <c r="BK44" s="8">
        <f t="shared" si="482"/>
        <v>60514.53883</v>
      </c>
      <c r="BL44" s="8">
        <f t="shared" si="482"/>
        <v>57056.56518</v>
      </c>
      <c r="BM44" s="8">
        <f t="shared" si="482"/>
        <v>57448.61994</v>
      </c>
      <c r="BN44" s="8">
        <f t="shared" si="482"/>
        <v>72041.11766</v>
      </c>
      <c r="BO44" s="8">
        <f t="shared" si="29"/>
        <v>691594.7295</v>
      </c>
      <c r="BP44" s="8">
        <f t="shared" ref="BP44:CA44" si="483">SUM(BP45:BP47)</f>
        <v>56548.34481</v>
      </c>
      <c r="BQ44" s="8">
        <f t="shared" si="483"/>
        <v>62565.62761</v>
      </c>
      <c r="BR44" s="8">
        <f t="shared" si="483"/>
        <v>69354.69101</v>
      </c>
      <c r="BS44" s="8">
        <f t="shared" si="483"/>
        <v>69197.31667</v>
      </c>
      <c r="BT44" s="8">
        <f t="shared" si="483"/>
        <v>70685.43101</v>
      </c>
      <c r="BU44" s="8">
        <f t="shared" si="483"/>
        <v>75149.77402</v>
      </c>
      <c r="BV44" s="8">
        <f t="shared" si="483"/>
        <v>86310.63155</v>
      </c>
      <c r="BW44" s="8">
        <f t="shared" si="483"/>
        <v>84078.46004</v>
      </c>
      <c r="BX44" s="8">
        <f t="shared" si="483"/>
        <v>78126.0027</v>
      </c>
      <c r="BY44" s="8">
        <f t="shared" si="483"/>
        <v>73661.65969</v>
      </c>
      <c r="BZ44" s="8">
        <f t="shared" si="483"/>
        <v>74183.51706</v>
      </c>
      <c r="CA44" s="8">
        <f t="shared" si="483"/>
        <v>93007.14607</v>
      </c>
      <c r="CB44" s="8">
        <f t="shared" si="31"/>
        <v>892868.6022</v>
      </c>
      <c r="CC44" s="8">
        <f t="shared" ref="CC44:CN44" si="484">SUM(CC45:CC47)</f>
        <v>70694.39496</v>
      </c>
      <c r="CD44" s="8">
        <f t="shared" si="484"/>
        <v>78200.34297</v>
      </c>
      <c r="CE44" s="8">
        <f t="shared" si="484"/>
        <v>86701.04705</v>
      </c>
      <c r="CF44" s="8">
        <f t="shared" si="484"/>
        <v>86507.61488</v>
      </c>
      <c r="CG44" s="8">
        <f t="shared" si="484"/>
        <v>88367.9937</v>
      </c>
      <c r="CH44" s="8">
        <f t="shared" si="484"/>
        <v>93949.13014</v>
      </c>
      <c r="CI44" s="8">
        <f t="shared" si="484"/>
        <v>107901.9713</v>
      </c>
      <c r="CJ44" s="8">
        <f t="shared" si="484"/>
        <v>105111.403</v>
      </c>
      <c r="CK44" s="8">
        <f t="shared" si="484"/>
        <v>97669.88777</v>
      </c>
      <c r="CL44" s="8">
        <f t="shared" si="484"/>
        <v>92088.75133</v>
      </c>
      <c r="CM44" s="8">
        <f t="shared" si="484"/>
        <v>92761.07582</v>
      </c>
      <c r="CN44" s="8">
        <f t="shared" si="484"/>
        <v>116273.6759</v>
      </c>
      <c r="CO44" s="8">
        <f t="shared" si="33"/>
        <v>1116227.289</v>
      </c>
      <c r="CP44" s="2"/>
      <c r="CQ44" s="2"/>
      <c r="CR44" s="48">
        <f>O44-'ОПУ БС'!C44</f>
        <v>0</v>
      </c>
      <c r="CS44" s="48">
        <f>AB44-'ОПУ БС'!D44</f>
        <v>0</v>
      </c>
      <c r="CT44" s="48">
        <f>AO44-'ОПУ БС'!E44</f>
        <v>0</v>
      </c>
      <c r="CU44" s="48">
        <f>BB44-'ОПУ БС'!F44</f>
        <v>-0.0000000001164153218</v>
      </c>
      <c r="CV44" s="48">
        <f>BO44-'ОПУ БС'!G44</f>
        <v>0</v>
      </c>
      <c r="CW44" s="48">
        <f>CB44-'ОПУ БС'!H44</f>
        <v>-0.0000000001164153218</v>
      </c>
      <c r="CX44" s="48">
        <f>CO44-'ОПУ БС'!I44</f>
        <v>-0.0000000002328306437</v>
      </c>
      <c r="CY44" s="2"/>
      <c r="CZ44" s="2"/>
      <c r="DA44" s="49">
        <f t="shared" ref="DA44:DL44" si="485">SUM(DA45:DA47)</f>
        <v>0</v>
      </c>
      <c r="DB44" s="49">
        <f t="shared" si="485"/>
        <v>0</v>
      </c>
      <c r="DC44" s="49">
        <f t="shared" si="485"/>
        <v>0</v>
      </c>
      <c r="DD44" s="49">
        <f t="shared" si="485"/>
        <v>0</v>
      </c>
      <c r="DE44" s="49">
        <f t="shared" si="485"/>
        <v>0</v>
      </c>
      <c r="DF44" s="49">
        <f t="shared" si="485"/>
        <v>0</v>
      </c>
      <c r="DG44" s="49">
        <f t="shared" si="485"/>
        <v>0</v>
      </c>
      <c r="DH44" s="49">
        <f t="shared" si="485"/>
        <v>0</v>
      </c>
      <c r="DI44" s="49">
        <f t="shared" si="485"/>
        <v>0</v>
      </c>
      <c r="DJ44" s="49">
        <f t="shared" si="485"/>
        <v>0</v>
      </c>
      <c r="DK44" s="49">
        <f t="shared" si="485"/>
        <v>0</v>
      </c>
      <c r="DL44" s="49">
        <f t="shared" si="485"/>
        <v>0</v>
      </c>
      <c r="DM44" s="50">
        <f t="shared" si="35"/>
        <v>0</v>
      </c>
      <c r="DN44" s="49">
        <f t="shared" ref="DN44:DY44" si="486">SUM(DN45:DN47)</f>
        <v>0</v>
      </c>
      <c r="DO44" s="49">
        <f t="shared" si="486"/>
        <v>0</v>
      </c>
      <c r="DP44" s="49">
        <f t="shared" si="486"/>
        <v>0</v>
      </c>
      <c r="DQ44" s="49">
        <f t="shared" si="486"/>
        <v>0</v>
      </c>
      <c r="DR44" s="49">
        <f t="shared" si="486"/>
        <v>0</v>
      </c>
      <c r="DS44" s="49">
        <f t="shared" si="486"/>
        <v>0</v>
      </c>
      <c r="DT44" s="49">
        <f t="shared" si="486"/>
        <v>0</v>
      </c>
      <c r="DU44" s="49">
        <f t="shared" si="486"/>
        <v>0</v>
      </c>
      <c r="DV44" s="49">
        <f t="shared" si="486"/>
        <v>0</v>
      </c>
      <c r="DW44" s="49">
        <f t="shared" si="486"/>
        <v>0</v>
      </c>
      <c r="DX44" s="49">
        <f t="shared" si="486"/>
        <v>0</v>
      </c>
      <c r="DY44" s="49">
        <f t="shared" si="486"/>
        <v>0</v>
      </c>
      <c r="DZ44" s="50">
        <f t="shared" si="37"/>
        <v>0</v>
      </c>
      <c r="EA44" s="49">
        <f t="shared" ref="EA44:EL44" si="487">SUM(EA45:EA47)</f>
        <v>0</v>
      </c>
      <c r="EB44" s="49">
        <f t="shared" si="487"/>
        <v>0</v>
      </c>
      <c r="EC44" s="49">
        <f t="shared" si="487"/>
        <v>0</v>
      </c>
      <c r="ED44" s="49">
        <f t="shared" si="487"/>
        <v>0</v>
      </c>
      <c r="EE44" s="49">
        <f t="shared" si="487"/>
        <v>0</v>
      </c>
      <c r="EF44" s="49">
        <f t="shared" si="487"/>
        <v>0</v>
      </c>
      <c r="EG44" s="49">
        <f t="shared" si="487"/>
        <v>0</v>
      </c>
      <c r="EH44" s="49">
        <f t="shared" si="487"/>
        <v>0</v>
      </c>
      <c r="EI44" s="49">
        <f t="shared" si="487"/>
        <v>0</v>
      </c>
      <c r="EJ44" s="49">
        <f t="shared" si="487"/>
        <v>0</v>
      </c>
      <c r="EK44" s="49">
        <f t="shared" si="487"/>
        <v>0</v>
      </c>
      <c r="EL44" s="49">
        <f t="shared" si="487"/>
        <v>0</v>
      </c>
      <c r="EM44" s="50">
        <f t="shared" si="39"/>
        <v>0</v>
      </c>
      <c r="EN44" s="49">
        <f t="shared" ref="EN44:EY44" si="488">SUM(EN45:EN47)</f>
        <v>0</v>
      </c>
      <c r="EO44" s="49">
        <f t="shared" si="488"/>
        <v>0</v>
      </c>
      <c r="EP44" s="49">
        <f t="shared" si="488"/>
        <v>0</v>
      </c>
      <c r="EQ44" s="49">
        <f t="shared" si="488"/>
        <v>0</v>
      </c>
      <c r="ER44" s="49">
        <f t="shared" si="488"/>
        <v>0</v>
      </c>
      <c r="ES44" s="49">
        <f t="shared" si="488"/>
        <v>0</v>
      </c>
      <c r="ET44" s="49">
        <f t="shared" si="488"/>
        <v>0</v>
      </c>
      <c r="EU44" s="49">
        <f t="shared" si="488"/>
        <v>0</v>
      </c>
      <c r="EV44" s="49">
        <f t="shared" si="488"/>
        <v>0</v>
      </c>
      <c r="EW44" s="49">
        <f t="shared" si="488"/>
        <v>0</v>
      </c>
      <c r="EX44" s="49">
        <f t="shared" si="488"/>
        <v>0</v>
      </c>
      <c r="EY44" s="49">
        <f t="shared" si="488"/>
        <v>0</v>
      </c>
      <c r="EZ44" s="51">
        <f t="shared" si="41"/>
        <v>0</v>
      </c>
      <c r="FA44" s="49">
        <f t="shared" ref="FA44:FL44" si="489">SUM(FA45:FA47)</f>
        <v>0</v>
      </c>
      <c r="FB44" s="49">
        <f t="shared" si="489"/>
        <v>0</v>
      </c>
      <c r="FC44" s="49">
        <f t="shared" si="489"/>
        <v>0</v>
      </c>
      <c r="FD44" s="49">
        <f t="shared" si="489"/>
        <v>0</v>
      </c>
      <c r="FE44" s="49">
        <f t="shared" si="489"/>
        <v>0</v>
      </c>
      <c r="FF44" s="49">
        <f t="shared" si="489"/>
        <v>0</v>
      </c>
      <c r="FG44" s="49">
        <f t="shared" si="489"/>
        <v>0</v>
      </c>
      <c r="FH44" s="49">
        <f t="shared" si="489"/>
        <v>0</v>
      </c>
      <c r="FI44" s="49">
        <f t="shared" si="489"/>
        <v>0</v>
      </c>
      <c r="FJ44" s="49">
        <f t="shared" si="489"/>
        <v>0</v>
      </c>
      <c r="FK44" s="49">
        <f t="shared" si="489"/>
        <v>0</v>
      </c>
      <c r="FL44" s="49">
        <f t="shared" si="489"/>
        <v>0</v>
      </c>
      <c r="FM44" s="51">
        <f t="shared" si="43"/>
        <v>0</v>
      </c>
      <c r="FN44" s="2"/>
      <c r="FO44" s="2"/>
      <c r="FP44" s="8">
        <f t="shared" ref="FP44:GA44" si="490">SUM(FP45:FP47)</f>
        <v>19120.37181</v>
      </c>
      <c r="FQ44" s="8">
        <f t="shared" si="490"/>
        <v>21176.40422</v>
      </c>
      <c r="FR44" s="8">
        <f t="shared" si="490"/>
        <v>23455.16746</v>
      </c>
      <c r="FS44" s="8">
        <f t="shared" si="490"/>
        <v>23397.29709</v>
      </c>
      <c r="FT44" s="8">
        <f t="shared" si="490"/>
        <v>23900.46477</v>
      </c>
      <c r="FU44" s="8">
        <f t="shared" si="490"/>
        <v>25409.9678</v>
      </c>
      <c r="FV44" s="8">
        <f t="shared" si="490"/>
        <v>29183.7254</v>
      </c>
      <c r="FW44" s="8">
        <f t="shared" si="490"/>
        <v>28428.97388</v>
      </c>
      <c r="FX44" s="8">
        <f t="shared" si="490"/>
        <v>26416.30316</v>
      </c>
      <c r="FY44" s="8">
        <f t="shared" si="490"/>
        <v>24906.80012</v>
      </c>
      <c r="FZ44" s="8">
        <f t="shared" si="490"/>
        <v>25057.15191</v>
      </c>
      <c r="GA44" s="8">
        <f t="shared" si="490"/>
        <v>31447.97996</v>
      </c>
      <c r="GB44" s="52">
        <f t="shared" si="45"/>
        <v>301900.6076</v>
      </c>
      <c r="GC44" s="8">
        <f t="shared" ref="GC44:GN44" si="491">SUM(GC45:GC47)</f>
        <v>22164.78744</v>
      </c>
      <c r="GD44" s="8">
        <f t="shared" si="491"/>
        <v>24543.08998</v>
      </c>
      <c r="GE44" s="8">
        <f t="shared" si="491"/>
        <v>27188.61182</v>
      </c>
      <c r="GF44" s="8">
        <f t="shared" si="491"/>
        <v>27122.70041</v>
      </c>
      <c r="GG44" s="8">
        <f t="shared" si="491"/>
        <v>27705.98429</v>
      </c>
      <c r="GH44" s="8">
        <f t="shared" si="491"/>
        <v>29455.83593</v>
      </c>
      <c r="GI44" s="8">
        <f t="shared" si="491"/>
        <v>33830.46503</v>
      </c>
      <c r="GJ44" s="8">
        <f t="shared" si="491"/>
        <v>32955.53921</v>
      </c>
      <c r="GK44" s="8">
        <f t="shared" si="491"/>
        <v>30622.40369</v>
      </c>
      <c r="GL44" s="8">
        <f t="shared" si="491"/>
        <v>28872.55205</v>
      </c>
      <c r="GM44" s="8">
        <f t="shared" si="491"/>
        <v>29053.11556</v>
      </c>
      <c r="GN44" s="8">
        <f t="shared" si="491"/>
        <v>36455.24249</v>
      </c>
      <c r="GO44" s="52">
        <f t="shared" si="47"/>
        <v>349970.3279</v>
      </c>
      <c r="GP44" s="53">
        <f t="shared" ref="GP44:HA44" si="492">SUM(GP45:GP47)</f>
        <v>27500.99184</v>
      </c>
      <c r="GQ44" s="53">
        <f t="shared" si="492"/>
        <v>30445.98741</v>
      </c>
      <c r="GR44" s="53">
        <f t="shared" si="492"/>
        <v>33732.95915</v>
      </c>
      <c r="GS44" s="53">
        <f t="shared" si="492"/>
        <v>33652.52948</v>
      </c>
      <c r="GT44" s="53">
        <f t="shared" si="492"/>
        <v>34376.2398</v>
      </c>
      <c r="GU44" s="53">
        <f t="shared" si="492"/>
        <v>36547.37073</v>
      </c>
      <c r="GV44" s="53">
        <f t="shared" si="492"/>
        <v>41975.19807</v>
      </c>
      <c r="GW44" s="53">
        <f t="shared" si="492"/>
        <v>40889.6326</v>
      </c>
      <c r="GX44" s="53">
        <f t="shared" si="492"/>
        <v>37994.79135</v>
      </c>
      <c r="GY44" s="53">
        <f t="shared" si="492"/>
        <v>35823.66042</v>
      </c>
      <c r="GZ44" s="53">
        <f t="shared" si="492"/>
        <v>36054.93159</v>
      </c>
      <c r="HA44" s="53">
        <f t="shared" si="492"/>
        <v>45231.89447</v>
      </c>
      <c r="HB44" s="52">
        <f t="shared" si="49"/>
        <v>434226.1869</v>
      </c>
      <c r="HC44" s="53">
        <f t="shared" ref="HC44:HN44" si="493">SUM(HC45:HC47)</f>
        <v>34615.87514</v>
      </c>
      <c r="HD44" s="53">
        <f t="shared" si="493"/>
        <v>38315.14801</v>
      </c>
      <c r="HE44" s="53">
        <f t="shared" si="493"/>
        <v>42458.48701</v>
      </c>
      <c r="HF44" s="53">
        <f t="shared" si="493"/>
        <v>42358.89985</v>
      </c>
      <c r="HG44" s="53">
        <f t="shared" si="493"/>
        <v>43269.84393</v>
      </c>
      <c r="HH44" s="53">
        <f t="shared" si="493"/>
        <v>46002.67618</v>
      </c>
      <c r="HI44" s="53">
        <f t="shared" si="493"/>
        <v>52834.7568</v>
      </c>
      <c r="HJ44" s="53">
        <f t="shared" si="493"/>
        <v>51468.34067</v>
      </c>
      <c r="HK44" s="53">
        <f t="shared" si="493"/>
        <v>47824.56434</v>
      </c>
      <c r="HL44" s="53">
        <f t="shared" si="493"/>
        <v>45091.7321</v>
      </c>
      <c r="HM44" s="53">
        <f t="shared" si="493"/>
        <v>45392.12043</v>
      </c>
      <c r="HN44" s="53">
        <f t="shared" si="493"/>
        <v>56934.00517</v>
      </c>
      <c r="HO44" s="52">
        <f t="shared" si="51"/>
        <v>546566.4496</v>
      </c>
      <c r="HP44" s="53">
        <f t="shared" ref="HP44:IA44" si="494">SUM(HP45:HP47)</f>
        <v>43800.99954</v>
      </c>
      <c r="HQ44" s="53">
        <f t="shared" si="494"/>
        <v>48471.95012</v>
      </c>
      <c r="HR44" s="53">
        <f t="shared" si="494"/>
        <v>53722.54667</v>
      </c>
      <c r="HS44" s="53">
        <f t="shared" si="494"/>
        <v>53598.59154</v>
      </c>
      <c r="HT44" s="53">
        <f t="shared" si="494"/>
        <v>54751.24942</v>
      </c>
      <c r="HU44" s="53">
        <f t="shared" si="494"/>
        <v>58209.22307</v>
      </c>
      <c r="HV44" s="53">
        <f t="shared" si="494"/>
        <v>66854.15719</v>
      </c>
      <c r="HW44" s="53">
        <f t="shared" si="494"/>
        <v>65125.17036</v>
      </c>
      <c r="HX44" s="53">
        <f t="shared" si="494"/>
        <v>60514.53883</v>
      </c>
      <c r="HY44" s="53">
        <f t="shared" si="494"/>
        <v>57056.56518</v>
      </c>
      <c r="HZ44" s="53">
        <f t="shared" si="494"/>
        <v>57448.61994</v>
      </c>
      <c r="IA44" s="53">
        <f t="shared" si="494"/>
        <v>72041.11766</v>
      </c>
      <c r="IB44" s="52">
        <f t="shared" si="53"/>
        <v>691594.7295</v>
      </c>
      <c r="IC44" s="53">
        <f t="shared" ref="IC44:IN44" si="495">SUM(IC45:IC47)</f>
        <v>56548.34481</v>
      </c>
      <c r="ID44" s="53">
        <f t="shared" si="495"/>
        <v>62565.62761</v>
      </c>
      <c r="IE44" s="53">
        <f t="shared" si="495"/>
        <v>69354.69101</v>
      </c>
      <c r="IF44" s="53">
        <f t="shared" si="495"/>
        <v>69197.31667</v>
      </c>
      <c r="IG44" s="53">
        <f t="shared" si="495"/>
        <v>70685.43101</v>
      </c>
      <c r="IH44" s="53">
        <f t="shared" si="495"/>
        <v>75149.77402</v>
      </c>
      <c r="II44" s="53">
        <f t="shared" si="495"/>
        <v>86310.63155</v>
      </c>
      <c r="IJ44" s="53">
        <f t="shared" si="495"/>
        <v>84078.46004</v>
      </c>
      <c r="IK44" s="53">
        <f t="shared" si="495"/>
        <v>78126.0027</v>
      </c>
      <c r="IL44" s="53">
        <f t="shared" si="495"/>
        <v>73661.65969</v>
      </c>
      <c r="IM44" s="53">
        <f t="shared" si="495"/>
        <v>74183.51706</v>
      </c>
      <c r="IN44" s="53">
        <f t="shared" si="495"/>
        <v>93007.14607</v>
      </c>
      <c r="IO44" s="52">
        <f t="shared" si="55"/>
        <v>892868.6022</v>
      </c>
      <c r="IP44" s="53">
        <f t="shared" ref="IP44:JA44" si="496">SUM(IP45:IP47)</f>
        <v>70694.39496</v>
      </c>
      <c r="IQ44" s="53">
        <f t="shared" si="496"/>
        <v>78200.34297</v>
      </c>
      <c r="IR44" s="53">
        <f t="shared" si="496"/>
        <v>86701.04705</v>
      </c>
      <c r="IS44" s="53">
        <f t="shared" si="496"/>
        <v>86507.61488</v>
      </c>
      <c r="IT44" s="53">
        <f t="shared" si="496"/>
        <v>88367.9937</v>
      </c>
      <c r="IU44" s="53">
        <f t="shared" si="496"/>
        <v>93949.13014</v>
      </c>
      <c r="IV44" s="53">
        <f t="shared" si="496"/>
        <v>107901.9713</v>
      </c>
      <c r="IW44" s="53">
        <f t="shared" si="496"/>
        <v>105111.403</v>
      </c>
      <c r="IX44" s="53">
        <f t="shared" si="496"/>
        <v>97669.88777</v>
      </c>
      <c r="IY44" s="53">
        <f t="shared" si="496"/>
        <v>92088.75133</v>
      </c>
      <c r="IZ44" s="53">
        <f t="shared" si="496"/>
        <v>92761.07582</v>
      </c>
      <c r="JA44" s="53">
        <f t="shared" si="496"/>
        <v>116273.6759</v>
      </c>
      <c r="JB44" s="52">
        <f t="shared" si="57"/>
        <v>1116227.289</v>
      </c>
      <c r="JC44" s="2"/>
      <c r="JD44" s="2"/>
      <c r="JE44" s="19">
        <f t="shared" si="58"/>
        <v>0</v>
      </c>
      <c r="JF44" s="19">
        <f t="shared" si="59"/>
        <v>0</v>
      </c>
      <c r="JG44" s="48">
        <f t="shared" si="60"/>
        <v>0</v>
      </c>
      <c r="JH44" s="48">
        <f t="shared" si="61"/>
        <v>0</v>
      </c>
      <c r="JI44" s="48">
        <f t="shared" si="62"/>
        <v>0</v>
      </c>
      <c r="JJ44" s="48">
        <f t="shared" si="63"/>
        <v>0</v>
      </c>
      <c r="JK44" s="48">
        <f t="shared" si="64"/>
        <v>0</v>
      </c>
    </row>
    <row r="45" ht="19.5" customHeight="1" outlineLevel="1">
      <c r="A45" s="2"/>
      <c r="B45" s="13" t="s">
        <v>18</v>
      </c>
      <c r="C45" s="56">
        <f>'ОПУ БС'!$C45/12*'ОПУ БС'!L45</f>
        <v>9449.344391</v>
      </c>
      <c r="D45" s="56">
        <f>'ОПУ БС'!$C45/12*'ОПУ БС'!M45</f>
        <v>10319.67874</v>
      </c>
      <c r="E45" s="56">
        <f>'ОПУ БС'!$C45/12*'ОПУ БС'!N45</f>
        <v>11563.01353</v>
      </c>
      <c r="F45" s="56">
        <f>'ОПУ БС'!$C45/12*'ОПУ БС'!O45</f>
        <v>11563.01353</v>
      </c>
      <c r="G45" s="56">
        <f>'ОПУ БС'!$C45/12*'ОПУ БС'!P45</f>
        <v>11811.68049</v>
      </c>
      <c r="H45" s="56">
        <f>'ОПУ БС'!$C45/12*'ОПУ БС'!Q45</f>
        <v>12557.68136</v>
      </c>
      <c r="I45" s="56">
        <f>'ОПУ БС'!$C45/12*'ОПУ БС'!R45</f>
        <v>14422.68354</v>
      </c>
      <c r="J45" s="56">
        <f>'ОПУ БС'!$C45/12*'ОПУ БС'!S45</f>
        <v>14049.68311</v>
      </c>
      <c r="K45" s="56">
        <f>'ОПУ БС'!$C45/12*'ОПУ БС'!T45</f>
        <v>13055.01528</v>
      </c>
      <c r="L45" s="56">
        <f>'ОПУ БС'!$C45/12*'ОПУ БС'!U45</f>
        <v>12309.0144</v>
      </c>
      <c r="M45" s="56">
        <f>'ОПУ БС'!$C45/12*'ОПУ БС'!V45</f>
        <v>12557.68136</v>
      </c>
      <c r="N45" s="56">
        <f>'ОПУ БС'!$C45/12*'ОПУ БС'!W45</f>
        <v>15541.68485</v>
      </c>
      <c r="O45" s="10">
        <f t="shared" si="21"/>
        <v>149200.1746</v>
      </c>
      <c r="P45" s="56">
        <f>'ОПУ БС'!$D$45/12*'ОПУ БС'!L45</f>
        <v>11127.66007</v>
      </c>
      <c r="Q45" s="56">
        <f>'ОПУ БС'!$D$45/12*'ОПУ БС'!M45</f>
        <v>12152.57613</v>
      </c>
      <c r="R45" s="56">
        <f>'ОПУ БС'!$D$45/12*'ОПУ БС'!N45</f>
        <v>13616.74192</v>
      </c>
      <c r="S45" s="56">
        <f>'ОПУ БС'!$D$45/12*'ОПУ БС'!O45</f>
        <v>13616.74192</v>
      </c>
      <c r="T45" s="56">
        <f>'ОПУ БС'!$D$45/12*'ОПУ БС'!P45</f>
        <v>13909.57508</v>
      </c>
      <c r="U45" s="56">
        <f>'ОПУ БС'!$D$45/12*'ОПУ БС'!Q45</f>
        <v>14788.07456</v>
      </c>
      <c r="V45" s="56">
        <f>'ОПУ БС'!$D$45/12*'ОПУ БС'!R45</f>
        <v>16984.32326</v>
      </c>
      <c r="W45" s="56">
        <f>'ОПУ БС'!$D$45/12*'ОПУ БС'!S45</f>
        <v>16545.07352</v>
      </c>
      <c r="X45" s="56">
        <f>'ОПУ БС'!$D$45/12*'ОПУ БС'!T45</f>
        <v>15373.74088</v>
      </c>
      <c r="Y45" s="56">
        <f>'ОПУ БС'!$D$45/12*'ОПУ БС'!U45</f>
        <v>14495.2414</v>
      </c>
      <c r="Z45" s="56">
        <f>'ОПУ БС'!$D$45/12*'ОПУ БС'!V45</f>
        <v>14788.07456</v>
      </c>
      <c r="AA45" s="56">
        <f>'ОПУ БС'!$D$45/12*'ОПУ БС'!W45</f>
        <v>18302.07248</v>
      </c>
      <c r="AB45" s="10">
        <f t="shared" si="23"/>
        <v>175699.8958</v>
      </c>
      <c r="AC45" s="56">
        <f>'ОПУ БС'!$E$45/12*'ОПУ БС'!L45</f>
        <v>14007.09115</v>
      </c>
      <c r="AD45" s="56">
        <f>'ОПУ БС'!$E$45/12*'ОПУ БС'!M45</f>
        <v>15297.21797</v>
      </c>
      <c r="AE45" s="56">
        <f>'ОПУ БС'!$E$45/12*'ОПУ БС'!N45</f>
        <v>17140.25628</v>
      </c>
      <c r="AF45" s="56">
        <f>'ОПУ БС'!$E$45/12*'ОПУ БС'!O45</f>
        <v>17140.25628</v>
      </c>
      <c r="AG45" s="56">
        <f>'ОПУ БС'!$E$45/12*'ОПУ БС'!P45</f>
        <v>17508.86394</v>
      </c>
      <c r="AH45" s="56">
        <f>'ОПУ БС'!$E$45/12*'ОПУ БС'!Q45</f>
        <v>18614.68693</v>
      </c>
      <c r="AI45" s="56">
        <f>'ОПУ БС'!$E$45/12*'ОПУ БС'!R45</f>
        <v>21379.24439</v>
      </c>
      <c r="AJ45" s="56">
        <f>'ОПУ БС'!$E$45/12*'ОПУ БС'!S45</f>
        <v>20826.3329</v>
      </c>
      <c r="AK45" s="56">
        <f>'ОПУ БС'!$E$45/12*'ОПУ БС'!T45</f>
        <v>19351.90225</v>
      </c>
      <c r="AL45" s="56">
        <f>'ОПУ БС'!$E$45/12*'ОПУ БС'!U45</f>
        <v>18246.07927</v>
      </c>
      <c r="AM45" s="56">
        <f>'ОПУ БС'!$E$45/12*'ОПУ БС'!V45</f>
        <v>18614.68693</v>
      </c>
      <c r="AN45" s="56">
        <f>'ОПУ БС'!$E$45/12*'ОПУ БС'!W45</f>
        <v>23037.97887</v>
      </c>
      <c r="AO45" s="10">
        <f t="shared" si="25"/>
        <v>221164.5972</v>
      </c>
      <c r="AP45" s="56">
        <f>'ОПУ БС'!$F45/12*'ОПУ БС'!L45</f>
        <v>17887.02556</v>
      </c>
      <c r="AQ45" s="56">
        <f>'ОПУ БС'!$F45/12*'ОПУ БС'!M45</f>
        <v>19534.51476</v>
      </c>
      <c r="AR45" s="56">
        <f>'ОПУ БС'!$F45/12*'ОПУ БС'!N45</f>
        <v>21888.07075</v>
      </c>
      <c r="AS45" s="56">
        <f>'ОПУ БС'!$F45/12*'ОПУ БС'!O45</f>
        <v>21888.07075</v>
      </c>
      <c r="AT45" s="56">
        <f>'ОПУ БС'!$F45/12*'ОПУ БС'!P45</f>
        <v>22358.78195</v>
      </c>
      <c r="AU45" s="56">
        <f>'ОПУ БС'!$F45/12*'ОПУ БС'!Q45</f>
        <v>23770.91555</v>
      </c>
      <c r="AV45" s="56">
        <f>'ОПУ БС'!$F45/12*'ОПУ БС'!R45</f>
        <v>27301.24954</v>
      </c>
      <c r="AW45" s="56">
        <f>'ОПУ БС'!$F45/12*'ОПУ БС'!S45</f>
        <v>26595.18274</v>
      </c>
      <c r="AX45" s="56">
        <f>'ОПУ БС'!$F45/12*'ОПУ БС'!T45</f>
        <v>24712.33795</v>
      </c>
      <c r="AY45" s="56">
        <f>'ОПУ БС'!$F45/12*'ОПУ БС'!U45</f>
        <v>23300.20435</v>
      </c>
      <c r="AZ45" s="56">
        <f>'ОПУ БС'!$F45/12*'ОПУ БС'!V45</f>
        <v>23770.91555</v>
      </c>
      <c r="BA45" s="56">
        <f>'ОПУ БС'!$F45/12*'ОПУ БС'!W45</f>
        <v>29419.44994</v>
      </c>
      <c r="BB45" s="10">
        <f t="shared" si="27"/>
        <v>282426.7194</v>
      </c>
      <c r="BC45" s="56">
        <f>'ОПУ БС'!$G45/12*'ОПУ БС'!L45</f>
        <v>22962.28855</v>
      </c>
      <c r="BD45" s="56">
        <f>'ОПУ БС'!$G45/12*'ОПУ БС'!M45</f>
        <v>25077.23618</v>
      </c>
      <c r="BE45" s="56">
        <f>'ОПУ БС'!$G45/12*'ОПУ БС'!N45</f>
        <v>28098.58994</v>
      </c>
      <c r="BF45" s="56">
        <f>'ОПУ БС'!$G45/12*'ОПУ БС'!O45</f>
        <v>28098.58994</v>
      </c>
      <c r="BG45" s="56">
        <f>'ОПУ БС'!$G45/12*'ОПУ БС'!P45</f>
        <v>28702.86069</v>
      </c>
      <c r="BH45" s="56">
        <f>'ОПУ БС'!$G45/12*'ОПУ БС'!Q45</f>
        <v>30515.67294</v>
      </c>
      <c r="BI45" s="56">
        <f>'ОПУ БС'!$G45/12*'ОПУ БС'!R45</f>
        <v>35047.70358</v>
      </c>
      <c r="BJ45" s="56">
        <f>'ОПУ БС'!$G45/12*'ОПУ БС'!S45</f>
        <v>34141.29745</v>
      </c>
      <c r="BK45" s="56">
        <f>'ОПУ БС'!$G45/12*'ОПУ БС'!T45</f>
        <v>31724.21445</v>
      </c>
      <c r="BL45" s="56">
        <f>'ОПУ БС'!$G45/12*'ОПУ БС'!U45</f>
        <v>29911.40219</v>
      </c>
      <c r="BM45" s="56">
        <f>'ОПУ БС'!$G45/12*'ОПУ БС'!V45</f>
        <v>30515.67294</v>
      </c>
      <c r="BN45" s="56">
        <f>'ОПУ БС'!$G45/12*'ОПУ БС'!W45</f>
        <v>37766.92196</v>
      </c>
      <c r="BO45" s="10">
        <f t="shared" si="29"/>
        <v>362562.4508</v>
      </c>
      <c r="BP45" s="56">
        <f>'ОПУ БС'!$H45/12*'ОПУ БС'!L45</f>
        <v>30076.42692</v>
      </c>
      <c r="BQ45" s="56">
        <f>'ОПУ БС'!$H45/12*'ОПУ БС'!M45</f>
        <v>32846.62413</v>
      </c>
      <c r="BR45" s="56">
        <f>'ОПУ БС'!$H45/12*'ОПУ БС'!N45</f>
        <v>36804.04873</v>
      </c>
      <c r="BS45" s="56">
        <f>'ОПУ БС'!$H45/12*'ОПУ БС'!O45</f>
        <v>36804.04873</v>
      </c>
      <c r="BT45" s="56">
        <f>'ОПУ БС'!$H45/12*'ОПУ БС'!P45</f>
        <v>37595.53364</v>
      </c>
      <c r="BU45" s="56">
        <f>'ОПУ БС'!$H45/12*'ОПУ БС'!Q45</f>
        <v>39969.9884</v>
      </c>
      <c r="BV45" s="56">
        <f>'ОПУ БС'!$H45/12*'ОПУ БС'!R45</f>
        <v>45906.12529</v>
      </c>
      <c r="BW45" s="56">
        <f>'ОПУ БС'!$H45/12*'ОПУ БС'!S45</f>
        <v>44718.89791</v>
      </c>
      <c r="BX45" s="56">
        <f>'ОПУ БС'!$H45/12*'ОПУ БС'!T45</f>
        <v>41552.95824</v>
      </c>
      <c r="BY45" s="56">
        <f>'ОПУ БС'!$H45/12*'ОПУ БС'!U45</f>
        <v>39178.50348</v>
      </c>
      <c r="BZ45" s="56">
        <f>'ОПУ БС'!$H45/12*'ОПУ БС'!V45</f>
        <v>39969.9884</v>
      </c>
      <c r="CA45" s="56">
        <f>'ОПУ БС'!$H45/12*'ОПУ БС'!W45</f>
        <v>49467.80743</v>
      </c>
      <c r="CB45" s="10">
        <f t="shared" si="31"/>
        <v>474890.9513</v>
      </c>
      <c r="CC45" s="56">
        <f>'ОПУ БС'!$I45/12*'ОПУ БС'!L45</f>
        <v>38146.87803</v>
      </c>
      <c r="CD45" s="56">
        <f>'ОПУ БС'!$I45/12*'ОПУ БС'!M45</f>
        <v>41660.40627</v>
      </c>
      <c r="CE45" s="56">
        <f>'ОПУ БС'!$I45/12*'ОПУ БС'!N45</f>
        <v>46679.73233</v>
      </c>
      <c r="CF45" s="56">
        <f>'ОПУ БС'!$I45/12*'ОПУ БС'!O45</f>
        <v>46679.73233</v>
      </c>
      <c r="CG45" s="56">
        <f>'ОПУ БС'!$I45/12*'ОПУ БС'!P45</f>
        <v>47683.59754</v>
      </c>
      <c r="CH45" s="56">
        <f>'ОПУ БС'!$I45/12*'ОПУ БС'!Q45</f>
        <v>50695.19317</v>
      </c>
      <c r="CI45" s="56">
        <f>'ОПУ БС'!$I45/12*'ОПУ БС'!R45</f>
        <v>58224.18226</v>
      </c>
      <c r="CJ45" s="56">
        <f>'ОПУ БС'!$I45/12*'ОПУ БС'!S45</f>
        <v>56718.38444</v>
      </c>
      <c r="CK45" s="56">
        <f>'ОПУ БС'!$I45/12*'ОПУ БС'!T45</f>
        <v>52702.9236</v>
      </c>
      <c r="CL45" s="56">
        <f>'ОПУ БС'!$I45/12*'ОПУ БС'!U45</f>
        <v>49691.32796</v>
      </c>
      <c r="CM45" s="56">
        <f>'ОПУ БС'!$I45/12*'ОПУ БС'!V45</f>
        <v>50695.19317</v>
      </c>
      <c r="CN45" s="56">
        <f>'ОПУ БС'!$I45/12*'ОПУ БС'!W45</f>
        <v>62741.57571</v>
      </c>
      <c r="CO45" s="10">
        <f t="shared" si="33"/>
        <v>602319.1268</v>
      </c>
      <c r="CP45" s="2"/>
      <c r="CQ45" s="2"/>
      <c r="CR45" s="48">
        <f>O45-'ОПУ БС'!C45</f>
        <v>0</v>
      </c>
      <c r="CS45" s="48">
        <f>AB45-'ОПУ БС'!D45</f>
        <v>0</v>
      </c>
      <c r="CT45" s="48">
        <f>AO45-'ОПУ БС'!E45</f>
        <v>0</v>
      </c>
      <c r="CU45" s="48">
        <f>BB45-'ОПУ БС'!F45</f>
        <v>0</v>
      </c>
      <c r="CV45" s="48">
        <f>BO45-'ОПУ БС'!G45</f>
        <v>0</v>
      </c>
      <c r="CW45" s="48">
        <f>CB45-'ОПУ БС'!H45</f>
        <v>0</v>
      </c>
      <c r="CX45" s="48">
        <f>CO45-'ОПУ БС'!I45</f>
        <v>-0.0000000001164153218</v>
      </c>
      <c r="CY45" s="2"/>
      <c r="CZ45" s="2"/>
      <c r="DA45" s="57"/>
      <c r="DB45" s="57"/>
      <c r="DC45" s="57"/>
      <c r="DD45" s="57"/>
      <c r="DE45" s="57"/>
      <c r="DF45" s="57"/>
      <c r="DG45" s="57"/>
      <c r="DH45" s="57"/>
      <c r="DI45" s="57"/>
      <c r="DJ45" s="57"/>
      <c r="DK45" s="57"/>
      <c r="DL45" s="57"/>
      <c r="DM45" s="55">
        <f t="shared" si="35"/>
        <v>0</v>
      </c>
      <c r="DN45" s="57"/>
      <c r="DO45" s="57"/>
      <c r="DP45" s="57"/>
      <c r="DQ45" s="57"/>
      <c r="DR45" s="57"/>
      <c r="DS45" s="57"/>
      <c r="DT45" s="57"/>
      <c r="DU45" s="57"/>
      <c r="DV45" s="57"/>
      <c r="DW45" s="57"/>
      <c r="DX45" s="57"/>
      <c r="DY45" s="57"/>
      <c r="DZ45" s="55">
        <f t="shared" si="37"/>
        <v>0</v>
      </c>
      <c r="EA45" s="58"/>
      <c r="EB45" s="58"/>
      <c r="EC45" s="58"/>
      <c r="ED45" s="58"/>
      <c r="EE45" s="58"/>
      <c r="EF45" s="58"/>
      <c r="EG45" s="58"/>
      <c r="EH45" s="58"/>
      <c r="EI45" s="58"/>
      <c r="EJ45" s="58"/>
      <c r="EK45" s="58"/>
      <c r="EL45" s="58"/>
      <c r="EM45" s="50">
        <f t="shared" si="39"/>
        <v>0</v>
      </c>
      <c r="EN45" s="58"/>
      <c r="EO45" s="58"/>
      <c r="EP45" s="58"/>
      <c r="EQ45" s="58"/>
      <c r="ER45" s="58"/>
      <c r="ES45" s="58"/>
      <c r="ET45" s="58"/>
      <c r="EU45" s="58"/>
      <c r="EV45" s="58"/>
      <c r="EW45" s="58"/>
      <c r="EX45" s="58"/>
      <c r="EY45" s="58"/>
      <c r="EZ45" s="51">
        <f t="shared" si="41"/>
        <v>0</v>
      </c>
      <c r="FA45" s="58"/>
      <c r="FB45" s="58"/>
      <c r="FC45" s="58"/>
      <c r="FD45" s="58"/>
      <c r="FE45" s="58"/>
      <c r="FF45" s="58"/>
      <c r="FG45" s="58"/>
      <c r="FH45" s="58"/>
      <c r="FI45" s="58"/>
      <c r="FJ45" s="58"/>
      <c r="FK45" s="58"/>
      <c r="FL45" s="58"/>
      <c r="FM45" s="51">
        <f t="shared" si="43"/>
        <v>0</v>
      </c>
      <c r="FN45" s="2"/>
      <c r="FO45" s="2"/>
      <c r="FP45" s="56">
        <f t="shared" ref="FP45:GA45" si="497">C45</f>
        <v>9449.344391</v>
      </c>
      <c r="FQ45" s="56">
        <f t="shared" si="497"/>
        <v>10319.67874</v>
      </c>
      <c r="FR45" s="56">
        <f t="shared" si="497"/>
        <v>11563.01353</v>
      </c>
      <c r="FS45" s="56">
        <f t="shared" si="497"/>
        <v>11563.01353</v>
      </c>
      <c r="FT45" s="56">
        <f t="shared" si="497"/>
        <v>11811.68049</v>
      </c>
      <c r="FU45" s="56">
        <f t="shared" si="497"/>
        <v>12557.68136</v>
      </c>
      <c r="FV45" s="56">
        <f t="shared" si="497"/>
        <v>14422.68354</v>
      </c>
      <c r="FW45" s="56">
        <f t="shared" si="497"/>
        <v>14049.68311</v>
      </c>
      <c r="FX45" s="56">
        <f t="shared" si="497"/>
        <v>13055.01528</v>
      </c>
      <c r="FY45" s="56">
        <f t="shared" si="497"/>
        <v>12309.0144</v>
      </c>
      <c r="FZ45" s="56">
        <f t="shared" si="497"/>
        <v>12557.68136</v>
      </c>
      <c r="GA45" s="56">
        <f t="shared" si="497"/>
        <v>15541.68485</v>
      </c>
      <c r="GB45" s="52">
        <f t="shared" si="45"/>
        <v>149200.1746</v>
      </c>
      <c r="GC45" s="56">
        <f t="shared" ref="GC45:GN45" si="498">P45</f>
        <v>11127.66007</v>
      </c>
      <c r="GD45" s="56">
        <f t="shared" si="498"/>
        <v>12152.57613</v>
      </c>
      <c r="GE45" s="56">
        <f t="shared" si="498"/>
        <v>13616.74192</v>
      </c>
      <c r="GF45" s="56">
        <f t="shared" si="498"/>
        <v>13616.74192</v>
      </c>
      <c r="GG45" s="56">
        <f t="shared" si="498"/>
        <v>13909.57508</v>
      </c>
      <c r="GH45" s="56">
        <f t="shared" si="498"/>
        <v>14788.07456</v>
      </c>
      <c r="GI45" s="56">
        <f t="shared" si="498"/>
        <v>16984.32326</v>
      </c>
      <c r="GJ45" s="56">
        <f t="shared" si="498"/>
        <v>16545.07352</v>
      </c>
      <c r="GK45" s="56">
        <f t="shared" si="498"/>
        <v>15373.74088</v>
      </c>
      <c r="GL45" s="56">
        <f t="shared" si="498"/>
        <v>14495.2414</v>
      </c>
      <c r="GM45" s="56">
        <f t="shared" si="498"/>
        <v>14788.07456</v>
      </c>
      <c r="GN45" s="56">
        <f t="shared" si="498"/>
        <v>18302.07248</v>
      </c>
      <c r="GO45" s="52">
        <f t="shared" si="47"/>
        <v>175699.8958</v>
      </c>
      <c r="GP45" s="8">
        <f t="shared" ref="GP45:HA45" si="499">AC45+DA45</f>
        <v>14007.09115</v>
      </c>
      <c r="GQ45" s="8">
        <f t="shared" si="499"/>
        <v>15297.21797</v>
      </c>
      <c r="GR45" s="8">
        <f t="shared" si="499"/>
        <v>17140.25628</v>
      </c>
      <c r="GS45" s="8">
        <f t="shared" si="499"/>
        <v>17140.25628</v>
      </c>
      <c r="GT45" s="8">
        <f t="shared" si="499"/>
        <v>17508.86394</v>
      </c>
      <c r="GU45" s="8">
        <f t="shared" si="499"/>
        <v>18614.68693</v>
      </c>
      <c r="GV45" s="8">
        <f t="shared" si="499"/>
        <v>21379.24439</v>
      </c>
      <c r="GW45" s="8">
        <f t="shared" si="499"/>
        <v>20826.3329</v>
      </c>
      <c r="GX45" s="8">
        <f t="shared" si="499"/>
        <v>19351.90225</v>
      </c>
      <c r="GY45" s="8">
        <f t="shared" si="499"/>
        <v>18246.07927</v>
      </c>
      <c r="GZ45" s="8">
        <f t="shared" si="499"/>
        <v>18614.68693</v>
      </c>
      <c r="HA45" s="8">
        <f t="shared" si="499"/>
        <v>23037.97887</v>
      </c>
      <c r="HB45" s="52">
        <f t="shared" si="49"/>
        <v>221164.5972</v>
      </c>
      <c r="HC45" s="8">
        <f t="shared" ref="HC45:HN45" si="500">AP45+DN45</f>
        <v>17887.02556</v>
      </c>
      <c r="HD45" s="8">
        <f t="shared" si="500"/>
        <v>19534.51476</v>
      </c>
      <c r="HE45" s="8">
        <f t="shared" si="500"/>
        <v>21888.07075</v>
      </c>
      <c r="HF45" s="8">
        <f t="shared" si="500"/>
        <v>21888.07075</v>
      </c>
      <c r="HG45" s="8">
        <f t="shared" si="500"/>
        <v>22358.78195</v>
      </c>
      <c r="HH45" s="8">
        <f t="shared" si="500"/>
        <v>23770.91555</v>
      </c>
      <c r="HI45" s="8">
        <f t="shared" si="500"/>
        <v>27301.24954</v>
      </c>
      <c r="HJ45" s="8">
        <f t="shared" si="500"/>
        <v>26595.18274</v>
      </c>
      <c r="HK45" s="8">
        <f t="shared" si="500"/>
        <v>24712.33795</v>
      </c>
      <c r="HL45" s="8">
        <f t="shared" si="500"/>
        <v>23300.20435</v>
      </c>
      <c r="HM45" s="8">
        <f t="shared" si="500"/>
        <v>23770.91555</v>
      </c>
      <c r="HN45" s="8">
        <f t="shared" si="500"/>
        <v>29419.44994</v>
      </c>
      <c r="HO45" s="52">
        <f t="shared" si="51"/>
        <v>282426.7194</v>
      </c>
      <c r="HP45" s="8">
        <f t="shared" ref="HP45:IA45" si="501">BC45+EA45</f>
        <v>22962.28855</v>
      </c>
      <c r="HQ45" s="8">
        <f t="shared" si="501"/>
        <v>25077.23618</v>
      </c>
      <c r="HR45" s="8">
        <f t="shared" si="501"/>
        <v>28098.58994</v>
      </c>
      <c r="HS45" s="8">
        <f t="shared" si="501"/>
        <v>28098.58994</v>
      </c>
      <c r="HT45" s="8">
        <f t="shared" si="501"/>
        <v>28702.86069</v>
      </c>
      <c r="HU45" s="8">
        <f t="shared" si="501"/>
        <v>30515.67294</v>
      </c>
      <c r="HV45" s="8">
        <f t="shared" si="501"/>
        <v>35047.70358</v>
      </c>
      <c r="HW45" s="8">
        <f t="shared" si="501"/>
        <v>34141.29745</v>
      </c>
      <c r="HX45" s="8">
        <f t="shared" si="501"/>
        <v>31724.21445</v>
      </c>
      <c r="HY45" s="8">
        <f t="shared" si="501"/>
        <v>29911.40219</v>
      </c>
      <c r="HZ45" s="8">
        <f t="shared" si="501"/>
        <v>30515.67294</v>
      </c>
      <c r="IA45" s="8">
        <f t="shared" si="501"/>
        <v>37766.92196</v>
      </c>
      <c r="IB45" s="52">
        <f t="shared" si="53"/>
        <v>362562.4508</v>
      </c>
      <c r="IC45" s="8">
        <f t="shared" ref="IC45:IN45" si="502">BP45+EN45</f>
        <v>30076.42692</v>
      </c>
      <c r="ID45" s="8">
        <f t="shared" si="502"/>
        <v>32846.62413</v>
      </c>
      <c r="IE45" s="8">
        <f t="shared" si="502"/>
        <v>36804.04873</v>
      </c>
      <c r="IF45" s="8">
        <f t="shared" si="502"/>
        <v>36804.04873</v>
      </c>
      <c r="IG45" s="8">
        <f t="shared" si="502"/>
        <v>37595.53364</v>
      </c>
      <c r="IH45" s="8">
        <f t="shared" si="502"/>
        <v>39969.9884</v>
      </c>
      <c r="II45" s="8">
        <f t="shared" si="502"/>
        <v>45906.12529</v>
      </c>
      <c r="IJ45" s="8">
        <f t="shared" si="502"/>
        <v>44718.89791</v>
      </c>
      <c r="IK45" s="8">
        <f t="shared" si="502"/>
        <v>41552.95824</v>
      </c>
      <c r="IL45" s="8">
        <f t="shared" si="502"/>
        <v>39178.50348</v>
      </c>
      <c r="IM45" s="8">
        <f t="shared" si="502"/>
        <v>39969.9884</v>
      </c>
      <c r="IN45" s="8">
        <f t="shared" si="502"/>
        <v>49467.80743</v>
      </c>
      <c r="IO45" s="52">
        <f t="shared" si="55"/>
        <v>474890.9513</v>
      </c>
      <c r="IP45" s="8">
        <f t="shared" ref="IP45:JA45" si="503">CC45+FA45</f>
        <v>38146.87803</v>
      </c>
      <c r="IQ45" s="8">
        <f t="shared" si="503"/>
        <v>41660.40627</v>
      </c>
      <c r="IR45" s="8">
        <f t="shared" si="503"/>
        <v>46679.73233</v>
      </c>
      <c r="IS45" s="8">
        <f t="shared" si="503"/>
        <v>46679.73233</v>
      </c>
      <c r="IT45" s="8">
        <f t="shared" si="503"/>
        <v>47683.59754</v>
      </c>
      <c r="IU45" s="8">
        <f t="shared" si="503"/>
        <v>50695.19317</v>
      </c>
      <c r="IV45" s="8">
        <f t="shared" si="503"/>
        <v>58224.18226</v>
      </c>
      <c r="IW45" s="8">
        <f t="shared" si="503"/>
        <v>56718.38444</v>
      </c>
      <c r="IX45" s="8">
        <f t="shared" si="503"/>
        <v>52702.9236</v>
      </c>
      <c r="IY45" s="8">
        <f t="shared" si="503"/>
        <v>49691.32796</v>
      </c>
      <c r="IZ45" s="8">
        <f t="shared" si="503"/>
        <v>50695.19317</v>
      </c>
      <c r="JA45" s="8">
        <f t="shared" si="503"/>
        <v>62741.57571</v>
      </c>
      <c r="JB45" s="52">
        <f t="shared" si="57"/>
        <v>602319.1268</v>
      </c>
      <c r="JC45" s="2"/>
      <c r="JD45" s="2"/>
      <c r="JE45" s="19">
        <f t="shared" si="58"/>
        <v>0</v>
      </c>
      <c r="JF45" s="19">
        <f t="shared" si="59"/>
        <v>0</v>
      </c>
      <c r="JG45" s="48">
        <f t="shared" si="60"/>
        <v>0</v>
      </c>
      <c r="JH45" s="48">
        <f t="shared" si="61"/>
        <v>0</v>
      </c>
      <c r="JI45" s="48">
        <f t="shared" si="62"/>
        <v>0</v>
      </c>
      <c r="JJ45" s="48">
        <f t="shared" si="63"/>
        <v>0</v>
      </c>
      <c r="JK45" s="48">
        <f t="shared" si="64"/>
        <v>0</v>
      </c>
    </row>
    <row r="46" ht="19.5" customHeight="1" outlineLevel="1">
      <c r="A46" s="2"/>
      <c r="B46" s="13" t="s">
        <v>19</v>
      </c>
      <c r="C46" s="56">
        <f>'ОПУ БС'!$C46/12*'ОПУ БС'!L46</f>
        <v>7471.953371</v>
      </c>
      <c r="D46" s="56">
        <f>'ОПУ БС'!$C46/12*'ОПУ БС'!M46</f>
        <v>8455.10513</v>
      </c>
      <c r="E46" s="56">
        <f>'ОПУ БС'!$C46/12*'ОПУ БС'!N46</f>
        <v>9143.311362</v>
      </c>
      <c r="F46" s="56">
        <f>'ОПУ БС'!$C46/12*'ОПУ БС'!O46</f>
        <v>9143.311362</v>
      </c>
      <c r="G46" s="56">
        <f>'ОПУ БС'!$C46/12*'ОПУ БС'!P46</f>
        <v>9339.941714</v>
      </c>
      <c r="H46" s="56">
        <f>'ОПУ БС'!$C46/12*'ОПУ БС'!Q46</f>
        <v>9929.832769</v>
      </c>
      <c r="I46" s="56">
        <f>'ОПУ БС'!$C46/12*'ОПУ БС'!R46</f>
        <v>11404.56041</v>
      </c>
      <c r="J46" s="56">
        <f>'ОПУ БС'!$C46/12*'ОПУ БС'!S46</f>
        <v>11109.61488</v>
      </c>
      <c r="K46" s="56">
        <f>'ОПУ БС'!$C46/12*'ОПУ БС'!T46</f>
        <v>10323.09347</v>
      </c>
      <c r="L46" s="56">
        <f>'ОПУ БС'!$C46/12*'ОПУ БС'!U46</f>
        <v>9733.202418</v>
      </c>
      <c r="M46" s="56">
        <f>'ОПУ БС'!$C46/12*'ОПУ БС'!V46</f>
        <v>9634.887242</v>
      </c>
      <c r="N46" s="56">
        <f>'ОПУ БС'!$C46/12*'ОПУ БС'!W46</f>
        <v>12289.39699</v>
      </c>
      <c r="O46" s="10">
        <f t="shared" si="21"/>
        <v>117978.2111</v>
      </c>
      <c r="P46" s="56">
        <f>'ОПУ БС'!$D$46/12*'ОПУ БС'!L46</f>
        <v>8532.493887</v>
      </c>
      <c r="Q46" s="56">
        <f>'ОПУ БС'!$D$46/12*'ОПУ БС'!M46</f>
        <v>9655.190451</v>
      </c>
      <c r="R46" s="56">
        <f>'ОПУ БС'!$D$46/12*'ОПУ БС'!N46</f>
        <v>10441.07805</v>
      </c>
      <c r="S46" s="56">
        <f>'ОПУ БС'!$D$46/12*'ОПУ БС'!O46</f>
        <v>10441.07805</v>
      </c>
      <c r="T46" s="56">
        <f>'ОПУ БС'!$D$46/12*'ОПУ БС'!P46</f>
        <v>10665.61736</v>
      </c>
      <c r="U46" s="56">
        <f>'ОПУ БС'!$D$46/12*'ОПУ БС'!Q46</f>
        <v>11339.2353</v>
      </c>
      <c r="V46" s="56">
        <f>'ОПУ БС'!$D$46/12*'ОПУ БС'!R46</f>
        <v>13023.28014</v>
      </c>
      <c r="W46" s="56">
        <f>'ОПУ БС'!$D$46/12*'ОПУ БС'!S46</f>
        <v>12686.47117</v>
      </c>
      <c r="X46" s="56">
        <f>'ОПУ БС'!$D$46/12*'ОПУ БС'!T46</f>
        <v>11788.31392</v>
      </c>
      <c r="Y46" s="56">
        <f>'ОПУ БС'!$D$46/12*'ОПУ БС'!U46</f>
        <v>11114.69598</v>
      </c>
      <c r="Z46" s="56">
        <f>'ОПУ БС'!$D$46/12*'ОПУ БС'!V46</f>
        <v>11002.42633</v>
      </c>
      <c r="AA46" s="56">
        <f>'ОПУ БС'!$D$46/12*'ОПУ БС'!W46</f>
        <v>14033.70705</v>
      </c>
      <c r="AB46" s="10">
        <f t="shared" si="23"/>
        <v>134723.5877</v>
      </c>
      <c r="AC46" s="56">
        <f>'ОПУ БС'!$E$46/12*'ОПУ БС'!L46</f>
        <v>10437.57353</v>
      </c>
      <c r="AD46" s="56">
        <f>'ОПУ БС'!$E$46/12*'ОПУ БС'!M46</f>
        <v>11810.93847</v>
      </c>
      <c r="AE46" s="56">
        <f>'ОПУ БС'!$E$46/12*'ОПУ БС'!N46</f>
        <v>12772.29392</v>
      </c>
      <c r="AF46" s="56">
        <f>'ОПУ БС'!$E$46/12*'ОПУ БС'!O46</f>
        <v>12772.29392</v>
      </c>
      <c r="AG46" s="56">
        <f>'ОПУ БС'!$E$46/12*'ОПУ БС'!P46</f>
        <v>13046.96691</v>
      </c>
      <c r="AH46" s="56">
        <f>'ОПУ БС'!$E$46/12*'ОПУ БС'!Q46</f>
        <v>13870.98587</v>
      </c>
      <c r="AI46" s="56">
        <f>'ОПУ БС'!$E$46/12*'ОПУ БС'!R46</f>
        <v>15931.03328</v>
      </c>
      <c r="AJ46" s="56">
        <f>'ОПУ БС'!$E$46/12*'ОПУ БС'!S46</f>
        <v>15519.0238</v>
      </c>
      <c r="AK46" s="56">
        <f>'ОПУ БС'!$E$46/12*'ОПУ БС'!T46</f>
        <v>14420.33185</v>
      </c>
      <c r="AL46" s="56">
        <f>'ОПУ БС'!$E$46/12*'ОПУ БС'!U46</f>
        <v>13596.31289</v>
      </c>
      <c r="AM46" s="56">
        <f>'ОПУ БС'!$E$46/12*'ОПУ БС'!V46</f>
        <v>13458.97639</v>
      </c>
      <c r="AN46" s="56">
        <f>'ОПУ БС'!$E$46/12*'ОПУ БС'!W46</f>
        <v>17167.06172</v>
      </c>
      <c r="AO46" s="10">
        <f t="shared" si="25"/>
        <v>164803.7926</v>
      </c>
      <c r="AP46" s="56">
        <f>'ОПУ БС'!$F46/12*'ОПУ БС'!L46</f>
        <v>12944.53738</v>
      </c>
      <c r="AQ46" s="56">
        <f>'ОПУ БС'!$F46/12*'ОПУ БС'!M46</f>
        <v>14647.76598</v>
      </c>
      <c r="AR46" s="56">
        <f>'ОПУ БС'!$F46/12*'ОПУ БС'!N46</f>
        <v>15840.02601</v>
      </c>
      <c r="AS46" s="56">
        <f>'ОПУ БС'!$F46/12*'ОПУ БС'!O46</f>
        <v>15840.02601</v>
      </c>
      <c r="AT46" s="56">
        <f>'ОПУ БС'!$F46/12*'ОПУ БС'!P46</f>
        <v>16180.67173</v>
      </c>
      <c r="AU46" s="56">
        <f>'ОПУ БС'!$F46/12*'ОПУ БС'!Q46</f>
        <v>17202.60889</v>
      </c>
      <c r="AV46" s="56">
        <f>'ОПУ БС'!$F46/12*'ОПУ БС'!R46</f>
        <v>19757.45179</v>
      </c>
      <c r="AW46" s="56">
        <f>'ОПУ БС'!$F46/12*'ОПУ БС'!S46</f>
        <v>19246.48321</v>
      </c>
      <c r="AX46" s="56">
        <f>'ОПУ БС'!$F46/12*'ОПУ БС'!T46</f>
        <v>17883.90033</v>
      </c>
      <c r="AY46" s="56">
        <f>'ОПУ БС'!$F46/12*'ОПУ БС'!U46</f>
        <v>16861.96317</v>
      </c>
      <c r="AZ46" s="56">
        <f>'ОПУ БС'!$F46/12*'ОПУ БС'!V46</f>
        <v>16691.64031</v>
      </c>
      <c r="BA46" s="56">
        <f>'ОПУ БС'!$F46/12*'ОПУ БС'!W46</f>
        <v>21290.35753</v>
      </c>
      <c r="BB46" s="10">
        <f t="shared" si="27"/>
        <v>204387.4323</v>
      </c>
      <c r="BC46" s="56">
        <f>'ОПУ БС'!$G46/12*'ОПУ БС'!L46</f>
        <v>16128.41578</v>
      </c>
      <c r="BD46" s="56">
        <f>'ОПУ БС'!$G46/12*'ОПУ БС'!M46</f>
        <v>18250.57575</v>
      </c>
      <c r="BE46" s="56">
        <f>'ОПУ БС'!$G46/12*'ОПУ БС'!N46</f>
        <v>19736.08773</v>
      </c>
      <c r="BF46" s="56">
        <f>'ОПУ БС'!$G46/12*'ОПУ БС'!O46</f>
        <v>19736.08773</v>
      </c>
      <c r="BG46" s="56">
        <f>'ОПУ БС'!$G46/12*'ОПУ БС'!P46</f>
        <v>20160.51972</v>
      </c>
      <c r="BH46" s="56">
        <f>'ОПУ БС'!$G46/12*'ОПУ БС'!Q46</f>
        <v>21433.8157</v>
      </c>
      <c r="BI46" s="56">
        <f>'ОПУ БС'!$G46/12*'ОПУ БС'!R46</f>
        <v>24617.05566</v>
      </c>
      <c r="BJ46" s="56">
        <f>'ОПУ БС'!$G46/12*'ОПУ БС'!S46</f>
        <v>23980.40767</v>
      </c>
      <c r="BK46" s="56">
        <f>'ОПУ БС'!$G46/12*'ОПУ БС'!T46</f>
        <v>22282.67969</v>
      </c>
      <c r="BL46" s="56">
        <f>'ОПУ БС'!$G46/12*'ОПУ БС'!U46</f>
        <v>21009.38371</v>
      </c>
      <c r="BM46" s="56">
        <f>'ОПУ БС'!$G46/12*'ОПУ БС'!V46</f>
        <v>20797.16771</v>
      </c>
      <c r="BN46" s="56">
        <f>'ОПУ БС'!$G46/12*'ОПУ БС'!W46</f>
        <v>26526.99963</v>
      </c>
      <c r="BO46" s="10">
        <f t="shared" si="29"/>
        <v>254659.1965</v>
      </c>
      <c r="BP46" s="56">
        <f>'ОПУ БС'!$H46/12*'ОПУ БС'!L46</f>
        <v>20491.69316</v>
      </c>
      <c r="BQ46" s="56">
        <f>'ОПУ БС'!$H46/12*'ОПУ БС'!M46</f>
        <v>23187.96857</v>
      </c>
      <c r="BR46" s="56">
        <f>'ОПУ БС'!$H46/12*'ОПУ БС'!N46</f>
        <v>25075.36136</v>
      </c>
      <c r="BS46" s="56">
        <f>'ОПУ БС'!$H46/12*'ОПУ БС'!O46</f>
        <v>25075.36136</v>
      </c>
      <c r="BT46" s="56">
        <f>'ОПУ БС'!$H46/12*'ОПУ БС'!P46</f>
        <v>25614.61644</v>
      </c>
      <c r="BU46" s="56">
        <f>'ОПУ БС'!$H46/12*'ОПУ БС'!Q46</f>
        <v>27232.38169</v>
      </c>
      <c r="BV46" s="56">
        <f>'ОПУ БС'!$H46/12*'ОПУ БС'!R46</f>
        <v>31276.79482</v>
      </c>
      <c r="BW46" s="56">
        <f>'ОПУ БС'!$H46/12*'ОПУ БС'!S46</f>
        <v>30467.91219</v>
      </c>
      <c r="BX46" s="56">
        <f>'ОПУ БС'!$H46/12*'ОПУ БС'!T46</f>
        <v>28310.89186</v>
      </c>
      <c r="BY46" s="56">
        <f>'ОПУ БС'!$H46/12*'ОПУ БС'!U46</f>
        <v>26693.12661</v>
      </c>
      <c r="BZ46" s="56">
        <f>'ОПУ БС'!$H46/12*'ОПУ БС'!V46</f>
        <v>26423.49907</v>
      </c>
      <c r="CA46" s="56">
        <f>'ОПУ БС'!$H46/12*'ОПУ БС'!W46</f>
        <v>33703.44269</v>
      </c>
      <c r="CB46" s="10">
        <f t="shared" si="31"/>
        <v>323553.0498</v>
      </c>
      <c r="CC46" s="56">
        <f>'ОПУ БС'!$I46/12*'ОПУ БС'!L46</f>
        <v>25197.09468</v>
      </c>
      <c r="CD46" s="56">
        <f>'ОПУ БС'!$I46/12*'ОПУ БС'!M46</f>
        <v>28512.50188</v>
      </c>
      <c r="CE46" s="56">
        <f>'ОПУ БС'!$I46/12*'ОПУ БС'!N46</f>
        <v>30833.28691</v>
      </c>
      <c r="CF46" s="56">
        <f>'ОПУ БС'!$I46/12*'ОПУ БС'!O46</f>
        <v>30833.28691</v>
      </c>
      <c r="CG46" s="56">
        <f>'ОПУ БС'!$I46/12*'ОПУ БС'!P46</f>
        <v>31496.36835</v>
      </c>
      <c r="CH46" s="56">
        <f>'ОПУ БС'!$I46/12*'ОПУ БС'!Q46</f>
        <v>33485.61267</v>
      </c>
      <c r="CI46" s="56">
        <f>'ОПУ БС'!$I46/12*'ОПУ БС'!R46</f>
        <v>38458.72346</v>
      </c>
      <c r="CJ46" s="56">
        <f>'ОПУ БС'!$I46/12*'ОПУ БС'!S46</f>
        <v>37464.1013</v>
      </c>
      <c r="CK46" s="56">
        <f>'ОПУ БС'!$I46/12*'ОПУ БС'!T46</f>
        <v>34811.77555</v>
      </c>
      <c r="CL46" s="56">
        <f>'ОПУ БС'!$I46/12*'ОПУ БС'!U46</f>
        <v>32822.53123</v>
      </c>
      <c r="CM46" s="56">
        <f>'ОПУ БС'!$I46/12*'ОПУ БС'!V46</f>
        <v>32490.99051</v>
      </c>
      <c r="CN46" s="56">
        <f>'ОПУ БС'!$I46/12*'ОПУ БС'!W46</f>
        <v>41442.58994</v>
      </c>
      <c r="CO46" s="10">
        <f t="shared" si="33"/>
        <v>397848.8634</v>
      </c>
      <c r="CP46" s="2"/>
      <c r="CQ46" s="2"/>
      <c r="CR46" s="48">
        <f>O46-'ОПУ БС'!C46</f>
        <v>0</v>
      </c>
      <c r="CS46" s="48">
        <f>AB46-'ОПУ БС'!D46</f>
        <v>0</v>
      </c>
      <c r="CT46" s="48">
        <f>AO46-'ОПУ БС'!E46</f>
        <v>0</v>
      </c>
      <c r="CU46" s="48">
        <f>BB46-'ОПУ БС'!F46</f>
        <v>0</v>
      </c>
      <c r="CV46" s="48">
        <f>BO46-'ОПУ БС'!G46</f>
        <v>0</v>
      </c>
      <c r="CW46" s="48">
        <f>CB46-'ОПУ БС'!H46</f>
        <v>0</v>
      </c>
      <c r="CX46" s="48">
        <f>CO46-'ОПУ БС'!I46</f>
        <v>-0.0000000001164153218</v>
      </c>
      <c r="CY46" s="2"/>
      <c r="CZ46" s="2"/>
      <c r="DA46" s="57"/>
      <c r="DB46" s="57"/>
      <c r="DC46" s="57"/>
      <c r="DD46" s="57"/>
      <c r="DE46" s="57"/>
      <c r="DF46" s="57"/>
      <c r="DG46" s="57"/>
      <c r="DH46" s="57"/>
      <c r="DI46" s="57"/>
      <c r="DJ46" s="57"/>
      <c r="DK46" s="57"/>
      <c r="DL46" s="57"/>
      <c r="DM46" s="55">
        <f t="shared" si="35"/>
        <v>0</v>
      </c>
      <c r="DN46" s="57"/>
      <c r="DO46" s="57"/>
      <c r="DP46" s="57"/>
      <c r="DQ46" s="57"/>
      <c r="DR46" s="57"/>
      <c r="DS46" s="57"/>
      <c r="DT46" s="57"/>
      <c r="DU46" s="57"/>
      <c r="DV46" s="57"/>
      <c r="DW46" s="57"/>
      <c r="DX46" s="57"/>
      <c r="DY46" s="57"/>
      <c r="DZ46" s="55">
        <f t="shared" si="37"/>
        <v>0</v>
      </c>
      <c r="EA46" s="58"/>
      <c r="EB46" s="58"/>
      <c r="EC46" s="58"/>
      <c r="ED46" s="58"/>
      <c r="EE46" s="58"/>
      <c r="EF46" s="58"/>
      <c r="EG46" s="58"/>
      <c r="EH46" s="58"/>
      <c r="EI46" s="58"/>
      <c r="EJ46" s="58"/>
      <c r="EK46" s="58"/>
      <c r="EL46" s="58"/>
      <c r="EM46" s="50">
        <f t="shared" si="39"/>
        <v>0</v>
      </c>
      <c r="EN46" s="58"/>
      <c r="EO46" s="58"/>
      <c r="EP46" s="58"/>
      <c r="EQ46" s="58"/>
      <c r="ER46" s="58"/>
      <c r="ES46" s="58"/>
      <c r="ET46" s="58"/>
      <c r="EU46" s="58"/>
      <c r="EV46" s="58"/>
      <c r="EW46" s="58"/>
      <c r="EX46" s="58"/>
      <c r="EY46" s="58"/>
      <c r="EZ46" s="51">
        <f t="shared" si="41"/>
        <v>0</v>
      </c>
      <c r="FA46" s="58"/>
      <c r="FB46" s="58"/>
      <c r="FC46" s="58"/>
      <c r="FD46" s="58"/>
      <c r="FE46" s="58"/>
      <c r="FF46" s="58"/>
      <c r="FG46" s="58"/>
      <c r="FH46" s="58"/>
      <c r="FI46" s="58"/>
      <c r="FJ46" s="58"/>
      <c r="FK46" s="58"/>
      <c r="FL46" s="58"/>
      <c r="FM46" s="51">
        <f t="shared" si="43"/>
        <v>0</v>
      </c>
      <c r="FN46" s="2"/>
      <c r="FO46" s="2"/>
      <c r="FP46" s="56">
        <f t="shared" ref="FP46:GA46" si="504">C46</f>
        <v>7471.953371</v>
      </c>
      <c r="FQ46" s="56">
        <f t="shared" si="504"/>
        <v>8455.10513</v>
      </c>
      <c r="FR46" s="56">
        <f t="shared" si="504"/>
        <v>9143.311362</v>
      </c>
      <c r="FS46" s="56">
        <f t="shared" si="504"/>
        <v>9143.311362</v>
      </c>
      <c r="FT46" s="56">
        <f t="shared" si="504"/>
        <v>9339.941714</v>
      </c>
      <c r="FU46" s="56">
        <f t="shared" si="504"/>
        <v>9929.832769</v>
      </c>
      <c r="FV46" s="56">
        <f t="shared" si="504"/>
        <v>11404.56041</v>
      </c>
      <c r="FW46" s="56">
        <f t="shared" si="504"/>
        <v>11109.61488</v>
      </c>
      <c r="FX46" s="56">
        <f t="shared" si="504"/>
        <v>10323.09347</v>
      </c>
      <c r="FY46" s="56">
        <f t="shared" si="504"/>
        <v>9733.202418</v>
      </c>
      <c r="FZ46" s="56">
        <f t="shared" si="504"/>
        <v>9634.887242</v>
      </c>
      <c r="GA46" s="56">
        <f t="shared" si="504"/>
        <v>12289.39699</v>
      </c>
      <c r="GB46" s="52">
        <f t="shared" si="45"/>
        <v>117978.2111</v>
      </c>
      <c r="GC46" s="56">
        <f t="shared" ref="GC46:GN46" si="505">P46</f>
        <v>8532.493887</v>
      </c>
      <c r="GD46" s="56">
        <f t="shared" si="505"/>
        <v>9655.190451</v>
      </c>
      <c r="GE46" s="56">
        <f t="shared" si="505"/>
        <v>10441.07805</v>
      </c>
      <c r="GF46" s="56">
        <f t="shared" si="505"/>
        <v>10441.07805</v>
      </c>
      <c r="GG46" s="56">
        <f t="shared" si="505"/>
        <v>10665.61736</v>
      </c>
      <c r="GH46" s="56">
        <f t="shared" si="505"/>
        <v>11339.2353</v>
      </c>
      <c r="GI46" s="56">
        <f t="shared" si="505"/>
        <v>13023.28014</v>
      </c>
      <c r="GJ46" s="56">
        <f t="shared" si="505"/>
        <v>12686.47117</v>
      </c>
      <c r="GK46" s="56">
        <f t="shared" si="505"/>
        <v>11788.31392</v>
      </c>
      <c r="GL46" s="56">
        <f t="shared" si="505"/>
        <v>11114.69598</v>
      </c>
      <c r="GM46" s="56">
        <f t="shared" si="505"/>
        <v>11002.42633</v>
      </c>
      <c r="GN46" s="56">
        <f t="shared" si="505"/>
        <v>14033.70705</v>
      </c>
      <c r="GO46" s="52">
        <f t="shared" si="47"/>
        <v>134723.5877</v>
      </c>
      <c r="GP46" s="8">
        <f t="shared" ref="GP46:HA46" si="506">AC46+DA46</f>
        <v>10437.57353</v>
      </c>
      <c r="GQ46" s="8">
        <f t="shared" si="506"/>
        <v>11810.93847</v>
      </c>
      <c r="GR46" s="8">
        <f t="shared" si="506"/>
        <v>12772.29392</v>
      </c>
      <c r="GS46" s="8">
        <f t="shared" si="506"/>
        <v>12772.29392</v>
      </c>
      <c r="GT46" s="8">
        <f t="shared" si="506"/>
        <v>13046.96691</v>
      </c>
      <c r="GU46" s="8">
        <f t="shared" si="506"/>
        <v>13870.98587</v>
      </c>
      <c r="GV46" s="8">
        <f t="shared" si="506"/>
        <v>15931.03328</v>
      </c>
      <c r="GW46" s="8">
        <f t="shared" si="506"/>
        <v>15519.0238</v>
      </c>
      <c r="GX46" s="8">
        <f t="shared" si="506"/>
        <v>14420.33185</v>
      </c>
      <c r="GY46" s="8">
        <f t="shared" si="506"/>
        <v>13596.31289</v>
      </c>
      <c r="GZ46" s="8">
        <f t="shared" si="506"/>
        <v>13458.97639</v>
      </c>
      <c r="HA46" s="8">
        <f t="shared" si="506"/>
        <v>17167.06172</v>
      </c>
      <c r="HB46" s="52">
        <f t="shared" si="49"/>
        <v>164803.7926</v>
      </c>
      <c r="HC46" s="8">
        <f t="shared" ref="HC46:HN46" si="507">AP46+DN46</f>
        <v>12944.53738</v>
      </c>
      <c r="HD46" s="8">
        <f t="shared" si="507"/>
        <v>14647.76598</v>
      </c>
      <c r="HE46" s="8">
        <f t="shared" si="507"/>
        <v>15840.02601</v>
      </c>
      <c r="HF46" s="8">
        <f t="shared" si="507"/>
        <v>15840.02601</v>
      </c>
      <c r="HG46" s="8">
        <f t="shared" si="507"/>
        <v>16180.67173</v>
      </c>
      <c r="HH46" s="8">
        <f t="shared" si="507"/>
        <v>17202.60889</v>
      </c>
      <c r="HI46" s="8">
        <f t="shared" si="507"/>
        <v>19757.45179</v>
      </c>
      <c r="HJ46" s="8">
        <f t="shared" si="507"/>
        <v>19246.48321</v>
      </c>
      <c r="HK46" s="8">
        <f t="shared" si="507"/>
        <v>17883.90033</v>
      </c>
      <c r="HL46" s="8">
        <f t="shared" si="507"/>
        <v>16861.96317</v>
      </c>
      <c r="HM46" s="8">
        <f t="shared" si="507"/>
        <v>16691.64031</v>
      </c>
      <c r="HN46" s="8">
        <f t="shared" si="507"/>
        <v>21290.35753</v>
      </c>
      <c r="HO46" s="52">
        <f t="shared" si="51"/>
        <v>204387.4323</v>
      </c>
      <c r="HP46" s="8">
        <f t="shared" ref="HP46:IA46" si="508">BC46+EA46</f>
        <v>16128.41578</v>
      </c>
      <c r="HQ46" s="8">
        <f t="shared" si="508"/>
        <v>18250.57575</v>
      </c>
      <c r="HR46" s="8">
        <f t="shared" si="508"/>
        <v>19736.08773</v>
      </c>
      <c r="HS46" s="8">
        <f t="shared" si="508"/>
        <v>19736.08773</v>
      </c>
      <c r="HT46" s="8">
        <f t="shared" si="508"/>
        <v>20160.51972</v>
      </c>
      <c r="HU46" s="8">
        <f t="shared" si="508"/>
        <v>21433.8157</v>
      </c>
      <c r="HV46" s="8">
        <f t="shared" si="508"/>
        <v>24617.05566</v>
      </c>
      <c r="HW46" s="8">
        <f t="shared" si="508"/>
        <v>23980.40767</v>
      </c>
      <c r="HX46" s="8">
        <f t="shared" si="508"/>
        <v>22282.67969</v>
      </c>
      <c r="HY46" s="8">
        <f t="shared" si="508"/>
        <v>21009.38371</v>
      </c>
      <c r="HZ46" s="8">
        <f t="shared" si="508"/>
        <v>20797.16771</v>
      </c>
      <c r="IA46" s="8">
        <f t="shared" si="508"/>
        <v>26526.99963</v>
      </c>
      <c r="IB46" s="52">
        <f t="shared" si="53"/>
        <v>254659.1965</v>
      </c>
      <c r="IC46" s="8">
        <f t="shared" ref="IC46:IN46" si="509">BP46+EN46</f>
        <v>20491.69316</v>
      </c>
      <c r="ID46" s="8">
        <f t="shared" si="509"/>
        <v>23187.96857</v>
      </c>
      <c r="IE46" s="8">
        <f t="shared" si="509"/>
        <v>25075.36136</v>
      </c>
      <c r="IF46" s="8">
        <f t="shared" si="509"/>
        <v>25075.36136</v>
      </c>
      <c r="IG46" s="8">
        <f t="shared" si="509"/>
        <v>25614.61644</v>
      </c>
      <c r="IH46" s="8">
        <f t="shared" si="509"/>
        <v>27232.38169</v>
      </c>
      <c r="II46" s="8">
        <f t="shared" si="509"/>
        <v>31276.79482</v>
      </c>
      <c r="IJ46" s="8">
        <f t="shared" si="509"/>
        <v>30467.91219</v>
      </c>
      <c r="IK46" s="8">
        <f t="shared" si="509"/>
        <v>28310.89186</v>
      </c>
      <c r="IL46" s="8">
        <f t="shared" si="509"/>
        <v>26693.12661</v>
      </c>
      <c r="IM46" s="8">
        <f t="shared" si="509"/>
        <v>26423.49907</v>
      </c>
      <c r="IN46" s="8">
        <f t="shared" si="509"/>
        <v>33703.44269</v>
      </c>
      <c r="IO46" s="52">
        <f t="shared" si="55"/>
        <v>323553.0498</v>
      </c>
      <c r="IP46" s="8">
        <f t="shared" ref="IP46:JA46" si="510">CC46+FA46</f>
        <v>25197.09468</v>
      </c>
      <c r="IQ46" s="8">
        <f t="shared" si="510"/>
        <v>28512.50188</v>
      </c>
      <c r="IR46" s="8">
        <f t="shared" si="510"/>
        <v>30833.28691</v>
      </c>
      <c r="IS46" s="8">
        <f t="shared" si="510"/>
        <v>30833.28691</v>
      </c>
      <c r="IT46" s="8">
        <f t="shared" si="510"/>
        <v>31496.36835</v>
      </c>
      <c r="IU46" s="8">
        <f t="shared" si="510"/>
        <v>33485.61267</v>
      </c>
      <c r="IV46" s="8">
        <f t="shared" si="510"/>
        <v>38458.72346</v>
      </c>
      <c r="IW46" s="8">
        <f t="shared" si="510"/>
        <v>37464.1013</v>
      </c>
      <c r="IX46" s="8">
        <f t="shared" si="510"/>
        <v>34811.77555</v>
      </c>
      <c r="IY46" s="8">
        <f t="shared" si="510"/>
        <v>32822.53123</v>
      </c>
      <c r="IZ46" s="8">
        <f t="shared" si="510"/>
        <v>32490.99051</v>
      </c>
      <c r="JA46" s="8">
        <f t="shared" si="510"/>
        <v>41442.58994</v>
      </c>
      <c r="JB46" s="52">
        <f t="shared" si="57"/>
        <v>397848.8634</v>
      </c>
      <c r="JC46" s="2"/>
      <c r="JD46" s="2"/>
      <c r="JE46" s="19">
        <f t="shared" si="58"/>
        <v>0</v>
      </c>
      <c r="JF46" s="19">
        <f t="shared" si="59"/>
        <v>0</v>
      </c>
      <c r="JG46" s="48">
        <f t="shared" si="60"/>
        <v>0</v>
      </c>
      <c r="JH46" s="48">
        <f t="shared" si="61"/>
        <v>0</v>
      </c>
      <c r="JI46" s="48">
        <f t="shared" si="62"/>
        <v>0</v>
      </c>
      <c r="JJ46" s="48">
        <f t="shared" si="63"/>
        <v>0</v>
      </c>
      <c r="JK46" s="48">
        <f t="shared" si="64"/>
        <v>0</v>
      </c>
    </row>
    <row r="47" ht="19.5" customHeight="1" outlineLevel="1">
      <c r="A47" s="2"/>
      <c r="B47" s="13" t="s">
        <v>20</v>
      </c>
      <c r="C47" s="56">
        <f>'ОПУ БС'!$C47/12*'ОПУ БС'!L47</f>
        <v>2199.074051</v>
      </c>
      <c r="D47" s="56">
        <f>'ОПУ БС'!$C47/12*'ОПУ БС'!M47</f>
        <v>2401.620345</v>
      </c>
      <c r="E47" s="56">
        <f>'ОПУ БС'!$C47/12*'ОПУ БС'!N47</f>
        <v>2748.842563</v>
      </c>
      <c r="F47" s="56">
        <f>'ОПУ БС'!$C47/12*'ОПУ БС'!O47</f>
        <v>2690.972194</v>
      </c>
      <c r="G47" s="56">
        <f>'ОПУ БС'!$C47/12*'ОПУ БС'!P47</f>
        <v>2748.842563</v>
      </c>
      <c r="H47" s="56">
        <f>'ОПУ БС'!$C47/12*'ОПУ БС'!Q47</f>
        <v>2922.453673</v>
      </c>
      <c r="I47" s="56">
        <f>'ОПУ БС'!$C47/12*'ОПУ БС'!R47</f>
        <v>3356.481446</v>
      </c>
      <c r="J47" s="56">
        <f>'ОПУ БС'!$C47/12*'ОПУ БС'!S47</f>
        <v>3269.675891</v>
      </c>
      <c r="K47" s="56">
        <f>'ОПУ БС'!$C47/12*'ОПУ БС'!T47</f>
        <v>3038.194412</v>
      </c>
      <c r="L47" s="56">
        <f>'ОПУ БС'!$C47/12*'ОПУ БС'!U47</f>
        <v>2864.583303</v>
      </c>
      <c r="M47" s="56">
        <f>'ОПУ БС'!$C47/12*'ОПУ БС'!V47</f>
        <v>2864.583303</v>
      </c>
      <c r="N47" s="56">
        <f>'ОПУ БС'!$C47/12*'ОПУ БС'!W47</f>
        <v>3616.89811</v>
      </c>
      <c r="O47" s="10">
        <f t="shared" si="21"/>
        <v>34722.22185</v>
      </c>
      <c r="P47" s="56">
        <f>'ОПУ БС'!$D$47/12*'ОПУ БС'!L47</f>
        <v>2504.633482</v>
      </c>
      <c r="Q47" s="56">
        <f>'ОПУ БС'!$D$47/12*'ОПУ БС'!M47</f>
        <v>2735.323408</v>
      </c>
      <c r="R47" s="56">
        <f>'ОПУ БС'!$D$47/12*'ОПУ БС'!N47</f>
        <v>3130.791852</v>
      </c>
      <c r="S47" s="56">
        <f>'ОПУ БС'!$D$47/12*'ОПУ БС'!O47</f>
        <v>3064.880445</v>
      </c>
      <c r="T47" s="56">
        <f>'ОПУ БС'!$D$47/12*'ОПУ БС'!P47</f>
        <v>3130.791852</v>
      </c>
      <c r="U47" s="56">
        <f>'ОПУ БС'!$D$47/12*'ОПУ БС'!Q47</f>
        <v>3328.526074</v>
      </c>
      <c r="V47" s="56">
        <f>'ОПУ БС'!$D$47/12*'ОПУ БС'!R47</f>
        <v>3822.86163</v>
      </c>
      <c r="W47" s="56">
        <f>'ОПУ БС'!$D$47/12*'ОПУ БС'!S47</f>
        <v>3723.994519</v>
      </c>
      <c r="X47" s="56">
        <f>'ОПУ БС'!$D$47/12*'ОПУ БС'!T47</f>
        <v>3460.348889</v>
      </c>
      <c r="Y47" s="56">
        <f>'ОПУ БС'!$D$47/12*'ОПУ БС'!U47</f>
        <v>3262.614667</v>
      </c>
      <c r="Z47" s="56">
        <f>'ОПУ БС'!$D$47/12*'ОПУ БС'!V47</f>
        <v>3262.614667</v>
      </c>
      <c r="AA47" s="56">
        <f>'ОПУ БС'!$D$47/12*'ОПУ БС'!W47</f>
        <v>4119.462963</v>
      </c>
      <c r="AB47" s="10">
        <f t="shared" si="23"/>
        <v>39546.84445</v>
      </c>
      <c r="AC47" s="56">
        <f>'ОПУ БС'!$E$47/12*'ОПУ БС'!L47</f>
        <v>3056.327154</v>
      </c>
      <c r="AD47" s="56">
        <f>'ОПУ БС'!$E$47/12*'ОПУ БС'!M47</f>
        <v>3337.830971</v>
      </c>
      <c r="AE47" s="56">
        <f>'ОПУ БС'!$E$47/12*'ОПУ БС'!N47</f>
        <v>3820.408943</v>
      </c>
      <c r="AF47" s="56">
        <f>'ОПУ БС'!$E$47/12*'ОПУ БС'!O47</f>
        <v>3739.979281</v>
      </c>
      <c r="AG47" s="56">
        <f>'ОПУ БС'!$E$47/12*'ОПУ БС'!P47</f>
        <v>3820.408943</v>
      </c>
      <c r="AH47" s="56">
        <f>'ОПУ БС'!$E$47/12*'ОПУ БС'!Q47</f>
        <v>4061.697928</v>
      </c>
      <c r="AI47" s="56">
        <f>'ОПУ БС'!$E$47/12*'ОПУ БС'!R47</f>
        <v>4664.920393</v>
      </c>
      <c r="AJ47" s="56">
        <f>'ОПУ БС'!$E$47/12*'ОПУ БС'!S47</f>
        <v>4544.2759</v>
      </c>
      <c r="AK47" s="56">
        <f>'ОПУ БС'!$E$47/12*'ОПУ БС'!T47</f>
        <v>4222.557252</v>
      </c>
      <c r="AL47" s="56">
        <f>'ОПУ БС'!$E$47/12*'ОПУ БС'!U47</f>
        <v>3981.268266</v>
      </c>
      <c r="AM47" s="56">
        <f>'ОПУ БС'!$E$47/12*'ОПУ БС'!V47</f>
        <v>3981.268266</v>
      </c>
      <c r="AN47" s="56">
        <f>'ОПУ БС'!$E$47/12*'ОПУ БС'!W47</f>
        <v>5026.853872</v>
      </c>
      <c r="AO47" s="10">
        <f t="shared" si="25"/>
        <v>48257.79717</v>
      </c>
      <c r="AP47" s="56">
        <f>'ОПУ БС'!$F47/12*'ОПУ БС'!L47</f>
        <v>3784.312202</v>
      </c>
      <c r="AQ47" s="56">
        <f>'ОПУ БС'!$F47/12*'ОПУ БС'!M47</f>
        <v>4132.867273</v>
      </c>
      <c r="AR47" s="56">
        <f>'ОПУ БС'!$F47/12*'ОПУ БС'!N47</f>
        <v>4730.390252</v>
      </c>
      <c r="AS47" s="56">
        <f>'ОПУ БС'!$F47/12*'ОПУ БС'!O47</f>
        <v>4630.803089</v>
      </c>
      <c r="AT47" s="56">
        <f>'ОПУ БС'!$F47/12*'ОПУ БС'!P47</f>
        <v>4730.390252</v>
      </c>
      <c r="AU47" s="56">
        <f>'ОПУ БС'!$F47/12*'ОПУ БС'!Q47</f>
        <v>5029.151742</v>
      </c>
      <c r="AV47" s="56">
        <f>'ОПУ БС'!$F47/12*'ОПУ БС'!R47</f>
        <v>5776.055466</v>
      </c>
      <c r="AW47" s="56">
        <f>'ОПУ БС'!$F47/12*'ОПУ БС'!S47</f>
        <v>5626.674721</v>
      </c>
      <c r="AX47" s="56">
        <f>'ОПУ БС'!$F47/12*'ОПУ БС'!T47</f>
        <v>5228.326068</v>
      </c>
      <c r="AY47" s="56">
        <f>'ОПУ БС'!$F47/12*'ОПУ БС'!U47</f>
        <v>4929.564578</v>
      </c>
      <c r="AZ47" s="56">
        <f>'ОПУ БС'!$F47/12*'ОПУ БС'!V47</f>
        <v>4929.564578</v>
      </c>
      <c r="BA47" s="56">
        <f>'ОПУ БС'!$F47/12*'ОПУ БС'!W47</f>
        <v>6224.1977</v>
      </c>
      <c r="BB47" s="10">
        <f t="shared" si="27"/>
        <v>59752.29792</v>
      </c>
      <c r="BC47" s="56">
        <f>'ОПУ БС'!$G47/12*'ОПУ БС'!L47</f>
        <v>4710.295208</v>
      </c>
      <c r="BD47" s="56">
        <f>'ОПУ БС'!$G47/12*'ОПУ БС'!M47</f>
        <v>5144.138187</v>
      </c>
      <c r="BE47" s="56">
        <f>'ОПУ БС'!$G47/12*'ОПУ БС'!N47</f>
        <v>5887.86901</v>
      </c>
      <c r="BF47" s="56">
        <f>'ОПУ БС'!$G47/12*'ОПУ БС'!O47</f>
        <v>5763.913873</v>
      </c>
      <c r="BG47" s="56">
        <f>'ОПУ БС'!$G47/12*'ОПУ БС'!P47</f>
        <v>5887.86901</v>
      </c>
      <c r="BH47" s="56">
        <f>'ОПУ БС'!$G47/12*'ОПУ БС'!Q47</f>
        <v>6259.734421</v>
      </c>
      <c r="BI47" s="56">
        <f>'ОПУ БС'!$G47/12*'ОПУ БС'!R47</f>
        <v>7189.397949</v>
      </c>
      <c r="BJ47" s="56">
        <f>'ОПУ БС'!$G47/12*'ОПУ БС'!S47</f>
        <v>7003.465243</v>
      </c>
      <c r="BK47" s="56">
        <f>'ОПУ БС'!$G47/12*'ОПУ БС'!T47</f>
        <v>6507.644695</v>
      </c>
      <c r="BL47" s="56">
        <f>'ОПУ БС'!$G47/12*'ОПУ БС'!U47</f>
        <v>6135.779284</v>
      </c>
      <c r="BM47" s="56">
        <f>'ОПУ БС'!$G47/12*'ОПУ БС'!V47</f>
        <v>6135.779284</v>
      </c>
      <c r="BN47" s="56">
        <f>'ОПУ БС'!$G47/12*'ОПУ БС'!W47</f>
        <v>7747.196065</v>
      </c>
      <c r="BO47" s="10">
        <f t="shared" si="29"/>
        <v>74373.08223</v>
      </c>
      <c r="BP47" s="56">
        <f>'ОПУ БС'!$H47/12*'ОПУ БС'!L47</f>
        <v>5980.224738</v>
      </c>
      <c r="BQ47" s="56">
        <f>'ОПУ БС'!$H47/12*'ОПУ БС'!M47</f>
        <v>6531.034912</v>
      </c>
      <c r="BR47" s="56">
        <f>'ОПУ БС'!$H47/12*'ОПУ БС'!N47</f>
        <v>7475.280923</v>
      </c>
      <c r="BS47" s="56">
        <f>'ОПУ БС'!$H47/12*'ОПУ БС'!O47</f>
        <v>7317.906588</v>
      </c>
      <c r="BT47" s="56">
        <f>'ОПУ БС'!$H47/12*'ОПУ БС'!P47</f>
        <v>7475.280923</v>
      </c>
      <c r="BU47" s="56">
        <f>'ОПУ БС'!$H47/12*'ОПУ БС'!Q47</f>
        <v>7947.403929</v>
      </c>
      <c r="BV47" s="56">
        <f>'ОПУ БС'!$H47/12*'ОПУ БС'!R47</f>
        <v>9127.711443</v>
      </c>
      <c r="BW47" s="56">
        <f>'ОПУ БС'!$H47/12*'ОПУ БС'!S47</f>
        <v>8891.64994</v>
      </c>
      <c r="BX47" s="56">
        <f>'ОПУ БС'!$H47/12*'ОПУ БС'!T47</f>
        <v>8262.152599</v>
      </c>
      <c r="BY47" s="56">
        <f>'ОПУ БС'!$H47/12*'ОПУ БС'!U47</f>
        <v>7790.029593</v>
      </c>
      <c r="BZ47" s="56">
        <f>'ОПУ БС'!$H47/12*'ОПУ БС'!V47</f>
        <v>7790.029593</v>
      </c>
      <c r="CA47" s="56">
        <f>'ОПУ БС'!$H47/12*'ОПУ БС'!W47</f>
        <v>9835.895951</v>
      </c>
      <c r="CB47" s="10">
        <f t="shared" si="31"/>
        <v>94424.60113</v>
      </c>
      <c r="CC47" s="56">
        <f>'ОПУ БС'!$I47/12*'ОПУ БС'!L47</f>
        <v>7350.422244</v>
      </c>
      <c r="CD47" s="56">
        <f>'ОПУ БС'!$I47/12*'ОПУ БС'!M47</f>
        <v>8027.434819</v>
      </c>
      <c r="CE47" s="56">
        <f>'ОПУ БС'!$I47/12*'ОПУ БС'!N47</f>
        <v>9188.027805</v>
      </c>
      <c r="CF47" s="56">
        <f>'ОПУ БС'!$I47/12*'ОПУ БС'!O47</f>
        <v>8994.595641</v>
      </c>
      <c r="CG47" s="56">
        <f>'ОПУ БС'!$I47/12*'ОПУ БС'!P47</f>
        <v>9188.027805</v>
      </c>
      <c r="CH47" s="56">
        <f>'ОПУ БС'!$I47/12*'ОПУ БС'!Q47</f>
        <v>9768.324298</v>
      </c>
      <c r="CI47" s="56">
        <f>'ОПУ БС'!$I47/12*'ОПУ БС'!R47</f>
        <v>11219.06553</v>
      </c>
      <c r="CJ47" s="56">
        <f>'ОПУ БС'!$I47/12*'ОПУ БС'!S47</f>
        <v>10928.91728</v>
      </c>
      <c r="CK47" s="56">
        <f>'ОПУ БС'!$I47/12*'ОПУ БС'!T47</f>
        <v>10155.18863</v>
      </c>
      <c r="CL47" s="56">
        <f>'ОПУ БС'!$I47/12*'ОПУ БС'!U47</f>
        <v>9574.892134</v>
      </c>
      <c r="CM47" s="56">
        <f>'ОПУ БС'!$I47/12*'ОПУ БС'!V47</f>
        <v>9574.892134</v>
      </c>
      <c r="CN47" s="56">
        <f>'ОПУ БС'!$I47/12*'ОПУ БС'!W47</f>
        <v>12089.51027</v>
      </c>
      <c r="CO47" s="10">
        <f t="shared" si="33"/>
        <v>116059.2986</v>
      </c>
      <c r="CP47" s="2"/>
      <c r="CQ47" s="2"/>
      <c r="CR47" s="48">
        <f>O47-'ОПУ БС'!C47</f>
        <v>0</v>
      </c>
      <c r="CS47" s="48">
        <f>AB47-'ОПУ БС'!D47</f>
        <v>0</v>
      </c>
      <c r="CT47" s="48">
        <f>AO47-'ОПУ БС'!E47</f>
        <v>0</v>
      </c>
      <c r="CU47" s="48">
        <f>BB47-'ОПУ БС'!F47</f>
        <v>0</v>
      </c>
      <c r="CV47" s="48">
        <f>BO47-'ОПУ БС'!G47</f>
        <v>0</v>
      </c>
      <c r="CW47" s="48">
        <f>CB47-'ОПУ БС'!H47</f>
        <v>0</v>
      </c>
      <c r="CX47" s="48">
        <f>CO47-'ОПУ БС'!I47</f>
        <v>0</v>
      </c>
      <c r="CY47" s="2"/>
      <c r="CZ47" s="2"/>
      <c r="DA47" s="57"/>
      <c r="DB47" s="57"/>
      <c r="DC47" s="57"/>
      <c r="DD47" s="57"/>
      <c r="DE47" s="57"/>
      <c r="DF47" s="57"/>
      <c r="DG47" s="57"/>
      <c r="DH47" s="57"/>
      <c r="DI47" s="57"/>
      <c r="DJ47" s="57"/>
      <c r="DK47" s="57"/>
      <c r="DL47" s="57"/>
      <c r="DM47" s="55">
        <f t="shared" si="35"/>
        <v>0</v>
      </c>
      <c r="DN47" s="57"/>
      <c r="DO47" s="57"/>
      <c r="DP47" s="57"/>
      <c r="DQ47" s="57"/>
      <c r="DR47" s="57"/>
      <c r="DS47" s="57"/>
      <c r="DT47" s="57"/>
      <c r="DU47" s="57"/>
      <c r="DV47" s="57"/>
      <c r="DW47" s="57"/>
      <c r="DX47" s="57"/>
      <c r="DY47" s="57"/>
      <c r="DZ47" s="55">
        <f t="shared" si="37"/>
        <v>0</v>
      </c>
      <c r="EA47" s="58"/>
      <c r="EB47" s="58"/>
      <c r="EC47" s="58"/>
      <c r="ED47" s="58"/>
      <c r="EE47" s="58"/>
      <c r="EF47" s="58"/>
      <c r="EG47" s="58"/>
      <c r="EH47" s="58"/>
      <c r="EI47" s="58"/>
      <c r="EJ47" s="58"/>
      <c r="EK47" s="58"/>
      <c r="EL47" s="58"/>
      <c r="EM47" s="50">
        <f t="shared" si="39"/>
        <v>0</v>
      </c>
      <c r="EN47" s="58"/>
      <c r="EO47" s="58"/>
      <c r="EP47" s="58"/>
      <c r="EQ47" s="58"/>
      <c r="ER47" s="58"/>
      <c r="ES47" s="58"/>
      <c r="ET47" s="58"/>
      <c r="EU47" s="58"/>
      <c r="EV47" s="58"/>
      <c r="EW47" s="58"/>
      <c r="EX47" s="58"/>
      <c r="EY47" s="58"/>
      <c r="EZ47" s="51">
        <f t="shared" si="41"/>
        <v>0</v>
      </c>
      <c r="FA47" s="58"/>
      <c r="FB47" s="58"/>
      <c r="FC47" s="58"/>
      <c r="FD47" s="58"/>
      <c r="FE47" s="58"/>
      <c r="FF47" s="58"/>
      <c r="FG47" s="58"/>
      <c r="FH47" s="58"/>
      <c r="FI47" s="58"/>
      <c r="FJ47" s="58"/>
      <c r="FK47" s="58"/>
      <c r="FL47" s="58"/>
      <c r="FM47" s="51">
        <f t="shared" si="43"/>
        <v>0</v>
      </c>
      <c r="FN47" s="2"/>
      <c r="FO47" s="2"/>
      <c r="FP47" s="56">
        <f t="shared" ref="FP47:GA47" si="511">C47</f>
        <v>2199.074051</v>
      </c>
      <c r="FQ47" s="56">
        <f t="shared" si="511"/>
        <v>2401.620345</v>
      </c>
      <c r="FR47" s="56">
        <f t="shared" si="511"/>
        <v>2748.842563</v>
      </c>
      <c r="FS47" s="56">
        <f t="shared" si="511"/>
        <v>2690.972194</v>
      </c>
      <c r="FT47" s="56">
        <f t="shared" si="511"/>
        <v>2748.842563</v>
      </c>
      <c r="FU47" s="56">
        <f t="shared" si="511"/>
        <v>2922.453673</v>
      </c>
      <c r="FV47" s="56">
        <f t="shared" si="511"/>
        <v>3356.481446</v>
      </c>
      <c r="FW47" s="56">
        <f t="shared" si="511"/>
        <v>3269.675891</v>
      </c>
      <c r="FX47" s="56">
        <f t="shared" si="511"/>
        <v>3038.194412</v>
      </c>
      <c r="FY47" s="56">
        <f t="shared" si="511"/>
        <v>2864.583303</v>
      </c>
      <c r="FZ47" s="56">
        <f t="shared" si="511"/>
        <v>2864.583303</v>
      </c>
      <c r="GA47" s="56">
        <f t="shared" si="511"/>
        <v>3616.89811</v>
      </c>
      <c r="GB47" s="52">
        <f t="shared" si="45"/>
        <v>34722.22185</v>
      </c>
      <c r="GC47" s="56">
        <f t="shared" ref="GC47:GN47" si="512">P47</f>
        <v>2504.633482</v>
      </c>
      <c r="GD47" s="56">
        <f t="shared" si="512"/>
        <v>2735.323408</v>
      </c>
      <c r="GE47" s="56">
        <f t="shared" si="512"/>
        <v>3130.791852</v>
      </c>
      <c r="GF47" s="56">
        <f t="shared" si="512"/>
        <v>3064.880445</v>
      </c>
      <c r="GG47" s="56">
        <f t="shared" si="512"/>
        <v>3130.791852</v>
      </c>
      <c r="GH47" s="56">
        <f t="shared" si="512"/>
        <v>3328.526074</v>
      </c>
      <c r="GI47" s="56">
        <f t="shared" si="512"/>
        <v>3822.86163</v>
      </c>
      <c r="GJ47" s="56">
        <f t="shared" si="512"/>
        <v>3723.994519</v>
      </c>
      <c r="GK47" s="56">
        <f t="shared" si="512"/>
        <v>3460.348889</v>
      </c>
      <c r="GL47" s="56">
        <f t="shared" si="512"/>
        <v>3262.614667</v>
      </c>
      <c r="GM47" s="56">
        <f t="shared" si="512"/>
        <v>3262.614667</v>
      </c>
      <c r="GN47" s="56">
        <f t="shared" si="512"/>
        <v>4119.462963</v>
      </c>
      <c r="GO47" s="52">
        <f t="shared" si="47"/>
        <v>39546.84445</v>
      </c>
      <c r="GP47" s="8">
        <f t="shared" ref="GP47:HA47" si="513">AC47+DA47</f>
        <v>3056.327154</v>
      </c>
      <c r="GQ47" s="8">
        <f t="shared" si="513"/>
        <v>3337.830971</v>
      </c>
      <c r="GR47" s="8">
        <f t="shared" si="513"/>
        <v>3820.408943</v>
      </c>
      <c r="GS47" s="8">
        <f t="shared" si="513"/>
        <v>3739.979281</v>
      </c>
      <c r="GT47" s="8">
        <f t="shared" si="513"/>
        <v>3820.408943</v>
      </c>
      <c r="GU47" s="8">
        <f t="shared" si="513"/>
        <v>4061.697928</v>
      </c>
      <c r="GV47" s="8">
        <f t="shared" si="513"/>
        <v>4664.920393</v>
      </c>
      <c r="GW47" s="8">
        <f t="shared" si="513"/>
        <v>4544.2759</v>
      </c>
      <c r="GX47" s="8">
        <f t="shared" si="513"/>
        <v>4222.557252</v>
      </c>
      <c r="GY47" s="8">
        <f t="shared" si="513"/>
        <v>3981.268266</v>
      </c>
      <c r="GZ47" s="8">
        <f t="shared" si="513"/>
        <v>3981.268266</v>
      </c>
      <c r="HA47" s="8">
        <f t="shared" si="513"/>
        <v>5026.853872</v>
      </c>
      <c r="HB47" s="52">
        <f t="shared" si="49"/>
        <v>48257.79717</v>
      </c>
      <c r="HC47" s="8">
        <f t="shared" ref="HC47:HN47" si="514">AP47+DN47</f>
        <v>3784.312202</v>
      </c>
      <c r="HD47" s="8">
        <f t="shared" si="514"/>
        <v>4132.867273</v>
      </c>
      <c r="HE47" s="8">
        <f t="shared" si="514"/>
        <v>4730.390252</v>
      </c>
      <c r="HF47" s="8">
        <f t="shared" si="514"/>
        <v>4630.803089</v>
      </c>
      <c r="HG47" s="8">
        <f t="shared" si="514"/>
        <v>4730.390252</v>
      </c>
      <c r="HH47" s="8">
        <f t="shared" si="514"/>
        <v>5029.151742</v>
      </c>
      <c r="HI47" s="8">
        <f t="shared" si="514"/>
        <v>5776.055466</v>
      </c>
      <c r="HJ47" s="8">
        <f t="shared" si="514"/>
        <v>5626.674721</v>
      </c>
      <c r="HK47" s="8">
        <f t="shared" si="514"/>
        <v>5228.326068</v>
      </c>
      <c r="HL47" s="8">
        <f t="shared" si="514"/>
        <v>4929.564578</v>
      </c>
      <c r="HM47" s="8">
        <f t="shared" si="514"/>
        <v>4929.564578</v>
      </c>
      <c r="HN47" s="8">
        <f t="shared" si="514"/>
        <v>6224.1977</v>
      </c>
      <c r="HO47" s="52">
        <f t="shared" si="51"/>
        <v>59752.29792</v>
      </c>
      <c r="HP47" s="8">
        <f t="shared" ref="HP47:IA47" si="515">BC47+EA47</f>
        <v>4710.295208</v>
      </c>
      <c r="HQ47" s="8">
        <f t="shared" si="515"/>
        <v>5144.138187</v>
      </c>
      <c r="HR47" s="8">
        <f t="shared" si="515"/>
        <v>5887.86901</v>
      </c>
      <c r="HS47" s="8">
        <f t="shared" si="515"/>
        <v>5763.913873</v>
      </c>
      <c r="HT47" s="8">
        <f t="shared" si="515"/>
        <v>5887.86901</v>
      </c>
      <c r="HU47" s="8">
        <f t="shared" si="515"/>
        <v>6259.734421</v>
      </c>
      <c r="HV47" s="8">
        <f t="shared" si="515"/>
        <v>7189.397949</v>
      </c>
      <c r="HW47" s="8">
        <f t="shared" si="515"/>
        <v>7003.465243</v>
      </c>
      <c r="HX47" s="8">
        <f t="shared" si="515"/>
        <v>6507.644695</v>
      </c>
      <c r="HY47" s="8">
        <f t="shared" si="515"/>
        <v>6135.779284</v>
      </c>
      <c r="HZ47" s="8">
        <f t="shared" si="515"/>
        <v>6135.779284</v>
      </c>
      <c r="IA47" s="8">
        <f t="shared" si="515"/>
        <v>7747.196065</v>
      </c>
      <c r="IB47" s="52">
        <f t="shared" si="53"/>
        <v>74373.08223</v>
      </c>
      <c r="IC47" s="8">
        <f t="shared" ref="IC47:IN47" si="516">BP47+EN47</f>
        <v>5980.224738</v>
      </c>
      <c r="ID47" s="8">
        <f t="shared" si="516"/>
        <v>6531.034912</v>
      </c>
      <c r="IE47" s="8">
        <f t="shared" si="516"/>
        <v>7475.280923</v>
      </c>
      <c r="IF47" s="8">
        <f t="shared" si="516"/>
        <v>7317.906588</v>
      </c>
      <c r="IG47" s="8">
        <f t="shared" si="516"/>
        <v>7475.280923</v>
      </c>
      <c r="IH47" s="8">
        <f t="shared" si="516"/>
        <v>7947.403929</v>
      </c>
      <c r="II47" s="8">
        <f t="shared" si="516"/>
        <v>9127.711443</v>
      </c>
      <c r="IJ47" s="8">
        <f t="shared" si="516"/>
        <v>8891.64994</v>
      </c>
      <c r="IK47" s="8">
        <f t="shared" si="516"/>
        <v>8262.152599</v>
      </c>
      <c r="IL47" s="8">
        <f t="shared" si="516"/>
        <v>7790.029593</v>
      </c>
      <c r="IM47" s="8">
        <f t="shared" si="516"/>
        <v>7790.029593</v>
      </c>
      <c r="IN47" s="8">
        <f t="shared" si="516"/>
        <v>9835.895951</v>
      </c>
      <c r="IO47" s="52">
        <f t="shared" si="55"/>
        <v>94424.60113</v>
      </c>
      <c r="IP47" s="8">
        <f t="shared" ref="IP47:JA47" si="517">CC47+FA47</f>
        <v>7350.422244</v>
      </c>
      <c r="IQ47" s="8">
        <f t="shared" si="517"/>
        <v>8027.434819</v>
      </c>
      <c r="IR47" s="8">
        <f t="shared" si="517"/>
        <v>9188.027805</v>
      </c>
      <c r="IS47" s="8">
        <f t="shared" si="517"/>
        <v>8994.595641</v>
      </c>
      <c r="IT47" s="8">
        <f t="shared" si="517"/>
        <v>9188.027805</v>
      </c>
      <c r="IU47" s="8">
        <f t="shared" si="517"/>
        <v>9768.324298</v>
      </c>
      <c r="IV47" s="8">
        <f t="shared" si="517"/>
        <v>11219.06553</v>
      </c>
      <c r="IW47" s="8">
        <f t="shared" si="517"/>
        <v>10928.91728</v>
      </c>
      <c r="IX47" s="8">
        <f t="shared" si="517"/>
        <v>10155.18863</v>
      </c>
      <c r="IY47" s="8">
        <f t="shared" si="517"/>
        <v>9574.892134</v>
      </c>
      <c r="IZ47" s="8">
        <f t="shared" si="517"/>
        <v>9574.892134</v>
      </c>
      <c r="JA47" s="8">
        <f t="shared" si="517"/>
        <v>12089.51027</v>
      </c>
      <c r="JB47" s="52">
        <f t="shared" si="57"/>
        <v>116059.2986</v>
      </c>
      <c r="JC47" s="2"/>
      <c r="JD47" s="2"/>
      <c r="JE47" s="19">
        <f t="shared" si="58"/>
        <v>0</v>
      </c>
      <c r="JF47" s="19">
        <f t="shared" si="59"/>
        <v>0</v>
      </c>
      <c r="JG47" s="48">
        <f t="shared" si="60"/>
        <v>0</v>
      </c>
      <c r="JH47" s="48">
        <f t="shared" si="61"/>
        <v>0</v>
      </c>
      <c r="JI47" s="48">
        <f t="shared" si="62"/>
        <v>0</v>
      </c>
      <c r="JJ47" s="48">
        <f t="shared" si="63"/>
        <v>0</v>
      </c>
      <c r="JK47" s="48">
        <f t="shared" si="64"/>
        <v>0</v>
      </c>
    </row>
    <row r="48" ht="19.5" customHeight="1" outlineLevel="1">
      <c r="A48" s="2"/>
      <c r="B48" s="6" t="s">
        <v>21</v>
      </c>
      <c r="C48" s="8">
        <f t="shared" ref="C48:N48" si="518">SUM(C49:C55)</f>
        <v>4675.009422</v>
      </c>
      <c r="D48" s="8">
        <f t="shared" si="518"/>
        <v>5105.602395</v>
      </c>
      <c r="E48" s="8">
        <f t="shared" si="518"/>
        <v>5720.735214</v>
      </c>
      <c r="F48" s="8">
        <f t="shared" si="518"/>
        <v>5720.735214</v>
      </c>
      <c r="G48" s="8">
        <f t="shared" si="518"/>
        <v>5613.046216</v>
      </c>
      <c r="H48" s="8">
        <f t="shared" si="518"/>
        <v>5904.798995</v>
      </c>
      <c r="I48" s="8">
        <f t="shared" si="518"/>
        <v>7171.597921</v>
      </c>
      <c r="J48" s="8">
        <f t="shared" si="518"/>
        <v>6835.152528</v>
      </c>
      <c r="K48" s="8">
        <f t="shared" si="518"/>
        <v>6417.513264</v>
      </c>
      <c r="L48" s="8">
        <f t="shared" si="518"/>
        <v>6076.426309</v>
      </c>
      <c r="M48" s="8">
        <f t="shared" si="518"/>
        <v>6886.16053</v>
      </c>
      <c r="N48" s="8">
        <f t="shared" si="518"/>
        <v>7689.160233</v>
      </c>
      <c r="O48" s="8">
        <f t="shared" si="21"/>
        <v>73815.93824</v>
      </c>
      <c r="P48" s="8">
        <f t="shared" ref="P48:AA48" si="519">SUM(P49:P55)</f>
        <v>5220.030387</v>
      </c>
      <c r="Q48" s="8">
        <f t="shared" si="519"/>
        <v>5700.82266</v>
      </c>
      <c r="R48" s="8">
        <f t="shared" si="519"/>
        <v>6387.668764</v>
      </c>
      <c r="S48" s="8">
        <f t="shared" si="519"/>
        <v>6387.668764</v>
      </c>
      <c r="T48" s="8">
        <f t="shared" si="519"/>
        <v>6259.862794</v>
      </c>
      <c r="U48" s="8">
        <f t="shared" si="519"/>
        <v>6579.898402</v>
      </c>
      <c r="V48" s="8">
        <f t="shared" si="519"/>
        <v>8005.66894</v>
      </c>
      <c r="W48" s="8">
        <f t="shared" si="519"/>
        <v>7632.522346</v>
      </c>
      <c r="X48" s="8">
        <f t="shared" si="519"/>
        <v>7166.255042</v>
      </c>
      <c r="Y48" s="8">
        <f t="shared" si="519"/>
        <v>6785.080731</v>
      </c>
      <c r="Z48" s="8">
        <f t="shared" si="519"/>
        <v>7710.47731</v>
      </c>
      <c r="AA48" s="8">
        <f t="shared" si="519"/>
        <v>8585.576295</v>
      </c>
      <c r="AB48" s="8">
        <f t="shared" si="23"/>
        <v>82421.53243</v>
      </c>
      <c r="AC48" s="8">
        <f t="shared" ref="AC48:AN48" si="520">SUM(AC49:AC55)</f>
        <v>6300.310455</v>
      </c>
      <c r="AD48" s="8">
        <f t="shared" si="520"/>
        <v>6880.602207</v>
      </c>
      <c r="AE48" s="8">
        <f t="shared" si="520"/>
        <v>7709.590425</v>
      </c>
      <c r="AF48" s="8">
        <f t="shared" si="520"/>
        <v>7709.590425</v>
      </c>
      <c r="AG48" s="8">
        <f t="shared" si="520"/>
        <v>7559.125589</v>
      </c>
      <c r="AH48" s="8">
        <f t="shared" si="520"/>
        <v>7923.396456</v>
      </c>
      <c r="AI48" s="8">
        <f t="shared" si="520"/>
        <v>9663.079921</v>
      </c>
      <c r="AJ48" s="8">
        <f t="shared" si="520"/>
        <v>9218.003387</v>
      </c>
      <c r="AK48" s="8">
        <f t="shared" si="520"/>
        <v>8650.956966</v>
      </c>
      <c r="AL48" s="8">
        <f t="shared" si="520"/>
        <v>8190.010609</v>
      </c>
      <c r="AM48" s="8">
        <f t="shared" si="520"/>
        <v>9311.566966</v>
      </c>
      <c r="AN48" s="8">
        <f t="shared" si="520"/>
        <v>10362.35272</v>
      </c>
      <c r="AO48" s="8">
        <f t="shared" si="25"/>
        <v>99478.58613</v>
      </c>
      <c r="AP48" s="8">
        <f t="shared" ref="AP48:BA48" si="521">SUM(AP49:AP55)</f>
        <v>7393.10985</v>
      </c>
      <c r="AQ48" s="8">
        <f t="shared" si="521"/>
        <v>8074.054178</v>
      </c>
      <c r="AR48" s="8">
        <f t="shared" si="521"/>
        <v>9046.83179</v>
      </c>
      <c r="AS48" s="8">
        <f t="shared" si="521"/>
        <v>9046.83179</v>
      </c>
      <c r="AT48" s="8">
        <f t="shared" si="521"/>
        <v>8860.412728</v>
      </c>
      <c r="AU48" s="8">
        <f t="shared" si="521"/>
        <v>9250.328882</v>
      </c>
      <c r="AV48" s="8">
        <f t="shared" si="521"/>
        <v>11333.91243</v>
      </c>
      <c r="AW48" s="8">
        <f t="shared" si="521"/>
        <v>10816.34152</v>
      </c>
      <c r="AX48" s="8">
        <f t="shared" si="521"/>
        <v>10150.4991</v>
      </c>
      <c r="AY48" s="8">
        <f t="shared" si="521"/>
        <v>9610.573337</v>
      </c>
      <c r="AZ48" s="8">
        <f t="shared" si="521"/>
        <v>10990.69767</v>
      </c>
      <c r="BA48" s="8">
        <f t="shared" si="521"/>
        <v>12159.72015</v>
      </c>
      <c r="BB48" s="8">
        <f t="shared" si="27"/>
        <v>116733.3134</v>
      </c>
      <c r="BC48" s="8">
        <f t="shared" ref="BC48:BN48" si="522">SUM(BC49:BC55)</f>
        <v>8748.540613</v>
      </c>
      <c r="BD48" s="8">
        <f t="shared" si="522"/>
        <v>9554.327248</v>
      </c>
      <c r="BE48" s="8">
        <f t="shared" si="522"/>
        <v>10705.45101</v>
      </c>
      <c r="BF48" s="8">
        <f t="shared" si="522"/>
        <v>10705.45101</v>
      </c>
      <c r="BG48" s="8">
        <f t="shared" si="522"/>
        <v>10474.96488</v>
      </c>
      <c r="BH48" s="8">
        <f t="shared" si="522"/>
        <v>10887.15536</v>
      </c>
      <c r="BI48" s="8">
        <f t="shared" si="522"/>
        <v>13405.75915</v>
      </c>
      <c r="BJ48" s="8">
        <f t="shared" si="522"/>
        <v>12799.15547</v>
      </c>
      <c r="BK48" s="8">
        <f t="shared" si="522"/>
        <v>12010.2617</v>
      </c>
      <c r="BL48" s="8">
        <f t="shared" si="522"/>
        <v>11372.54404</v>
      </c>
      <c r="BM48" s="8">
        <f t="shared" si="522"/>
        <v>13082.19423</v>
      </c>
      <c r="BN48" s="8">
        <f t="shared" si="522"/>
        <v>14389.04706</v>
      </c>
      <c r="BO48" s="8">
        <f t="shared" si="29"/>
        <v>138134.8518</v>
      </c>
      <c r="BP48" s="8">
        <f t="shared" ref="BP48:CA48" si="523">SUM(BP49:BP55)</f>
        <v>10573.3301</v>
      </c>
      <c r="BQ48" s="8">
        <f t="shared" si="523"/>
        <v>11547.18945</v>
      </c>
      <c r="BR48" s="8">
        <f t="shared" si="523"/>
        <v>12938.4171</v>
      </c>
      <c r="BS48" s="8">
        <f t="shared" si="523"/>
        <v>12938.4171</v>
      </c>
      <c r="BT48" s="8">
        <f t="shared" si="523"/>
        <v>12648.87926</v>
      </c>
      <c r="BU48" s="8">
        <f t="shared" si="523"/>
        <v>13078.3666</v>
      </c>
      <c r="BV48" s="8">
        <f t="shared" si="523"/>
        <v>16194.28173</v>
      </c>
      <c r="BW48" s="8">
        <f t="shared" si="523"/>
        <v>15469.18188</v>
      </c>
      <c r="BX48" s="8">
        <f t="shared" si="523"/>
        <v>14514.02681</v>
      </c>
      <c r="BY48" s="8">
        <f t="shared" si="523"/>
        <v>13744.68615</v>
      </c>
      <c r="BZ48" s="8">
        <f t="shared" si="523"/>
        <v>15910.19562</v>
      </c>
      <c r="CA48" s="8">
        <f t="shared" si="523"/>
        <v>17390.34556</v>
      </c>
      <c r="CB48" s="8">
        <f t="shared" si="31"/>
        <v>166947.3174</v>
      </c>
      <c r="CC48" s="8">
        <f t="shared" ref="CC48:CN48" si="524">SUM(CC49:CC55)</f>
        <v>12494.90006</v>
      </c>
      <c r="CD48" s="8">
        <f t="shared" si="524"/>
        <v>13645.74612</v>
      </c>
      <c r="CE48" s="8">
        <f t="shared" si="524"/>
        <v>15289.81191</v>
      </c>
      <c r="CF48" s="8">
        <f t="shared" si="524"/>
        <v>15289.81191</v>
      </c>
      <c r="CG48" s="8">
        <f t="shared" si="524"/>
        <v>14940.8432</v>
      </c>
      <c r="CH48" s="8">
        <f t="shared" si="524"/>
        <v>15372.43466</v>
      </c>
      <c r="CI48" s="8">
        <f t="shared" si="524"/>
        <v>19130.44142</v>
      </c>
      <c r="CJ48" s="8">
        <f t="shared" si="524"/>
        <v>18282.21614</v>
      </c>
      <c r="CK48" s="8">
        <f t="shared" si="524"/>
        <v>17150.62492</v>
      </c>
      <c r="CL48" s="8">
        <f t="shared" si="524"/>
        <v>16242.78205</v>
      </c>
      <c r="CM48" s="8">
        <f t="shared" si="524"/>
        <v>18897.4608</v>
      </c>
      <c r="CN48" s="8">
        <f t="shared" si="524"/>
        <v>20550.82246</v>
      </c>
      <c r="CO48" s="8">
        <f t="shared" si="33"/>
        <v>197287.8957</v>
      </c>
      <c r="CP48" s="2"/>
      <c r="CQ48" s="2"/>
      <c r="CR48" s="48">
        <f>O48-'ОПУ БС'!C48</f>
        <v>0</v>
      </c>
      <c r="CS48" s="48">
        <f>AB48-'ОПУ БС'!D48</f>
        <v>0</v>
      </c>
      <c r="CT48" s="48">
        <f>AO48-'ОПУ БС'!E48</f>
        <v>0</v>
      </c>
      <c r="CU48" s="48">
        <f>BB48-'ОПУ БС'!F48</f>
        <v>0</v>
      </c>
      <c r="CV48" s="48">
        <f>BO48-'ОПУ БС'!G48</f>
        <v>0</v>
      </c>
      <c r="CW48" s="48">
        <f>CB48-'ОПУ БС'!H48</f>
        <v>0</v>
      </c>
      <c r="CX48" s="48">
        <f>CO48-'ОПУ БС'!I48</f>
        <v>0</v>
      </c>
      <c r="CY48" s="2"/>
      <c r="CZ48" s="2"/>
      <c r="DA48" s="49">
        <f t="shared" ref="DA48:DL48" si="525">SUM(DA49:DA55)</f>
        <v>0</v>
      </c>
      <c r="DB48" s="49">
        <f t="shared" si="525"/>
        <v>0</v>
      </c>
      <c r="DC48" s="49">
        <f t="shared" si="525"/>
        <v>0</v>
      </c>
      <c r="DD48" s="49">
        <f t="shared" si="525"/>
        <v>0</v>
      </c>
      <c r="DE48" s="49">
        <f t="shared" si="525"/>
        <v>0</v>
      </c>
      <c r="DF48" s="49">
        <f t="shared" si="525"/>
        <v>69.72588881</v>
      </c>
      <c r="DG48" s="49">
        <f t="shared" si="525"/>
        <v>85.0351033</v>
      </c>
      <c r="DH48" s="49">
        <f t="shared" si="525"/>
        <v>81.11842981</v>
      </c>
      <c r="DI48" s="49">
        <f t="shared" si="525"/>
        <v>76.1284213</v>
      </c>
      <c r="DJ48" s="49">
        <f t="shared" si="525"/>
        <v>72.07209336</v>
      </c>
      <c r="DK48" s="49">
        <f t="shared" si="525"/>
        <v>81.9417893</v>
      </c>
      <c r="DL48" s="49">
        <f t="shared" si="525"/>
        <v>91.18870395</v>
      </c>
      <c r="DM48" s="50">
        <f t="shared" si="35"/>
        <v>557.2104298</v>
      </c>
      <c r="DN48" s="49">
        <f t="shared" ref="DN48:DY48" si="526">SUM(DN49:DN55)</f>
        <v>82.80283032</v>
      </c>
      <c r="DO48" s="49">
        <f t="shared" si="526"/>
        <v>90.4294068</v>
      </c>
      <c r="DP48" s="49">
        <f t="shared" si="526"/>
        <v>101.324516</v>
      </c>
      <c r="DQ48" s="49">
        <f t="shared" si="526"/>
        <v>101.324516</v>
      </c>
      <c r="DR48" s="49">
        <f t="shared" si="526"/>
        <v>99.23662255</v>
      </c>
      <c r="DS48" s="49">
        <f t="shared" si="526"/>
        <v>103.6036835</v>
      </c>
      <c r="DT48" s="49">
        <f t="shared" si="526"/>
        <v>126.9398192</v>
      </c>
      <c r="DU48" s="49">
        <f t="shared" si="526"/>
        <v>121.143025</v>
      </c>
      <c r="DV48" s="49">
        <f t="shared" si="526"/>
        <v>113.6855899</v>
      </c>
      <c r="DW48" s="49">
        <f t="shared" si="526"/>
        <v>107.6384214</v>
      </c>
      <c r="DX48" s="49">
        <f t="shared" si="526"/>
        <v>123.0958139</v>
      </c>
      <c r="DY48" s="49">
        <f t="shared" si="526"/>
        <v>136.1888657</v>
      </c>
      <c r="DZ48" s="50">
        <f t="shared" si="37"/>
        <v>1307.41311</v>
      </c>
      <c r="EA48" s="49">
        <f t="shared" ref="EA48:EL48" si="527">SUM(EA49:EA55)</f>
        <v>89.23511425</v>
      </c>
      <c r="EB48" s="49">
        <f t="shared" si="527"/>
        <v>97.45413793</v>
      </c>
      <c r="EC48" s="49">
        <f t="shared" si="527"/>
        <v>109.1956003</v>
      </c>
      <c r="ED48" s="49">
        <f t="shared" si="527"/>
        <v>109.1956003</v>
      </c>
      <c r="EE48" s="49">
        <f t="shared" si="527"/>
        <v>106.8446418</v>
      </c>
      <c r="EF48" s="49">
        <f t="shared" si="527"/>
        <v>111.0489846</v>
      </c>
      <c r="EG48" s="49">
        <f t="shared" si="527"/>
        <v>136.7387433</v>
      </c>
      <c r="EH48" s="49">
        <f t="shared" si="527"/>
        <v>130.5513858</v>
      </c>
      <c r="EI48" s="49">
        <f t="shared" si="527"/>
        <v>122.5046693</v>
      </c>
      <c r="EJ48" s="49">
        <f t="shared" si="527"/>
        <v>115.9999492</v>
      </c>
      <c r="EK48" s="49">
        <f t="shared" si="527"/>
        <v>133.4383812</v>
      </c>
      <c r="EL48" s="49">
        <f t="shared" si="527"/>
        <v>146.76828</v>
      </c>
      <c r="EM48" s="50">
        <f t="shared" si="39"/>
        <v>1408.975488</v>
      </c>
      <c r="EN48" s="49">
        <f t="shared" ref="EN48:EY48" si="528">SUM(EN49:EN55)</f>
        <v>84.5866408</v>
      </c>
      <c r="EO48" s="49">
        <f t="shared" si="528"/>
        <v>92.37751561</v>
      </c>
      <c r="EP48" s="49">
        <f t="shared" si="528"/>
        <v>103.5073368</v>
      </c>
      <c r="EQ48" s="49">
        <f t="shared" si="528"/>
        <v>103.5073368</v>
      </c>
      <c r="ER48" s="49">
        <f t="shared" si="528"/>
        <v>101.1910341</v>
      </c>
      <c r="ES48" s="49">
        <f t="shared" si="528"/>
        <v>104.6269328</v>
      </c>
      <c r="ET48" s="49">
        <f t="shared" si="528"/>
        <v>129.5542539</v>
      </c>
      <c r="EU48" s="49">
        <f t="shared" si="528"/>
        <v>123.753455</v>
      </c>
      <c r="EV48" s="49">
        <f t="shared" si="528"/>
        <v>116.1122145</v>
      </c>
      <c r="EW48" s="49">
        <f t="shared" si="528"/>
        <v>109.9574892</v>
      </c>
      <c r="EX48" s="49">
        <f t="shared" si="528"/>
        <v>127.281565</v>
      </c>
      <c r="EY48" s="49">
        <f t="shared" si="528"/>
        <v>139.1227645</v>
      </c>
      <c r="EZ48" s="51">
        <f t="shared" si="41"/>
        <v>1335.578539</v>
      </c>
      <c r="FA48" s="49">
        <f t="shared" ref="FA48:FL48" si="529">SUM(FA49:FA55)</f>
        <v>57.47654027</v>
      </c>
      <c r="FB48" s="49">
        <f t="shared" si="529"/>
        <v>62.77043213</v>
      </c>
      <c r="FC48" s="49">
        <f t="shared" si="529"/>
        <v>70.3331348</v>
      </c>
      <c r="FD48" s="49">
        <f t="shared" si="529"/>
        <v>70.3331348</v>
      </c>
      <c r="FE48" s="49">
        <f t="shared" si="529"/>
        <v>68.72787871</v>
      </c>
      <c r="FF48" s="49">
        <f t="shared" si="529"/>
        <v>70.71319945</v>
      </c>
      <c r="FG48" s="49">
        <f t="shared" si="529"/>
        <v>88.00003055</v>
      </c>
      <c r="FH48" s="49">
        <f t="shared" si="529"/>
        <v>84.09819424</v>
      </c>
      <c r="FI48" s="49">
        <f t="shared" si="529"/>
        <v>78.89287462</v>
      </c>
      <c r="FJ48" s="49">
        <f t="shared" si="529"/>
        <v>74.71679744</v>
      </c>
      <c r="FK48" s="49">
        <f t="shared" si="529"/>
        <v>86.92831967</v>
      </c>
      <c r="FL48" s="49">
        <f t="shared" si="529"/>
        <v>94.53378333</v>
      </c>
      <c r="FM48" s="51">
        <f t="shared" si="43"/>
        <v>907.52432</v>
      </c>
      <c r="FN48" s="2"/>
      <c r="FO48" s="2"/>
      <c r="FP48" s="8">
        <f t="shared" ref="FP48:GA48" si="530">SUM(FP49:FP55)</f>
        <v>4675.009422</v>
      </c>
      <c r="FQ48" s="8">
        <f t="shared" si="530"/>
        <v>5105.602395</v>
      </c>
      <c r="FR48" s="8">
        <f t="shared" si="530"/>
        <v>5720.735214</v>
      </c>
      <c r="FS48" s="8">
        <f t="shared" si="530"/>
        <v>5720.735214</v>
      </c>
      <c r="FT48" s="8">
        <f t="shared" si="530"/>
        <v>5613.046216</v>
      </c>
      <c r="FU48" s="8">
        <f t="shared" si="530"/>
        <v>5904.798995</v>
      </c>
      <c r="FV48" s="8">
        <f t="shared" si="530"/>
        <v>7171.597921</v>
      </c>
      <c r="FW48" s="8">
        <f t="shared" si="530"/>
        <v>6835.152528</v>
      </c>
      <c r="FX48" s="8">
        <f t="shared" si="530"/>
        <v>6417.513264</v>
      </c>
      <c r="FY48" s="8">
        <f t="shared" si="530"/>
        <v>6076.426309</v>
      </c>
      <c r="FZ48" s="8">
        <f t="shared" si="530"/>
        <v>6886.16053</v>
      </c>
      <c r="GA48" s="8">
        <f t="shared" si="530"/>
        <v>7689.160233</v>
      </c>
      <c r="GB48" s="52">
        <f t="shared" si="45"/>
        <v>73815.93824</v>
      </c>
      <c r="GC48" s="8">
        <f t="shared" ref="GC48:GN48" si="531">SUM(GC49:GC55)</f>
        <v>5220.030387</v>
      </c>
      <c r="GD48" s="8">
        <f t="shared" si="531"/>
        <v>5700.82266</v>
      </c>
      <c r="GE48" s="8">
        <f t="shared" si="531"/>
        <v>6387.668764</v>
      </c>
      <c r="GF48" s="8">
        <f t="shared" si="531"/>
        <v>6387.668764</v>
      </c>
      <c r="GG48" s="8">
        <f t="shared" si="531"/>
        <v>6259.862794</v>
      </c>
      <c r="GH48" s="8">
        <f t="shared" si="531"/>
        <v>6579.898402</v>
      </c>
      <c r="GI48" s="8">
        <f t="shared" si="531"/>
        <v>8005.66894</v>
      </c>
      <c r="GJ48" s="8">
        <f t="shared" si="531"/>
        <v>7632.522346</v>
      </c>
      <c r="GK48" s="8">
        <f t="shared" si="531"/>
        <v>7166.255042</v>
      </c>
      <c r="GL48" s="8">
        <f t="shared" si="531"/>
        <v>6785.080731</v>
      </c>
      <c r="GM48" s="8">
        <f t="shared" si="531"/>
        <v>7710.47731</v>
      </c>
      <c r="GN48" s="8">
        <f t="shared" si="531"/>
        <v>8585.576295</v>
      </c>
      <c r="GO48" s="52">
        <f t="shared" si="47"/>
        <v>82421.53243</v>
      </c>
      <c r="GP48" s="53">
        <f t="shared" ref="GP48:HA48" si="532">SUM(GP49:GP55)</f>
        <v>6300.310455</v>
      </c>
      <c r="GQ48" s="53">
        <f t="shared" si="532"/>
        <v>6880.602207</v>
      </c>
      <c r="GR48" s="53">
        <f t="shared" si="532"/>
        <v>7709.590425</v>
      </c>
      <c r="GS48" s="53">
        <f t="shared" si="532"/>
        <v>7709.590425</v>
      </c>
      <c r="GT48" s="53">
        <f t="shared" si="532"/>
        <v>7559.125589</v>
      </c>
      <c r="GU48" s="53">
        <f t="shared" si="532"/>
        <v>7993.122344</v>
      </c>
      <c r="GV48" s="53">
        <f t="shared" si="532"/>
        <v>9748.115024</v>
      </c>
      <c r="GW48" s="53">
        <f t="shared" si="532"/>
        <v>9299.121817</v>
      </c>
      <c r="GX48" s="53">
        <f t="shared" si="532"/>
        <v>8727.085388</v>
      </c>
      <c r="GY48" s="53">
        <f t="shared" si="532"/>
        <v>8262.082703</v>
      </c>
      <c r="GZ48" s="53">
        <f t="shared" si="532"/>
        <v>9393.508755</v>
      </c>
      <c r="HA48" s="53">
        <f t="shared" si="532"/>
        <v>10453.54143</v>
      </c>
      <c r="HB48" s="52">
        <f t="shared" si="49"/>
        <v>100035.7966</v>
      </c>
      <c r="HC48" s="53">
        <f t="shared" ref="HC48:HN48" si="533">SUM(HC49:HC55)</f>
        <v>7475.91268</v>
      </c>
      <c r="HD48" s="53">
        <f t="shared" si="533"/>
        <v>8164.483585</v>
      </c>
      <c r="HE48" s="53">
        <f t="shared" si="533"/>
        <v>9148.156306</v>
      </c>
      <c r="HF48" s="53">
        <f t="shared" si="533"/>
        <v>9148.156306</v>
      </c>
      <c r="HG48" s="53">
        <f t="shared" si="533"/>
        <v>8959.64935</v>
      </c>
      <c r="HH48" s="53">
        <f t="shared" si="533"/>
        <v>9353.932566</v>
      </c>
      <c r="HI48" s="53">
        <f t="shared" si="533"/>
        <v>11460.85225</v>
      </c>
      <c r="HJ48" s="53">
        <f t="shared" si="533"/>
        <v>10937.48454</v>
      </c>
      <c r="HK48" s="53">
        <f t="shared" si="533"/>
        <v>10264.18469</v>
      </c>
      <c r="HL48" s="53">
        <f t="shared" si="533"/>
        <v>9718.211758</v>
      </c>
      <c r="HM48" s="53">
        <f t="shared" si="533"/>
        <v>11113.79349</v>
      </c>
      <c r="HN48" s="53">
        <f t="shared" si="533"/>
        <v>12295.90901</v>
      </c>
      <c r="HO48" s="52">
        <f t="shared" si="51"/>
        <v>118040.7265</v>
      </c>
      <c r="HP48" s="53">
        <f t="shared" ref="HP48:IA48" si="534">SUM(HP49:HP55)</f>
        <v>8837.775727</v>
      </c>
      <c r="HQ48" s="53">
        <f t="shared" si="534"/>
        <v>9651.781386</v>
      </c>
      <c r="HR48" s="53">
        <f t="shared" si="534"/>
        <v>10814.64661</v>
      </c>
      <c r="HS48" s="53">
        <f t="shared" si="534"/>
        <v>10814.64661</v>
      </c>
      <c r="HT48" s="53">
        <f t="shared" si="534"/>
        <v>10581.80953</v>
      </c>
      <c r="HU48" s="53">
        <f t="shared" si="534"/>
        <v>10998.20434</v>
      </c>
      <c r="HV48" s="53">
        <f t="shared" si="534"/>
        <v>13542.49789</v>
      </c>
      <c r="HW48" s="53">
        <f t="shared" si="534"/>
        <v>12929.70685</v>
      </c>
      <c r="HX48" s="53">
        <f t="shared" si="534"/>
        <v>12132.76637</v>
      </c>
      <c r="HY48" s="53">
        <f t="shared" si="534"/>
        <v>11488.54399</v>
      </c>
      <c r="HZ48" s="53">
        <f t="shared" si="534"/>
        <v>13215.63262</v>
      </c>
      <c r="IA48" s="53">
        <f t="shared" si="534"/>
        <v>14535.81534</v>
      </c>
      <c r="IB48" s="52">
        <f t="shared" si="53"/>
        <v>139543.8273</v>
      </c>
      <c r="IC48" s="53">
        <f t="shared" ref="IC48:IN48" si="535">SUM(IC49:IC55)</f>
        <v>10657.91674</v>
      </c>
      <c r="ID48" s="53">
        <f t="shared" si="535"/>
        <v>11639.56697</v>
      </c>
      <c r="IE48" s="53">
        <f t="shared" si="535"/>
        <v>13041.92443</v>
      </c>
      <c r="IF48" s="53">
        <f t="shared" si="535"/>
        <v>13041.92443</v>
      </c>
      <c r="IG48" s="53">
        <f t="shared" si="535"/>
        <v>12750.0703</v>
      </c>
      <c r="IH48" s="53">
        <f t="shared" si="535"/>
        <v>13182.99353</v>
      </c>
      <c r="II48" s="53">
        <f t="shared" si="535"/>
        <v>16323.83599</v>
      </c>
      <c r="IJ48" s="53">
        <f t="shared" si="535"/>
        <v>15592.93533</v>
      </c>
      <c r="IK48" s="53">
        <f t="shared" si="535"/>
        <v>14630.13903</v>
      </c>
      <c r="IL48" s="53">
        <f t="shared" si="535"/>
        <v>13854.64364</v>
      </c>
      <c r="IM48" s="53">
        <f t="shared" si="535"/>
        <v>16037.47719</v>
      </c>
      <c r="IN48" s="53">
        <f t="shared" si="535"/>
        <v>17529.46832</v>
      </c>
      <c r="IO48" s="52">
        <f t="shared" si="55"/>
        <v>168282.8959</v>
      </c>
      <c r="IP48" s="53">
        <f t="shared" ref="IP48:JA48" si="536">SUM(IP49:IP55)</f>
        <v>12552.3766</v>
      </c>
      <c r="IQ48" s="53">
        <f t="shared" si="536"/>
        <v>13708.51655</v>
      </c>
      <c r="IR48" s="53">
        <f t="shared" si="536"/>
        <v>15360.14505</v>
      </c>
      <c r="IS48" s="53">
        <f t="shared" si="536"/>
        <v>15360.14505</v>
      </c>
      <c r="IT48" s="53">
        <f t="shared" si="536"/>
        <v>15009.57108</v>
      </c>
      <c r="IU48" s="53">
        <f t="shared" si="536"/>
        <v>15443.14786</v>
      </c>
      <c r="IV48" s="53">
        <f t="shared" si="536"/>
        <v>19218.44145</v>
      </c>
      <c r="IW48" s="53">
        <f t="shared" si="536"/>
        <v>18366.31433</v>
      </c>
      <c r="IX48" s="53">
        <f t="shared" si="536"/>
        <v>17229.51779</v>
      </c>
      <c r="IY48" s="53">
        <f t="shared" si="536"/>
        <v>16317.49885</v>
      </c>
      <c r="IZ48" s="53">
        <f t="shared" si="536"/>
        <v>18984.38912</v>
      </c>
      <c r="JA48" s="53">
        <f t="shared" si="536"/>
        <v>20645.35625</v>
      </c>
      <c r="JB48" s="52">
        <f t="shared" si="57"/>
        <v>198195.42</v>
      </c>
      <c r="JC48" s="2"/>
      <c r="JD48" s="2"/>
      <c r="JE48" s="19">
        <f t="shared" si="58"/>
        <v>0</v>
      </c>
      <c r="JF48" s="19">
        <f t="shared" si="59"/>
        <v>0</v>
      </c>
      <c r="JG48" s="48">
        <f t="shared" si="60"/>
        <v>0</v>
      </c>
      <c r="JH48" s="48">
        <f t="shared" si="61"/>
        <v>0</v>
      </c>
      <c r="JI48" s="48">
        <f t="shared" si="62"/>
        <v>0</v>
      </c>
      <c r="JJ48" s="48">
        <f t="shared" si="63"/>
        <v>0</v>
      </c>
      <c r="JK48" s="48">
        <f t="shared" si="64"/>
        <v>0</v>
      </c>
    </row>
    <row r="49" ht="19.5" customHeight="1" outlineLevel="1">
      <c r="A49" s="2"/>
      <c r="B49" s="13" t="s">
        <v>22</v>
      </c>
      <c r="C49" s="56">
        <f>'ОПУ БС'!$C49/12*'ОПУ БС'!L49</f>
        <v>1594.034788</v>
      </c>
      <c r="D49" s="56">
        <f>'ОПУ БС'!$C49/12*'ОПУ БС'!M49</f>
        <v>1740.853782</v>
      </c>
      <c r="E49" s="56">
        <f>'ОПУ БС'!$C49/12*'ОПУ БС'!N49</f>
        <v>1950.595201</v>
      </c>
      <c r="F49" s="56">
        <f>'ОПУ БС'!$C49/12*'ОПУ БС'!O49</f>
        <v>1950.595201</v>
      </c>
      <c r="G49" s="56">
        <f>'ОПУ БС'!$C49/12*'ОПУ БС'!P49</f>
        <v>1761.827924</v>
      </c>
      <c r="H49" s="56">
        <f>'ОПУ БС'!$C49/12*'ОПУ БС'!Q49</f>
        <v>2118.388337</v>
      </c>
      <c r="I49" s="56">
        <f>'ОПУ БС'!$C49/12*'ОПУ БС'!R49</f>
        <v>2433.000466</v>
      </c>
      <c r="J49" s="56">
        <f>'ОПУ БС'!$C49/12*'ОПУ БС'!S49</f>
        <v>2370.07804</v>
      </c>
      <c r="K49" s="56">
        <f>'ОПУ БС'!$C49/12*'ОПУ БС'!T49</f>
        <v>2202.284905</v>
      </c>
      <c r="L49" s="56">
        <f>'ОПУ БС'!$C49/12*'ОПУ БС'!U49</f>
        <v>2076.440053</v>
      </c>
      <c r="M49" s="56">
        <f>'ОПУ БС'!$C49/12*'ОПУ БС'!V49</f>
        <v>2349.103898</v>
      </c>
      <c r="N49" s="56">
        <f>'ОПУ БС'!$C49/12*'ОПУ БС'!W49</f>
        <v>2621.767744</v>
      </c>
      <c r="O49" s="10">
        <f t="shared" si="21"/>
        <v>25168.97034</v>
      </c>
      <c r="P49" s="56">
        <f>'ОПУ БС'!$D$49/12*'ОПУ БС'!L49</f>
        <v>1832.1195</v>
      </c>
      <c r="Q49" s="56">
        <f>'ОПУ БС'!$D$49/12*'ОПУ БС'!M49</f>
        <v>2000.867349</v>
      </c>
      <c r="R49" s="56">
        <f>'ОПУ БС'!$D$49/12*'ОПУ БС'!N49</f>
        <v>2241.935704</v>
      </c>
      <c r="S49" s="56">
        <f>'ОПУ БС'!$D$49/12*'ОПУ БС'!O49</f>
        <v>2241.935704</v>
      </c>
      <c r="T49" s="56">
        <f>'ОПУ БС'!$D$49/12*'ОПУ БС'!P49</f>
        <v>2024.974184</v>
      </c>
      <c r="U49" s="56">
        <f>'ОПУ БС'!$D$49/12*'ОПУ БС'!Q49</f>
        <v>2434.790388</v>
      </c>
      <c r="V49" s="56">
        <f>'ОПУ БС'!$D$49/12*'ОПУ БС'!R49</f>
        <v>2796.392921</v>
      </c>
      <c r="W49" s="56">
        <f>'ОПУ БС'!$D$49/12*'ОПУ БС'!S49</f>
        <v>2724.072414</v>
      </c>
      <c r="X49" s="56">
        <f>'ОПУ БС'!$D$49/12*'ОПУ БС'!T49</f>
        <v>2531.21773</v>
      </c>
      <c r="Y49" s="56">
        <f>'ОПУ БС'!$D$49/12*'ОПУ БС'!U49</f>
        <v>2386.576717</v>
      </c>
      <c r="Z49" s="56">
        <f>'ОПУ БС'!$D$49/12*'ОПУ БС'!V49</f>
        <v>2699.965579</v>
      </c>
      <c r="AA49" s="56">
        <f>'ОПУ БС'!$D$49/12*'ОПУ БС'!W49</f>
        <v>3013.354441</v>
      </c>
      <c r="AB49" s="10">
        <f t="shared" si="23"/>
        <v>28928.20263</v>
      </c>
      <c r="AC49" s="56">
        <f>'ОПУ БС'!$E$49/12*'ОПУ БС'!L49</f>
        <v>2185.086219</v>
      </c>
      <c r="AD49" s="56">
        <f>'ОПУ БС'!$E$49/12*'ОПУ БС'!M49</f>
        <v>2386.344161</v>
      </c>
      <c r="AE49" s="56">
        <f>'ОПУ БС'!$E$49/12*'ОПУ БС'!N49</f>
        <v>2673.855505</v>
      </c>
      <c r="AF49" s="56">
        <f>'ОПУ БС'!$E$49/12*'ОПУ БС'!O49</f>
        <v>2673.855505</v>
      </c>
      <c r="AG49" s="56">
        <f>'ОПУ БС'!$E$49/12*'ОПУ БС'!P49</f>
        <v>2415.095295</v>
      </c>
      <c r="AH49" s="56">
        <f>'ОПУ БС'!$E$49/12*'ОПУ БС'!Q49</f>
        <v>2903.864581</v>
      </c>
      <c r="AI49" s="56">
        <f>'ОПУ БС'!$E$49/12*'ОПУ БС'!R49</f>
        <v>3335.131598</v>
      </c>
      <c r="AJ49" s="56">
        <f>'ОПУ БС'!$E$49/12*'ОПУ БС'!S49</f>
        <v>3248.878195</v>
      </c>
      <c r="AK49" s="56">
        <f>'ОПУ БС'!$E$49/12*'ОПУ БС'!T49</f>
        <v>3018.869119</v>
      </c>
      <c r="AL49" s="56">
        <f>'ОПУ БС'!$E$49/12*'ОПУ БС'!U49</f>
        <v>2846.362312</v>
      </c>
      <c r="AM49" s="56">
        <f>'ОПУ БС'!$E$49/12*'ОПУ БС'!V49</f>
        <v>3220.12706</v>
      </c>
      <c r="AN49" s="56">
        <f>'ОПУ БС'!$E$49/12*'ОПУ БС'!W49</f>
        <v>3593.891808</v>
      </c>
      <c r="AO49" s="10">
        <f t="shared" si="25"/>
        <v>34501.36136</v>
      </c>
      <c r="AP49" s="56">
        <f>'ОПУ БС'!$F49/12*'ОПУ БС'!L49</f>
        <v>2632.18804</v>
      </c>
      <c r="AQ49" s="56">
        <f>'ОПУ БС'!$F49/12*'ОПУ БС'!M49</f>
        <v>2874.626412</v>
      </c>
      <c r="AR49" s="56">
        <f>'ОПУ БС'!$F49/12*'ОПУ БС'!N49</f>
        <v>3220.966943</v>
      </c>
      <c r="AS49" s="56">
        <f>'ОПУ БС'!$F49/12*'ОПУ БС'!O49</f>
        <v>3220.966943</v>
      </c>
      <c r="AT49" s="56">
        <f>'ОПУ БС'!$F49/12*'ОПУ БС'!P49</f>
        <v>2909.260465</v>
      </c>
      <c r="AU49" s="56">
        <f>'ОПУ БС'!$F49/12*'ОПУ БС'!Q49</f>
        <v>3498.039368</v>
      </c>
      <c r="AV49" s="56">
        <f>'ОПУ БС'!$F49/12*'ОПУ БС'!R49</f>
        <v>4017.550166</v>
      </c>
      <c r="AW49" s="56">
        <f>'ОПУ БС'!$F49/12*'ОПУ БС'!S49</f>
        <v>3913.648006</v>
      </c>
      <c r="AX49" s="56">
        <f>'ОПУ БС'!$F49/12*'ОПУ БС'!T49</f>
        <v>3636.575581</v>
      </c>
      <c r="AY49" s="56">
        <f>'ОПУ БС'!$F49/12*'ОПУ БС'!U49</f>
        <v>3428.771262</v>
      </c>
      <c r="AZ49" s="56">
        <f>'ОПУ БС'!$F49/12*'ОПУ БС'!V49</f>
        <v>3879.013953</v>
      </c>
      <c r="BA49" s="56">
        <f>'ОПУ БС'!$F49/12*'ОПУ БС'!W49</f>
        <v>4329.256644</v>
      </c>
      <c r="BB49" s="10">
        <f t="shared" si="27"/>
        <v>41560.86378</v>
      </c>
      <c r="BC49" s="56">
        <f>'ОПУ БС'!$G49/12*'ОПУ БС'!L49</f>
        <v>3183.09336</v>
      </c>
      <c r="BD49" s="56">
        <f>'ОПУ БС'!$G49/12*'ОПУ БС'!M49</f>
        <v>3476.273012</v>
      </c>
      <c r="BE49" s="56">
        <f>'ОПУ БС'!$G49/12*'ОПУ БС'!N49</f>
        <v>3895.101085</v>
      </c>
      <c r="BF49" s="56">
        <f>'ОПУ БС'!$G49/12*'ОПУ БС'!O49</f>
        <v>3895.101085</v>
      </c>
      <c r="BG49" s="56">
        <f>'ОПУ БС'!$G49/12*'ОПУ БС'!P49</f>
        <v>3518.155819</v>
      </c>
      <c r="BH49" s="56">
        <f>'ОПУ БС'!$G49/12*'ОПУ БС'!Q49</f>
        <v>4230.163544</v>
      </c>
      <c r="BI49" s="56">
        <f>'ОПУ БС'!$G49/12*'ОПУ БС'!R49</f>
        <v>4858.405655</v>
      </c>
      <c r="BJ49" s="56">
        <f>'ОПУ БС'!$G49/12*'ОПУ БС'!S49</f>
        <v>4732.757233</v>
      </c>
      <c r="BK49" s="56">
        <f>'ОПУ БС'!$G49/12*'ОПУ БС'!T49</f>
        <v>4397.694774</v>
      </c>
      <c r="BL49" s="56">
        <f>'ОПУ БС'!$G49/12*'ОПУ БС'!U49</f>
        <v>4146.39793</v>
      </c>
      <c r="BM49" s="56">
        <f>'ОПУ БС'!$G49/12*'ОПУ БС'!V49</f>
        <v>4690.874426</v>
      </c>
      <c r="BN49" s="56">
        <f>'ОПУ БС'!$G49/12*'ОПУ БС'!W49</f>
        <v>5235.350921</v>
      </c>
      <c r="BO49" s="10">
        <f t="shared" si="29"/>
        <v>50259.36884</v>
      </c>
      <c r="BP49" s="56">
        <f>'ОПУ БС'!$H49/12*'ОПУ БС'!L49</f>
        <v>3922.866864</v>
      </c>
      <c r="BQ49" s="56">
        <f>'ОПУ БС'!$H49/12*'ОПУ БС'!M49</f>
        <v>4284.183549</v>
      </c>
      <c r="BR49" s="56">
        <f>'ОПУ БС'!$H49/12*'ОПУ БС'!N49</f>
        <v>4800.350242</v>
      </c>
      <c r="BS49" s="56">
        <f>'ОПУ БС'!$H49/12*'ОПУ БС'!O49</f>
        <v>4800.350242</v>
      </c>
      <c r="BT49" s="56">
        <f>'ОПУ БС'!$H49/12*'ОПУ БС'!P49</f>
        <v>4335.800218</v>
      </c>
      <c r="BU49" s="56">
        <f>'ОПУ БС'!$H49/12*'ОПУ БС'!Q49</f>
        <v>5213.283596</v>
      </c>
      <c r="BV49" s="56">
        <f>'ОПУ БС'!$H49/12*'ОПУ БС'!R49</f>
        <v>5987.533635</v>
      </c>
      <c r="BW49" s="56">
        <f>'ОПУ БС'!$H49/12*'ОПУ БС'!S49</f>
        <v>5832.683627</v>
      </c>
      <c r="BX49" s="56">
        <f>'ОПУ БС'!$H49/12*'ОПУ БС'!T49</f>
        <v>5419.750273</v>
      </c>
      <c r="BY49" s="56">
        <f>'ОПУ БС'!$H49/12*'ОПУ БС'!U49</f>
        <v>5110.050257</v>
      </c>
      <c r="BZ49" s="56">
        <f>'ОПУ БС'!$H49/12*'ОПУ БС'!V49</f>
        <v>5781.066958</v>
      </c>
      <c r="CA49" s="56">
        <f>'ОПУ БС'!$H49/12*'ОПУ БС'!W49</f>
        <v>6452.083658</v>
      </c>
      <c r="CB49" s="10">
        <f t="shared" si="31"/>
        <v>61940.00312</v>
      </c>
      <c r="CC49" s="56">
        <f>'ОПУ БС'!$I49/12*'ОПУ БС'!L49</f>
        <v>4682.856591</v>
      </c>
      <c r="CD49" s="56">
        <f>'ОПУ БС'!$I49/12*'ОПУ БС'!M49</f>
        <v>5114.172329</v>
      </c>
      <c r="CE49" s="56">
        <f>'ОПУ БС'!$I49/12*'ОПУ БС'!N49</f>
        <v>5730.33767</v>
      </c>
      <c r="CF49" s="56">
        <f>'ОПУ БС'!$I49/12*'ОПУ БС'!O49</f>
        <v>5730.33767</v>
      </c>
      <c r="CG49" s="56">
        <f>'ОПУ БС'!$I49/12*'ОПУ БС'!P49</f>
        <v>5175.788863</v>
      </c>
      <c r="CH49" s="56">
        <f>'ОПУ БС'!$I49/12*'ОПУ БС'!Q49</f>
        <v>6223.269943</v>
      </c>
      <c r="CI49" s="56">
        <f>'ОПУ БС'!$I49/12*'ОПУ БС'!R49</f>
        <v>7147.517954</v>
      </c>
      <c r="CJ49" s="56">
        <f>'ОПУ БС'!$I49/12*'ОПУ БС'!S49</f>
        <v>6962.668352</v>
      </c>
      <c r="CK49" s="56">
        <f>'ОПУ БС'!$I49/12*'ОПУ БС'!T49</f>
        <v>6469.736079</v>
      </c>
      <c r="CL49" s="56">
        <f>'ОПУ БС'!$I49/12*'ОПУ БС'!U49</f>
        <v>6100.036875</v>
      </c>
      <c r="CM49" s="56">
        <f>'ОПУ БС'!$I49/12*'ОПУ БС'!V49</f>
        <v>6901.051818</v>
      </c>
      <c r="CN49" s="56">
        <f>'ОПУ БС'!$I49/12*'ОПУ БС'!W49</f>
        <v>7702.066761</v>
      </c>
      <c r="CO49" s="10">
        <f t="shared" si="33"/>
        <v>73939.8409</v>
      </c>
      <c r="CP49" s="2"/>
      <c r="CQ49" s="2"/>
      <c r="CR49" s="48">
        <f>O49-'ОПУ БС'!C49</f>
        <v>0</v>
      </c>
      <c r="CS49" s="48">
        <f>AB49-'ОПУ БС'!D49</f>
        <v>0</v>
      </c>
      <c r="CT49" s="48">
        <f>AO49-'ОПУ БС'!E49</f>
        <v>0</v>
      </c>
      <c r="CU49" s="48">
        <f>BB49-'ОПУ БС'!F49</f>
        <v>0</v>
      </c>
      <c r="CV49" s="48">
        <f>BO49-'ОПУ БС'!G49</f>
        <v>0</v>
      </c>
      <c r="CW49" s="48">
        <f>CB49-'ОПУ БС'!H49</f>
        <v>0</v>
      </c>
      <c r="CX49" s="48">
        <f>CO49-'ОПУ БС'!I49</f>
        <v>0</v>
      </c>
      <c r="CY49" s="2"/>
      <c r="CZ49" s="2"/>
      <c r="DA49" s="57"/>
      <c r="DB49" s="57"/>
      <c r="DC49" s="57"/>
      <c r="DD49" s="57"/>
      <c r="DE49" s="57"/>
      <c r="DF49" s="58">
        <f t="shared" ref="DF49:DL49" si="537">AH49*0.08*0.11</f>
        <v>25.55400831</v>
      </c>
      <c r="DG49" s="58">
        <f t="shared" si="537"/>
        <v>29.34915806</v>
      </c>
      <c r="DH49" s="58">
        <f t="shared" si="537"/>
        <v>28.59012811</v>
      </c>
      <c r="DI49" s="58">
        <f t="shared" si="537"/>
        <v>26.56604825</v>
      </c>
      <c r="DJ49" s="58">
        <f t="shared" si="537"/>
        <v>25.04798835</v>
      </c>
      <c r="DK49" s="58">
        <f t="shared" si="537"/>
        <v>28.33711813</v>
      </c>
      <c r="DL49" s="58">
        <f t="shared" si="537"/>
        <v>31.62624791</v>
      </c>
      <c r="DM49" s="55">
        <f t="shared" si="35"/>
        <v>195.0706971</v>
      </c>
      <c r="DN49" s="58">
        <f t="shared" ref="DN49:DY49" si="538">AP49*0.08*0.14</f>
        <v>29.48050604</v>
      </c>
      <c r="DO49" s="58">
        <f t="shared" si="538"/>
        <v>32.19581581</v>
      </c>
      <c r="DP49" s="58">
        <f t="shared" si="538"/>
        <v>36.07482976</v>
      </c>
      <c r="DQ49" s="58">
        <f t="shared" si="538"/>
        <v>36.07482976</v>
      </c>
      <c r="DR49" s="58">
        <f t="shared" si="538"/>
        <v>32.58371721</v>
      </c>
      <c r="DS49" s="58">
        <f t="shared" si="538"/>
        <v>39.17804093</v>
      </c>
      <c r="DT49" s="58">
        <f t="shared" si="538"/>
        <v>44.99656185</v>
      </c>
      <c r="DU49" s="58">
        <f t="shared" si="538"/>
        <v>43.83285767</v>
      </c>
      <c r="DV49" s="58">
        <f t="shared" si="538"/>
        <v>40.72964651</v>
      </c>
      <c r="DW49" s="58">
        <f t="shared" si="538"/>
        <v>38.40223813</v>
      </c>
      <c r="DX49" s="58">
        <f t="shared" si="538"/>
        <v>43.44495627</v>
      </c>
      <c r="DY49" s="58">
        <f t="shared" si="538"/>
        <v>48.48767441</v>
      </c>
      <c r="DZ49" s="55">
        <f t="shared" si="37"/>
        <v>465.4816744</v>
      </c>
      <c r="EA49" s="58">
        <f t="shared" ref="EA49:EL49" si="539">BC49*0.06*0.17</f>
        <v>32.46755227</v>
      </c>
      <c r="EB49" s="58">
        <f t="shared" si="539"/>
        <v>35.45798472</v>
      </c>
      <c r="EC49" s="58">
        <f t="shared" si="539"/>
        <v>39.73003107</v>
      </c>
      <c r="ED49" s="58">
        <f t="shared" si="539"/>
        <v>39.73003107</v>
      </c>
      <c r="EE49" s="58">
        <f t="shared" si="539"/>
        <v>35.88518936</v>
      </c>
      <c r="EF49" s="58">
        <f t="shared" si="539"/>
        <v>43.14766815</v>
      </c>
      <c r="EG49" s="58">
        <f t="shared" si="539"/>
        <v>49.55573768</v>
      </c>
      <c r="EH49" s="58">
        <f t="shared" si="539"/>
        <v>48.27412378</v>
      </c>
      <c r="EI49" s="58">
        <f t="shared" si="539"/>
        <v>44.85648669</v>
      </c>
      <c r="EJ49" s="58">
        <f t="shared" si="539"/>
        <v>42.29325888</v>
      </c>
      <c r="EK49" s="58">
        <f t="shared" si="539"/>
        <v>47.84691914</v>
      </c>
      <c r="EL49" s="58">
        <f t="shared" si="539"/>
        <v>53.4005794</v>
      </c>
      <c r="EM49" s="55">
        <f t="shared" si="39"/>
        <v>512.6455622</v>
      </c>
      <c r="EN49" s="58">
        <f t="shared" ref="EN49:EY49" si="540">BP49*0.04*0.2</f>
        <v>31.38293491</v>
      </c>
      <c r="EO49" s="58">
        <f t="shared" si="540"/>
        <v>34.27346839</v>
      </c>
      <c r="EP49" s="58">
        <f t="shared" si="540"/>
        <v>38.40280193</v>
      </c>
      <c r="EQ49" s="58">
        <f t="shared" si="540"/>
        <v>38.40280193</v>
      </c>
      <c r="ER49" s="58">
        <f t="shared" si="540"/>
        <v>34.68640175</v>
      </c>
      <c r="ES49" s="58">
        <f t="shared" si="540"/>
        <v>41.70626877</v>
      </c>
      <c r="ET49" s="58">
        <f t="shared" si="540"/>
        <v>47.90026908</v>
      </c>
      <c r="EU49" s="58">
        <f t="shared" si="540"/>
        <v>46.66146902</v>
      </c>
      <c r="EV49" s="58">
        <f t="shared" si="540"/>
        <v>43.35800218</v>
      </c>
      <c r="EW49" s="58">
        <f t="shared" si="540"/>
        <v>40.88040206</v>
      </c>
      <c r="EX49" s="58">
        <f t="shared" si="540"/>
        <v>46.24853566</v>
      </c>
      <c r="EY49" s="58">
        <f t="shared" si="540"/>
        <v>51.61666927</v>
      </c>
      <c r="EZ49" s="51">
        <f t="shared" si="41"/>
        <v>495.520025</v>
      </c>
      <c r="FA49" s="58">
        <f t="shared" ref="FA49:FL49" si="541">CC49*0.02*0.23</f>
        <v>21.54114032</v>
      </c>
      <c r="FB49" s="58">
        <f t="shared" si="541"/>
        <v>23.52519271</v>
      </c>
      <c r="FC49" s="58">
        <f t="shared" si="541"/>
        <v>26.35955328</v>
      </c>
      <c r="FD49" s="58">
        <f t="shared" si="541"/>
        <v>26.35955328</v>
      </c>
      <c r="FE49" s="58">
        <f t="shared" si="541"/>
        <v>23.80862877</v>
      </c>
      <c r="FF49" s="58">
        <f t="shared" si="541"/>
        <v>28.62704174</v>
      </c>
      <c r="FG49" s="58">
        <f t="shared" si="541"/>
        <v>32.87858259</v>
      </c>
      <c r="FH49" s="58">
        <f t="shared" si="541"/>
        <v>32.02827442</v>
      </c>
      <c r="FI49" s="58">
        <f t="shared" si="541"/>
        <v>29.76078596</v>
      </c>
      <c r="FJ49" s="58">
        <f t="shared" si="541"/>
        <v>28.06016962</v>
      </c>
      <c r="FK49" s="58">
        <f t="shared" si="541"/>
        <v>31.74483836</v>
      </c>
      <c r="FL49" s="58">
        <f t="shared" si="541"/>
        <v>35.4295071</v>
      </c>
      <c r="FM49" s="51">
        <f t="shared" si="43"/>
        <v>340.1232682</v>
      </c>
      <c r="FN49" s="2"/>
      <c r="FO49" s="2"/>
      <c r="FP49" s="56">
        <f t="shared" ref="FP49:GA49" si="542">C49</f>
        <v>1594.034788</v>
      </c>
      <c r="FQ49" s="56">
        <f t="shared" si="542"/>
        <v>1740.853782</v>
      </c>
      <c r="FR49" s="56">
        <f t="shared" si="542"/>
        <v>1950.595201</v>
      </c>
      <c r="FS49" s="56">
        <f t="shared" si="542"/>
        <v>1950.595201</v>
      </c>
      <c r="FT49" s="56">
        <f t="shared" si="542"/>
        <v>1761.827924</v>
      </c>
      <c r="FU49" s="56">
        <f t="shared" si="542"/>
        <v>2118.388337</v>
      </c>
      <c r="FV49" s="56">
        <f t="shared" si="542"/>
        <v>2433.000466</v>
      </c>
      <c r="FW49" s="56">
        <f t="shared" si="542"/>
        <v>2370.07804</v>
      </c>
      <c r="FX49" s="56">
        <f t="shared" si="542"/>
        <v>2202.284905</v>
      </c>
      <c r="FY49" s="56">
        <f t="shared" si="542"/>
        <v>2076.440053</v>
      </c>
      <c r="FZ49" s="56">
        <f t="shared" si="542"/>
        <v>2349.103898</v>
      </c>
      <c r="GA49" s="56">
        <f t="shared" si="542"/>
        <v>2621.767744</v>
      </c>
      <c r="GB49" s="52">
        <f t="shared" si="45"/>
        <v>25168.97034</v>
      </c>
      <c r="GC49" s="56">
        <f t="shared" ref="GC49:GN49" si="543">P49</f>
        <v>1832.1195</v>
      </c>
      <c r="GD49" s="56">
        <f t="shared" si="543"/>
        <v>2000.867349</v>
      </c>
      <c r="GE49" s="56">
        <f t="shared" si="543"/>
        <v>2241.935704</v>
      </c>
      <c r="GF49" s="56">
        <f t="shared" si="543"/>
        <v>2241.935704</v>
      </c>
      <c r="GG49" s="56">
        <f t="shared" si="543"/>
        <v>2024.974184</v>
      </c>
      <c r="GH49" s="56">
        <f t="shared" si="543"/>
        <v>2434.790388</v>
      </c>
      <c r="GI49" s="56">
        <f t="shared" si="543"/>
        <v>2796.392921</v>
      </c>
      <c r="GJ49" s="56">
        <f t="shared" si="543"/>
        <v>2724.072414</v>
      </c>
      <c r="GK49" s="56">
        <f t="shared" si="543"/>
        <v>2531.21773</v>
      </c>
      <c r="GL49" s="56">
        <f t="shared" si="543"/>
        <v>2386.576717</v>
      </c>
      <c r="GM49" s="56">
        <f t="shared" si="543"/>
        <v>2699.965579</v>
      </c>
      <c r="GN49" s="56">
        <f t="shared" si="543"/>
        <v>3013.354441</v>
      </c>
      <c r="GO49" s="52">
        <f t="shared" si="47"/>
        <v>28928.20263</v>
      </c>
      <c r="GP49" s="8">
        <f t="shared" ref="GP49:HA49" si="544">AC49+DA49</f>
        <v>2185.086219</v>
      </c>
      <c r="GQ49" s="8">
        <f t="shared" si="544"/>
        <v>2386.344161</v>
      </c>
      <c r="GR49" s="8">
        <f t="shared" si="544"/>
        <v>2673.855505</v>
      </c>
      <c r="GS49" s="8">
        <f t="shared" si="544"/>
        <v>2673.855505</v>
      </c>
      <c r="GT49" s="8">
        <f t="shared" si="544"/>
        <v>2415.095295</v>
      </c>
      <c r="GU49" s="8">
        <f t="shared" si="544"/>
        <v>2929.418589</v>
      </c>
      <c r="GV49" s="8">
        <f t="shared" si="544"/>
        <v>3364.480756</v>
      </c>
      <c r="GW49" s="8">
        <f t="shared" si="544"/>
        <v>3277.468323</v>
      </c>
      <c r="GX49" s="8">
        <f t="shared" si="544"/>
        <v>3045.435167</v>
      </c>
      <c r="GY49" s="8">
        <f t="shared" si="544"/>
        <v>2871.410301</v>
      </c>
      <c r="GZ49" s="8">
        <f t="shared" si="544"/>
        <v>3248.464178</v>
      </c>
      <c r="HA49" s="8">
        <f t="shared" si="544"/>
        <v>3625.518056</v>
      </c>
      <c r="HB49" s="52">
        <f t="shared" si="49"/>
        <v>34696.43206</v>
      </c>
      <c r="HC49" s="8">
        <f t="shared" ref="HC49:HN49" si="545">AP49+DN49</f>
        <v>2661.668546</v>
      </c>
      <c r="HD49" s="8">
        <f t="shared" si="545"/>
        <v>2906.822227</v>
      </c>
      <c r="HE49" s="8">
        <f t="shared" si="545"/>
        <v>3257.041773</v>
      </c>
      <c r="HF49" s="8">
        <f t="shared" si="545"/>
        <v>3257.041773</v>
      </c>
      <c r="HG49" s="8">
        <f t="shared" si="545"/>
        <v>2941.844182</v>
      </c>
      <c r="HH49" s="8">
        <f t="shared" si="545"/>
        <v>3537.217409</v>
      </c>
      <c r="HI49" s="8">
        <f t="shared" si="545"/>
        <v>4062.546727</v>
      </c>
      <c r="HJ49" s="8">
        <f t="shared" si="545"/>
        <v>3957.480864</v>
      </c>
      <c r="HK49" s="8">
        <f t="shared" si="545"/>
        <v>3677.305227</v>
      </c>
      <c r="HL49" s="8">
        <f t="shared" si="545"/>
        <v>3467.1735</v>
      </c>
      <c r="HM49" s="8">
        <f t="shared" si="545"/>
        <v>3922.458909</v>
      </c>
      <c r="HN49" s="8">
        <f t="shared" si="545"/>
        <v>4377.744318</v>
      </c>
      <c r="HO49" s="52">
        <f t="shared" si="51"/>
        <v>42026.34546</v>
      </c>
      <c r="HP49" s="8">
        <f t="shared" ref="HP49:IA49" si="546">BC49+EA49</f>
        <v>3215.560912</v>
      </c>
      <c r="HQ49" s="8">
        <f t="shared" si="546"/>
        <v>3511.730996</v>
      </c>
      <c r="HR49" s="8">
        <f t="shared" si="546"/>
        <v>3934.831117</v>
      </c>
      <c r="HS49" s="8">
        <f t="shared" si="546"/>
        <v>3934.831117</v>
      </c>
      <c r="HT49" s="8">
        <f t="shared" si="546"/>
        <v>3554.041008</v>
      </c>
      <c r="HU49" s="8">
        <f t="shared" si="546"/>
        <v>4273.311213</v>
      </c>
      <c r="HV49" s="8">
        <f t="shared" si="546"/>
        <v>4907.961393</v>
      </c>
      <c r="HW49" s="8">
        <f t="shared" si="546"/>
        <v>4781.031357</v>
      </c>
      <c r="HX49" s="8">
        <f t="shared" si="546"/>
        <v>4442.551261</v>
      </c>
      <c r="HY49" s="8">
        <f t="shared" si="546"/>
        <v>4188.691189</v>
      </c>
      <c r="HZ49" s="8">
        <f t="shared" si="546"/>
        <v>4738.721345</v>
      </c>
      <c r="IA49" s="8">
        <f t="shared" si="546"/>
        <v>5288.751501</v>
      </c>
      <c r="IB49" s="52">
        <f t="shared" si="53"/>
        <v>50772.01441</v>
      </c>
      <c r="IC49" s="8">
        <f t="shared" ref="IC49:IN49" si="547">BP49+EN49</f>
        <v>3954.249799</v>
      </c>
      <c r="ID49" s="8">
        <f t="shared" si="547"/>
        <v>4318.457017</v>
      </c>
      <c r="IE49" s="8">
        <f t="shared" si="547"/>
        <v>4838.753044</v>
      </c>
      <c r="IF49" s="8">
        <f t="shared" si="547"/>
        <v>4838.753044</v>
      </c>
      <c r="IG49" s="8">
        <f t="shared" si="547"/>
        <v>4370.48662</v>
      </c>
      <c r="IH49" s="8">
        <f t="shared" si="547"/>
        <v>5254.989865</v>
      </c>
      <c r="II49" s="8">
        <f t="shared" si="547"/>
        <v>6035.433904</v>
      </c>
      <c r="IJ49" s="8">
        <f t="shared" si="547"/>
        <v>5879.345096</v>
      </c>
      <c r="IK49" s="8">
        <f t="shared" si="547"/>
        <v>5463.108275</v>
      </c>
      <c r="IL49" s="8">
        <f t="shared" si="547"/>
        <v>5150.930659</v>
      </c>
      <c r="IM49" s="8">
        <f t="shared" si="547"/>
        <v>5827.315493</v>
      </c>
      <c r="IN49" s="8">
        <f t="shared" si="547"/>
        <v>6503.700328</v>
      </c>
      <c r="IO49" s="52">
        <f t="shared" si="55"/>
        <v>62435.52314</v>
      </c>
      <c r="IP49" s="8">
        <f t="shared" ref="IP49:JA49" si="548">CC49+FA49</f>
        <v>4704.397731</v>
      </c>
      <c r="IQ49" s="8">
        <f t="shared" si="548"/>
        <v>5137.697522</v>
      </c>
      <c r="IR49" s="8">
        <f t="shared" si="548"/>
        <v>5756.697223</v>
      </c>
      <c r="IS49" s="8">
        <f t="shared" si="548"/>
        <v>5756.697223</v>
      </c>
      <c r="IT49" s="8">
        <f t="shared" si="548"/>
        <v>5199.597492</v>
      </c>
      <c r="IU49" s="8">
        <f t="shared" si="548"/>
        <v>6251.896984</v>
      </c>
      <c r="IV49" s="8">
        <f t="shared" si="548"/>
        <v>7180.396537</v>
      </c>
      <c r="IW49" s="8">
        <f t="shared" si="548"/>
        <v>6994.696626</v>
      </c>
      <c r="IX49" s="8">
        <f t="shared" si="548"/>
        <v>6499.496865</v>
      </c>
      <c r="IY49" s="8">
        <f t="shared" si="548"/>
        <v>6128.097044</v>
      </c>
      <c r="IZ49" s="8">
        <f t="shared" si="548"/>
        <v>6932.796656</v>
      </c>
      <c r="JA49" s="8">
        <f t="shared" si="548"/>
        <v>7737.496268</v>
      </c>
      <c r="JB49" s="52">
        <f t="shared" si="57"/>
        <v>74279.96417</v>
      </c>
      <c r="JC49" s="2"/>
      <c r="JD49" s="2"/>
      <c r="JE49" s="19">
        <f t="shared" si="58"/>
        <v>0</v>
      </c>
      <c r="JF49" s="19">
        <f t="shared" si="59"/>
        <v>0</v>
      </c>
      <c r="JG49" s="48">
        <f t="shared" si="60"/>
        <v>0</v>
      </c>
      <c r="JH49" s="48">
        <f t="shared" si="61"/>
        <v>0</v>
      </c>
      <c r="JI49" s="48">
        <f t="shared" si="62"/>
        <v>0</v>
      </c>
      <c r="JJ49" s="48">
        <f t="shared" si="63"/>
        <v>0</v>
      </c>
      <c r="JK49" s="48">
        <f t="shared" si="64"/>
        <v>0</v>
      </c>
    </row>
    <row r="50" ht="19.5" customHeight="1" outlineLevel="1">
      <c r="A50" s="2"/>
      <c r="B50" s="13" t="s">
        <v>23</v>
      </c>
      <c r="C50" s="56">
        <f>'ОПУ БС'!$C50/12*'ОПУ БС'!L50</f>
        <v>836.1152851</v>
      </c>
      <c r="D50" s="56">
        <f>'ОПУ БС'!$C50/12*'ОПУ БС'!M50</f>
        <v>913.1259034</v>
      </c>
      <c r="E50" s="56">
        <f>'ОПУ БС'!$C50/12*'ОПУ БС'!N50</f>
        <v>1023.141073</v>
      </c>
      <c r="F50" s="56">
        <f>'ОПУ БС'!$C50/12*'ОПУ БС'!O50</f>
        <v>1023.141073</v>
      </c>
      <c r="G50" s="56">
        <f>'ОПУ БС'!$C50/12*'ОПУ БС'!P50</f>
        <v>1045.144106</v>
      </c>
      <c r="H50" s="56">
        <f>'ОПУ БС'!$C50/12*'ОПУ БС'!Q50</f>
        <v>803.1107343</v>
      </c>
      <c r="I50" s="56">
        <f>'ОПУ БС'!$C50/12*'ОПУ БС'!R50</f>
        <v>1276.175961</v>
      </c>
      <c r="J50" s="56">
        <f>'ОПУ БС'!$C50/12*'ОПУ БС'!S50</f>
        <v>1243.171411</v>
      </c>
      <c r="K50" s="56">
        <f>'ОПУ БС'!$C50/12*'ОПУ БС'!T50</f>
        <v>1155.159275</v>
      </c>
      <c r="L50" s="56">
        <f>'ОПУ БС'!$C50/12*'ОПУ БС'!U50</f>
        <v>1089.150174</v>
      </c>
      <c r="M50" s="56">
        <f>'ОПУ БС'!$C50/12*'ОПУ БС'!V50</f>
        <v>1419.195681</v>
      </c>
      <c r="N50" s="56">
        <f>'ОПУ БС'!$C50/12*'ОПУ БС'!W50</f>
        <v>1375.189614</v>
      </c>
      <c r="O50" s="10">
        <f t="shared" si="21"/>
        <v>13201.82029</v>
      </c>
      <c r="P50" s="56">
        <f>'ОПУ БС'!$D$50/12*'ОПУ БС'!L50</f>
        <v>969.6710921</v>
      </c>
      <c r="Q50" s="56">
        <f>'ОПУ БС'!$D$50/12*'ОПУ БС'!M50</f>
        <v>1058.982903</v>
      </c>
      <c r="R50" s="56">
        <f>'ОПУ БС'!$D$50/12*'ОПУ БС'!N50</f>
        <v>1186.571205</v>
      </c>
      <c r="S50" s="56">
        <f>'ОПУ БС'!$D$50/12*'ОПУ БС'!O50</f>
        <v>1186.571205</v>
      </c>
      <c r="T50" s="56">
        <f>'ОПУ БС'!$D$50/12*'ОПУ БС'!P50</f>
        <v>1212.088865</v>
      </c>
      <c r="U50" s="56">
        <f>'ОПУ БС'!$D$50/12*'ОПУ БС'!Q50</f>
        <v>931.3946016</v>
      </c>
      <c r="V50" s="56">
        <f>'ОПУ БС'!$D$50/12*'ОПУ БС'!R50</f>
        <v>1480.024298</v>
      </c>
      <c r="W50" s="56">
        <f>'ОПУ БС'!$D$50/12*'ОПУ БС'!S50</f>
        <v>1441.747808</v>
      </c>
      <c r="X50" s="56">
        <f>'ОПУ БС'!$D$50/12*'ОПУ БС'!T50</f>
        <v>1339.677167</v>
      </c>
      <c r="Y50" s="56">
        <f>'ОПУ БС'!$D$50/12*'ОПУ БС'!U50</f>
        <v>1263.124186</v>
      </c>
      <c r="Z50" s="56">
        <f>'ОПУ БС'!$D$50/12*'ОПУ БС'!V50</f>
        <v>1645.889091</v>
      </c>
      <c r="AA50" s="56">
        <f>'ОПУ БС'!$D$50/12*'ОПУ БС'!W50</f>
        <v>1594.85377</v>
      </c>
      <c r="AB50" s="10">
        <f t="shared" si="23"/>
        <v>15310.59619</v>
      </c>
      <c r="AC50" s="56">
        <f>'ОПУ БС'!$E$50/12*'ОПУ БС'!L50</f>
        <v>1219.758046</v>
      </c>
      <c r="AD50" s="56">
        <f>'ОПУ БС'!$E$50/12*'ОПУ БС'!M50</f>
        <v>1332.104182</v>
      </c>
      <c r="AE50" s="56">
        <f>'ОПУ БС'!$E$50/12*'ОПУ БС'!N50</f>
        <v>1492.598662</v>
      </c>
      <c r="AF50" s="56">
        <f>'ОПУ БС'!$E$50/12*'ОПУ БС'!O50</f>
        <v>1492.598662</v>
      </c>
      <c r="AG50" s="56">
        <f>'ОПУ БС'!$E$50/12*'ОПУ БС'!P50</f>
        <v>1524.697558</v>
      </c>
      <c r="AH50" s="56">
        <f>'ОПУ БС'!$E$50/12*'ОПУ БС'!Q50</f>
        <v>1171.609702</v>
      </c>
      <c r="AI50" s="56">
        <f>'ОПУ БС'!$E$50/12*'ОПУ БС'!R50</f>
        <v>1861.735965</v>
      </c>
      <c r="AJ50" s="56">
        <f>'ОПУ БС'!$E$50/12*'ОПУ БС'!S50</f>
        <v>1813.587621</v>
      </c>
      <c r="AK50" s="56">
        <f>'ОПУ БС'!$E$50/12*'ОПУ БС'!T50</f>
        <v>1685.192038</v>
      </c>
      <c r="AL50" s="56">
        <f>'ОПУ БС'!$E$50/12*'ОПУ БС'!U50</f>
        <v>1588.89535</v>
      </c>
      <c r="AM50" s="56">
        <f>'ОПУ БС'!$E$50/12*'ОПУ БС'!V50</f>
        <v>2070.378789</v>
      </c>
      <c r="AN50" s="56">
        <f>'ОПУ БС'!$E$50/12*'ОПУ БС'!W50</f>
        <v>2006.180997</v>
      </c>
      <c r="AO50" s="10">
        <f t="shared" si="25"/>
        <v>19259.33757</v>
      </c>
      <c r="AP50" s="56">
        <f>'ОПУ БС'!$F50/12*'ОПУ БС'!L50</f>
        <v>1559.96785</v>
      </c>
      <c r="AQ50" s="56">
        <f>'ОПУ БС'!$F50/12*'ОПУ БС'!M50</f>
        <v>1703.649099</v>
      </c>
      <c r="AR50" s="56">
        <f>'ОПУ БС'!$F50/12*'ОПУ БС'!N50</f>
        <v>1908.908027</v>
      </c>
      <c r="AS50" s="56">
        <f>'ОПУ БС'!$F50/12*'ОПУ БС'!O50</f>
        <v>1908.908027</v>
      </c>
      <c r="AT50" s="56">
        <f>'ОПУ БС'!$F50/12*'ОПУ БС'!P50</f>
        <v>1949.959812</v>
      </c>
      <c r="AU50" s="56">
        <f>'ОПУ БС'!$F50/12*'ОПУ БС'!Q50</f>
        <v>1498.390171</v>
      </c>
      <c r="AV50" s="56">
        <f>'ОПУ БС'!$F50/12*'ОПУ БС'!R50</f>
        <v>2381.00356</v>
      </c>
      <c r="AW50" s="56">
        <f>'ОПУ БС'!$F50/12*'ОПУ БС'!S50</f>
        <v>2319.425882</v>
      </c>
      <c r="AX50" s="56">
        <f>'ОПУ БС'!$F50/12*'ОПУ БС'!T50</f>
        <v>2155.21874</v>
      </c>
      <c r="AY50" s="56">
        <f>'ОПУ БС'!$F50/12*'ОПУ БС'!U50</f>
        <v>2032.063383</v>
      </c>
      <c r="AZ50" s="56">
        <f>'ОПУ БС'!$F50/12*'ОПУ БС'!V50</f>
        <v>2647.840166</v>
      </c>
      <c r="BA50" s="56">
        <f>'ОПУ БС'!$F50/12*'ОПУ БС'!W50</f>
        <v>2565.736595</v>
      </c>
      <c r="BB50" s="10">
        <f t="shared" si="27"/>
        <v>24631.07131</v>
      </c>
      <c r="BC50" s="56">
        <f>'ОПУ БС'!$G50/12*'ОПУ БС'!L50</f>
        <v>2006.385528</v>
      </c>
      <c r="BD50" s="56">
        <f>'ОПУ БС'!$G50/12*'ОПУ БС'!M50</f>
        <v>2191.184195</v>
      </c>
      <c r="BE50" s="56">
        <f>'ОПУ БС'!$G50/12*'ОПУ БС'!N50</f>
        <v>2455.18229</v>
      </c>
      <c r="BF50" s="56">
        <f>'ОПУ БС'!$G50/12*'ОПУ БС'!O50</f>
        <v>2455.18229</v>
      </c>
      <c r="BG50" s="56">
        <f>'ОПУ БС'!$G50/12*'ОПУ БС'!P50</f>
        <v>2507.98191</v>
      </c>
      <c r="BH50" s="56">
        <f>'ОПУ БС'!$G50/12*'ОПУ БС'!Q50</f>
        <v>1927.186099</v>
      </c>
      <c r="BI50" s="56">
        <f>'ОПУ БС'!$G50/12*'ОПУ БС'!R50</f>
        <v>3062.377911</v>
      </c>
      <c r="BJ50" s="56">
        <f>'ОПУ БС'!$G50/12*'ОПУ БС'!S50</f>
        <v>2983.178482</v>
      </c>
      <c r="BK50" s="56">
        <f>'ОПУ БС'!$G50/12*'ОПУ БС'!T50</f>
        <v>2771.980005</v>
      </c>
      <c r="BL50" s="56">
        <f>'ОПУ БС'!$G50/12*'ОПУ БС'!U50</f>
        <v>2613.581148</v>
      </c>
      <c r="BM50" s="56">
        <f>'ОПУ БС'!$G50/12*'ОПУ БС'!V50</f>
        <v>3405.575435</v>
      </c>
      <c r="BN50" s="56">
        <f>'ОПУ БС'!$G50/12*'ОПУ БС'!W50</f>
        <v>3299.976197</v>
      </c>
      <c r="BO50" s="10">
        <f t="shared" si="29"/>
        <v>31679.77149</v>
      </c>
      <c r="BP50" s="56">
        <f>'ОПУ БС'!$H50/12*'ОПУ БС'!L50</f>
        <v>2641.088523</v>
      </c>
      <c r="BQ50" s="56">
        <f>'ОПУ БС'!$H50/12*'ОПУ БС'!M50</f>
        <v>2884.346677</v>
      </c>
      <c r="BR50" s="56">
        <f>'ОПУ БС'!$H50/12*'ОПУ БС'!N50</f>
        <v>3231.858324</v>
      </c>
      <c r="BS50" s="56">
        <f>'ОПУ БС'!$H50/12*'ОПУ БС'!O50</f>
        <v>3231.858324</v>
      </c>
      <c r="BT50" s="56">
        <f>'ОПУ БС'!$H50/12*'ОПУ БС'!P50</f>
        <v>3301.360654</v>
      </c>
      <c r="BU50" s="56">
        <f>'ОПУ БС'!$H50/12*'ОПУ БС'!Q50</f>
        <v>2536.835029</v>
      </c>
      <c r="BV50" s="56">
        <f>'ОПУ БС'!$H50/12*'ОПУ БС'!R50</f>
        <v>4031.135114</v>
      </c>
      <c r="BW50" s="56">
        <f>'ОПУ БС'!$H50/12*'ОПУ БС'!S50</f>
        <v>3926.88162</v>
      </c>
      <c r="BX50" s="56">
        <f>'ОПУ БС'!$H50/12*'ОПУ БС'!T50</f>
        <v>3648.872302</v>
      </c>
      <c r="BY50" s="56">
        <f>'ОПУ БС'!$H50/12*'ОПУ БС'!U50</f>
        <v>3440.365313</v>
      </c>
      <c r="BZ50" s="56">
        <f>'ОПУ БС'!$H50/12*'ОПУ БС'!V50</f>
        <v>4482.900257</v>
      </c>
      <c r="CA50" s="56">
        <f>'ОПУ БС'!$H50/12*'ОПУ БС'!W50</f>
        <v>4343.895597</v>
      </c>
      <c r="CB50" s="10">
        <f t="shared" si="31"/>
        <v>41701.39774</v>
      </c>
      <c r="CC50" s="56">
        <f>'ОПУ БС'!$I50/12*'ОПУ БС'!L50</f>
        <v>3345.709694</v>
      </c>
      <c r="CD50" s="56">
        <f>'ОПУ БС'!$I50/12*'ОПУ БС'!M50</f>
        <v>3653.867166</v>
      </c>
      <c r="CE50" s="56">
        <f>'ОПУ БС'!$I50/12*'ОПУ БС'!N50</f>
        <v>4094.092126</v>
      </c>
      <c r="CF50" s="56">
        <f>'ОПУ БС'!$I50/12*'ОПУ БС'!O50</f>
        <v>4094.092126</v>
      </c>
      <c r="CG50" s="56">
        <f>'ОПУ БС'!$I50/12*'ОПУ БС'!P50</f>
        <v>4182.137118</v>
      </c>
      <c r="CH50" s="56">
        <f>'ОПУ БС'!$I50/12*'ОПУ БС'!Q50</f>
        <v>3213.642207</v>
      </c>
      <c r="CI50" s="56">
        <f>'ОПУ БС'!$I50/12*'ОПУ БС'!R50</f>
        <v>5106.609534</v>
      </c>
      <c r="CJ50" s="56">
        <f>'ОПУ БС'!$I50/12*'ОПУ БС'!S50</f>
        <v>4974.542046</v>
      </c>
      <c r="CK50" s="56">
        <f>'ОПУ БС'!$I50/12*'ОПУ БС'!T50</f>
        <v>4622.362078</v>
      </c>
      <c r="CL50" s="56">
        <f>'ОПУ БС'!$I50/12*'ОПУ БС'!U50</f>
        <v>4358.227102</v>
      </c>
      <c r="CM50" s="56">
        <f>'ОПУ БС'!$I50/12*'ОПУ БС'!V50</f>
        <v>5678.901981</v>
      </c>
      <c r="CN50" s="56">
        <f>'ОПУ БС'!$I50/12*'ОПУ БС'!W50</f>
        <v>5502.811997</v>
      </c>
      <c r="CO50" s="10">
        <f t="shared" si="33"/>
        <v>52826.99518</v>
      </c>
      <c r="CP50" s="2"/>
      <c r="CQ50" s="2"/>
      <c r="CR50" s="48">
        <f>O50-'ОПУ БС'!C50</f>
        <v>0</v>
      </c>
      <c r="CS50" s="48">
        <f>AB50-'ОПУ БС'!D50</f>
        <v>0</v>
      </c>
      <c r="CT50" s="48">
        <f>AO50-'ОПУ БС'!E50</f>
        <v>0</v>
      </c>
      <c r="CU50" s="48">
        <f>BB50-'ОПУ БС'!F50</f>
        <v>0</v>
      </c>
      <c r="CV50" s="48">
        <f>BO50-'ОПУ БС'!G50</f>
        <v>0</v>
      </c>
      <c r="CW50" s="48">
        <f>CB50-'ОПУ БС'!H50</f>
        <v>0</v>
      </c>
      <c r="CX50" s="48">
        <f>CO50-'ОПУ БС'!I50</f>
        <v>0</v>
      </c>
      <c r="CY50" s="2"/>
      <c r="CZ50" s="2"/>
      <c r="DA50" s="57"/>
      <c r="DB50" s="57"/>
      <c r="DC50" s="57"/>
      <c r="DD50" s="57"/>
      <c r="DE50" s="57"/>
      <c r="DF50" s="58">
        <f t="shared" ref="DF50:DL50" si="549">AH50*0.08*0.11</f>
        <v>10.31016538</v>
      </c>
      <c r="DG50" s="58">
        <f t="shared" si="549"/>
        <v>16.3832765</v>
      </c>
      <c r="DH50" s="58">
        <f t="shared" si="549"/>
        <v>15.95957107</v>
      </c>
      <c r="DI50" s="58">
        <f t="shared" si="549"/>
        <v>14.82968993</v>
      </c>
      <c r="DJ50" s="58">
        <f t="shared" si="549"/>
        <v>13.98227908</v>
      </c>
      <c r="DK50" s="58">
        <f t="shared" si="549"/>
        <v>18.21933334</v>
      </c>
      <c r="DL50" s="58">
        <f t="shared" si="549"/>
        <v>17.65439278</v>
      </c>
      <c r="DM50" s="55">
        <f t="shared" si="35"/>
        <v>107.3387081</v>
      </c>
      <c r="DN50" s="58">
        <f t="shared" ref="DN50:DY50" si="550">AP50*0.08*0.14</f>
        <v>17.47163992</v>
      </c>
      <c r="DO50" s="58">
        <f t="shared" si="550"/>
        <v>19.08086991</v>
      </c>
      <c r="DP50" s="58">
        <f t="shared" si="550"/>
        <v>21.3797699</v>
      </c>
      <c r="DQ50" s="58">
        <f t="shared" si="550"/>
        <v>21.3797699</v>
      </c>
      <c r="DR50" s="58">
        <f t="shared" si="550"/>
        <v>21.8395499</v>
      </c>
      <c r="DS50" s="58">
        <f t="shared" si="550"/>
        <v>16.78196992</v>
      </c>
      <c r="DT50" s="58">
        <f t="shared" si="550"/>
        <v>26.66723987</v>
      </c>
      <c r="DU50" s="58">
        <f t="shared" si="550"/>
        <v>25.97756988</v>
      </c>
      <c r="DV50" s="58">
        <f t="shared" si="550"/>
        <v>24.13844988</v>
      </c>
      <c r="DW50" s="58">
        <f t="shared" si="550"/>
        <v>22.75910989</v>
      </c>
      <c r="DX50" s="58">
        <f t="shared" si="550"/>
        <v>29.65580986</v>
      </c>
      <c r="DY50" s="58">
        <f t="shared" si="550"/>
        <v>28.73624986</v>
      </c>
      <c r="DZ50" s="55">
        <f t="shared" si="37"/>
        <v>275.8679987</v>
      </c>
      <c r="EA50" s="58">
        <f t="shared" ref="EA50:EL50" si="551">BC50*0.06*0.17</f>
        <v>20.46513238</v>
      </c>
      <c r="EB50" s="58">
        <f t="shared" si="551"/>
        <v>22.35007879</v>
      </c>
      <c r="EC50" s="58">
        <f t="shared" si="551"/>
        <v>25.04285936</v>
      </c>
      <c r="ED50" s="58">
        <f t="shared" si="551"/>
        <v>25.04285936</v>
      </c>
      <c r="EE50" s="58">
        <f t="shared" si="551"/>
        <v>25.58141548</v>
      </c>
      <c r="EF50" s="58">
        <f t="shared" si="551"/>
        <v>19.65729821</v>
      </c>
      <c r="EG50" s="58">
        <f t="shared" si="551"/>
        <v>31.23625469</v>
      </c>
      <c r="EH50" s="58">
        <f t="shared" si="551"/>
        <v>30.42842051</v>
      </c>
      <c r="EI50" s="58">
        <f t="shared" si="551"/>
        <v>28.27419605</v>
      </c>
      <c r="EJ50" s="58">
        <f t="shared" si="551"/>
        <v>26.65852771</v>
      </c>
      <c r="EK50" s="58">
        <f t="shared" si="551"/>
        <v>34.73686944</v>
      </c>
      <c r="EL50" s="58">
        <f t="shared" si="551"/>
        <v>33.65975721</v>
      </c>
      <c r="EM50" s="55">
        <f t="shared" si="39"/>
        <v>323.1336692</v>
      </c>
      <c r="EN50" s="58">
        <f t="shared" ref="EN50:EY50" si="552">BP50*0.04*0.2</f>
        <v>21.12870819</v>
      </c>
      <c r="EO50" s="58">
        <f t="shared" si="552"/>
        <v>23.07477341</v>
      </c>
      <c r="EP50" s="58">
        <f t="shared" si="552"/>
        <v>25.8548666</v>
      </c>
      <c r="EQ50" s="58">
        <f t="shared" si="552"/>
        <v>25.8548666</v>
      </c>
      <c r="ER50" s="58">
        <f t="shared" si="552"/>
        <v>26.41088523</v>
      </c>
      <c r="ES50" s="58">
        <f t="shared" si="552"/>
        <v>20.29468023</v>
      </c>
      <c r="ET50" s="58">
        <f t="shared" si="552"/>
        <v>32.24908092</v>
      </c>
      <c r="EU50" s="58">
        <f t="shared" si="552"/>
        <v>31.41505296</v>
      </c>
      <c r="EV50" s="58">
        <f t="shared" si="552"/>
        <v>29.19097841</v>
      </c>
      <c r="EW50" s="58">
        <f t="shared" si="552"/>
        <v>27.52292251</v>
      </c>
      <c r="EX50" s="58">
        <f t="shared" si="552"/>
        <v>35.86320205</v>
      </c>
      <c r="EY50" s="58">
        <f t="shared" si="552"/>
        <v>34.75116478</v>
      </c>
      <c r="EZ50" s="51">
        <f t="shared" si="41"/>
        <v>333.6111819</v>
      </c>
      <c r="FA50" s="58">
        <f t="shared" ref="FA50:FL50" si="553">CC50*0.02*0.23</f>
        <v>15.39026459</v>
      </c>
      <c r="FB50" s="58">
        <f t="shared" si="553"/>
        <v>16.80778897</v>
      </c>
      <c r="FC50" s="58">
        <f t="shared" si="553"/>
        <v>18.83282378</v>
      </c>
      <c r="FD50" s="58">
        <f t="shared" si="553"/>
        <v>18.83282378</v>
      </c>
      <c r="FE50" s="58">
        <f t="shared" si="553"/>
        <v>19.23783074</v>
      </c>
      <c r="FF50" s="58">
        <f t="shared" si="553"/>
        <v>14.78275415</v>
      </c>
      <c r="FG50" s="58">
        <f t="shared" si="553"/>
        <v>23.49040385</v>
      </c>
      <c r="FH50" s="58">
        <f t="shared" si="553"/>
        <v>22.88289341</v>
      </c>
      <c r="FI50" s="58">
        <f t="shared" si="553"/>
        <v>21.26286556</v>
      </c>
      <c r="FJ50" s="58">
        <f t="shared" si="553"/>
        <v>20.04784467</v>
      </c>
      <c r="FK50" s="58">
        <f t="shared" si="553"/>
        <v>26.12294911</v>
      </c>
      <c r="FL50" s="58">
        <f t="shared" si="553"/>
        <v>25.31293519</v>
      </c>
      <c r="FM50" s="51">
        <f t="shared" si="43"/>
        <v>243.0041778</v>
      </c>
      <c r="FN50" s="2"/>
      <c r="FO50" s="2"/>
      <c r="FP50" s="56">
        <f t="shared" ref="FP50:GA50" si="554">C50</f>
        <v>836.1152851</v>
      </c>
      <c r="FQ50" s="56">
        <f t="shared" si="554"/>
        <v>913.1259034</v>
      </c>
      <c r="FR50" s="56">
        <f t="shared" si="554"/>
        <v>1023.141073</v>
      </c>
      <c r="FS50" s="56">
        <f t="shared" si="554"/>
        <v>1023.141073</v>
      </c>
      <c r="FT50" s="56">
        <f t="shared" si="554"/>
        <v>1045.144106</v>
      </c>
      <c r="FU50" s="56">
        <f t="shared" si="554"/>
        <v>803.1107343</v>
      </c>
      <c r="FV50" s="56">
        <f t="shared" si="554"/>
        <v>1276.175961</v>
      </c>
      <c r="FW50" s="56">
        <f t="shared" si="554"/>
        <v>1243.171411</v>
      </c>
      <c r="FX50" s="56">
        <f t="shared" si="554"/>
        <v>1155.159275</v>
      </c>
      <c r="FY50" s="56">
        <f t="shared" si="554"/>
        <v>1089.150174</v>
      </c>
      <c r="FZ50" s="56">
        <f t="shared" si="554"/>
        <v>1419.195681</v>
      </c>
      <c r="GA50" s="56">
        <f t="shared" si="554"/>
        <v>1375.189614</v>
      </c>
      <c r="GB50" s="52">
        <f t="shared" si="45"/>
        <v>13201.82029</v>
      </c>
      <c r="GC50" s="56">
        <f t="shared" ref="GC50:GN50" si="555">P50</f>
        <v>969.6710921</v>
      </c>
      <c r="GD50" s="56">
        <f t="shared" si="555"/>
        <v>1058.982903</v>
      </c>
      <c r="GE50" s="56">
        <f t="shared" si="555"/>
        <v>1186.571205</v>
      </c>
      <c r="GF50" s="56">
        <f t="shared" si="555"/>
        <v>1186.571205</v>
      </c>
      <c r="GG50" s="56">
        <f t="shared" si="555"/>
        <v>1212.088865</v>
      </c>
      <c r="GH50" s="56">
        <f t="shared" si="555"/>
        <v>931.3946016</v>
      </c>
      <c r="GI50" s="56">
        <f t="shared" si="555"/>
        <v>1480.024298</v>
      </c>
      <c r="GJ50" s="56">
        <f t="shared" si="555"/>
        <v>1441.747808</v>
      </c>
      <c r="GK50" s="56">
        <f t="shared" si="555"/>
        <v>1339.677167</v>
      </c>
      <c r="GL50" s="56">
        <f t="shared" si="555"/>
        <v>1263.124186</v>
      </c>
      <c r="GM50" s="56">
        <f t="shared" si="555"/>
        <v>1645.889091</v>
      </c>
      <c r="GN50" s="56">
        <f t="shared" si="555"/>
        <v>1594.85377</v>
      </c>
      <c r="GO50" s="52">
        <f t="shared" si="47"/>
        <v>15310.59619</v>
      </c>
      <c r="GP50" s="8">
        <f t="shared" ref="GP50:HA50" si="556">AC50+DA50</f>
        <v>1219.758046</v>
      </c>
      <c r="GQ50" s="8">
        <f t="shared" si="556"/>
        <v>1332.104182</v>
      </c>
      <c r="GR50" s="8">
        <f t="shared" si="556"/>
        <v>1492.598662</v>
      </c>
      <c r="GS50" s="8">
        <f t="shared" si="556"/>
        <v>1492.598662</v>
      </c>
      <c r="GT50" s="8">
        <f t="shared" si="556"/>
        <v>1524.697558</v>
      </c>
      <c r="GU50" s="8">
        <f t="shared" si="556"/>
        <v>1181.919868</v>
      </c>
      <c r="GV50" s="8">
        <f t="shared" si="556"/>
        <v>1878.119242</v>
      </c>
      <c r="GW50" s="8">
        <f t="shared" si="556"/>
        <v>1829.547193</v>
      </c>
      <c r="GX50" s="8">
        <f t="shared" si="556"/>
        <v>1700.021728</v>
      </c>
      <c r="GY50" s="8">
        <f t="shared" si="556"/>
        <v>1602.877629</v>
      </c>
      <c r="GZ50" s="8">
        <f t="shared" si="556"/>
        <v>2088.598122</v>
      </c>
      <c r="HA50" s="8">
        <f t="shared" si="556"/>
        <v>2023.83539</v>
      </c>
      <c r="HB50" s="52">
        <f t="shared" si="49"/>
        <v>19366.67628</v>
      </c>
      <c r="HC50" s="8">
        <f t="shared" ref="HC50:HN50" si="557">AP50+DN50</f>
        <v>1577.43949</v>
      </c>
      <c r="HD50" s="8">
        <f t="shared" si="557"/>
        <v>1722.729969</v>
      </c>
      <c r="HE50" s="8">
        <f t="shared" si="557"/>
        <v>1930.287796</v>
      </c>
      <c r="HF50" s="8">
        <f t="shared" si="557"/>
        <v>1930.287796</v>
      </c>
      <c r="HG50" s="8">
        <f t="shared" si="557"/>
        <v>1971.799362</v>
      </c>
      <c r="HH50" s="8">
        <f t="shared" si="557"/>
        <v>1515.172141</v>
      </c>
      <c r="HI50" s="8">
        <f t="shared" si="557"/>
        <v>2407.6708</v>
      </c>
      <c r="HJ50" s="8">
        <f t="shared" si="557"/>
        <v>2345.403452</v>
      </c>
      <c r="HK50" s="8">
        <f t="shared" si="557"/>
        <v>2179.35719</v>
      </c>
      <c r="HL50" s="8">
        <f t="shared" si="557"/>
        <v>2054.822493</v>
      </c>
      <c r="HM50" s="8">
        <f t="shared" si="557"/>
        <v>2677.495976</v>
      </c>
      <c r="HN50" s="8">
        <f t="shared" si="557"/>
        <v>2594.472845</v>
      </c>
      <c r="HO50" s="52">
        <f t="shared" si="51"/>
        <v>24906.93931</v>
      </c>
      <c r="HP50" s="8">
        <f t="shared" ref="HP50:IA50" si="558">BC50+EA50</f>
        <v>2026.85066</v>
      </c>
      <c r="HQ50" s="8">
        <f t="shared" si="558"/>
        <v>2213.534273</v>
      </c>
      <c r="HR50" s="8">
        <f t="shared" si="558"/>
        <v>2480.22515</v>
      </c>
      <c r="HS50" s="8">
        <f t="shared" si="558"/>
        <v>2480.22515</v>
      </c>
      <c r="HT50" s="8">
        <f t="shared" si="558"/>
        <v>2533.563325</v>
      </c>
      <c r="HU50" s="8">
        <f t="shared" si="558"/>
        <v>1946.843397</v>
      </c>
      <c r="HV50" s="8">
        <f t="shared" si="558"/>
        <v>3093.614165</v>
      </c>
      <c r="HW50" s="8">
        <f t="shared" si="558"/>
        <v>3013.606902</v>
      </c>
      <c r="HX50" s="8">
        <f t="shared" si="558"/>
        <v>2800.254201</v>
      </c>
      <c r="HY50" s="8">
        <f t="shared" si="558"/>
        <v>2640.239676</v>
      </c>
      <c r="HZ50" s="8">
        <f t="shared" si="558"/>
        <v>3440.312304</v>
      </c>
      <c r="IA50" s="8">
        <f t="shared" si="558"/>
        <v>3333.635954</v>
      </c>
      <c r="IB50" s="52">
        <f t="shared" si="53"/>
        <v>32002.90516</v>
      </c>
      <c r="IC50" s="8">
        <f t="shared" ref="IC50:IN50" si="559">BP50+EN50</f>
        <v>2662.217231</v>
      </c>
      <c r="ID50" s="8">
        <f t="shared" si="559"/>
        <v>2907.42145</v>
      </c>
      <c r="IE50" s="8">
        <f t="shared" si="559"/>
        <v>3257.713191</v>
      </c>
      <c r="IF50" s="8">
        <f t="shared" si="559"/>
        <v>3257.713191</v>
      </c>
      <c r="IG50" s="8">
        <f t="shared" si="559"/>
        <v>3327.771539</v>
      </c>
      <c r="IH50" s="8">
        <f t="shared" si="559"/>
        <v>2557.129709</v>
      </c>
      <c r="II50" s="8">
        <f t="shared" si="559"/>
        <v>4063.384195</v>
      </c>
      <c r="IJ50" s="8">
        <f t="shared" si="559"/>
        <v>3958.296673</v>
      </c>
      <c r="IK50" s="8">
        <f t="shared" si="559"/>
        <v>3678.06328</v>
      </c>
      <c r="IL50" s="8">
        <f t="shared" si="559"/>
        <v>3467.888236</v>
      </c>
      <c r="IM50" s="8">
        <f t="shared" si="559"/>
        <v>4518.763459</v>
      </c>
      <c r="IN50" s="8">
        <f t="shared" si="559"/>
        <v>4378.646762</v>
      </c>
      <c r="IO50" s="52">
        <f t="shared" si="55"/>
        <v>42035.00892</v>
      </c>
      <c r="IP50" s="8">
        <f t="shared" ref="IP50:JA50" si="560">CC50+FA50</f>
        <v>3361.099959</v>
      </c>
      <c r="IQ50" s="8">
        <f t="shared" si="560"/>
        <v>3670.674955</v>
      </c>
      <c r="IR50" s="8">
        <f t="shared" si="560"/>
        <v>4112.92495</v>
      </c>
      <c r="IS50" s="8">
        <f t="shared" si="560"/>
        <v>4112.92495</v>
      </c>
      <c r="IT50" s="8">
        <f t="shared" si="560"/>
        <v>4201.374949</v>
      </c>
      <c r="IU50" s="8">
        <f t="shared" si="560"/>
        <v>3228.424961</v>
      </c>
      <c r="IV50" s="8">
        <f t="shared" si="560"/>
        <v>5130.099938</v>
      </c>
      <c r="IW50" s="8">
        <f t="shared" si="560"/>
        <v>4997.424939</v>
      </c>
      <c r="IX50" s="8">
        <f t="shared" si="560"/>
        <v>4643.624943</v>
      </c>
      <c r="IY50" s="8">
        <f t="shared" si="560"/>
        <v>4378.274947</v>
      </c>
      <c r="IZ50" s="8">
        <f t="shared" si="560"/>
        <v>5705.024931</v>
      </c>
      <c r="JA50" s="8">
        <f t="shared" si="560"/>
        <v>5528.124933</v>
      </c>
      <c r="JB50" s="52">
        <f t="shared" si="57"/>
        <v>53069.99935</v>
      </c>
      <c r="JC50" s="2"/>
      <c r="JD50" s="2"/>
      <c r="JE50" s="19">
        <f t="shared" si="58"/>
        <v>0</v>
      </c>
      <c r="JF50" s="19">
        <f t="shared" si="59"/>
        <v>0</v>
      </c>
      <c r="JG50" s="48">
        <f t="shared" si="60"/>
        <v>0</v>
      </c>
      <c r="JH50" s="48">
        <f t="shared" si="61"/>
        <v>0</v>
      </c>
      <c r="JI50" s="48">
        <f t="shared" si="62"/>
        <v>0</v>
      </c>
      <c r="JJ50" s="48">
        <f t="shared" si="63"/>
        <v>0</v>
      </c>
      <c r="JK50" s="48">
        <f t="shared" si="64"/>
        <v>0</v>
      </c>
    </row>
    <row r="51" ht="19.5" customHeight="1" outlineLevel="1">
      <c r="A51" s="2"/>
      <c r="B51" s="13" t="s">
        <v>24</v>
      </c>
      <c r="C51" s="56">
        <f>'ОПУ БС'!$C51/12*'ОПУ БС'!L51</f>
        <v>1370.174516</v>
      </c>
      <c r="D51" s="56">
        <f>'ОПУ БС'!$C51/12*'ОПУ БС'!M51</f>
        <v>1496.374801</v>
      </c>
      <c r="E51" s="56">
        <f>'ОПУ БС'!$C51/12*'ОПУ БС'!N51</f>
        <v>1676.660921</v>
      </c>
      <c r="F51" s="56">
        <f>'ОПУ БС'!$C51/12*'ОПУ БС'!O51</f>
        <v>1676.660921</v>
      </c>
      <c r="G51" s="56">
        <f>'ОПУ БС'!$C51/12*'ОПУ БС'!P51</f>
        <v>1712.718146</v>
      </c>
      <c r="H51" s="56">
        <f>'ОПУ БС'!$C51/12*'ОПУ БС'!Q51</f>
        <v>1820.889818</v>
      </c>
      <c r="I51" s="56">
        <f>'ОПУ БС'!$C51/12*'ОПУ БС'!R51</f>
        <v>2127.376223</v>
      </c>
      <c r="J51" s="56">
        <f>'ОПУ БС'!$C51/12*'ОПУ БС'!S51</f>
        <v>2037.233163</v>
      </c>
      <c r="K51" s="56">
        <f>'ОПУ БС'!$C51/12*'ОПУ БС'!T51</f>
        <v>1893.004266</v>
      </c>
      <c r="L51" s="56">
        <f>'ОПУ БС'!$C51/12*'ОПУ БС'!U51</f>
        <v>1784.832594</v>
      </c>
      <c r="M51" s="56">
        <f>'ОПУ БС'!$C51/12*'ОПУ БС'!V51</f>
        <v>1784.832594</v>
      </c>
      <c r="N51" s="56">
        <f>'ОПУ БС'!$C51/12*'ОПУ БС'!W51</f>
        <v>2253.576507</v>
      </c>
      <c r="O51" s="10">
        <f t="shared" si="21"/>
        <v>21634.33447</v>
      </c>
      <c r="P51" s="56">
        <f>'ОПУ БС'!$D$51/12*'ОПУ БС'!L51</f>
        <v>1453.657234</v>
      </c>
      <c r="Q51" s="56">
        <f>'ОПУ БС'!$D$51/12*'ОПУ БС'!M51</f>
        <v>1587.546716</v>
      </c>
      <c r="R51" s="56">
        <f>'ОПУ БС'!$D$51/12*'ОПУ БС'!N51</f>
        <v>1778.817405</v>
      </c>
      <c r="S51" s="56">
        <f>'ОПУ БС'!$D$51/12*'ОПУ БС'!O51</f>
        <v>1778.817405</v>
      </c>
      <c r="T51" s="56">
        <f>'ОПУ БС'!$D$51/12*'ОПУ БС'!P51</f>
        <v>1817.071542</v>
      </c>
      <c r="U51" s="56">
        <f>'ОПУ БС'!$D$51/12*'ОПУ БС'!Q51</f>
        <v>1931.833955</v>
      </c>
      <c r="V51" s="56">
        <f>'ОПУ БС'!$D$51/12*'ОПУ БС'!R51</f>
        <v>2256.994126</v>
      </c>
      <c r="W51" s="56">
        <f>'ОПУ БС'!$D$51/12*'ОПУ БС'!S51</f>
        <v>2161.358782</v>
      </c>
      <c r="X51" s="56">
        <f>'ОПУ БС'!$D$51/12*'ОПУ БС'!T51</f>
        <v>2008.342231</v>
      </c>
      <c r="Y51" s="56">
        <f>'ОПУ БС'!$D$51/12*'ОПУ БС'!U51</f>
        <v>1893.579818</v>
      </c>
      <c r="Z51" s="56">
        <f>'ОПУ БС'!$D$51/12*'ОПУ БС'!V51</f>
        <v>1893.579818</v>
      </c>
      <c r="AA51" s="56">
        <f>'ОПУ БС'!$D$51/12*'ОПУ БС'!W51</f>
        <v>2390.883608</v>
      </c>
      <c r="AB51" s="10">
        <f t="shared" si="23"/>
        <v>22952.48264</v>
      </c>
      <c r="AC51" s="56">
        <f>'ОПУ БС'!$E$51/12*'ОПУ БС'!L51</f>
        <v>1779.03061</v>
      </c>
      <c r="AD51" s="56">
        <f>'ОПУ БС'!$E$51/12*'ОПУ БС'!M51</f>
        <v>1942.888693</v>
      </c>
      <c r="AE51" s="56">
        <f>'ОПУ БС'!$E$51/12*'ОПУ БС'!N51</f>
        <v>2176.971668</v>
      </c>
      <c r="AF51" s="56">
        <f>'ОПУ БС'!$E$51/12*'ОПУ БС'!O51</f>
        <v>2176.971668</v>
      </c>
      <c r="AG51" s="56">
        <f>'ОПУ БС'!$E$51/12*'ОПУ БС'!P51</f>
        <v>2223.788263</v>
      </c>
      <c r="AH51" s="56">
        <f>'ОПУ БС'!$E$51/12*'ОПУ БС'!Q51</f>
        <v>2364.238048</v>
      </c>
      <c r="AI51" s="56">
        <f>'ОПУ БС'!$E$51/12*'ОПУ БС'!R51</f>
        <v>2762.179105</v>
      </c>
      <c r="AJ51" s="56">
        <f>'ОПУ БС'!$E$51/12*'ОПУ БС'!S51</f>
        <v>2645.137618</v>
      </c>
      <c r="AK51" s="56">
        <f>'ОПУ БС'!$E$51/12*'ОПУ БС'!T51</f>
        <v>2457.871238</v>
      </c>
      <c r="AL51" s="56">
        <f>'ОПУ БС'!$E$51/12*'ОПУ БС'!U51</f>
        <v>2317.421453</v>
      </c>
      <c r="AM51" s="56">
        <f>'ОПУ БС'!$E$51/12*'ОПУ БС'!V51</f>
        <v>2317.421453</v>
      </c>
      <c r="AN51" s="56">
        <f>'ОПУ БС'!$E$51/12*'ОПУ БС'!W51</f>
        <v>2926.037188</v>
      </c>
      <c r="AO51" s="10">
        <f t="shared" si="25"/>
        <v>28089.957</v>
      </c>
      <c r="AP51" s="56">
        <f>'ОПУ БС'!$F51/12*'ОПУ БС'!L51</f>
        <v>1888.301083</v>
      </c>
      <c r="AQ51" s="56">
        <f>'ОПУ БС'!$F51/12*'ОПУ БС'!M51</f>
        <v>2062.223551</v>
      </c>
      <c r="AR51" s="56">
        <f>'ОПУ БС'!$F51/12*'ОПУ БС'!N51</f>
        <v>2310.68422</v>
      </c>
      <c r="AS51" s="56">
        <f>'ОПУ БС'!$F51/12*'ОПУ БС'!O51</f>
        <v>2310.68422</v>
      </c>
      <c r="AT51" s="56">
        <f>'ОПУ БС'!$F51/12*'ОПУ БС'!P51</f>
        <v>2360.376354</v>
      </c>
      <c r="AU51" s="56">
        <f>'ОПУ БС'!$F51/12*'ОПУ БС'!Q51</f>
        <v>2509.452755</v>
      </c>
      <c r="AV51" s="56">
        <f>'ОПУ БС'!$F51/12*'ОПУ БС'!R51</f>
        <v>2931.835892</v>
      </c>
      <c r="AW51" s="56">
        <f>'ОПУ БС'!$F51/12*'ОПУ БС'!S51</f>
        <v>2807.605558</v>
      </c>
      <c r="AX51" s="56">
        <f>'ОПУ БС'!$F51/12*'ОПУ БС'!T51</f>
        <v>2608.837023</v>
      </c>
      <c r="AY51" s="56">
        <f>'ОПУ БС'!$F51/12*'ОПУ БС'!U51</f>
        <v>2459.760621</v>
      </c>
      <c r="AZ51" s="56">
        <f>'ОПУ БС'!$F51/12*'ОПУ БС'!V51</f>
        <v>2459.760621</v>
      </c>
      <c r="BA51" s="56">
        <f>'ОПУ БС'!$F51/12*'ОПУ БС'!W51</f>
        <v>3105.75836</v>
      </c>
      <c r="BB51" s="10">
        <f t="shared" si="27"/>
        <v>29815.28026</v>
      </c>
      <c r="BC51" s="56">
        <f>'ОПУ БС'!$G51/12*'ОПУ БС'!L51</f>
        <v>2003.492123</v>
      </c>
      <c r="BD51" s="56">
        <f>'ОПУ БС'!$G51/12*'ОПУ БС'!M51</f>
        <v>2188.024292</v>
      </c>
      <c r="BE51" s="56">
        <f>'ОПУ БС'!$G51/12*'ОПУ БС'!N51</f>
        <v>2451.641677</v>
      </c>
      <c r="BF51" s="56">
        <f>'ОПУ БС'!$G51/12*'ОПУ БС'!O51</f>
        <v>2451.641677</v>
      </c>
      <c r="BG51" s="56">
        <f>'ОПУ БС'!$G51/12*'ОПУ БС'!P51</f>
        <v>2504.365154</v>
      </c>
      <c r="BH51" s="56">
        <f>'ОПУ БС'!$G51/12*'ОПУ БС'!Q51</f>
        <v>2662.535585</v>
      </c>
      <c r="BI51" s="56">
        <f>'ОПУ БС'!$G51/12*'ОПУ БС'!R51</f>
        <v>3110.685139</v>
      </c>
      <c r="BJ51" s="56">
        <f>'ОПУ БС'!$G51/12*'ОПУ БС'!S51</f>
        <v>2978.876446</v>
      </c>
      <c r="BK51" s="56">
        <f>'ОПУ БС'!$G51/12*'ОПУ БС'!T51</f>
        <v>2767.982539</v>
      </c>
      <c r="BL51" s="56">
        <f>'ОПУ БС'!$G51/12*'ОПУ БС'!U51</f>
        <v>2609.812108</v>
      </c>
      <c r="BM51" s="56">
        <f>'ОПУ БС'!$G51/12*'ОПУ БС'!V51</f>
        <v>2609.812108</v>
      </c>
      <c r="BN51" s="56">
        <f>'ОПУ БС'!$G51/12*'ОПУ БС'!W51</f>
        <v>3295.217308</v>
      </c>
      <c r="BO51" s="10">
        <f t="shared" si="29"/>
        <v>31634.08616</v>
      </c>
      <c r="BP51" s="56">
        <f>'ОПУ БС'!$H51/12*'ОПУ БС'!L51</f>
        <v>2129.560127</v>
      </c>
      <c r="BQ51" s="56">
        <f>'ОПУ БС'!$H51/12*'ОПУ БС'!M51</f>
        <v>2325.703823</v>
      </c>
      <c r="BR51" s="56">
        <f>'ОПУ БС'!$H51/12*'ОПУ БС'!N51</f>
        <v>2605.909103</v>
      </c>
      <c r="BS51" s="56">
        <f>'ОПУ БС'!$H51/12*'ОПУ БС'!O51</f>
        <v>2605.909103</v>
      </c>
      <c r="BT51" s="56">
        <f>'ОПУ БС'!$H51/12*'ОПУ БС'!P51</f>
        <v>2661.950159</v>
      </c>
      <c r="BU51" s="56">
        <f>'ОПУ БС'!$H51/12*'ОПУ БС'!Q51</f>
        <v>2830.073327</v>
      </c>
      <c r="BV51" s="56">
        <f>'ОПУ БС'!$H51/12*'ОПУ БС'!R51</f>
        <v>3306.422303</v>
      </c>
      <c r="BW51" s="56">
        <f>'ОПУ БС'!$H51/12*'ОПУ БС'!S51</f>
        <v>3166.319663</v>
      </c>
      <c r="BX51" s="56">
        <f>'ОПУ БС'!$H51/12*'ОПУ БС'!T51</f>
        <v>2942.155439</v>
      </c>
      <c r="BY51" s="56">
        <f>'ОПУ БС'!$H51/12*'ОПУ БС'!U51</f>
        <v>2774.032271</v>
      </c>
      <c r="BZ51" s="56">
        <f>'ОПУ БС'!$H51/12*'ОПУ БС'!V51</f>
        <v>2774.032271</v>
      </c>
      <c r="CA51" s="56">
        <f>'ОПУ БС'!$H51/12*'ОПУ БС'!W51</f>
        <v>3502.565999</v>
      </c>
      <c r="CB51" s="10">
        <f t="shared" si="31"/>
        <v>33624.63359</v>
      </c>
      <c r="CC51" s="56">
        <f>'ОПУ БС'!$I51/12*'ОПУ БС'!L51</f>
        <v>2252.570702</v>
      </c>
      <c r="CD51" s="56">
        <f>'ОПУ БС'!$I51/12*'ОПУ БС'!M51</f>
        <v>2460.04432</v>
      </c>
      <c r="CE51" s="56">
        <f>'ОПУ БС'!$I51/12*'ОПУ БС'!N51</f>
        <v>2756.435201</v>
      </c>
      <c r="CF51" s="56">
        <f>'ОПУ БС'!$I51/12*'ОПУ БС'!O51</f>
        <v>2756.435201</v>
      </c>
      <c r="CG51" s="56">
        <f>'ОПУ БС'!$I51/12*'ОПУ БС'!P51</f>
        <v>2815.713378</v>
      </c>
      <c r="CH51" s="56">
        <f>'ОПУ БС'!$I51/12*'ОПУ БС'!Q51</f>
        <v>2993.547907</v>
      </c>
      <c r="CI51" s="56">
        <f>'ОПУ БС'!$I51/12*'ОПУ БС'!R51</f>
        <v>3497.412406</v>
      </c>
      <c r="CJ51" s="56">
        <f>'ОПУ БС'!$I51/12*'ОПУ БС'!S51</f>
        <v>3349.216965</v>
      </c>
      <c r="CK51" s="56">
        <f>'ОПУ БС'!$I51/12*'ОПУ БС'!T51</f>
        <v>3112.10426</v>
      </c>
      <c r="CL51" s="56">
        <f>'ОПУ БС'!$I51/12*'ОПУ БС'!U51</f>
        <v>2934.269731</v>
      </c>
      <c r="CM51" s="56">
        <f>'ОПУ БС'!$I51/12*'ОПУ БС'!V51</f>
        <v>2934.269731</v>
      </c>
      <c r="CN51" s="56">
        <f>'ОПУ БС'!$I51/12*'ОПУ БС'!W51</f>
        <v>3704.886023</v>
      </c>
      <c r="CO51" s="10">
        <f t="shared" si="33"/>
        <v>35566.90583</v>
      </c>
      <c r="CP51" s="2"/>
      <c r="CQ51" s="2"/>
      <c r="CR51" s="48">
        <f>O51-'ОПУ БС'!C51</f>
        <v>0</v>
      </c>
      <c r="CS51" s="48">
        <f>AB51-'ОПУ БС'!D51</f>
        <v>0</v>
      </c>
      <c r="CT51" s="48">
        <f>AO51-'ОПУ БС'!E51</f>
        <v>0</v>
      </c>
      <c r="CU51" s="48">
        <f>BB51-'ОПУ БС'!F51</f>
        <v>0</v>
      </c>
      <c r="CV51" s="48">
        <f>BO51-'ОПУ БС'!G51</f>
        <v>0</v>
      </c>
      <c r="CW51" s="48">
        <f>CB51-'ОПУ БС'!H51</f>
        <v>0</v>
      </c>
      <c r="CX51" s="48">
        <f>CO51-'ОПУ БС'!I51</f>
        <v>0</v>
      </c>
      <c r="CY51" s="2"/>
      <c r="CZ51" s="2"/>
      <c r="DA51" s="57"/>
      <c r="DB51" s="57"/>
      <c r="DC51" s="57"/>
      <c r="DD51" s="57"/>
      <c r="DE51" s="57"/>
      <c r="DF51" s="58">
        <f t="shared" ref="DF51:DL51" si="561">AH51*0.08*0.11</f>
        <v>20.80529482</v>
      </c>
      <c r="DG51" s="58">
        <f t="shared" si="561"/>
        <v>24.30717613</v>
      </c>
      <c r="DH51" s="58">
        <f t="shared" si="561"/>
        <v>23.27721104</v>
      </c>
      <c r="DI51" s="58">
        <f t="shared" si="561"/>
        <v>21.62926689</v>
      </c>
      <c r="DJ51" s="58">
        <f t="shared" si="561"/>
        <v>20.39330878</v>
      </c>
      <c r="DK51" s="58">
        <f t="shared" si="561"/>
        <v>20.39330878</v>
      </c>
      <c r="DL51" s="58">
        <f t="shared" si="561"/>
        <v>25.74912725</v>
      </c>
      <c r="DM51" s="55">
        <f t="shared" si="35"/>
        <v>156.5546937</v>
      </c>
      <c r="DN51" s="58">
        <f t="shared" ref="DN51:DY51" si="562">AP51*0.08*0.14</f>
        <v>21.14897213</v>
      </c>
      <c r="DO51" s="58">
        <f t="shared" si="562"/>
        <v>23.09690377</v>
      </c>
      <c r="DP51" s="58">
        <f t="shared" si="562"/>
        <v>25.87966326</v>
      </c>
      <c r="DQ51" s="58">
        <f t="shared" si="562"/>
        <v>25.87966326</v>
      </c>
      <c r="DR51" s="58">
        <f t="shared" si="562"/>
        <v>26.43621516</v>
      </c>
      <c r="DS51" s="58">
        <f t="shared" si="562"/>
        <v>28.10587086</v>
      </c>
      <c r="DT51" s="58">
        <f t="shared" si="562"/>
        <v>32.83656199</v>
      </c>
      <c r="DU51" s="58">
        <f t="shared" si="562"/>
        <v>31.44518224</v>
      </c>
      <c r="DV51" s="58">
        <f t="shared" si="562"/>
        <v>29.21897465</v>
      </c>
      <c r="DW51" s="58">
        <f t="shared" si="562"/>
        <v>27.54931896</v>
      </c>
      <c r="DX51" s="58">
        <f t="shared" si="562"/>
        <v>27.54931896</v>
      </c>
      <c r="DY51" s="58">
        <f t="shared" si="562"/>
        <v>34.78449363</v>
      </c>
      <c r="DZ51" s="55">
        <f t="shared" si="37"/>
        <v>333.9311389</v>
      </c>
      <c r="EA51" s="58">
        <f t="shared" ref="EA51:EL51" si="563">BC51*0.06*0.17</f>
        <v>20.43561966</v>
      </c>
      <c r="EB51" s="58">
        <f t="shared" si="563"/>
        <v>22.31784778</v>
      </c>
      <c r="EC51" s="58">
        <f t="shared" si="563"/>
        <v>25.00674511</v>
      </c>
      <c r="ED51" s="58">
        <f t="shared" si="563"/>
        <v>25.00674511</v>
      </c>
      <c r="EE51" s="58">
        <f t="shared" si="563"/>
        <v>25.54452457</v>
      </c>
      <c r="EF51" s="58">
        <f t="shared" si="563"/>
        <v>27.15786297</v>
      </c>
      <c r="EG51" s="58">
        <f t="shared" si="563"/>
        <v>31.72898841</v>
      </c>
      <c r="EH51" s="58">
        <f t="shared" si="563"/>
        <v>30.38453975</v>
      </c>
      <c r="EI51" s="58">
        <f t="shared" si="563"/>
        <v>28.23342189</v>
      </c>
      <c r="EJ51" s="58">
        <f t="shared" si="563"/>
        <v>26.6200835</v>
      </c>
      <c r="EK51" s="58">
        <f t="shared" si="563"/>
        <v>26.6200835</v>
      </c>
      <c r="EL51" s="58">
        <f t="shared" si="563"/>
        <v>33.61121654</v>
      </c>
      <c r="EM51" s="55">
        <f t="shared" si="39"/>
        <v>322.6676788</v>
      </c>
      <c r="EN51" s="58">
        <f t="shared" ref="EN51:EY51" si="564">BP51*0.04*0.2</f>
        <v>17.03648102</v>
      </c>
      <c r="EO51" s="58">
        <f t="shared" si="564"/>
        <v>18.60563058</v>
      </c>
      <c r="EP51" s="58">
        <f t="shared" si="564"/>
        <v>20.84727282</v>
      </c>
      <c r="EQ51" s="58">
        <f t="shared" si="564"/>
        <v>20.84727282</v>
      </c>
      <c r="ER51" s="58">
        <f t="shared" si="564"/>
        <v>21.29560127</v>
      </c>
      <c r="ES51" s="58">
        <f t="shared" si="564"/>
        <v>22.64058662</v>
      </c>
      <c r="ET51" s="58">
        <f t="shared" si="564"/>
        <v>26.45137842</v>
      </c>
      <c r="EU51" s="58">
        <f t="shared" si="564"/>
        <v>25.3305573</v>
      </c>
      <c r="EV51" s="58">
        <f t="shared" si="564"/>
        <v>23.53724351</v>
      </c>
      <c r="EW51" s="58">
        <f t="shared" si="564"/>
        <v>22.19225817</v>
      </c>
      <c r="EX51" s="58">
        <f t="shared" si="564"/>
        <v>22.19225817</v>
      </c>
      <c r="EY51" s="58">
        <f t="shared" si="564"/>
        <v>28.02052799</v>
      </c>
      <c r="EZ51" s="51">
        <f t="shared" si="41"/>
        <v>268.9970687</v>
      </c>
      <c r="FA51" s="58">
        <f t="shared" ref="FA51:FL51" si="565">CC51*0.02*0.23</f>
        <v>10.36182523</v>
      </c>
      <c r="FB51" s="58">
        <f t="shared" si="565"/>
        <v>11.31620387</v>
      </c>
      <c r="FC51" s="58">
        <f t="shared" si="565"/>
        <v>12.67960193</v>
      </c>
      <c r="FD51" s="58">
        <f t="shared" si="565"/>
        <v>12.67960193</v>
      </c>
      <c r="FE51" s="58">
        <f t="shared" si="565"/>
        <v>12.95228154</v>
      </c>
      <c r="FF51" s="58">
        <f t="shared" si="565"/>
        <v>13.77032037</v>
      </c>
      <c r="FG51" s="58">
        <f t="shared" si="565"/>
        <v>16.08809707</v>
      </c>
      <c r="FH51" s="58">
        <f t="shared" si="565"/>
        <v>15.40639804</v>
      </c>
      <c r="FI51" s="58">
        <f t="shared" si="565"/>
        <v>14.31567959</v>
      </c>
      <c r="FJ51" s="58">
        <f t="shared" si="565"/>
        <v>13.49764076</v>
      </c>
      <c r="FK51" s="58">
        <f t="shared" si="565"/>
        <v>13.49764076</v>
      </c>
      <c r="FL51" s="58">
        <f t="shared" si="565"/>
        <v>17.04247571</v>
      </c>
      <c r="FM51" s="51">
        <f t="shared" si="43"/>
        <v>163.6077668</v>
      </c>
      <c r="FN51" s="2"/>
      <c r="FO51" s="2"/>
      <c r="FP51" s="56">
        <f t="shared" ref="FP51:GA51" si="566">C51</f>
        <v>1370.174516</v>
      </c>
      <c r="FQ51" s="56">
        <f t="shared" si="566"/>
        <v>1496.374801</v>
      </c>
      <c r="FR51" s="56">
        <f t="shared" si="566"/>
        <v>1676.660921</v>
      </c>
      <c r="FS51" s="56">
        <f t="shared" si="566"/>
        <v>1676.660921</v>
      </c>
      <c r="FT51" s="56">
        <f t="shared" si="566"/>
        <v>1712.718146</v>
      </c>
      <c r="FU51" s="56">
        <f t="shared" si="566"/>
        <v>1820.889818</v>
      </c>
      <c r="FV51" s="56">
        <f t="shared" si="566"/>
        <v>2127.376223</v>
      </c>
      <c r="FW51" s="56">
        <f t="shared" si="566"/>
        <v>2037.233163</v>
      </c>
      <c r="FX51" s="56">
        <f t="shared" si="566"/>
        <v>1893.004266</v>
      </c>
      <c r="FY51" s="56">
        <f t="shared" si="566"/>
        <v>1784.832594</v>
      </c>
      <c r="FZ51" s="56">
        <f t="shared" si="566"/>
        <v>1784.832594</v>
      </c>
      <c r="GA51" s="56">
        <f t="shared" si="566"/>
        <v>2253.576507</v>
      </c>
      <c r="GB51" s="52">
        <f t="shared" si="45"/>
        <v>21634.33447</v>
      </c>
      <c r="GC51" s="56">
        <f t="shared" ref="GC51:GN51" si="567">P51</f>
        <v>1453.657234</v>
      </c>
      <c r="GD51" s="56">
        <f t="shared" si="567"/>
        <v>1587.546716</v>
      </c>
      <c r="GE51" s="56">
        <f t="shared" si="567"/>
        <v>1778.817405</v>
      </c>
      <c r="GF51" s="56">
        <f t="shared" si="567"/>
        <v>1778.817405</v>
      </c>
      <c r="GG51" s="56">
        <f t="shared" si="567"/>
        <v>1817.071542</v>
      </c>
      <c r="GH51" s="56">
        <f t="shared" si="567"/>
        <v>1931.833955</v>
      </c>
      <c r="GI51" s="56">
        <f t="shared" si="567"/>
        <v>2256.994126</v>
      </c>
      <c r="GJ51" s="56">
        <f t="shared" si="567"/>
        <v>2161.358782</v>
      </c>
      <c r="GK51" s="56">
        <f t="shared" si="567"/>
        <v>2008.342231</v>
      </c>
      <c r="GL51" s="56">
        <f t="shared" si="567"/>
        <v>1893.579818</v>
      </c>
      <c r="GM51" s="56">
        <f t="shared" si="567"/>
        <v>1893.579818</v>
      </c>
      <c r="GN51" s="56">
        <f t="shared" si="567"/>
        <v>2390.883608</v>
      </c>
      <c r="GO51" s="52">
        <f t="shared" si="47"/>
        <v>22952.48264</v>
      </c>
      <c r="GP51" s="8">
        <f t="shared" ref="GP51:HA51" si="568">AC51+DA51</f>
        <v>1779.03061</v>
      </c>
      <c r="GQ51" s="8">
        <f t="shared" si="568"/>
        <v>1942.888693</v>
      </c>
      <c r="GR51" s="8">
        <f t="shared" si="568"/>
        <v>2176.971668</v>
      </c>
      <c r="GS51" s="8">
        <f t="shared" si="568"/>
        <v>2176.971668</v>
      </c>
      <c r="GT51" s="8">
        <f t="shared" si="568"/>
        <v>2223.788263</v>
      </c>
      <c r="GU51" s="8">
        <f t="shared" si="568"/>
        <v>2385.043343</v>
      </c>
      <c r="GV51" s="8">
        <f t="shared" si="568"/>
        <v>2786.486281</v>
      </c>
      <c r="GW51" s="8">
        <f t="shared" si="568"/>
        <v>2668.414829</v>
      </c>
      <c r="GX51" s="8">
        <f t="shared" si="568"/>
        <v>2479.500505</v>
      </c>
      <c r="GY51" s="8">
        <f t="shared" si="568"/>
        <v>2337.814762</v>
      </c>
      <c r="GZ51" s="8">
        <f t="shared" si="568"/>
        <v>2337.814762</v>
      </c>
      <c r="HA51" s="8">
        <f t="shared" si="568"/>
        <v>2951.786315</v>
      </c>
      <c r="HB51" s="52">
        <f t="shared" si="49"/>
        <v>28246.5117</v>
      </c>
      <c r="HC51" s="8">
        <f t="shared" ref="HC51:HN51" si="569">AP51+DN51</f>
        <v>1909.450055</v>
      </c>
      <c r="HD51" s="8">
        <f t="shared" si="569"/>
        <v>2085.320455</v>
      </c>
      <c r="HE51" s="8">
        <f t="shared" si="569"/>
        <v>2336.563883</v>
      </c>
      <c r="HF51" s="8">
        <f t="shared" si="569"/>
        <v>2336.563883</v>
      </c>
      <c r="HG51" s="8">
        <f t="shared" si="569"/>
        <v>2386.812569</v>
      </c>
      <c r="HH51" s="8">
        <f t="shared" si="569"/>
        <v>2537.558626</v>
      </c>
      <c r="HI51" s="8">
        <f t="shared" si="569"/>
        <v>2964.672454</v>
      </c>
      <c r="HJ51" s="8">
        <f t="shared" si="569"/>
        <v>2839.05074</v>
      </c>
      <c r="HK51" s="8">
        <f t="shared" si="569"/>
        <v>2638.055997</v>
      </c>
      <c r="HL51" s="8">
        <f t="shared" si="569"/>
        <v>2487.30994</v>
      </c>
      <c r="HM51" s="8">
        <f t="shared" si="569"/>
        <v>2487.30994</v>
      </c>
      <c r="HN51" s="8">
        <f t="shared" si="569"/>
        <v>3140.542854</v>
      </c>
      <c r="HO51" s="52">
        <f t="shared" si="51"/>
        <v>30149.2114</v>
      </c>
      <c r="HP51" s="8">
        <f t="shared" ref="HP51:IA51" si="570">BC51+EA51</f>
        <v>2023.927743</v>
      </c>
      <c r="HQ51" s="8">
        <f t="shared" si="570"/>
        <v>2210.34214</v>
      </c>
      <c r="HR51" s="8">
        <f t="shared" si="570"/>
        <v>2476.648422</v>
      </c>
      <c r="HS51" s="8">
        <f t="shared" si="570"/>
        <v>2476.648422</v>
      </c>
      <c r="HT51" s="8">
        <f t="shared" si="570"/>
        <v>2529.909679</v>
      </c>
      <c r="HU51" s="8">
        <f t="shared" si="570"/>
        <v>2689.693448</v>
      </c>
      <c r="HV51" s="8">
        <f t="shared" si="570"/>
        <v>3142.414127</v>
      </c>
      <c r="HW51" s="8">
        <f t="shared" si="570"/>
        <v>3009.260986</v>
      </c>
      <c r="HX51" s="8">
        <f t="shared" si="570"/>
        <v>2796.215961</v>
      </c>
      <c r="HY51" s="8">
        <f t="shared" si="570"/>
        <v>2636.432191</v>
      </c>
      <c r="HZ51" s="8">
        <f t="shared" si="570"/>
        <v>2636.432191</v>
      </c>
      <c r="IA51" s="8">
        <f t="shared" si="570"/>
        <v>3328.828524</v>
      </c>
      <c r="IB51" s="52">
        <f t="shared" si="53"/>
        <v>31956.75383</v>
      </c>
      <c r="IC51" s="8">
        <f t="shared" ref="IC51:IN51" si="571">BP51+EN51</f>
        <v>2146.596608</v>
      </c>
      <c r="ID51" s="8">
        <f t="shared" si="571"/>
        <v>2344.309454</v>
      </c>
      <c r="IE51" s="8">
        <f t="shared" si="571"/>
        <v>2626.756376</v>
      </c>
      <c r="IF51" s="8">
        <f t="shared" si="571"/>
        <v>2626.756376</v>
      </c>
      <c r="IG51" s="8">
        <f t="shared" si="571"/>
        <v>2683.24576</v>
      </c>
      <c r="IH51" s="8">
        <f t="shared" si="571"/>
        <v>2852.713914</v>
      </c>
      <c r="II51" s="8">
        <f t="shared" si="571"/>
        <v>3332.873681</v>
      </c>
      <c r="IJ51" s="8">
        <f t="shared" si="571"/>
        <v>3191.65022</v>
      </c>
      <c r="IK51" s="8">
        <f t="shared" si="571"/>
        <v>2965.692682</v>
      </c>
      <c r="IL51" s="8">
        <f t="shared" si="571"/>
        <v>2796.224529</v>
      </c>
      <c r="IM51" s="8">
        <f t="shared" si="571"/>
        <v>2796.224529</v>
      </c>
      <c r="IN51" s="8">
        <f t="shared" si="571"/>
        <v>3530.586527</v>
      </c>
      <c r="IO51" s="52">
        <f t="shared" si="55"/>
        <v>33893.63066</v>
      </c>
      <c r="IP51" s="8">
        <f t="shared" ref="IP51:JA51" si="572">CC51+FA51</f>
        <v>2262.932527</v>
      </c>
      <c r="IQ51" s="8">
        <f t="shared" si="572"/>
        <v>2471.360523</v>
      </c>
      <c r="IR51" s="8">
        <f t="shared" si="572"/>
        <v>2769.114803</v>
      </c>
      <c r="IS51" s="8">
        <f t="shared" si="572"/>
        <v>2769.114803</v>
      </c>
      <c r="IT51" s="8">
        <f t="shared" si="572"/>
        <v>2828.665659</v>
      </c>
      <c r="IU51" s="8">
        <f t="shared" si="572"/>
        <v>3007.318227</v>
      </c>
      <c r="IV51" s="8">
        <f t="shared" si="572"/>
        <v>3513.500503</v>
      </c>
      <c r="IW51" s="8">
        <f t="shared" si="572"/>
        <v>3364.623363</v>
      </c>
      <c r="IX51" s="8">
        <f t="shared" si="572"/>
        <v>3126.419939</v>
      </c>
      <c r="IY51" s="8">
        <f t="shared" si="572"/>
        <v>2947.767371</v>
      </c>
      <c r="IZ51" s="8">
        <f t="shared" si="572"/>
        <v>2947.767371</v>
      </c>
      <c r="JA51" s="8">
        <f t="shared" si="572"/>
        <v>3721.928499</v>
      </c>
      <c r="JB51" s="52">
        <f t="shared" si="57"/>
        <v>35730.51359</v>
      </c>
      <c r="JC51" s="2"/>
      <c r="JD51" s="2"/>
      <c r="JE51" s="19">
        <f t="shared" si="58"/>
        <v>0</v>
      </c>
      <c r="JF51" s="19">
        <f t="shared" si="59"/>
        <v>0</v>
      </c>
      <c r="JG51" s="48">
        <f t="shared" si="60"/>
        <v>0</v>
      </c>
      <c r="JH51" s="48">
        <f t="shared" si="61"/>
        <v>0</v>
      </c>
      <c r="JI51" s="48">
        <f t="shared" si="62"/>
        <v>0</v>
      </c>
      <c r="JJ51" s="48">
        <f t="shared" si="63"/>
        <v>0</v>
      </c>
      <c r="JK51" s="48">
        <f t="shared" si="64"/>
        <v>0</v>
      </c>
    </row>
    <row r="52" ht="19.5" customHeight="1" outlineLevel="1">
      <c r="A52" s="2"/>
      <c r="B52" s="13" t="s">
        <v>25</v>
      </c>
      <c r="C52" s="56">
        <f>'ОПУ БС'!$C52/12*'ОПУ БС'!L52</f>
        <v>366.8530219</v>
      </c>
      <c r="D52" s="56">
        <f>'ОПУ БС'!$C52/12*'ОПУ БС'!M52</f>
        <v>400.642116</v>
      </c>
      <c r="E52" s="56">
        <f>'ОПУ БС'!$C52/12*'ОПУ БС'!N52</f>
        <v>448.9122505</v>
      </c>
      <c r="F52" s="56">
        <f>'ОПУ БС'!$C52/12*'ОПУ БС'!O52</f>
        <v>448.9122505</v>
      </c>
      <c r="G52" s="56">
        <f>'ОПУ БС'!$C52/12*'ОПУ БС'!P52</f>
        <v>458.5662774</v>
      </c>
      <c r="H52" s="56">
        <f>'ОПУ БС'!$C52/12*'ОПУ БС'!Q52</f>
        <v>487.528358</v>
      </c>
      <c r="I52" s="56">
        <f>'ОПУ БС'!$C52/12*'ОПУ БС'!R52</f>
        <v>559.9335597</v>
      </c>
      <c r="J52" s="56">
        <f>'ОПУ БС'!$C52/12*'ОПУ БС'!S52</f>
        <v>429.6041967</v>
      </c>
      <c r="K52" s="56">
        <f>'ОПУ БС'!$C52/12*'ОПУ БС'!T52</f>
        <v>506.8364118</v>
      </c>
      <c r="L52" s="56">
        <f>'ОПУ БС'!$C52/12*'ОПУ БС'!U52</f>
        <v>477.8743312</v>
      </c>
      <c r="M52" s="56">
        <f>'ОПУ БС'!$C52/12*'ОПУ БС'!V52</f>
        <v>603.3766808</v>
      </c>
      <c r="N52" s="56">
        <f>'ОПУ БС'!$C52/12*'ОПУ БС'!W52</f>
        <v>603.3766808</v>
      </c>
      <c r="O52" s="10">
        <f t="shared" si="21"/>
        <v>5792.416135</v>
      </c>
      <c r="P52" s="56">
        <f>'ОПУ БС'!$D$52/12*'ОПУ БС'!L52</f>
        <v>407.9889789</v>
      </c>
      <c r="Q52" s="56">
        <f>'ОПУ БС'!$D$52/12*'ОПУ БС'!M52</f>
        <v>445.5669112</v>
      </c>
      <c r="R52" s="56">
        <f>'ОПУ БС'!$D$52/12*'ОПУ БС'!N52</f>
        <v>499.2496716</v>
      </c>
      <c r="S52" s="56">
        <f>'ОПУ БС'!$D$52/12*'ОПУ БС'!O52</f>
        <v>499.2496716</v>
      </c>
      <c r="T52" s="56">
        <f>'ОПУ БС'!$D$52/12*'ОПУ БС'!P52</f>
        <v>509.9862237</v>
      </c>
      <c r="U52" s="56">
        <f>'ОПУ БС'!$D$52/12*'ОПУ БС'!Q52</f>
        <v>542.1958799</v>
      </c>
      <c r="V52" s="56">
        <f>'ОПУ БС'!$D$52/12*'ОПУ БС'!R52</f>
        <v>622.7200205</v>
      </c>
      <c r="W52" s="56">
        <f>'ОПУ БС'!$D$52/12*'ОПУ БС'!S52</f>
        <v>477.7765674</v>
      </c>
      <c r="X52" s="56">
        <f>'ОПУ БС'!$D$52/12*'ОПУ БС'!T52</f>
        <v>563.6689841</v>
      </c>
      <c r="Y52" s="56">
        <f>'ОПУ БС'!$D$52/12*'ОПУ БС'!U52</f>
        <v>531.4593278</v>
      </c>
      <c r="Z52" s="56">
        <f>'ОПУ БС'!$D$52/12*'ОПУ БС'!V52</f>
        <v>671.0345048</v>
      </c>
      <c r="AA52" s="56">
        <f>'ОПУ БС'!$D$52/12*'ОПУ БС'!W52</f>
        <v>671.0345048</v>
      </c>
      <c r="AB52" s="10">
        <f t="shared" si="23"/>
        <v>6441.931246</v>
      </c>
      <c r="AC52" s="56">
        <f>'ОПУ БС'!$E$52/12*'ОПУ БС'!L52</f>
        <v>473.6176657</v>
      </c>
      <c r="AD52" s="56">
        <f>'ОПУ БС'!$E$52/12*'ОПУ БС'!M52</f>
        <v>517.2403455</v>
      </c>
      <c r="AE52" s="56">
        <f>'ОПУ БС'!$E$52/12*'ОПУ БС'!N52</f>
        <v>579.5584594</v>
      </c>
      <c r="AF52" s="56">
        <f>'ОПУ БС'!$E$52/12*'ОПУ БС'!O52</f>
        <v>579.5584594</v>
      </c>
      <c r="AG52" s="56">
        <f>'ОПУ БС'!$E$52/12*'ОПУ БС'!P52</f>
        <v>592.0220822</v>
      </c>
      <c r="AH52" s="56">
        <f>'ОПУ БС'!$E$52/12*'ОПУ БС'!Q52</f>
        <v>629.4129505</v>
      </c>
      <c r="AI52" s="56">
        <f>'ОПУ БС'!$E$52/12*'ОПУ БС'!R52</f>
        <v>722.8901214</v>
      </c>
      <c r="AJ52" s="56">
        <f>'ОПУ БС'!$E$52/12*'ОПУ БС'!S52</f>
        <v>554.6312138</v>
      </c>
      <c r="AK52" s="56">
        <f>'ОПУ БС'!$E$52/12*'ОПУ БС'!T52</f>
        <v>654.3401961</v>
      </c>
      <c r="AL52" s="56">
        <f>'ОПУ БС'!$E$52/12*'ОПУ БС'!U52</f>
        <v>616.9493277</v>
      </c>
      <c r="AM52" s="56">
        <f>'ОПУ БС'!$E$52/12*'ОПУ БС'!V52</f>
        <v>778.9764239</v>
      </c>
      <c r="AN52" s="56">
        <f>'ОПУ БС'!$E$52/12*'ОПУ БС'!W52</f>
        <v>778.9764239</v>
      </c>
      <c r="AO52" s="10">
        <f t="shared" si="25"/>
        <v>7478.173669</v>
      </c>
      <c r="AP52" s="56">
        <f>'ОПУ БС'!$F52/12*'ОПУ БС'!L52</f>
        <v>557.4774085</v>
      </c>
      <c r="AQ52" s="56">
        <f>'ОПУ БС'!$F52/12*'ОПУ БС'!M52</f>
        <v>608.824012</v>
      </c>
      <c r="AR52" s="56">
        <f>'ОПУ БС'!$F52/12*'ОПУ БС'!N52</f>
        <v>682.1763025</v>
      </c>
      <c r="AS52" s="56">
        <f>'ОПУ БС'!$F52/12*'ОПУ БС'!O52</f>
        <v>682.1763025</v>
      </c>
      <c r="AT52" s="56">
        <f>'ОПУ БС'!$F52/12*'ОПУ БС'!P52</f>
        <v>696.8467607</v>
      </c>
      <c r="AU52" s="56">
        <f>'ОПУ БС'!$F52/12*'ОПУ БС'!Q52</f>
        <v>740.858135</v>
      </c>
      <c r="AV52" s="56">
        <f>'ОПУ БС'!$F52/12*'ОПУ БС'!R52</f>
        <v>850.8865709</v>
      </c>
      <c r="AW52" s="56">
        <f>'ОПУ БС'!$F52/12*'ОПУ БС'!S52</f>
        <v>652.8353863</v>
      </c>
      <c r="AX52" s="56">
        <f>'ОПУ БС'!$F52/12*'ОПУ БС'!T52</f>
        <v>770.1990513</v>
      </c>
      <c r="AY52" s="56">
        <f>'ОПУ БС'!$F52/12*'ОПУ БС'!U52</f>
        <v>726.1876769</v>
      </c>
      <c r="AZ52" s="56">
        <f>'ОПУ БС'!$F52/12*'ОПУ БС'!V52</f>
        <v>916.9036325</v>
      </c>
      <c r="BA52" s="56">
        <f>'ОПУ БС'!$F52/12*'ОПУ БС'!W52</f>
        <v>916.9036325</v>
      </c>
      <c r="BB52" s="10">
        <f t="shared" si="27"/>
        <v>8802.274872</v>
      </c>
      <c r="BC52" s="56">
        <f>'ОПУ БС'!$G52/12*'ОПУ БС'!L52</f>
        <v>660.3864007</v>
      </c>
      <c r="BD52" s="56">
        <f>'ОПУ БС'!$G52/12*'ОПУ БС'!M52</f>
        <v>721.2114639</v>
      </c>
      <c r="BE52" s="56">
        <f>'ОПУ БС'!$G52/12*'ОПУ БС'!N52</f>
        <v>808.1044114</v>
      </c>
      <c r="BF52" s="56">
        <f>'ОПУ БС'!$G52/12*'ОПУ БС'!O52</f>
        <v>808.1044114</v>
      </c>
      <c r="BG52" s="56">
        <f>'ОПУ БС'!$G52/12*'ОПУ БС'!P52</f>
        <v>825.4830009</v>
      </c>
      <c r="BH52" s="56">
        <f>'ОПУ БС'!$G52/12*'ОПУ БС'!Q52</f>
        <v>877.6187693</v>
      </c>
      <c r="BI52" s="56">
        <f>'ОПУ БС'!$G52/12*'ОПУ БС'!R52</f>
        <v>1007.958191</v>
      </c>
      <c r="BJ52" s="56">
        <f>'ОПУ БС'!$G52/12*'ОПУ БС'!S52</f>
        <v>773.3472324</v>
      </c>
      <c r="BK52" s="56">
        <f>'ОПУ БС'!$G52/12*'ОПУ БС'!T52</f>
        <v>912.3759483</v>
      </c>
      <c r="BL52" s="56">
        <f>'ОПУ БС'!$G52/12*'ОПУ БС'!U52</f>
        <v>860.2401799</v>
      </c>
      <c r="BM52" s="56">
        <f>'ОПУ БС'!$G52/12*'ОПУ БС'!V52</f>
        <v>1086.161843</v>
      </c>
      <c r="BN52" s="56">
        <f>'ОПУ БС'!$G52/12*'ОПУ БС'!W52</f>
        <v>1086.161843</v>
      </c>
      <c r="BO52" s="10">
        <f t="shared" si="29"/>
        <v>10427.1537</v>
      </c>
      <c r="BP52" s="56">
        <f>'ОПУ БС'!$H52/12*'ОПУ БС'!L52</f>
        <v>797.0199359</v>
      </c>
      <c r="BQ52" s="56">
        <f>'ОПУ БС'!$H52/12*'ОПУ БС'!M52</f>
        <v>870.4296669</v>
      </c>
      <c r="BR52" s="56">
        <f>'ОПУ БС'!$H52/12*'ОПУ БС'!N52</f>
        <v>975.3007111</v>
      </c>
      <c r="BS52" s="56">
        <f>'ОПУ БС'!$H52/12*'ОПУ БС'!O52</f>
        <v>975.3007111</v>
      </c>
      <c r="BT52" s="56">
        <f>'ОПУ БС'!$H52/12*'ОПУ БС'!P52</f>
        <v>996.2749199</v>
      </c>
      <c r="BU52" s="56">
        <f>'ОПУ БС'!$H52/12*'ОПУ БС'!Q52</f>
        <v>1059.197546</v>
      </c>
      <c r="BV52" s="56">
        <f>'ОПУ БС'!$H52/12*'ОПУ БС'!R52</f>
        <v>1216.504113</v>
      </c>
      <c r="BW52" s="56">
        <f>'ОПУ БС'!$H52/12*'ОПУ БС'!S52</f>
        <v>933.3522934</v>
      </c>
      <c r="BX52" s="56">
        <f>'ОПУ БС'!$H52/12*'ОПУ БС'!T52</f>
        <v>1101.145964</v>
      </c>
      <c r="BY52" s="56">
        <f>'ОПУ БС'!$H52/12*'ОПУ БС'!U52</f>
        <v>1038.223338</v>
      </c>
      <c r="BZ52" s="56">
        <f>'ОПУ БС'!$H52/12*'ОПУ БС'!V52</f>
        <v>1310.888053</v>
      </c>
      <c r="CA52" s="56">
        <f>'ОПУ БС'!$H52/12*'ОПУ БС'!W52</f>
        <v>1310.888053</v>
      </c>
      <c r="CB52" s="10">
        <f t="shared" si="31"/>
        <v>12584.5253</v>
      </c>
      <c r="CC52" s="56">
        <f>'ОПУ БС'!$I52/12*'ОПУ БС'!L52</f>
        <v>936.4700026</v>
      </c>
      <c r="CD52" s="56">
        <f>'ОПУ БС'!$I52/12*'ОПУ БС'!M52</f>
        <v>1022.723819</v>
      </c>
      <c r="CE52" s="56">
        <f>'ОПУ БС'!$I52/12*'ОПУ БС'!N52</f>
        <v>1145.943556</v>
      </c>
      <c r="CF52" s="56">
        <f>'ОПУ БС'!$I52/12*'ОПУ БС'!O52</f>
        <v>1145.943556</v>
      </c>
      <c r="CG52" s="56">
        <f>'ОПУ БС'!$I52/12*'ОПУ БС'!P52</f>
        <v>1170.587503</v>
      </c>
      <c r="CH52" s="56">
        <f>'ОПУ БС'!$I52/12*'ОПУ БС'!Q52</f>
        <v>1244.519346</v>
      </c>
      <c r="CI52" s="56">
        <f>'ОПУ БС'!$I52/12*'ОПУ БС'!R52</f>
        <v>1429.348951</v>
      </c>
      <c r="CJ52" s="56">
        <f>'ОПУ БС'!$I52/12*'ОПУ БС'!S52</f>
        <v>1096.655661</v>
      </c>
      <c r="CK52" s="56">
        <f>'ОПУ БС'!$I52/12*'ОПУ БС'!T52</f>
        <v>1293.80724</v>
      </c>
      <c r="CL52" s="56">
        <f>'ОПУ БС'!$I52/12*'ОПУ БС'!U52</f>
        <v>1219.875398</v>
      </c>
      <c r="CM52" s="56">
        <f>'ОПУ БС'!$I52/12*'ОПУ БС'!V52</f>
        <v>1540.246715</v>
      </c>
      <c r="CN52" s="56">
        <f>'ОПУ БС'!$I52/12*'ОПУ БС'!W52</f>
        <v>1540.246715</v>
      </c>
      <c r="CO52" s="10">
        <f t="shared" si="33"/>
        <v>14786.36846</v>
      </c>
      <c r="CP52" s="2"/>
      <c r="CQ52" s="2"/>
      <c r="CR52" s="48">
        <f>O52-'ОПУ БС'!C52</f>
        <v>0</v>
      </c>
      <c r="CS52" s="48">
        <f>AB52-'ОПУ БС'!D52</f>
        <v>0</v>
      </c>
      <c r="CT52" s="48">
        <f>AO52-'ОПУ БС'!E52</f>
        <v>0</v>
      </c>
      <c r="CU52" s="48">
        <f>BB52-'ОПУ БС'!F52</f>
        <v>0</v>
      </c>
      <c r="CV52" s="48">
        <f>BO52-'ОПУ БС'!G52</f>
        <v>0</v>
      </c>
      <c r="CW52" s="48">
        <f>CB52-'ОПУ БС'!H52</f>
        <v>0</v>
      </c>
      <c r="CX52" s="48">
        <f>CO52-'ОПУ БС'!I52</f>
        <v>0</v>
      </c>
      <c r="CY52" s="2"/>
      <c r="CZ52" s="2"/>
      <c r="DA52" s="57"/>
      <c r="DB52" s="57"/>
      <c r="DC52" s="57"/>
      <c r="DD52" s="57"/>
      <c r="DE52" s="57"/>
      <c r="DF52" s="58">
        <f t="shared" ref="DF52:DL52" si="573">AH52*0.08*0.11</f>
        <v>5.538833964</v>
      </c>
      <c r="DG52" s="58">
        <f t="shared" si="573"/>
        <v>6.361433068</v>
      </c>
      <c r="DH52" s="58">
        <f t="shared" si="573"/>
        <v>4.880754681</v>
      </c>
      <c r="DI52" s="58">
        <f t="shared" si="573"/>
        <v>5.758193725</v>
      </c>
      <c r="DJ52" s="58">
        <f t="shared" si="573"/>
        <v>5.429154084</v>
      </c>
      <c r="DK52" s="58">
        <f t="shared" si="573"/>
        <v>6.85499253</v>
      </c>
      <c r="DL52" s="58">
        <f t="shared" si="573"/>
        <v>6.85499253</v>
      </c>
      <c r="DM52" s="55">
        <f t="shared" si="35"/>
        <v>41.67835458</v>
      </c>
      <c r="DN52" s="58">
        <f t="shared" ref="DN52:DY52" si="574">AP52*0.08*0.14</f>
        <v>6.243746976</v>
      </c>
      <c r="DO52" s="58">
        <f t="shared" si="574"/>
        <v>6.818828934</v>
      </c>
      <c r="DP52" s="58">
        <f t="shared" si="574"/>
        <v>7.640374589</v>
      </c>
      <c r="DQ52" s="58">
        <f t="shared" si="574"/>
        <v>7.640374589</v>
      </c>
      <c r="DR52" s="58">
        <f t="shared" si="574"/>
        <v>7.804683719</v>
      </c>
      <c r="DS52" s="58">
        <f t="shared" si="574"/>
        <v>8.297611112</v>
      </c>
      <c r="DT52" s="58">
        <f t="shared" si="574"/>
        <v>9.529929594</v>
      </c>
      <c r="DU52" s="58">
        <f t="shared" si="574"/>
        <v>7.311756327</v>
      </c>
      <c r="DV52" s="58">
        <f t="shared" si="574"/>
        <v>8.626229374</v>
      </c>
      <c r="DW52" s="58">
        <f t="shared" si="574"/>
        <v>8.133301981</v>
      </c>
      <c r="DX52" s="58">
        <f t="shared" si="574"/>
        <v>10.26932068</v>
      </c>
      <c r="DY52" s="58">
        <f t="shared" si="574"/>
        <v>10.26932068</v>
      </c>
      <c r="DZ52" s="55">
        <f t="shared" si="37"/>
        <v>98.58547856</v>
      </c>
      <c r="EA52" s="58">
        <f t="shared" ref="EA52:EL52" si="575">BC52*0.06*0.17</f>
        <v>6.735941287</v>
      </c>
      <c r="EB52" s="58">
        <f t="shared" si="575"/>
        <v>7.356356932</v>
      </c>
      <c r="EC52" s="58">
        <f t="shared" si="575"/>
        <v>8.242664996</v>
      </c>
      <c r="ED52" s="58">
        <f t="shared" si="575"/>
        <v>8.242664996</v>
      </c>
      <c r="EE52" s="58">
        <f t="shared" si="575"/>
        <v>8.419926609</v>
      </c>
      <c r="EF52" s="58">
        <f t="shared" si="575"/>
        <v>8.951711447</v>
      </c>
      <c r="EG52" s="58">
        <f t="shared" si="575"/>
        <v>10.28117354</v>
      </c>
      <c r="EH52" s="58">
        <f t="shared" si="575"/>
        <v>7.88814177</v>
      </c>
      <c r="EI52" s="58">
        <f t="shared" si="575"/>
        <v>9.306234673</v>
      </c>
      <c r="EJ52" s="58">
        <f t="shared" si="575"/>
        <v>8.774449835</v>
      </c>
      <c r="EK52" s="58">
        <f t="shared" si="575"/>
        <v>11.0788508</v>
      </c>
      <c r="EL52" s="58">
        <f t="shared" si="575"/>
        <v>11.0788508</v>
      </c>
      <c r="EM52" s="55">
        <f t="shared" si="39"/>
        <v>106.3569677</v>
      </c>
      <c r="EN52" s="58">
        <f t="shared" ref="EN52:EY52" si="576">BP52*0.04*0.2</f>
        <v>6.376159488</v>
      </c>
      <c r="EO52" s="58">
        <f t="shared" si="576"/>
        <v>6.963437335</v>
      </c>
      <c r="EP52" s="58">
        <f t="shared" si="576"/>
        <v>7.802405689</v>
      </c>
      <c r="EQ52" s="58">
        <f t="shared" si="576"/>
        <v>7.802405689</v>
      </c>
      <c r="ER52" s="58">
        <f t="shared" si="576"/>
        <v>7.970199359</v>
      </c>
      <c r="ES52" s="58">
        <f t="shared" si="576"/>
        <v>8.473580372</v>
      </c>
      <c r="ET52" s="58">
        <f t="shared" si="576"/>
        <v>9.732032902</v>
      </c>
      <c r="EU52" s="58">
        <f t="shared" si="576"/>
        <v>7.466818347</v>
      </c>
      <c r="EV52" s="58">
        <f t="shared" si="576"/>
        <v>8.809167713</v>
      </c>
      <c r="EW52" s="58">
        <f t="shared" si="576"/>
        <v>8.305786701</v>
      </c>
      <c r="EX52" s="58">
        <f t="shared" si="576"/>
        <v>10.48710442</v>
      </c>
      <c r="EY52" s="58">
        <f t="shared" si="576"/>
        <v>10.48710442</v>
      </c>
      <c r="EZ52" s="51">
        <f t="shared" si="41"/>
        <v>100.6762024</v>
      </c>
      <c r="FA52" s="58">
        <f t="shared" ref="FA52:FL52" si="577">CC52*0.02*0.23</f>
        <v>4.307762012</v>
      </c>
      <c r="FB52" s="58">
        <f t="shared" si="577"/>
        <v>4.704529566</v>
      </c>
      <c r="FC52" s="58">
        <f t="shared" si="577"/>
        <v>5.271340357</v>
      </c>
      <c r="FD52" s="58">
        <f t="shared" si="577"/>
        <v>5.271340357</v>
      </c>
      <c r="FE52" s="58">
        <f t="shared" si="577"/>
        <v>5.384702515</v>
      </c>
      <c r="FF52" s="58">
        <f t="shared" si="577"/>
        <v>5.72478899</v>
      </c>
      <c r="FG52" s="58">
        <f t="shared" si="577"/>
        <v>6.575005176</v>
      </c>
      <c r="FH52" s="58">
        <f t="shared" si="577"/>
        <v>5.04461604</v>
      </c>
      <c r="FI52" s="58">
        <f t="shared" si="577"/>
        <v>5.951513306</v>
      </c>
      <c r="FJ52" s="58">
        <f t="shared" si="577"/>
        <v>5.611426832</v>
      </c>
      <c r="FK52" s="58">
        <f t="shared" si="577"/>
        <v>7.085134888</v>
      </c>
      <c r="FL52" s="58">
        <f t="shared" si="577"/>
        <v>7.085134888</v>
      </c>
      <c r="FM52" s="51">
        <f t="shared" si="43"/>
        <v>68.01729493</v>
      </c>
      <c r="FN52" s="2"/>
      <c r="FO52" s="2"/>
      <c r="FP52" s="56">
        <f t="shared" ref="FP52:GA52" si="578">C52</f>
        <v>366.8530219</v>
      </c>
      <c r="FQ52" s="56">
        <f t="shared" si="578"/>
        <v>400.642116</v>
      </c>
      <c r="FR52" s="56">
        <f t="shared" si="578"/>
        <v>448.9122505</v>
      </c>
      <c r="FS52" s="56">
        <f t="shared" si="578"/>
        <v>448.9122505</v>
      </c>
      <c r="FT52" s="56">
        <f t="shared" si="578"/>
        <v>458.5662774</v>
      </c>
      <c r="FU52" s="56">
        <f t="shared" si="578"/>
        <v>487.528358</v>
      </c>
      <c r="FV52" s="56">
        <f t="shared" si="578"/>
        <v>559.9335597</v>
      </c>
      <c r="FW52" s="56">
        <f t="shared" si="578"/>
        <v>429.6041967</v>
      </c>
      <c r="FX52" s="56">
        <f t="shared" si="578"/>
        <v>506.8364118</v>
      </c>
      <c r="FY52" s="56">
        <f t="shared" si="578"/>
        <v>477.8743312</v>
      </c>
      <c r="FZ52" s="56">
        <f t="shared" si="578"/>
        <v>603.3766808</v>
      </c>
      <c r="GA52" s="56">
        <f t="shared" si="578"/>
        <v>603.3766808</v>
      </c>
      <c r="GB52" s="52">
        <f t="shared" si="45"/>
        <v>5792.416135</v>
      </c>
      <c r="GC52" s="56">
        <f t="shared" ref="GC52:GN52" si="579">P52</f>
        <v>407.9889789</v>
      </c>
      <c r="GD52" s="56">
        <f t="shared" si="579"/>
        <v>445.5669112</v>
      </c>
      <c r="GE52" s="56">
        <f t="shared" si="579"/>
        <v>499.2496716</v>
      </c>
      <c r="GF52" s="56">
        <f t="shared" si="579"/>
        <v>499.2496716</v>
      </c>
      <c r="GG52" s="56">
        <f t="shared" si="579"/>
        <v>509.9862237</v>
      </c>
      <c r="GH52" s="56">
        <f t="shared" si="579"/>
        <v>542.1958799</v>
      </c>
      <c r="GI52" s="56">
        <f t="shared" si="579"/>
        <v>622.7200205</v>
      </c>
      <c r="GJ52" s="56">
        <f t="shared" si="579"/>
        <v>477.7765674</v>
      </c>
      <c r="GK52" s="56">
        <f t="shared" si="579"/>
        <v>563.6689841</v>
      </c>
      <c r="GL52" s="56">
        <f t="shared" si="579"/>
        <v>531.4593278</v>
      </c>
      <c r="GM52" s="56">
        <f t="shared" si="579"/>
        <v>671.0345048</v>
      </c>
      <c r="GN52" s="56">
        <f t="shared" si="579"/>
        <v>671.0345048</v>
      </c>
      <c r="GO52" s="52">
        <f t="shared" si="47"/>
        <v>6441.931246</v>
      </c>
      <c r="GP52" s="8">
        <f t="shared" ref="GP52:HA52" si="580">AC52+DA52</f>
        <v>473.6176657</v>
      </c>
      <c r="GQ52" s="8">
        <f t="shared" si="580"/>
        <v>517.2403455</v>
      </c>
      <c r="GR52" s="8">
        <f t="shared" si="580"/>
        <v>579.5584594</v>
      </c>
      <c r="GS52" s="8">
        <f t="shared" si="580"/>
        <v>579.5584594</v>
      </c>
      <c r="GT52" s="8">
        <f t="shared" si="580"/>
        <v>592.0220822</v>
      </c>
      <c r="GU52" s="8">
        <f t="shared" si="580"/>
        <v>634.9517845</v>
      </c>
      <c r="GV52" s="8">
        <f t="shared" si="580"/>
        <v>729.2515544</v>
      </c>
      <c r="GW52" s="8">
        <f t="shared" si="580"/>
        <v>559.5119685</v>
      </c>
      <c r="GX52" s="8">
        <f t="shared" si="580"/>
        <v>660.0983898</v>
      </c>
      <c r="GY52" s="8">
        <f t="shared" si="580"/>
        <v>622.3784818</v>
      </c>
      <c r="GZ52" s="8">
        <f t="shared" si="580"/>
        <v>785.8314164</v>
      </c>
      <c r="HA52" s="8">
        <f t="shared" si="580"/>
        <v>785.8314164</v>
      </c>
      <c r="HB52" s="52">
        <f t="shared" si="49"/>
        <v>7519.852024</v>
      </c>
      <c r="HC52" s="8">
        <f t="shared" ref="HC52:HN52" si="581">AP52+DN52</f>
        <v>563.7211555</v>
      </c>
      <c r="HD52" s="8">
        <f t="shared" si="581"/>
        <v>615.6428409</v>
      </c>
      <c r="HE52" s="8">
        <f t="shared" si="581"/>
        <v>689.8166771</v>
      </c>
      <c r="HF52" s="8">
        <f t="shared" si="581"/>
        <v>689.8166771</v>
      </c>
      <c r="HG52" s="8">
        <f t="shared" si="581"/>
        <v>704.6514444</v>
      </c>
      <c r="HH52" s="8">
        <f t="shared" si="581"/>
        <v>749.1557461</v>
      </c>
      <c r="HI52" s="8">
        <f t="shared" si="581"/>
        <v>860.4165005</v>
      </c>
      <c r="HJ52" s="8">
        <f t="shared" si="581"/>
        <v>660.1471426</v>
      </c>
      <c r="HK52" s="8">
        <f t="shared" si="581"/>
        <v>778.8252806</v>
      </c>
      <c r="HL52" s="8">
        <f t="shared" si="581"/>
        <v>734.3209789</v>
      </c>
      <c r="HM52" s="8">
        <f t="shared" si="581"/>
        <v>927.1729531</v>
      </c>
      <c r="HN52" s="8">
        <f t="shared" si="581"/>
        <v>927.1729531</v>
      </c>
      <c r="HO52" s="52">
        <f t="shared" si="51"/>
        <v>8900.86035</v>
      </c>
      <c r="HP52" s="8">
        <f t="shared" ref="HP52:IA52" si="582">BC52+EA52</f>
        <v>667.122342</v>
      </c>
      <c r="HQ52" s="8">
        <f t="shared" si="582"/>
        <v>728.5678208</v>
      </c>
      <c r="HR52" s="8">
        <f t="shared" si="582"/>
        <v>816.3470764</v>
      </c>
      <c r="HS52" s="8">
        <f t="shared" si="582"/>
        <v>816.3470764</v>
      </c>
      <c r="HT52" s="8">
        <f t="shared" si="582"/>
        <v>833.9029275</v>
      </c>
      <c r="HU52" s="8">
        <f t="shared" si="582"/>
        <v>886.5704808</v>
      </c>
      <c r="HV52" s="8">
        <f t="shared" si="582"/>
        <v>1018.239364</v>
      </c>
      <c r="HW52" s="8">
        <f t="shared" si="582"/>
        <v>781.2353742</v>
      </c>
      <c r="HX52" s="8">
        <f t="shared" si="582"/>
        <v>921.682183</v>
      </c>
      <c r="HY52" s="8">
        <f t="shared" si="582"/>
        <v>869.0146297</v>
      </c>
      <c r="HZ52" s="8">
        <f t="shared" si="582"/>
        <v>1097.240694</v>
      </c>
      <c r="IA52" s="8">
        <f t="shared" si="582"/>
        <v>1097.240694</v>
      </c>
      <c r="IB52" s="52">
        <f t="shared" si="53"/>
        <v>10533.51066</v>
      </c>
      <c r="IC52" s="8">
        <f t="shared" ref="IC52:IN52" si="583">BP52+EN52</f>
        <v>803.3960954</v>
      </c>
      <c r="ID52" s="8">
        <f t="shared" si="583"/>
        <v>877.3931042</v>
      </c>
      <c r="IE52" s="8">
        <f t="shared" si="583"/>
        <v>983.1031168</v>
      </c>
      <c r="IF52" s="8">
        <f t="shared" si="583"/>
        <v>983.1031168</v>
      </c>
      <c r="IG52" s="8">
        <f t="shared" si="583"/>
        <v>1004.245119</v>
      </c>
      <c r="IH52" s="8">
        <f t="shared" si="583"/>
        <v>1067.671127</v>
      </c>
      <c r="II52" s="8">
        <f t="shared" si="583"/>
        <v>1226.236146</v>
      </c>
      <c r="IJ52" s="8">
        <f t="shared" si="583"/>
        <v>940.8191118</v>
      </c>
      <c r="IK52" s="8">
        <f t="shared" si="583"/>
        <v>1109.955132</v>
      </c>
      <c r="IL52" s="8">
        <f t="shared" si="583"/>
        <v>1046.529124</v>
      </c>
      <c r="IM52" s="8">
        <f t="shared" si="583"/>
        <v>1321.375157</v>
      </c>
      <c r="IN52" s="8">
        <f t="shared" si="583"/>
        <v>1321.375157</v>
      </c>
      <c r="IO52" s="52">
        <f t="shared" si="55"/>
        <v>12685.20151</v>
      </c>
      <c r="IP52" s="8">
        <f t="shared" ref="IP52:JA52" si="584">CC52+FA52</f>
        <v>940.7777646</v>
      </c>
      <c r="IQ52" s="8">
        <f t="shared" si="584"/>
        <v>1027.428348</v>
      </c>
      <c r="IR52" s="8">
        <f t="shared" si="584"/>
        <v>1151.214896</v>
      </c>
      <c r="IS52" s="8">
        <f t="shared" si="584"/>
        <v>1151.214896</v>
      </c>
      <c r="IT52" s="8">
        <f t="shared" si="584"/>
        <v>1175.972206</v>
      </c>
      <c r="IU52" s="8">
        <f t="shared" si="584"/>
        <v>1250.244135</v>
      </c>
      <c r="IV52" s="8">
        <f t="shared" si="584"/>
        <v>1435.923957</v>
      </c>
      <c r="IW52" s="8">
        <f t="shared" si="584"/>
        <v>1101.700277</v>
      </c>
      <c r="IX52" s="8">
        <f t="shared" si="584"/>
        <v>1299.758754</v>
      </c>
      <c r="IY52" s="8">
        <f t="shared" si="584"/>
        <v>1225.486825</v>
      </c>
      <c r="IZ52" s="8">
        <f t="shared" si="584"/>
        <v>1547.33185</v>
      </c>
      <c r="JA52" s="8">
        <f t="shared" si="584"/>
        <v>1547.33185</v>
      </c>
      <c r="JB52" s="52">
        <f t="shared" si="57"/>
        <v>14854.38576</v>
      </c>
      <c r="JC52" s="2"/>
      <c r="JD52" s="2"/>
      <c r="JE52" s="19">
        <f t="shared" si="58"/>
        <v>0</v>
      </c>
      <c r="JF52" s="19">
        <f t="shared" si="59"/>
        <v>0</v>
      </c>
      <c r="JG52" s="48">
        <f t="shared" si="60"/>
        <v>0</v>
      </c>
      <c r="JH52" s="48">
        <f t="shared" si="61"/>
        <v>0</v>
      </c>
      <c r="JI52" s="48">
        <f t="shared" si="62"/>
        <v>0</v>
      </c>
      <c r="JJ52" s="48">
        <f t="shared" si="63"/>
        <v>0</v>
      </c>
      <c r="JK52" s="48">
        <f t="shared" si="64"/>
        <v>0</v>
      </c>
    </row>
    <row r="53" ht="19.5" customHeight="1" outlineLevel="1">
      <c r="A53" s="2"/>
      <c r="B53" s="13" t="s">
        <v>26</v>
      </c>
      <c r="C53" s="56">
        <f>'ОПУ БС'!$C53/12*'ОПУ БС'!L53</f>
        <v>224.6415152</v>
      </c>
      <c r="D53" s="56">
        <f>'ОПУ БС'!$C53/12*'ОПУ БС'!M53</f>
        <v>245.332181</v>
      </c>
      <c r="E53" s="56">
        <f>'ОПУ БС'!$C53/12*'ОПУ БС'!N53</f>
        <v>274.8902751</v>
      </c>
      <c r="F53" s="56">
        <f>'ОПУ БС'!$C53/12*'ОПУ БС'!O53</f>
        <v>274.8902751</v>
      </c>
      <c r="G53" s="56">
        <f>'ОПУ БС'!$C53/12*'ОПУ БС'!P53</f>
        <v>280.801894</v>
      </c>
      <c r="H53" s="56">
        <f>'ОПУ БС'!$C53/12*'ОПУ БС'!Q53</f>
        <v>298.5367504</v>
      </c>
      <c r="I53" s="56">
        <f>'ОПУ БС'!$C53/12*'ОПУ БС'!R53</f>
        <v>342.8738916</v>
      </c>
      <c r="J53" s="56">
        <f>'ОПУ БС'!$C53/12*'ОПУ БС'!S53</f>
        <v>334.0064633</v>
      </c>
      <c r="K53" s="56">
        <f>'ОПУ БС'!$C53/12*'ОПУ БС'!T53</f>
        <v>268.9786563</v>
      </c>
      <c r="L53" s="56">
        <f>'ОПУ БС'!$C53/12*'ОПУ БС'!U53</f>
        <v>292.6251316</v>
      </c>
      <c r="M53" s="56">
        <f>'ОПУ БС'!$C53/12*'ОПУ БС'!V53</f>
        <v>339.9180822</v>
      </c>
      <c r="N53" s="56">
        <f>'ОПУ БС'!$C53/12*'ОПУ БС'!W53</f>
        <v>369.4761763</v>
      </c>
      <c r="O53" s="10">
        <f t="shared" si="21"/>
        <v>3546.971292</v>
      </c>
      <c r="P53" s="56">
        <f>'ОПУ БС'!$D$53/12*'ОПУ БС'!L53</f>
        <v>247.7005375</v>
      </c>
      <c r="Q53" s="56">
        <f>'ОПУ БС'!$D$53/12*'ОПУ БС'!M53</f>
        <v>270.5150607</v>
      </c>
      <c r="R53" s="56">
        <f>'ОПУ БС'!$D$53/12*'ОПУ БС'!N53</f>
        <v>303.1072366</v>
      </c>
      <c r="S53" s="56">
        <f>'ОПУ БС'!$D$53/12*'ОПУ БС'!O53</f>
        <v>303.1072366</v>
      </c>
      <c r="T53" s="56">
        <f>'ОПУ БС'!$D$53/12*'ОПУ БС'!P53</f>
        <v>309.6256718</v>
      </c>
      <c r="U53" s="56">
        <f>'ОПУ БС'!$D$53/12*'ОПУ БС'!Q53</f>
        <v>329.1809774</v>
      </c>
      <c r="V53" s="56">
        <f>'ОПУ БС'!$D$53/12*'ОПУ БС'!R53</f>
        <v>378.0692414</v>
      </c>
      <c r="W53" s="56">
        <f>'ОПУ БС'!$D$53/12*'ОПУ БС'!S53</f>
        <v>368.2915886</v>
      </c>
      <c r="X53" s="56">
        <f>'ОПУ БС'!$D$53/12*'ОПУ БС'!T53</f>
        <v>296.5888014</v>
      </c>
      <c r="Y53" s="56">
        <f>'ОПУ БС'!$D$53/12*'ОПУ БС'!U53</f>
        <v>322.6625422</v>
      </c>
      <c r="Z53" s="56">
        <f>'ОПУ БС'!$D$53/12*'ОПУ БС'!V53</f>
        <v>374.8100238</v>
      </c>
      <c r="AA53" s="56">
        <f>'ОПУ БС'!$D$53/12*'ОПУ БС'!W53</f>
        <v>407.4021998</v>
      </c>
      <c r="AB53" s="10">
        <f t="shared" si="23"/>
        <v>3911.061118</v>
      </c>
      <c r="AC53" s="56">
        <f>'ОПУ БС'!$E$53/12*'ОПУ БС'!L53</f>
        <v>289.9905937</v>
      </c>
      <c r="AD53" s="56">
        <f>'ОПУ БС'!$E$53/12*'ОПУ БС'!M53</f>
        <v>316.7002536</v>
      </c>
      <c r="AE53" s="56">
        <f>'ОПУ БС'!$E$53/12*'ОПУ БС'!N53</f>
        <v>354.8569107</v>
      </c>
      <c r="AF53" s="56">
        <f>'ОПУ БС'!$E$53/12*'ОПУ БС'!O53</f>
        <v>354.8569107</v>
      </c>
      <c r="AG53" s="56">
        <f>'ОПУ БС'!$E$53/12*'ОПУ БС'!P53</f>
        <v>362.4882421</v>
      </c>
      <c r="AH53" s="56">
        <f>'ОПУ БС'!$E$53/12*'ОПУ БС'!Q53</f>
        <v>385.3822363</v>
      </c>
      <c r="AI53" s="56">
        <f>'ОПУ БС'!$E$53/12*'ОПУ БС'!R53</f>
        <v>442.6172219</v>
      </c>
      <c r="AJ53" s="56">
        <f>'ОПУ БС'!$E$53/12*'ОПУ БС'!S53</f>
        <v>431.1702248</v>
      </c>
      <c r="AK53" s="56">
        <f>'ОПУ БС'!$E$53/12*'ОПУ БС'!T53</f>
        <v>347.2255792</v>
      </c>
      <c r="AL53" s="56">
        <f>'ОПУ БС'!$E$53/12*'ОПУ БС'!U53</f>
        <v>377.7509049</v>
      </c>
      <c r="AM53" s="56">
        <f>'ОПУ БС'!$E$53/12*'ОПУ БС'!V53</f>
        <v>438.8015562</v>
      </c>
      <c r="AN53" s="56">
        <f>'ОПУ БС'!$E$53/12*'ОПУ БС'!W53</f>
        <v>476.9582132</v>
      </c>
      <c r="AO53" s="10">
        <f t="shared" si="25"/>
        <v>4578.798847</v>
      </c>
      <c r="AP53" s="56">
        <f>'ОПУ БС'!$F53/12*'ОПУ БС'!L53</f>
        <v>345.6144936</v>
      </c>
      <c r="AQ53" s="56">
        <f>'ОПУ БС'!$F53/12*'ОПУ БС'!M53</f>
        <v>377.4474075</v>
      </c>
      <c r="AR53" s="56">
        <f>'ОПУ БС'!$F53/12*'ОПУ БС'!N53</f>
        <v>422.9229988</v>
      </c>
      <c r="AS53" s="56">
        <f>'ОПУ БС'!$F53/12*'ОПУ БС'!O53</f>
        <v>422.9229988</v>
      </c>
      <c r="AT53" s="56">
        <f>'ОПУ БС'!$F53/12*'ОПУ БС'!P53</f>
        <v>432.0181171</v>
      </c>
      <c r="AU53" s="56">
        <f>'ОПУ БС'!$F53/12*'ОПУ БС'!Q53</f>
        <v>459.3034718</v>
      </c>
      <c r="AV53" s="56">
        <f>'ОПУ БС'!$F53/12*'ОПУ БС'!R53</f>
        <v>527.5168587</v>
      </c>
      <c r="AW53" s="56">
        <f>'ОПУ БС'!$F53/12*'ОПУ БС'!S53</f>
        <v>513.8741813</v>
      </c>
      <c r="AX53" s="56">
        <f>'ОПУ БС'!$F53/12*'ОПУ БС'!T53</f>
        <v>413.8278806</v>
      </c>
      <c r="AY53" s="56">
        <f>'ОПУ БС'!$F53/12*'ОПУ БС'!U53</f>
        <v>450.2083536</v>
      </c>
      <c r="AZ53" s="56">
        <f>'ОПУ БС'!$F53/12*'ОПУ БС'!V53</f>
        <v>522.9692996</v>
      </c>
      <c r="BA53" s="56">
        <f>'ОПУ БС'!$F53/12*'ОПУ БС'!W53</f>
        <v>568.4448909</v>
      </c>
      <c r="BB53" s="10">
        <f t="shared" si="27"/>
        <v>5457.070952</v>
      </c>
      <c r="BC53" s="56">
        <f>'ОПУ БС'!$G53/12*'ОПУ БС'!L53</f>
        <v>415.4910982</v>
      </c>
      <c r="BD53" s="56">
        <f>'ОПУ БС'!$G53/12*'ОПУ БС'!M53</f>
        <v>453.7600151</v>
      </c>
      <c r="BE53" s="56">
        <f>'ОПУ БС'!$G53/12*'ОПУ БС'!N53</f>
        <v>508.4298964</v>
      </c>
      <c r="BF53" s="56">
        <f>'ОПУ БС'!$G53/12*'ОПУ БС'!O53</f>
        <v>508.4298964</v>
      </c>
      <c r="BG53" s="56">
        <f>'ОПУ БС'!$G53/12*'ОПУ БС'!P53</f>
        <v>519.3638727</v>
      </c>
      <c r="BH53" s="56">
        <f>'ОПУ БС'!$G53/12*'ОПУ БС'!Q53</f>
        <v>552.1658015</v>
      </c>
      <c r="BI53" s="56">
        <f>'ОПУ БС'!$G53/12*'ОПУ БС'!R53</f>
        <v>634.1706235</v>
      </c>
      <c r="BJ53" s="56">
        <f>'ОПУ БС'!$G53/12*'ОПУ БС'!S53</f>
        <v>617.7696591</v>
      </c>
      <c r="BK53" s="56">
        <f>'ОПУ БС'!$G53/12*'ОПУ БС'!T53</f>
        <v>497.4959202</v>
      </c>
      <c r="BL53" s="56">
        <f>'ОПУ БС'!$G53/12*'ОПУ БС'!U53</f>
        <v>541.2318253</v>
      </c>
      <c r="BM53" s="56">
        <f>'ОПУ БС'!$G53/12*'ОПУ БС'!V53</f>
        <v>628.7036354</v>
      </c>
      <c r="BN53" s="56">
        <f>'ОПУ БС'!$G53/12*'ОПУ БС'!W53</f>
        <v>683.3735167</v>
      </c>
      <c r="BO53" s="10">
        <f t="shared" si="29"/>
        <v>6560.385761</v>
      </c>
      <c r="BP53" s="56">
        <f>'ОПУ БС'!$H53/12*'ОПУ БС'!L53</f>
        <v>509.544488</v>
      </c>
      <c r="BQ53" s="56">
        <f>'ОПУ БС'!$H53/12*'ОПУ БС'!M53</f>
        <v>556.4762172</v>
      </c>
      <c r="BR53" s="56">
        <f>'ОПУ БС'!$H53/12*'ОПУ БС'!N53</f>
        <v>623.5215446</v>
      </c>
      <c r="BS53" s="56">
        <f>'ОПУ БС'!$H53/12*'ОПУ БС'!O53</f>
        <v>623.5215446</v>
      </c>
      <c r="BT53" s="56">
        <f>'ОПУ БС'!$H53/12*'ОПУ БС'!P53</f>
        <v>636.9306101</v>
      </c>
      <c r="BU53" s="56">
        <f>'ОПУ БС'!$H53/12*'ОПУ БС'!Q53</f>
        <v>677.1578065</v>
      </c>
      <c r="BV53" s="56">
        <f>'ОПУ БС'!$H53/12*'ОПУ БС'!R53</f>
        <v>777.7257975</v>
      </c>
      <c r="BW53" s="56">
        <f>'ОПУ БС'!$H53/12*'ОПУ БС'!S53</f>
        <v>757.6121993</v>
      </c>
      <c r="BX53" s="56">
        <f>'ОПУ БС'!$H53/12*'ОПУ БС'!T53</f>
        <v>610.1124791</v>
      </c>
      <c r="BY53" s="56">
        <f>'ОПУ БС'!$H53/12*'ОПУ БС'!U53</f>
        <v>663.748741</v>
      </c>
      <c r="BZ53" s="56">
        <f>'ОПУ БС'!$H53/12*'ОПУ БС'!V53</f>
        <v>771.0212648</v>
      </c>
      <c r="CA53" s="56">
        <f>'ОПУ БС'!$H53/12*'ОПУ БС'!W53</f>
        <v>838.0665922</v>
      </c>
      <c r="CB53" s="10">
        <f t="shared" si="31"/>
        <v>8045.439285</v>
      </c>
      <c r="CC53" s="56">
        <f>'ОПУ БС'!$I53/12*'ОПУ БС'!L53</f>
        <v>608.3580269</v>
      </c>
      <c r="CD53" s="56">
        <f>'ОПУ БС'!$I53/12*'ОПУ БС'!M53</f>
        <v>664.3910031</v>
      </c>
      <c r="CE53" s="56">
        <f>'ОПУ БС'!$I53/12*'ОПУ БС'!N53</f>
        <v>744.4381119</v>
      </c>
      <c r="CF53" s="56">
        <f>'ОПУ БС'!$I53/12*'ОПУ БС'!O53</f>
        <v>744.4381119</v>
      </c>
      <c r="CG53" s="56">
        <f>'ОПУ БС'!$I53/12*'ОПУ БС'!P53</f>
        <v>760.4475337</v>
      </c>
      <c r="CH53" s="56">
        <f>'ОПУ БС'!$I53/12*'ОПУ БС'!Q53</f>
        <v>808.4757989</v>
      </c>
      <c r="CI53" s="56">
        <f>'ОПУ БС'!$I53/12*'ОПУ БС'!R53</f>
        <v>928.5464621</v>
      </c>
      <c r="CJ53" s="56">
        <f>'ОПУ БС'!$I53/12*'ОПУ БС'!S53</f>
        <v>904.5323295</v>
      </c>
      <c r="CK53" s="56">
        <f>'ОПУ БС'!$I53/12*'ОПУ БС'!T53</f>
        <v>728.4286901</v>
      </c>
      <c r="CL53" s="56">
        <f>'ОПУ БС'!$I53/12*'ОПУ БС'!U53</f>
        <v>792.4663772</v>
      </c>
      <c r="CM53" s="56">
        <f>'ОПУ БС'!$I53/12*'ОПУ БС'!V53</f>
        <v>920.5417513</v>
      </c>
      <c r="CN53" s="56">
        <f>'ОПУ БС'!$I53/12*'ОПУ БС'!W53</f>
        <v>1000.58886</v>
      </c>
      <c r="CO53" s="10">
        <f t="shared" si="33"/>
        <v>9605.653057</v>
      </c>
      <c r="CP53" s="2"/>
      <c r="CQ53" s="2"/>
      <c r="CR53" s="48">
        <f>O53-'ОПУ БС'!C53</f>
        <v>0</v>
      </c>
      <c r="CS53" s="48">
        <f>AB53-'ОПУ БС'!D53</f>
        <v>0</v>
      </c>
      <c r="CT53" s="48">
        <f>AO53-'ОПУ БС'!E53</f>
        <v>0</v>
      </c>
      <c r="CU53" s="48">
        <f>BB53-'ОПУ БС'!F53</f>
        <v>0</v>
      </c>
      <c r="CV53" s="48">
        <f>BO53-'ОПУ БС'!G53</f>
        <v>0</v>
      </c>
      <c r="CW53" s="48">
        <f>CB53-'ОПУ БС'!H53</f>
        <v>0</v>
      </c>
      <c r="CX53" s="48">
        <f>CO53-'ОПУ БС'!I53</f>
        <v>0</v>
      </c>
      <c r="CY53" s="2"/>
      <c r="CZ53" s="2"/>
      <c r="DA53" s="57"/>
      <c r="DB53" s="57"/>
      <c r="DC53" s="57"/>
      <c r="DD53" s="57"/>
      <c r="DE53" s="57"/>
      <c r="DF53" s="58">
        <f t="shared" ref="DF53:DL53" si="585">AH53*0.08*0.11</f>
        <v>3.391363679</v>
      </c>
      <c r="DG53" s="58">
        <f t="shared" si="585"/>
        <v>3.895031553</v>
      </c>
      <c r="DH53" s="58">
        <f t="shared" si="585"/>
        <v>3.794297978</v>
      </c>
      <c r="DI53" s="58">
        <f t="shared" si="585"/>
        <v>3.055585097</v>
      </c>
      <c r="DJ53" s="58">
        <f t="shared" si="585"/>
        <v>3.324207963</v>
      </c>
      <c r="DK53" s="58">
        <f t="shared" si="585"/>
        <v>3.861453694</v>
      </c>
      <c r="DL53" s="58">
        <f t="shared" si="585"/>
        <v>4.197232277</v>
      </c>
      <c r="DM53" s="55">
        <f t="shared" si="35"/>
        <v>25.51917224</v>
      </c>
      <c r="DN53" s="58">
        <f t="shared" ref="DN53:DY53" si="586">AP53*0.08*0.14</f>
        <v>3.870882329</v>
      </c>
      <c r="DO53" s="58">
        <f t="shared" si="586"/>
        <v>4.227410964</v>
      </c>
      <c r="DP53" s="58">
        <f t="shared" si="586"/>
        <v>4.736737587</v>
      </c>
      <c r="DQ53" s="58">
        <f t="shared" si="586"/>
        <v>4.736737587</v>
      </c>
      <c r="DR53" s="58">
        <f t="shared" si="586"/>
        <v>4.838602911</v>
      </c>
      <c r="DS53" s="58">
        <f t="shared" si="586"/>
        <v>5.144198884</v>
      </c>
      <c r="DT53" s="58">
        <f t="shared" si="586"/>
        <v>5.908188818</v>
      </c>
      <c r="DU53" s="58">
        <f t="shared" si="586"/>
        <v>5.755390831</v>
      </c>
      <c r="DV53" s="58">
        <f t="shared" si="586"/>
        <v>4.634872262</v>
      </c>
      <c r="DW53" s="58">
        <f t="shared" si="586"/>
        <v>5.04233356</v>
      </c>
      <c r="DX53" s="58">
        <f t="shared" si="586"/>
        <v>5.857256156</v>
      </c>
      <c r="DY53" s="58">
        <f t="shared" si="586"/>
        <v>6.366582778</v>
      </c>
      <c r="DZ53" s="55">
        <f t="shared" si="37"/>
        <v>61.11919467</v>
      </c>
      <c r="EA53" s="58">
        <f t="shared" ref="EA53:EL53" si="587">BC53*0.06*0.17</f>
        <v>4.238009201</v>
      </c>
      <c r="EB53" s="58">
        <f t="shared" si="587"/>
        <v>4.628352154</v>
      </c>
      <c r="EC53" s="58">
        <f t="shared" si="587"/>
        <v>5.185984944</v>
      </c>
      <c r="ED53" s="58">
        <f t="shared" si="587"/>
        <v>5.185984944</v>
      </c>
      <c r="EE53" s="58">
        <f t="shared" si="587"/>
        <v>5.297511502</v>
      </c>
      <c r="EF53" s="58">
        <f t="shared" si="587"/>
        <v>5.632091175</v>
      </c>
      <c r="EG53" s="58">
        <f t="shared" si="587"/>
        <v>6.46854036</v>
      </c>
      <c r="EH53" s="58">
        <f t="shared" si="587"/>
        <v>6.301250523</v>
      </c>
      <c r="EI53" s="58">
        <f t="shared" si="587"/>
        <v>5.074458386</v>
      </c>
      <c r="EJ53" s="58">
        <f t="shared" si="587"/>
        <v>5.520564618</v>
      </c>
      <c r="EK53" s="58">
        <f t="shared" si="587"/>
        <v>6.412777081</v>
      </c>
      <c r="EL53" s="58">
        <f t="shared" si="587"/>
        <v>6.970409871</v>
      </c>
      <c r="EM53" s="55">
        <f t="shared" si="39"/>
        <v>66.91593476</v>
      </c>
      <c r="EN53" s="58">
        <f t="shared" ref="EN53:EY53" si="588">BP53*0.04*0.2</f>
        <v>4.076355904</v>
      </c>
      <c r="EO53" s="58">
        <f t="shared" si="588"/>
        <v>4.451809738</v>
      </c>
      <c r="EP53" s="58">
        <f t="shared" si="588"/>
        <v>4.988172357</v>
      </c>
      <c r="EQ53" s="58">
        <f t="shared" si="588"/>
        <v>4.988172357</v>
      </c>
      <c r="ER53" s="58">
        <f t="shared" si="588"/>
        <v>5.09544488</v>
      </c>
      <c r="ES53" s="58">
        <f t="shared" si="588"/>
        <v>5.417262452</v>
      </c>
      <c r="ET53" s="58">
        <f t="shared" si="588"/>
        <v>6.22180638</v>
      </c>
      <c r="EU53" s="58">
        <f t="shared" si="588"/>
        <v>6.060897595</v>
      </c>
      <c r="EV53" s="58">
        <f t="shared" si="588"/>
        <v>4.880899833</v>
      </c>
      <c r="EW53" s="58">
        <f t="shared" si="588"/>
        <v>5.309989928</v>
      </c>
      <c r="EX53" s="58">
        <f t="shared" si="588"/>
        <v>6.168170118</v>
      </c>
      <c r="EY53" s="58">
        <f t="shared" si="588"/>
        <v>6.704532737</v>
      </c>
      <c r="EZ53" s="51">
        <f t="shared" si="41"/>
        <v>64.36351428</v>
      </c>
      <c r="FA53" s="58">
        <f t="shared" ref="FA53:FL53" si="589">CC53*0.02*0.23</f>
        <v>2.798446924</v>
      </c>
      <c r="FB53" s="58">
        <f t="shared" si="589"/>
        <v>3.056198614</v>
      </c>
      <c r="FC53" s="58">
        <f t="shared" si="589"/>
        <v>3.424415315</v>
      </c>
      <c r="FD53" s="58">
        <f t="shared" si="589"/>
        <v>3.424415315</v>
      </c>
      <c r="FE53" s="58">
        <f t="shared" si="589"/>
        <v>3.498058655</v>
      </c>
      <c r="FF53" s="58">
        <f t="shared" si="589"/>
        <v>3.718988675</v>
      </c>
      <c r="FG53" s="58">
        <f t="shared" si="589"/>
        <v>4.271313726</v>
      </c>
      <c r="FH53" s="58">
        <f t="shared" si="589"/>
        <v>4.160848716</v>
      </c>
      <c r="FI53" s="58">
        <f t="shared" si="589"/>
        <v>3.350771975</v>
      </c>
      <c r="FJ53" s="58">
        <f t="shared" si="589"/>
        <v>3.645345335</v>
      </c>
      <c r="FK53" s="58">
        <f t="shared" si="589"/>
        <v>4.234492056</v>
      </c>
      <c r="FL53" s="58">
        <f t="shared" si="589"/>
        <v>4.602708756</v>
      </c>
      <c r="FM53" s="51">
        <f t="shared" si="43"/>
        <v>44.18600406</v>
      </c>
      <c r="FN53" s="2"/>
      <c r="FO53" s="2"/>
      <c r="FP53" s="56">
        <f t="shared" ref="FP53:GA53" si="590">C53</f>
        <v>224.6415152</v>
      </c>
      <c r="FQ53" s="56">
        <f t="shared" si="590"/>
        <v>245.332181</v>
      </c>
      <c r="FR53" s="56">
        <f t="shared" si="590"/>
        <v>274.8902751</v>
      </c>
      <c r="FS53" s="56">
        <f t="shared" si="590"/>
        <v>274.8902751</v>
      </c>
      <c r="FT53" s="56">
        <f t="shared" si="590"/>
        <v>280.801894</v>
      </c>
      <c r="FU53" s="56">
        <f t="shared" si="590"/>
        <v>298.5367504</v>
      </c>
      <c r="FV53" s="56">
        <f t="shared" si="590"/>
        <v>342.8738916</v>
      </c>
      <c r="FW53" s="56">
        <f t="shared" si="590"/>
        <v>334.0064633</v>
      </c>
      <c r="FX53" s="56">
        <f t="shared" si="590"/>
        <v>268.9786563</v>
      </c>
      <c r="FY53" s="56">
        <f t="shared" si="590"/>
        <v>292.6251316</v>
      </c>
      <c r="FZ53" s="56">
        <f t="shared" si="590"/>
        <v>339.9180822</v>
      </c>
      <c r="GA53" s="56">
        <f t="shared" si="590"/>
        <v>369.4761763</v>
      </c>
      <c r="GB53" s="52">
        <f t="shared" si="45"/>
        <v>3546.971292</v>
      </c>
      <c r="GC53" s="56">
        <f t="shared" ref="GC53:GN53" si="591">P53</f>
        <v>247.7005375</v>
      </c>
      <c r="GD53" s="56">
        <f t="shared" si="591"/>
        <v>270.5150607</v>
      </c>
      <c r="GE53" s="56">
        <f t="shared" si="591"/>
        <v>303.1072366</v>
      </c>
      <c r="GF53" s="56">
        <f t="shared" si="591"/>
        <v>303.1072366</v>
      </c>
      <c r="GG53" s="56">
        <f t="shared" si="591"/>
        <v>309.6256718</v>
      </c>
      <c r="GH53" s="56">
        <f t="shared" si="591"/>
        <v>329.1809774</v>
      </c>
      <c r="GI53" s="56">
        <f t="shared" si="591"/>
        <v>378.0692414</v>
      </c>
      <c r="GJ53" s="56">
        <f t="shared" si="591"/>
        <v>368.2915886</v>
      </c>
      <c r="GK53" s="56">
        <f t="shared" si="591"/>
        <v>296.5888014</v>
      </c>
      <c r="GL53" s="56">
        <f t="shared" si="591"/>
        <v>322.6625422</v>
      </c>
      <c r="GM53" s="56">
        <f t="shared" si="591"/>
        <v>374.8100238</v>
      </c>
      <c r="GN53" s="56">
        <f t="shared" si="591"/>
        <v>407.4021998</v>
      </c>
      <c r="GO53" s="52">
        <f t="shared" si="47"/>
        <v>3911.061118</v>
      </c>
      <c r="GP53" s="8">
        <f t="shared" ref="GP53:HA53" si="592">AC53+DA53</f>
        <v>289.9905937</v>
      </c>
      <c r="GQ53" s="8">
        <f t="shared" si="592"/>
        <v>316.7002536</v>
      </c>
      <c r="GR53" s="8">
        <f t="shared" si="592"/>
        <v>354.8569107</v>
      </c>
      <c r="GS53" s="8">
        <f t="shared" si="592"/>
        <v>354.8569107</v>
      </c>
      <c r="GT53" s="8">
        <f t="shared" si="592"/>
        <v>362.4882421</v>
      </c>
      <c r="GU53" s="8">
        <f t="shared" si="592"/>
        <v>388.7736</v>
      </c>
      <c r="GV53" s="8">
        <f t="shared" si="592"/>
        <v>446.5122534</v>
      </c>
      <c r="GW53" s="8">
        <f t="shared" si="592"/>
        <v>434.9645227</v>
      </c>
      <c r="GX53" s="8">
        <f t="shared" si="592"/>
        <v>350.2811643</v>
      </c>
      <c r="GY53" s="8">
        <f t="shared" si="592"/>
        <v>381.0751129</v>
      </c>
      <c r="GZ53" s="8">
        <f t="shared" si="592"/>
        <v>442.6630099</v>
      </c>
      <c r="HA53" s="8">
        <f t="shared" si="592"/>
        <v>481.1554455</v>
      </c>
      <c r="HB53" s="52">
        <f t="shared" si="49"/>
        <v>4604.318019</v>
      </c>
      <c r="HC53" s="8">
        <f t="shared" ref="HC53:HN53" si="593">AP53+DN53</f>
        <v>349.485376</v>
      </c>
      <c r="HD53" s="8">
        <f t="shared" si="593"/>
        <v>381.6748185</v>
      </c>
      <c r="HE53" s="8">
        <f t="shared" si="593"/>
        <v>427.6597364</v>
      </c>
      <c r="HF53" s="8">
        <f t="shared" si="593"/>
        <v>427.6597364</v>
      </c>
      <c r="HG53" s="8">
        <f t="shared" si="593"/>
        <v>436.85672</v>
      </c>
      <c r="HH53" s="8">
        <f t="shared" si="593"/>
        <v>464.4476707</v>
      </c>
      <c r="HI53" s="8">
        <f t="shared" si="593"/>
        <v>533.4250475</v>
      </c>
      <c r="HJ53" s="8">
        <f t="shared" si="593"/>
        <v>519.6295722</v>
      </c>
      <c r="HK53" s="8">
        <f t="shared" si="593"/>
        <v>418.4627528</v>
      </c>
      <c r="HL53" s="8">
        <f t="shared" si="593"/>
        <v>455.2506871</v>
      </c>
      <c r="HM53" s="8">
        <f t="shared" si="593"/>
        <v>528.8265558</v>
      </c>
      <c r="HN53" s="8">
        <f t="shared" si="593"/>
        <v>574.8114736</v>
      </c>
      <c r="HO53" s="52">
        <f t="shared" si="51"/>
        <v>5518.190147</v>
      </c>
      <c r="HP53" s="8">
        <f t="shared" ref="HP53:IA53" si="594">BC53+EA53</f>
        <v>419.7291074</v>
      </c>
      <c r="HQ53" s="8">
        <f t="shared" si="594"/>
        <v>458.3883673</v>
      </c>
      <c r="HR53" s="8">
        <f t="shared" si="594"/>
        <v>513.6158814</v>
      </c>
      <c r="HS53" s="8">
        <f t="shared" si="594"/>
        <v>513.6158814</v>
      </c>
      <c r="HT53" s="8">
        <f t="shared" si="594"/>
        <v>524.6613842</v>
      </c>
      <c r="HU53" s="8">
        <f t="shared" si="594"/>
        <v>557.7978927</v>
      </c>
      <c r="HV53" s="8">
        <f t="shared" si="594"/>
        <v>640.6391639</v>
      </c>
      <c r="HW53" s="8">
        <f t="shared" si="594"/>
        <v>624.0709096</v>
      </c>
      <c r="HX53" s="8">
        <f t="shared" si="594"/>
        <v>502.5703786</v>
      </c>
      <c r="HY53" s="8">
        <f t="shared" si="594"/>
        <v>546.7523899</v>
      </c>
      <c r="HZ53" s="8">
        <f t="shared" si="594"/>
        <v>635.1164125</v>
      </c>
      <c r="IA53" s="8">
        <f t="shared" si="594"/>
        <v>690.3439266</v>
      </c>
      <c r="IB53" s="52">
        <f t="shared" si="53"/>
        <v>6627.301695</v>
      </c>
      <c r="IC53" s="8">
        <f t="shared" ref="IC53:IN53" si="595">BP53+EN53</f>
        <v>513.620844</v>
      </c>
      <c r="ID53" s="8">
        <f t="shared" si="595"/>
        <v>560.9280269</v>
      </c>
      <c r="IE53" s="8">
        <f t="shared" si="595"/>
        <v>628.5097169</v>
      </c>
      <c r="IF53" s="8">
        <f t="shared" si="595"/>
        <v>628.5097169</v>
      </c>
      <c r="IG53" s="8">
        <f t="shared" si="595"/>
        <v>642.0260549</v>
      </c>
      <c r="IH53" s="8">
        <f t="shared" si="595"/>
        <v>682.5750689</v>
      </c>
      <c r="II53" s="8">
        <f t="shared" si="595"/>
        <v>783.9476039</v>
      </c>
      <c r="IJ53" s="8">
        <f t="shared" si="595"/>
        <v>763.6730969</v>
      </c>
      <c r="IK53" s="8">
        <f t="shared" si="595"/>
        <v>614.9933789</v>
      </c>
      <c r="IL53" s="8">
        <f t="shared" si="595"/>
        <v>669.0587309</v>
      </c>
      <c r="IM53" s="8">
        <f t="shared" si="595"/>
        <v>777.1894349</v>
      </c>
      <c r="IN53" s="8">
        <f t="shared" si="595"/>
        <v>844.7711249</v>
      </c>
      <c r="IO53" s="52">
        <f t="shared" si="55"/>
        <v>8109.802799</v>
      </c>
      <c r="IP53" s="8">
        <f t="shared" ref="IP53:JA53" si="596">CC53+FA53</f>
        <v>611.1564738</v>
      </c>
      <c r="IQ53" s="8">
        <f t="shared" si="596"/>
        <v>667.4472017</v>
      </c>
      <c r="IR53" s="8">
        <f t="shared" si="596"/>
        <v>747.8625272</v>
      </c>
      <c r="IS53" s="8">
        <f t="shared" si="596"/>
        <v>747.8625272</v>
      </c>
      <c r="IT53" s="8">
        <f t="shared" si="596"/>
        <v>763.9455923</v>
      </c>
      <c r="IU53" s="8">
        <f t="shared" si="596"/>
        <v>812.1947876</v>
      </c>
      <c r="IV53" s="8">
        <f t="shared" si="596"/>
        <v>932.8177759</v>
      </c>
      <c r="IW53" s="8">
        <f t="shared" si="596"/>
        <v>908.6931782</v>
      </c>
      <c r="IX53" s="8">
        <f t="shared" si="596"/>
        <v>731.7794621</v>
      </c>
      <c r="IY53" s="8">
        <f t="shared" si="596"/>
        <v>796.1117225</v>
      </c>
      <c r="IZ53" s="8">
        <f t="shared" si="596"/>
        <v>924.7762433</v>
      </c>
      <c r="JA53" s="8">
        <f t="shared" si="596"/>
        <v>1005.191569</v>
      </c>
      <c r="JB53" s="52">
        <f t="shared" si="57"/>
        <v>9649.839061</v>
      </c>
      <c r="JC53" s="2"/>
      <c r="JD53" s="2"/>
      <c r="JE53" s="19">
        <f t="shared" si="58"/>
        <v>0</v>
      </c>
      <c r="JF53" s="19">
        <f t="shared" si="59"/>
        <v>0</v>
      </c>
      <c r="JG53" s="48">
        <f t="shared" si="60"/>
        <v>0</v>
      </c>
      <c r="JH53" s="48">
        <f t="shared" si="61"/>
        <v>0</v>
      </c>
      <c r="JI53" s="48">
        <f t="shared" si="62"/>
        <v>0</v>
      </c>
      <c r="JJ53" s="48">
        <f t="shared" si="63"/>
        <v>0</v>
      </c>
      <c r="JK53" s="48">
        <f t="shared" si="64"/>
        <v>0</v>
      </c>
    </row>
    <row r="54" ht="19.5" customHeight="1" outlineLevel="1">
      <c r="A54" s="2"/>
      <c r="B54" s="13" t="s">
        <v>27</v>
      </c>
      <c r="C54" s="56">
        <f>'ОПУ БС'!$C54/12*'ОПУ БС'!L54</f>
        <v>254.3833238</v>
      </c>
      <c r="D54" s="56">
        <f>'ОПУ БС'!$C54/12*'ОПУ БС'!M54</f>
        <v>277.8133668</v>
      </c>
      <c r="E54" s="56">
        <f>'ОПУ БС'!$C54/12*'ОПУ БС'!N54</f>
        <v>311.2848568</v>
      </c>
      <c r="F54" s="56">
        <f>'ОПУ БС'!$C54/12*'ОПУ БС'!O54</f>
        <v>311.2848568</v>
      </c>
      <c r="G54" s="56">
        <f>'ОПУ БС'!$C54/12*'ОПУ БС'!P54</f>
        <v>317.9791548</v>
      </c>
      <c r="H54" s="56">
        <f>'ОПУ БС'!$C54/12*'ОПУ БС'!Q54</f>
        <v>338.0620488</v>
      </c>
      <c r="I54" s="56">
        <f>'ОПУ БС'!$C54/12*'ОПУ БС'!R54</f>
        <v>388.2692837</v>
      </c>
      <c r="J54" s="56">
        <f>'ОПУ БС'!$C54/12*'ОПУ БС'!S54</f>
        <v>378.2278367</v>
      </c>
      <c r="K54" s="56">
        <f>'ОПУ БС'!$C54/12*'ОПУ БС'!T54</f>
        <v>351.4506447</v>
      </c>
      <c r="L54" s="56">
        <f>'ОПУ БС'!$C54/12*'ОПУ БС'!U54</f>
        <v>317.9791548</v>
      </c>
      <c r="M54" s="56">
        <f>'ОПУ БС'!$C54/12*'ОПУ БС'!V54</f>
        <v>351.4506447</v>
      </c>
      <c r="N54" s="56">
        <f>'ОПУ БС'!$C54/12*'ОПУ БС'!W54</f>
        <v>418.3936247</v>
      </c>
      <c r="O54" s="10">
        <f t="shared" si="21"/>
        <v>4016.578797</v>
      </c>
      <c r="P54" s="56">
        <f>'ОПУ БС'!$D$54/12*'ОПУ БС'!L54</f>
        <v>279.218196</v>
      </c>
      <c r="Q54" s="56">
        <f>'ОПУ БС'!$D$54/12*'ОПУ БС'!M54</f>
        <v>304.9356614</v>
      </c>
      <c r="R54" s="56">
        <f>'ОПУ БС'!$D$54/12*'ОПУ БС'!N54</f>
        <v>341.6748977</v>
      </c>
      <c r="S54" s="56">
        <f>'ОПУ БС'!$D$54/12*'ОПУ БС'!O54</f>
        <v>341.6748977</v>
      </c>
      <c r="T54" s="56">
        <f>'ОПУ БС'!$D$54/12*'ОПУ БС'!P54</f>
        <v>349.022745</v>
      </c>
      <c r="U54" s="56">
        <f>'ОПУ БС'!$D$54/12*'ОПУ БС'!Q54</f>
        <v>371.0662868</v>
      </c>
      <c r="V54" s="56">
        <f>'ОПУ БС'!$D$54/12*'ОПУ БС'!R54</f>
        <v>426.1751413</v>
      </c>
      <c r="W54" s="56">
        <f>'ОПУ БС'!$D$54/12*'ОПУ БС'!S54</f>
        <v>415.1533704</v>
      </c>
      <c r="X54" s="56">
        <f>'ОПУ БС'!$D$54/12*'ОПУ БС'!T54</f>
        <v>385.7619813</v>
      </c>
      <c r="Y54" s="56">
        <f>'ОПУ БС'!$D$54/12*'ОПУ БС'!U54</f>
        <v>349.022745</v>
      </c>
      <c r="Z54" s="56">
        <f>'ОПУ БС'!$D$54/12*'ОПУ БС'!V54</f>
        <v>385.7619813</v>
      </c>
      <c r="AA54" s="56">
        <f>'ОПУ БС'!$D$54/12*'ОПУ БС'!W54</f>
        <v>459.240454</v>
      </c>
      <c r="AB54" s="10">
        <f t="shared" si="23"/>
        <v>4408.708358</v>
      </c>
      <c r="AC54" s="56">
        <f>'ОПУ БС'!$E$54/12*'ОПУ БС'!L54</f>
        <v>322.4821776</v>
      </c>
      <c r="AD54" s="56">
        <f>'ОПУ БС'!$E$54/12*'ОПУ БС'!M54</f>
        <v>352.1844834</v>
      </c>
      <c r="AE54" s="56">
        <f>'ОПУ БС'!$E$54/12*'ОПУ БС'!N54</f>
        <v>394.6163489</v>
      </c>
      <c r="AF54" s="56">
        <f>'ОПУ БС'!$E$54/12*'ОПУ БС'!O54</f>
        <v>394.6163489</v>
      </c>
      <c r="AG54" s="56">
        <f>'ОПУ БС'!$E$54/12*'ОПУ БС'!P54</f>
        <v>403.102722</v>
      </c>
      <c r="AH54" s="56">
        <f>'ОПУ БС'!$E$54/12*'ОПУ БС'!Q54</f>
        <v>428.5618413</v>
      </c>
      <c r="AI54" s="56">
        <f>'ОПУ БС'!$E$54/12*'ОПУ БС'!R54</f>
        <v>492.2096395</v>
      </c>
      <c r="AJ54" s="56">
        <f>'ОПУ БС'!$E$54/12*'ОПУ БС'!S54</f>
        <v>479.4800799</v>
      </c>
      <c r="AK54" s="56">
        <f>'ОПУ БС'!$E$54/12*'ОПУ БС'!T54</f>
        <v>445.5345875</v>
      </c>
      <c r="AL54" s="56">
        <f>'ОПУ БС'!$E$54/12*'ОПУ БС'!U54</f>
        <v>403.102722</v>
      </c>
      <c r="AM54" s="56">
        <f>'ОПУ БС'!$E$54/12*'ОПУ БС'!V54</f>
        <v>445.5345875</v>
      </c>
      <c r="AN54" s="56">
        <f>'ОПУ БС'!$E$54/12*'ОПУ БС'!W54</f>
        <v>530.3983184</v>
      </c>
      <c r="AO54" s="10">
        <f t="shared" si="25"/>
        <v>5091.823857</v>
      </c>
      <c r="AP54" s="56">
        <f>'ОПУ БС'!$F54/12*'ОПУ БС'!L54</f>
        <v>378.5753924</v>
      </c>
      <c r="AQ54" s="56">
        <f>'ОПУ БС'!$F54/12*'ОПУ БС'!M54</f>
        <v>413.4441786</v>
      </c>
      <c r="AR54" s="56">
        <f>'ОПУ БС'!$F54/12*'ОПУ БС'!N54</f>
        <v>463.2567302</v>
      </c>
      <c r="AS54" s="56">
        <f>'ОПУ БС'!$F54/12*'ОПУ БС'!O54</f>
        <v>463.2567302</v>
      </c>
      <c r="AT54" s="56">
        <f>'ОПУ БС'!$F54/12*'ОПУ БС'!P54</f>
        <v>473.2192405</v>
      </c>
      <c r="AU54" s="56">
        <f>'ОПУ БС'!$F54/12*'ОПУ БС'!Q54</f>
        <v>503.1067715</v>
      </c>
      <c r="AV54" s="56">
        <f>'ОПУ БС'!$F54/12*'ОПУ БС'!R54</f>
        <v>577.825599</v>
      </c>
      <c r="AW54" s="56">
        <f>'ОПУ БС'!$F54/12*'ОПУ БС'!S54</f>
        <v>562.8818335</v>
      </c>
      <c r="AX54" s="56">
        <f>'ОПУ БС'!$F54/12*'ОПУ БС'!T54</f>
        <v>523.0317922</v>
      </c>
      <c r="AY54" s="56">
        <f>'ОПУ БС'!$F54/12*'ОПУ БС'!U54</f>
        <v>473.2192405</v>
      </c>
      <c r="AZ54" s="56">
        <f>'ОПУ БС'!$F54/12*'ОПУ БС'!V54</f>
        <v>523.0317922</v>
      </c>
      <c r="BA54" s="56">
        <f>'ОПУ БС'!$F54/12*'ОПУ БС'!W54</f>
        <v>622.6568954</v>
      </c>
      <c r="BB54" s="10">
        <f t="shared" si="27"/>
        <v>5977.506196</v>
      </c>
      <c r="BC54" s="56">
        <f>'ОПУ БС'!$G54/12*'ОПУ БС'!L54</f>
        <v>448.0433692</v>
      </c>
      <c r="BD54" s="56">
        <f>'ОПУ БС'!$G54/12*'ОПУ БС'!M54</f>
        <v>489.3105216</v>
      </c>
      <c r="BE54" s="56">
        <f>'ОПУ БС'!$G54/12*'ОПУ БС'!N54</f>
        <v>548.2635965</v>
      </c>
      <c r="BF54" s="56">
        <f>'ОПУ БС'!$G54/12*'ОПУ БС'!O54</f>
        <v>548.2635965</v>
      </c>
      <c r="BG54" s="56">
        <f>'ОПУ БС'!$G54/12*'ОПУ БС'!P54</f>
        <v>560.0542115</v>
      </c>
      <c r="BH54" s="56">
        <f>'ОПУ БС'!$G54/12*'ОПУ БС'!Q54</f>
        <v>595.4260564</v>
      </c>
      <c r="BI54" s="56">
        <f>'ОПУ БС'!$G54/12*'ОПУ БС'!R54</f>
        <v>683.8556687</v>
      </c>
      <c r="BJ54" s="56">
        <f>'ОПУ БС'!$G54/12*'ОПУ БС'!S54</f>
        <v>666.1697463</v>
      </c>
      <c r="BK54" s="56">
        <f>'ОПУ БС'!$G54/12*'ОПУ БС'!T54</f>
        <v>619.0072864</v>
      </c>
      <c r="BL54" s="56">
        <f>'ОПУ БС'!$G54/12*'ОПУ БС'!U54</f>
        <v>560.0542115</v>
      </c>
      <c r="BM54" s="56">
        <f>'ОПУ БС'!$G54/12*'ОПУ БС'!V54</f>
        <v>619.0072864</v>
      </c>
      <c r="BN54" s="56">
        <f>'ОПУ БС'!$G54/12*'ОПУ БС'!W54</f>
        <v>736.9134361</v>
      </c>
      <c r="BO54" s="10">
        <f t="shared" si="29"/>
        <v>7074.368987</v>
      </c>
      <c r="BP54" s="56">
        <f>'ОПУ БС'!$H54/12*'ОПУ БС'!L54</f>
        <v>540.8830271</v>
      </c>
      <c r="BQ54" s="56">
        <f>'ОПУ БС'!$H54/12*'ОПУ БС'!M54</f>
        <v>590.7012007</v>
      </c>
      <c r="BR54" s="56">
        <f>'ОПУ БС'!$H54/12*'ОПУ БС'!N54</f>
        <v>661.87002</v>
      </c>
      <c r="BS54" s="56">
        <f>'ОПУ БС'!$H54/12*'ОПУ БС'!O54</f>
        <v>661.87002</v>
      </c>
      <c r="BT54" s="56">
        <f>'ОПУ БС'!$H54/12*'ОПУ БС'!P54</f>
        <v>676.1037839</v>
      </c>
      <c r="BU54" s="56">
        <f>'ОПУ БС'!$H54/12*'ОПУ БС'!Q54</f>
        <v>718.8050755</v>
      </c>
      <c r="BV54" s="56">
        <f>'ОПУ БС'!$H54/12*'ОПУ БС'!R54</f>
        <v>825.5583046</v>
      </c>
      <c r="BW54" s="56">
        <f>'ОПУ БС'!$H54/12*'ОПУ БС'!S54</f>
        <v>804.2076588</v>
      </c>
      <c r="BX54" s="56">
        <f>'ОПУ БС'!$H54/12*'ОПУ БС'!T54</f>
        <v>747.2726033</v>
      </c>
      <c r="BY54" s="56">
        <f>'ОПУ БС'!$H54/12*'ОПУ БС'!U54</f>
        <v>676.1037839</v>
      </c>
      <c r="BZ54" s="56">
        <f>'ОПУ БС'!$H54/12*'ОПУ БС'!V54</f>
        <v>747.2726033</v>
      </c>
      <c r="CA54" s="56">
        <f>'ОПУ БС'!$H54/12*'ОПУ БС'!W54</f>
        <v>889.610242</v>
      </c>
      <c r="CB54" s="10">
        <f t="shared" si="31"/>
        <v>8540.258323</v>
      </c>
      <c r="CC54" s="56">
        <f>'ОПУ БС'!$I54/12*'ОПУ БС'!L54</f>
        <v>635.917457</v>
      </c>
      <c r="CD54" s="56">
        <f>'ОПУ БС'!$I54/12*'ОПУ БС'!M54</f>
        <v>694.4888018</v>
      </c>
      <c r="CE54" s="56">
        <f>'ОПУ БС'!$I54/12*'ОПУ БС'!N54</f>
        <v>778.1621514</v>
      </c>
      <c r="CF54" s="56">
        <f>'ОПУ БС'!$I54/12*'ОПУ БС'!O54</f>
        <v>778.1621514</v>
      </c>
      <c r="CG54" s="56">
        <f>'ОПУ БС'!$I54/12*'ОПУ БС'!P54</f>
        <v>794.8968213</v>
      </c>
      <c r="CH54" s="56">
        <f>'ОПУ БС'!$I54/12*'ОПУ БС'!Q54</f>
        <v>845.1008311</v>
      </c>
      <c r="CI54" s="56">
        <f>'ОПУ БС'!$I54/12*'ОПУ БС'!R54</f>
        <v>970.6108555</v>
      </c>
      <c r="CJ54" s="56">
        <f>'ОПУ БС'!$I54/12*'ОПУ БС'!S54</f>
        <v>945.5088506</v>
      </c>
      <c r="CK54" s="56">
        <f>'ОПУ БС'!$I54/12*'ОПУ БС'!T54</f>
        <v>878.5701709</v>
      </c>
      <c r="CL54" s="56">
        <f>'ОПУ БС'!$I54/12*'ОПУ БС'!U54</f>
        <v>794.8968213</v>
      </c>
      <c r="CM54" s="56">
        <f>'ОПУ БС'!$I54/12*'ОПУ БС'!V54</f>
        <v>878.5701709</v>
      </c>
      <c r="CN54" s="56">
        <f>'ОПУ БС'!$I54/12*'ОПУ БС'!W54</f>
        <v>1045.91687</v>
      </c>
      <c r="CO54" s="10">
        <f t="shared" si="33"/>
        <v>10040.80195</v>
      </c>
      <c r="CP54" s="2"/>
      <c r="CQ54" s="2"/>
      <c r="CR54" s="48">
        <f>O54-'ОПУ БС'!C54</f>
        <v>0</v>
      </c>
      <c r="CS54" s="48">
        <f>AB54-'ОПУ БС'!D54</f>
        <v>0</v>
      </c>
      <c r="CT54" s="48">
        <f>AO54-'ОПУ БС'!E54</f>
        <v>0</v>
      </c>
      <c r="CU54" s="48">
        <f>BB54-'ОПУ БС'!F54</f>
        <v>0</v>
      </c>
      <c r="CV54" s="48">
        <f>BO54-'ОПУ БС'!G54</f>
        <v>0</v>
      </c>
      <c r="CW54" s="48">
        <f>CB54-'ОПУ БС'!H54</f>
        <v>0</v>
      </c>
      <c r="CX54" s="48">
        <f>CO54-'ОПУ БС'!I54</f>
        <v>0</v>
      </c>
      <c r="CY54" s="2"/>
      <c r="CZ54" s="2"/>
      <c r="DA54" s="57"/>
      <c r="DB54" s="57"/>
      <c r="DC54" s="57"/>
      <c r="DD54" s="57"/>
      <c r="DE54" s="57"/>
      <c r="DF54" s="58">
        <f t="shared" ref="DF54:DL54" si="597">AH54*0.08*0.11</f>
        <v>3.771344203</v>
      </c>
      <c r="DG54" s="58">
        <f t="shared" si="597"/>
        <v>4.331444828</v>
      </c>
      <c r="DH54" s="58">
        <f t="shared" si="597"/>
        <v>4.219424703</v>
      </c>
      <c r="DI54" s="58">
        <f t="shared" si="597"/>
        <v>3.92070437</v>
      </c>
      <c r="DJ54" s="58">
        <f t="shared" si="597"/>
        <v>3.547303954</v>
      </c>
      <c r="DK54" s="58">
        <f t="shared" si="597"/>
        <v>3.92070437</v>
      </c>
      <c r="DL54" s="58">
        <f t="shared" si="597"/>
        <v>4.667505202</v>
      </c>
      <c r="DM54" s="55">
        <f t="shared" si="35"/>
        <v>28.37843163</v>
      </c>
      <c r="DN54" s="58">
        <f t="shared" ref="DN54:DY54" si="598">AP54*0.08*0.14</f>
        <v>4.240044395</v>
      </c>
      <c r="DO54" s="58">
        <f t="shared" si="598"/>
        <v>4.6305748</v>
      </c>
      <c r="DP54" s="58">
        <f t="shared" si="598"/>
        <v>5.188475378</v>
      </c>
      <c r="DQ54" s="58">
        <f t="shared" si="598"/>
        <v>5.188475378</v>
      </c>
      <c r="DR54" s="58">
        <f t="shared" si="598"/>
        <v>5.300055494</v>
      </c>
      <c r="DS54" s="58">
        <f t="shared" si="598"/>
        <v>5.634795841</v>
      </c>
      <c r="DT54" s="58">
        <f t="shared" si="598"/>
        <v>6.471646708</v>
      </c>
      <c r="DU54" s="58">
        <f t="shared" si="598"/>
        <v>6.304276535</v>
      </c>
      <c r="DV54" s="58">
        <f t="shared" si="598"/>
        <v>5.857956072</v>
      </c>
      <c r="DW54" s="58">
        <f t="shared" si="598"/>
        <v>5.300055494</v>
      </c>
      <c r="DX54" s="58">
        <f t="shared" si="598"/>
        <v>5.857956072</v>
      </c>
      <c r="DY54" s="58">
        <f t="shared" si="598"/>
        <v>6.973757229</v>
      </c>
      <c r="DZ54" s="55">
        <f t="shared" si="37"/>
        <v>66.9480694</v>
      </c>
      <c r="EA54" s="58">
        <f t="shared" ref="EA54:EL54" si="599">BC54*0.06*0.17</f>
        <v>4.570042366</v>
      </c>
      <c r="EB54" s="58">
        <f t="shared" si="599"/>
        <v>4.99096732</v>
      </c>
      <c r="EC54" s="58">
        <f t="shared" si="599"/>
        <v>5.592288684</v>
      </c>
      <c r="ED54" s="58">
        <f t="shared" si="599"/>
        <v>5.592288684</v>
      </c>
      <c r="EE54" s="58">
        <f t="shared" si="599"/>
        <v>5.712552957</v>
      </c>
      <c r="EF54" s="58">
        <f t="shared" si="599"/>
        <v>6.073345775</v>
      </c>
      <c r="EG54" s="58">
        <f t="shared" si="599"/>
        <v>6.975327821</v>
      </c>
      <c r="EH54" s="58">
        <f t="shared" si="599"/>
        <v>6.794931412</v>
      </c>
      <c r="EI54" s="58">
        <f t="shared" si="599"/>
        <v>6.313874321</v>
      </c>
      <c r="EJ54" s="58">
        <f t="shared" si="599"/>
        <v>5.712552957</v>
      </c>
      <c r="EK54" s="58">
        <f t="shared" si="599"/>
        <v>6.313874321</v>
      </c>
      <c r="EL54" s="58">
        <f t="shared" si="599"/>
        <v>7.516517049</v>
      </c>
      <c r="EM54" s="55">
        <f t="shared" si="39"/>
        <v>72.15856367</v>
      </c>
      <c r="EN54" s="58">
        <f t="shared" ref="EN54:EY54" si="600">BP54*0.04*0.2</f>
        <v>4.327064217</v>
      </c>
      <c r="EO54" s="58">
        <f t="shared" si="600"/>
        <v>4.725609606</v>
      </c>
      <c r="EP54" s="58">
        <f t="shared" si="600"/>
        <v>5.29496016</v>
      </c>
      <c r="EQ54" s="58">
        <f t="shared" si="600"/>
        <v>5.29496016</v>
      </c>
      <c r="ER54" s="58">
        <f t="shared" si="600"/>
        <v>5.408830271</v>
      </c>
      <c r="ES54" s="58">
        <f t="shared" si="600"/>
        <v>5.750440604</v>
      </c>
      <c r="ET54" s="58">
        <f t="shared" si="600"/>
        <v>6.604466437</v>
      </c>
      <c r="EU54" s="58">
        <f t="shared" si="600"/>
        <v>6.43366127</v>
      </c>
      <c r="EV54" s="58">
        <f t="shared" si="600"/>
        <v>5.978180826</v>
      </c>
      <c r="EW54" s="58">
        <f t="shared" si="600"/>
        <v>5.408830271</v>
      </c>
      <c r="EX54" s="58">
        <f t="shared" si="600"/>
        <v>5.978180826</v>
      </c>
      <c r="EY54" s="58">
        <f t="shared" si="600"/>
        <v>7.116881936</v>
      </c>
      <c r="EZ54" s="51">
        <f t="shared" si="41"/>
        <v>68.32206659</v>
      </c>
      <c r="FA54" s="58">
        <f t="shared" ref="FA54:FL54" si="601">CC54*0.02*0.23</f>
        <v>2.925220302</v>
      </c>
      <c r="FB54" s="58">
        <f t="shared" si="601"/>
        <v>3.194648488</v>
      </c>
      <c r="FC54" s="58">
        <f t="shared" si="601"/>
        <v>3.579545896</v>
      </c>
      <c r="FD54" s="58">
        <f t="shared" si="601"/>
        <v>3.579545896</v>
      </c>
      <c r="FE54" s="58">
        <f t="shared" si="601"/>
        <v>3.656525378</v>
      </c>
      <c r="FF54" s="58">
        <f t="shared" si="601"/>
        <v>3.887463823</v>
      </c>
      <c r="FG54" s="58">
        <f t="shared" si="601"/>
        <v>4.464809935</v>
      </c>
      <c r="FH54" s="58">
        <f t="shared" si="601"/>
        <v>4.349340713</v>
      </c>
      <c r="FI54" s="58">
        <f t="shared" si="601"/>
        <v>4.041422786</v>
      </c>
      <c r="FJ54" s="58">
        <f t="shared" si="601"/>
        <v>3.656525378</v>
      </c>
      <c r="FK54" s="58">
        <f t="shared" si="601"/>
        <v>4.041422786</v>
      </c>
      <c r="FL54" s="58">
        <f t="shared" si="601"/>
        <v>4.811217603</v>
      </c>
      <c r="FM54" s="51">
        <f t="shared" si="43"/>
        <v>46.18768899</v>
      </c>
      <c r="FN54" s="2"/>
      <c r="FO54" s="2"/>
      <c r="FP54" s="56">
        <f t="shared" ref="FP54:GA54" si="602">C54</f>
        <v>254.3833238</v>
      </c>
      <c r="FQ54" s="56">
        <f t="shared" si="602"/>
        <v>277.8133668</v>
      </c>
      <c r="FR54" s="56">
        <f t="shared" si="602"/>
        <v>311.2848568</v>
      </c>
      <c r="FS54" s="56">
        <f t="shared" si="602"/>
        <v>311.2848568</v>
      </c>
      <c r="FT54" s="56">
        <f t="shared" si="602"/>
        <v>317.9791548</v>
      </c>
      <c r="FU54" s="56">
        <f t="shared" si="602"/>
        <v>338.0620488</v>
      </c>
      <c r="FV54" s="56">
        <f t="shared" si="602"/>
        <v>388.2692837</v>
      </c>
      <c r="FW54" s="56">
        <f t="shared" si="602"/>
        <v>378.2278367</v>
      </c>
      <c r="FX54" s="56">
        <f t="shared" si="602"/>
        <v>351.4506447</v>
      </c>
      <c r="FY54" s="56">
        <f t="shared" si="602"/>
        <v>317.9791548</v>
      </c>
      <c r="FZ54" s="56">
        <f t="shared" si="602"/>
        <v>351.4506447</v>
      </c>
      <c r="GA54" s="56">
        <f t="shared" si="602"/>
        <v>418.3936247</v>
      </c>
      <c r="GB54" s="52">
        <f t="shared" si="45"/>
        <v>4016.578797</v>
      </c>
      <c r="GC54" s="56">
        <f t="shared" ref="GC54:GN54" si="603">P54</f>
        <v>279.218196</v>
      </c>
      <c r="GD54" s="56">
        <f t="shared" si="603"/>
        <v>304.9356614</v>
      </c>
      <c r="GE54" s="56">
        <f t="shared" si="603"/>
        <v>341.6748977</v>
      </c>
      <c r="GF54" s="56">
        <f t="shared" si="603"/>
        <v>341.6748977</v>
      </c>
      <c r="GG54" s="56">
        <f t="shared" si="603"/>
        <v>349.022745</v>
      </c>
      <c r="GH54" s="56">
        <f t="shared" si="603"/>
        <v>371.0662868</v>
      </c>
      <c r="GI54" s="56">
        <f t="shared" si="603"/>
        <v>426.1751413</v>
      </c>
      <c r="GJ54" s="56">
        <f t="shared" si="603"/>
        <v>415.1533704</v>
      </c>
      <c r="GK54" s="56">
        <f t="shared" si="603"/>
        <v>385.7619813</v>
      </c>
      <c r="GL54" s="56">
        <f t="shared" si="603"/>
        <v>349.022745</v>
      </c>
      <c r="GM54" s="56">
        <f t="shared" si="603"/>
        <v>385.7619813</v>
      </c>
      <c r="GN54" s="56">
        <f t="shared" si="603"/>
        <v>459.240454</v>
      </c>
      <c r="GO54" s="52">
        <f t="shared" si="47"/>
        <v>4408.708358</v>
      </c>
      <c r="GP54" s="8">
        <f t="shared" ref="GP54:HA54" si="604">AC54+DA54</f>
        <v>322.4821776</v>
      </c>
      <c r="GQ54" s="8">
        <f t="shared" si="604"/>
        <v>352.1844834</v>
      </c>
      <c r="GR54" s="8">
        <f t="shared" si="604"/>
        <v>394.6163489</v>
      </c>
      <c r="GS54" s="8">
        <f t="shared" si="604"/>
        <v>394.6163489</v>
      </c>
      <c r="GT54" s="8">
        <f t="shared" si="604"/>
        <v>403.102722</v>
      </c>
      <c r="GU54" s="8">
        <f t="shared" si="604"/>
        <v>432.3331855</v>
      </c>
      <c r="GV54" s="8">
        <f t="shared" si="604"/>
        <v>496.5410843</v>
      </c>
      <c r="GW54" s="8">
        <f t="shared" si="604"/>
        <v>483.6995046</v>
      </c>
      <c r="GX54" s="8">
        <f t="shared" si="604"/>
        <v>449.4552919</v>
      </c>
      <c r="GY54" s="8">
        <f t="shared" si="604"/>
        <v>406.650026</v>
      </c>
      <c r="GZ54" s="8">
        <f t="shared" si="604"/>
        <v>449.4552919</v>
      </c>
      <c r="HA54" s="8">
        <f t="shared" si="604"/>
        <v>535.0658236</v>
      </c>
      <c r="HB54" s="52">
        <f t="shared" si="49"/>
        <v>5120.202289</v>
      </c>
      <c r="HC54" s="8">
        <f t="shared" ref="HC54:HN54" si="605">AP54+DN54</f>
        <v>382.8154368</v>
      </c>
      <c r="HD54" s="8">
        <f t="shared" si="605"/>
        <v>418.0747534</v>
      </c>
      <c r="HE54" s="8">
        <f t="shared" si="605"/>
        <v>468.4452056</v>
      </c>
      <c r="HF54" s="8">
        <f t="shared" si="605"/>
        <v>468.4452056</v>
      </c>
      <c r="HG54" s="8">
        <f t="shared" si="605"/>
        <v>478.519296</v>
      </c>
      <c r="HH54" s="8">
        <f t="shared" si="605"/>
        <v>508.7415674</v>
      </c>
      <c r="HI54" s="8">
        <f t="shared" si="605"/>
        <v>584.2972457</v>
      </c>
      <c r="HJ54" s="8">
        <f t="shared" si="605"/>
        <v>569.18611</v>
      </c>
      <c r="HK54" s="8">
        <f t="shared" si="605"/>
        <v>528.8897482</v>
      </c>
      <c r="HL54" s="8">
        <f t="shared" si="605"/>
        <v>478.519296</v>
      </c>
      <c r="HM54" s="8">
        <f t="shared" si="605"/>
        <v>528.8897482</v>
      </c>
      <c r="HN54" s="8">
        <f t="shared" si="605"/>
        <v>629.6306527</v>
      </c>
      <c r="HO54" s="52">
        <f t="shared" si="51"/>
        <v>6044.454266</v>
      </c>
      <c r="HP54" s="8">
        <f t="shared" ref="HP54:IA54" si="606">BC54+EA54</f>
        <v>452.6134115</v>
      </c>
      <c r="HQ54" s="8">
        <f t="shared" si="606"/>
        <v>494.3014889</v>
      </c>
      <c r="HR54" s="8">
        <f t="shared" si="606"/>
        <v>553.8558852</v>
      </c>
      <c r="HS54" s="8">
        <f t="shared" si="606"/>
        <v>553.8558852</v>
      </c>
      <c r="HT54" s="8">
        <f t="shared" si="606"/>
        <v>565.7667644</v>
      </c>
      <c r="HU54" s="8">
        <f t="shared" si="606"/>
        <v>601.4994022</v>
      </c>
      <c r="HV54" s="8">
        <f t="shared" si="606"/>
        <v>690.8309966</v>
      </c>
      <c r="HW54" s="8">
        <f t="shared" si="606"/>
        <v>672.9646777</v>
      </c>
      <c r="HX54" s="8">
        <f t="shared" si="606"/>
        <v>625.3211607</v>
      </c>
      <c r="HY54" s="8">
        <f t="shared" si="606"/>
        <v>565.7667644</v>
      </c>
      <c r="HZ54" s="8">
        <f t="shared" si="606"/>
        <v>625.3211607</v>
      </c>
      <c r="IA54" s="8">
        <f t="shared" si="606"/>
        <v>744.4299532</v>
      </c>
      <c r="IB54" s="52">
        <f t="shared" si="53"/>
        <v>7146.527551</v>
      </c>
      <c r="IC54" s="8">
        <f t="shared" ref="IC54:IN54" si="607">BP54+EN54</f>
        <v>545.2100914</v>
      </c>
      <c r="ID54" s="8">
        <f t="shared" si="607"/>
        <v>595.4268103</v>
      </c>
      <c r="IE54" s="8">
        <f t="shared" si="607"/>
        <v>667.1649802</v>
      </c>
      <c r="IF54" s="8">
        <f t="shared" si="607"/>
        <v>667.1649802</v>
      </c>
      <c r="IG54" s="8">
        <f t="shared" si="607"/>
        <v>681.5126142</v>
      </c>
      <c r="IH54" s="8">
        <f t="shared" si="607"/>
        <v>724.5555161</v>
      </c>
      <c r="II54" s="8">
        <f t="shared" si="607"/>
        <v>832.162771</v>
      </c>
      <c r="IJ54" s="8">
        <f t="shared" si="607"/>
        <v>810.64132</v>
      </c>
      <c r="IK54" s="8">
        <f t="shared" si="607"/>
        <v>753.2507841</v>
      </c>
      <c r="IL54" s="8">
        <f t="shared" si="607"/>
        <v>681.5126142</v>
      </c>
      <c r="IM54" s="8">
        <f t="shared" si="607"/>
        <v>753.2507841</v>
      </c>
      <c r="IN54" s="8">
        <f t="shared" si="607"/>
        <v>896.7271239</v>
      </c>
      <c r="IO54" s="52">
        <f t="shared" si="55"/>
        <v>8608.58039</v>
      </c>
      <c r="IP54" s="8">
        <f t="shared" ref="IP54:JA54" si="608">CC54+FA54</f>
        <v>638.8426774</v>
      </c>
      <c r="IQ54" s="8">
        <f t="shared" si="608"/>
        <v>697.6834503</v>
      </c>
      <c r="IR54" s="8">
        <f t="shared" si="608"/>
        <v>781.7416973</v>
      </c>
      <c r="IS54" s="8">
        <f t="shared" si="608"/>
        <v>781.7416973</v>
      </c>
      <c r="IT54" s="8">
        <f t="shared" si="608"/>
        <v>798.5533467</v>
      </c>
      <c r="IU54" s="8">
        <f t="shared" si="608"/>
        <v>848.9882949</v>
      </c>
      <c r="IV54" s="8">
        <f t="shared" si="608"/>
        <v>975.0756654</v>
      </c>
      <c r="IW54" s="8">
        <f t="shared" si="608"/>
        <v>949.8581913</v>
      </c>
      <c r="IX54" s="8">
        <f t="shared" si="608"/>
        <v>882.6115937</v>
      </c>
      <c r="IY54" s="8">
        <f t="shared" si="608"/>
        <v>798.5533467</v>
      </c>
      <c r="IZ54" s="8">
        <f t="shared" si="608"/>
        <v>882.6115937</v>
      </c>
      <c r="JA54" s="8">
        <f t="shared" si="608"/>
        <v>1050.728088</v>
      </c>
      <c r="JB54" s="52">
        <f t="shared" si="57"/>
        <v>10086.98964</v>
      </c>
      <c r="JC54" s="2"/>
      <c r="JD54" s="2"/>
      <c r="JE54" s="19">
        <f t="shared" si="58"/>
        <v>0</v>
      </c>
      <c r="JF54" s="19">
        <f t="shared" si="59"/>
        <v>0</v>
      </c>
      <c r="JG54" s="48">
        <f t="shared" si="60"/>
        <v>0</v>
      </c>
      <c r="JH54" s="48">
        <f t="shared" si="61"/>
        <v>0</v>
      </c>
      <c r="JI54" s="48">
        <f t="shared" si="62"/>
        <v>0</v>
      </c>
      <c r="JJ54" s="48">
        <f t="shared" si="63"/>
        <v>0</v>
      </c>
      <c r="JK54" s="48">
        <f t="shared" si="64"/>
        <v>0</v>
      </c>
    </row>
    <row r="55" ht="19.5" customHeight="1" outlineLevel="1">
      <c r="A55" s="2"/>
      <c r="B55" s="13" t="s">
        <v>28</v>
      </c>
      <c r="C55" s="56">
        <f>'ОПУ БС'!$C55/12*'ОПУ БС'!L55</f>
        <v>28.80697144</v>
      </c>
      <c r="D55" s="56">
        <f>'ОПУ БС'!$C55/12*'ОПУ БС'!M55</f>
        <v>31.46024512</v>
      </c>
      <c r="E55" s="56">
        <f>'ОПУ БС'!$C55/12*'ОПУ БС'!N55</f>
        <v>35.2506361</v>
      </c>
      <c r="F55" s="56">
        <f>'ОПУ БС'!$C55/12*'ОПУ БС'!O55</f>
        <v>35.2506361</v>
      </c>
      <c r="G55" s="56">
        <f>'ОПУ БС'!$C55/12*'ОПУ БС'!P55</f>
        <v>36.00871429</v>
      </c>
      <c r="H55" s="56">
        <f>'ОПУ БС'!$C55/12*'ОПУ БС'!Q55</f>
        <v>38.28294888</v>
      </c>
      <c r="I55" s="56">
        <f>'ОПУ БС'!$C55/12*'ОПУ БС'!R55</f>
        <v>43.96853535</v>
      </c>
      <c r="J55" s="56">
        <f>'ОПУ БС'!$C55/12*'ОПУ БС'!S55</f>
        <v>42.83141806</v>
      </c>
      <c r="K55" s="56">
        <f>'ОПУ БС'!$C55/12*'ОПУ БС'!T55</f>
        <v>39.79910527</v>
      </c>
      <c r="L55" s="56">
        <f>'ОПУ БС'!$C55/12*'ОПУ БС'!U55</f>
        <v>37.52487069</v>
      </c>
      <c r="M55" s="56">
        <f>'ОПУ БС'!$C55/12*'ОПУ БС'!V55</f>
        <v>38.28294888</v>
      </c>
      <c r="N55" s="56">
        <f>'ОПУ БС'!$C55/12*'ОПУ БС'!W55</f>
        <v>47.37988723</v>
      </c>
      <c r="O55" s="10">
        <f t="shared" si="21"/>
        <v>454.8469174</v>
      </c>
      <c r="P55" s="56">
        <f>'ОПУ БС'!$D$55/12*'ОПУ БС'!L55</f>
        <v>29.6748493</v>
      </c>
      <c r="Q55" s="56">
        <f>'ОПУ БС'!$D$55/12*'ОПУ БС'!M55</f>
        <v>32.40805911</v>
      </c>
      <c r="R55" s="56">
        <f>'ОПУ БС'!$D$55/12*'ОПУ БС'!N55</f>
        <v>36.31264454</v>
      </c>
      <c r="S55" s="56">
        <f>'ОПУ БС'!$D$55/12*'ОПУ БС'!O55</f>
        <v>36.31264454</v>
      </c>
      <c r="T55" s="56">
        <f>'ОПУ БС'!$D$55/12*'ОПУ БС'!P55</f>
        <v>37.09356163</v>
      </c>
      <c r="U55" s="56">
        <f>'ОПУ БС'!$D$55/12*'ОПУ БС'!Q55</f>
        <v>39.43631289</v>
      </c>
      <c r="V55" s="56">
        <f>'ОПУ БС'!$D$55/12*'ОПУ БС'!R55</f>
        <v>45.29319104</v>
      </c>
      <c r="W55" s="56">
        <f>'ОПУ БС'!$D$55/12*'ОПУ БС'!S55</f>
        <v>44.12181541</v>
      </c>
      <c r="X55" s="56">
        <f>'ОПУ БС'!$D$55/12*'ОПУ БС'!T55</f>
        <v>40.99814707</v>
      </c>
      <c r="Y55" s="56">
        <f>'ОПУ БС'!$D$55/12*'ОПУ БС'!U55</f>
        <v>38.6553958</v>
      </c>
      <c r="Z55" s="56">
        <f>'ОПУ БС'!$D$55/12*'ОПУ БС'!V55</f>
        <v>39.43631289</v>
      </c>
      <c r="AA55" s="56">
        <f>'ОПУ БС'!$D$55/12*'ОПУ БС'!W55</f>
        <v>48.80731794</v>
      </c>
      <c r="AB55" s="10">
        <f t="shared" si="23"/>
        <v>468.5502522</v>
      </c>
      <c r="AC55" s="56">
        <f>'ОПУ БС'!$E$55/12*'ОПУ БС'!L55</f>
        <v>30.34514175</v>
      </c>
      <c r="AD55" s="56">
        <f>'ОПУ БС'!$E$55/12*'ОПУ БС'!M55</f>
        <v>33.14008902</v>
      </c>
      <c r="AE55" s="56">
        <f>'ОПУ БС'!$E$55/12*'ОПУ БС'!N55</f>
        <v>37.13287083</v>
      </c>
      <c r="AF55" s="56">
        <f>'ОПУ БС'!$E$55/12*'ОПУ БС'!O55</f>
        <v>37.13287083</v>
      </c>
      <c r="AG55" s="56">
        <f>'ОПУ БС'!$E$55/12*'ОПУ БС'!P55</f>
        <v>37.93142719</v>
      </c>
      <c r="AH55" s="56">
        <f>'ОПУ БС'!$E$55/12*'ОПУ БС'!Q55</f>
        <v>40.32709628</v>
      </c>
      <c r="AI55" s="56">
        <f>'ОПУ БС'!$E$55/12*'ОПУ БС'!R55</f>
        <v>46.31626899</v>
      </c>
      <c r="AJ55" s="56">
        <f>'ОПУ БС'!$E$55/12*'ОПУ БС'!S55</f>
        <v>45.11843445</v>
      </c>
      <c r="AK55" s="56">
        <f>'ОПУ БС'!$E$55/12*'ОПУ БС'!T55</f>
        <v>41.924209</v>
      </c>
      <c r="AL55" s="56">
        <f>'ОПУ БС'!$E$55/12*'ОПУ БС'!U55</f>
        <v>39.52853991</v>
      </c>
      <c r="AM55" s="56">
        <f>'ОПУ БС'!$E$55/12*'ОПУ БС'!V55</f>
        <v>40.32709628</v>
      </c>
      <c r="AN55" s="56">
        <f>'ОПУ БС'!$E$55/12*'ОПУ БС'!W55</f>
        <v>49.90977262</v>
      </c>
      <c r="AO55" s="10">
        <f t="shared" si="25"/>
        <v>479.1338171</v>
      </c>
      <c r="AP55" s="56">
        <f>'ОПУ БС'!$F55/12*'ОПУ БС'!L55</f>
        <v>30.98558326</v>
      </c>
      <c r="AQ55" s="56">
        <f>'ОПУ БС'!$F55/12*'ОПУ БС'!M55</f>
        <v>33.83951856</v>
      </c>
      <c r="AR55" s="56">
        <f>'ОПУ БС'!$F55/12*'ОПУ БС'!N55</f>
        <v>37.91656899</v>
      </c>
      <c r="AS55" s="56">
        <f>'ОПУ БС'!$F55/12*'ОПУ БС'!O55</f>
        <v>37.91656899</v>
      </c>
      <c r="AT55" s="56">
        <f>'ОПУ БС'!$F55/12*'ОПУ БС'!P55</f>
        <v>38.73197907</v>
      </c>
      <c r="AU55" s="56">
        <f>'ОПУ БС'!$F55/12*'ОПУ БС'!Q55</f>
        <v>41.17820933</v>
      </c>
      <c r="AV55" s="56">
        <f>'ОПУ БС'!$F55/12*'ОПУ БС'!R55</f>
        <v>47.29378497</v>
      </c>
      <c r="AW55" s="56">
        <f>'ОПУ БС'!$F55/12*'ОПУ БС'!S55</f>
        <v>46.07066984</v>
      </c>
      <c r="AX55" s="56">
        <f>'ОПУ БС'!$F55/12*'ОПУ БС'!T55</f>
        <v>42.8090295</v>
      </c>
      <c r="AY55" s="56">
        <f>'ОПУ БС'!$F55/12*'ОПУ БС'!U55</f>
        <v>40.36279924</v>
      </c>
      <c r="AZ55" s="56">
        <f>'ОПУ БС'!$F55/12*'ОПУ БС'!V55</f>
        <v>41.17820933</v>
      </c>
      <c r="BA55" s="56">
        <f>'ОПУ БС'!$F55/12*'ОПУ БС'!W55</f>
        <v>50.96313036</v>
      </c>
      <c r="BB55" s="10">
        <f t="shared" si="27"/>
        <v>489.2460514</v>
      </c>
      <c r="BC55" s="56">
        <f>'ОПУ БС'!$G55/12*'ОПУ БС'!L55</f>
        <v>31.64873379</v>
      </c>
      <c r="BD55" s="56">
        <f>'ОПУ БС'!$G55/12*'ОПУ БС'!M55</f>
        <v>34.56374875</v>
      </c>
      <c r="BE55" s="56">
        <f>'ОПУ БС'!$G55/12*'ОПУ БС'!N55</f>
        <v>38.72805583</v>
      </c>
      <c r="BF55" s="56">
        <f>'ОПУ БС'!$G55/12*'ОПУ БС'!O55</f>
        <v>38.72805583</v>
      </c>
      <c r="BG55" s="56">
        <f>'ОПУ БС'!$G55/12*'ОПУ БС'!P55</f>
        <v>39.56091724</v>
      </c>
      <c r="BH55" s="56">
        <f>'ОПУ БС'!$G55/12*'ОПУ БС'!Q55</f>
        <v>42.05950149</v>
      </c>
      <c r="BI55" s="56">
        <f>'ОПУ БС'!$G55/12*'ОПУ БС'!R55</f>
        <v>48.30596211</v>
      </c>
      <c r="BJ55" s="56">
        <f>'ОПУ БС'!$G55/12*'ОПУ БС'!S55</f>
        <v>47.05666998</v>
      </c>
      <c r="BK55" s="56">
        <f>'ОПУ БС'!$G55/12*'ОПУ БС'!T55</f>
        <v>43.72522432</v>
      </c>
      <c r="BL55" s="56">
        <f>'ОПУ БС'!$G55/12*'ОПУ БС'!U55</f>
        <v>41.22664007</v>
      </c>
      <c r="BM55" s="56">
        <f>'ОПУ БС'!$G55/12*'ОПУ БС'!V55</f>
        <v>42.05950149</v>
      </c>
      <c r="BN55" s="56">
        <f>'ОПУ БС'!$G55/12*'ОПУ БС'!W55</f>
        <v>52.05383848</v>
      </c>
      <c r="BO55" s="10">
        <f t="shared" si="29"/>
        <v>499.7168494</v>
      </c>
      <c r="BP55" s="56">
        <f>'ОПУ БС'!$H55/12*'ОПУ БС'!L55</f>
        <v>32.36713383</v>
      </c>
      <c r="BQ55" s="56">
        <f>'ОПУ БС'!$H55/12*'ОПУ БС'!M55</f>
        <v>35.34831721</v>
      </c>
      <c r="BR55" s="56">
        <f>'ОПУ БС'!$H55/12*'ОПУ БС'!N55</f>
        <v>39.60715061</v>
      </c>
      <c r="BS55" s="56">
        <f>'ОПУ БС'!$H55/12*'ОПУ БС'!O55</f>
        <v>39.60715061</v>
      </c>
      <c r="BT55" s="56">
        <f>'ОПУ БС'!$H55/12*'ОПУ БС'!P55</f>
        <v>40.45891729</v>
      </c>
      <c r="BU55" s="56">
        <f>'ОПУ БС'!$H55/12*'ОПУ БС'!Q55</f>
        <v>43.01421733</v>
      </c>
      <c r="BV55" s="56">
        <f>'ОПУ БС'!$H55/12*'ОПУ БС'!R55</f>
        <v>49.40246743</v>
      </c>
      <c r="BW55" s="56">
        <f>'ОПУ БС'!$H55/12*'ОПУ БС'!S55</f>
        <v>48.12481741</v>
      </c>
      <c r="BX55" s="56">
        <f>'ОПУ БС'!$H55/12*'ОПУ БС'!T55</f>
        <v>44.71775069</v>
      </c>
      <c r="BY55" s="56">
        <f>'ОПУ БС'!$H55/12*'ОПУ БС'!U55</f>
        <v>42.16245065</v>
      </c>
      <c r="BZ55" s="56">
        <f>'ОПУ БС'!$H55/12*'ОПУ БС'!V55</f>
        <v>43.01421733</v>
      </c>
      <c r="CA55" s="56">
        <f>'ОПУ БС'!$H55/12*'ОПУ БС'!W55</f>
        <v>53.23541749</v>
      </c>
      <c r="CB55" s="10">
        <f t="shared" si="31"/>
        <v>511.0600079</v>
      </c>
      <c r="CC55" s="56">
        <f>'ОПУ БС'!$I55/12*'ОПУ БС'!L55</f>
        <v>33.01758422</v>
      </c>
      <c r="CD55" s="56">
        <f>'ОПУ БС'!$I55/12*'ОПУ БС'!M55</f>
        <v>36.05867751</v>
      </c>
      <c r="CE55" s="56">
        <f>'ОПУ БС'!$I55/12*'ОПУ БС'!N55</f>
        <v>40.40309648</v>
      </c>
      <c r="CF55" s="56">
        <f>'ОПУ БС'!$I55/12*'ОПУ БС'!O55</f>
        <v>40.40309648</v>
      </c>
      <c r="CG55" s="56">
        <f>'ОПУ БС'!$I55/12*'ОПУ БС'!P55</f>
        <v>41.27198028</v>
      </c>
      <c r="CH55" s="56">
        <f>'ОПУ БС'!$I55/12*'ОПУ БС'!Q55</f>
        <v>43.87863166</v>
      </c>
      <c r="CI55" s="56">
        <f>'ОПУ БС'!$I55/12*'ОПУ БС'!R55</f>
        <v>50.39526013</v>
      </c>
      <c r="CJ55" s="56">
        <f>'ОПУ БС'!$I55/12*'ОПУ БС'!S55</f>
        <v>49.09193444</v>
      </c>
      <c r="CK55" s="56">
        <f>'ОПУ БС'!$I55/12*'ОПУ БС'!T55</f>
        <v>45.61639925</v>
      </c>
      <c r="CL55" s="56">
        <f>'ОПУ БС'!$I55/12*'ОПУ БС'!U55</f>
        <v>43.00974787</v>
      </c>
      <c r="CM55" s="56">
        <f>'ОПУ БС'!$I55/12*'ОПУ БС'!V55</f>
        <v>43.87863166</v>
      </c>
      <c r="CN55" s="56">
        <f>'ОПУ БС'!$I55/12*'ОПУ БС'!W55</f>
        <v>54.30523721</v>
      </c>
      <c r="CO55" s="10">
        <f t="shared" si="33"/>
        <v>521.3302772</v>
      </c>
      <c r="CP55" s="2"/>
      <c r="CQ55" s="2"/>
      <c r="CR55" s="48">
        <f>O55-'ОПУ БС'!C55</f>
        <v>0</v>
      </c>
      <c r="CS55" s="48">
        <f>AB55-'ОПУ БС'!D55</f>
        <v>0</v>
      </c>
      <c r="CT55" s="48">
        <f>AO55-'ОПУ БС'!E55</f>
        <v>0</v>
      </c>
      <c r="CU55" s="48">
        <f>BB55-'ОПУ БС'!F55</f>
        <v>0</v>
      </c>
      <c r="CV55" s="48">
        <f>BO55-'ОПУ БС'!G55</f>
        <v>0</v>
      </c>
      <c r="CW55" s="48">
        <f>CB55-'ОПУ БС'!H55</f>
        <v>0</v>
      </c>
      <c r="CX55" s="48">
        <f>CO55-'ОПУ БС'!I55</f>
        <v>0</v>
      </c>
      <c r="CY55" s="2"/>
      <c r="CZ55" s="2"/>
      <c r="DA55" s="57"/>
      <c r="DB55" s="57"/>
      <c r="DC55" s="57"/>
      <c r="DD55" s="57"/>
      <c r="DE55" s="57"/>
      <c r="DF55" s="58">
        <f t="shared" ref="DF55:DL55" si="609">AH55*0.08*0.11</f>
        <v>0.3548784472</v>
      </c>
      <c r="DG55" s="58">
        <f t="shared" si="609"/>
        <v>0.4075831671</v>
      </c>
      <c r="DH55" s="58">
        <f t="shared" si="609"/>
        <v>0.3970422231</v>
      </c>
      <c r="DI55" s="58">
        <f t="shared" si="609"/>
        <v>0.3689330392</v>
      </c>
      <c r="DJ55" s="58">
        <f t="shared" si="609"/>
        <v>0.3478511512</v>
      </c>
      <c r="DK55" s="58">
        <f t="shared" si="609"/>
        <v>0.3548784472</v>
      </c>
      <c r="DL55" s="58">
        <f t="shared" si="609"/>
        <v>0.4392059991</v>
      </c>
      <c r="DM55" s="55">
        <f t="shared" si="35"/>
        <v>2.670372474</v>
      </c>
      <c r="DN55" s="58">
        <f t="shared" ref="DN55:DY55" si="610">AP55*0.08*0.14</f>
        <v>0.3470385325</v>
      </c>
      <c r="DO55" s="58">
        <f t="shared" si="610"/>
        <v>0.3790026078</v>
      </c>
      <c r="DP55" s="58">
        <f t="shared" si="610"/>
        <v>0.4246655726</v>
      </c>
      <c r="DQ55" s="58">
        <f t="shared" si="610"/>
        <v>0.4246655726</v>
      </c>
      <c r="DR55" s="58">
        <f t="shared" si="610"/>
        <v>0.4337981656</v>
      </c>
      <c r="DS55" s="58">
        <f t="shared" si="610"/>
        <v>0.4611959445</v>
      </c>
      <c r="DT55" s="58">
        <f t="shared" si="610"/>
        <v>0.5296903917</v>
      </c>
      <c r="DU55" s="58">
        <f t="shared" si="610"/>
        <v>0.5159915022</v>
      </c>
      <c r="DV55" s="58">
        <f t="shared" si="610"/>
        <v>0.4794611304</v>
      </c>
      <c r="DW55" s="58">
        <f t="shared" si="610"/>
        <v>0.4520633515</v>
      </c>
      <c r="DX55" s="58">
        <f t="shared" si="610"/>
        <v>0.4611959445</v>
      </c>
      <c r="DY55" s="58">
        <f t="shared" si="610"/>
        <v>0.57078706</v>
      </c>
      <c r="DZ55" s="55">
        <f t="shared" si="37"/>
        <v>5.479555776</v>
      </c>
      <c r="EA55" s="58">
        <f t="shared" ref="EA55:EL55" si="611">BC55*0.06*0.17</f>
        <v>0.3228170847</v>
      </c>
      <c r="EB55" s="58">
        <f t="shared" si="611"/>
        <v>0.3525502372</v>
      </c>
      <c r="EC55" s="58">
        <f t="shared" si="611"/>
        <v>0.3950261694</v>
      </c>
      <c r="ED55" s="58">
        <f t="shared" si="611"/>
        <v>0.3950261694</v>
      </c>
      <c r="EE55" s="58">
        <f t="shared" si="611"/>
        <v>0.4035213559</v>
      </c>
      <c r="EF55" s="58">
        <f t="shared" si="611"/>
        <v>0.4290069152</v>
      </c>
      <c r="EG55" s="58">
        <f t="shared" si="611"/>
        <v>0.4927208135</v>
      </c>
      <c r="EH55" s="58">
        <f t="shared" si="611"/>
        <v>0.4799780338</v>
      </c>
      <c r="EI55" s="58">
        <f t="shared" si="611"/>
        <v>0.4459972881</v>
      </c>
      <c r="EJ55" s="58">
        <f t="shared" si="611"/>
        <v>0.4205117287</v>
      </c>
      <c r="EK55" s="58">
        <f t="shared" si="611"/>
        <v>0.4290069152</v>
      </c>
      <c r="EL55" s="58">
        <f t="shared" si="611"/>
        <v>0.5309491525</v>
      </c>
      <c r="EM55" s="55">
        <f t="shared" si="39"/>
        <v>5.097111864</v>
      </c>
      <c r="EN55" s="58">
        <f t="shared" ref="EN55:EY55" si="612">BP55*0.04*0.2</f>
        <v>0.2589370707</v>
      </c>
      <c r="EO55" s="58">
        <f t="shared" si="612"/>
        <v>0.2827865377</v>
      </c>
      <c r="EP55" s="58">
        <f t="shared" si="612"/>
        <v>0.3168572049</v>
      </c>
      <c r="EQ55" s="58">
        <f t="shared" si="612"/>
        <v>0.3168572049</v>
      </c>
      <c r="ER55" s="58">
        <f t="shared" si="612"/>
        <v>0.3236713383</v>
      </c>
      <c r="ES55" s="58">
        <f t="shared" si="612"/>
        <v>0.3441137386</v>
      </c>
      <c r="ET55" s="58">
        <f t="shared" si="612"/>
        <v>0.3952197394</v>
      </c>
      <c r="EU55" s="58">
        <f t="shared" si="612"/>
        <v>0.3849985393</v>
      </c>
      <c r="EV55" s="58">
        <f t="shared" si="612"/>
        <v>0.3577420055</v>
      </c>
      <c r="EW55" s="58">
        <f t="shared" si="612"/>
        <v>0.3372996052</v>
      </c>
      <c r="EX55" s="58">
        <f t="shared" si="612"/>
        <v>0.3441137386</v>
      </c>
      <c r="EY55" s="58">
        <f t="shared" si="612"/>
        <v>0.4258833399</v>
      </c>
      <c r="EZ55" s="51">
        <f t="shared" si="41"/>
        <v>4.088480063</v>
      </c>
      <c r="FA55" s="58">
        <f t="shared" ref="FA55:FL55" si="613">CC55*0.02*0.23</f>
        <v>0.1518808874</v>
      </c>
      <c r="FB55" s="58">
        <f t="shared" si="613"/>
        <v>0.1658699165</v>
      </c>
      <c r="FC55" s="58">
        <f t="shared" si="613"/>
        <v>0.1858542438</v>
      </c>
      <c r="FD55" s="58">
        <f t="shared" si="613"/>
        <v>0.1858542438</v>
      </c>
      <c r="FE55" s="58">
        <f t="shared" si="613"/>
        <v>0.1898511093</v>
      </c>
      <c r="FF55" s="58">
        <f t="shared" si="613"/>
        <v>0.2018417057</v>
      </c>
      <c r="FG55" s="58">
        <f t="shared" si="613"/>
        <v>0.2318181966</v>
      </c>
      <c r="FH55" s="58">
        <f t="shared" si="613"/>
        <v>0.2258228984</v>
      </c>
      <c r="FI55" s="58">
        <f t="shared" si="613"/>
        <v>0.2098354366</v>
      </c>
      <c r="FJ55" s="58">
        <f t="shared" si="613"/>
        <v>0.1978448402</v>
      </c>
      <c r="FK55" s="58">
        <f t="shared" si="613"/>
        <v>0.2018417057</v>
      </c>
      <c r="FL55" s="58">
        <f t="shared" si="613"/>
        <v>0.2498040912</v>
      </c>
      <c r="FM55" s="51">
        <f t="shared" si="43"/>
        <v>2.398119275</v>
      </c>
      <c r="FN55" s="2"/>
      <c r="FO55" s="2"/>
      <c r="FP55" s="56">
        <f t="shared" ref="FP55:GA55" si="614">C55</f>
        <v>28.80697144</v>
      </c>
      <c r="FQ55" s="56">
        <f t="shared" si="614"/>
        <v>31.46024512</v>
      </c>
      <c r="FR55" s="56">
        <f t="shared" si="614"/>
        <v>35.2506361</v>
      </c>
      <c r="FS55" s="56">
        <f t="shared" si="614"/>
        <v>35.2506361</v>
      </c>
      <c r="FT55" s="56">
        <f t="shared" si="614"/>
        <v>36.00871429</v>
      </c>
      <c r="FU55" s="56">
        <f t="shared" si="614"/>
        <v>38.28294888</v>
      </c>
      <c r="FV55" s="56">
        <f t="shared" si="614"/>
        <v>43.96853535</v>
      </c>
      <c r="FW55" s="56">
        <f t="shared" si="614"/>
        <v>42.83141806</v>
      </c>
      <c r="FX55" s="56">
        <f t="shared" si="614"/>
        <v>39.79910527</v>
      </c>
      <c r="FY55" s="56">
        <f t="shared" si="614"/>
        <v>37.52487069</v>
      </c>
      <c r="FZ55" s="56">
        <f t="shared" si="614"/>
        <v>38.28294888</v>
      </c>
      <c r="GA55" s="56">
        <f t="shared" si="614"/>
        <v>47.37988723</v>
      </c>
      <c r="GB55" s="52">
        <f t="shared" si="45"/>
        <v>454.8469174</v>
      </c>
      <c r="GC55" s="56">
        <f t="shared" ref="GC55:GN55" si="615">P55</f>
        <v>29.6748493</v>
      </c>
      <c r="GD55" s="56">
        <f t="shared" si="615"/>
        <v>32.40805911</v>
      </c>
      <c r="GE55" s="56">
        <f t="shared" si="615"/>
        <v>36.31264454</v>
      </c>
      <c r="GF55" s="56">
        <f t="shared" si="615"/>
        <v>36.31264454</v>
      </c>
      <c r="GG55" s="56">
        <f t="shared" si="615"/>
        <v>37.09356163</v>
      </c>
      <c r="GH55" s="56">
        <f t="shared" si="615"/>
        <v>39.43631289</v>
      </c>
      <c r="GI55" s="56">
        <f t="shared" si="615"/>
        <v>45.29319104</v>
      </c>
      <c r="GJ55" s="56">
        <f t="shared" si="615"/>
        <v>44.12181541</v>
      </c>
      <c r="GK55" s="56">
        <f t="shared" si="615"/>
        <v>40.99814707</v>
      </c>
      <c r="GL55" s="56">
        <f t="shared" si="615"/>
        <v>38.6553958</v>
      </c>
      <c r="GM55" s="56">
        <f t="shared" si="615"/>
        <v>39.43631289</v>
      </c>
      <c r="GN55" s="56">
        <f t="shared" si="615"/>
        <v>48.80731794</v>
      </c>
      <c r="GO55" s="52">
        <f t="shared" si="47"/>
        <v>468.5502522</v>
      </c>
      <c r="GP55" s="8">
        <f t="shared" ref="GP55:HA55" si="616">AC55+DA55</f>
        <v>30.34514175</v>
      </c>
      <c r="GQ55" s="8">
        <f t="shared" si="616"/>
        <v>33.14008902</v>
      </c>
      <c r="GR55" s="8">
        <f t="shared" si="616"/>
        <v>37.13287083</v>
      </c>
      <c r="GS55" s="8">
        <f t="shared" si="616"/>
        <v>37.13287083</v>
      </c>
      <c r="GT55" s="8">
        <f t="shared" si="616"/>
        <v>37.93142719</v>
      </c>
      <c r="GU55" s="8">
        <f t="shared" si="616"/>
        <v>40.68197472</v>
      </c>
      <c r="GV55" s="8">
        <f t="shared" si="616"/>
        <v>46.72385216</v>
      </c>
      <c r="GW55" s="8">
        <f t="shared" si="616"/>
        <v>45.51547667</v>
      </c>
      <c r="GX55" s="8">
        <f t="shared" si="616"/>
        <v>42.29314204</v>
      </c>
      <c r="GY55" s="8">
        <f t="shared" si="616"/>
        <v>39.87639107</v>
      </c>
      <c r="GZ55" s="8">
        <f t="shared" si="616"/>
        <v>40.68197472</v>
      </c>
      <c r="HA55" s="8">
        <f t="shared" si="616"/>
        <v>50.34897862</v>
      </c>
      <c r="HB55" s="52">
        <f t="shared" si="49"/>
        <v>481.8041896</v>
      </c>
      <c r="HC55" s="8">
        <f t="shared" ref="HC55:HN55" si="617">AP55+DN55</f>
        <v>31.33262179</v>
      </c>
      <c r="HD55" s="8">
        <f t="shared" si="617"/>
        <v>34.21852116</v>
      </c>
      <c r="HE55" s="8">
        <f t="shared" si="617"/>
        <v>38.34123456</v>
      </c>
      <c r="HF55" s="8">
        <f t="shared" si="617"/>
        <v>38.34123456</v>
      </c>
      <c r="HG55" s="8">
        <f t="shared" si="617"/>
        <v>39.16577724</v>
      </c>
      <c r="HH55" s="8">
        <f t="shared" si="617"/>
        <v>41.63940527</v>
      </c>
      <c r="HI55" s="8">
        <f t="shared" si="617"/>
        <v>47.82347536</v>
      </c>
      <c r="HJ55" s="8">
        <f t="shared" si="617"/>
        <v>46.58666134</v>
      </c>
      <c r="HK55" s="8">
        <f t="shared" si="617"/>
        <v>43.28849063</v>
      </c>
      <c r="HL55" s="8">
        <f t="shared" si="617"/>
        <v>40.81486259</v>
      </c>
      <c r="HM55" s="8">
        <f t="shared" si="617"/>
        <v>41.63940527</v>
      </c>
      <c r="HN55" s="8">
        <f t="shared" si="617"/>
        <v>51.53391742</v>
      </c>
      <c r="HO55" s="52">
        <f t="shared" si="51"/>
        <v>494.7256072</v>
      </c>
      <c r="HP55" s="8">
        <f t="shared" ref="HP55:IA55" si="618">BC55+EA55</f>
        <v>31.97155088</v>
      </c>
      <c r="HQ55" s="8">
        <f t="shared" si="618"/>
        <v>34.91629899</v>
      </c>
      <c r="HR55" s="8">
        <f t="shared" si="618"/>
        <v>39.123082</v>
      </c>
      <c r="HS55" s="8">
        <f t="shared" si="618"/>
        <v>39.123082</v>
      </c>
      <c r="HT55" s="8">
        <f t="shared" si="618"/>
        <v>39.9644386</v>
      </c>
      <c r="HU55" s="8">
        <f t="shared" si="618"/>
        <v>42.4885084</v>
      </c>
      <c r="HV55" s="8">
        <f t="shared" si="618"/>
        <v>48.79868292</v>
      </c>
      <c r="HW55" s="8">
        <f t="shared" si="618"/>
        <v>47.53664802</v>
      </c>
      <c r="HX55" s="8">
        <f t="shared" si="618"/>
        <v>44.17122161</v>
      </c>
      <c r="HY55" s="8">
        <f t="shared" si="618"/>
        <v>41.6471518</v>
      </c>
      <c r="HZ55" s="8">
        <f t="shared" si="618"/>
        <v>42.4885084</v>
      </c>
      <c r="IA55" s="8">
        <f t="shared" si="618"/>
        <v>52.58478763</v>
      </c>
      <c r="IB55" s="52">
        <f t="shared" si="53"/>
        <v>504.8139612</v>
      </c>
      <c r="IC55" s="8">
        <f t="shared" ref="IC55:IN55" si="619">BP55+EN55</f>
        <v>32.6260709</v>
      </c>
      <c r="ID55" s="8">
        <f t="shared" si="619"/>
        <v>35.63110375</v>
      </c>
      <c r="IE55" s="8">
        <f t="shared" si="619"/>
        <v>39.92400782</v>
      </c>
      <c r="IF55" s="8">
        <f t="shared" si="619"/>
        <v>39.92400782</v>
      </c>
      <c r="IG55" s="8">
        <f t="shared" si="619"/>
        <v>40.78258863</v>
      </c>
      <c r="IH55" s="8">
        <f t="shared" si="619"/>
        <v>43.35833107</v>
      </c>
      <c r="II55" s="8">
        <f t="shared" si="619"/>
        <v>49.79768717</v>
      </c>
      <c r="IJ55" s="8">
        <f t="shared" si="619"/>
        <v>48.50981595</v>
      </c>
      <c r="IK55" s="8">
        <f t="shared" si="619"/>
        <v>45.07549269</v>
      </c>
      <c r="IL55" s="8">
        <f t="shared" si="619"/>
        <v>42.49975026</v>
      </c>
      <c r="IM55" s="8">
        <f t="shared" si="619"/>
        <v>43.35833107</v>
      </c>
      <c r="IN55" s="8">
        <f t="shared" si="619"/>
        <v>53.66130083</v>
      </c>
      <c r="IO55" s="52">
        <f t="shared" si="55"/>
        <v>515.1484879</v>
      </c>
      <c r="IP55" s="8">
        <f t="shared" ref="IP55:JA55" si="620">CC55+FA55</f>
        <v>33.16946511</v>
      </c>
      <c r="IQ55" s="8">
        <f t="shared" si="620"/>
        <v>36.22454742</v>
      </c>
      <c r="IR55" s="8">
        <f t="shared" si="620"/>
        <v>40.58895073</v>
      </c>
      <c r="IS55" s="8">
        <f t="shared" si="620"/>
        <v>40.58895073</v>
      </c>
      <c r="IT55" s="8">
        <f t="shared" si="620"/>
        <v>41.46183139</v>
      </c>
      <c r="IU55" s="8">
        <f t="shared" si="620"/>
        <v>44.08047337</v>
      </c>
      <c r="IV55" s="8">
        <f t="shared" si="620"/>
        <v>50.62707833</v>
      </c>
      <c r="IW55" s="8">
        <f t="shared" si="620"/>
        <v>49.31775733</v>
      </c>
      <c r="IX55" s="8">
        <f t="shared" si="620"/>
        <v>45.82623469</v>
      </c>
      <c r="IY55" s="8">
        <f t="shared" si="620"/>
        <v>43.20759271</v>
      </c>
      <c r="IZ55" s="8">
        <f t="shared" si="620"/>
        <v>44.08047337</v>
      </c>
      <c r="JA55" s="8">
        <f t="shared" si="620"/>
        <v>54.5550413</v>
      </c>
      <c r="JB55" s="52">
        <f t="shared" si="57"/>
        <v>523.7283965</v>
      </c>
      <c r="JC55" s="2"/>
      <c r="JD55" s="2"/>
      <c r="JE55" s="19">
        <f t="shared" si="58"/>
        <v>0</v>
      </c>
      <c r="JF55" s="19">
        <f t="shared" si="59"/>
        <v>0</v>
      </c>
      <c r="JG55" s="48">
        <f t="shared" si="60"/>
        <v>0</v>
      </c>
      <c r="JH55" s="48">
        <f t="shared" si="61"/>
        <v>0</v>
      </c>
      <c r="JI55" s="48">
        <f t="shared" si="62"/>
        <v>0</v>
      </c>
      <c r="JJ55" s="48">
        <f t="shared" si="63"/>
        <v>0</v>
      </c>
      <c r="JK55" s="48">
        <f t="shared" si="64"/>
        <v>0</v>
      </c>
    </row>
    <row r="56" ht="19.5" customHeight="1" outlineLevel="1">
      <c r="A56" s="2"/>
      <c r="B56" s="6" t="s">
        <v>29</v>
      </c>
      <c r="C56" s="8">
        <f t="shared" ref="C56:N56" si="621">C57+C61</f>
        <v>12570.18635</v>
      </c>
      <c r="D56" s="8">
        <f t="shared" si="621"/>
        <v>13980.10498</v>
      </c>
      <c r="E56" s="8">
        <f t="shared" si="621"/>
        <v>15654.2896</v>
      </c>
      <c r="F56" s="8">
        <f t="shared" si="621"/>
        <v>15634.39578</v>
      </c>
      <c r="G56" s="8">
        <f t="shared" si="621"/>
        <v>15977.01098</v>
      </c>
      <c r="H56" s="8">
        <f t="shared" si="621"/>
        <v>16987.543</v>
      </c>
      <c r="I56" s="8">
        <f t="shared" si="621"/>
        <v>19222.62249</v>
      </c>
      <c r="J56" s="8">
        <f t="shared" si="621"/>
        <v>19007.43942</v>
      </c>
      <c r="K56" s="8">
        <f t="shared" si="621"/>
        <v>17033.51583</v>
      </c>
      <c r="L56" s="8">
        <f t="shared" si="621"/>
        <v>16072.18043</v>
      </c>
      <c r="M56" s="8">
        <f t="shared" si="621"/>
        <v>18683.69676</v>
      </c>
      <c r="N56" s="8">
        <f t="shared" si="621"/>
        <v>21025.92856</v>
      </c>
      <c r="O56" s="8">
        <f t="shared" si="21"/>
        <v>201848.9142</v>
      </c>
      <c r="P56" s="8">
        <f t="shared" ref="P56:AA56" si="622">P57+P61</f>
        <v>16915.6192</v>
      </c>
      <c r="Q56" s="8">
        <f t="shared" si="622"/>
        <v>18773.93438</v>
      </c>
      <c r="R56" s="8">
        <f t="shared" si="622"/>
        <v>21029.35895</v>
      </c>
      <c r="S56" s="8">
        <f t="shared" si="622"/>
        <v>21007.51889</v>
      </c>
      <c r="T56" s="8">
        <f t="shared" si="622"/>
        <v>21465.07451</v>
      </c>
      <c r="U56" s="8">
        <f t="shared" si="622"/>
        <v>22823.60334</v>
      </c>
      <c r="V56" s="8">
        <f t="shared" si="622"/>
        <v>25863.03279</v>
      </c>
      <c r="W56" s="8">
        <f t="shared" si="622"/>
        <v>25537.62341</v>
      </c>
      <c r="X56" s="8">
        <f t="shared" si="622"/>
        <v>22771.77248</v>
      </c>
      <c r="Y56" s="8">
        <f t="shared" si="622"/>
        <v>21603.68159</v>
      </c>
      <c r="Z56" s="8">
        <f t="shared" si="622"/>
        <v>25155.1979</v>
      </c>
      <c r="AA56" s="8">
        <f t="shared" si="622"/>
        <v>28249.58342</v>
      </c>
      <c r="AB56" s="8">
        <f t="shared" si="23"/>
        <v>271196.0009</v>
      </c>
      <c r="AC56" s="8">
        <f t="shared" ref="AC56:AN56" si="623">AC57+AC61</f>
        <v>24020.14609</v>
      </c>
      <c r="AD56" s="8">
        <f t="shared" si="623"/>
        <v>26642.34026</v>
      </c>
      <c r="AE56" s="8">
        <f t="shared" si="623"/>
        <v>29845.05344</v>
      </c>
      <c r="AF56" s="8">
        <f t="shared" si="623"/>
        <v>29818.30286</v>
      </c>
      <c r="AG56" s="8">
        <f t="shared" si="623"/>
        <v>30464.7957</v>
      </c>
      <c r="AH56" s="8">
        <f t="shared" si="623"/>
        <v>32393.85824</v>
      </c>
      <c r="AI56" s="8">
        <f t="shared" si="623"/>
        <v>36725.35499</v>
      </c>
      <c r="AJ56" s="8">
        <f t="shared" si="623"/>
        <v>36245.99263</v>
      </c>
      <c r="AK56" s="8">
        <f t="shared" si="623"/>
        <v>32214.21039</v>
      </c>
      <c r="AL56" s="8">
        <f t="shared" si="623"/>
        <v>30718.44276</v>
      </c>
      <c r="AM56" s="8">
        <f t="shared" si="623"/>
        <v>35729.57413</v>
      </c>
      <c r="AN56" s="8">
        <f t="shared" si="623"/>
        <v>40095.12459</v>
      </c>
      <c r="AO56" s="8">
        <f t="shared" si="25"/>
        <v>384913.1961</v>
      </c>
      <c r="AP56" s="8">
        <f t="shared" ref="AP56:BA56" si="624">AP57+AP61</f>
        <v>31789.38587</v>
      </c>
      <c r="AQ56" s="8">
        <f t="shared" si="624"/>
        <v>35244.14061</v>
      </c>
      <c r="AR56" s="8">
        <f t="shared" si="624"/>
        <v>39480.65035</v>
      </c>
      <c r="AS56" s="8">
        <f t="shared" si="624"/>
        <v>39450.90764</v>
      </c>
      <c r="AT56" s="8">
        <f t="shared" si="624"/>
        <v>40303.27778</v>
      </c>
      <c r="AU56" s="8">
        <f t="shared" si="624"/>
        <v>42856.34544</v>
      </c>
      <c r="AV56" s="8">
        <f t="shared" si="624"/>
        <v>48603.81654</v>
      </c>
      <c r="AW56" s="8">
        <f t="shared" si="624"/>
        <v>47952.69514</v>
      </c>
      <c r="AX56" s="8">
        <f t="shared" si="624"/>
        <v>42503.47223</v>
      </c>
      <c r="AY56" s="8">
        <f t="shared" si="624"/>
        <v>40704.3056</v>
      </c>
      <c r="AZ56" s="8">
        <f t="shared" si="624"/>
        <v>47298.14679</v>
      </c>
      <c r="BA56" s="8">
        <f t="shared" si="624"/>
        <v>53045.01674</v>
      </c>
      <c r="BB56" s="8">
        <f t="shared" si="27"/>
        <v>509232.1607</v>
      </c>
      <c r="BC56" s="8">
        <f t="shared" ref="BC56:BN56" si="625">BC57+BC61</f>
        <v>39597.65241</v>
      </c>
      <c r="BD56" s="8">
        <f t="shared" si="625"/>
        <v>43883.79038</v>
      </c>
      <c r="BE56" s="8">
        <f t="shared" si="625"/>
        <v>49159.03565</v>
      </c>
      <c r="BF56" s="8">
        <f t="shared" si="625"/>
        <v>49126.54509</v>
      </c>
      <c r="BG56" s="8">
        <f t="shared" si="625"/>
        <v>50185.19632</v>
      </c>
      <c r="BH56" s="8">
        <f t="shared" si="625"/>
        <v>53365.27046</v>
      </c>
      <c r="BI56" s="8">
        <f t="shared" si="625"/>
        <v>60541.21288</v>
      </c>
      <c r="BJ56" s="8">
        <f t="shared" si="625"/>
        <v>59711.3301</v>
      </c>
      <c r="BK56" s="8">
        <f t="shared" si="625"/>
        <v>52819.58883</v>
      </c>
      <c r="BL56" s="8">
        <f t="shared" si="625"/>
        <v>50755.15743</v>
      </c>
      <c r="BM56" s="8">
        <f t="shared" si="625"/>
        <v>58905.48471</v>
      </c>
      <c r="BN56" s="8">
        <f t="shared" si="625"/>
        <v>66052.35631</v>
      </c>
      <c r="BO56" s="8">
        <f t="shared" si="29"/>
        <v>634102.6206</v>
      </c>
      <c r="BP56" s="8">
        <f t="shared" ref="BP56:CA56" si="626">BP57+BP61</f>
        <v>47493.36486</v>
      </c>
      <c r="BQ56" s="8">
        <f t="shared" si="626"/>
        <v>52613.42822</v>
      </c>
      <c r="BR56" s="8">
        <f t="shared" si="626"/>
        <v>58938.64456</v>
      </c>
      <c r="BS56" s="8">
        <f t="shared" si="626"/>
        <v>58903.58184</v>
      </c>
      <c r="BT56" s="8">
        <f t="shared" si="626"/>
        <v>60170.27098</v>
      </c>
      <c r="BU56" s="8">
        <f t="shared" si="626"/>
        <v>63984.06649</v>
      </c>
      <c r="BV56" s="8">
        <f t="shared" si="626"/>
        <v>72611.25194</v>
      </c>
      <c r="BW56" s="8">
        <f t="shared" si="626"/>
        <v>71592.8511</v>
      </c>
      <c r="BX56" s="8">
        <f t="shared" si="626"/>
        <v>63228.53042</v>
      </c>
      <c r="BY56" s="8">
        <f t="shared" si="626"/>
        <v>60927.90547</v>
      </c>
      <c r="BZ56" s="8">
        <f t="shared" si="626"/>
        <v>70618.53716</v>
      </c>
      <c r="CA56" s="8">
        <f t="shared" si="626"/>
        <v>79195.63175</v>
      </c>
      <c r="CB56" s="8">
        <f t="shared" si="31"/>
        <v>760278.0648</v>
      </c>
      <c r="CC56" s="8">
        <f t="shared" ref="CC56:CN56" si="627">CC57+CC61</f>
        <v>53650.00182</v>
      </c>
      <c r="CD56" s="8">
        <f t="shared" si="627"/>
        <v>59417.21381</v>
      </c>
      <c r="CE56" s="8">
        <f t="shared" si="627"/>
        <v>66561.08929</v>
      </c>
      <c r="CF56" s="8">
        <f t="shared" si="627"/>
        <v>66523.89074</v>
      </c>
      <c r="CG56" s="8">
        <f t="shared" si="627"/>
        <v>67952.51575</v>
      </c>
      <c r="CH56" s="8">
        <f t="shared" si="627"/>
        <v>72260.39568</v>
      </c>
      <c r="CI56" s="8">
        <f t="shared" si="627"/>
        <v>82022.2663</v>
      </c>
      <c r="CJ56" s="8">
        <f t="shared" si="627"/>
        <v>80853.33147</v>
      </c>
      <c r="CK56" s="8">
        <f t="shared" si="627"/>
        <v>71365.7246</v>
      </c>
      <c r="CL56" s="8">
        <f t="shared" si="627"/>
        <v>68873.92984</v>
      </c>
      <c r="CM56" s="8">
        <f t="shared" si="627"/>
        <v>79699.56395</v>
      </c>
      <c r="CN56" s="8">
        <f t="shared" si="627"/>
        <v>89439.52596</v>
      </c>
      <c r="CO56" s="8">
        <f t="shared" si="33"/>
        <v>858619.4492</v>
      </c>
      <c r="CP56" s="2"/>
      <c r="CQ56" s="2"/>
      <c r="CR56" s="48">
        <f>O56-'ОПУ БС'!C56</f>
        <v>0</v>
      </c>
      <c r="CS56" s="48">
        <f>AB56-'ОПУ БС'!D56</f>
        <v>0</v>
      </c>
      <c r="CT56" s="48">
        <f>AO56-'ОПУ БС'!E56</f>
        <v>0</v>
      </c>
      <c r="CU56" s="48">
        <f>BB56-'ОПУ БС'!F56</f>
        <v>0</v>
      </c>
      <c r="CV56" s="48">
        <f>BO56-'ОПУ БС'!G56</f>
        <v>0</v>
      </c>
      <c r="CW56" s="48">
        <f>CB56-'ОПУ БС'!H56</f>
        <v>-0.0000000001164153218</v>
      </c>
      <c r="CX56" s="48">
        <f>CO56-'ОПУ БС'!I56</f>
        <v>-0.0000000001164153218</v>
      </c>
      <c r="CY56" s="2"/>
      <c r="CZ56" s="2"/>
      <c r="DA56" s="49">
        <f t="shared" ref="DA56:DL56" si="628">DA57+DA61</f>
        <v>0</v>
      </c>
      <c r="DB56" s="49">
        <f t="shared" si="628"/>
        <v>0</v>
      </c>
      <c r="DC56" s="49">
        <f t="shared" si="628"/>
        <v>0</v>
      </c>
      <c r="DD56" s="49">
        <f t="shared" si="628"/>
        <v>0</v>
      </c>
      <c r="DE56" s="49">
        <f t="shared" si="628"/>
        <v>0</v>
      </c>
      <c r="DF56" s="49">
        <f t="shared" si="628"/>
        <v>36.81285988</v>
      </c>
      <c r="DG56" s="49">
        <f t="shared" si="628"/>
        <v>38.06076013</v>
      </c>
      <c r="DH56" s="49">
        <f t="shared" si="628"/>
        <v>41.21622558</v>
      </c>
      <c r="DI56" s="49">
        <f t="shared" si="628"/>
        <v>38.29826271</v>
      </c>
      <c r="DJ56" s="49">
        <f t="shared" si="628"/>
        <v>36.10979055</v>
      </c>
      <c r="DK56" s="49">
        <f t="shared" si="628"/>
        <v>44.14436609</v>
      </c>
      <c r="DL56" s="49">
        <f t="shared" si="628"/>
        <v>45.59316989</v>
      </c>
      <c r="DM56" s="50">
        <f t="shared" si="35"/>
        <v>280.2354348</v>
      </c>
      <c r="DN56" s="49">
        <f t="shared" ref="DN56:DY56" si="629">DN57+DN61</f>
        <v>38.69409846</v>
      </c>
      <c r="DO56" s="49">
        <f t="shared" si="629"/>
        <v>48.15802042</v>
      </c>
      <c r="DP56" s="49">
        <f t="shared" si="629"/>
        <v>53.85074217</v>
      </c>
      <c r="DQ56" s="49">
        <f t="shared" si="629"/>
        <v>53.5176239</v>
      </c>
      <c r="DR56" s="49">
        <f t="shared" si="629"/>
        <v>54.71293202</v>
      </c>
      <c r="DS56" s="49">
        <f t="shared" si="629"/>
        <v>58.25357746</v>
      </c>
      <c r="DT56" s="49">
        <f t="shared" si="629"/>
        <v>59.99097281</v>
      </c>
      <c r="DU56" s="49">
        <f t="shared" si="629"/>
        <v>65.22526927</v>
      </c>
      <c r="DV56" s="49">
        <f t="shared" si="629"/>
        <v>60.60755109</v>
      </c>
      <c r="DW56" s="49">
        <f t="shared" si="629"/>
        <v>57.14426246</v>
      </c>
      <c r="DX56" s="49">
        <f t="shared" si="629"/>
        <v>70.35083015</v>
      </c>
      <c r="DY56" s="49">
        <f t="shared" si="629"/>
        <v>72.15184654</v>
      </c>
      <c r="DZ56" s="50">
        <f t="shared" si="37"/>
        <v>692.6577267</v>
      </c>
      <c r="EA56" s="49">
        <f t="shared" ref="EA56:EL56" si="630">EA57+EA61</f>
        <v>41.8343835</v>
      </c>
      <c r="EB56" s="49">
        <f t="shared" si="630"/>
        <v>52.20520523</v>
      </c>
      <c r="EC56" s="49">
        <f t="shared" si="630"/>
        <v>58.37301348</v>
      </c>
      <c r="ED56" s="49">
        <f t="shared" si="630"/>
        <v>58.04160971</v>
      </c>
      <c r="EE56" s="49">
        <f t="shared" si="630"/>
        <v>59.31191355</v>
      </c>
      <c r="EF56" s="49">
        <f t="shared" si="630"/>
        <v>63.16485371</v>
      </c>
      <c r="EG56" s="49">
        <f t="shared" si="630"/>
        <v>64.89992602</v>
      </c>
      <c r="EH56" s="49">
        <f t="shared" si="630"/>
        <v>70.72702976</v>
      </c>
      <c r="EI56" s="49">
        <f t="shared" si="630"/>
        <v>65.71980642</v>
      </c>
      <c r="EJ56" s="49">
        <f t="shared" si="630"/>
        <v>61.96438891</v>
      </c>
      <c r="EK56" s="49">
        <f t="shared" si="630"/>
        <v>76.60350684</v>
      </c>
      <c r="EL56" s="49">
        <f t="shared" si="630"/>
        <v>78.23786478</v>
      </c>
      <c r="EM56" s="50">
        <f t="shared" si="39"/>
        <v>751.0835019</v>
      </c>
      <c r="EN56" s="49">
        <f t="shared" ref="EN56:EY56" si="631">EN57+EN61</f>
        <v>37.83240011</v>
      </c>
      <c r="EO56" s="49">
        <f t="shared" si="631"/>
        <v>47.28235921</v>
      </c>
      <c r="EP56" s="49">
        <f t="shared" si="631"/>
        <v>52.86902164</v>
      </c>
      <c r="EQ56" s="49">
        <f t="shared" si="631"/>
        <v>52.58851989</v>
      </c>
      <c r="ER56" s="49">
        <f t="shared" si="631"/>
        <v>53.71901938</v>
      </c>
      <c r="ES56" s="49">
        <f t="shared" si="631"/>
        <v>57.22034248</v>
      </c>
      <c r="ET56" s="49">
        <f t="shared" si="631"/>
        <v>58.71522366</v>
      </c>
      <c r="EU56" s="49">
        <f t="shared" si="631"/>
        <v>64.07253745</v>
      </c>
      <c r="EV56" s="49">
        <f t="shared" si="631"/>
        <v>59.53642861</v>
      </c>
      <c r="EW56" s="49">
        <f t="shared" si="631"/>
        <v>56.13434697</v>
      </c>
      <c r="EX56" s="49">
        <f t="shared" si="631"/>
        <v>69.56942679</v>
      </c>
      <c r="EY56" s="49">
        <f t="shared" si="631"/>
        <v>70.87670072</v>
      </c>
      <c r="EZ56" s="51">
        <f t="shared" si="41"/>
        <v>680.4163269</v>
      </c>
      <c r="FA56" s="49">
        <f t="shared" ref="FA56:FL56" si="632">FA57+FA61</f>
        <v>24.00272066</v>
      </c>
      <c r="FB56" s="49">
        <f t="shared" si="632"/>
        <v>30.01201401</v>
      </c>
      <c r="FC56" s="49">
        <f t="shared" si="632"/>
        <v>33.55972442</v>
      </c>
      <c r="FD56" s="49">
        <f t="shared" si="632"/>
        <v>33.38861109</v>
      </c>
      <c r="FE56" s="49">
        <f t="shared" si="632"/>
        <v>34.09746277</v>
      </c>
      <c r="FF56" s="49">
        <f t="shared" si="632"/>
        <v>36.32524036</v>
      </c>
      <c r="FG56" s="49">
        <f t="shared" si="632"/>
        <v>37.25867003</v>
      </c>
      <c r="FH56" s="49">
        <f t="shared" si="632"/>
        <v>40.67580482</v>
      </c>
      <c r="FI56" s="49">
        <f t="shared" si="632"/>
        <v>37.79610183</v>
      </c>
      <c r="FJ56" s="49">
        <f t="shared" si="632"/>
        <v>35.63632458</v>
      </c>
      <c r="FK56" s="49">
        <f t="shared" si="632"/>
        <v>44.20741558</v>
      </c>
      <c r="FL56" s="49">
        <f t="shared" si="632"/>
        <v>44.99535932</v>
      </c>
      <c r="FM56" s="51">
        <f t="shared" si="43"/>
        <v>431.9554495</v>
      </c>
      <c r="FN56" s="2"/>
      <c r="FO56" s="2"/>
      <c r="FP56" s="8">
        <f t="shared" ref="FP56:GA56" si="633">FP57+FP61</f>
        <v>12570.18635</v>
      </c>
      <c r="FQ56" s="8">
        <f t="shared" si="633"/>
        <v>13980.10498</v>
      </c>
      <c r="FR56" s="8">
        <f t="shared" si="633"/>
        <v>15654.2896</v>
      </c>
      <c r="FS56" s="8">
        <f t="shared" si="633"/>
        <v>15634.39578</v>
      </c>
      <c r="FT56" s="8">
        <f t="shared" si="633"/>
        <v>15977.01098</v>
      </c>
      <c r="FU56" s="8">
        <f t="shared" si="633"/>
        <v>16987.543</v>
      </c>
      <c r="FV56" s="8">
        <f t="shared" si="633"/>
        <v>19222.62249</v>
      </c>
      <c r="FW56" s="8">
        <f t="shared" si="633"/>
        <v>19007.43942</v>
      </c>
      <c r="FX56" s="8">
        <f t="shared" si="633"/>
        <v>17033.51583</v>
      </c>
      <c r="FY56" s="8">
        <f t="shared" si="633"/>
        <v>16072.18043</v>
      </c>
      <c r="FZ56" s="8">
        <f t="shared" si="633"/>
        <v>18683.69676</v>
      </c>
      <c r="GA56" s="8">
        <f t="shared" si="633"/>
        <v>21025.92856</v>
      </c>
      <c r="GB56" s="52">
        <f t="shared" si="45"/>
        <v>201848.9142</v>
      </c>
      <c r="GC56" s="8">
        <f t="shared" ref="GC56:GN56" si="634">GC57+GC61</f>
        <v>16915.6192</v>
      </c>
      <c r="GD56" s="8">
        <f t="shared" si="634"/>
        <v>18773.93438</v>
      </c>
      <c r="GE56" s="8">
        <f t="shared" si="634"/>
        <v>21029.35895</v>
      </c>
      <c r="GF56" s="8">
        <f t="shared" si="634"/>
        <v>21007.51889</v>
      </c>
      <c r="GG56" s="8">
        <f t="shared" si="634"/>
        <v>21465.07451</v>
      </c>
      <c r="GH56" s="8">
        <f t="shared" si="634"/>
        <v>22823.60334</v>
      </c>
      <c r="GI56" s="8">
        <f t="shared" si="634"/>
        <v>25863.03279</v>
      </c>
      <c r="GJ56" s="8">
        <f t="shared" si="634"/>
        <v>25537.62341</v>
      </c>
      <c r="GK56" s="8">
        <f t="shared" si="634"/>
        <v>22771.77248</v>
      </c>
      <c r="GL56" s="8">
        <f t="shared" si="634"/>
        <v>21603.68159</v>
      </c>
      <c r="GM56" s="8">
        <f t="shared" si="634"/>
        <v>25155.1979</v>
      </c>
      <c r="GN56" s="8">
        <f t="shared" si="634"/>
        <v>28249.58342</v>
      </c>
      <c r="GO56" s="52">
        <f t="shared" si="47"/>
        <v>271196.0009</v>
      </c>
      <c r="GP56" s="61">
        <f t="shared" ref="GP56:HA56" si="635">GP57+GP61</f>
        <v>24020.14609</v>
      </c>
      <c r="GQ56" s="61">
        <f t="shared" si="635"/>
        <v>26642.34026</v>
      </c>
      <c r="GR56" s="61">
        <f t="shared" si="635"/>
        <v>29845.05344</v>
      </c>
      <c r="GS56" s="61">
        <f t="shared" si="635"/>
        <v>29818.30286</v>
      </c>
      <c r="GT56" s="61">
        <f t="shared" si="635"/>
        <v>30464.7957</v>
      </c>
      <c r="GU56" s="61">
        <f t="shared" si="635"/>
        <v>32430.6711</v>
      </c>
      <c r="GV56" s="61">
        <f t="shared" si="635"/>
        <v>36763.41575</v>
      </c>
      <c r="GW56" s="61">
        <f t="shared" si="635"/>
        <v>36287.20886</v>
      </c>
      <c r="GX56" s="61">
        <f t="shared" si="635"/>
        <v>32252.50865</v>
      </c>
      <c r="GY56" s="61">
        <f t="shared" si="635"/>
        <v>30754.55255</v>
      </c>
      <c r="GZ56" s="61">
        <f t="shared" si="635"/>
        <v>35773.7185</v>
      </c>
      <c r="HA56" s="61">
        <f t="shared" si="635"/>
        <v>40140.71776</v>
      </c>
      <c r="HB56" s="52">
        <f t="shared" si="49"/>
        <v>385193.4315</v>
      </c>
      <c r="HC56" s="61">
        <f t="shared" ref="HC56:HN56" si="636">HC57+HC61</f>
        <v>31828.07997</v>
      </c>
      <c r="HD56" s="61">
        <f t="shared" si="636"/>
        <v>35292.29863</v>
      </c>
      <c r="HE56" s="61">
        <f t="shared" si="636"/>
        <v>39534.50109</v>
      </c>
      <c r="HF56" s="61">
        <f t="shared" si="636"/>
        <v>39504.42527</v>
      </c>
      <c r="HG56" s="61">
        <f t="shared" si="636"/>
        <v>40357.99072</v>
      </c>
      <c r="HH56" s="61">
        <f t="shared" si="636"/>
        <v>42914.59902</v>
      </c>
      <c r="HI56" s="61">
        <f t="shared" si="636"/>
        <v>48663.80751</v>
      </c>
      <c r="HJ56" s="61">
        <f t="shared" si="636"/>
        <v>48017.92041</v>
      </c>
      <c r="HK56" s="61">
        <f t="shared" si="636"/>
        <v>42564.07978</v>
      </c>
      <c r="HL56" s="61">
        <f t="shared" si="636"/>
        <v>40761.44987</v>
      </c>
      <c r="HM56" s="61">
        <f t="shared" si="636"/>
        <v>47368.49762</v>
      </c>
      <c r="HN56" s="61">
        <f t="shared" si="636"/>
        <v>53117.16859</v>
      </c>
      <c r="HO56" s="52">
        <f t="shared" si="51"/>
        <v>509924.8185</v>
      </c>
      <c r="HP56" s="61">
        <f t="shared" ref="HP56:IA56" si="637">HP57+HP61</f>
        <v>39639.4868</v>
      </c>
      <c r="HQ56" s="61">
        <f t="shared" si="637"/>
        <v>43935.99558</v>
      </c>
      <c r="HR56" s="61">
        <f t="shared" si="637"/>
        <v>49217.40866</v>
      </c>
      <c r="HS56" s="61">
        <f t="shared" si="637"/>
        <v>49184.5867</v>
      </c>
      <c r="HT56" s="61">
        <f t="shared" si="637"/>
        <v>50244.50823</v>
      </c>
      <c r="HU56" s="61">
        <f t="shared" si="637"/>
        <v>53428.43532</v>
      </c>
      <c r="HV56" s="61">
        <f t="shared" si="637"/>
        <v>60606.11281</v>
      </c>
      <c r="HW56" s="61">
        <f t="shared" si="637"/>
        <v>59782.05713</v>
      </c>
      <c r="HX56" s="61">
        <f t="shared" si="637"/>
        <v>52885.30863</v>
      </c>
      <c r="HY56" s="61">
        <f t="shared" si="637"/>
        <v>50817.12182</v>
      </c>
      <c r="HZ56" s="61">
        <f t="shared" si="637"/>
        <v>58982.08822</v>
      </c>
      <c r="IA56" s="61">
        <f t="shared" si="637"/>
        <v>66130.59417</v>
      </c>
      <c r="IB56" s="52">
        <f t="shared" si="53"/>
        <v>634853.7041</v>
      </c>
      <c r="IC56" s="61">
        <f t="shared" ref="IC56:IN56" si="638">IC57+IC61</f>
        <v>47531.19726</v>
      </c>
      <c r="ID56" s="61">
        <f t="shared" si="638"/>
        <v>52660.71058</v>
      </c>
      <c r="IE56" s="61">
        <f t="shared" si="638"/>
        <v>58991.51358</v>
      </c>
      <c r="IF56" s="61">
        <f t="shared" si="638"/>
        <v>58956.17036</v>
      </c>
      <c r="IG56" s="61">
        <f t="shared" si="638"/>
        <v>60223.99</v>
      </c>
      <c r="IH56" s="61">
        <f t="shared" si="638"/>
        <v>64041.28683</v>
      </c>
      <c r="II56" s="61">
        <f t="shared" si="638"/>
        <v>72669.96716</v>
      </c>
      <c r="IJ56" s="61">
        <f t="shared" si="638"/>
        <v>71656.92364</v>
      </c>
      <c r="IK56" s="61">
        <f t="shared" si="638"/>
        <v>63288.06684</v>
      </c>
      <c r="IL56" s="61">
        <f t="shared" si="638"/>
        <v>60984.03982</v>
      </c>
      <c r="IM56" s="61">
        <f t="shared" si="638"/>
        <v>70688.10658</v>
      </c>
      <c r="IN56" s="61">
        <f t="shared" si="638"/>
        <v>79266.50845</v>
      </c>
      <c r="IO56" s="52">
        <f t="shared" si="55"/>
        <v>760958.4811</v>
      </c>
      <c r="IP56" s="61">
        <f t="shared" ref="IP56:JA56" si="639">IP57+IP61</f>
        <v>53674.00454</v>
      </c>
      <c r="IQ56" s="61">
        <f t="shared" si="639"/>
        <v>59447.22582</v>
      </c>
      <c r="IR56" s="61">
        <f t="shared" si="639"/>
        <v>66594.64901</v>
      </c>
      <c r="IS56" s="61">
        <f t="shared" si="639"/>
        <v>66557.27935</v>
      </c>
      <c r="IT56" s="61">
        <f t="shared" si="639"/>
        <v>67986.61321</v>
      </c>
      <c r="IU56" s="61">
        <f t="shared" si="639"/>
        <v>72296.72092</v>
      </c>
      <c r="IV56" s="61">
        <f t="shared" si="639"/>
        <v>82059.52497</v>
      </c>
      <c r="IW56" s="61">
        <f t="shared" si="639"/>
        <v>80894.00727</v>
      </c>
      <c r="IX56" s="61">
        <f t="shared" si="639"/>
        <v>71403.5207</v>
      </c>
      <c r="IY56" s="61">
        <f t="shared" si="639"/>
        <v>68909.56617</v>
      </c>
      <c r="IZ56" s="61">
        <f t="shared" si="639"/>
        <v>79743.77137</v>
      </c>
      <c r="JA56" s="61">
        <f t="shared" si="639"/>
        <v>89484.52132</v>
      </c>
      <c r="JB56" s="52">
        <f t="shared" si="57"/>
        <v>859051.4047</v>
      </c>
      <c r="JC56" s="2"/>
      <c r="JD56" s="2"/>
      <c r="JE56" s="19">
        <f t="shared" si="58"/>
        <v>0</v>
      </c>
      <c r="JF56" s="19">
        <f t="shared" si="59"/>
        <v>0</v>
      </c>
      <c r="JG56" s="48">
        <f t="shared" si="60"/>
        <v>0</v>
      </c>
      <c r="JH56" s="48">
        <f t="shared" si="61"/>
        <v>0</v>
      </c>
      <c r="JI56" s="48">
        <f t="shared" si="62"/>
        <v>-0.0000000001164153218</v>
      </c>
      <c r="JJ56" s="48">
        <f t="shared" si="63"/>
        <v>0</v>
      </c>
      <c r="JK56" s="48">
        <f t="shared" si="64"/>
        <v>-0.0000000002328306437</v>
      </c>
    </row>
    <row r="57" ht="19.5" customHeight="1" outlineLevel="1">
      <c r="A57" s="2"/>
      <c r="B57" s="6" t="s">
        <v>17</v>
      </c>
      <c r="C57" s="8">
        <f t="shared" ref="C57:N57" si="640">SUM(C58:C60)</f>
        <v>10731.62317</v>
      </c>
      <c r="D57" s="8">
        <f t="shared" si="640"/>
        <v>11720.06215</v>
      </c>
      <c r="E57" s="8">
        <f t="shared" si="640"/>
        <v>13132.11783</v>
      </c>
      <c r="F57" s="8">
        <f t="shared" si="640"/>
        <v>13132.11783</v>
      </c>
      <c r="G57" s="8">
        <f t="shared" si="640"/>
        <v>13414.52896</v>
      </c>
      <c r="H57" s="8">
        <f t="shared" si="640"/>
        <v>14261.76237</v>
      </c>
      <c r="I57" s="8">
        <f t="shared" si="640"/>
        <v>16379.84589</v>
      </c>
      <c r="J57" s="8">
        <f t="shared" si="640"/>
        <v>15956.22919</v>
      </c>
      <c r="K57" s="8">
        <f t="shared" si="640"/>
        <v>14198.32048</v>
      </c>
      <c r="L57" s="8">
        <f t="shared" si="640"/>
        <v>13398.99625</v>
      </c>
      <c r="M57" s="8">
        <f t="shared" si="640"/>
        <v>15470.38152</v>
      </c>
      <c r="N57" s="8">
        <f t="shared" si="640"/>
        <v>17650.696</v>
      </c>
      <c r="O57" s="8">
        <f t="shared" si="21"/>
        <v>169446.6816</v>
      </c>
      <c r="P57" s="8">
        <f t="shared" ref="P57:AA57" si="641">SUM(P58:P60)</f>
        <v>14806.62977</v>
      </c>
      <c r="Q57" s="8">
        <f t="shared" si="641"/>
        <v>16170.39831</v>
      </c>
      <c r="R57" s="8">
        <f t="shared" si="641"/>
        <v>18118.63906</v>
      </c>
      <c r="S57" s="8">
        <f t="shared" si="641"/>
        <v>18118.63906</v>
      </c>
      <c r="T57" s="8">
        <f t="shared" si="641"/>
        <v>18508.28722</v>
      </c>
      <c r="U57" s="8">
        <f t="shared" si="641"/>
        <v>19677.23167</v>
      </c>
      <c r="V57" s="8">
        <f t="shared" si="641"/>
        <v>22599.59281</v>
      </c>
      <c r="W57" s="8">
        <f t="shared" si="641"/>
        <v>22015.12058</v>
      </c>
      <c r="X57" s="8">
        <f t="shared" si="641"/>
        <v>19498.65038</v>
      </c>
      <c r="Y57" s="8">
        <f t="shared" si="641"/>
        <v>18517.59504</v>
      </c>
      <c r="Z57" s="8">
        <f t="shared" si="641"/>
        <v>21405.09775</v>
      </c>
      <c r="AA57" s="8">
        <f t="shared" si="641"/>
        <v>24353.0095</v>
      </c>
      <c r="AB57" s="8">
        <f t="shared" si="23"/>
        <v>233788.8912</v>
      </c>
      <c r="AC57" s="8">
        <f t="shared" ref="AC57:AN57" si="642">SUM(AC58:AC60)</f>
        <v>21227.7622</v>
      </c>
      <c r="AD57" s="8">
        <f t="shared" si="642"/>
        <v>23182.95082</v>
      </c>
      <c r="AE57" s="8">
        <f t="shared" si="642"/>
        <v>25976.07742</v>
      </c>
      <c r="AF57" s="8">
        <f t="shared" si="642"/>
        <v>25976.07742</v>
      </c>
      <c r="AG57" s="8">
        <f t="shared" si="642"/>
        <v>26534.70275</v>
      </c>
      <c r="AH57" s="8">
        <f t="shared" si="642"/>
        <v>28210.57871</v>
      </c>
      <c r="AI57" s="8">
        <f t="shared" si="642"/>
        <v>32400.26861</v>
      </c>
      <c r="AJ57" s="8">
        <f t="shared" si="642"/>
        <v>31562.33063</v>
      </c>
      <c r="AK57" s="8">
        <f t="shared" si="642"/>
        <v>27862.13508</v>
      </c>
      <c r="AL57" s="8">
        <f t="shared" si="642"/>
        <v>26615.05747</v>
      </c>
      <c r="AM57" s="8">
        <f t="shared" si="642"/>
        <v>30713.1689</v>
      </c>
      <c r="AN57" s="8">
        <f t="shared" si="642"/>
        <v>34914.08256</v>
      </c>
      <c r="AO57" s="8">
        <f t="shared" si="25"/>
        <v>335175.1926</v>
      </c>
      <c r="AP57" s="8">
        <f t="shared" ref="AP57:BA57" si="643">SUM(AP58:AP60)</f>
        <v>28334.55565</v>
      </c>
      <c r="AQ57" s="8">
        <f t="shared" si="643"/>
        <v>30944.31736</v>
      </c>
      <c r="AR57" s="8">
        <f t="shared" si="643"/>
        <v>34672.54837</v>
      </c>
      <c r="AS57" s="8">
        <f t="shared" si="643"/>
        <v>34672.54837</v>
      </c>
      <c r="AT57" s="8">
        <f t="shared" si="643"/>
        <v>35418.19457</v>
      </c>
      <c r="AU57" s="8">
        <f t="shared" si="643"/>
        <v>37655.13317</v>
      </c>
      <c r="AV57" s="8">
        <f t="shared" si="643"/>
        <v>43247.47968</v>
      </c>
      <c r="AW57" s="8">
        <f t="shared" si="643"/>
        <v>42129.01038</v>
      </c>
      <c r="AX57" s="8">
        <f t="shared" si="643"/>
        <v>37092.08374</v>
      </c>
      <c r="AY57" s="8">
        <f t="shared" si="643"/>
        <v>35602.13931</v>
      </c>
      <c r="AZ57" s="8">
        <f t="shared" si="643"/>
        <v>41016.82267</v>
      </c>
      <c r="BA57" s="8">
        <f t="shared" si="643"/>
        <v>46602.88759</v>
      </c>
      <c r="BB57" s="8">
        <f t="shared" si="27"/>
        <v>447387.7208</v>
      </c>
      <c r="BC57" s="8">
        <f t="shared" ref="BC57:BN57" si="644">SUM(BC58:BC60)</f>
        <v>35496.24226</v>
      </c>
      <c r="BD57" s="8">
        <f t="shared" si="644"/>
        <v>38765.633</v>
      </c>
      <c r="BE57" s="8">
        <f t="shared" si="644"/>
        <v>43436.19119</v>
      </c>
      <c r="BF57" s="8">
        <f t="shared" si="644"/>
        <v>43436.19119</v>
      </c>
      <c r="BG57" s="8">
        <f t="shared" si="644"/>
        <v>44370.30283</v>
      </c>
      <c r="BH57" s="8">
        <f t="shared" si="644"/>
        <v>47172.63775</v>
      </c>
      <c r="BI57" s="8">
        <f t="shared" si="644"/>
        <v>54178.47504</v>
      </c>
      <c r="BJ57" s="8">
        <f t="shared" si="644"/>
        <v>52777.30758</v>
      </c>
      <c r="BK57" s="8">
        <f t="shared" si="644"/>
        <v>46376.47055</v>
      </c>
      <c r="BL57" s="8">
        <f t="shared" si="644"/>
        <v>44680.21735</v>
      </c>
      <c r="BM57" s="8">
        <f t="shared" si="644"/>
        <v>51395.33698</v>
      </c>
      <c r="BN57" s="8">
        <f t="shared" si="644"/>
        <v>58381.97741</v>
      </c>
      <c r="BO57" s="8">
        <f t="shared" si="29"/>
        <v>560466.9831</v>
      </c>
      <c r="BP57" s="8">
        <f t="shared" ref="BP57:CA57" si="645">SUM(BP58:BP60)</f>
        <v>42764.31485</v>
      </c>
      <c r="BQ57" s="8">
        <f t="shared" si="645"/>
        <v>46703.13332</v>
      </c>
      <c r="BR57" s="8">
        <f t="shared" si="645"/>
        <v>52330.01685</v>
      </c>
      <c r="BS57" s="8">
        <f t="shared" si="645"/>
        <v>52330.01685</v>
      </c>
      <c r="BT57" s="8">
        <f t="shared" si="645"/>
        <v>53455.39356</v>
      </c>
      <c r="BU57" s="8">
        <f t="shared" si="645"/>
        <v>56831.52368</v>
      </c>
      <c r="BV57" s="8">
        <f t="shared" si="645"/>
        <v>65271.84898</v>
      </c>
      <c r="BW57" s="8">
        <f t="shared" si="645"/>
        <v>63583.78392</v>
      </c>
      <c r="BX57" s="8">
        <f t="shared" si="645"/>
        <v>55786.47684</v>
      </c>
      <c r="BY57" s="8">
        <f t="shared" si="645"/>
        <v>53911.1121</v>
      </c>
      <c r="BZ57" s="8">
        <f t="shared" si="645"/>
        <v>61922.35881</v>
      </c>
      <c r="CA57" s="8">
        <f t="shared" si="645"/>
        <v>70336.04416</v>
      </c>
      <c r="CB57" s="8">
        <f t="shared" si="31"/>
        <v>675226.0239</v>
      </c>
      <c r="CC57" s="8">
        <f t="shared" ref="CC57:CN57" si="646">SUM(CC58:CC60)</f>
        <v>48432.01907</v>
      </c>
      <c r="CD57" s="8">
        <f t="shared" si="646"/>
        <v>52892.86294</v>
      </c>
      <c r="CE57" s="8">
        <f t="shared" si="646"/>
        <v>59265.49702</v>
      </c>
      <c r="CF57" s="8">
        <f t="shared" si="646"/>
        <v>59265.49702</v>
      </c>
      <c r="CG57" s="8">
        <f t="shared" si="646"/>
        <v>60540.02384</v>
      </c>
      <c r="CH57" s="8">
        <f t="shared" si="646"/>
        <v>64363.60429</v>
      </c>
      <c r="CI57" s="8">
        <f t="shared" si="646"/>
        <v>73922.55543</v>
      </c>
      <c r="CJ57" s="8">
        <f t="shared" si="646"/>
        <v>72010.7652</v>
      </c>
      <c r="CK57" s="8">
        <f t="shared" si="646"/>
        <v>63149.18073</v>
      </c>
      <c r="CL57" s="8">
        <f t="shared" si="646"/>
        <v>61126.90276</v>
      </c>
      <c r="CM57" s="8">
        <f t="shared" si="646"/>
        <v>70089.25622</v>
      </c>
      <c r="CN57" s="8">
        <f t="shared" si="646"/>
        <v>79657.92611</v>
      </c>
      <c r="CO57" s="8">
        <f t="shared" si="33"/>
        <v>764716.0906</v>
      </c>
      <c r="CP57" s="2"/>
      <c r="CQ57" s="2"/>
      <c r="CR57" s="48">
        <f>O57-'ОПУ БС'!C57</f>
        <v>0</v>
      </c>
      <c r="CS57" s="48">
        <f>AB57-'ОПУ БС'!D57</f>
        <v>0</v>
      </c>
      <c r="CT57" s="48">
        <f>AO57-'ОПУ БС'!E57</f>
        <v>0</v>
      </c>
      <c r="CU57" s="48">
        <f>BB57-'ОПУ БС'!F57</f>
        <v>0</v>
      </c>
      <c r="CV57" s="48">
        <f>BO57-'ОПУ БС'!G57</f>
        <v>0</v>
      </c>
      <c r="CW57" s="48">
        <f>CB57-'ОПУ БС'!H57</f>
        <v>0</v>
      </c>
      <c r="CX57" s="48">
        <f>CO57-'ОПУ БС'!I57</f>
        <v>-0.0000000001164153218</v>
      </c>
      <c r="CY57" s="2"/>
      <c r="CZ57" s="2"/>
      <c r="DA57" s="49">
        <f t="shared" ref="DA57:DL57" si="647">SUM(DA58:DA60)</f>
        <v>0</v>
      </c>
      <c r="DB57" s="49">
        <f t="shared" si="647"/>
        <v>0</v>
      </c>
      <c r="DC57" s="49">
        <f t="shared" si="647"/>
        <v>0</v>
      </c>
      <c r="DD57" s="49">
        <f t="shared" si="647"/>
        <v>0</v>
      </c>
      <c r="DE57" s="49">
        <f t="shared" si="647"/>
        <v>0</v>
      </c>
      <c r="DF57" s="49">
        <f t="shared" si="647"/>
        <v>0</v>
      </c>
      <c r="DG57" s="49">
        <f t="shared" si="647"/>
        <v>0</v>
      </c>
      <c r="DH57" s="49">
        <f t="shared" si="647"/>
        <v>0</v>
      </c>
      <c r="DI57" s="49">
        <f t="shared" si="647"/>
        <v>0</v>
      </c>
      <c r="DJ57" s="49">
        <f t="shared" si="647"/>
        <v>0</v>
      </c>
      <c r="DK57" s="49">
        <f t="shared" si="647"/>
        <v>0</v>
      </c>
      <c r="DL57" s="49">
        <f t="shared" si="647"/>
        <v>0</v>
      </c>
      <c r="DM57" s="50">
        <f t="shared" si="35"/>
        <v>0</v>
      </c>
      <c r="DN57" s="49">
        <f t="shared" ref="DN57:DY57" si="648">SUM(DN58:DN60)</f>
        <v>0</v>
      </c>
      <c r="DO57" s="49">
        <f t="shared" si="648"/>
        <v>0</v>
      </c>
      <c r="DP57" s="49">
        <f t="shared" si="648"/>
        <v>0</v>
      </c>
      <c r="DQ57" s="49">
        <f t="shared" si="648"/>
        <v>0</v>
      </c>
      <c r="DR57" s="49">
        <f t="shared" si="648"/>
        <v>0</v>
      </c>
      <c r="DS57" s="49">
        <f t="shared" si="648"/>
        <v>0</v>
      </c>
      <c r="DT57" s="49">
        <f t="shared" si="648"/>
        <v>0</v>
      </c>
      <c r="DU57" s="49">
        <f t="shared" si="648"/>
        <v>0</v>
      </c>
      <c r="DV57" s="49">
        <f t="shared" si="648"/>
        <v>0</v>
      </c>
      <c r="DW57" s="49">
        <f t="shared" si="648"/>
        <v>0</v>
      </c>
      <c r="DX57" s="49">
        <f t="shared" si="648"/>
        <v>0</v>
      </c>
      <c r="DY57" s="49">
        <f t="shared" si="648"/>
        <v>0</v>
      </c>
      <c r="DZ57" s="50">
        <f t="shared" si="37"/>
        <v>0</v>
      </c>
      <c r="EA57" s="49">
        <f t="shared" ref="EA57:EL57" si="649">SUM(EA58:EA60)</f>
        <v>0</v>
      </c>
      <c r="EB57" s="49">
        <f t="shared" si="649"/>
        <v>0</v>
      </c>
      <c r="EC57" s="49">
        <f t="shared" si="649"/>
        <v>0</v>
      </c>
      <c r="ED57" s="49">
        <f t="shared" si="649"/>
        <v>0</v>
      </c>
      <c r="EE57" s="49">
        <f t="shared" si="649"/>
        <v>0</v>
      </c>
      <c r="EF57" s="49">
        <f t="shared" si="649"/>
        <v>0</v>
      </c>
      <c r="EG57" s="49">
        <f t="shared" si="649"/>
        <v>0</v>
      </c>
      <c r="EH57" s="49">
        <f t="shared" si="649"/>
        <v>0</v>
      </c>
      <c r="EI57" s="49">
        <f t="shared" si="649"/>
        <v>0</v>
      </c>
      <c r="EJ57" s="49">
        <f t="shared" si="649"/>
        <v>0</v>
      </c>
      <c r="EK57" s="49">
        <f t="shared" si="649"/>
        <v>0</v>
      </c>
      <c r="EL57" s="49">
        <f t="shared" si="649"/>
        <v>0</v>
      </c>
      <c r="EM57" s="50">
        <f t="shared" si="39"/>
        <v>0</v>
      </c>
      <c r="EN57" s="49">
        <f t="shared" ref="EN57:EY57" si="650">SUM(EN58:EN60)</f>
        <v>0</v>
      </c>
      <c r="EO57" s="49">
        <f t="shared" si="650"/>
        <v>0</v>
      </c>
      <c r="EP57" s="49">
        <f t="shared" si="650"/>
        <v>0</v>
      </c>
      <c r="EQ57" s="49">
        <f t="shared" si="650"/>
        <v>0</v>
      </c>
      <c r="ER57" s="49">
        <f t="shared" si="650"/>
        <v>0</v>
      </c>
      <c r="ES57" s="49">
        <f t="shared" si="650"/>
        <v>0</v>
      </c>
      <c r="ET57" s="49">
        <f t="shared" si="650"/>
        <v>0</v>
      </c>
      <c r="EU57" s="49">
        <f t="shared" si="650"/>
        <v>0</v>
      </c>
      <c r="EV57" s="49">
        <f t="shared" si="650"/>
        <v>0</v>
      </c>
      <c r="EW57" s="49">
        <f t="shared" si="650"/>
        <v>0</v>
      </c>
      <c r="EX57" s="49">
        <f t="shared" si="650"/>
        <v>0</v>
      </c>
      <c r="EY57" s="49">
        <f t="shared" si="650"/>
        <v>0</v>
      </c>
      <c r="EZ57" s="51">
        <f t="shared" si="41"/>
        <v>0</v>
      </c>
      <c r="FA57" s="49">
        <f t="shared" ref="FA57:FL57" si="651">SUM(FA58:FA60)</f>
        <v>0</v>
      </c>
      <c r="FB57" s="49">
        <f t="shared" si="651"/>
        <v>0</v>
      </c>
      <c r="FC57" s="49">
        <f t="shared" si="651"/>
        <v>0</v>
      </c>
      <c r="FD57" s="49">
        <f t="shared" si="651"/>
        <v>0</v>
      </c>
      <c r="FE57" s="49">
        <f t="shared" si="651"/>
        <v>0</v>
      </c>
      <c r="FF57" s="49">
        <f t="shared" si="651"/>
        <v>0</v>
      </c>
      <c r="FG57" s="49">
        <f t="shared" si="651"/>
        <v>0</v>
      </c>
      <c r="FH57" s="49">
        <f t="shared" si="651"/>
        <v>0</v>
      </c>
      <c r="FI57" s="49">
        <f t="shared" si="651"/>
        <v>0</v>
      </c>
      <c r="FJ57" s="49">
        <f t="shared" si="651"/>
        <v>0</v>
      </c>
      <c r="FK57" s="49">
        <f t="shared" si="651"/>
        <v>0</v>
      </c>
      <c r="FL57" s="49">
        <f t="shared" si="651"/>
        <v>0</v>
      </c>
      <c r="FM57" s="51">
        <f t="shared" si="43"/>
        <v>0</v>
      </c>
      <c r="FN57" s="2"/>
      <c r="FO57" s="2"/>
      <c r="FP57" s="8">
        <f t="shared" ref="FP57:GA57" si="652">SUM(FP58:FP60)</f>
        <v>10731.62317</v>
      </c>
      <c r="FQ57" s="8">
        <f t="shared" si="652"/>
        <v>11720.06215</v>
      </c>
      <c r="FR57" s="8">
        <f t="shared" si="652"/>
        <v>13132.11783</v>
      </c>
      <c r="FS57" s="8">
        <f t="shared" si="652"/>
        <v>13132.11783</v>
      </c>
      <c r="FT57" s="8">
        <f t="shared" si="652"/>
        <v>13414.52896</v>
      </c>
      <c r="FU57" s="8">
        <f t="shared" si="652"/>
        <v>14261.76237</v>
      </c>
      <c r="FV57" s="8">
        <f t="shared" si="652"/>
        <v>16379.84589</v>
      </c>
      <c r="FW57" s="8">
        <f t="shared" si="652"/>
        <v>15956.22919</v>
      </c>
      <c r="FX57" s="8">
        <f t="shared" si="652"/>
        <v>14198.32048</v>
      </c>
      <c r="FY57" s="8">
        <f t="shared" si="652"/>
        <v>13398.99625</v>
      </c>
      <c r="FZ57" s="8">
        <f t="shared" si="652"/>
        <v>15470.38152</v>
      </c>
      <c r="GA57" s="8">
        <f t="shared" si="652"/>
        <v>17650.696</v>
      </c>
      <c r="GB57" s="52">
        <f t="shared" si="45"/>
        <v>169446.6816</v>
      </c>
      <c r="GC57" s="8">
        <f t="shared" ref="GC57:GN57" si="653">SUM(GC58:GC60)</f>
        <v>14806.62977</v>
      </c>
      <c r="GD57" s="8">
        <f t="shared" si="653"/>
        <v>16170.39831</v>
      </c>
      <c r="GE57" s="8">
        <f t="shared" si="653"/>
        <v>18118.63906</v>
      </c>
      <c r="GF57" s="8">
        <f t="shared" si="653"/>
        <v>18118.63906</v>
      </c>
      <c r="GG57" s="8">
        <f t="shared" si="653"/>
        <v>18508.28722</v>
      </c>
      <c r="GH57" s="8">
        <f t="shared" si="653"/>
        <v>19677.23167</v>
      </c>
      <c r="GI57" s="8">
        <f t="shared" si="653"/>
        <v>22599.59281</v>
      </c>
      <c r="GJ57" s="8">
        <f t="shared" si="653"/>
        <v>22015.12058</v>
      </c>
      <c r="GK57" s="8">
        <f t="shared" si="653"/>
        <v>19498.65038</v>
      </c>
      <c r="GL57" s="8">
        <f t="shared" si="653"/>
        <v>18517.59504</v>
      </c>
      <c r="GM57" s="8">
        <f t="shared" si="653"/>
        <v>21405.09775</v>
      </c>
      <c r="GN57" s="8">
        <f t="shared" si="653"/>
        <v>24353.0095</v>
      </c>
      <c r="GO57" s="52">
        <f t="shared" si="47"/>
        <v>233788.8912</v>
      </c>
      <c r="GP57" s="61">
        <f t="shared" ref="GP57:HA57" si="654">SUM(GP58:GP60)</f>
        <v>21227.7622</v>
      </c>
      <c r="GQ57" s="61">
        <f t="shared" si="654"/>
        <v>23182.95082</v>
      </c>
      <c r="GR57" s="61">
        <f t="shared" si="654"/>
        <v>25976.07742</v>
      </c>
      <c r="GS57" s="61">
        <f t="shared" si="654"/>
        <v>25976.07742</v>
      </c>
      <c r="GT57" s="61">
        <f t="shared" si="654"/>
        <v>26534.70275</v>
      </c>
      <c r="GU57" s="61">
        <f t="shared" si="654"/>
        <v>28210.57871</v>
      </c>
      <c r="GV57" s="61">
        <f t="shared" si="654"/>
        <v>32400.26861</v>
      </c>
      <c r="GW57" s="61">
        <f t="shared" si="654"/>
        <v>31562.33063</v>
      </c>
      <c r="GX57" s="61">
        <f t="shared" si="654"/>
        <v>27862.13508</v>
      </c>
      <c r="GY57" s="61">
        <f t="shared" si="654"/>
        <v>26615.05747</v>
      </c>
      <c r="GZ57" s="61">
        <f t="shared" si="654"/>
        <v>30713.1689</v>
      </c>
      <c r="HA57" s="61">
        <f t="shared" si="654"/>
        <v>34914.08256</v>
      </c>
      <c r="HB57" s="52">
        <f t="shared" si="49"/>
        <v>335175.1926</v>
      </c>
      <c r="HC57" s="61">
        <f t="shared" ref="HC57:HN57" si="655">SUM(HC58:HC60)</f>
        <v>28334.55565</v>
      </c>
      <c r="HD57" s="61">
        <f t="shared" si="655"/>
        <v>30944.31736</v>
      </c>
      <c r="HE57" s="61">
        <f t="shared" si="655"/>
        <v>34672.54837</v>
      </c>
      <c r="HF57" s="61">
        <f t="shared" si="655"/>
        <v>34672.54837</v>
      </c>
      <c r="HG57" s="61">
        <f t="shared" si="655"/>
        <v>35418.19457</v>
      </c>
      <c r="HH57" s="61">
        <f t="shared" si="655"/>
        <v>37655.13317</v>
      </c>
      <c r="HI57" s="61">
        <f t="shared" si="655"/>
        <v>43247.47968</v>
      </c>
      <c r="HJ57" s="61">
        <f t="shared" si="655"/>
        <v>42129.01038</v>
      </c>
      <c r="HK57" s="61">
        <f t="shared" si="655"/>
        <v>37092.08374</v>
      </c>
      <c r="HL57" s="61">
        <f t="shared" si="655"/>
        <v>35602.13931</v>
      </c>
      <c r="HM57" s="61">
        <f t="shared" si="655"/>
        <v>41016.82267</v>
      </c>
      <c r="HN57" s="61">
        <f t="shared" si="655"/>
        <v>46602.88759</v>
      </c>
      <c r="HO57" s="52">
        <f t="shared" si="51"/>
        <v>447387.7208</v>
      </c>
      <c r="HP57" s="61">
        <f t="shared" ref="HP57:IA57" si="656">SUM(HP58:HP60)</f>
        <v>35496.24226</v>
      </c>
      <c r="HQ57" s="61">
        <f t="shared" si="656"/>
        <v>38765.633</v>
      </c>
      <c r="HR57" s="61">
        <f t="shared" si="656"/>
        <v>43436.19119</v>
      </c>
      <c r="HS57" s="61">
        <f t="shared" si="656"/>
        <v>43436.19119</v>
      </c>
      <c r="HT57" s="61">
        <f t="shared" si="656"/>
        <v>44370.30283</v>
      </c>
      <c r="HU57" s="61">
        <f t="shared" si="656"/>
        <v>47172.63775</v>
      </c>
      <c r="HV57" s="61">
        <f t="shared" si="656"/>
        <v>54178.47504</v>
      </c>
      <c r="HW57" s="61">
        <f t="shared" si="656"/>
        <v>52777.30758</v>
      </c>
      <c r="HX57" s="61">
        <f t="shared" si="656"/>
        <v>46376.47055</v>
      </c>
      <c r="HY57" s="61">
        <f t="shared" si="656"/>
        <v>44680.21735</v>
      </c>
      <c r="HZ57" s="61">
        <f t="shared" si="656"/>
        <v>51395.33698</v>
      </c>
      <c r="IA57" s="61">
        <f t="shared" si="656"/>
        <v>58381.97741</v>
      </c>
      <c r="IB57" s="52">
        <f t="shared" si="53"/>
        <v>560466.9831</v>
      </c>
      <c r="IC57" s="61">
        <f t="shared" ref="IC57:IN57" si="657">SUM(IC58:IC60)</f>
        <v>42764.31485</v>
      </c>
      <c r="ID57" s="61">
        <f t="shared" si="657"/>
        <v>46703.13332</v>
      </c>
      <c r="IE57" s="61">
        <f t="shared" si="657"/>
        <v>52330.01685</v>
      </c>
      <c r="IF57" s="61">
        <f t="shared" si="657"/>
        <v>52330.01685</v>
      </c>
      <c r="IG57" s="61">
        <f t="shared" si="657"/>
        <v>53455.39356</v>
      </c>
      <c r="IH57" s="61">
        <f t="shared" si="657"/>
        <v>56831.52368</v>
      </c>
      <c r="II57" s="61">
        <f t="shared" si="657"/>
        <v>65271.84898</v>
      </c>
      <c r="IJ57" s="61">
        <f t="shared" si="657"/>
        <v>63583.78392</v>
      </c>
      <c r="IK57" s="61">
        <f t="shared" si="657"/>
        <v>55786.47684</v>
      </c>
      <c r="IL57" s="61">
        <f t="shared" si="657"/>
        <v>53911.1121</v>
      </c>
      <c r="IM57" s="61">
        <f t="shared" si="657"/>
        <v>61922.35881</v>
      </c>
      <c r="IN57" s="61">
        <f t="shared" si="657"/>
        <v>70336.04416</v>
      </c>
      <c r="IO57" s="52">
        <f t="shared" si="55"/>
        <v>675226.0239</v>
      </c>
      <c r="IP57" s="61">
        <f t="shared" ref="IP57:JA57" si="658">SUM(IP58:IP60)</f>
        <v>48432.01907</v>
      </c>
      <c r="IQ57" s="61">
        <f t="shared" si="658"/>
        <v>52892.86294</v>
      </c>
      <c r="IR57" s="61">
        <f t="shared" si="658"/>
        <v>59265.49702</v>
      </c>
      <c r="IS57" s="61">
        <f t="shared" si="658"/>
        <v>59265.49702</v>
      </c>
      <c r="IT57" s="61">
        <f t="shared" si="658"/>
        <v>60540.02384</v>
      </c>
      <c r="IU57" s="61">
        <f t="shared" si="658"/>
        <v>64363.60429</v>
      </c>
      <c r="IV57" s="61">
        <f t="shared" si="658"/>
        <v>73922.55543</v>
      </c>
      <c r="IW57" s="61">
        <f t="shared" si="658"/>
        <v>72010.7652</v>
      </c>
      <c r="IX57" s="61">
        <f t="shared" si="658"/>
        <v>63149.18073</v>
      </c>
      <c r="IY57" s="61">
        <f t="shared" si="658"/>
        <v>61126.90276</v>
      </c>
      <c r="IZ57" s="61">
        <f t="shared" si="658"/>
        <v>70089.25622</v>
      </c>
      <c r="JA57" s="61">
        <f t="shared" si="658"/>
        <v>79657.92611</v>
      </c>
      <c r="JB57" s="52">
        <f t="shared" si="57"/>
        <v>764716.0906</v>
      </c>
      <c r="JC57" s="2"/>
      <c r="JD57" s="2"/>
      <c r="JE57" s="19">
        <f t="shared" si="58"/>
        <v>0</v>
      </c>
      <c r="JF57" s="19">
        <f t="shared" si="59"/>
        <v>0</v>
      </c>
      <c r="JG57" s="48">
        <f t="shared" si="60"/>
        <v>0</v>
      </c>
      <c r="JH57" s="48">
        <f t="shared" si="61"/>
        <v>0</v>
      </c>
      <c r="JI57" s="48">
        <f t="shared" si="62"/>
        <v>0</v>
      </c>
      <c r="JJ57" s="48">
        <f t="shared" si="63"/>
        <v>0</v>
      </c>
      <c r="JK57" s="48">
        <f t="shared" si="64"/>
        <v>0</v>
      </c>
    </row>
    <row r="58" ht="19.5" customHeight="1" outlineLevel="1">
      <c r="A58" s="2"/>
      <c r="B58" s="13" t="s">
        <v>18</v>
      </c>
      <c r="C58" s="56">
        <f>'ОПУ БС'!$C58/12*'ОПУ БС'!L58</f>
        <v>5064.396941</v>
      </c>
      <c r="D58" s="56">
        <f>'ОПУ БС'!$C58/12*'ОПУ БС'!M58</f>
        <v>5530.854554</v>
      </c>
      <c r="E58" s="56">
        <f>'ОПУ БС'!$C58/12*'ОПУ БС'!N58</f>
        <v>6197.222573</v>
      </c>
      <c r="F58" s="56">
        <f>'ОПУ БС'!$C58/12*'ОПУ БС'!O58</f>
        <v>6197.222573</v>
      </c>
      <c r="G58" s="56">
        <f>'ОПУ БС'!$C58/12*'ОПУ БС'!P58</f>
        <v>6330.496177</v>
      </c>
      <c r="H58" s="56">
        <f>'ОПУ БС'!$C58/12*'ОПУ БС'!Q58</f>
        <v>6730.316988</v>
      </c>
      <c r="I58" s="56">
        <f>'ОПУ БС'!$C58/12*'ОПУ БС'!R58</f>
        <v>7729.869016</v>
      </c>
      <c r="J58" s="56">
        <f>'ОПУ БС'!$C58/12*'ОПУ БС'!S58</f>
        <v>7529.95861</v>
      </c>
      <c r="K58" s="56">
        <f>'ОПУ БС'!$C58/12*'ОПУ БС'!T58</f>
        <v>6996.864195</v>
      </c>
      <c r="L58" s="56">
        <f>'ОПУ БС'!$C58/12*'ОПУ БС'!U58</f>
        <v>6597.043384</v>
      </c>
      <c r="M58" s="56">
        <f>'ОПУ БС'!$C58/12*'ОПУ БС'!V58</f>
        <v>6730.316988</v>
      </c>
      <c r="N58" s="56">
        <f>'ОПУ БС'!$C58/12*'ОПУ БС'!W58</f>
        <v>8329.600232</v>
      </c>
      <c r="O58" s="10">
        <f t="shared" si="21"/>
        <v>79964.16223</v>
      </c>
      <c r="P58" s="56">
        <f>'ОПУ БС'!$D58/12*'ОПУ БС'!L58</f>
        <v>7038.962115</v>
      </c>
      <c r="Q58" s="56">
        <f>'ОПУ БС'!$D58/12*'ОПУ БС'!M58</f>
        <v>7687.287573</v>
      </c>
      <c r="R58" s="56">
        <f>'ОПУ БС'!$D58/12*'ОПУ БС'!N58</f>
        <v>8613.466798</v>
      </c>
      <c r="S58" s="56">
        <f>'ОПУ БС'!$D58/12*'ОПУ БС'!O58</f>
        <v>8613.466798</v>
      </c>
      <c r="T58" s="56">
        <f>'ОПУ БС'!$D58/12*'ОПУ БС'!P58</f>
        <v>8798.702643</v>
      </c>
      <c r="U58" s="56">
        <f>'ОПУ БС'!$D58/12*'ОПУ БС'!Q58</f>
        <v>9354.410179</v>
      </c>
      <c r="V58" s="56">
        <f>'ОПУ БС'!$D58/12*'ОПУ БС'!R58</f>
        <v>10743.67902</v>
      </c>
      <c r="W58" s="56">
        <f>'ОПУ БС'!$D58/12*'ОПУ БС'!S58</f>
        <v>10465.82525</v>
      </c>
      <c r="X58" s="56">
        <f>'ОПУ БС'!$D58/12*'ОПУ БС'!T58</f>
        <v>9724.881869</v>
      </c>
      <c r="Y58" s="56">
        <f>'ОПУ БС'!$D58/12*'ОПУ БС'!U58</f>
        <v>9169.174333</v>
      </c>
      <c r="Z58" s="56">
        <f>'ОПУ БС'!$D58/12*'ОПУ БС'!V58</f>
        <v>9354.410179</v>
      </c>
      <c r="AA58" s="56">
        <f>'ОПУ БС'!$D58/12*'ОПУ БС'!W58</f>
        <v>11577.24032</v>
      </c>
      <c r="AB58" s="10">
        <f t="shared" si="23"/>
        <v>111141.5071</v>
      </c>
      <c r="AC58" s="56">
        <f>'ОПУ БС'!$E58/12*'ОПУ БС'!L58</f>
        <v>10415.96469</v>
      </c>
      <c r="AD58" s="56">
        <f>'ОПУ БС'!$E58/12*'ОПУ БС'!M58</f>
        <v>11375.32986</v>
      </c>
      <c r="AE58" s="56">
        <f>'ОПУ БС'!$E58/12*'ОПУ БС'!N58</f>
        <v>12745.85153</v>
      </c>
      <c r="AF58" s="56">
        <f>'ОПУ БС'!$E58/12*'ОПУ БС'!O58</f>
        <v>12745.85153</v>
      </c>
      <c r="AG58" s="56">
        <f>'ОПУ БС'!$E58/12*'ОПУ БС'!P58</f>
        <v>13019.95586</v>
      </c>
      <c r="AH58" s="56">
        <f>'ОПУ БС'!$E58/12*'ОПУ БС'!Q58</f>
        <v>13842.26886</v>
      </c>
      <c r="AI58" s="56">
        <f>'ОПУ БС'!$E58/12*'ОПУ БС'!R58</f>
        <v>15898.05137</v>
      </c>
      <c r="AJ58" s="56">
        <f>'ОПУ БС'!$E58/12*'ОПУ БС'!S58</f>
        <v>15486.89486</v>
      </c>
      <c r="AK58" s="56">
        <f>'ОПУ БС'!$E58/12*'ОПУ БС'!T58</f>
        <v>14390.47753</v>
      </c>
      <c r="AL58" s="56">
        <f>'ОПУ БС'!$E58/12*'ОПУ БС'!U58</f>
        <v>13568.16453</v>
      </c>
      <c r="AM58" s="56">
        <f>'ОПУ БС'!$E58/12*'ОПУ БС'!V58</f>
        <v>13842.26886</v>
      </c>
      <c r="AN58" s="56">
        <f>'ОПУ БС'!$E58/12*'ОПУ БС'!W58</f>
        <v>17131.52087</v>
      </c>
      <c r="AO58" s="10">
        <f t="shared" si="25"/>
        <v>164462.6003</v>
      </c>
      <c r="AP58" s="56">
        <f>'ОПУ БС'!$F58/12*'ОПУ БС'!L58</f>
        <v>14290.02979</v>
      </c>
      <c r="AQ58" s="56">
        <f>'ОПУ БС'!$F58/12*'ОПУ БС'!M58</f>
        <v>15606.21674</v>
      </c>
      <c r="AR58" s="56">
        <f>'ОПУ БС'!$F58/12*'ОПУ БС'!N58</f>
        <v>17486.48382</v>
      </c>
      <c r="AS58" s="56">
        <f>'ОПУ БС'!$F58/12*'ОПУ БС'!O58</f>
        <v>17486.48382</v>
      </c>
      <c r="AT58" s="56">
        <f>'ОПУ БС'!$F58/12*'ОПУ БС'!P58</f>
        <v>17862.53724</v>
      </c>
      <c r="AU58" s="56">
        <f>'ОПУ БС'!$F58/12*'ОПУ БС'!Q58</f>
        <v>18990.69748</v>
      </c>
      <c r="AV58" s="56">
        <f>'ОПУ БС'!$F58/12*'ОПУ БС'!R58</f>
        <v>21811.0981</v>
      </c>
      <c r="AW58" s="56">
        <f>'ОПУ БС'!$F58/12*'ОПУ БС'!S58</f>
        <v>21247.01798</v>
      </c>
      <c r="AX58" s="56">
        <f>'ОПУ БС'!$F58/12*'ОПУ БС'!T58</f>
        <v>19742.80431</v>
      </c>
      <c r="AY58" s="56">
        <f>'ОПУ БС'!$F58/12*'ОПУ БС'!U58</f>
        <v>18614.64407</v>
      </c>
      <c r="AZ58" s="56">
        <f>'ОПУ БС'!$F58/12*'ОПУ БС'!V58</f>
        <v>18990.69748</v>
      </c>
      <c r="BA58" s="56">
        <f>'ОПУ БС'!$F58/12*'ОПУ БС'!W58</f>
        <v>23503.33847</v>
      </c>
      <c r="BB58" s="10">
        <f t="shared" si="27"/>
        <v>225632.0493</v>
      </c>
      <c r="BC58" s="56">
        <f>'ОПУ БС'!$G58/12*'ОПУ БС'!L58</f>
        <v>18324.31473</v>
      </c>
      <c r="BD58" s="56">
        <f>'ОПУ БС'!$G58/12*'ОПУ БС'!M58</f>
        <v>20012.08056</v>
      </c>
      <c r="BE58" s="56">
        <f>'ОПУ БС'!$G58/12*'ОПУ БС'!N58</f>
        <v>22423.1746</v>
      </c>
      <c r="BF58" s="56">
        <f>'ОПУ БС'!$G58/12*'ОПУ БС'!O58</f>
        <v>22423.1746</v>
      </c>
      <c r="BG58" s="56">
        <f>'ОПУ БС'!$G58/12*'ОПУ БС'!P58</f>
        <v>22905.39341</v>
      </c>
      <c r="BH58" s="56">
        <f>'ОПУ БС'!$G58/12*'ОПУ БС'!Q58</f>
        <v>24352.04984</v>
      </c>
      <c r="BI58" s="56">
        <f>'ОПУ БС'!$G58/12*'ОПУ БС'!R58</f>
        <v>27968.6909</v>
      </c>
      <c r="BJ58" s="56">
        <f>'ОПУ БС'!$G58/12*'ОПУ БС'!S58</f>
        <v>27245.36269</v>
      </c>
      <c r="BK58" s="56">
        <f>'ОПУ БС'!$G58/12*'ОПУ БС'!T58</f>
        <v>25316.48745</v>
      </c>
      <c r="BL58" s="56">
        <f>'ОПУ БС'!$G58/12*'ОПУ БС'!U58</f>
        <v>23869.83103</v>
      </c>
      <c r="BM58" s="56">
        <f>'ОПУ БС'!$G58/12*'ОПУ БС'!V58</f>
        <v>24352.04984</v>
      </c>
      <c r="BN58" s="56">
        <f>'ОПУ БС'!$G58/12*'ОПУ БС'!W58</f>
        <v>30138.67554</v>
      </c>
      <c r="BO58" s="10">
        <f t="shared" si="29"/>
        <v>289331.2852</v>
      </c>
      <c r="BP58" s="56">
        <f>'ОПУ БС'!$H58/12*'ОПУ БС'!L58</f>
        <v>22530.44929</v>
      </c>
      <c r="BQ58" s="56">
        <f>'ОПУ БС'!$H58/12*'ОПУ БС'!M58</f>
        <v>24605.62225</v>
      </c>
      <c r="BR58" s="56">
        <f>'ОПУ БС'!$H58/12*'ОПУ БС'!N58</f>
        <v>27570.15505</v>
      </c>
      <c r="BS58" s="56">
        <f>'ОПУ БС'!$H58/12*'ОПУ БС'!O58</f>
        <v>27570.15505</v>
      </c>
      <c r="BT58" s="56">
        <f>'ОПУ БС'!$H58/12*'ОПУ БС'!P58</f>
        <v>28163.06161</v>
      </c>
      <c r="BU58" s="56">
        <f>'ОПУ БС'!$H58/12*'ОПУ БС'!Q58</f>
        <v>29941.78129</v>
      </c>
      <c r="BV58" s="56">
        <f>'ОПУ БС'!$H58/12*'ОПУ БС'!R58</f>
        <v>34388.58049</v>
      </c>
      <c r="BW58" s="56">
        <f>'ОПУ БС'!$H58/12*'ОПУ БС'!S58</f>
        <v>33499.22065</v>
      </c>
      <c r="BX58" s="56">
        <f>'ОПУ БС'!$H58/12*'ОПУ БС'!T58</f>
        <v>31127.59441</v>
      </c>
      <c r="BY58" s="56">
        <f>'ОПУ БС'!$H58/12*'ОПУ БС'!U58</f>
        <v>29348.87473</v>
      </c>
      <c r="BZ58" s="56">
        <f>'ОПУ БС'!$H58/12*'ОПУ БС'!V58</f>
        <v>29941.78129</v>
      </c>
      <c r="CA58" s="56">
        <f>'ОПУ БС'!$H58/12*'ОПУ БС'!W58</f>
        <v>37056.66002</v>
      </c>
      <c r="CB58" s="10">
        <f t="shared" si="31"/>
        <v>355743.9362</v>
      </c>
      <c r="CC58" s="56">
        <f>'ОПУ БС'!$I58/12*'ОПУ БС'!L58</f>
        <v>25992.53681</v>
      </c>
      <c r="CD58" s="56">
        <f>'ОПУ БС'!$I58/12*'ОПУ БС'!M58</f>
        <v>28386.58626</v>
      </c>
      <c r="CE58" s="56">
        <f>'ОПУ БС'!$I58/12*'ОПУ БС'!N58</f>
        <v>31806.65689</v>
      </c>
      <c r="CF58" s="56">
        <f>'ОПУ БС'!$I58/12*'ОПУ БС'!O58</f>
        <v>31806.65689</v>
      </c>
      <c r="CG58" s="56">
        <f>'ОПУ БС'!$I58/12*'ОПУ БС'!P58</f>
        <v>32490.67102</v>
      </c>
      <c r="CH58" s="56">
        <f>'ОПУ БС'!$I58/12*'ОПУ БС'!Q58</f>
        <v>34542.7134</v>
      </c>
      <c r="CI58" s="56">
        <f>'ОПУ БС'!$I58/12*'ОПУ БС'!R58</f>
        <v>39672.81935</v>
      </c>
      <c r="CJ58" s="56">
        <f>'ОПУ БС'!$I58/12*'ОПУ БС'!S58</f>
        <v>38646.79816</v>
      </c>
      <c r="CK58" s="56">
        <f>'ОПУ БС'!$I58/12*'ОПУ БС'!T58</f>
        <v>35910.74165</v>
      </c>
      <c r="CL58" s="56">
        <f>'ОПУ БС'!$I58/12*'ОПУ БС'!U58</f>
        <v>33858.69927</v>
      </c>
      <c r="CM58" s="56">
        <f>'ОПУ БС'!$I58/12*'ОПУ БС'!V58</f>
        <v>34542.7134</v>
      </c>
      <c r="CN58" s="56">
        <f>'ОПУ БС'!$I58/12*'ОПУ БС'!W58</f>
        <v>42750.88292</v>
      </c>
      <c r="CO58" s="10">
        <f t="shared" si="33"/>
        <v>410408.476</v>
      </c>
      <c r="CP58" s="2"/>
      <c r="CQ58" s="2"/>
      <c r="CR58" s="48">
        <f>O58-'ОПУ БС'!C58</f>
        <v>0</v>
      </c>
      <c r="CS58" s="48">
        <f>AB58-'ОПУ БС'!D58</f>
        <v>0</v>
      </c>
      <c r="CT58" s="48">
        <f>AO58-'ОПУ БС'!E58</f>
        <v>0</v>
      </c>
      <c r="CU58" s="48">
        <f>BB58-'ОПУ БС'!F58</f>
        <v>0</v>
      </c>
      <c r="CV58" s="48">
        <f>BO58-'ОПУ БС'!G58</f>
        <v>0</v>
      </c>
      <c r="CW58" s="48">
        <f>CB58-'ОПУ БС'!H58</f>
        <v>0</v>
      </c>
      <c r="CX58" s="48">
        <f>CO58-'ОПУ БС'!I58</f>
        <v>0</v>
      </c>
      <c r="CY58" s="2"/>
      <c r="CZ58" s="2"/>
      <c r="DA58" s="57"/>
      <c r="DB58" s="57"/>
      <c r="DC58" s="57"/>
      <c r="DD58" s="57"/>
      <c r="DE58" s="57"/>
      <c r="DF58" s="57"/>
      <c r="DG58" s="57"/>
      <c r="DH58" s="57"/>
      <c r="DI58" s="57"/>
      <c r="DJ58" s="57"/>
      <c r="DK58" s="57"/>
      <c r="DL58" s="57"/>
      <c r="DM58" s="55">
        <f t="shared" si="35"/>
        <v>0</v>
      </c>
      <c r="DN58" s="57"/>
      <c r="DO58" s="57"/>
      <c r="DP58" s="57"/>
      <c r="DQ58" s="57"/>
      <c r="DR58" s="57"/>
      <c r="DS58" s="57"/>
      <c r="DT58" s="57"/>
      <c r="DU58" s="57"/>
      <c r="DV58" s="57"/>
      <c r="DW58" s="57"/>
      <c r="DX58" s="57"/>
      <c r="DY58" s="57"/>
      <c r="DZ58" s="55">
        <f t="shared" si="37"/>
        <v>0</v>
      </c>
      <c r="EA58" s="58"/>
      <c r="EB58" s="58"/>
      <c r="EC58" s="58"/>
      <c r="ED58" s="58"/>
      <c r="EE58" s="58"/>
      <c r="EF58" s="58"/>
      <c r="EG58" s="58"/>
      <c r="EH58" s="58"/>
      <c r="EI58" s="58"/>
      <c r="EJ58" s="58"/>
      <c r="EK58" s="58"/>
      <c r="EL58" s="58"/>
      <c r="EM58" s="55">
        <f t="shared" si="39"/>
        <v>0</v>
      </c>
      <c r="EN58" s="58"/>
      <c r="EO58" s="58"/>
      <c r="EP58" s="58"/>
      <c r="EQ58" s="58"/>
      <c r="ER58" s="58"/>
      <c r="ES58" s="58"/>
      <c r="ET58" s="58"/>
      <c r="EU58" s="58"/>
      <c r="EV58" s="58"/>
      <c r="EW58" s="58"/>
      <c r="EX58" s="58"/>
      <c r="EY58" s="58"/>
      <c r="EZ58" s="51">
        <f t="shared" si="41"/>
        <v>0</v>
      </c>
      <c r="FA58" s="58"/>
      <c r="FB58" s="58"/>
      <c r="FC58" s="58"/>
      <c r="FD58" s="58"/>
      <c r="FE58" s="58"/>
      <c r="FF58" s="58"/>
      <c r="FG58" s="58"/>
      <c r="FH58" s="58"/>
      <c r="FI58" s="58"/>
      <c r="FJ58" s="58"/>
      <c r="FK58" s="58"/>
      <c r="FL58" s="58"/>
      <c r="FM58" s="51">
        <f t="shared" si="43"/>
        <v>0</v>
      </c>
      <c r="FN58" s="2"/>
      <c r="FO58" s="2"/>
      <c r="FP58" s="56">
        <f t="shared" ref="FP58:GA58" si="659">C58</f>
        <v>5064.396941</v>
      </c>
      <c r="FQ58" s="56">
        <f t="shared" si="659"/>
        <v>5530.854554</v>
      </c>
      <c r="FR58" s="56">
        <f t="shared" si="659"/>
        <v>6197.222573</v>
      </c>
      <c r="FS58" s="56">
        <f t="shared" si="659"/>
        <v>6197.222573</v>
      </c>
      <c r="FT58" s="56">
        <f t="shared" si="659"/>
        <v>6330.496177</v>
      </c>
      <c r="FU58" s="56">
        <f t="shared" si="659"/>
        <v>6730.316988</v>
      </c>
      <c r="FV58" s="56">
        <f t="shared" si="659"/>
        <v>7729.869016</v>
      </c>
      <c r="FW58" s="56">
        <f t="shared" si="659"/>
        <v>7529.95861</v>
      </c>
      <c r="FX58" s="56">
        <f t="shared" si="659"/>
        <v>6996.864195</v>
      </c>
      <c r="FY58" s="56">
        <f t="shared" si="659"/>
        <v>6597.043384</v>
      </c>
      <c r="FZ58" s="56">
        <f t="shared" si="659"/>
        <v>6730.316988</v>
      </c>
      <c r="GA58" s="56">
        <f t="shared" si="659"/>
        <v>8329.600232</v>
      </c>
      <c r="GB58" s="52">
        <f t="shared" si="45"/>
        <v>79964.16223</v>
      </c>
      <c r="GC58" s="56">
        <f t="shared" ref="GC58:GN58" si="660">P58</f>
        <v>7038.962115</v>
      </c>
      <c r="GD58" s="56">
        <f t="shared" si="660"/>
        <v>7687.287573</v>
      </c>
      <c r="GE58" s="56">
        <f t="shared" si="660"/>
        <v>8613.466798</v>
      </c>
      <c r="GF58" s="56">
        <f t="shared" si="660"/>
        <v>8613.466798</v>
      </c>
      <c r="GG58" s="56">
        <f t="shared" si="660"/>
        <v>8798.702643</v>
      </c>
      <c r="GH58" s="56">
        <f t="shared" si="660"/>
        <v>9354.410179</v>
      </c>
      <c r="GI58" s="56">
        <f t="shared" si="660"/>
        <v>10743.67902</v>
      </c>
      <c r="GJ58" s="56">
        <f t="shared" si="660"/>
        <v>10465.82525</v>
      </c>
      <c r="GK58" s="56">
        <f t="shared" si="660"/>
        <v>9724.881869</v>
      </c>
      <c r="GL58" s="56">
        <f t="shared" si="660"/>
        <v>9169.174333</v>
      </c>
      <c r="GM58" s="56">
        <f t="shared" si="660"/>
        <v>9354.410179</v>
      </c>
      <c r="GN58" s="56">
        <f t="shared" si="660"/>
        <v>11577.24032</v>
      </c>
      <c r="GO58" s="52">
        <f t="shared" si="47"/>
        <v>111141.5071</v>
      </c>
      <c r="GP58" s="8">
        <f t="shared" ref="GP58:HA58" si="661">AC58+DA58</f>
        <v>10415.96469</v>
      </c>
      <c r="GQ58" s="8">
        <f t="shared" si="661"/>
        <v>11375.32986</v>
      </c>
      <c r="GR58" s="8">
        <f t="shared" si="661"/>
        <v>12745.85153</v>
      </c>
      <c r="GS58" s="8">
        <f t="shared" si="661"/>
        <v>12745.85153</v>
      </c>
      <c r="GT58" s="8">
        <f t="shared" si="661"/>
        <v>13019.95586</v>
      </c>
      <c r="GU58" s="8">
        <f t="shared" si="661"/>
        <v>13842.26886</v>
      </c>
      <c r="GV58" s="8">
        <f t="shared" si="661"/>
        <v>15898.05137</v>
      </c>
      <c r="GW58" s="8">
        <f t="shared" si="661"/>
        <v>15486.89486</v>
      </c>
      <c r="GX58" s="8">
        <f t="shared" si="661"/>
        <v>14390.47753</v>
      </c>
      <c r="GY58" s="8">
        <f t="shared" si="661"/>
        <v>13568.16453</v>
      </c>
      <c r="GZ58" s="8">
        <f t="shared" si="661"/>
        <v>13842.26886</v>
      </c>
      <c r="HA58" s="8">
        <f t="shared" si="661"/>
        <v>17131.52087</v>
      </c>
      <c r="HB58" s="52">
        <f t="shared" si="49"/>
        <v>164462.6003</v>
      </c>
      <c r="HC58" s="8">
        <f t="shared" ref="HC58:HN58" si="662">AP58+DN58</f>
        <v>14290.02979</v>
      </c>
      <c r="HD58" s="8">
        <f t="shared" si="662"/>
        <v>15606.21674</v>
      </c>
      <c r="HE58" s="8">
        <f t="shared" si="662"/>
        <v>17486.48382</v>
      </c>
      <c r="HF58" s="8">
        <f t="shared" si="662"/>
        <v>17486.48382</v>
      </c>
      <c r="HG58" s="8">
        <f t="shared" si="662"/>
        <v>17862.53724</v>
      </c>
      <c r="HH58" s="8">
        <f t="shared" si="662"/>
        <v>18990.69748</v>
      </c>
      <c r="HI58" s="8">
        <f t="shared" si="662"/>
        <v>21811.0981</v>
      </c>
      <c r="HJ58" s="8">
        <f t="shared" si="662"/>
        <v>21247.01798</v>
      </c>
      <c r="HK58" s="8">
        <f t="shared" si="662"/>
        <v>19742.80431</v>
      </c>
      <c r="HL58" s="8">
        <f t="shared" si="662"/>
        <v>18614.64407</v>
      </c>
      <c r="HM58" s="8">
        <f t="shared" si="662"/>
        <v>18990.69748</v>
      </c>
      <c r="HN58" s="8">
        <f t="shared" si="662"/>
        <v>23503.33847</v>
      </c>
      <c r="HO58" s="52">
        <f t="shared" si="51"/>
        <v>225632.0493</v>
      </c>
      <c r="HP58" s="8">
        <f t="shared" ref="HP58:IA58" si="663">BC58+EA58</f>
        <v>18324.31473</v>
      </c>
      <c r="HQ58" s="8">
        <f t="shared" si="663"/>
        <v>20012.08056</v>
      </c>
      <c r="HR58" s="8">
        <f t="shared" si="663"/>
        <v>22423.1746</v>
      </c>
      <c r="HS58" s="8">
        <f t="shared" si="663"/>
        <v>22423.1746</v>
      </c>
      <c r="HT58" s="8">
        <f t="shared" si="663"/>
        <v>22905.39341</v>
      </c>
      <c r="HU58" s="8">
        <f t="shared" si="663"/>
        <v>24352.04984</v>
      </c>
      <c r="HV58" s="8">
        <f t="shared" si="663"/>
        <v>27968.6909</v>
      </c>
      <c r="HW58" s="8">
        <f t="shared" si="663"/>
        <v>27245.36269</v>
      </c>
      <c r="HX58" s="8">
        <f t="shared" si="663"/>
        <v>25316.48745</v>
      </c>
      <c r="HY58" s="8">
        <f t="shared" si="663"/>
        <v>23869.83103</v>
      </c>
      <c r="HZ58" s="8">
        <f t="shared" si="663"/>
        <v>24352.04984</v>
      </c>
      <c r="IA58" s="8">
        <f t="shared" si="663"/>
        <v>30138.67554</v>
      </c>
      <c r="IB58" s="52">
        <f t="shared" si="53"/>
        <v>289331.2852</v>
      </c>
      <c r="IC58" s="8">
        <f t="shared" ref="IC58:IN58" si="664">BP58+EN58</f>
        <v>22530.44929</v>
      </c>
      <c r="ID58" s="8">
        <f t="shared" si="664"/>
        <v>24605.62225</v>
      </c>
      <c r="IE58" s="8">
        <f t="shared" si="664"/>
        <v>27570.15505</v>
      </c>
      <c r="IF58" s="8">
        <f t="shared" si="664"/>
        <v>27570.15505</v>
      </c>
      <c r="IG58" s="8">
        <f t="shared" si="664"/>
        <v>28163.06161</v>
      </c>
      <c r="IH58" s="8">
        <f t="shared" si="664"/>
        <v>29941.78129</v>
      </c>
      <c r="II58" s="8">
        <f t="shared" si="664"/>
        <v>34388.58049</v>
      </c>
      <c r="IJ58" s="8">
        <f t="shared" si="664"/>
        <v>33499.22065</v>
      </c>
      <c r="IK58" s="8">
        <f t="shared" si="664"/>
        <v>31127.59441</v>
      </c>
      <c r="IL58" s="8">
        <f t="shared" si="664"/>
        <v>29348.87473</v>
      </c>
      <c r="IM58" s="8">
        <f t="shared" si="664"/>
        <v>29941.78129</v>
      </c>
      <c r="IN58" s="8">
        <f t="shared" si="664"/>
        <v>37056.66002</v>
      </c>
      <c r="IO58" s="52">
        <f t="shared" si="55"/>
        <v>355743.9362</v>
      </c>
      <c r="IP58" s="8">
        <f t="shared" ref="IP58:JA58" si="665">CC58+FA58</f>
        <v>25992.53681</v>
      </c>
      <c r="IQ58" s="8">
        <f t="shared" si="665"/>
        <v>28386.58626</v>
      </c>
      <c r="IR58" s="8">
        <f t="shared" si="665"/>
        <v>31806.65689</v>
      </c>
      <c r="IS58" s="8">
        <f t="shared" si="665"/>
        <v>31806.65689</v>
      </c>
      <c r="IT58" s="8">
        <f t="shared" si="665"/>
        <v>32490.67102</v>
      </c>
      <c r="IU58" s="8">
        <f t="shared" si="665"/>
        <v>34542.7134</v>
      </c>
      <c r="IV58" s="8">
        <f t="shared" si="665"/>
        <v>39672.81935</v>
      </c>
      <c r="IW58" s="8">
        <f t="shared" si="665"/>
        <v>38646.79816</v>
      </c>
      <c r="IX58" s="8">
        <f t="shared" si="665"/>
        <v>35910.74165</v>
      </c>
      <c r="IY58" s="8">
        <f t="shared" si="665"/>
        <v>33858.69927</v>
      </c>
      <c r="IZ58" s="8">
        <f t="shared" si="665"/>
        <v>34542.7134</v>
      </c>
      <c r="JA58" s="8">
        <f t="shared" si="665"/>
        <v>42750.88292</v>
      </c>
      <c r="JB58" s="52">
        <f t="shared" si="57"/>
        <v>410408.476</v>
      </c>
      <c r="JC58" s="2"/>
      <c r="JD58" s="2"/>
      <c r="JE58" s="19">
        <f t="shared" si="58"/>
        <v>0</v>
      </c>
      <c r="JF58" s="19">
        <f t="shared" si="59"/>
        <v>0</v>
      </c>
      <c r="JG58" s="48">
        <f t="shared" si="60"/>
        <v>0</v>
      </c>
      <c r="JH58" s="48">
        <f t="shared" si="61"/>
        <v>0</v>
      </c>
      <c r="JI58" s="48">
        <f t="shared" si="62"/>
        <v>0</v>
      </c>
      <c r="JJ58" s="48">
        <f t="shared" si="63"/>
        <v>0</v>
      </c>
      <c r="JK58" s="48">
        <f t="shared" si="64"/>
        <v>0</v>
      </c>
    </row>
    <row r="59" ht="19.5" customHeight="1" outlineLevel="1">
      <c r="A59" s="2"/>
      <c r="B59" s="13" t="s">
        <v>19</v>
      </c>
      <c r="C59" s="56">
        <f>'ОПУ БС'!$C59/12*'ОПУ БС'!L59</f>
        <v>4410.697905</v>
      </c>
      <c r="D59" s="56">
        <f>'ОПУ БС'!$C59/12*'ОПУ БС'!M59</f>
        <v>4816.946397</v>
      </c>
      <c r="E59" s="56">
        <f>'ОПУ БС'!$C59/12*'ОПУ БС'!N59</f>
        <v>5397.301384</v>
      </c>
      <c r="F59" s="56">
        <f>'ОПУ БС'!$C59/12*'ОПУ БС'!O59</f>
        <v>5397.301384</v>
      </c>
      <c r="G59" s="56">
        <f>'ОПУ БС'!$C59/12*'ОПУ БС'!P59</f>
        <v>5513.372382</v>
      </c>
      <c r="H59" s="56">
        <f>'ОПУ БС'!$C59/12*'ОПУ БС'!Q59</f>
        <v>5861.585374</v>
      </c>
      <c r="I59" s="56">
        <f>'ОПУ БС'!$C59/12*'ОПУ БС'!R59</f>
        <v>6732.117855</v>
      </c>
      <c r="J59" s="56">
        <f>'ОПУ БС'!$C59/12*'ОПУ БС'!S59</f>
        <v>6558.011359</v>
      </c>
      <c r="K59" s="56">
        <f>'ОПУ БС'!$C59/12*'ОПУ БС'!T59</f>
        <v>6093.727369</v>
      </c>
      <c r="L59" s="56">
        <f>'ОПУ БС'!$C59/12*'ОПУ БС'!U59</f>
        <v>5165.159389</v>
      </c>
      <c r="M59" s="56">
        <f>'ОПУ БС'!$C59/12*'ОПУ БС'!V59</f>
        <v>6441.940362</v>
      </c>
      <c r="N59" s="56">
        <f>'ОПУ БС'!$C59/12*'ОПУ БС'!W59</f>
        <v>7254.437344</v>
      </c>
      <c r="O59" s="10">
        <f t="shared" si="21"/>
        <v>69642.5985</v>
      </c>
      <c r="P59" s="56">
        <f>'ОПУ БС'!$D59/12*'ОПУ БС'!L59</f>
        <v>5851.912462</v>
      </c>
      <c r="Q59" s="56">
        <f>'ОПУ БС'!$D59/12*'ОПУ БС'!M59</f>
        <v>6390.904399</v>
      </c>
      <c r="R59" s="56">
        <f>'ОПУ БС'!$D59/12*'ОПУ БС'!N59</f>
        <v>7160.892881</v>
      </c>
      <c r="S59" s="56">
        <f>'ОПУ БС'!$D59/12*'ОПУ БС'!O59</f>
        <v>7160.892881</v>
      </c>
      <c r="T59" s="56">
        <f>'ОПУ БС'!$D59/12*'ОПУ БС'!P59</f>
        <v>7314.890578</v>
      </c>
      <c r="U59" s="56">
        <f>'ОПУ БС'!$D59/12*'ОПУ БС'!Q59</f>
        <v>7776.883667</v>
      </c>
      <c r="V59" s="56">
        <f>'ОПУ БС'!$D59/12*'ОПУ БС'!R59</f>
        <v>8931.86639</v>
      </c>
      <c r="W59" s="56">
        <f>'ОПУ БС'!$D59/12*'ОПУ БС'!S59</f>
        <v>8700.869845</v>
      </c>
      <c r="X59" s="56">
        <f>'ОПУ БС'!$D59/12*'ОПУ БС'!T59</f>
        <v>8084.87906</v>
      </c>
      <c r="Y59" s="56">
        <f>'ОПУ БС'!$D59/12*'ОПУ БС'!U59</f>
        <v>6852.897489</v>
      </c>
      <c r="Z59" s="56">
        <f>'ОПУ БС'!$D59/12*'ОПУ БС'!V59</f>
        <v>8546.872149</v>
      </c>
      <c r="AA59" s="56">
        <f>'ОПУ БС'!$D59/12*'ОПУ БС'!W59</f>
        <v>9624.856023</v>
      </c>
      <c r="AB59" s="10">
        <f t="shared" si="23"/>
        <v>92398.61782</v>
      </c>
      <c r="AC59" s="56">
        <f>'ОПУ БС'!$E59/12*'ОПУ БС'!L59</f>
        <v>7880.408968</v>
      </c>
      <c r="AD59" s="56">
        <f>'ОПУ БС'!$E59/12*'ОПУ БС'!M59</f>
        <v>8606.23611</v>
      </c>
      <c r="AE59" s="56">
        <f>'ОПУ БС'!$E59/12*'ОПУ БС'!N59</f>
        <v>9643.132027</v>
      </c>
      <c r="AF59" s="56">
        <f>'ОПУ БС'!$E59/12*'ОПУ БС'!O59</f>
        <v>9643.132027</v>
      </c>
      <c r="AG59" s="56">
        <f>'ОПУ БС'!$E59/12*'ОПУ БС'!P59</f>
        <v>9850.51121</v>
      </c>
      <c r="AH59" s="56">
        <f>'ОПУ БС'!$E59/12*'ОПУ БС'!Q59</f>
        <v>10472.64876</v>
      </c>
      <c r="AI59" s="56">
        <f>'ОПУ БС'!$E59/12*'ОПУ БС'!R59</f>
        <v>12027.99264</v>
      </c>
      <c r="AJ59" s="56">
        <f>'ОПУ БС'!$E59/12*'ОПУ БС'!S59</f>
        <v>11716.92386</v>
      </c>
      <c r="AK59" s="56">
        <f>'ОПУ БС'!$E59/12*'ОПУ БС'!T59</f>
        <v>10887.40713</v>
      </c>
      <c r="AL59" s="56">
        <f>'ОПУ БС'!$E59/12*'ОПУ БС'!U59</f>
        <v>9228.37366</v>
      </c>
      <c r="AM59" s="56">
        <f>'ОПУ БС'!$E59/12*'ОПУ БС'!V59</f>
        <v>11509.54468</v>
      </c>
      <c r="AN59" s="56">
        <f>'ОПУ БС'!$E59/12*'ОПУ БС'!W59</f>
        <v>12961.19896</v>
      </c>
      <c r="AO59" s="10">
        <f t="shared" si="25"/>
        <v>124427.51</v>
      </c>
      <c r="AP59" s="56">
        <f>'ОПУ БС'!$F59/12*'ОПУ БС'!L59</f>
        <v>9935.842189</v>
      </c>
      <c r="AQ59" s="56">
        <f>'ОПУ БС'!$F59/12*'ОПУ БС'!M59</f>
        <v>10850.98555</v>
      </c>
      <c r="AR59" s="56">
        <f>'ОПУ БС'!$F59/12*'ОПУ БС'!N59</f>
        <v>12158.33321</v>
      </c>
      <c r="AS59" s="56">
        <f>'ОПУ БС'!$F59/12*'ОПУ БС'!O59</f>
        <v>12158.33321</v>
      </c>
      <c r="AT59" s="56">
        <f>'ОПУ БС'!$F59/12*'ОПУ БС'!P59</f>
        <v>12419.80274</v>
      </c>
      <c r="AU59" s="56">
        <f>'ОПУ БС'!$F59/12*'ОПУ БС'!Q59</f>
        <v>13204.21133</v>
      </c>
      <c r="AV59" s="56">
        <f>'ОПУ БС'!$F59/12*'ОПУ БС'!R59</f>
        <v>15165.23281</v>
      </c>
      <c r="AW59" s="56">
        <f>'ОПУ БС'!$F59/12*'ОПУ БС'!S59</f>
        <v>14773.02852</v>
      </c>
      <c r="AX59" s="56">
        <f>'ОПУ БС'!$F59/12*'ОПУ БС'!T59</f>
        <v>13727.15039</v>
      </c>
      <c r="AY59" s="56">
        <f>'ОПУ БС'!$F59/12*'ОПУ БС'!U59</f>
        <v>11635.39414</v>
      </c>
      <c r="AZ59" s="56">
        <f>'ОПУ БС'!$F59/12*'ОПУ БС'!V59</f>
        <v>14511.55899</v>
      </c>
      <c r="BA59" s="56">
        <f>'ОПУ БС'!$F59/12*'ОПУ БС'!W59</f>
        <v>16341.84571</v>
      </c>
      <c r="BB59" s="10">
        <f t="shared" si="27"/>
        <v>156881.7188</v>
      </c>
      <c r="BC59" s="56">
        <f>'ОПУ БС'!$G59/12*'ОПУ БС'!L59</f>
        <v>11843.14659</v>
      </c>
      <c r="BD59" s="56">
        <f>'ОПУ БС'!$G59/12*'ОПУ БС'!M59</f>
        <v>12933.96273</v>
      </c>
      <c r="BE59" s="56">
        <f>'ОПУ БС'!$G59/12*'ОПУ БС'!N59</f>
        <v>14492.27149</v>
      </c>
      <c r="BF59" s="56">
        <f>'ОПУ БС'!$G59/12*'ОПУ БС'!O59</f>
        <v>14492.27149</v>
      </c>
      <c r="BG59" s="56">
        <f>'ОПУ БС'!$G59/12*'ОПУ БС'!P59</f>
        <v>14803.93324</v>
      </c>
      <c r="BH59" s="56">
        <f>'ОПУ БС'!$G59/12*'ОПУ БС'!Q59</f>
        <v>15738.9185</v>
      </c>
      <c r="BI59" s="56">
        <f>'ОПУ БС'!$G59/12*'ОПУ БС'!R59</f>
        <v>18076.38164</v>
      </c>
      <c r="BJ59" s="56">
        <f>'ОПУ БС'!$G59/12*'ОПУ БС'!S59</f>
        <v>17608.88901</v>
      </c>
      <c r="BK59" s="56">
        <f>'ОПУ БС'!$G59/12*'ОПУ БС'!T59</f>
        <v>16362.242</v>
      </c>
      <c r="BL59" s="56">
        <f>'ОПУ БС'!$G59/12*'ОПУ БС'!U59</f>
        <v>13868.94798</v>
      </c>
      <c r="BM59" s="56">
        <f>'ОПУ БС'!$G59/12*'ОПУ БС'!V59</f>
        <v>17297.22726</v>
      </c>
      <c r="BN59" s="56">
        <f>'ОПУ БС'!$G59/12*'ОПУ БС'!W59</f>
        <v>19478.85953</v>
      </c>
      <c r="BO59" s="10">
        <f t="shared" si="29"/>
        <v>186997.0515</v>
      </c>
      <c r="BP59" s="56">
        <f>'ОПУ БС'!$H59/12*'ОПУ БС'!L59</f>
        <v>13642.26505</v>
      </c>
      <c r="BQ59" s="56">
        <f>'ОПУ БС'!$H59/12*'ОПУ БС'!M59</f>
        <v>14898.78946</v>
      </c>
      <c r="BR59" s="56">
        <f>'ОПУ БС'!$H59/12*'ОПУ БС'!N59</f>
        <v>16693.82434</v>
      </c>
      <c r="BS59" s="56">
        <f>'ОПУ БС'!$H59/12*'ОПУ БС'!O59</f>
        <v>16693.82434</v>
      </c>
      <c r="BT59" s="56">
        <f>'ОПУ БС'!$H59/12*'ОПУ БС'!P59</f>
        <v>17052.83132</v>
      </c>
      <c r="BU59" s="56">
        <f>'ОПУ БС'!$H59/12*'ОПУ БС'!Q59</f>
        <v>18129.85224</v>
      </c>
      <c r="BV59" s="56">
        <f>'ОПУ БС'!$H59/12*'ОПУ БС'!R59</f>
        <v>20822.40455</v>
      </c>
      <c r="BW59" s="56">
        <f>'ОПУ БС'!$H59/12*'ОПУ БС'!S59</f>
        <v>20283.89409</v>
      </c>
      <c r="BX59" s="56">
        <f>'ОПУ БС'!$H59/12*'ОПУ БС'!T59</f>
        <v>18847.86619</v>
      </c>
      <c r="BY59" s="56">
        <f>'ОПУ БС'!$H59/12*'ОПУ БС'!U59</f>
        <v>15975.81039</v>
      </c>
      <c r="BZ59" s="56">
        <f>'ОПУ БС'!$H59/12*'ОПУ БС'!V59</f>
        <v>19924.88712</v>
      </c>
      <c r="CA59" s="56">
        <f>'ОПУ БС'!$H59/12*'ОПУ БС'!W59</f>
        <v>22437.93594</v>
      </c>
      <c r="CB59" s="10">
        <f t="shared" si="31"/>
        <v>215404.185</v>
      </c>
      <c r="CC59" s="56">
        <f>'ОПУ БС'!$I59/12*'ОПУ БС'!L59</f>
        <v>14912.52785</v>
      </c>
      <c r="CD59" s="56">
        <f>'ОПУ БС'!$I59/12*'ОПУ БС'!M59</f>
        <v>16286.05015</v>
      </c>
      <c r="CE59" s="56">
        <f>'ОПУ БС'!$I59/12*'ОПУ БС'!N59</f>
        <v>18248.22487</v>
      </c>
      <c r="CF59" s="56">
        <f>'ОПУ БС'!$I59/12*'ОПУ БС'!O59</f>
        <v>18248.22487</v>
      </c>
      <c r="CG59" s="56">
        <f>'ОПУ БС'!$I59/12*'ОПУ БС'!P59</f>
        <v>18640.65982</v>
      </c>
      <c r="CH59" s="56">
        <f>'ОПУ БС'!$I59/12*'ОПУ БС'!Q59</f>
        <v>19817.96465</v>
      </c>
      <c r="CI59" s="56">
        <f>'ОПУ БС'!$I59/12*'ОПУ БС'!R59</f>
        <v>22761.22672</v>
      </c>
      <c r="CJ59" s="56">
        <f>'ОПУ БС'!$I59/12*'ОПУ БС'!S59</f>
        <v>22172.57431</v>
      </c>
      <c r="CK59" s="56">
        <f>'ОПУ БС'!$I59/12*'ОПУ БС'!T59</f>
        <v>20602.83453</v>
      </c>
      <c r="CL59" s="56">
        <f>'ОПУ БС'!$I59/12*'ОПУ БС'!U59</f>
        <v>17463.35498</v>
      </c>
      <c r="CM59" s="56">
        <f>'ОПУ БС'!$I59/12*'ОПУ БС'!V59</f>
        <v>21780.13936</v>
      </c>
      <c r="CN59" s="56">
        <f>'ОПУ БС'!$I59/12*'ОПУ БС'!W59</f>
        <v>24527.18397</v>
      </c>
      <c r="CO59" s="10">
        <f t="shared" si="33"/>
        <v>235460.9661</v>
      </c>
      <c r="CP59" s="2"/>
      <c r="CQ59" s="2"/>
      <c r="CR59" s="48">
        <f>O59-'ОПУ БС'!C59</f>
        <v>0</v>
      </c>
      <c r="CS59" s="48">
        <f>AB59-'ОПУ БС'!D59</f>
        <v>0</v>
      </c>
      <c r="CT59" s="48">
        <f>AO59-'ОПУ БС'!E59</f>
        <v>0</v>
      </c>
      <c r="CU59" s="48">
        <f>BB59-'ОПУ БС'!F59</f>
        <v>0</v>
      </c>
      <c r="CV59" s="48">
        <f>BO59-'ОПУ БС'!G59</f>
        <v>0</v>
      </c>
      <c r="CW59" s="48">
        <f>CB59-'ОПУ БС'!H59</f>
        <v>0</v>
      </c>
      <c r="CX59" s="48">
        <f>CO59-'ОПУ БС'!I59</f>
        <v>0</v>
      </c>
      <c r="CY59" s="2"/>
      <c r="CZ59" s="2"/>
      <c r="DA59" s="57"/>
      <c r="DB59" s="57"/>
      <c r="DC59" s="57"/>
      <c r="DD59" s="57"/>
      <c r="DE59" s="57"/>
      <c r="DF59" s="57"/>
      <c r="DG59" s="57"/>
      <c r="DH59" s="57"/>
      <c r="DI59" s="57"/>
      <c r="DJ59" s="57"/>
      <c r="DK59" s="57"/>
      <c r="DL59" s="57"/>
      <c r="DM59" s="55">
        <f t="shared" si="35"/>
        <v>0</v>
      </c>
      <c r="DN59" s="57"/>
      <c r="DO59" s="57"/>
      <c r="DP59" s="57"/>
      <c r="DQ59" s="57"/>
      <c r="DR59" s="57"/>
      <c r="DS59" s="57"/>
      <c r="DT59" s="57"/>
      <c r="DU59" s="57"/>
      <c r="DV59" s="57"/>
      <c r="DW59" s="57"/>
      <c r="DX59" s="57"/>
      <c r="DY59" s="57"/>
      <c r="DZ59" s="55">
        <f t="shared" si="37"/>
        <v>0</v>
      </c>
      <c r="EA59" s="58"/>
      <c r="EB59" s="58"/>
      <c r="EC59" s="58"/>
      <c r="ED59" s="58"/>
      <c r="EE59" s="58"/>
      <c r="EF59" s="58"/>
      <c r="EG59" s="58"/>
      <c r="EH59" s="58"/>
      <c r="EI59" s="58"/>
      <c r="EJ59" s="58"/>
      <c r="EK59" s="58"/>
      <c r="EL59" s="58"/>
      <c r="EM59" s="55">
        <f t="shared" si="39"/>
        <v>0</v>
      </c>
      <c r="EN59" s="58"/>
      <c r="EO59" s="58"/>
      <c r="EP59" s="58"/>
      <c r="EQ59" s="58"/>
      <c r="ER59" s="58"/>
      <c r="ES59" s="58"/>
      <c r="ET59" s="58"/>
      <c r="EU59" s="58"/>
      <c r="EV59" s="58"/>
      <c r="EW59" s="58"/>
      <c r="EX59" s="58"/>
      <c r="EY59" s="58"/>
      <c r="EZ59" s="51">
        <f t="shared" si="41"/>
        <v>0</v>
      </c>
      <c r="FA59" s="58"/>
      <c r="FB59" s="58"/>
      <c r="FC59" s="58"/>
      <c r="FD59" s="58"/>
      <c r="FE59" s="58"/>
      <c r="FF59" s="58"/>
      <c r="FG59" s="58"/>
      <c r="FH59" s="58"/>
      <c r="FI59" s="58"/>
      <c r="FJ59" s="58"/>
      <c r="FK59" s="58"/>
      <c r="FL59" s="58"/>
      <c r="FM59" s="51">
        <f t="shared" si="43"/>
        <v>0</v>
      </c>
      <c r="FN59" s="2"/>
      <c r="FO59" s="2"/>
      <c r="FP59" s="56">
        <f t="shared" ref="FP59:GA59" si="666">C59</f>
        <v>4410.697905</v>
      </c>
      <c r="FQ59" s="56">
        <f t="shared" si="666"/>
        <v>4816.946397</v>
      </c>
      <c r="FR59" s="56">
        <f t="shared" si="666"/>
        <v>5397.301384</v>
      </c>
      <c r="FS59" s="56">
        <f t="shared" si="666"/>
        <v>5397.301384</v>
      </c>
      <c r="FT59" s="56">
        <f t="shared" si="666"/>
        <v>5513.372382</v>
      </c>
      <c r="FU59" s="56">
        <f t="shared" si="666"/>
        <v>5861.585374</v>
      </c>
      <c r="FV59" s="56">
        <f t="shared" si="666"/>
        <v>6732.117855</v>
      </c>
      <c r="FW59" s="56">
        <f t="shared" si="666"/>
        <v>6558.011359</v>
      </c>
      <c r="FX59" s="56">
        <f t="shared" si="666"/>
        <v>6093.727369</v>
      </c>
      <c r="FY59" s="56">
        <f t="shared" si="666"/>
        <v>5165.159389</v>
      </c>
      <c r="FZ59" s="56">
        <f t="shared" si="666"/>
        <v>6441.940362</v>
      </c>
      <c r="GA59" s="56">
        <f t="shared" si="666"/>
        <v>7254.437344</v>
      </c>
      <c r="GB59" s="52">
        <f t="shared" si="45"/>
        <v>69642.5985</v>
      </c>
      <c r="GC59" s="56">
        <f t="shared" ref="GC59:GN59" si="667">P59</f>
        <v>5851.912462</v>
      </c>
      <c r="GD59" s="56">
        <f t="shared" si="667"/>
        <v>6390.904399</v>
      </c>
      <c r="GE59" s="56">
        <f t="shared" si="667"/>
        <v>7160.892881</v>
      </c>
      <c r="GF59" s="56">
        <f t="shared" si="667"/>
        <v>7160.892881</v>
      </c>
      <c r="GG59" s="56">
        <f t="shared" si="667"/>
        <v>7314.890578</v>
      </c>
      <c r="GH59" s="56">
        <f t="shared" si="667"/>
        <v>7776.883667</v>
      </c>
      <c r="GI59" s="56">
        <f t="shared" si="667"/>
        <v>8931.86639</v>
      </c>
      <c r="GJ59" s="56">
        <f t="shared" si="667"/>
        <v>8700.869845</v>
      </c>
      <c r="GK59" s="56">
        <f t="shared" si="667"/>
        <v>8084.87906</v>
      </c>
      <c r="GL59" s="56">
        <f t="shared" si="667"/>
        <v>6852.897489</v>
      </c>
      <c r="GM59" s="56">
        <f t="shared" si="667"/>
        <v>8546.872149</v>
      </c>
      <c r="GN59" s="56">
        <f t="shared" si="667"/>
        <v>9624.856023</v>
      </c>
      <c r="GO59" s="52">
        <f t="shared" si="47"/>
        <v>92398.61782</v>
      </c>
      <c r="GP59" s="8">
        <f t="shared" ref="GP59:HA59" si="668">AC59+DA59</f>
        <v>7880.408968</v>
      </c>
      <c r="GQ59" s="8">
        <f t="shared" si="668"/>
        <v>8606.23611</v>
      </c>
      <c r="GR59" s="8">
        <f t="shared" si="668"/>
        <v>9643.132027</v>
      </c>
      <c r="GS59" s="8">
        <f t="shared" si="668"/>
        <v>9643.132027</v>
      </c>
      <c r="GT59" s="8">
        <f t="shared" si="668"/>
        <v>9850.51121</v>
      </c>
      <c r="GU59" s="8">
        <f t="shared" si="668"/>
        <v>10472.64876</v>
      </c>
      <c r="GV59" s="8">
        <f t="shared" si="668"/>
        <v>12027.99264</v>
      </c>
      <c r="GW59" s="8">
        <f t="shared" si="668"/>
        <v>11716.92386</v>
      </c>
      <c r="GX59" s="8">
        <f t="shared" si="668"/>
        <v>10887.40713</v>
      </c>
      <c r="GY59" s="8">
        <f t="shared" si="668"/>
        <v>9228.37366</v>
      </c>
      <c r="GZ59" s="8">
        <f t="shared" si="668"/>
        <v>11509.54468</v>
      </c>
      <c r="HA59" s="8">
        <f t="shared" si="668"/>
        <v>12961.19896</v>
      </c>
      <c r="HB59" s="52">
        <f t="shared" si="49"/>
        <v>124427.51</v>
      </c>
      <c r="HC59" s="8">
        <f t="shared" ref="HC59:HN59" si="669">AP59+DN59</f>
        <v>9935.842189</v>
      </c>
      <c r="HD59" s="8">
        <f t="shared" si="669"/>
        <v>10850.98555</v>
      </c>
      <c r="HE59" s="8">
        <f t="shared" si="669"/>
        <v>12158.33321</v>
      </c>
      <c r="HF59" s="8">
        <f t="shared" si="669"/>
        <v>12158.33321</v>
      </c>
      <c r="HG59" s="8">
        <f t="shared" si="669"/>
        <v>12419.80274</v>
      </c>
      <c r="HH59" s="8">
        <f t="shared" si="669"/>
        <v>13204.21133</v>
      </c>
      <c r="HI59" s="8">
        <f t="shared" si="669"/>
        <v>15165.23281</v>
      </c>
      <c r="HJ59" s="8">
        <f t="shared" si="669"/>
        <v>14773.02852</v>
      </c>
      <c r="HK59" s="8">
        <f t="shared" si="669"/>
        <v>13727.15039</v>
      </c>
      <c r="HL59" s="8">
        <f t="shared" si="669"/>
        <v>11635.39414</v>
      </c>
      <c r="HM59" s="8">
        <f t="shared" si="669"/>
        <v>14511.55899</v>
      </c>
      <c r="HN59" s="8">
        <f t="shared" si="669"/>
        <v>16341.84571</v>
      </c>
      <c r="HO59" s="52">
        <f t="shared" si="51"/>
        <v>156881.7188</v>
      </c>
      <c r="HP59" s="8">
        <f t="shared" ref="HP59:IA59" si="670">BC59+EA59</f>
        <v>11843.14659</v>
      </c>
      <c r="HQ59" s="8">
        <f t="shared" si="670"/>
        <v>12933.96273</v>
      </c>
      <c r="HR59" s="8">
        <f t="shared" si="670"/>
        <v>14492.27149</v>
      </c>
      <c r="HS59" s="8">
        <f t="shared" si="670"/>
        <v>14492.27149</v>
      </c>
      <c r="HT59" s="8">
        <f t="shared" si="670"/>
        <v>14803.93324</v>
      </c>
      <c r="HU59" s="8">
        <f t="shared" si="670"/>
        <v>15738.9185</v>
      </c>
      <c r="HV59" s="8">
        <f t="shared" si="670"/>
        <v>18076.38164</v>
      </c>
      <c r="HW59" s="8">
        <f t="shared" si="670"/>
        <v>17608.88901</v>
      </c>
      <c r="HX59" s="8">
        <f t="shared" si="670"/>
        <v>16362.242</v>
      </c>
      <c r="HY59" s="8">
        <f t="shared" si="670"/>
        <v>13868.94798</v>
      </c>
      <c r="HZ59" s="8">
        <f t="shared" si="670"/>
        <v>17297.22726</v>
      </c>
      <c r="IA59" s="8">
        <f t="shared" si="670"/>
        <v>19478.85953</v>
      </c>
      <c r="IB59" s="52">
        <f t="shared" si="53"/>
        <v>186997.0515</v>
      </c>
      <c r="IC59" s="8">
        <f t="shared" ref="IC59:IN59" si="671">BP59+EN59</f>
        <v>13642.26505</v>
      </c>
      <c r="ID59" s="8">
        <f t="shared" si="671"/>
        <v>14898.78946</v>
      </c>
      <c r="IE59" s="8">
        <f t="shared" si="671"/>
        <v>16693.82434</v>
      </c>
      <c r="IF59" s="8">
        <f t="shared" si="671"/>
        <v>16693.82434</v>
      </c>
      <c r="IG59" s="8">
        <f t="shared" si="671"/>
        <v>17052.83132</v>
      </c>
      <c r="IH59" s="8">
        <f t="shared" si="671"/>
        <v>18129.85224</v>
      </c>
      <c r="II59" s="8">
        <f t="shared" si="671"/>
        <v>20822.40455</v>
      </c>
      <c r="IJ59" s="8">
        <f t="shared" si="671"/>
        <v>20283.89409</v>
      </c>
      <c r="IK59" s="8">
        <f t="shared" si="671"/>
        <v>18847.86619</v>
      </c>
      <c r="IL59" s="8">
        <f t="shared" si="671"/>
        <v>15975.81039</v>
      </c>
      <c r="IM59" s="8">
        <f t="shared" si="671"/>
        <v>19924.88712</v>
      </c>
      <c r="IN59" s="8">
        <f t="shared" si="671"/>
        <v>22437.93594</v>
      </c>
      <c r="IO59" s="52">
        <f t="shared" si="55"/>
        <v>215404.185</v>
      </c>
      <c r="IP59" s="8">
        <f t="shared" ref="IP59:JA59" si="672">CC59+FA59</f>
        <v>14912.52785</v>
      </c>
      <c r="IQ59" s="8">
        <f t="shared" si="672"/>
        <v>16286.05015</v>
      </c>
      <c r="IR59" s="8">
        <f t="shared" si="672"/>
        <v>18248.22487</v>
      </c>
      <c r="IS59" s="8">
        <f t="shared" si="672"/>
        <v>18248.22487</v>
      </c>
      <c r="IT59" s="8">
        <f t="shared" si="672"/>
        <v>18640.65982</v>
      </c>
      <c r="IU59" s="8">
        <f t="shared" si="672"/>
        <v>19817.96465</v>
      </c>
      <c r="IV59" s="8">
        <f t="shared" si="672"/>
        <v>22761.22672</v>
      </c>
      <c r="IW59" s="8">
        <f t="shared" si="672"/>
        <v>22172.57431</v>
      </c>
      <c r="IX59" s="8">
        <f t="shared" si="672"/>
        <v>20602.83453</v>
      </c>
      <c r="IY59" s="8">
        <f t="shared" si="672"/>
        <v>17463.35498</v>
      </c>
      <c r="IZ59" s="8">
        <f t="shared" si="672"/>
        <v>21780.13936</v>
      </c>
      <c r="JA59" s="8">
        <f t="shared" si="672"/>
        <v>24527.18397</v>
      </c>
      <c r="JB59" s="52">
        <f t="shared" si="57"/>
        <v>235460.9661</v>
      </c>
      <c r="JC59" s="2"/>
      <c r="JD59" s="2"/>
      <c r="JE59" s="19">
        <f t="shared" si="58"/>
        <v>0</v>
      </c>
      <c r="JF59" s="19">
        <f t="shared" si="59"/>
        <v>0</v>
      </c>
      <c r="JG59" s="48">
        <f t="shared" si="60"/>
        <v>0</v>
      </c>
      <c r="JH59" s="48">
        <f t="shared" si="61"/>
        <v>0</v>
      </c>
      <c r="JI59" s="48">
        <f t="shared" si="62"/>
        <v>0</v>
      </c>
      <c r="JJ59" s="48">
        <f t="shared" si="63"/>
        <v>0</v>
      </c>
      <c r="JK59" s="48">
        <f t="shared" si="64"/>
        <v>0</v>
      </c>
    </row>
    <row r="60" ht="19.5" customHeight="1" outlineLevel="1">
      <c r="A60" s="2"/>
      <c r="B60" s="13" t="s">
        <v>20</v>
      </c>
      <c r="C60" s="56">
        <f>'ОПУ БС'!$C60/12*'ОПУ БС'!L60</f>
        <v>1256.528323</v>
      </c>
      <c r="D60" s="56">
        <f>'ОПУ БС'!$C60/12*'ОПУ БС'!M60</f>
        <v>1372.261195</v>
      </c>
      <c r="E60" s="56">
        <f>'ОПУ БС'!$C60/12*'ОПУ БС'!N60</f>
        <v>1537.593869</v>
      </c>
      <c r="F60" s="56">
        <f>'ОПУ БС'!$C60/12*'ОПУ БС'!O60</f>
        <v>1537.593869</v>
      </c>
      <c r="G60" s="56">
        <f>'ОПУ БС'!$C60/12*'ОПУ БС'!P60</f>
        <v>1570.660404</v>
      </c>
      <c r="H60" s="56">
        <f>'ОПУ БС'!$C60/12*'ОПУ БС'!Q60</f>
        <v>1669.860009</v>
      </c>
      <c r="I60" s="56">
        <f>'ОПУ БС'!$C60/12*'ОПУ БС'!R60</f>
        <v>1917.85902</v>
      </c>
      <c r="J60" s="56">
        <f>'ОПУ БС'!$C60/12*'ОПУ БС'!S60</f>
        <v>1868.259218</v>
      </c>
      <c r="K60" s="56">
        <f>'ОПУ БС'!$C60/12*'ОПУ БС'!T60</f>
        <v>1107.728917</v>
      </c>
      <c r="L60" s="56">
        <f>'ОПУ БС'!$C60/12*'ОПУ БС'!U60</f>
        <v>1636.793474</v>
      </c>
      <c r="M60" s="56">
        <f>'ОПУ БС'!$C60/12*'ОПУ БС'!V60</f>
        <v>2298.12417</v>
      </c>
      <c r="N60" s="56">
        <f>'ОПУ БС'!$C60/12*'ОПУ БС'!W60</f>
        <v>2066.658427</v>
      </c>
      <c r="O60" s="10">
        <f t="shared" si="21"/>
        <v>19839.9209</v>
      </c>
      <c r="P60" s="56">
        <f>'ОПУ БС'!$D60/12*'ОПУ БС'!L60</f>
        <v>1915.755197</v>
      </c>
      <c r="Q60" s="56">
        <f>'ОПУ БС'!$D60/12*'ОПУ БС'!M60</f>
        <v>2092.206333</v>
      </c>
      <c r="R60" s="56">
        <f>'ОПУ БС'!$D60/12*'ОПУ БС'!N60</f>
        <v>2344.279385</v>
      </c>
      <c r="S60" s="56">
        <f>'ОПУ БС'!$D60/12*'ОПУ БС'!O60</f>
        <v>2344.279385</v>
      </c>
      <c r="T60" s="56">
        <f>'ОПУ БС'!$D60/12*'ОПУ БС'!P60</f>
        <v>2394.693996</v>
      </c>
      <c r="U60" s="56">
        <f>'ОПУ БС'!$D60/12*'ОПУ БС'!Q60</f>
        <v>2545.937827</v>
      </c>
      <c r="V60" s="56">
        <f>'ОПУ БС'!$D60/12*'ОПУ БС'!R60</f>
        <v>2924.047405</v>
      </c>
      <c r="W60" s="56">
        <f>'ОПУ БС'!$D60/12*'ОПУ БС'!S60</f>
        <v>2848.42549</v>
      </c>
      <c r="X60" s="56">
        <f>'ОПУ БС'!$D60/12*'ОПУ БС'!T60</f>
        <v>1688.88945</v>
      </c>
      <c r="Y60" s="56">
        <f>'ОПУ БС'!$D60/12*'ОПУ БС'!U60</f>
        <v>2495.523217</v>
      </c>
      <c r="Z60" s="56">
        <f>'ОПУ БС'!$D60/12*'ОПУ БС'!V60</f>
        <v>3503.815425</v>
      </c>
      <c r="AA60" s="56">
        <f>'ОПУ БС'!$D60/12*'ОПУ БС'!W60</f>
        <v>3150.913152</v>
      </c>
      <c r="AB60" s="10">
        <f t="shared" si="23"/>
        <v>30248.76626</v>
      </c>
      <c r="AC60" s="56">
        <f>'ОПУ БС'!$E60/12*'ОПУ БС'!L60</f>
        <v>2931.388541</v>
      </c>
      <c r="AD60" s="56">
        <f>'ОПУ БС'!$E60/12*'ОПУ БС'!M60</f>
        <v>3201.384854</v>
      </c>
      <c r="AE60" s="56">
        <f>'ОПУ БС'!$E60/12*'ОПУ БС'!N60</f>
        <v>3587.093872</v>
      </c>
      <c r="AF60" s="56">
        <f>'ОПУ БС'!$E60/12*'ОПУ БС'!O60</f>
        <v>3587.093872</v>
      </c>
      <c r="AG60" s="56">
        <f>'ОПУ БС'!$E60/12*'ОПУ БС'!P60</f>
        <v>3664.235676</v>
      </c>
      <c r="AH60" s="56">
        <f>'ОПУ БС'!$E60/12*'ОПУ БС'!Q60</f>
        <v>3895.661087</v>
      </c>
      <c r="AI60" s="56">
        <f>'ОПУ БС'!$E60/12*'ОПУ БС'!R60</f>
        <v>4474.224615</v>
      </c>
      <c r="AJ60" s="56">
        <f>'ОПУ БС'!$E60/12*'ОПУ БС'!S60</f>
        <v>4358.511909</v>
      </c>
      <c r="AK60" s="56">
        <f>'ОПУ БС'!$E60/12*'ОПУ БС'!T60</f>
        <v>2584.250424</v>
      </c>
      <c r="AL60" s="56">
        <f>'ОПУ БС'!$E60/12*'ОПУ БС'!U60</f>
        <v>3818.519283</v>
      </c>
      <c r="AM60" s="56">
        <f>'ОПУ БС'!$E60/12*'ОПУ БС'!V60</f>
        <v>5361.355357</v>
      </c>
      <c r="AN60" s="56">
        <f>'ОПУ БС'!$E60/12*'ОПУ БС'!W60</f>
        <v>4821.362731</v>
      </c>
      <c r="AO60" s="10">
        <f t="shared" si="25"/>
        <v>46285.08222</v>
      </c>
      <c r="AP60" s="56">
        <f>'ОПУ БС'!$F60/12*'ОПУ БС'!L60</f>
        <v>4108.683675</v>
      </c>
      <c r="AQ60" s="56">
        <f>'ОПУ БС'!$F60/12*'ОПУ БС'!M60</f>
        <v>4487.115066</v>
      </c>
      <c r="AR60" s="56">
        <f>'ОПУ БС'!$F60/12*'ОПУ БС'!N60</f>
        <v>5027.731339</v>
      </c>
      <c r="AS60" s="56">
        <f>'ОПУ БС'!$F60/12*'ОПУ БС'!O60</f>
        <v>5027.731339</v>
      </c>
      <c r="AT60" s="56">
        <f>'ОПУ БС'!$F60/12*'ОПУ БС'!P60</f>
        <v>5135.854593</v>
      </c>
      <c r="AU60" s="56">
        <f>'ОПУ БС'!$F60/12*'ОПУ БС'!Q60</f>
        <v>5460.224357</v>
      </c>
      <c r="AV60" s="56">
        <f>'ОПУ БС'!$F60/12*'ОПУ БС'!R60</f>
        <v>6271.148767</v>
      </c>
      <c r="AW60" s="56">
        <f>'ОПУ БС'!$F60/12*'ОПУ БС'!S60</f>
        <v>6108.963885</v>
      </c>
      <c r="AX60" s="56">
        <f>'ОПУ БС'!$F60/12*'ОПУ БС'!T60</f>
        <v>3622.129029</v>
      </c>
      <c r="AY60" s="56">
        <f>'ОПУ БС'!$F60/12*'ОПУ БС'!U60</f>
        <v>5352.101103</v>
      </c>
      <c r="AZ60" s="56">
        <f>'ОПУ БС'!$F60/12*'ОПУ БС'!V60</f>
        <v>7514.566195</v>
      </c>
      <c r="BA60" s="56">
        <f>'ОПУ БС'!$F60/12*'ОПУ БС'!W60</f>
        <v>6757.703412</v>
      </c>
      <c r="BB60" s="10">
        <f t="shared" si="27"/>
        <v>64873.95276</v>
      </c>
      <c r="BC60" s="56">
        <f>'ОПУ БС'!$G60/12*'ОПУ БС'!L60</f>
        <v>5328.780944</v>
      </c>
      <c r="BD60" s="56">
        <f>'ОПУ БС'!$G60/12*'ОПУ БС'!M60</f>
        <v>5819.589715</v>
      </c>
      <c r="BE60" s="56">
        <f>'ОПУ БС'!$G60/12*'ОПУ БС'!N60</f>
        <v>6520.745102</v>
      </c>
      <c r="BF60" s="56">
        <f>'ОПУ БС'!$G60/12*'ОПУ БС'!O60</f>
        <v>6520.745102</v>
      </c>
      <c r="BG60" s="56">
        <f>'ОПУ БС'!$G60/12*'ОПУ БС'!P60</f>
        <v>6660.976179</v>
      </c>
      <c r="BH60" s="56">
        <f>'ОПУ БС'!$G60/12*'ОПУ БС'!Q60</f>
        <v>7081.669412</v>
      </c>
      <c r="BI60" s="56">
        <f>'ОПУ БС'!$G60/12*'ОПУ БС'!R60</f>
        <v>8133.402493</v>
      </c>
      <c r="BJ60" s="56">
        <f>'ОПУ БС'!$G60/12*'ОПУ БС'!S60</f>
        <v>7923.055877</v>
      </c>
      <c r="BK60" s="56">
        <f>'ОПУ БС'!$G60/12*'ОПУ БС'!T60</f>
        <v>4697.741095</v>
      </c>
      <c r="BL60" s="56">
        <f>'ОПУ БС'!$G60/12*'ОПУ БС'!U60</f>
        <v>6941.438334</v>
      </c>
      <c r="BM60" s="56">
        <f>'ОПУ БС'!$G60/12*'ОПУ БС'!V60</f>
        <v>9746.059884</v>
      </c>
      <c r="BN60" s="56">
        <f>'ОПУ БС'!$G60/12*'ОПУ БС'!W60</f>
        <v>8764.442341</v>
      </c>
      <c r="BO60" s="10">
        <f t="shared" si="29"/>
        <v>84138.64648</v>
      </c>
      <c r="BP60" s="56">
        <f>'ОПУ БС'!$H60/12*'ОПУ БС'!L60</f>
        <v>6591.600506</v>
      </c>
      <c r="BQ60" s="56">
        <f>'ОПУ БС'!$H60/12*'ОПУ БС'!M60</f>
        <v>7198.721606</v>
      </c>
      <c r="BR60" s="56">
        <f>'ОПУ БС'!$H60/12*'ОПУ БС'!N60</f>
        <v>8066.037462</v>
      </c>
      <c r="BS60" s="56">
        <f>'ОПУ БС'!$H60/12*'ОПУ БС'!O60</f>
        <v>8066.037462</v>
      </c>
      <c r="BT60" s="56">
        <f>'ОПУ БС'!$H60/12*'ОПУ БС'!P60</f>
        <v>8239.500633</v>
      </c>
      <c r="BU60" s="56">
        <f>'ОПУ БС'!$H60/12*'ОПУ БС'!Q60</f>
        <v>8759.890146</v>
      </c>
      <c r="BV60" s="56">
        <f>'ОПУ БС'!$H60/12*'ОПУ БС'!R60</f>
        <v>10060.86393</v>
      </c>
      <c r="BW60" s="56">
        <f>'ОПУ БС'!$H60/12*'ОПУ БС'!S60</f>
        <v>9800.669174</v>
      </c>
      <c r="BX60" s="56">
        <f>'ОПУ БС'!$H60/12*'ОПУ БС'!T60</f>
        <v>5811.016236</v>
      </c>
      <c r="BY60" s="56">
        <f>'ОПУ БС'!$H60/12*'ОПУ БС'!U60</f>
        <v>8586.426975</v>
      </c>
      <c r="BZ60" s="56">
        <f>'ОПУ БС'!$H60/12*'ОПУ БС'!V60</f>
        <v>12055.6904</v>
      </c>
      <c r="CA60" s="56">
        <f>'ОПУ БС'!$H60/12*'ОПУ БС'!W60</f>
        <v>10841.4482</v>
      </c>
      <c r="CB60" s="10">
        <f t="shared" si="31"/>
        <v>104077.9027</v>
      </c>
      <c r="CC60" s="56">
        <f>'ОПУ БС'!$I60/12*'ОПУ БС'!L60</f>
        <v>7526.954408</v>
      </c>
      <c r="CD60" s="56">
        <f>'ОПУ БС'!$I60/12*'ОПУ БС'!M60</f>
        <v>8220.226525</v>
      </c>
      <c r="CE60" s="56">
        <f>'ОПУ БС'!$I60/12*'ОПУ БС'!N60</f>
        <v>9210.615263</v>
      </c>
      <c r="CF60" s="56">
        <f>'ОПУ БС'!$I60/12*'ОПУ БС'!O60</f>
        <v>9210.615263</v>
      </c>
      <c r="CG60" s="56">
        <f>'ОПУ БС'!$I60/12*'ОПУ БС'!P60</f>
        <v>9408.69301</v>
      </c>
      <c r="CH60" s="56">
        <f>'ОПУ БС'!$I60/12*'ОПУ БС'!Q60</f>
        <v>10002.92625</v>
      </c>
      <c r="CI60" s="56">
        <f>'ОПУ БС'!$I60/12*'ОПУ БС'!R60</f>
        <v>11488.50936</v>
      </c>
      <c r="CJ60" s="56">
        <f>'ОПУ БС'!$I60/12*'ОПУ БС'!S60</f>
        <v>11191.39274</v>
      </c>
      <c r="CK60" s="56">
        <f>'ОПУ БС'!$I60/12*'ОПУ БС'!T60</f>
        <v>6635.604544</v>
      </c>
      <c r="CL60" s="56">
        <f>'ОПУ БС'!$I60/12*'ОПУ БС'!U60</f>
        <v>9804.848506</v>
      </c>
      <c r="CM60" s="56">
        <f>'ОПУ БС'!$I60/12*'ОПУ БС'!V60</f>
        <v>13766.40346</v>
      </c>
      <c r="CN60" s="56">
        <f>'ОПУ БС'!$I60/12*'ОПУ БС'!W60</f>
        <v>12379.85922</v>
      </c>
      <c r="CO60" s="10">
        <f t="shared" si="33"/>
        <v>118846.6486</v>
      </c>
      <c r="CP60" s="2"/>
      <c r="CQ60" s="2"/>
      <c r="CR60" s="48">
        <f>O60-'ОПУ БС'!C60</f>
        <v>0</v>
      </c>
      <c r="CS60" s="48">
        <f>AB60-'ОПУ БС'!D60</f>
        <v>0</v>
      </c>
      <c r="CT60" s="48">
        <f>AO60-'ОПУ БС'!E60</f>
        <v>0</v>
      </c>
      <c r="CU60" s="48">
        <f>BB60-'ОПУ БС'!F60</f>
        <v>0</v>
      </c>
      <c r="CV60" s="48">
        <f>BO60-'ОПУ БС'!G60</f>
        <v>0</v>
      </c>
      <c r="CW60" s="48">
        <f>CB60-'ОПУ БС'!H60</f>
        <v>0</v>
      </c>
      <c r="CX60" s="48">
        <f>CO60-'ОПУ БС'!I60</f>
        <v>0</v>
      </c>
      <c r="CY60" s="2"/>
      <c r="CZ60" s="2"/>
      <c r="DA60" s="57"/>
      <c r="DB60" s="57"/>
      <c r="DC60" s="57"/>
      <c r="DD60" s="57"/>
      <c r="DE60" s="57"/>
      <c r="DF60" s="57"/>
      <c r="DG60" s="57"/>
      <c r="DH60" s="57"/>
      <c r="DI60" s="57"/>
      <c r="DJ60" s="57"/>
      <c r="DK60" s="57"/>
      <c r="DL60" s="57"/>
      <c r="DM60" s="55">
        <f t="shared" si="35"/>
        <v>0</v>
      </c>
      <c r="DN60" s="57"/>
      <c r="DO60" s="57"/>
      <c r="DP60" s="57"/>
      <c r="DQ60" s="57"/>
      <c r="DR60" s="57"/>
      <c r="DS60" s="57"/>
      <c r="DT60" s="57"/>
      <c r="DU60" s="57"/>
      <c r="DV60" s="57"/>
      <c r="DW60" s="57"/>
      <c r="DX60" s="57"/>
      <c r="DY60" s="57"/>
      <c r="DZ60" s="55">
        <f t="shared" si="37"/>
        <v>0</v>
      </c>
      <c r="EA60" s="58"/>
      <c r="EB60" s="58"/>
      <c r="EC60" s="58"/>
      <c r="ED60" s="58"/>
      <c r="EE60" s="58"/>
      <c r="EF60" s="58"/>
      <c r="EG60" s="58"/>
      <c r="EH60" s="58"/>
      <c r="EI60" s="58"/>
      <c r="EJ60" s="58"/>
      <c r="EK60" s="58"/>
      <c r="EL60" s="58"/>
      <c r="EM60" s="55">
        <f t="shared" si="39"/>
        <v>0</v>
      </c>
      <c r="EN60" s="58"/>
      <c r="EO60" s="58"/>
      <c r="EP60" s="58"/>
      <c r="EQ60" s="58"/>
      <c r="ER60" s="58"/>
      <c r="ES60" s="58"/>
      <c r="ET60" s="58"/>
      <c r="EU60" s="58"/>
      <c r="EV60" s="58"/>
      <c r="EW60" s="58"/>
      <c r="EX60" s="58"/>
      <c r="EY60" s="58"/>
      <c r="EZ60" s="51">
        <f t="shared" si="41"/>
        <v>0</v>
      </c>
      <c r="FA60" s="58"/>
      <c r="FB60" s="58"/>
      <c r="FC60" s="58"/>
      <c r="FD60" s="58"/>
      <c r="FE60" s="58"/>
      <c r="FF60" s="58"/>
      <c r="FG60" s="58"/>
      <c r="FH60" s="58"/>
      <c r="FI60" s="58"/>
      <c r="FJ60" s="58"/>
      <c r="FK60" s="58"/>
      <c r="FL60" s="58"/>
      <c r="FM60" s="51">
        <f t="shared" si="43"/>
        <v>0</v>
      </c>
      <c r="FN60" s="2"/>
      <c r="FO60" s="2"/>
      <c r="FP60" s="56">
        <f t="shared" ref="FP60:GA60" si="673">C60</f>
        <v>1256.528323</v>
      </c>
      <c r="FQ60" s="56">
        <f t="shared" si="673"/>
        <v>1372.261195</v>
      </c>
      <c r="FR60" s="56">
        <f t="shared" si="673"/>
        <v>1537.593869</v>
      </c>
      <c r="FS60" s="56">
        <f t="shared" si="673"/>
        <v>1537.593869</v>
      </c>
      <c r="FT60" s="56">
        <f t="shared" si="673"/>
        <v>1570.660404</v>
      </c>
      <c r="FU60" s="56">
        <f t="shared" si="673"/>
        <v>1669.860009</v>
      </c>
      <c r="FV60" s="56">
        <f t="shared" si="673"/>
        <v>1917.85902</v>
      </c>
      <c r="FW60" s="56">
        <f t="shared" si="673"/>
        <v>1868.259218</v>
      </c>
      <c r="FX60" s="56">
        <f t="shared" si="673"/>
        <v>1107.728917</v>
      </c>
      <c r="FY60" s="56">
        <f t="shared" si="673"/>
        <v>1636.793474</v>
      </c>
      <c r="FZ60" s="56">
        <f t="shared" si="673"/>
        <v>2298.12417</v>
      </c>
      <c r="GA60" s="56">
        <f t="shared" si="673"/>
        <v>2066.658427</v>
      </c>
      <c r="GB60" s="52">
        <f t="shared" si="45"/>
        <v>19839.9209</v>
      </c>
      <c r="GC60" s="56">
        <f t="shared" ref="GC60:GN60" si="674">P60</f>
        <v>1915.755197</v>
      </c>
      <c r="GD60" s="56">
        <f t="shared" si="674"/>
        <v>2092.206333</v>
      </c>
      <c r="GE60" s="56">
        <f t="shared" si="674"/>
        <v>2344.279385</v>
      </c>
      <c r="GF60" s="56">
        <f t="shared" si="674"/>
        <v>2344.279385</v>
      </c>
      <c r="GG60" s="56">
        <f t="shared" si="674"/>
        <v>2394.693996</v>
      </c>
      <c r="GH60" s="56">
        <f t="shared" si="674"/>
        <v>2545.937827</v>
      </c>
      <c r="GI60" s="56">
        <f t="shared" si="674"/>
        <v>2924.047405</v>
      </c>
      <c r="GJ60" s="56">
        <f t="shared" si="674"/>
        <v>2848.42549</v>
      </c>
      <c r="GK60" s="56">
        <f t="shared" si="674"/>
        <v>1688.88945</v>
      </c>
      <c r="GL60" s="56">
        <f t="shared" si="674"/>
        <v>2495.523217</v>
      </c>
      <c r="GM60" s="56">
        <f t="shared" si="674"/>
        <v>3503.815425</v>
      </c>
      <c r="GN60" s="56">
        <f t="shared" si="674"/>
        <v>3150.913152</v>
      </c>
      <c r="GO60" s="52">
        <f t="shared" si="47"/>
        <v>30248.76626</v>
      </c>
      <c r="GP60" s="8">
        <f t="shared" ref="GP60:HA60" si="675">AC60+DA60</f>
        <v>2931.388541</v>
      </c>
      <c r="GQ60" s="8">
        <f t="shared" si="675"/>
        <v>3201.384854</v>
      </c>
      <c r="GR60" s="8">
        <f t="shared" si="675"/>
        <v>3587.093872</v>
      </c>
      <c r="GS60" s="8">
        <f t="shared" si="675"/>
        <v>3587.093872</v>
      </c>
      <c r="GT60" s="8">
        <f t="shared" si="675"/>
        <v>3664.235676</v>
      </c>
      <c r="GU60" s="8">
        <f t="shared" si="675"/>
        <v>3895.661087</v>
      </c>
      <c r="GV60" s="8">
        <f t="shared" si="675"/>
        <v>4474.224615</v>
      </c>
      <c r="GW60" s="8">
        <f t="shared" si="675"/>
        <v>4358.511909</v>
      </c>
      <c r="GX60" s="8">
        <f t="shared" si="675"/>
        <v>2584.250424</v>
      </c>
      <c r="GY60" s="8">
        <f t="shared" si="675"/>
        <v>3818.519283</v>
      </c>
      <c r="GZ60" s="8">
        <f t="shared" si="675"/>
        <v>5361.355357</v>
      </c>
      <c r="HA60" s="8">
        <f t="shared" si="675"/>
        <v>4821.362731</v>
      </c>
      <c r="HB60" s="52">
        <f t="shared" si="49"/>
        <v>46285.08222</v>
      </c>
      <c r="HC60" s="8">
        <f t="shared" ref="HC60:HN60" si="676">AP60+DN60</f>
        <v>4108.683675</v>
      </c>
      <c r="HD60" s="8">
        <f t="shared" si="676"/>
        <v>4487.115066</v>
      </c>
      <c r="HE60" s="8">
        <f t="shared" si="676"/>
        <v>5027.731339</v>
      </c>
      <c r="HF60" s="8">
        <f t="shared" si="676"/>
        <v>5027.731339</v>
      </c>
      <c r="HG60" s="8">
        <f t="shared" si="676"/>
        <v>5135.854593</v>
      </c>
      <c r="HH60" s="8">
        <f t="shared" si="676"/>
        <v>5460.224357</v>
      </c>
      <c r="HI60" s="8">
        <f t="shared" si="676"/>
        <v>6271.148767</v>
      </c>
      <c r="HJ60" s="8">
        <f t="shared" si="676"/>
        <v>6108.963885</v>
      </c>
      <c r="HK60" s="8">
        <f t="shared" si="676"/>
        <v>3622.129029</v>
      </c>
      <c r="HL60" s="8">
        <f t="shared" si="676"/>
        <v>5352.101103</v>
      </c>
      <c r="HM60" s="8">
        <f t="shared" si="676"/>
        <v>7514.566195</v>
      </c>
      <c r="HN60" s="8">
        <f t="shared" si="676"/>
        <v>6757.703412</v>
      </c>
      <c r="HO60" s="52">
        <f t="shared" si="51"/>
        <v>64873.95276</v>
      </c>
      <c r="HP60" s="8">
        <f t="shared" ref="HP60:IA60" si="677">BC60+EA60</f>
        <v>5328.780944</v>
      </c>
      <c r="HQ60" s="8">
        <f t="shared" si="677"/>
        <v>5819.589715</v>
      </c>
      <c r="HR60" s="8">
        <f t="shared" si="677"/>
        <v>6520.745102</v>
      </c>
      <c r="HS60" s="8">
        <f t="shared" si="677"/>
        <v>6520.745102</v>
      </c>
      <c r="HT60" s="8">
        <f t="shared" si="677"/>
        <v>6660.976179</v>
      </c>
      <c r="HU60" s="8">
        <f t="shared" si="677"/>
        <v>7081.669412</v>
      </c>
      <c r="HV60" s="8">
        <f t="shared" si="677"/>
        <v>8133.402493</v>
      </c>
      <c r="HW60" s="8">
        <f t="shared" si="677"/>
        <v>7923.055877</v>
      </c>
      <c r="HX60" s="8">
        <f t="shared" si="677"/>
        <v>4697.741095</v>
      </c>
      <c r="HY60" s="8">
        <f t="shared" si="677"/>
        <v>6941.438334</v>
      </c>
      <c r="HZ60" s="8">
        <f t="shared" si="677"/>
        <v>9746.059884</v>
      </c>
      <c r="IA60" s="8">
        <f t="shared" si="677"/>
        <v>8764.442341</v>
      </c>
      <c r="IB60" s="52">
        <f t="shared" si="53"/>
        <v>84138.64648</v>
      </c>
      <c r="IC60" s="8">
        <f t="shared" ref="IC60:IN60" si="678">BP60+EN60</f>
        <v>6591.600506</v>
      </c>
      <c r="ID60" s="8">
        <f t="shared" si="678"/>
        <v>7198.721606</v>
      </c>
      <c r="IE60" s="8">
        <f t="shared" si="678"/>
        <v>8066.037462</v>
      </c>
      <c r="IF60" s="8">
        <f t="shared" si="678"/>
        <v>8066.037462</v>
      </c>
      <c r="IG60" s="8">
        <f t="shared" si="678"/>
        <v>8239.500633</v>
      </c>
      <c r="IH60" s="8">
        <f t="shared" si="678"/>
        <v>8759.890146</v>
      </c>
      <c r="II60" s="8">
        <f t="shared" si="678"/>
        <v>10060.86393</v>
      </c>
      <c r="IJ60" s="8">
        <f t="shared" si="678"/>
        <v>9800.669174</v>
      </c>
      <c r="IK60" s="8">
        <f t="shared" si="678"/>
        <v>5811.016236</v>
      </c>
      <c r="IL60" s="8">
        <f t="shared" si="678"/>
        <v>8586.426975</v>
      </c>
      <c r="IM60" s="8">
        <f t="shared" si="678"/>
        <v>12055.6904</v>
      </c>
      <c r="IN60" s="8">
        <f t="shared" si="678"/>
        <v>10841.4482</v>
      </c>
      <c r="IO60" s="52">
        <f t="shared" si="55"/>
        <v>104077.9027</v>
      </c>
      <c r="IP60" s="8">
        <f t="shared" ref="IP60:JA60" si="679">CC60+FA60</f>
        <v>7526.954408</v>
      </c>
      <c r="IQ60" s="8">
        <f t="shared" si="679"/>
        <v>8220.226525</v>
      </c>
      <c r="IR60" s="8">
        <f t="shared" si="679"/>
        <v>9210.615263</v>
      </c>
      <c r="IS60" s="8">
        <f t="shared" si="679"/>
        <v>9210.615263</v>
      </c>
      <c r="IT60" s="8">
        <f t="shared" si="679"/>
        <v>9408.69301</v>
      </c>
      <c r="IU60" s="8">
        <f t="shared" si="679"/>
        <v>10002.92625</v>
      </c>
      <c r="IV60" s="8">
        <f t="shared" si="679"/>
        <v>11488.50936</v>
      </c>
      <c r="IW60" s="8">
        <f t="shared" si="679"/>
        <v>11191.39274</v>
      </c>
      <c r="IX60" s="8">
        <f t="shared" si="679"/>
        <v>6635.604544</v>
      </c>
      <c r="IY60" s="8">
        <f t="shared" si="679"/>
        <v>9804.848506</v>
      </c>
      <c r="IZ60" s="8">
        <f t="shared" si="679"/>
        <v>13766.40346</v>
      </c>
      <c r="JA60" s="8">
        <f t="shared" si="679"/>
        <v>12379.85922</v>
      </c>
      <c r="JB60" s="52">
        <f t="shared" si="57"/>
        <v>118846.6486</v>
      </c>
      <c r="JC60" s="2"/>
      <c r="JD60" s="2"/>
      <c r="JE60" s="19">
        <f t="shared" si="58"/>
        <v>0</v>
      </c>
      <c r="JF60" s="19">
        <f t="shared" si="59"/>
        <v>0</v>
      </c>
      <c r="JG60" s="48">
        <f t="shared" si="60"/>
        <v>0</v>
      </c>
      <c r="JH60" s="48">
        <f t="shared" si="61"/>
        <v>0</v>
      </c>
      <c r="JI60" s="48">
        <f t="shared" si="62"/>
        <v>0</v>
      </c>
      <c r="JJ60" s="48">
        <f t="shared" si="63"/>
        <v>0</v>
      </c>
      <c r="JK60" s="48">
        <f t="shared" si="64"/>
        <v>0</v>
      </c>
    </row>
    <row r="61" ht="19.5" customHeight="1" outlineLevel="1">
      <c r="A61" s="2"/>
      <c r="B61" s="6" t="s">
        <v>21</v>
      </c>
      <c r="C61" s="8">
        <f t="shared" ref="C61:N61" si="680">SUM(C62:C68)</f>
        <v>1838.563184</v>
      </c>
      <c r="D61" s="8">
        <f t="shared" si="680"/>
        <v>2260.042834</v>
      </c>
      <c r="E61" s="8">
        <f t="shared" si="680"/>
        <v>2522.171774</v>
      </c>
      <c r="F61" s="8">
        <f t="shared" si="680"/>
        <v>2502.277956</v>
      </c>
      <c r="G61" s="8">
        <f t="shared" si="680"/>
        <v>2562.482014</v>
      </c>
      <c r="H61" s="8">
        <f t="shared" si="680"/>
        <v>2725.780633</v>
      </c>
      <c r="I61" s="8">
        <f t="shared" si="680"/>
        <v>2842.776601</v>
      </c>
      <c r="J61" s="8">
        <f t="shared" si="680"/>
        <v>3051.210232</v>
      </c>
      <c r="K61" s="8">
        <f t="shared" si="680"/>
        <v>2835.195349</v>
      </c>
      <c r="L61" s="8">
        <f t="shared" si="680"/>
        <v>2673.184186</v>
      </c>
      <c r="M61" s="8">
        <f t="shared" si="680"/>
        <v>3213.315236</v>
      </c>
      <c r="N61" s="8">
        <f t="shared" si="680"/>
        <v>3375.232558</v>
      </c>
      <c r="O61" s="8">
        <f t="shared" si="21"/>
        <v>32402.23256</v>
      </c>
      <c r="P61" s="8">
        <f t="shared" ref="P61:AA61" si="681">SUM(P62:P68)</f>
        <v>2108.989425</v>
      </c>
      <c r="Q61" s="8">
        <f t="shared" si="681"/>
        <v>2603.536076</v>
      </c>
      <c r="R61" s="8">
        <f t="shared" si="681"/>
        <v>2910.71989</v>
      </c>
      <c r="S61" s="8">
        <f t="shared" si="681"/>
        <v>2888.87982</v>
      </c>
      <c r="T61" s="8">
        <f t="shared" si="681"/>
        <v>2956.787291</v>
      </c>
      <c r="U61" s="8">
        <f t="shared" si="681"/>
        <v>3146.371669</v>
      </c>
      <c r="V61" s="8">
        <f t="shared" si="681"/>
        <v>3263.439983</v>
      </c>
      <c r="W61" s="8">
        <f t="shared" si="681"/>
        <v>3522.502831</v>
      </c>
      <c r="X61" s="8">
        <f t="shared" si="681"/>
        <v>3273.122099</v>
      </c>
      <c r="Y61" s="8">
        <f t="shared" si="681"/>
        <v>3086.086551</v>
      </c>
      <c r="Z61" s="8">
        <f t="shared" si="681"/>
        <v>3750.100143</v>
      </c>
      <c r="AA61" s="8">
        <f t="shared" si="681"/>
        <v>3896.573928</v>
      </c>
      <c r="AB61" s="8">
        <f t="shared" si="23"/>
        <v>37407.10971</v>
      </c>
      <c r="AC61" s="8">
        <f t="shared" ref="AC61:AN61" si="682">SUM(AC62:AC68)</f>
        <v>2792.383895</v>
      </c>
      <c r="AD61" s="8">
        <f t="shared" si="682"/>
        <v>3459.389442</v>
      </c>
      <c r="AE61" s="8">
        <f t="shared" si="682"/>
        <v>3868.976018</v>
      </c>
      <c r="AF61" s="8">
        <f t="shared" si="682"/>
        <v>3842.225432</v>
      </c>
      <c r="AG61" s="8">
        <f t="shared" si="682"/>
        <v>3930.092955</v>
      </c>
      <c r="AH61" s="8">
        <f t="shared" si="682"/>
        <v>4183.279532</v>
      </c>
      <c r="AI61" s="8">
        <f t="shared" si="682"/>
        <v>4325.086378</v>
      </c>
      <c r="AJ61" s="8">
        <f t="shared" si="682"/>
        <v>4683.661998</v>
      </c>
      <c r="AK61" s="8">
        <f t="shared" si="682"/>
        <v>4352.075308</v>
      </c>
      <c r="AL61" s="8">
        <f t="shared" si="682"/>
        <v>4103.38529</v>
      </c>
      <c r="AM61" s="8">
        <f t="shared" si="682"/>
        <v>5016.405237</v>
      </c>
      <c r="AN61" s="8">
        <f t="shared" si="682"/>
        <v>5181.042033</v>
      </c>
      <c r="AO61" s="8">
        <f t="shared" si="25"/>
        <v>49738.00352</v>
      </c>
      <c r="AP61" s="8">
        <f t="shared" ref="AP61:BA61" si="683">SUM(AP62:AP68)</f>
        <v>3454.83022</v>
      </c>
      <c r="AQ61" s="8">
        <f t="shared" si="683"/>
        <v>4299.823252</v>
      </c>
      <c r="AR61" s="8">
        <f t="shared" si="683"/>
        <v>4808.10198</v>
      </c>
      <c r="AS61" s="8">
        <f t="shared" si="683"/>
        <v>4778.359277</v>
      </c>
      <c r="AT61" s="8">
        <f t="shared" si="683"/>
        <v>4885.083216</v>
      </c>
      <c r="AU61" s="8">
        <f t="shared" si="683"/>
        <v>5201.212273</v>
      </c>
      <c r="AV61" s="8">
        <f t="shared" si="683"/>
        <v>5356.336858</v>
      </c>
      <c r="AW61" s="8">
        <f t="shared" si="683"/>
        <v>5823.684756</v>
      </c>
      <c r="AX61" s="8">
        <f t="shared" si="683"/>
        <v>5411.38849</v>
      </c>
      <c r="AY61" s="8">
        <f t="shared" si="683"/>
        <v>5102.166291</v>
      </c>
      <c r="AZ61" s="8">
        <f t="shared" si="683"/>
        <v>6281.32412</v>
      </c>
      <c r="BA61" s="8">
        <f t="shared" si="683"/>
        <v>6442.129155</v>
      </c>
      <c r="BB61" s="8">
        <f t="shared" si="27"/>
        <v>61844.43989</v>
      </c>
      <c r="BC61" s="8">
        <f t="shared" ref="BC61:BN61" si="684">SUM(BC62:BC68)</f>
        <v>4101.410147</v>
      </c>
      <c r="BD61" s="8">
        <f t="shared" si="684"/>
        <v>5118.157376</v>
      </c>
      <c r="BE61" s="8">
        <f t="shared" si="684"/>
        <v>5722.844459</v>
      </c>
      <c r="BF61" s="8">
        <f t="shared" si="684"/>
        <v>5690.353894</v>
      </c>
      <c r="BG61" s="8">
        <f t="shared" si="684"/>
        <v>5814.893485</v>
      </c>
      <c r="BH61" s="8">
        <f t="shared" si="684"/>
        <v>6192.632717</v>
      </c>
      <c r="BI61" s="8">
        <f t="shared" si="684"/>
        <v>6362.737845</v>
      </c>
      <c r="BJ61" s="8">
        <f t="shared" si="684"/>
        <v>6934.022526</v>
      </c>
      <c r="BK61" s="8">
        <f t="shared" si="684"/>
        <v>6443.118276</v>
      </c>
      <c r="BL61" s="8">
        <f t="shared" si="684"/>
        <v>6074.940089</v>
      </c>
      <c r="BM61" s="8">
        <f t="shared" si="684"/>
        <v>7510.14773</v>
      </c>
      <c r="BN61" s="8">
        <f t="shared" si="684"/>
        <v>7670.3789</v>
      </c>
      <c r="BO61" s="8">
        <f t="shared" si="29"/>
        <v>73635.63744</v>
      </c>
      <c r="BP61" s="8">
        <f t="shared" ref="BP61:CA61" si="685">SUM(BP62:BP68)</f>
        <v>4729.050014</v>
      </c>
      <c r="BQ61" s="8">
        <f t="shared" si="685"/>
        <v>5910.294902</v>
      </c>
      <c r="BR61" s="8">
        <f t="shared" si="685"/>
        <v>6608.627705</v>
      </c>
      <c r="BS61" s="8">
        <f t="shared" si="685"/>
        <v>6573.564986</v>
      </c>
      <c r="BT61" s="8">
        <f t="shared" si="685"/>
        <v>6714.877423</v>
      </c>
      <c r="BU61" s="8">
        <f t="shared" si="685"/>
        <v>7152.54281</v>
      </c>
      <c r="BV61" s="8">
        <f t="shared" si="685"/>
        <v>7339.402957</v>
      </c>
      <c r="BW61" s="8">
        <f t="shared" si="685"/>
        <v>8009.067182</v>
      </c>
      <c r="BX61" s="8">
        <f t="shared" si="685"/>
        <v>7442.053576</v>
      </c>
      <c r="BY61" s="8">
        <f t="shared" si="685"/>
        <v>7016.793371</v>
      </c>
      <c r="BZ61" s="8">
        <f t="shared" si="685"/>
        <v>8696.178349</v>
      </c>
      <c r="CA61" s="8">
        <f t="shared" si="685"/>
        <v>8859.58759</v>
      </c>
      <c r="CB61" s="8">
        <f t="shared" si="31"/>
        <v>85052.04087</v>
      </c>
      <c r="CC61" s="8">
        <f t="shared" ref="CC61:CN61" si="686">SUM(CC62:CC68)</f>
        <v>5217.982751</v>
      </c>
      <c r="CD61" s="8">
        <f t="shared" si="686"/>
        <v>6524.350871</v>
      </c>
      <c r="CE61" s="8">
        <f t="shared" si="686"/>
        <v>7295.592266</v>
      </c>
      <c r="CF61" s="8">
        <f t="shared" si="686"/>
        <v>7258.393715</v>
      </c>
      <c r="CG61" s="8">
        <f t="shared" si="686"/>
        <v>7412.491908</v>
      </c>
      <c r="CH61" s="8">
        <f t="shared" si="686"/>
        <v>7896.791382</v>
      </c>
      <c r="CI61" s="8">
        <f t="shared" si="686"/>
        <v>8099.710876</v>
      </c>
      <c r="CJ61" s="8">
        <f t="shared" si="686"/>
        <v>8842.566266</v>
      </c>
      <c r="CK61" s="8">
        <f t="shared" si="686"/>
        <v>8216.543876</v>
      </c>
      <c r="CL61" s="8">
        <f t="shared" si="686"/>
        <v>7747.027083</v>
      </c>
      <c r="CM61" s="8">
        <f t="shared" si="686"/>
        <v>9610.307734</v>
      </c>
      <c r="CN61" s="8">
        <f t="shared" si="686"/>
        <v>9781.599852</v>
      </c>
      <c r="CO61" s="8">
        <f t="shared" si="33"/>
        <v>93903.35858</v>
      </c>
      <c r="CP61" s="2"/>
      <c r="CQ61" s="2"/>
      <c r="CR61" s="48">
        <f>O61-'ОПУ БС'!C61</f>
        <v>0</v>
      </c>
      <c r="CS61" s="48">
        <f>AB61-'ОПУ БС'!D61</f>
        <v>0</v>
      </c>
      <c r="CT61" s="48">
        <f>AO61-'ОПУ БС'!E61</f>
        <v>0</v>
      </c>
      <c r="CU61" s="48">
        <f>BB61-'ОПУ БС'!F61</f>
        <v>0</v>
      </c>
      <c r="CV61" s="48">
        <f>BO61-'ОПУ БС'!G61</f>
        <v>0</v>
      </c>
      <c r="CW61" s="48">
        <f>CB61-'ОПУ БС'!H61</f>
        <v>0</v>
      </c>
      <c r="CX61" s="48">
        <f>CO61-'ОПУ БС'!I61</f>
        <v>0</v>
      </c>
      <c r="CY61" s="2"/>
      <c r="CZ61" s="2"/>
      <c r="DA61" s="49">
        <f t="shared" ref="DA61:DL61" si="687">SUM(DA62:DA68)</f>
        <v>0</v>
      </c>
      <c r="DB61" s="49">
        <f t="shared" si="687"/>
        <v>0</v>
      </c>
      <c r="DC61" s="49">
        <f t="shared" si="687"/>
        <v>0</v>
      </c>
      <c r="DD61" s="49">
        <f t="shared" si="687"/>
        <v>0</v>
      </c>
      <c r="DE61" s="49">
        <f t="shared" si="687"/>
        <v>0</v>
      </c>
      <c r="DF61" s="49">
        <f t="shared" si="687"/>
        <v>36.81285988</v>
      </c>
      <c r="DG61" s="49">
        <f t="shared" si="687"/>
        <v>38.06076013</v>
      </c>
      <c r="DH61" s="49">
        <f t="shared" si="687"/>
        <v>41.21622558</v>
      </c>
      <c r="DI61" s="49">
        <f t="shared" si="687"/>
        <v>38.29826271</v>
      </c>
      <c r="DJ61" s="49">
        <f t="shared" si="687"/>
        <v>36.10979055</v>
      </c>
      <c r="DK61" s="49">
        <f t="shared" si="687"/>
        <v>44.14436609</v>
      </c>
      <c r="DL61" s="49">
        <f t="shared" si="687"/>
        <v>45.59316989</v>
      </c>
      <c r="DM61" s="50">
        <f t="shared" si="35"/>
        <v>280.2354348</v>
      </c>
      <c r="DN61" s="49">
        <f t="shared" ref="DN61:DY61" si="688">SUM(DN62:DN68)</f>
        <v>38.69409846</v>
      </c>
      <c r="DO61" s="49">
        <f t="shared" si="688"/>
        <v>48.15802042</v>
      </c>
      <c r="DP61" s="49">
        <f t="shared" si="688"/>
        <v>53.85074217</v>
      </c>
      <c r="DQ61" s="49">
        <f t="shared" si="688"/>
        <v>53.5176239</v>
      </c>
      <c r="DR61" s="49">
        <f t="shared" si="688"/>
        <v>54.71293202</v>
      </c>
      <c r="DS61" s="49">
        <f t="shared" si="688"/>
        <v>58.25357746</v>
      </c>
      <c r="DT61" s="49">
        <f t="shared" si="688"/>
        <v>59.99097281</v>
      </c>
      <c r="DU61" s="49">
        <f t="shared" si="688"/>
        <v>65.22526927</v>
      </c>
      <c r="DV61" s="49">
        <f t="shared" si="688"/>
        <v>60.60755109</v>
      </c>
      <c r="DW61" s="49">
        <f t="shared" si="688"/>
        <v>57.14426246</v>
      </c>
      <c r="DX61" s="49">
        <f t="shared" si="688"/>
        <v>70.35083015</v>
      </c>
      <c r="DY61" s="49">
        <f t="shared" si="688"/>
        <v>72.15184654</v>
      </c>
      <c r="DZ61" s="50">
        <f t="shared" si="37"/>
        <v>692.6577267</v>
      </c>
      <c r="EA61" s="49">
        <f t="shared" ref="EA61:EL61" si="689">SUM(EA62:EA68)</f>
        <v>41.8343835</v>
      </c>
      <c r="EB61" s="49">
        <f t="shared" si="689"/>
        <v>52.20520523</v>
      </c>
      <c r="EC61" s="49">
        <f t="shared" si="689"/>
        <v>58.37301348</v>
      </c>
      <c r="ED61" s="49">
        <f t="shared" si="689"/>
        <v>58.04160971</v>
      </c>
      <c r="EE61" s="49">
        <f t="shared" si="689"/>
        <v>59.31191355</v>
      </c>
      <c r="EF61" s="49">
        <f t="shared" si="689"/>
        <v>63.16485371</v>
      </c>
      <c r="EG61" s="49">
        <f t="shared" si="689"/>
        <v>64.89992602</v>
      </c>
      <c r="EH61" s="49">
        <f t="shared" si="689"/>
        <v>70.72702976</v>
      </c>
      <c r="EI61" s="49">
        <f t="shared" si="689"/>
        <v>65.71980642</v>
      </c>
      <c r="EJ61" s="49">
        <f t="shared" si="689"/>
        <v>61.96438891</v>
      </c>
      <c r="EK61" s="49">
        <f t="shared" si="689"/>
        <v>76.60350684</v>
      </c>
      <c r="EL61" s="49">
        <f t="shared" si="689"/>
        <v>78.23786478</v>
      </c>
      <c r="EM61" s="50">
        <f t="shared" si="39"/>
        <v>751.0835019</v>
      </c>
      <c r="EN61" s="49">
        <f t="shared" ref="EN61:EY61" si="690">SUM(EN62:EN68)</f>
        <v>37.83240011</v>
      </c>
      <c r="EO61" s="49">
        <f t="shared" si="690"/>
        <v>47.28235921</v>
      </c>
      <c r="EP61" s="49">
        <f t="shared" si="690"/>
        <v>52.86902164</v>
      </c>
      <c r="EQ61" s="49">
        <f t="shared" si="690"/>
        <v>52.58851989</v>
      </c>
      <c r="ER61" s="49">
        <f t="shared" si="690"/>
        <v>53.71901938</v>
      </c>
      <c r="ES61" s="49">
        <f t="shared" si="690"/>
        <v>57.22034248</v>
      </c>
      <c r="ET61" s="49">
        <f t="shared" si="690"/>
        <v>58.71522366</v>
      </c>
      <c r="EU61" s="49">
        <f t="shared" si="690"/>
        <v>64.07253745</v>
      </c>
      <c r="EV61" s="49">
        <f t="shared" si="690"/>
        <v>59.53642861</v>
      </c>
      <c r="EW61" s="49">
        <f t="shared" si="690"/>
        <v>56.13434697</v>
      </c>
      <c r="EX61" s="49">
        <f t="shared" si="690"/>
        <v>69.56942679</v>
      </c>
      <c r="EY61" s="49">
        <f t="shared" si="690"/>
        <v>70.87670072</v>
      </c>
      <c r="EZ61" s="51">
        <f t="shared" si="41"/>
        <v>680.4163269</v>
      </c>
      <c r="FA61" s="49">
        <f t="shared" ref="FA61:FL61" si="691">SUM(FA62:FA68)</f>
        <v>24.00272066</v>
      </c>
      <c r="FB61" s="49">
        <f t="shared" si="691"/>
        <v>30.01201401</v>
      </c>
      <c r="FC61" s="49">
        <f t="shared" si="691"/>
        <v>33.55972442</v>
      </c>
      <c r="FD61" s="49">
        <f t="shared" si="691"/>
        <v>33.38861109</v>
      </c>
      <c r="FE61" s="49">
        <f t="shared" si="691"/>
        <v>34.09746277</v>
      </c>
      <c r="FF61" s="49">
        <f t="shared" si="691"/>
        <v>36.32524036</v>
      </c>
      <c r="FG61" s="49">
        <f t="shared" si="691"/>
        <v>37.25867003</v>
      </c>
      <c r="FH61" s="49">
        <f t="shared" si="691"/>
        <v>40.67580482</v>
      </c>
      <c r="FI61" s="49">
        <f t="shared" si="691"/>
        <v>37.79610183</v>
      </c>
      <c r="FJ61" s="49">
        <f t="shared" si="691"/>
        <v>35.63632458</v>
      </c>
      <c r="FK61" s="49">
        <f t="shared" si="691"/>
        <v>44.20741558</v>
      </c>
      <c r="FL61" s="49">
        <f t="shared" si="691"/>
        <v>44.99535932</v>
      </c>
      <c r="FM61" s="51">
        <f t="shared" si="43"/>
        <v>431.9554495</v>
      </c>
      <c r="FN61" s="2"/>
      <c r="FO61" s="2"/>
      <c r="FP61" s="8">
        <f t="shared" ref="FP61:GA61" si="692">SUM(FP62:FP68)</f>
        <v>1838.563184</v>
      </c>
      <c r="FQ61" s="8">
        <f t="shared" si="692"/>
        <v>2260.042834</v>
      </c>
      <c r="FR61" s="8">
        <f t="shared" si="692"/>
        <v>2522.171774</v>
      </c>
      <c r="FS61" s="8">
        <f t="shared" si="692"/>
        <v>2502.277956</v>
      </c>
      <c r="FT61" s="8">
        <f t="shared" si="692"/>
        <v>2562.482014</v>
      </c>
      <c r="FU61" s="8">
        <f t="shared" si="692"/>
        <v>2725.780633</v>
      </c>
      <c r="FV61" s="8">
        <f t="shared" si="692"/>
        <v>2842.776601</v>
      </c>
      <c r="FW61" s="8">
        <f t="shared" si="692"/>
        <v>3051.210232</v>
      </c>
      <c r="FX61" s="8">
        <f t="shared" si="692"/>
        <v>2835.195349</v>
      </c>
      <c r="FY61" s="8">
        <f t="shared" si="692"/>
        <v>2673.184186</v>
      </c>
      <c r="FZ61" s="8">
        <f t="shared" si="692"/>
        <v>3213.315236</v>
      </c>
      <c r="GA61" s="8">
        <f t="shared" si="692"/>
        <v>3375.232558</v>
      </c>
      <c r="GB61" s="52">
        <f t="shared" si="45"/>
        <v>32402.23256</v>
      </c>
      <c r="GC61" s="8">
        <f t="shared" ref="GC61:GN61" si="693">SUM(GC62:GC68)</f>
        <v>2108.989425</v>
      </c>
      <c r="GD61" s="8">
        <f t="shared" si="693"/>
        <v>2603.536076</v>
      </c>
      <c r="GE61" s="8">
        <f t="shared" si="693"/>
        <v>2910.71989</v>
      </c>
      <c r="GF61" s="8">
        <f t="shared" si="693"/>
        <v>2888.87982</v>
      </c>
      <c r="GG61" s="8">
        <f t="shared" si="693"/>
        <v>2956.787291</v>
      </c>
      <c r="GH61" s="8">
        <f t="shared" si="693"/>
        <v>3146.371669</v>
      </c>
      <c r="GI61" s="8">
        <f t="shared" si="693"/>
        <v>3263.439983</v>
      </c>
      <c r="GJ61" s="8">
        <f t="shared" si="693"/>
        <v>3522.502831</v>
      </c>
      <c r="GK61" s="8">
        <f t="shared" si="693"/>
        <v>3273.122099</v>
      </c>
      <c r="GL61" s="8">
        <f t="shared" si="693"/>
        <v>3086.086551</v>
      </c>
      <c r="GM61" s="8">
        <f t="shared" si="693"/>
        <v>3750.100143</v>
      </c>
      <c r="GN61" s="8">
        <f t="shared" si="693"/>
        <v>3896.573928</v>
      </c>
      <c r="GO61" s="52">
        <f t="shared" si="47"/>
        <v>37407.10971</v>
      </c>
      <c r="GP61" s="53">
        <f t="shared" ref="GP61:HA61" si="694">SUM(GP62:GP68)</f>
        <v>2792.383895</v>
      </c>
      <c r="GQ61" s="53">
        <f t="shared" si="694"/>
        <v>3459.389442</v>
      </c>
      <c r="GR61" s="53">
        <f t="shared" si="694"/>
        <v>3868.976018</v>
      </c>
      <c r="GS61" s="53">
        <f t="shared" si="694"/>
        <v>3842.225432</v>
      </c>
      <c r="GT61" s="53">
        <f t="shared" si="694"/>
        <v>3930.092955</v>
      </c>
      <c r="GU61" s="53">
        <f t="shared" si="694"/>
        <v>4220.092392</v>
      </c>
      <c r="GV61" s="53">
        <f t="shared" si="694"/>
        <v>4363.147138</v>
      </c>
      <c r="GW61" s="53">
        <f t="shared" si="694"/>
        <v>4724.878223</v>
      </c>
      <c r="GX61" s="53">
        <f t="shared" si="694"/>
        <v>4390.37357</v>
      </c>
      <c r="GY61" s="53">
        <f t="shared" si="694"/>
        <v>4139.495081</v>
      </c>
      <c r="GZ61" s="53">
        <f t="shared" si="694"/>
        <v>5060.549603</v>
      </c>
      <c r="HA61" s="53">
        <f t="shared" si="694"/>
        <v>5226.635203</v>
      </c>
      <c r="HB61" s="52">
        <f t="shared" si="49"/>
        <v>50018.23895</v>
      </c>
      <c r="HC61" s="53">
        <f t="shared" ref="HC61:HN61" si="695">SUM(HC62:HC68)</f>
        <v>3493.524318</v>
      </c>
      <c r="HD61" s="53">
        <f t="shared" si="695"/>
        <v>4347.981272</v>
      </c>
      <c r="HE61" s="53">
        <f t="shared" si="695"/>
        <v>4861.952722</v>
      </c>
      <c r="HF61" s="53">
        <f t="shared" si="695"/>
        <v>4831.876901</v>
      </c>
      <c r="HG61" s="53">
        <f t="shared" si="695"/>
        <v>4939.796148</v>
      </c>
      <c r="HH61" s="53">
        <f t="shared" si="695"/>
        <v>5259.465851</v>
      </c>
      <c r="HI61" s="53">
        <f t="shared" si="695"/>
        <v>5416.327831</v>
      </c>
      <c r="HJ61" s="53">
        <f t="shared" si="695"/>
        <v>5888.910025</v>
      </c>
      <c r="HK61" s="53">
        <f t="shared" si="695"/>
        <v>5471.996041</v>
      </c>
      <c r="HL61" s="53">
        <f t="shared" si="695"/>
        <v>5159.310553</v>
      </c>
      <c r="HM61" s="53">
        <f t="shared" si="695"/>
        <v>6351.67495</v>
      </c>
      <c r="HN61" s="53">
        <f t="shared" si="695"/>
        <v>6514.281002</v>
      </c>
      <c r="HO61" s="52">
        <f t="shared" si="51"/>
        <v>62537.09762</v>
      </c>
      <c r="HP61" s="53">
        <f t="shared" ref="HP61:IA61" si="696">SUM(HP62:HP68)</f>
        <v>4143.24453</v>
      </c>
      <c r="HQ61" s="53">
        <f t="shared" si="696"/>
        <v>5170.362581</v>
      </c>
      <c r="HR61" s="53">
        <f t="shared" si="696"/>
        <v>5781.217472</v>
      </c>
      <c r="HS61" s="53">
        <f t="shared" si="696"/>
        <v>5748.395503</v>
      </c>
      <c r="HT61" s="53">
        <f t="shared" si="696"/>
        <v>5874.205399</v>
      </c>
      <c r="HU61" s="53">
        <f t="shared" si="696"/>
        <v>6255.79757</v>
      </c>
      <c r="HV61" s="53">
        <f t="shared" si="696"/>
        <v>6427.637771</v>
      </c>
      <c r="HW61" s="53">
        <f t="shared" si="696"/>
        <v>7004.749556</v>
      </c>
      <c r="HX61" s="53">
        <f t="shared" si="696"/>
        <v>6508.838083</v>
      </c>
      <c r="HY61" s="53">
        <f t="shared" si="696"/>
        <v>6136.904478</v>
      </c>
      <c r="HZ61" s="53">
        <f t="shared" si="696"/>
        <v>7586.751237</v>
      </c>
      <c r="IA61" s="53">
        <f t="shared" si="696"/>
        <v>7748.616765</v>
      </c>
      <c r="IB61" s="52">
        <f t="shared" si="53"/>
        <v>74386.72094</v>
      </c>
      <c r="IC61" s="53">
        <f t="shared" ref="IC61:IN61" si="697">SUM(IC62:IC68)</f>
        <v>4766.882414</v>
      </c>
      <c r="ID61" s="53">
        <f t="shared" si="697"/>
        <v>5957.577261</v>
      </c>
      <c r="IE61" s="53">
        <f t="shared" si="697"/>
        <v>6661.496727</v>
      </c>
      <c r="IF61" s="53">
        <f t="shared" si="697"/>
        <v>6626.153506</v>
      </c>
      <c r="IG61" s="53">
        <f t="shared" si="697"/>
        <v>6768.596442</v>
      </c>
      <c r="IH61" s="53">
        <f t="shared" si="697"/>
        <v>7209.763153</v>
      </c>
      <c r="II61" s="53">
        <f t="shared" si="697"/>
        <v>7398.118181</v>
      </c>
      <c r="IJ61" s="53">
        <f t="shared" si="697"/>
        <v>8073.139719</v>
      </c>
      <c r="IK61" s="53">
        <f t="shared" si="697"/>
        <v>7501.590004</v>
      </c>
      <c r="IL61" s="53">
        <f t="shared" si="697"/>
        <v>7072.927718</v>
      </c>
      <c r="IM61" s="53">
        <f t="shared" si="697"/>
        <v>8765.747775</v>
      </c>
      <c r="IN61" s="53">
        <f t="shared" si="697"/>
        <v>8930.464291</v>
      </c>
      <c r="IO61" s="52">
        <f t="shared" si="55"/>
        <v>85732.45719</v>
      </c>
      <c r="IP61" s="53">
        <f t="shared" ref="IP61:JA61" si="698">SUM(IP62:IP68)</f>
        <v>5241.985472</v>
      </c>
      <c r="IQ61" s="53">
        <f t="shared" si="698"/>
        <v>6554.362885</v>
      </c>
      <c r="IR61" s="53">
        <f t="shared" si="698"/>
        <v>7329.15199</v>
      </c>
      <c r="IS61" s="53">
        <f t="shared" si="698"/>
        <v>7291.782326</v>
      </c>
      <c r="IT61" s="53">
        <f t="shared" si="698"/>
        <v>7446.58937</v>
      </c>
      <c r="IU61" s="53">
        <f t="shared" si="698"/>
        <v>7933.116623</v>
      </c>
      <c r="IV61" s="53">
        <f t="shared" si="698"/>
        <v>8136.969546</v>
      </c>
      <c r="IW61" s="53">
        <f t="shared" si="698"/>
        <v>8883.242071</v>
      </c>
      <c r="IX61" s="53">
        <f t="shared" si="698"/>
        <v>8254.339978</v>
      </c>
      <c r="IY61" s="53">
        <f t="shared" si="698"/>
        <v>7782.663407</v>
      </c>
      <c r="IZ61" s="53">
        <f t="shared" si="698"/>
        <v>9654.515149</v>
      </c>
      <c r="JA61" s="53">
        <f t="shared" si="698"/>
        <v>9826.595211</v>
      </c>
      <c r="JB61" s="52">
        <f t="shared" si="57"/>
        <v>94335.31403</v>
      </c>
      <c r="JC61" s="2"/>
      <c r="JD61" s="2"/>
      <c r="JE61" s="19">
        <f t="shared" si="58"/>
        <v>0</v>
      </c>
      <c r="JF61" s="19">
        <f t="shared" si="59"/>
        <v>0</v>
      </c>
      <c r="JG61" s="48">
        <f t="shared" si="60"/>
        <v>0</v>
      </c>
      <c r="JH61" s="48">
        <f t="shared" si="61"/>
        <v>0</v>
      </c>
      <c r="JI61" s="48">
        <f t="shared" si="62"/>
        <v>0</v>
      </c>
      <c r="JJ61" s="48">
        <f t="shared" si="63"/>
        <v>0</v>
      </c>
      <c r="JK61" s="48">
        <f t="shared" si="64"/>
        <v>0</v>
      </c>
    </row>
    <row r="62" ht="19.5" customHeight="1" outlineLevel="1">
      <c r="A62" s="2"/>
      <c r="B62" s="62" t="s">
        <v>22</v>
      </c>
      <c r="C62" s="56">
        <f>'ОПУ БС'!$C62/12 * 'ОПУ БС'!L$62</f>
        <v>640.7346324</v>
      </c>
      <c r="D62" s="56">
        <f>'ОПУ БС'!$C62/12*'ОПУ БС'!M62</f>
        <v>932.9995525</v>
      </c>
      <c r="E62" s="56">
        <f>'ОПУ БС'!$C62/12*'ОПУ БС'!N62</f>
        <v>1045.409137</v>
      </c>
      <c r="F62" s="56">
        <f>'ОПУ БС'!$C62/12*'ОПУ БС'!O62</f>
        <v>1045.409137</v>
      </c>
      <c r="G62" s="56">
        <f>'ОПУ БС'!$C62/12*'ОПУ БС'!P62</f>
        <v>1067.891054</v>
      </c>
      <c r="H62" s="56">
        <f>'ОПУ БС'!$C62/12*'ОПУ БС'!Q62</f>
        <v>1135.336805</v>
      </c>
      <c r="I62" s="56">
        <f>'ОПУ БС'!$C62/12*'ОПУ БС'!R62</f>
        <v>1022.92722</v>
      </c>
      <c r="J62" s="56">
        <f>'ОПУ БС'!$C62/12*'ОПУ БС'!S62</f>
        <v>1270.228306</v>
      </c>
      <c r="K62" s="56">
        <f>'ОПУ БС'!$C62/12*'ОПУ БС'!T62</f>
        <v>1180.300639</v>
      </c>
      <c r="L62" s="56">
        <f>'ОПУ БС'!$C62/12*'ОПУ БС'!U62</f>
        <v>1112.854888</v>
      </c>
      <c r="M62" s="56">
        <f>'ОПУ БС'!$C62/12*'ОПУ БС'!V62</f>
        <v>1629.938977</v>
      </c>
      <c r="N62" s="56">
        <f>'ОПУ БС'!$C62/12*'ОПУ БС'!W62</f>
        <v>1405.119808</v>
      </c>
      <c r="O62" s="10">
        <f t="shared" si="21"/>
        <v>13489.15016</v>
      </c>
      <c r="P62" s="56">
        <f>'ОПУ БС'!$D62/12*'ОПУ БС'!L62</f>
        <v>780.3825685</v>
      </c>
      <c r="Q62" s="56">
        <f>'ОПУ БС'!$D62/12*'ОПУ БС'!M62</f>
        <v>1136.346547</v>
      </c>
      <c r="R62" s="56">
        <f>'ОПУ БС'!$D62/12*'ОПУ БС'!N62</f>
        <v>1273.25577</v>
      </c>
      <c r="S62" s="56">
        <f>'ОПУ БС'!$D62/12*'ОПУ БС'!O62</f>
        <v>1273.25577</v>
      </c>
      <c r="T62" s="56">
        <f>'ОПУ БС'!$D62/12*'ОПУ БС'!P62</f>
        <v>1300.637614</v>
      </c>
      <c r="U62" s="56">
        <f>'ОПУ БС'!$D62/12*'ОПУ БС'!Q62</f>
        <v>1382.783148</v>
      </c>
      <c r="V62" s="56">
        <f>'ОПУ БС'!$D62/12*'ОПУ БС'!R62</f>
        <v>1245.873925</v>
      </c>
      <c r="W62" s="56">
        <f>'ОПУ БС'!$D62/12*'ОПУ БС'!S62</f>
        <v>1547.074215</v>
      </c>
      <c r="X62" s="56">
        <f>'ОПУ БС'!$D62/12*'ОПУ БС'!T62</f>
        <v>1437.546837</v>
      </c>
      <c r="Y62" s="56">
        <f>'ОПУ БС'!$D62/12*'ОПУ БС'!U62</f>
        <v>1355.401303</v>
      </c>
      <c r="Z62" s="56">
        <f>'ОПУ БС'!$D62/12*'ОПУ БС'!V62</f>
        <v>1985.183727</v>
      </c>
      <c r="AA62" s="56">
        <f>'ОПУ БС'!$D62/12*'ОПУ БС'!W62</f>
        <v>1711.365282</v>
      </c>
      <c r="AB62" s="10">
        <f t="shared" si="23"/>
        <v>16429.10671</v>
      </c>
      <c r="AC62" s="56">
        <f>'ОПУ БС'!$E62/12*'ОПУ БС'!L62</f>
        <v>1073.068985</v>
      </c>
      <c r="AD62" s="56">
        <f>'ОПУ БС'!$E62/12*'ОПУ БС'!M62</f>
        <v>1562.539048</v>
      </c>
      <c r="AE62" s="56">
        <f>'ОПУ БС'!$E62/12*'ОПУ БС'!N62</f>
        <v>1750.796764</v>
      </c>
      <c r="AF62" s="56">
        <f>'ОПУ БС'!$E62/12*'ОПУ БС'!O62</f>
        <v>1750.796764</v>
      </c>
      <c r="AG62" s="56">
        <f>'ОПУ БС'!$E62/12*'ОПУ БС'!P62</f>
        <v>1788.448308</v>
      </c>
      <c r="AH62" s="56">
        <f>'ОПУ БС'!$E62/12*'ОПУ БС'!Q62</f>
        <v>1901.402938</v>
      </c>
      <c r="AI62" s="56">
        <f>'ОПУ БС'!$E62/12*'ОПУ БС'!R62</f>
        <v>1713.145221</v>
      </c>
      <c r="AJ62" s="56">
        <f>'ОПУ БС'!$E62/12*'ОПУ БС'!S62</f>
        <v>2127.312198</v>
      </c>
      <c r="AK62" s="56">
        <f>'ОПУ БС'!$E62/12*'ОПУ БС'!T62</f>
        <v>1976.706024</v>
      </c>
      <c r="AL62" s="56">
        <f>'ОПУ БС'!$E62/12*'ОПУ БС'!U62</f>
        <v>1863.751394</v>
      </c>
      <c r="AM62" s="56">
        <f>'ОПУ БС'!$E62/12*'ОПУ БС'!V62</f>
        <v>2729.736891</v>
      </c>
      <c r="AN62" s="56">
        <f>'ОПУ БС'!$E62/12*'ОПУ БС'!W62</f>
        <v>2353.221458</v>
      </c>
      <c r="AO62" s="10">
        <f t="shared" si="25"/>
        <v>22590.92599</v>
      </c>
      <c r="AP62" s="56">
        <f>'ОПУ БС'!$F62/12*'ОПУ БС'!L62</f>
        <v>1385.952919</v>
      </c>
      <c r="AQ62" s="56">
        <f>'ОПУ БС'!$F62/12*'ОПУ БС'!M62</f>
        <v>2018.14197</v>
      </c>
      <c r="AR62" s="56">
        <f>'ОПУ БС'!$F62/12*'ОПУ БС'!N62</f>
        <v>2261.291605</v>
      </c>
      <c r="AS62" s="56">
        <f>'ОПУ БС'!$F62/12*'ОПУ БС'!O62</f>
        <v>2261.291605</v>
      </c>
      <c r="AT62" s="56">
        <f>'ОПУ БС'!$F62/12*'ОПУ БС'!P62</f>
        <v>2309.921532</v>
      </c>
      <c r="AU62" s="56">
        <f>'ОПУ БС'!$F62/12*'ОПУ БС'!Q62</f>
        <v>2455.811313</v>
      </c>
      <c r="AV62" s="56">
        <f>'ОПУ БС'!$F62/12*'ОПУ БС'!R62</f>
        <v>2212.661678</v>
      </c>
      <c r="AW62" s="56">
        <f>'ОПУ БС'!$F62/12*'ОПУ БС'!S62</f>
        <v>2747.590875</v>
      </c>
      <c r="AX62" s="56">
        <f>'ОПУ БС'!$F62/12*'ОПУ БС'!T62</f>
        <v>2553.071167</v>
      </c>
      <c r="AY62" s="56">
        <f>'ОПУ БС'!$F62/12*'ОПУ БС'!U62</f>
        <v>2407.181386</v>
      </c>
      <c r="AZ62" s="56">
        <f>'ОПУ БС'!$F62/12*'ОПУ БС'!V62</f>
        <v>3525.669707</v>
      </c>
      <c r="BA62" s="56">
        <f>'ОПУ БС'!$F62/12*'ОПУ БС'!W62</f>
        <v>3039.370437</v>
      </c>
      <c r="BB62" s="10">
        <f t="shared" si="27"/>
        <v>29177.9562</v>
      </c>
      <c r="BC62" s="56">
        <f>'ОПУ БС'!$G62/12*'ОПУ БС'!L62</f>
        <v>1686.540673</v>
      </c>
      <c r="BD62" s="56">
        <f>'ОПУ БС'!$G62/12*'ОПУ БС'!M62</f>
        <v>2455.839928</v>
      </c>
      <c r="BE62" s="56">
        <f>'ОПУ БС'!$G62/12*'ОПУ БС'!N62</f>
        <v>2751.724257</v>
      </c>
      <c r="BF62" s="56">
        <f>'ОПУ БС'!$G62/12*'ОПУ БС'!O62</f>
        <v>2751.724257</v>
      </c>
      <c r="BG62" s="56">
        <f>'ОПУ БС'!$G62/12*'ОПУ БС'!P62</f>
        <v>2810.901122</v>
      </c>
      <c r="BH62" s="56">
        <f>'ОПУ БС'!$G62/12*'ОПУ БС'!Q62</f>
        <v>2988.43172</v>
      </c>
      <c r="BI62" s="56">
        <f>'ОПУ БС'!$G62/12*'ОПУ БС'!R62</f>
        <v>2692.547391</v>
      </c>
      <c r="BJ62" s="56">
        <f>'ОПУ БС'!$G62/12*'ОПУ БС'!S62</f>
        <v>3343.492914</v>
      </c>
      <c r="BK62" s="56">
        <f>'ОПУ БС'!$G62/12*'ОПУ БС'!T62</f>
        <v>3106.785451</v>
      </c>
      <c r="BL62" s="56">
        <f>'ОПУ БС'!$G62/12*'ОПУ БС'!U62</f>
        <v>2929.254854</v>
      </c>
      <c r="BM62" s="56">
        <f>'ОПУ БС'!$G62/12*'ОПУ БС'!V62</f>
        <v>4290.322766</v>
      </c>
      <c r="BN62" s="56">
        <f>'ОПУ БС'!$G62/12*'ОПУ БС'!W62</f>
        <v>3698.554108</v>
      </c>
      <c r="BO62" s="10">
        <f t="shared" si="29"/>
        <v>35506.11944</v>
      </c>
      <c r="BP62" s="56">
        <f>'ОПУ БС'!$H62/12*'ОПУ БС'!L62</f>
        <v>1972.737722</v>
      </c>
      <c r="BQ62" s="56">
        <f>'ОПУ БС'!$H62/12*'ОПУ БС'!M62</f>
        <v>2872.582998</v>
      </c>
      <c r="BR62" s="56">
        <f>'ОПУ БС'!$H62/12*'ОПУ БС'!N62</f>
        <v>3218.677335</v>
      </c>
      <c r="BS62" s="56">
        <f>'ОПУ БС'!$H62/12*'ОПУ БС'!O62</f>
        <v>3218.677335</v>
      </c>
      <c r="BT62" s="56">
        <f>'ОПУ БС'!$H62/12*'ОПУ БС'!P62</f>
        <v>3287.896203</v>
      </c>
      <c r="BU62" s="56">
        <f>'ОПУ БС'!$H62/12*'ОПУ БС'!Q62</f>
        <v>3495.552805</v>
      </c>
      <c r="BV62" s="56">
        <f>'ОПУ БС'!$H62/12*'ОПУ БС'!R62</f>
        <v>3149.458468</v>
      </c>
      <c r="BW62" s="56">
        <f>'ОПУ БС'!$H62/12*'ОПУ БС'!S62</f>
        <v>3910.866009</v>
      </c>
      <c r="BX62" s="56">
        <f>'ОПУ БС'!$H62/12*'ОПУ БС'!T62</f>
        <v>3633.99054</v>
      </c>
      <c r="BY62" s="56">
        <f>'ОПУ БС'!$H62/12*'ОПУ БС'!U62</f>
        <v>3426.333937</v>
      </c>
      <c r="BZ62" s="56">
        <f>'ОПУ БС'!$H62/12*'ОПУ БС'!V62</f>
        <v>5018.367888</v>
      </c>
      <c r="CA62" s="56">
        <f>'ОПУ БС'!$H62/12*'ОПУ БС'!W62</f>
        <v>4326.179214</v>
      </c>
      <c r="CB62" s="10">
        <f t="shared" si="31"/>
        <v>41531.32045</v>
      </c>
      <c r="CC62" s="56">
        <f>'ОПУ БС'!$I62/12*'ОПУ БС'!L62</f>
        <v>2187.689877</v>
      </c>
      <c r="CD62" s="56">
        <f>'ОПУ БС'!$I62/12*'ОПУ БС'!M62</f>
        <v>3185.583505</v>
      </c>
      <c r="CE62" s="56">
        <f>'ОПУ БС'!$I62/12*'ОПУ БС'!N62</f>
        <v>3569.388746</v>
      </c>
      <c r="CF62" s="56">
        <f>'ОПУ БС'!$I62/12*'ОПУ БС'!O62</f>
        <v>3569.388746</v>
      </c>
      <c r="CG62" s="56">
        <f>'ОПУ БС'!$I62/12*'ОПУ БС'!P62</f>
        <v>3646.149795</v>
      </c>
      <c r="CH62" s="56">
        <f>'ОПУ БС'!$I62/12*'ОПУ БС'!Q62</f>
        <v>3876.432939</v>
      </c>
      <c r="CI62" s="56">
        <f>'ОПУ БС'!$I62/12*'ОПУ БС'!R62</f>
        <v>3492.627698</v>
      </c>
      <c r="CJ62" s="56">
        <f>'ОПУ БС'!$I62/12*'ОПУ БС'!S62</f>
        <v>4336.999229</v>
      </c>
      <c r="CK62" s="56">
        <f>'ОПУ БС'!$I62/12*'ОПУ БС'!T62</f>
        <v>4029.955036</v>
      </c>
      <c r="CL62" s="56">
        <f>'ОПУ БС'!$I62/12*'ОПУ БС'!U62</f>
        <v>3799.671891</v>
      </c>
      <c r="CM62" s="56">
        <f>'ОПУ БС'!$I62/12*'ОПУ БС'!V62</f>
        <v>5565.176002</v>
      </c>
      <c r="CN62" s="56">
        <f>'ОПУ БС'!$I62/12*'ОПУ БС'!W62</f>
        <v>4797.565519</v>
      </c>
      <c r="CO62" s="10">
        <f t="shared" si="33"/>
        <v>46056.62898</v>
      </c>
      <c r="CP62" s="2"/>
      <c r="CQ62" s="2"/>
      <c r="CR62" s="48">
        <f>O62-'ОПУ БС'!C62</f>
        <v>0</v>
      </c>
      <c r="CS62" s="48">
        <f>AB62-'ОПУ БС'!D62</f>
        <v>0</v>
      </c>
      <c r="CT62" s="48">
        <f>AO62-'ОПУ БС'!E62</f>
        <v>0</v>
      </c>
      <c r="CU62" s="48">
        <f>BB62-'ОПУ БС'!F62</f>
        <v>0</v>
      </c>
      <c r="CV62" s="48">
        <f>BO62-'ОПУ БС'!G62</f>
        <v>0</v>
      </c>
      <c r="CW62" s="48">
        <f>CB62-'ОПУ БС'!H62</f>
        <v>0</v>
      </c>
      <c r="CX62" s="48">
        <f>CO62-'ОПУ БС'!I62</f>
        <v>0</v>
      </c>
      <c r="CY62" s="2"/>
      <c r="CZ62" s="2"/>
      <c r="DA62" s="57"/>
      <c r="DB62" s="57"/>
      <c r="DC62" s="57"/>
      <c r="DD62" s="57"/>
      <c r="DE62" s="57"/>
      <c r="DF62" s="58">
        <f t="shared" ref="DF62:DL62" si="699">AH62*0.08*0.11</f>
        <v>16.73234585</v>
      </c>
      <c r="DG62" s="58">
        <f t="shared" si="699"/>
        <v>15.07567795</v>
      </c>
      <c r="DH62" s="58">
        <f t="shared" si="699"/>
        <v>18.72034734</v>
      </c>
      <c r="DI62" s="58">
        <f t="shared" si="699"/>
        <v>17.39501301</v>
      </c>
      <c r="DJ62" s="58">
        <f t="shared" si="699"/>
        <v>16.40101227</v>
      </c>
      <c r="DK62" s="58">
        <f t="shared" si="699"/>
        <v>24.02168464</v>
      </c>
      <c r="DL62" s="58">
        <f t="shared" si="699"/>
        <v>20.70834883</v>
      </c>
      <c r="DM62" s="55">
        <f t="shared" si="35"/>
        <v>129.0544299</v>
      </c>
      <c r="DN62" s="58">
        <f t="shared" ref="DN62:DY62" si="700">AP62*0.08*0.14</f>
        <v>15.5226727</v>
      </c>
      <c r="DO62" s="58">
        <f t="shared" si="700"/>
        <v>22.60319007</v>
      </c>
      <c r="DP62" s="58">
        <f t="shared" si="700"/>
        <v>25.32646598</v>
      </c>
      <c r="DQ62" s="58">
        <f t="shared" si="700"/>
        <v>25.32646598</v>
      </c>
      <c r="DR62" s="58">
        <f t="shared" si="700"/>
        <v>25.87112116</v>
      </c>
      <c r="DS62" s="58">
        <f t="shared" si="700"/>
        <v>27.50508671</v>
      </c>
      <c r="DT62" s="58">
        <f t="shared" si="700"/>
        <v>24.7818108</v>
      </c>
      <c r="DU62" s="58">
        <f t="shared" si="700"/>
        <v>30.7730178</v>
      </c>
      <c r="DV62" s="58">
        <f t="shared" si="700"/>
        <v>28.59439707</v>
      </c>
      <c r="DW62" s="58">
        <f t="shared" si="700"/>
        <v>26.96043153</v>
      </c>
      <c r="DX62" s="58">
        <f t="shared" si="700"/>
        <v>39.48750072</v>
      </c>
      <c r="DY62" s="58">
        <f t="shared" si="700"/>
        <v>34.0409489</v>
      </c>
      <c r="DZ62" s="55">
        <f t="shared" si="37"/>
        <v>326.7931094</v>
      </c>
      <c r="EA62" s="58">
        <f t="shared" ref="EA62:EL62" si="701">BC62*0.06*0.17</f>
        <v>17.20271487</v>
      </c>
      <c r="EB62" s="58">
        <f t="shared" si="701"/>
        <v>25.04956727</v>
      </c>
      <c r="EC62" s="58">
        <f t="shared" si="701"/>
        <v>28.06758742</v>
      </c>
      <c r="ED62" s="58">
        <f t="shared" si="701"/>
        <v>28.06758742</v>
      </c>
      <c r="EE62" s="58">
        <f t="shared" si="701"/>
        <v>28.67119145</v>
      </c>
      <c r="EF62" s="58">
        <f t="shared" si="701"/>
        <v>30.48200354</v>
      </c>
      <c r="EG62" s="58">
        <f t="shared" si="701"/>
        <v>27.46398339</v>
      </c>
      <c r="EH62" s="58">
        <f t="shared" si="701"/>
        <v>34.10362772</v>
      </c>
      <c r="EI62" s="58">
        <f t="shared" si="701"/>
        <v>31.6892116</v>
      </c>
      <c r="EJ62" s="58">
        <f t="shared" si="701"/>
        <v>29.87839951</v>
      </c>
      <c r="EK62" s="58">
        <f t="shared" si="701"/>
        <v>43.76129221</v>
      </c>
      <c r="EL62" s="58">
        <f t="shared" si="701"/>
        <v>37.72525191</v>
      </c>
      <c r="EM62" s="55">
        <f t="shared" si="39"/>
        <v>362.1624183</v>
      </c>
      <c r="EN62" s="58">
        <f t="shared" ref="EN62:EY62" si="702">BP62*0.04*0.2</f>
        <v>15.78190177</v>
      </c>
      <c r="EO62" s="58">
        <f t="shared" si="702"/>
        <v>22.98066398</v>
      </c>
      <c r="EP62" s="58">
        <f t="shared" si="702"/>
        <v>25.74941868</v>
      </c>
      <c r="EQ62" s="58">
        <f t="shared" si="702"/>
        <v>25.74941868</v>
      </c>
      <c r="ER62" s="58">
        <f t="shared" si="702"/>
        <v>26.30316962</v>
      </c>
      <c r="ES62" s="58">
        <f t="shared" si="702"/>
        <v>27.96442244</v>
      </c>
      <c r="ET62" s="58">
        <f t="shared" si="702"/>
        <v>25.19566774</v>
      </c>
      <c r="EU62" s="58">
        <f t="shared" si="702"/>
        <v>31.28692807</v>
      </c>
      <c r="EV62" s="58">
        <f t="shared" si="702"/>
        <v>29.07192432</v>
      </c>
      <c r="EW62" s="58">
        <f t="shared" si="702"/>
        <v>27.4106715</v>
      </c>
      <c r="EX62" s="58">
        <f t="shared" si="702"/>
        <v>40.1469431</v>
      </c>
      <c r="EY62" s="58">
        <f t="shared" si="702"/>
        <v>34.60943371</v>
      </c>
      <c r="EZ62" s="51">
        <f t="shared" si="41"/>
        <v>332.2505636</v>
      </c>
      <c r="FA62" s="58">
        <f t="shared" ref="FA62:FL62" si="703">CC62*0.02*0.23</f>
        <v>10.06337343</v>
      </c>
      <c r="FB62" s="58">
        <f t="shared" si="703"/>
        <v>14.65368412</v>
      </c>
      <c r="FC62" s="58">
        <f t="shared" si="703"/>
        <v>16.41918823</v>
      </c>
      <c r="FD62" s="58">
        <f t="shared" si="703"/>
        <v>16.41918823</v>
      </c>
      <c r="FE62" s="58">
        <f t="shared" si="703"/>
        <v>16.77228905</v>
      </c>
      <c r="FF62" s="58">
        <f t="shared" si="703"/>
        <v>17.83159152</v>
      </c>
      <c r="FG62" s="58">
        <f t="shared" si="703"/>
        <v>16.06608741</v>
      </c>
      <c r="FH62" s="58">
        <f t="shared" si="703"/>
        <v>19.95019645</v>
      </c>
      <c r="FI62" s="58">
        <f t="shared" si="703"/>
        <v>18.53779317</v>
      </c>
      <c r="FJ62" s="58">
        <f t="shared" si="703"/>
        <v>17.4784907</v>
      </c>
      <c r="FK62" s="58">
        <f t="shared" si="703"/>
        <v>25.59980961</v>
      </c>
      <c r="FL62" s="58">
        <f t="shared" si="703"/>
        <v>22.06880139</v>
      </c>
      <c r="FM62" s="51">
        <f t="shared" si="43"/>
        <v>211.8604933</v>
      </c>
      <c r="FN62" s="2"/>
      <c r="FO62" s="2"/>
      <c r="FP62" s="56">
        <f t="shared" ref="FP62:GA62" si="704">C62</f>
        <v>640.7346324</v>
      </c>
      <c r="FQ62" s="56">
        <f t="shared" si="704"/>
        <v>932.9995525</v>
      </c>
      <c r="FR62" s="56">
        <f t="shared" si="704"/>
        <v>1045.409137</v>
      </c>
      <c r="FS62" s="56">
        <f t="shared" si="704"/>
        <v>1045.409137</v>
      </c>
      <c r="FT62" s="56">
        <f t="shared" si="704"/>
        <v>1067.891054</v>
      </c>
      <c r="FU62" s="56">
        <f t="shared" si="704"/>
        <v>1135.336805</v>
      </c>
      <c r="FV62" s="56">
        <f t="shared" si="704"/>
        <v>1022.92722</v>
      </c>
      <c r="FW62" s="56">
        <f t="shared" si="704"/>
        <v>1270.228306</v>
      </c>
      <c r="FX62" s="56">
        <f t="shared" si="704"/>
        <v>1180.300639</v>
      </c>
      <c r="FY62" s="56">
        <f t="shared" si="704"/>
        <v>1112.854888</v>
      </c>
      <c r="FZ62" s="56">
        <f t="shared" si="704"/>
        <v>1629.938977</v>
      </c>
      <c r="GA62" s="56">
        <f t="shared" si="704"/>
        <v>1405.119808</v>
      </c>
      <c r="GB62" s="52">
        <f t="shared" si="45"/>
        <v>13489.15016</v>
      </c>
      <c r="GC62" s="56">
        <f t="shared" ref="GC62:GN62" si="705">P62</f>
        <v>780.3825685</v>
      </c>
      <c r="GD62" s="56">
        <f t="shared" si="705"/>
        <v>1136.346547</v>
      </c>
      <c r="GE62" s="56">
        <f t="shared" si="705"/>
        <v>1273.25577</v>
      </c>
      <c r="GF62" s="56">
        <f t="shared" si="705"/>
        <v>1273.25577</v>
      </c>
      <c r="GG62" s="56">
        <f t="shared" si="705"/>
        <v>1300.637614</v>
      </c>
      <c r="GH62" s="56">
        <f t="shared" si="705"/>
        <v>1382.783148</v>
      </c>
      <c r="GI62" s="56">
        <f t="shared" si="705"/>
        <v>1245.873925</v>
      </c>
      <c r="GJ62" s="56">
        <f t="shared" si="705"/>
        <v>1547.074215</v>
      </c>
      <c r="GK62" s="56">
        <f t="shared" si="705"/>
        <v>1437.546837</v>
      </c>
      <c r="GL62" s="56">
        <f t="shared" si="705"/>
        <v>1355.401303</v>
      </c>
      <c r="GM62" s="56">
        <f t="shared" si="705"/>
        <v>1985.183727</v>
      </c>
      <c r="GN62" s="56">
        <f t="shared" si="705"/>
        <v>1711.365282</v>
      </c>
      <c r="GO62" s="52">
        <f t="shared" si="47"/>
        <v>16429.10671</v>
      </c>
      <c r="GP62" s="8">
        <f t="shared" ref="GP62:HA62" si="706">AC62+DA62</f>
        <v>1073.068985</v>
      </c>
      <c r="GQ62" s="8">
        <f t="shared" si="706"/>
        <v>1562.539048</v>
      </c>
      <c r="GR62" s="8">
        <f t="shared" si="706"/>
        <v>1750.796764</v>
      </c>
      <c r="GS62" s="8">
        <f t="shared" si="706"/>
        <v>1750.796764</v>
      </c>
      <c r="GT62" s="8">
        <f t="shared" si="706"/>
        <v>1788.448308</v>
      </c>
      <c r="GU62" s="8">
        <f t="shared" si="706"/>
        <v>1918.135284</v>
      </c>
      <c r="GV62" s="8">
        <f t="shared" si="706"/>
        <v>1728.220899</v>
      </c>
      <c r="GW62" s="8">
        <f t="shared" si="706"/>
        <v>2146.032545</v>
      </c>
      <c r="GX62" s="8">
        <f t="shared" si="706"/>
        <v>1994.101037</v>
      </c>
      <c r="GY62" s="8">
        <f t="shared" si="706"/>
        <v>1880.152407</v>
      </c>
      <c r="GZ62" s="8">
        <f t="shared" si="706"/>
        <v>2753.758575</v>
      </c>
      <c r="HA62" s="8">
        <f t="shared" si="706"/>
        <v>2373.929806</v>
      </c>
      <c r="HB62" s="52">
        <f t="shared" si="49"/>
        <v>22719.98042</v>
      </c>
      <c r="HC62" s="8">
        <f t="shared" ref="HC62:HN62" si="707">AP62+DN62</f>
        <v>1401.475592</v>
      </c>
      <c r="HD62" s="8">
        <f t="shared" si="707"/>
        <v>2040.74516</v>
      </c>
      <c r="HE62" s="8">
        <f t="shared" si="707"/>
        <v>2286.618071</v>
      </c>
      <c r="HF62" s="8">
        <f t="shared" si="707"/>
        <v>2286.618071</v>
      </c>
      <c r="HG62" s="8">
        <f t="shared" si="707"/>
        <v>2335.792653</v>
      </c>
      <c r="HH62" s="8">
        <f t="shared" si="707"/>
        <v>2483.3164</v>
      </c>
      <c r="HI62" s="8">
        <f t="shared" si="707"/>
        <v>2237.443489</v>
      </c>
      <c r="HJ62" s="8">
        <f t="shared" si="707"/>
        <v>2778.363893</v>
      </c>
      <c r="HK62" s="8">
        <f t="shared" si="707"/>
        <v>2581.665564</v>
      </c>
      <c r="HL62" s="8">
        <f t="shared" si="707"/>
        <v>2434.141818</v>
      </c>
      <c r="HM62" s="8">
        <f t="shared" si="707"/>
        <v>3565.157208</v>
      </c>
      <c r="HN62" s="8">
        <f t="shared" si="707"/>
        <v>3073.411386</v>
      </c>
      <c r="HO62" s="52">
        <f t="shared" si="51"/>
        <v>29504.74931</v>
      </c>
      <c r="HP62" s="8">
        <f t="shared" ref="HP62:IA62" si="708">BC62+EA62</f>
        <v>1703.743388</v>
      </c>
      <c r="HQ62" s="8">
        <f t="shared" si="708"/>
        <v>2480.889495</v>
      </c>
      <c r="HR62" s="8">
        <f t="shared" si="708"/>
        <v>2779.791844</v>
      </c>
      <c r="HS62" s="8">
        <f t="shared" si="708"/>
        <v>2779.791844</v>
      </c>
      <c r="HT62" s="8">
        <f t="shared" si="708"/>
        <v>2839.572314</v>
      </c>
      <c r="HU62" s="8">
        <f t="shared" si="708"/>
        <v>3018.913723</v>
      </c>
      <c r="HV62" s="8">
        <f t="shared" si="708"/>
        <v>2720.011374</v>
      </c>
      <c r="HW62" s="8">
        <f t="shared" si="708"/>
        <v>3377.596542</v>
      </c>
      <c r="HX62" s="8">
        <f t="shared" si="708"/>
        <v>3138.474663</v>
      </c>
      <c r="HY62" s="8">
        <f t="shared" si="708"/>
        <v>2959.133253</v>
      </c>
      <c r="HZ62" s="8">
        <f t="shared" si="708"/>
        <v>4334.084058</v>
      </c>
      <c r="IA62" s="8">
        <f t="shared" si="708"/>
        <v>3736.27936</v>
      </c>
      <c r="IB62" s="52">
        <f t="shared" si="53"/>
        <v>35868.28186</v>
      </c>
      <c r="IC62" s="8">
        <f t="shared" ref="IC62:IN62" si="709">BP62+EN62</f>
        <v>1988.519623</v>
      </c>
      <c r="ID62" s="8">
        <f t="shared" si="709"/>
        <v>2895.563662</v>
      </c>
      <c r="IE62" s="8">
        <f t="shared" si="709"/>
        <v>3244.426754</v>
      </c>
      <c r="IF62" s="8">
        <f t="shared" si="709"/>
        <v>3244.426754</v>
      </c>
      <c r="IG62" s="8">
        <f t="shared" si="709"/>
        <v>3314.199372</v>
      </c>
      <c r="IH62" s="8">
        <f t="shared" si="709"/>
        <v>3523.517227</v>
      </c>
      <c r="II62" s="8">
        <f t="shared" si="709"/>
        <v>3174.654135</v>
      </c>
      <c r="IJ62" s="8">
        <f t="shared" si="709"/>
        <v>3942.152937</v>
      </c>
      <c r="IK62" s="8">
        <f t="shared" si="709"/>
        <v>3663.062464</v>
      </c>
      <c r="IL62" s="8">
        <f t="shared" si="709"/>
        <v>3453.744609</v>
      </c>
      <c r="IM62" s="8">
        <f t="shared" si="709"/>
        <v>5058.514831</v>
      </c>
      <c r="IN62" s="8">
        <f t="shared" si="709"/>
        <v>4360.788648</v>
      </c>
      <c r="IO62" s="52">
        <f t="shared" si="55"/>
        <v>41863.57102</v>
      </c>
      <c r="IP62" s="8">
        <f t="shared" ref="IP62:JA62" si="710">CC62+FA62</f>
        <v>2197.75325</v>
      </c>
      <c r="IQ62" s="8">
        <f t="shared" si="710"/>
        <v>3200.237189</v>
      </c>
      <c r="IR62" s="8">
        <f t="shared" si="710"/>
        <v>3585.807934</v>
      </c>
      <c r="IS62" s="8">
        <f t="shared" si="710"/>
        <v>3585.807934</v>
      </c>
      <c r="IT62" s="8">
        <f t="shared" si="710"/>
        <v>3662.922084</v>
      </c>
      <c r="IU62" s="8">
        <f t="shared" si="710"/>
        <v>3894.264531</v>
      </c>
      <c r="IV62" s="8">
        <f t="shared" si="710"/>
        <v>3508.693785</v>
      </c>
      <c r="IW62" s="8">
        <f t="shared" si="710"/>
        <v>4356.949426</v>
      </c>
      <c r="IX62" s="8">
        <f t="shared" si="710"/>
        <v>4048.492829</v>
      </c>
      <c r="IY62" s="8">
        <f t="shared" si="710"/>
        <v>3817.150382</v>
      </c>
      <c r="IZ62" s="8">
        <f t="shared" si="710"/>
        <v>5590.775812</v>
      </c>
      <c r="JA62" s="8">
        <f t="shared" si="710"/>
        <v>4819.634321</v>
      </c>
      <c r="JB62" s="52">
        <f t="shared" si="57"/>
        <v>46268.48948</v>
      </c>
      <c r="JC62" s="2"/>
      <c r="JD62" s="2"/>
      <c r="JE62" s="19">
        <f t="shared" si="58"/>
        <v>0</v>
      </c>
      <c r="JF62" s="19">
        <f t="shared" si="59"/>
        <v>0</v>
      </c>
      <c r="JG62" s="48">
        <f t="shared" si="60"/>
        <v>0</v>
      </c>
      <c r="JH62" s="48">
        <f t="shared" si="61"/>
        <v>0</v>
      </c>
      <c r="JI62" s="48">
        <f t="shared" si="62"/>
        <v>0</v>
      </c>
      <c r="JJ62" s="48">
        <f t="shared" si="63"/>
        <v>0</v>
      </c>
      <c r="JK62" s="48">
        <f t="shared" si="64"/>
        <v>0</v>
      </c>
    </row>
    <row r="63" ht="19.5" customHeight="1" outlineLevel="1">
      <c r="A63" s="2"/>
      <c r="B63" s="62" t="s">
        <v>23</v>
      </c>
      <c r="C63" s="56">
        <f>'ОПУ БС'!$C63/12*'ОПУ БС'!L63</f>
        <v>358.8799012</v>
      </c>
      <c r="D63" s="56">
        <f>'ОПУ БС'!$C63/12*'ОПУ БС'!M63</f>
        <v>410.8230448</v>
      </c>
      <c r="E63" s="56">
        <f>'ОПУ БС'!$C63/12*'ОПУ БС'!N63</f>
        <v>439.1556685</v>
      </c>
      <c r="F63" s="56">
        <f>'ОПУ БС'!$C63/12*'ОПУ БС'!O63</f>
        <v>439.1556685</v>
      </c>
      <c r="G63" s="56">
        <f>'ОПУ БС'!$C63/12*'ОПУ БС'!P63</f>
        <v>448.5998765</v>
      </c>
      <c r="H63" s="56">
        <f>'ОПУ БС'!$C63/12*'ОПУ БС'!Q63</f>
        <v>476.9325002</v>
      </c>
      <c r="I63" s="56">
        <f>'ОПУ БС'!$C63/12*'ОПУ БС'!R63</f>
        <v>547.7640597</v>
      </c>
      <c r="J63" s="56">
        <f>'ОПУ БС'!$C63/12*'ОПУ БС'!S63</f>
        <v>533.5977478</v>
      </c>
      <c r="K63" s="56">
        <f>'ОПУ БС'!$C63/12*'ОПУ БС'!T63</f>
        <v>495.8209161</v>
      </c>
      <c r="L63" s="56">
        <f>'ОПУ БС'!$C63/12*'ОПУ БС'!U63</f>
        <v>467.4882923</v>
      </c>
      <c r="M63" s="56">
        <f>'ОПУ БС'!$C63/12*'ОПУ БС'!V63</f>
        <v>458.0440844</v>
      </c>
      <c r="N63" s="56">
        <f>'ОПУ БС'!$C63/12*'ОПУ БС'!W63</f>
        <v>590.2629954</v>
      </c>
      <c r="O63" s="10">
        <f t="shared" si="21"/>
        <v>5666.524755</v>
      </c>
      <c r="P63" s="56">
        <f>'ОПУ БС'!$D63/12*'ОПУ БС'!L63</f>
        <v>308.0087755</v>
      </c>
      <c r="Q63" s="56">
        <f>'ОПУ БС'!$D63/12*'ОПУ БС'!M63</f>
        <v>352.588993</v>
      </c>
      <c r="R63" s="56">
        <f>'ОПУ БС'!$D63/12*'ОПУ БС'!N63</f>
        <v>376.9054753</v>
      </c>
      <c r="S63" s="56">
        <f>'ОПУ БС'!$D63/12*'ОПУ БС'!O63</f>
        <v>376.9054753</v>
      </c>
      <c r="T63" s="56">
        <f>'ОПУ БС'!$D63/12*'ОПУ БС'!P63</f>
        <v>385.0109694</v>
      </c>
      <c r="U63" s="56">
        <f>'ОПУ БС'!$D63/12*'ОПУ БС'!Q63</f>
        <v>409.3274517</v>
      </c>
      <c r="V63" s="56">
        <f>'ОПУ БС'!$D63/12*'ОПУ БС'!R63</f>
        <v>470.1186574</v>
      </c>
      <c r="W63" s="56">
        <f>'ОПУ БС'!$D63/12*'ОПУ БС'!S63</f>
        <v>457.9604162</v>
      </c>
      <c r="X63" s="56">
        <f>'ОПУ БС'!$D63/12*'ОПУ БС'!T63</f>
        <v>425.5384398</v>
      </c>
      <c r="Y63" s="56">
        <f>'ОПУ БС'!$D63/12*'ОПУ БС'!U63</f>
        <v>401.2219576</v>
      </c>
      <c r="Z63" s="56">
        <f>'ОПУ БС'!$D63/12*'ОПУ БС'!V63</f>
        <v>393.1164635</v>
      </c>
      <c r="AA63" s="56">
        <f>'ОПУ БС'!$D63/12*'ОПУ БС'!W63</f>
        <v>506.5933808</v>
      </c>
      <c r="AB63" s="10">
        <f t="shared" si="23"/>
        <v>4863.296455</v>
      </c>
      <c r="AC63" s="56">
        <f>'ОПУ БС'!$E63/12*'ОПУ БС'!L63</f>
        <v>364.3731101</v>
      </c>
      <c r="AD63" s="56">
        <f>'ОПУ БС'!$E63/12*'ОПУ БС'!M63</f>
        <v>417.1113234</v>
      </c>
      <c r="AE63" s="56">
        <f>'ОПУ БС'!$E63/12*'ОПУ БС'!N63</f>
        <v>445.8776216</v>
      </c>
      <c r="AF63" s="56">
        <f>'ОПУ БС'!$E63/12*'ОПУ БС'!O63</f>
        <v>445.8776216</v>
      </c>
      <c r="AG63" s="56">
        <f>'ОПУ БС'!$E63/12*'ОПУ БС'!P63</f>
        <v>455.4663877</v>
      </c>
      <c r="AH63" s="56">
        <f>'ОПУ БС'!$E63/12*'ОПУ БС'!Q63</f>
        <v>484.2326858</v>
      </c>
      <c r="AI63" s="56">
        <f>'ОПУ БС'!$E63/12*'ОПУ БС'!R63</f>
        <v>556.1484313</v>
      </c>
      <c r="AJ63" s="56">
        <f>'ОПУ БС'!$E63/12*'ОПУ БС'!S63</f>
        <v>541.7652822</v>
      </c>
      <c r="AK63" s="56">
        <f>'ОПУ БС'!$E63/12*'ОПУ БС'!T63</f>
        <v>503.410218</v>
      </c>
      <c r="AL63" s="56">
        <f>'ОПУ БС'!$E63/12*'ОПУ БС'!U63</f>
        <v>474.6439198</v>
      </c>
      <c r="AM63" s="56">
        <f>'ОПУ БС'!$E63/12*'ОПУ БС'!V63</f>
        <v>465.0551537</v>
      </c>
      <c r="AN63" s="56">
        <f>'ОПУ БС'!$E63/12*'ОПУ БС'!W63</f>
        <v>599.2978785</v>
      </c>
      <c r="AO63" s="10">
        <f t="shared" si="25"/>
        <v>5753.259634</v>
      </c>
      <c r="AP63" s="56">
        <f>'ОПУ БС'!$F63/12*'ОПУ БС'!L63</f>
        <v>422.7403624</v>
      </c>
      <c r="AQ63" s="56">
        <f>'ОПУ БС'!$F63/12*'ОПУ БС'!M63</f>
        <v>483.9264675</v>
      </c>
      <c r="AR63" s="56">
        <f>'ОПУ БС'!$F63/12*'ОПУ БС'!N63</f>
        <v>517.3007067</v>
      </c>
      <c r="AS63" s="56">
        <f>'ОПУ БС'!$F63/12*'ОПУ БС'!O63</f>
        <v>517.3007067</v>
      </c>
      <c r="AT63" s="56">
        <f>'ОПУ БС'!$F63/12*'ОПУ БС'!P63</f>
        <v>528.425453</v>
      </c>
      <c r="AU63" s="56">
        <f>'ОПУ БС'!$F63/12*'ОПУ БС'!Q63</f>
        <v>561.7996922</v>
      </c>
      <c r="AV63" s="56">
        <f>'ОПУ БС'!$F63/12*'ОПУ БС'!R63</f>
        <v>645.23529</v>
      </c>
      <c r="AW63" s="56">
        <f>'ОПУ БС'!$F63/12*'ОПУ БС'!S63</f>
        <v>628.5481704</v>
      </c>
      <c r="AX63" s="56">
        <f>'ОПУ БС'!$F63/12*'ОПУ БС'!T63</f>
        <v>584.0491849</v>
      </c>
      <c r="AY63" s="56">
        <f>'ОПУ БС'!$F63/12*'ОПУ БС'!U63</f>
        <v>550.6749458</v>
      </c>
      <c r="AZ63" s="56">
        <f>'ОПУ БС'!$F63/12*'ОПУ БС'!V63</f>
        <v>539.5501994</v>
      </c>
      <c r="BA63" s="56">
        <f>'ОПУ БС'!$F63/12*'ОПУ БС'!W63</f>
        <v>695.2966487</v>
      </c>
      <c r="BB63" s="10">
        <f t="shared" si="27"/>
        <v>6674.847828</v>
      </c>
      <c r="BC63" s="56">
        <f>'ОПУ БС'!$G63/12*'ОПУ БС'!L63</f>
        <v>475.4899344</v>
      </c>
      <c r="BD63" s="56">
        <f>'ОПУ БС'!$G63/12*'ОПУ БС'!M63</f>
        <v>544.310846</v>
      </c>
      <c r="BE63" s="56">
        <f>'ОПУ БС'!$G63/12*'ОПУ БС'!N63</f>
        <v>581.849525</v>
      </c>
      <c r="BF63" s="56">
        <f>'ОПУ БС'!$G63/12*'ОПУ БС'!O63</f>
        <v>581.849525</v>
      </c>
      <c r="BG63" s="56">
        <f>'ОПУ БС'!$G63/12*'ОПУ БС'!P63</f>
        <v>594.362418</v>
      </c>
      <c r="BH63" s="56">
        <f>'ОПУ БС'!$G63/12*'ОПУ БС'!Q63</f>
        <v>631.901097</v>
      </c>
      <c r="BI63" s="56">
        <f>'ОПУ БС'!$G63/12*'ОПУ БС'!R63</f>
        <v>725.7477946</v>
      </c>
      <c r="BJ63" s="56">
        <f>'ОПУ БС'!$G63/12*'ОПУ БС'!S63</f>
        <v>706.9784551</v>
      </c>
      <c r="BK63" s="56">
        <f>'ОПУ БС'!$G63/12*'ОПУ БС'!T63</f>
        <v>656.9268831</v>
      </c>
      <c r="BL63" s="56">
        <f>'ОПУ БС'!$G63/12*'ОПУ БС'!U63</f>
        <v>619.388204</v>
      </c>
      <c r="BM63" s="56">
        <f>'ОПУ БС'!$G63/12*'ОПУ БС'!V63</f>
        <v>606.875311</v>
      </c>
      <c r="BN63" s="56">
        <f>'ОПУ БС'!$G63/12*'ОПУ БС'!W63</f>
        <v>782.0558132</v>
      </c>
      <c r="BO63" s="10">
        <f t="shared" si="29"/>
        <v>7507.735806</v>
      </c>
      <c r="BP63" s="56">
        <f>'ОПУ БС'!$H63/12*'ОПУ БС'!L63</f>
        <v>523.0460945</v>
      </c>
      <c r="BQ63" s="56">
        <f>'ОПУ БС'!$H63/12*'ОПУ БС'!M63</f>
        <v>598.7501345</v>
      </c>
      <c r="BR63" s="56">
        <f>'ОПУ БС'!$H63/12*'ОПУ БС'!N63</f>
        <v>640.0432472</v>
      </c>
      <c r="BS63" s="56">
        <f>'ОПУ БС'!$H63/12*'ОПУ БС'!O63</f>
        <v>640.0432472</v>
      </c>
      <c r="BT63" s="56">
        <f>'ОПУ БС'!$H63/12*'ОПУ БС'!P63</f>
        <v>653.8076181</v>
      </c>
      <c r="BU63" s="56">
        <f>'ОПУ БС'!$H63/12*'ОПУ БС'!Q63</f>
        <v>695.1007309</v>
      </c>
      <c r="BV63" s="56">
        <f>'ОПУ БС'!$H63/12*'ОПУ БС'!R63</f>
        <v>798.3335127</v>
      </c>
      <c r="BW63" s="56">
        <f>'ОПУ БС'!$H63/12*'ОПУ БС'!S63</f>
        <v>777.6869563</v>
      </c>
      <c r="BX63" s="56">
        <f>'ОПУ БС'!$H63/12*'ОПУ БС'!T63</f>
        <v>722.6294727</v>
      </c>
      <c r="BY63" s="56">
        <f>'ОПУ БС'!$H63/12*'ОПУ БС'!U63</f>
        <v>681.33636</v>
      </c>
      <c r="BZ63" s="56">
        <f>'ОПУ БС'!$H63/12*'ОПУ БС'!V63</f>
        <v>667.571989</v>
      </c>
      <c r="CA63" s="56">
        <f>'ОПУ БС'!$H63/12*'ОПУ БС'!W63</f>
        <v>860.2731818</v>
      </c>
      <c r="CB63" s="10">
        <f t="shared" si="31"/>
        <v>8258.622545</v>
      </c>
      <c r="CC63" s="56">
        <f>'ОПУ БС'!$I63/12*'ОПУ БС'!L63</f>
        <v>558.0028232</v>
      </c>
      <c r="CD63" s="56">
        <f>'ОПУ БС'!$I63/12*'ОПУ БС'!M63</f>
        <v>638.7663897</v>
      </c>
      <c r="CE63" s="56">
        <f>'ОПУ БС'!$I63/12*'ОПУ БС'!N63</f>
        <v>682.8192442</v>
      </c>
      <c r="CF63" s="56">
        <f>'ОПУ БС'!$I63/12*'ОПУ БС'!O63</f>
        <v>682.8192442</v>
      </c>
      <c r="CG63" s="56">
        <f>'ОПУ БС'!$I63/12*'ОПУ БС'!P63</f>
        <v>697.503529</v>
      </c>
      <c r="CH63" s="56">
        <f>'ОПУ БС'!$I63/12*'ОПУ БС'!Q63</f>
        <v>741.5563834</v>
      </c>
      <c r="CI63" s="56">
        <f>'ОПУ БС'!$I63/12*'ОПУ БС'!R63</f>
        <v>851.6885196</v>
      </c>
      <c r="CJ63" s="56">
        <f>'ОПУ БС'!$I63/12*'ОПУ БС'!S63</f>
        <v>829.6620924</v>
      </c>
      <c r="CK63" s="56">
        <f>'ОПУ БС'!$I63/12*'ОПУ БС'!T63</f>
        <v>770.9249531</v>
      </c>
      <c r="CL63" s="56">
        <f>'ОПУ БС'!$I63/12*'ОПУ БС'!U63</f>
        <v>726.8720986</v>
      </c>
      <c r="CM63" s="56">
        <f>'ОПУ БС'!$I63/12*'ОПУ БС'!V63</f>
        <v>712.1878138</v>
      </c>
      <c r="CN63" s="56">
        <f>'ОПУ БС'!$I63/12*'ОПУ БС'!W63</f>
        <v>917.7678013</v>
      </c>
      <c r="CO63" s="10">
        <f t="shared" si="33"/>
        <v>8810.570892</v>
      </c>
      <c r="CP63" s="2"/>
      <c r="CQ63" s="2"/>
      <c r="CR63" s="48">
        <f>O63-'ОПУ БС'!C63</f>
        <v>0</v>
      </c>
      <c r="CS63" s="48">
        <f>AB63-'ОПУ БС'!D63</f>
        <v>0</v>
      </c>
      <c r="CT63" s="48">
        <f>AO63-'ОПУ БС'!E63</f>
        <v>0</v>
      </c>
      <c r="CU63" s="48">
        <f>BB63-'ОПУ БС'!F63</f>
        <v>0</v>
      </c>
      <c r="CV63" s="48">
        <f>BO63-'ОПУ БС'!G63</f>
        <v>0</v>
      </c>
      <c r="CW63" s="48">
        <f>CB63-'ОПУ БС'!H63</f>
        <v>0</v>
      </c>
      <c r="CX63" s="48">
        <f>CO63-'ОПУ БС'!I63</f>
        <v>0</v>
      </c>
      <c r="CY63" s="2"/>
      <c r="CZ63" s="2"/>
      <c r="DA63" s="57"/>
      <c r="DB63" s="57"/>
      <c r="DC63" s="57"/>
      <c r="DD63" s="57"/>
      <c r="DE63" s="57"/>
      <c r="DF63" s="58">
        <f t="shared" ref="DF63:DL63" si="711">AH63*0.08*0.11</f>
        <v>4.261247635</v>
      </c>
      <c r="DG63" s="58">
        <f t="shared" si="711"/>
        <v>4.894106195</v>
      </c>
      <c r="DH63" s="58">
        <f t="shared" si="711"/>
        <v>4.767534483</v>
      </c>
      <c r="DI63" s="58">
        <f t="shared" si="711"/>
        <v>4.430009918</v>
      </c>
      <c r="DJ63" s="58">
        <f t="shared" si="711"/>
        <v>4.176866494</v>
      </c>
      <c r="DK63" s="58">
        <f t="shared" si="711"/>
        <v>4.092485353</v>
      </c>
      <c r="DL63" s="58">
        <f t="shared" si="711"/>
        <v>5.273821331</v>
      </c>
      <c r="DM63" s="55">
        <f t="shared" si="35"/>
        <v>31.89607141</v>
      </c>
      <c r="DN63" s="58">
        <f t="shared" ref="DN63:DY63" si="712">AP63*0.08*0.14</f>
        <v>4.734692059</v>
      </c>
      <c r="DO63" s="58">
        <f t="shared" si="712"/>
        <v>5.419976436</v>
      </c>
      <c r="DP63" s="58">
        <f t="shared" si="712"/>
        <v>5.793767914</v>
      </c>
      <c r="DQ63" s="58">
        <f t="shared" si="712"/>
        <v>5.793767914</v>
      </c>
      <c r="DR63" s="58">
        <f t="shared" si="712"/>
        <v>5.918365074</v>
      </c>
      <c r="DS63" s="58">
        <f t="shared" si="712"/>
        <v>6.292156552</v>
      </c>
      <c r="DT63" s="58">
        <f t="shared" si="712"/>
        <v>7.226635248</v>
      </c>
      <c r="DU63" s="58">
        <f t="shared" si="712"/>
        <v>7.039739509</v>
      </c>
      <c r="DV63" s="58">
        <f t="shared" si="712"/>
        <v>6.541350871</v>
      </c>
      <c r="DW63" s="58">
        <f t="shared" si="712"/>
        <v>6.167559393</v>
      </c>
      <c r="DX63" s="58">
        <f t="shared" si="712"/>
        <v>6.042962233</v>
      </c>
      <c r="DY63" s="58">
        <f t="shared" si="712"/>
        <v>7.787322466</v>
      </c>
      <c r="DZ63" s="55">
        <f t="shared" si="37"/>
        <v>74.75829567</v>
      </c>
      <c r="EA63" s="58">
        <f t="shared" ref="EA63:EL63" si="713">BC63*0.06*0.17</f>
        <v>4.849997331</v>
      </c>
      <c r="EB63" s="58">
        <f t="shared" si="713"/>
        <v>5.551970629</v>
      </c>
      <c r="EC63" s="58">
        <f t="shared" si="713"/>
        <v>5.934865155</v>
      </c>
      <c r="ED63" s="58">
        <f t="shared" si="713"/>
        <v>5.934865155</v>
      </c>
      <c r="EE63" s="58">
        <f t="shared" si="713"/>
        <v>6.062496664</v>
      </c>
      <c r="EF63" s="58">
        <f t="shared" si="713"/>
        <v>6.44539119</v>
      </c>
      <c r="EG63" s="58">
        <f t="shared" si="713"/>
        <v>7.402627505</v>
      </c>
      <c r="EH63" s="58">
        <f t="shared" si="713"/>
        <v>7.211180242</v>
      </c>
      <c r="EI63" s="58">
        <f t="shared" si="713"/>
        <v>6.700654207</v>
      </c>
      <c r="EJ63" s="58">
        <f t="shared" si="713"/>
        <v>6.317759681</v>
      </c>
      <c r="EK63" s="58">
        <f t="shared" si="713"/>
        <v>6.190128172</v>
      </c>
      <c r="EL63" s="58">
        <f t="shared" si="713"/>
        <v>7.976969294</v>
      </c>
      <c r="EM63" s="55">
        <f t="shared" si="39"/>
        <v>76.57890523</v>
      </c>
      <c r="EN63" s="58">
        <f t="shared" ref="EN63:EY63" si="714">BP63*0.04*0.2</f>
        <v>4.184368756</v>
      </c>
      <c r="EO63" s="58">
        <f t="shared" si="714"/>
        <v>4.790001076</v>
      </c>
      <c r="EP63" s="58">
        <f t="shared" si="714"/>
        <v>5.120345978</v>
      </c>
      <c r="EQ63" s="58">
        <f t="shared" si="714"/>
        <v>5.120345978</v>
      </c>
      <c r="ER63" s="58">
        <f t="shared" si="714"/>
        <v>5.230460945</v>
      </c>
      <c r="ES63" s="58">
        <f t="shared" si="714"/>
        <v>5.560805847</v>
      </c>
      <c r="ET63" s="58">
        <f t="shared" si="714"/>
        <v>6.386668101</v>
      </c>
      <c r="EU63" s="58">
        <f t="shared" si="714"/>
        <v>6.22149565</v>
      </c>
      <c r="EV63" s="58">
        <f t="shared" si="714"/>
        <v>5.781035781</v>
      </c>
      <c r="EW63" s="58">
        <f t="shared" si="714"/>
        <v>5.45069088</v>
      </c>
      <c r="EX63" s="58">
        <f t="shared" si="714"/>
        <v>5.340575912</v>
      </c>
      <c r="EY63" s="58">
        <f t="shared" si="714"/>
        <v>6.882185454</v>
      </c>
      <c r="EZ63" s="51">
        <f t="shared" si="41"/>
        <v>66.06898036</v>
      </c>
      <c r="FA63" s="58">
        <f t="shared" ref="FA63:FL63" si="715">CC63*0.02*0.23</f>
        <v>2.566812987</v>
      </c>
      <c r="FB63" s="58">
        <f t="shared" si="715"/>
        <v>2.938325393</v>
      </c>
      <c r="FC63" s="58">
        <f t="shared" si="715"/>
        <v>3.140968523</v>
      </c>
      <c r="FD63" s="58">
        <f t="shared" si="715"/>
        <v>3.140968523</v>
      </c>
      <c r="FE63" s="58">
        <f t="shared" si="715"/>
        <v>3.208516233</v>
      </c>
      <c r="FF63" s="58">
        <f t="shared" si="715"/>
        <v>3.411159364</v>
      </c>
      <c r="FG63" s="58">
        <f t="shared" si="715"/>
        <v>3.91776719</v>
      </c>
      <c r="FH63" s="58">
        <f t="shared" si="715"/>
        <v>3.816445625</v>
      </c>
      <c r="FI63" s="58">
        <f t="shared" si="715"/>
        <v>3.546254784</v>
      </c>
      <c r="FJ63" s="58">
        <f t="shared" si="715"/>
        <v>3.343611654</v>
      </c>
      <c r="FK63" s="58">
        <f t="shared" si="715"/>
        <v>3.276063943</v>
      </c>
      <c r="FL63" s="58">
        <f t="shared" si="715"/>
        <v>4.221731886</v>
      </c>
      <c r="FM63" s="51">
        <f t="shared" si="43"/>
        <v>40.5286261</v>
      </c>
      <c r="FN63" s="2"/>
      <c r="FO63" s="2"/>
      <c r="FP63" s="56">
        <f t="shared" ref="FP63:GA63" si="716">C63</f>
        <v>358.8799012</v>
      </c>
      <c r="FQ63" s="56">
        <f t="shared" si="716"/>
        <v>410.8230448</v>
      </c>
      <c r="FR63" s="56">
        <f t="shared" si="716"/>
        <v>439.1556685</v>
      </c>
      <c r="FS63" s="56">
        <f t="shared" si="716"/>
        <v>439.1556685</v>
      </c>
      <c r="FT63" s="56">
        <f t="shared" si="716"/>
        <v>448.5998765</v>
      </c>
      <c r="FU63" s="56">
        <f t="shared" si="716"/>
        <v>476.9325002</v>
      </c>
      <c r="FV63" s="56">
        <f t="shared" si="716"/>
        <v>547.7640597</v>
      </c>
      <c r="FW63" s="56">
        <f t="shared" si="716"/>
        <v>533.5977478</v>
      </c>
      <c r="FX63" s="56">
        <f t="shared" si="716"/>
        <v>495.8209161</v>
      </c>
      <c r="FY63" s="56">
        <f t="shared" si="716"/>
        <v>467.4882923</v>
      </c>
      <c r="FZ63" s="56">
        <f t="shared" si="716"/>
        <v>458.0440844</v>
      </c>
      <c r="GA63" s="56">
        <f t="shared" si="716"/>
        <v>590.2629954</v>
      </c>
      <c r="GB63" s="52">
        <f t="shared" si="45"/>
        <v>5666.524755</v>
      </c>
      <c r="GC63" s="56">
        <f t="shared" ref="GC63:GN63" si="717">P63</f>
        <v>308.0087755</v>
      </c>
      <c r="GD63" s="56">
        <f t="shared" si="717"/>
        <v>352.588993</v>
      </c>
      <c r="GE63" s="56">
        <f t="shared" si="717"/>
        <v>376.9054753</v>
      </c>
      <c r="GF63" s="56">
        <f t="shared" si="717"/>
        <v>376.9054753</v>
      </c>
      <c r="GG63" s="56">
        <f t="shared" si="717"/>
        <v>385.0109694</v>
      </c>
      <c r="GH63" s="56">
        <f t="shared" si="717"/>
        <v>409.3274517</v>
      </c>
      <c r="GI63" s="56">
        <f t="shared" si="717"/>
        <v>470.1186574</v>
      </c>
      <c r="GJ63" s="56">
        <f t="shared" si="717"/>
        <v>457.9604162</v>
      </c>
      <c r="GK63" s="56">
        <f t="shared" si="717"/>
        <v>425.5384398</v>
      </c>
      <c r="GL63" s="56">
        <f t="shared" si="717"/>
        <v>401.2219576</v>
      </c>
      <c r="GM63" s="56">
        <f t="shared" si="717"/>
        <v>393.1164635</v>
      </c>
      <c r="GN63" s="56">
        <f t="shared" si="717"/>
        <v>506.5933808</v>
      </c>
      <c r="GO63" s="52">
        <f t="shared" si="47"/>
        <v>4863.296455</v>
      </c>
      <c r="GP63" s="8">
        <f t="shared" ref="GP63:HA63" si="718">AC63+DA63</f>
        <v>364.3731101</v>
      </c>
      <c r="GQ63" s="8">
        <f t="shared" si="718"/>
        <v>417.1113234</v>
      </c>
      <c r="GR63" s="8">
        <f t="shared" si="718"/>
        <v>445.8776216</v>
      </c>
      <c r="GS63" s="8">
        <f t="shared" si="718"/>
        <v>445.8776216</v>
      </c>
      <c r="GT63" s="8">
        <f t="shared" si="718"/>
        <v>455.4663877</v>
      </c>
      <c r="GU63" s="8">
        <f t="shared" si="718"/>
        <v>488.4939335</v>
      </c>
      <c r="GV63" s="8">
        <f t="shared" si="718"/>
        <v>561.0425375</v>
      </c>
      <c r="GW63" s="8">
        <f t="shared" si="718"/>
        <v>546.5328167</v>
      </c>
      <c r="GX63" s="8">
        <f t="shared" si="718"/>
        <v>507.8402279</v>
      </c>
      <c r="GY63" s="8">
        <f t="shared" si="718"/>
        <v>478.8207863</v>
      </c>
      <c r="GZ63" s="8">
        <f t="shared" si="718"/>
        <v>469.1476391</v>
      </c>
      <c r="HA63" s="8">
        <f t="shared" si="718"/>
        <v>604.5716998</v>
      </c>
      <c r="HB63" s="52">
        <f t="shared" si="49"/>
        <v>5785.155705</v>
      </c>
      <c r="HC63" s="8">
        <f t="shared" ref="HC63:HN63" si="719">AP63+DN63</f>
        <v>427.4750545</v>
      </c>
      <c r="HD63" s="8">
        <f t="shared" si="719"/>
        <v>489.3464439</v>
      </c>
      <c r="HE63" s="8">
        <f t="shared" si="719"/>
        <v>523.0944746</v>
      </c>
      <c r="HF63" s="8">
        <f t="shared" si="719"/>
        <v>523.0944746</v>
      </c>
      <c r="HG63" s="8">
        <f t="shared" si="719"/>
        <v>534.3438181</v>
      </c>
      <c r="HH63" s="8">
        <f t="shared" si="719"/>
        <v>568.0918487</v>
      </c>
      <c r="HI63" s="8">
        <f t="shared" si="719"/>
        <v>652.4619253</v>
      </c>
      <c r="HJ63" s="8">
        <f t="shared" si="719"/>
        <v>635.58791</v>
      </c>
      <c r="HK63" s="8">
        <f t="shared" si="719"/>
        <v>590.5905358</v>
      </c>
      <c r="HL63" s="8">
        <f t="shared" si="719"/>
        <v>556.8425052</v>
      </c>
      <c r="HM63" s="8">
        <f t="shared" si="719"/>
        <v>545.5931616</v>
      </c>
      <c r="HN63" s="8">
        <f t="shared" si="719"/>
        <v>703.0839712</v>
      </c>
      <c r="HO63" s="52">
        <f t="shared" si="51"/>
        <v>6749.606123</v>
      </c>
      <c r="HP63" s="8">
        <f t="shared" ref="HP63:IA63" si="720">BC63+EA63</f>
        <v>480.3399317</v>
      </c>
      <c r="HQ63" s="8">
        <f t="shared" si="720"/>
        <v>549.8628166</v>
      </c>
      <c r="HR63" s="8">
        <f t="shared" si="720"/>
        <v>587.7843902</v>
      </c>
      <c r="HS63" s="8">
        <f t="shared" si="720"/>
        <v>587.7843902</v>
      </c>
      <c r="HT63" s="8">
        <f t="shared" si="720"/>
        <v>600.4249147</v>
      </c>
      <c r="HU63" s="8">
        <f t="shared" si="720"/>
        <v>638.3464882</v>
      </c>
      <c r="HV63" s="8">
        <f t="shared" si="720"/>
        <v>733.1504221</v>
      </c>
      <c r="HW63" s="8">
        <f t="shared" si="720"/>
        <v>714.1896354</v>
      </c>
      <c r="HX63" s="8">
        <f t="shared" si="720"/>
        <v>663.6275373</v>
      </c>
      <c r="HY63" s="8">
        <f t="shared" si="720"/>
        <v>625.7059637</v>
      </c>
      <c r="HZ63" s="8">
        <f t="shared" si="720"/>
        <v>613.0654392</v>
      </c>
      <c r="IA63" s="8">
        <f t="shared" si="720"/>
        <v>790.0327825</v>
      </c>
      <c r="IB63" s="52">
        <f t="shared" si="53"/>
        <v>7584.314712</v>
      </c>
      <c r="IC63" s="8">
        <f t="shared" ref="IC63:IN63" si="721">BP63+EN63</f>
        <v>527.2304633</v>
      </c>
      <c r="ID63" s="8">
        <f t="shared" si="721"/>
        <v>603.5401356</v>
      </c>
      <c r="IE63" s="8">
        <f t="shared" si="721"/>
        <v>645.1635932</v>
      </c>
      <c r="IF63" s="8">
        <f t="shared" si="721"/>
        <v>645.1635932</v>
      </c>
      <c r="IG63" s="8">
        <f t="shared" si="721"/>
        <v>659.0380791</v>
      </c>
      <c r="IH63" s="8">
        <f t="shared" si="721"/>
        <v>700.6615367</v>
      </c>
      <c r="II63" s="8">
        <f t="shared" si="721"/>
        <v>804.7201808</v>
      </c>
      <c r="IJ63" s="8">
        <f t="shared" si="721"/>
        <v>783.908452</v>
      </c>
      <c r="IK63" s="8">
        <f t="shared" si="721"/>
        <v>728.4105085</v>
      </c>
      <c r="IL63" s="8">
        <f t="shared" si="721"/>
        <v>686.7870508</v>
      </c>
      <c r="IM63" s="8">
        <f t="shared" si="721"/>
        <v>672.912565</v>
      </c>
      <c r="IN63" s="8">
        <f t="shared" si="721"/>
        <v>867.1553672</v>
      </c>
      <c r="IO63" s="52">
        <f t="shared" si="55"/>
        <v>8324.691525</v>
      </c>
      <c r="IP63" s="8">
        <f t="shared" ref="IP63:JA63" si="722">CC63+FA63</f>
        <v>560.5696362</v>
      </c>
      <c r="IQ63" s="8">
        <f t="shared" si="722"/>
        <v>641.7047151</v>
      </c>
      <c r="IR63" s="8">
        <f t="shared" si="722"/>
        <v>685.9602127</v>
      </c>
      <c r="IS63" s="8">
        <f t="shared" si="722"/>
        <v>685.9602127</v>
      </c>
      <c r="IT63" s="8">
        <f t="shared" si="722"/>
        <v>700.7120452</v>
      </c>
      <c r="IU63" s="8">
        <f t="shared" si="722"/>
        <v>744.9675428</v>
      </c>
      <c r="IV63" s="8">
        <f t="shared" si="722"/>
        <v>855.6062868</v>
      </c>
      <c r="IW63" s="8">
        <f t="shared" si="722"/>
        <v>833.478538</v>
      </c>
      <c r="IX63" s="8">
        <f t="shared" si="722"/>
        <v>774.4712079</v>
      </c>
      <c r="IY63" s="8">
        <f t="shared" si="722"/>
        <v>730.2157103</v>
      </c>
      <c r="IZ63" s="8">
        <f t="shared" si="722"/>
        <v>715.4638777</v>
      </c>
      <c r="JA63" s="8">
        <f t="shared" si="722"/>
        <v>921.9895332</v>
      </c>
      <c r="JB63" s="52">
        <f t="shared" si="57"/>
        <v>8851.099518</v>
      </c>
      <c r="JC63" s="2"/>
      <c r="JD63" s="2"/>
      <c r="JE63" s="19">
        <f t="shared" si="58"/>
        <v>0</v>
      </c>
      <c r="JF63" s="19">
        <f t="shared" si="59"/>
        <v>0</v>
      </c>
      <c r="JG63" s="48">
        <f t="shared" si="60"/>
        <v>0</v>
      </c>
      <c r="JH63" s="48">
        <f t="shared" si="61"/>
        <v>0</v>
      </c>
      <c r="JI63" s="48">
        <f t="shared" si="62"/>
        <v>0</v>
      </c>
      <c r="JJ63" s="48">
        <f t="shared" si="63"/>
        <v>0</v>
      </c>
      <c r="JK63" s="48">
        <f t="shared" si="64"/>
        <v>0</v>
      </c>
    </row>
    <row r="64" ht="19.5" customHeight="1" outlineLevel="1">
      <c r="A64" s="2"/>
      <c r="B64" s="62" t="s">
        <v>24</v>
      </c>
      <c r="C64" s="56">
        <f>'ОПУ БС'!$C64/12*'ОПУ БС'!L64</f>
        <v>417.9525144</v>
      </c>
      <c r="D64" s="56">
        <f>'ОПУ БС'!$C64/12*'ОПУ БС'!M64</f>
        <v>456.4481407</v>
      </c>
      <c r="E64" s="56">
        <f>'ОПУ БС'!$C64/12*'ОПУ БС'!N64</f>
        <v>522.440643</v>
      </c>
      <c r="F64" s="56">
        <f>'ОПУ БС'!$C64/12*'ОПУ БС'!O64</f>
        <v>511.4418926</v>
      </c>
      <c r="G64" s="56">
        <f>'ОПУ БС'!$C64/12*'ОПУ БС'!P64</f>
        <v>522.440643</v>
      </c>
      <c r="H64" s="56">
        <f>'ОПУ БС'!$C64/12*'ОПУ БС'!Q64</f>
        <v>555.4368941</v>
      </c>
      <c r="I64" s="56">
        <f>'ОПУ БС'!$C64/12*'ОПУ БС'!R64</f>
        <v>637.9275219</v>
      </c>
      <c r="J64" s="56">
        <f>'ОПУ БС'!$C64/12*'ОПУ БС'!S64</f>
        <v>621.4293964</v>
      </c>
      <c r="K64" s="56">
        <f>'ОПУ БС'!$C64/12*'ОПУ БС'!T64</f>
        <v>577.4343948</v>
      </c>
      <c r="L64" s="56">
        <f>'ОПУ БС'!$C64/12*'ОПУ БС'!U64</f>
        <v>544.4381437</v>
      </c>
      <c r="M64" s="56">
        <f>'ОПУ БС'!$C64/12*'ОПУ БС'!V64</f>
        <v>544.4381437</v>
      </c>
      <c r="N64" s="56">
        <f>'ОПУ БС'!$C64/12*'ОПУ БС'!W64</f>
        <v>687.4218986</v>
      </c>
      <c r="O64" s="10">
        <f t="shared" si="21"/>
        <v>6599.250227</v>
      </c>
      <c r="P64" s="56">
        <f>'ОПУ БС'!$D64/12*'ОПУ БС'!L64</f>
        <v>443.4177461</v>
      </c>
      <c r="Q64" s="56">
        <f>'ОПУ БС'!$D64/12*'ОПУ БС'!M64</f>
        <v>484.2588543</v>
      </c>
      <c r="R64" s="56">
        <f>'ОПУ БС'!$D64/12*'ОПУ БС'!N64</f>
        <v>554.2721827</v>
      </c>
      <c r="S64" s="56">
        <f>'ОПУ БС'!$D64/12*'ОПУ БС'!O64</f>
        <v>542.6032946</v>
      </c>
      <c r="T64" s="56">
        <f>'ОПУ БС'!$D64/12*'ОПУ БС'!P64</f>
        <v>554.2721827</v>
      </c>
      <c r="U64" s="56">
        <f>'ОПУ БС'!$D64/12*'ОПУ БС'!Q64</f>
        <v>589.2788468</v>
      </c>
      <c r="V64" s="56">
        <f>'ОПУ БС'!$D64/12*'ОПУ БС'!R64</f>
        <v>676.7955073</v>
      </c>
      <c r="W64" s="56">
        <f>'ОПУ БС'!$D64/12*'ОПУ БС'!S64</f>
        <v>659.2921752</v>
      </c>
      <c r="X64" s="56">
        <f>'ОПУ БС'!$D64/12*'ОПУ БС'!T64</f>
        <v>612.616623</v>
      </c>
      <c r="Y64" s="56">
        <f>'ОПУ БС'!$D64/12*'ОПУ БС'!U64</f>
        <v>577.6099588</v>
      </c>
      <c r="Z64" s="56">
        <f>'ОПУ БС'!$D64/12*'ОПУ БС'!V64</f>
        <v>577.6099588</v>
      </c>
      <c r="AA64" s="56">
        <f>'ОПУ БС'!$D64/12*'ОПУ БС'!W64</f>
        <v>729.3055035</v>
      </c>
      <c r="AB64" s="10">
        <f t="shared" si="23"/>
        <v>7001.332834</v>
      </c>
      <c r="AC64" s="56">
        <f>'ОПУ БС'!$E64/12*'ОПУ БС'!L64</f>
        <v>542.66833</v>
      </c>
      <c r="AD64" s="56">
        <f>'ОПУ БС'!$E64/12*'ОПУ БС'!M64</f>
        <v>592.6509394</v>
      </c>
      <c r="AE64" s="56">
        <f>'ОПУ БС'!$E64/12*'ОПУ БС'!N64</f>
        <v>678.3354125</v>
      </c>
      <c r="AF64" s="56">
        <f>'ОПУ БС'!$E64/12*'ОПУ БС'!O64</f>
        <v>664.054667</v>
      </c>
      <c r="AG64" s="56">
        <f>'ОПУ БС'!$E64/12*'ОПУ БС'!P64</f>
        <v>678.3354125</v>
      </c>
      <c r="AH64" s="56">
        <f>'ОПУ БС'!$E64/12*'ОПУ БС'!Q64</f>
        <v>721.1776491</v>
      </c>
      <c r="AI64" s="56">
        <f>'ОПУ БС'!$E64/12*'ОПУ БС'!R64</f>
        <v>828.2832406</v>
      </c>
      <c r="AJ64" s="56">
        <f>'ОПУ БС'!$E64/12*'ОПУ БС'!S64</f>
        <v>806.8621223</v>
      </c>
      <c r="AK64" s="56">
        <f>'ОПУ БС'!$E64/12*'ОПУ БС'!T64</f>
        <v>749.7391402</v>
      </c>
      <c r="AL64" s="56">
        <f>'ОПУ БС'!$E64/12*'ОПУ БС'!U64</f>
        <v>706.8969036</v>
      </c>
      <c r="AM64" s="56">
        <f>'ОПУ БС'!$E64/12*'ОПУ БС'!V64</f>
        <v>706.8969036</v>
      </c>
      <c r="AN64" s="56">
        <f>'ОПУ БС'!$E64/12*'ОПУ БС'!W64</f>
        <v>892.5465954</v>
      </c>
      <c r="AO64" s="10">
        <f t="shared" si="25"/>
        <v>8568.447316</v>
      </c>
      <c r="AP64" s="56">
        <f>'ОПУ БС'!$F64/12*'ОПУ БС'!L64</f>
        <v>575.9997548</v>
      </c>
      <c r="AQ64" s="56">
        <f>'ОПУ БС'!$F64/12*'ОПУ БС'!M64</f>
        <v>629.0523638</v>
      </c>
      <c r="AR64" s="56">
        <f>'ОПУ БС'!$F64/12*'ОПУ БС'!N64</f>
        <v>719.9996935</v>
      </c>
      <c r="AS64" s="56">
        <f>'ОПУ БС'!$F64/12*'ОПУ БС'!O64</f>
        <v>704.8418052</v>
      </c>
      <c r="AT64" s="56">
        <f>'ОПУ БС'!$F64/12*'ОПУ БС'!P64</f>
        <v>719.9996935</v>
      </c>
      <c r="AU64" s="56">
        <f>'ОПУ БС'!$F64/12*'ОПУ БС'!Q64</f>
        <v>765.4733584</v>
      </c>
      <c r="AV64" s="56">
        <f>'ОПУ БС'!$F64/12*'ОПУ БС'!R64</f>
        <v>879.1575205</v>
      </c>
      <c r="AW64" s="56">
        <f>'ОПУ БС'!$F64/12*'ОПУ БС'!S64</f>
        <v>856.4206881</v>
      </c>
      <c r="AX64" s="56">
        <f>'ОПУ БС'!$F64/12*'ОПУ БС'!T64</f>
        <v>795.7891349</v>
      </c>
      <c r="AY64" s="56">
        <f>'ОПУ БС'!$F64/12*'ОПУ БС'!U64</f>
        <v>750.3154701</v>
      </c>
      <c r="AZ64" s="56">
        <f>'ОПУ БС'!$F64/12*'ОПУ БС'!V64</f>
        <v>750.3154701</v>
      </c>
      <c r="BA64" s="56">
        <f>'ОПУ БС'!$F64/12*'ОПУ БС'!W64</f>
        <v>947.3680178</v>
      </c>
      <c r="BB64" s="10">
        <f t="shared" si="27"/>
        <v>9094.732971</v>
      </c>
      <c r="BC64" s="56">
        <f>'ОПУ БС'!$G64/12*'ОПУ БС'!L64</f>
        <v>611.1371656</v>
      </c>
      <c r="BD64" s="56">
        <f>'ОПУ БС'!$G64/12*'ОПУ БС'!M64</f>
        <v>667.4261151</v>
      </c>
      <c r="BE64" s="56">
        <f>'ОПУ БС'!$G64/12*'ОПУ БС'!N64</f>
        <v>763.9214571</v>
      </c>
      <c r="BF64" s="56">
        <f>'ОПУ БС'!$G64/12*'ОПУ БС'!O64</f>
        <v>747.8389001</v>
      </c>
      <c r="BG64" s="56">
        <f>'ОПУ БС'!$G64/12*'ОПУ БС'!P64</f>
        <v>763.9214571</v>
      </c>
      <c r="BH64" s="56">
        <f>'ОПУ БС'!$G64/12*'ОПУ БС'!Q64</f>
        <v>812.169128</v>
      </c>
      <c r="BI64" s="56">
        <f>'ОПУ БС'!$G64/12*'ОПУ БС'!R64</f>
        <v>932.7883055</v>
      </c>
      <c r="BJ64" s="56">
        <f>'ОПУ БС'!$G64/12*'ОПУ БС'!S64</f>
        <v>908.66447</v>
      </c>
      <c r="BK64" s="56">
        <f>'ОПУ БС'!$G64/12*'ОПУ БС'!T64</f>
        <v>844.334242</v>
      </c>
      <c r="BL64" s="56">
        <f>'ОПУ БС'!$G64/12*'ОПУ БС'!U64</f>
        <v>796.086571</v>
      </c>
      <c r="BM64" s="56">
        <f>'ОПУ БС'!$G64/12*'ОПУ БС'!V64</f>
        <v>796.086571</v>
      </c>
      <c r="BN64" s="56">
        <f>'ОПУ БС'!$G64/12*'ОПУ БС'!W64</f>
        <v>1005.159812</v>
      </c>
      <c r="BO64" s="10">
        <f t="shared" si="29"/>
        <v>9649.534194</v>
      </c>
      <c r="BP64" s="56">
        <f>'ОПУ БС'!$H64/12*'ОПУ БС'!L64</f>
        <v>649.5924417</v>
      </c>
      <c r="BQ64" s="56">
        <f>'ОПУ БС'!$H64/12*'ОПУ БС'!M64</f>
        <v>709.4233245</v>
      </c>
      <c r="BR64" s="56">
        <f>'ОПУ БС'!$H64/12*'ОПУ БС'!N64</f>
        <v>811.9905521</v>
      </c>
      <c r="BS64" s="56">
        <f>'ОПУ БС'!$H64/12*'ОПУ БС'!O64</f>
        <v>794.8960141</v>
      </c>
      <c r="BT64" s="56">
        <f>'ОПУ БС'!$H64/12*'ОПУ БС'!P64</f>
        <v>811.9905521</v>
      </c>
      <c r="BU64" s="56">
        <f>'ОПУ БС'!$H64/12*'ОПУ БС'!Q64</f>
        <v>863.2741659</v>
      </c>
      <c r="BV64" s="56">
        <f>'ОПУ БС'!$H64/12*'ОПУ БС'!R64</f>
        <v>991.4832004</v>
      </c>
      <c r="BW64" s="56">
        <f>'ОПУ БС'!$H64/12*'ОПУ БС'!S64</f>
        <v>965.8413935</v>
      </c>
      <c r="BX64" s="56">
        <f>'ОПУ БС'!$H64/12*'ОПУ БС'!T64</f>
        <v>897.4632418</v>
      </c>
      <c r="BY64" s="56">
        <f>'ОПУ БС'!$H64/12*'ОПУ БС'!U64</f>
        <v>846.179628</v>
      </c>
      <c r="BZ64" s="56">
        <f>'ОПУ БС'!$H64/12*'ОПУ БС'!V64</f>
        <v>846.179628</v>
      </c>
      <c r="CA64" s="56">
        <f>'ОПУ БС'!$H64/12*'ОПУ БС'!W64</f>
        <v>1068.408621</v>
      </c>
      <c r="CB64" s="10">
        <f t="shared" si="31"/>
        <v>10256.72276</v>
      </c>
      <c r="CC64" s="56">
        <f>'ОПУ БС'!$I64/12*'ОПУ БС'!L64</f>
        <v>687.1150919</v>
      </c>
      <c r="CD64" s="56">
        <f>'ОПУ БС'!$I64/12*'ОПУ БС'!M64</f>
        <v>750.4020083</v>
      </c>
      <c r="CE64" s="56">
        <f>'ОПУ БС'!$I64/12*'ОПУ БС'!N64</f>
        <v>858.8938649</v>
      </c>
      <c r="CF64" s="56">
        <f>'ОПУ БС'!$I64/12*'ОПУ БС'!O64</f>
        <v>840.8118888</v>
      </c>
      <c r="CG64" s="56">
        <f>'ОПУ БС'!$I64/12*'ОПУ БС'!P64</f>
        <v>858.8938649</v>
      </c>
      <c r="CH64" s="56">
        <f>'ОПУ БС'!$I64/12*'ОПУ БС'!Q64</f>
        <v>913.1397932</v>
      </c>
      <c r="CI64" s="56">
        <f>'ОПУ БС'!$I64/12*'ОПУ БС'!R64</f>
        <v>1048.754614</v>
      </c>
      <c r="CJ64" s="56">
        <f>'ОПУ БС'!$I64/12*'ОПУ БС'!S64</f>
        <v>1021.63165</v>
      </c>
      <c r="CK64" s="56">
        <f>'ОПУ БС'!$I64/12*'ОПУ БС'!T64</f>
        <v>949.3037454</v>
      </c>
      <c r="CL64" s="56">
        <f>'ОПУ БС'!$I64/12*'ОПУ БС'!U64</f>
        <v>895.0578171</v>
      </c>
      <c r="CM64" s="56">
        <f>'ОПУ БС'!$I64/12*'ОПУ БС'!V64</f>
        <v>895.0578171</v>
      </c>
      <c r="CN64" s="56">
        <f>'ОПУ БС'!$I64/12*'ОПУ БС'!W64</f>
        <v>1130.123506</v>
      </c>
      <c r="CO64" s="10">
        <f t="shared" si="33"/>
        <v>10849.18566</v>
      </c>
      <c r="CP64" s="2"/>
      <c r="CQ64" s="2"/>
      <c r="CR64" s="48">
        <f>O64-'ОПУ БС'!C64</f>
        <v>0</v>
      </c>
      <c r="CS64" s="48">
        <f>AB64-'ОПУ БС'!D64</f>
        <v>0</v>
      </c>
      <c r="CT64" s="48">
        <f>AO64-'ОПУ БС'!E64</f>
        <v>0</v>
      </c>
      <c r="CU64" s="48">
        <f>BB64-'ОПУ БС'!F64</f>
        <v>0</v>
      </c>
      <c r="CV64" s="48">
        <f>BO64-'ОПУ БС'!G64</f>
        <v>0</v>
      </c>
      <c r="CW64" s="48">
        <f>CB64-'ОПУ БС'!H64</f>
        <v>0</v>
      </c>
      <c r="CX64" s="48">
        <f>CO64-'ОПУ БС'!I64</f>
        <v>0</v>
      </c>
      <c r="CY64" s="2"/>
      <c r="CZ64" s="2"/>
      <c r="DA64" s="57"/>
      <c r="DB64" s="57"/>
      <c r="DC64" s="57"/>
      <c r="DD64" s="57"/>
      <c r="DE64" s="57"/>
      <c r="DF64" s="58">
        <f t="shared" ref="DF64:DL64" si="723">AH64*0.08*0.11</f>
        <v>6.346363312</v>
      </c>
      <c r="DG64" s="58">
        <f t="shared" si="723"/>
        <v>7.288892517</v>
      </c>
      <c r="DH64" s="58">
        <f t="shared" si="723"/>
        <v>7.100386676</v>
      </c>
      <c r="DI64" s="58">
        <f t="shared" si="723"/>
        <v>6.597704433</v>
      </c>
      <c r="DJ64" s="58">
        <f t="shared" si="723"/>
        <v>6.220692751</v>
      </c>
      <c r="DK64" s="58">
        <f t="shared" si="723"/>
        <v>6.220692751</v>
      </c>
      <c r="DL64" s="58">
        <f t="shared" si="723"/>
        <v>7.85441004</v>
      </c>
      <c r="DM64" s="55">
        <f t="shared" si="35"/>
        <v>47.62914248</v>
      </c>
      <c r="DN64" s="58">
        <f t="shared" ref="DN64:DY64" si="724">AP64*0.08*0.14</f>
        <v>6.451197254</v>
      </c>
      <c r="DO64" s="58">
        <f t="shared" si="724"/>
        <v>7.045386475</v>
      </c>
      <c r="DP64" s="58">
        <f t="shared" si="724"/>
        <v>8.063996567</v>
      </c>
      <c r="DQ64" s="58">
        <f t="shared" si="724"/>
        <v>7.894228218</v>
      </c>
      <c r="DR64" s="58">
        <f t="shared" si="724"/>
        <v>8.063996567</v>
      </c>
      <c r="DS64" s="58">
        <f t="shared" si="724"/>
        <v>8.573301614</v>
      </c>
      <c r="DT64" s="58">
        <f t="shared" si="724"/>
        <v>9.846564229</v>
      </c>
      <c r="DU64" s="58">
        <f t="shared" si="724"/>
        <v>9.591911706</v>
      </c>
      <c r="DV64" s="58">
        <f t="shared" si="724"/>
        <v>8.912838311</v>
      </c>
      <c r="DW64" s="58">
        <f t="shared" si="724"/>
        <v>8.403533265</v>
      </c>
      <c r="DX64" s="58">
        <f t="shared" si="724"/>
        <v>8.403533265</v>
      </c>
      <c r="DY64" s="58">
        <f t="shared" si="724"/>
        <v>10.6105218</v>
      </c>
      <c r="DZ64" s="55">
        <f t="shared" si="37"/>
        <v>101.8610093</v>
      </c>
      <c r="EA64" s="58">
        <f t="shared" ref="EA64:EL64" si="725">BC64*0.06*0.17</f>
        <v>6.23359909</v>
      </c>
      <c r="EB64" s="58">
        <f t="shared" si="725"/>
        <v>6.807746374</v>
      </c>
      <c r="EC64" s="58">
        <f t="shared" si="725"/>
        <v>7.791998862</v>
      </c>
      <c r="ED64" s="58">
        <f t="shared" si="725"/>
        <v>7.627956781</v>
      </c>
      <c r="EE64" s="58">
        <f t="shared" si="725"/>
        <v>7.791998862</v>
      </c>
      <c r="EF64" s="58">
        <f t="shared" si="725"/>
        <v>8.284125106</v>
      </c>
      <c r="EG64" s="58">
        <f t="shared" si="725"/>
        <v>9.514440716</v>
      </c>
      <c r="EH64" s="58">
        <f t="shared" si="725"/>
        <v>9.268377594</v>
      </c>
      <c r="EI64" s="58">
        <f t="shared" si="725"/>
        <v>8.612209268</v>
      </c>
      <c r="EJ64" s="58">
        <f t="shared" si="725"/>
        <v>8.120083025</v>
      </c>
      <c r="EK64" s="58">
        <f t="shared" si="725"/>
        <v>8.120083025</v>
      </c>
      <c r="EL64" s="58">
        <f t="shared" si="725"/>
        <v>10.25263008</v>
      </c>
      <c r="EM64" s="55">
        <f t="shared" si="39"/>
        <v>98.42524878</v>
      </c>
      <c r="EN64" s="58">
        <f t="shared" ref="EN64:EY64" si="726">BP64*0.04*0.2</f>
        <v>5.196739533</v>
      </c>
      <c r="EO64" s="58">
        <f t="shared" si="726"/>
        <v>5.675386596</v>
      </c>
      <c r="EP64" s="58">
        <f t="shared" si="726"/>
        <v>6.495924417</v>
      </c>
      <c r="EQ64" s="58">
        <f t="shared" si="726"/>
        <v>6.359168113</v>
      </c>
      <c r="ER64" s="58">
        <f t="shared" si="726"/>
        <v>6.495924417</v>
      </c>
      <c r="ES64" s="58">
        <f t="shared" si="726"/>
        <v>6.906193327</v>
      </c>
      <c r="ET64" s="58">
        <f t="shared" si="726"/>
        <v>7.931865604</v>
      </c>
      <c r="EU64" s="58">
        <f t="shared" si="726"/>
        <v>7.726731148</v>
      </c>
      <c r="EV64" s="58">
        <f t="shared" si="726"/>
        <v>7.179705934</v>
      </c>
      <c r="EW64" s="58">
        <f t="shared" si="726"/>
        <v>6.769437024</v>
      </c>
      <c r="EX64" s="58">
        <f t="shared" si="726"/>
        <v>6.769437024</v>
      </c>
      <c r="EY64" s="58">
        <f t="shared" si="726"/>
        <v>8.547268969</v>
      </c>
      <c r="EZ64" s="51">
        <f t="shared" si="41"/>
        <v>82.05378211</v>
      </c>
      <c r="FA64" s="58">
        <f t="shared" ref="FA64:FL64" si="727">CC64*0.02*0.23</f>
        <v>3.160729423</v>
      </c>
      <c r="FB64" s="58">
        <f t="shared" si="727"/>
        <v>3.451849238</v>
      </c>
      <c r="FC64" s="58">
        <f t="shared" si="727"/>
        <v>3.950911778</v>
      </c>
      <c r="FD64" s="58">
        <f t="shared" si="727"/>
        <v>3.867734688</v>
      </c>
      <c r="FE64" s="58">
        <f t="shared" si="727"/>
        <v>3.950911778</v>
      </c>
      <c r="FF64" s="58">
        <f t="shared" si="727"/>
        <v>4.200443049</v>
      </c>
      <c r="FG64" s="58">
        <f t="shared" si="727"/>
        <v>4.824271224</v>
      </c>
      <c r="FH64" s="58">
        <f t="shared" si="727"/>
        <v>4.699505589</v>
      </c>
      <c r="FI64" s="58">
        <f t="shared" si="727"/>
        <v>4.366797229</v>
      </c>
      <c r="FJ64" s="58">
        <f t="shared" si="727"/>
        <v>4.117265959</v>
      </c>
      <c r="FK64" s="58">
        <f t="shared" si="727"/>
        <v>4.117265959</v>
      </c>
      <c r="FL64" s="58">
        <f t="shared" si="727"/>
        <v>5.19856813</v>
      </c>
      <c r="FM64" s="51">
        <f t="shared" si="43"/>
        <v>49.90625404</v>
      </c>
      <c r="FN64" s="2"/>
      <c r="FO64" s="2"/>
      <c r="FP64" s="56">
        <f t="shared" ref="FP64:GA64" si="728">C64</f>
        <v>417.9525144</v>
      </c>
      <c r="FQ64" s="56">
        <f t="shared" si="728"/>
        <v>456.4481407</v>
      </c>
      <c r="FR64" s="56">
        <f t="shared" si="728"/>
        <v>522.440643</v>
      </c>
      <c r="FS64" s="56">
        <f t="shared" si="728"/>
        <v>511.4418926</v>
      </c>
      <c r="FT64" s="56">
        <f t="shared" si="728"/>
        <v>522.440643</v>
      </c>
      <c r="FU64" s="56">
        <f t="shared" si="728"/>
        <v>555.4368941</v>
      </c>
      <c r="FV64" s="56">
        <f t="shared" si="728"/>
        <v>637.9275219</v>
      </c>
      <c r="FW64" s="56">
        <f t="shared" si="728"/>
        <v>621.4293964</v>
      </c>
      <c r="FX64" s="56">
        <f t="shared" si="728"/>
        <v>577.4343948</v>
      </c>
      <c r="FY64" s="56">
        <f t="shared" si="728"/>
        <v>544.4381437</v>
      </c>
      <c r="FZ64" s="56">
        <f t="shared" si="728"/>
        <v>544.4381437</v>
      </c>
      <c r="GA64" s="56">
        <f t="shared" si="728"/>
        <v>687.4218986</v>
      </c>
      <c r="GB64" s="52">
        <f t="shared" si="45"/>
        <v>6599.250227</v>
      </c>
      <c r="GC64" s="56">
        <f t="shared" ref="GC64:GN64" si="729">P64</f>
        <v>443.4177461</v>
      </c>
      <c r="GD64" s="56">
        <f t="shared" si="729"/>
        <v>484.2588543</v>
      </c>
      <c r="GE64" s="56">
        <f t="shared" si="729"/>
        <v>554.2721827</v>
      </c>
      <c r="GF64" s="56">
        <f t="shared" si="729"/>
        <v>542.6032946</v>
      </c>
      <c r="GG64" s="56">
        <f t="shared" si="729"/>
        <v>554.2721827</v>
      </c>
      <c r="GH64" s="56">
        <f t="shared" si="729"/>
        <v>589.2788468</v>
      </c>
      <c r="GI64" s="56">
        <f t="shared" si="729"/>
        <v>676.7955073</v>
      </c>
      <c r="GJ64" s="56">
        <f t="shared" si="729"/>
        <v>659.2921752</v>
      </c>
      <c r="GK64" s="56">
        <f t="shared" si="729"/>
        <v>612.616623</v>
      </c>
      <c r="GL64" s="56">
        <f t="shared" si="729"/>
        <v>577.6099588</v>
      </c>
      <c r="GM64" s="56">
        <f t="shared" si="729"/>
        <v>577.6099588</v>
      </c>
      <c r="GN64" s="56">
        <f t="shared" si="729"/>
        <v>729.3055035</v>
      </c>
      <c r="GO64" s="52">
        <f t="shared" si="47"/>
        <v>7001.332834</v>
      </c>
      <c r="GP64" s="8">
        <f t="shared" ref="GP64:HA64" si="730">AC64+DA64</f>
        <v>542.66833</v>
      </c>
      <c r="GQ64" s="8">
        <f t="shared" si="730"/>
        <v>592.6509394</v>
      </c>
      <c r="GR64" s="8">
        <f t="shared" si="730"/>
        <v>678.3354125</v>
      </c>
      <c r="GS64" s="8">
        <f t="shared" si="730"/>
        <v>664.054667</v>
      </c>
      <c r="GT64" s="8">
        <f t="shared" si="730"/>
        <v>678.3354125</v>
      </c>
      <c r="GU64" s="8">
        <f t="shared" si="730"/>
        <v>727.5240124</v>
      </c>
      <c r="GV64" s="8">
        <f t="shared" si="730"/>
        <v>835.5721331</v>
      </c>
      <c r="GW64" s="8">
        <f t="shared" si="730"/>
        <v>813.9625089</v>
      </c>
      <c r="GX64" s="8">
        <f t="shared" si="730"/>
        <v>756.3368446</v>
      </c>
      <c r="GY64" s="8">
        <f t="shared" si="730"/>
        <v>713.1175963</v>
      </c>
      <c r="GZ64" s="8">
        <f t="shared" si="730"/>
        <v>713.1175963</v>
      </c>
      <c r="HA64" s="8">
        <f t="shared" si="730"/>
        <v>900.4010055</v>
      </c>
      <c r="HB64" s="52">
        <f t="shared" si="49"/>
        <v>8616.076459</v>
      </c>
      <c r="HC64" s="8">
        <f t="shared" ref="HC64:HN64" si="731">AP64+DN64</f>
        <v>582.4509521</v>
      </c>
      <c r="HD64" s="8">
        <f t="shared" si="731"/>
        <v>636.0977503</v>
      </c>
      <c r="HE64" s="8">
        <f t="shared" si="731"/>
        <v>728.0636901</v>
      </c>
      <c r="HF64" s="8">
        <f t="shared" si="731"/>
        <v>712.7360334</v>
      </c>
      <c r="HG64" s="8">
        <f t="shared" si="731"/>
        <v>728.0636901</v>
      </c>
      <c r="HH64" s="8">
        <f t="shared" si="731"/>
        <v>774.04666</v>
      </c>
      <c r="HI64" s="8">
        <f t="shared" si="731"/>
        <v>889.0040847</v>
      </c>
      <c r="HJ64" s="8">
        <f t="shared" si="731"/>
        <v>866.0125998</v>
      </c>
      <c r="HK64" s="8">
        <f t="shared" si="731"/>
        <v>804.7019732</v>
      </c>
      <c r="HL64" s="8">
        <f t="shared" si="731"/>
        <v>758.7190033</v>
      </c>
      <c r="HM64" s="8">
        <f t="shared" si="731"/>
        <v>758.7190033</v>
      </c>
      <c r="HN64" s="8">
        <f t="shared" si="731"/>
        <v>957.9785396</v>
      </c>
      <c r="HO64" s="52">
        <f t="shared" si="51"/>
        <v>9196.59398</v>
      </c>
      <c r="HP64" s="8">
        <f t="shared" ref="HP64:IA64" si="732">BC64+EA64</f>
        <v>617.3707647</v>
      </c>
      <c r="HQ64" s="8">
        <f t="shared" si="732"/>
        <v>674.2338615</v>
      </c>
      <c r="HR64" s="8">
        <f t="shared" si="732"/>
        <v>771.7134559</v>
      </c>
      <c r="HS64" s="8">
        <f t="shared" si="732"/>
        <v>755.4668568</v>
      </c>
      <c r="HT64" s="8">
        <f t="shared" si="732"/>
        <v>771.7134559</v>
      </c>
      <c r="HU64" s="8">
        <f t="shared" si="732"/>
        <v>820.4532531</v>
      </c>
      <c r="HV64" s="8">
        <f t="shared" si="732"/>
        <v>942.3027462</v>
      </c>
      <c r="HW64" s="8">
        <f t="shared" si="732"/>
        <v>917.9328476</v>
      </c>
      <c r="HX64" s="8">
        <f t="shared" si="732"/>
        <v>852.9464513</v>
      </c>
      <c r="HY64" s="8">
        <f t="shared" si="732"/>
        <v>804.2066541</v>
      </c>
      <c r="HZ64" s="8">
        <f t="shared" si="732"/>
        <v>804.2066541</v>
      </c>
      <c r="IA64" s="8">
        <f t="shared" si="732"/>
        <v>1015.412442</v>
      </c>
      <c r="IB64" s="52">
        <f t="shared" si="53"/>
        <v>9747.959443</v>
      </c>
      <c r="IC64" s="8">
        <f t="shared" ref="IC64:IN64" si="733">BP64+EN64</f>
        <v>654.7891812</v>
      </c>
      <c r="ID64" s="8">
        <f t="shared" si="733"/>
        <v>715.0987111</v>
      </c>
      <c r="IE64" s="8">
        <f t="shared" si="733"/>
        <v>818.4864765</v>
      </c>
      <c r="IF64" s="8">
        <f t="shared" si="733"/>
        <v>801.2551823</v>
      </c>
      <c r="IG64" s="8">
        <f t="shared" si="733"/>
        <v>818.4864765</v>
      </c>
      <c r="IH64" s="8">
        <f t="shared" si="733"/>
        <v>870.1803592</v>
      </c>
      <c r="II64" s="8">
        <f t="shared" si="733"/>
        <v>999.415066</v>
      </c>
      <c r="IJ64" s="8">
        <f t="shared" si="733"/>
        <v>973.5681247</v>
      </c>
      <c r="IK64" s="8">
        <f t="shared" si="733"/>
        <v>904.6429477</v>
      </c>
      <c r="IL64" s="8">
        <f t="shared" si="733"/>
        <v>852.949065</v>
      </c>
      <c r="IM64" s="8">
        <f t="shared" si="733"/>
        <v>852.949065</v>
      </c>
      <c r="IN64" s="8">
        <f t="shared" si="733"/>
        <v>1076.95589</v>
      </c>
      <c r="IO64" s="52">
        <f t="shared" si="55"/>
        <v>10338.77655</v>
      </c>
      <c r="IP64" s="8">
        <f t="shared" ref="IP64:JA64" si="734">CC64+FA64</f>
        <v>690.2758213</v>
      </c>
      <c r="IQ64" s="8">
        <f t="shared" si="734"/>
        <v>753.8538575</v>
      </c>
      <c r="IR64" s="8">
        <f t="shared" si="734"/>
        <v>862.8447767</v>
      </c>
      <c r="IS64" s="8">
        <f t="shared" si="734"/>
        <v>844.6796235</v>
      </c>
      <c r="IT64" s="8">
        <f t="shared" si="734"/>
        <v>862.8447767</v>
      </c>
      <c r="IU64" s="8">
        <f t="shared" si="734"/>
        <v>917.3402362</v>
      </c>
      <c r="IV64" s="8">
        <f t="shared" si="734"/>
        <v>1053.578885</v>
      </c>
      <c r="IW64" s="8">
        <f t="shared" si="734"/>
        <v>1026.331155</v>
      </c>
      <c r="IX64" s="8">
        <f t="shared" si="734"/>
        <v>953.6705426</v>
      </c>
      <c r="IY64" s="8">
        <f t="shared" si="734"/>
        <v>899.1750831</v>
      </c>
      <c r="IZ64" s="8">
        <f t="shared" si="734"/>
        <v>899.1750831</v>
      </c>
      <c r="JA64" s="8">
        <f t="shared" si="734"/>
        <v>1135.322075</v>
      </c>
      <c r="JB64" s="52">
        <f t="shared" si="57"/>
        <v>10899.09192</v>
      </c>
      <c r="JC64" s="2"/>
      <c r="JD64" s="2"/>
      <c r="JE64" s="19">
        <f t="shared" si="58"/>
        <v>0</v>
      </c>
      <c r="JF64" s="19">
        <f t="shared" si="59"/>
        <v>0</v>
      </c>
      <c r="JG64" s="48">
        <f t="shared" si="60"/>
        <v>0</v>
      </c>
      <c r="JH64" s="48">
        <f t="shared" si="61"/>
        <v>0</v>
      </c>
      <c r="JI64" s="48">
        <f t="shared" si="62"/>
        <v>0</v>
      </c>
      <c r="JJ64" s="48">
        <f t="shared" si="63"/>
        <v>0</v>
      </c>
      <c r="JK64" s="48">
        <f t="shared" si="64"/>
        <v>0</v>
      </c>
    </row>
    <row r="65" ht="19.5" customHeight="1" outlineLevel="1">
      <c r="A65" s="2"/>
      <c r="B65" s="62" t="s">
        <v>25</v>
      </c>
      <c r="C65" s="56">
        <f>'ОПУ БС'!$C65/12*'ОПУ БС'!L65</f>
        <v>169.0062851</v>
      </c>
      <c r="D65" s="56">
        <f>'ОПУ БС'!$C65/12*'ОПУ БС'!M65</f>
        <v>184.5726535</v>
      </c>
      <c r="E65" s="56">
        <f>'ОПУ БС'!$C65/12*'ОПУ БС'!N65</f>
        <v>206.8103226</v>
      </c>
      <c r="F65" s="56">
        <f>'ОПУ БС'!$C65/12*'ОПУ БС'!O65</f>
        <v>197.9152549</v>
      </c>
      <c r="G65" s="56">
        <f>'ОПУ БС'!$C65/12*'ОПУ БС'!P65</f>
        <v>211.2578564</v>
      </c>
      <c r="H65" s="56">
        <f>'ОПУ БС'!$C65/12*'ОПУ БС'!Q65</f>
        <v>224.6004579</v>
      </c>
      <c r="I65" s="56">
        <f>'ОПУ БС'!$C65/12*'ОПУ БС'!R65</f>
        <v>257.9569615</v>
      </c>
      <c r="J65" s="56">
        <f>'ОПУ БС'!$C65/12*'ОПУ БС'!S65</f>
        <v>251.2856608</v>
      </c>
      <c r="K65" s="56">
        <f>'ОПУ БС'!$C65/12*'ОПУ БС'!T65</f>
        <v>233.4955255</v>
      </c>
      <c r="L65" s="56">
        <f>'ОПУ БС'!$C65/12*'ОПУ БС'!U65</f>
        <v>220.152924</v>
      </c>
      <c r="M65" s="56">
        <f>'ОПУ БС'!$C65/12*'ОПУ БС'!V65</f>
        <v>233.4955255</v>
      </c>
      <c r="N65" s="56">
        <f>'ОПУ БС'!$C65/12*'ОПУ БС'!W65</f>
        <v>277.9708637</v>
      </c>
      <c r="O65" s="10">
        <f t="shared" si="21"/>
        <v>2668.520291</v>
      </c>
      <c r="P65" s="56">
        <f>'ОПУ БС'!$D65/12*'ОПУ БС'!L65</f>
        <v>193.252454</v>
      </c>
      <c r="Q65" s="56">
        <f>'ОПУ БС'!$D65/12*'ОПУ БС'!M65</f>
        <v>211.0520221</v>
      </c>
      <c r="R65" s="56">
        <f>'ОПУ БС'!$D65/12*'ОПУ БС'!N65</f>
        <v>236.4799766</v>
      </c>
      <c r="S65" s="56">
        <f>'ОПУ БС'!$D65/12*'ОПУ БС'!O65</f>
        <v>226.3087948</v>
      </c>
      <c r="T65" s="56">
        <f>'ОПУ БС'!$D65/12*'ОПУ БС'!P65</f>
        <v>241.5655675</v>
      </c>
      <c r="U65" s="56">
        <f>'ОПУ БС'!$D65/12*'ОПУ БС'!Q65</f>
        <v>256.8223402</v>
      </c>
      <c r="V65" s="56">
        <f>'ОПУ БС'!$D65/12*'ОПУ БС'!R65</f>
        <v>294.9642719</v>
      </c>
      <c r="W65" s="56">
        <f>'ОПУ БС'!$D65/12*'ОПУ БС'!S65</f>
        <v>287.3358855</v>
      </c>
      <c r="X65" s="56">
        <f>'ОПУ БС'!$D65/12*'ОПУ БС'!T65</f>
        <v>266.993522</v>
      </c>
      <c r="Y65" s="56">
        <f>'ОПУ БС'!$D65/12*'ОПУ БС'!U65</f>
        <v>251.7367493</v>
      </c>
      <c r="Z65" s="56">
        <f>'ОПУ БС'!$D65/12*'ОПУ БС'!V65</f>
        <v>266.993522</v>
      </c>
      <c r="AA65" s="56">
        <f>'ОПУ БС'!$D65/12*'ОПУ БС'!W65</f>
        <v>317.8494309</v>
      </c>
      <c r="AB65" s="10">
        <f t="shared" si="23"/>
        <v>3051.354537</v>
      </c>
      <c r="AC65" s="56">
        <f>'ОПУ БС'!$E65/12*'ОПУ БС'!L65</f>
        <v>236.9269726</v>
      </c>
      <c r="AD65" s="56">
        <f>'ОПУ БС'!$E65/12*'ОПУ БС'!M65</f>
        <v>258.7491938</v>
      </c>
      <c r="AE65" s="56">
        <f>'ОПУ БС'!$E65/12*'ОПУ БС'!N65</f>
        <v>289.9237954</v>
      </c>
      <c r="AF65" s="56">
        <f>'ОПУ БС'!$E65/12*'ОПУ БС'!O65</f>
        <v>277.4539547</v>
      </c>
      <c r="AG65" s="56">
        <f>'ОПУ БС'!$E65/12*'ОПУ БС'!P65</f>
        <v>296.1587157</v>
      </c>
      <c r="AH65" s="56">
        <f>'ОПУ БС'!$E65/12*'ОПУ БС'!Q65</f>
        <v>314.8634767</v>
      </c>
      <c r="AI65" s="56">
        <f>'ОПУ БС'!$E65/12*'ОПУ БС'!R65</f>
        <v>361.6253792</v>
      </c>
      <c r="AJ65" s="56">
        <f>'ОПУ БС'!$E65/12*'ОПУ БС'!S65</f>
        <v>352.2729987</v>
      </c>
      <c r="AK65" s="56">
        <f>'ОПУ БС'!$E65/12*'ОПУ БС'!T65</f>
        <v>327.3333174</v>
      </c>
      <c r="AL65" s="56">
        <f>'ОПУ БС'!$E65/12*'ОПУ БС'!U65</f>
        <v>308.6285564</v>
      </c>
      <c r="AM65" s="56">
        <f>'ОПУ БС'!$E65/12*'ОПУ БС'!V65</f>
        <v>327.3333174</v>
      </c>
      <c r="AN65" s="56">
        <f>'ОПУ БС'!$E65/12*'ОПУ БС'!W65</f>
        <v>389.6825207</v>
      </c>
      <c r="AO65" s="10">
        <f t="shared" si="25"/>
        <v>3740.952199</v>
      </c>
      <c r="AP65" s="56">
        <f>'ОПУ БС'!$F65/12*'ОПУ БС'!L65</f>
        <v>277.1114739</v>
      </c>
      <c r="AQ65" s="56">
        <f>'ОПУ БС'!$F65/12*'ОПУ БС'!M65</f>
        <v>302.6348991</v>
      </c>
      <c r="AR65" s="56">
        <f>'ОПУ БС'!$F65/12*'ОПУ БС'!N65</f>
        <v>339.0969351</v>
      </c>
      <c r="AS65" s="56">
        <f>'ОПУ БС'!$F65/12*'ОПУ БС'!O65</f>
        <v>324.5121207</v>
      </c>
      <c r="AT65" s="56">
        <f>'ОПУ БС'!$F65/12*'ОПУ БС'!P65</f>
        <v>346.3893424</v>
      </c>
      <c r="AU65" s="56">
        <f>'ОПУ БС'!$F65/12*'ОПУ БС'!Q65</f>
        <v>368.266564</v>
      </c>
      <c r="AV65" s="56">
        <f>'ОПУ БС'!$F65/12*'ОПУ БС'!R65</f>
        <v>422.959618</v>
      </c>
      <c r="AW65" s="56">
        <f>'ОПУ БС'!$F65/12*'ОПУ БС'!S65</f>
        <v>412.0210072</v>
      </c>
      <c r="AX65" s="56">
        <f>'ОПУ БС'!$F65/12*'ОПУ БС'!T65</f>
        <v>382.8513784</v>
      </c>
      <c r="AY65" s="56">
        <f>'ОПУ БС'!$F65/12*'ОПУ БС'!U65</f>
        <v>360.9741568</v>
      </c>
      <c r="AZ65" s="56">
        <f>'ОПУ БС'!$F65/12*'ОПУ БС'!V65</f>
        <v>382.8513784</v>
      </c>
      <c r="BA65" s="56">
        <f>'ОПУ БС'!$F65/12*'ОПУ БС'!W65</f>
        <v>455.7754505</v>
      </c>
      <c r="BB65" s="10">
        <f t="shared" si="27"/>
        <v>4375.444324</v>
      </c>
      <c r="BC65" s="56">
        <f>'ОПУ БС'!$G65/12*'ОПУ БС'!L65</f>
        <v>311.7521569</v>
      </c>
      <c r="BD65" s="56">
        <f>'ОПУ БС'!$G65/12*'ОПУ БС'!M65</f>
        <v>340.4661713</v>
      </c>
      <c r="BE65" s="56">
        <f>'ОПУ БС'!$G65/12*'ОПУ БС'!N65</f>
        <v>381.4861919</v>
      </c>
      <c r="BF65" s="56">
        <f>'ОПУ БС'!$G65/12*'ОПУ БС'!O65</f>
        <v>365.0781837</v>
      </c>
      <c r="BG65" s="56">
        <f>'ОПУ БС'!$G65/12*'ОПУ БС'!P65</f>
        <v>389.6901961</v>
      </c>
      <c r="BH65" s="56">
        <f>'ОПУ БС'!$G65/12*'ОПУ БС'!Q65</f>
        <v>414.3022085</v>
      </c>
      <c r="BI65" s="56">
        <f>'ОПУ БС'!$G65/12*'ОПУ БС'!R65</f>
        <v>475.8322394</v>
      </c>
      <c r="BJ65" s="56">
        <f>'ОПУ БС'!$G65/12*'ОПУ БС'!S65</f>
        <v>463.5262332</v>
      </c>
      <c r="BK65" s="56">
        <f>'ОПУ БС'!$G65/12*'ОПУ БС'!T65</f>
        <v>430.7102167</v>
      </c>
      <c r="BL65" s="56">
        <f>'ОПУ БС'!$G65/12*'ОПУ БС'!U65</f>
        <v>406.0982043</v>
      </c>
      <c r="BM65" s="56">
        <f>'ОПУ БС'!$G65/12*'ОПУ БС'!V65</f>
        <v>430.7102167</v>
      </c>
      <c r="BN65" s="56">
        <f>'ОПУ БС'!$G65/12*'ОПУ БС'!W65</f>
        <v>512.750258</v>
      </c>
      <c r="BO65" s="10">
        <f t="shared" si="29"/>
        <v>4922.402477</v>
      </c>
      <c r="BP65" s="56">
        <f>'ОПУ БС'!$H65/12*'ОПУ БС'!L65</f>
        <v>341.3954359</v>
      </c>
      <c r="BQ65" s="56">
        <f>'ОПУ БС'!$H65/12*'ОПУ БС'!M65</f>
        <v>372.8397524</v>
      </c>
      <c r="BR65" s="56">
        <f>'ОПУ БС'!$H65/12*'ОПУ БС'!N65</f>
        <v>417.7602045</v>
      </c>
      <c r="BS65" s="56">
        <f>'ОПУ БС'!$H65/12*'ОПУ БС'!O65</f>
        <v>399.7920237</v>
      </c>
      <c r="BT65" s="56">
        <f>'ОПУ БС'!$H65/12*'ОПУ БС'!P65</f>
        <v>426.7442949</v>
      </c>
      <c r="BU65" s="56">
        <f>'ОПУ БС'!$H65/12*'ОПУ БС'!Q65</f>
        <v>453.6965662</v>
      </c>
      <c r="BV65" s="56">
        <f>'ОПУ БС'!$H65/12*'ОПУ БС'!R65</f>
        <v>521.0772443</v>
      </c>
      <c r="BW65" s="56">
        <f>'ОПУ БС'!$H65/12*'ОПУ БС'!S65</f>
        <v>507.6011087</v>
      </c>
      <c r="BX65" s="56">
        <f>'ОПУ БС'!$H65/12*'ОПУ БС'!T65</f>
        <v>471.664747</v>
      </c>
      <c r="BY65" s="56">
        <f>'ОПУ БС'!$H65/12*'ОПУ БС'!U65</f>
        <v>444.7124758</v>
      </c>
      <c r="BZ65" s="56">
        <f>'ОПУ БС'!$H65/12*'ОПУ БС'!V65</f>
        <v>471.664747</v>
      </c>
      <c r="CA65" s="56">
        <f>'ОПУ БС'!$H65/12*'ОПУ БС'!W65</f>
        <v>561.5056512</v>
      </c>
      <c r="CB65" s="10">
        <f t="shared" si="31"/>
        <v>5390.454252</v>
      </c>
      <c r="CC65" s="56">
        <f>'ОПУ БС'!$I65/12*'ОПУ БС'!L65</f>
        <v>363.214924</v>
      </c>
      <c r="CD65" s="56">
        <f>'ОПУ БС'!$I65/12*'ОПУ БС'!M65</f>
        <v>396.6689301</v>
      </c>
      <c r="CE65" s="56">
        <f>'ОПУ БС'!$I65/12*'ОПУ БС'!N65</f>
        <v>444.4603675</v>
      </c>
      <c r="CF65" s="56">
        <f>'ОПУ БС'!$I65/12*'ОПУ БС'!O65</f>
        <v>425.3437925</v>
      </c>
      <c r="CG65" s="56">
        <f>'ОПУ БС'!$I65/12*'ОПУ БС'!P65</f>
        <v>454.018655</v>
      </c>
      <c r="CH65" s="56">
        <f>'ОПУ БС'!$I65/12*'ОПУ БС'!Q65</f>
        <v>482.6935174</v>
      </c>
      <c r="CI65" s="56">
        <f>'ОПУ БС'!$I65/12*'ОПУ БС'!R65</f>
        <v>554.3806734</v>
      </c>
      <c r="CJ65" s="56">
        <f>'ОПУ БС'!$I65/12*'ОПУ БС'!S65</f>
        <v>540.0432422</v>
      </c>
      <c r="CK65" s="56">
        <f>'ОПУ БС'!$I65/12*'ОПУ БС'!T65</f>
        <v>501.8100923</v>
      </c>
      <c r="CL65" s="56">
        <f>'ОПУ БС'!$I65/12*'ОПУ БС'!U65</f>
        <v>473.1352299</v>
      </c>
      <c r="CM65" s="56">
        <f>'ОПУ БС'!$I65/12*'ОПУ БС'!V65</f>
        <v>501.8100923</v>
      </c>
      <c r="CN65" s="56">
        <f>'ОПУ БС'!$I65/12*'ОПУ БС'!W65</f>
        <v>597.392967</v>
      </c>
      <c r="CO65" s="10">
        <f t="shared" si="33"/>
        <v>5734.972484</v>
      </c>
      <c r="CP65" s="2"/>
      <c r="CQ65" s="2"/>
      <c r="CR65" s="48">
        <f>O65-'ОПУ БС'!C65</f>
        <v>0</v>
      </c>
      <c r="CS65" s="48">
        <f>AB65-'ОПУ БС'!D65</f>
        <v>0</v>
      </c>
      <c r="CT65" s="48">
        <f>AO65-'ОПУ БС'!E65</f>
        <v>0</v>
      </c>
      <c r="CU65" s="48">
        <f>BB65-'ОПУ БС'!F65</f>
        <v>0</v>
      </c>
      <c r="CV65" s="48">
        <f>BO65-'ОПУ БС'!G65</f>
        <v>0</v>
      </c>
      <c r="CW65" s="48">
        <f>CB65-'ОПУ БС'!H65</f>
        <v>0</v>
      </c>
      <c r="CX65" s="48">
        <f>CO65-'ОПУ БС'!I65</f>
        <v>0</v>
      </c>
      <c r="CY65" s="2"/>
      <c r="CZ65" s="2"/>
      <c r="DA65" s="57"/>
      <c r="DB65" s="57"/>
      <c r="DC65" s="57"/>
      <c r="DD65" s="57"/>
      <c r="DE65" s="57"/>
      <c r="DF65" s="58">
        <f t="shared" ref="DF65:DL65" si="735">AH65*0.08*0.11</f>
        <v>2.770798595</v>
      </c>
      <c r="DG65" s="58">
        <f t="shared" si="735"/>
        <v>3.182303337</v>
      </c>
      <c r="DH65" s="58">
        <f t="shared" si="735"/>
        <v>3.100002389</v>
      </c>
      <c r="DI65" s="58">
        <f t="shared" si="735"/>
        <v>2.880533193</v>
      </c>
      <c r="DJ65" s="58">
        <f t="shared" si="735"/>
        <v>2.715931296</v>
      </c>
      <c r="DK65" s="58">
        <f t="shared" si="735"/>
        <v>2.880533193</v>
      </c>
      <c r="DL65" s="58">
        <f t="shared" si="735"/>
        <v>3.429206182</v>
      </c>
      <c r="DM65" s="55">
        <f t="shared" si="35"/>
        <v>20.95930819</v>
      </c>
      <c r="DN65" s="58">
        <f t="shared" ref="DN65:DY65" si="736">AP65*0.08*0.14</f>
        <v>3.103648508</v>
      </c>
      <c r="DO65" s="58">
        <f t="shared" si="736"/>
        <v>3.38951087</v>
      </c>
      <c r="DP65" s="58">
        <f t="shared" si="736"/>
        <v>3.797885674</v>
      </c>
      <c r="DQ65" s="58">
        <f t="shared" si="736"/>
        <v>3.634535752</v>
      </c>
      <c r="DR65" s="58">
        <f t="shared" si="736"/>
        <v>3.879560634</v>
      </c>
      <c r="DS65" s="58">
        <f t="shared" si="736"/>
        <v>4.124585517</v>
      </c>
      <c r="DT65" s="58">
        <f t="shared" si="736"/>
        <v>4.737147722</v>
      </c>
      <c r="DU65" s="58">
        <f t="shared" si="736"/>
        <v>4.614635281</v>
      </c>
      <c r="DV65" s="58">
        <f t="shared" si="736"/>
        <v>4.287935438</v>
      </c>
      <c r="DW65" s="58">
        <f t="shared" si="736"/>
        <v>4.042910556</v>
      </c>
      <c r="DX65" s="58">
        <f t="shared" si="736"/>
        <v>4.287935438</v>
      </c>
      <c r="DY65" s="58">
        <f t="shared" si="736"/>
        <v>5.104685045</v>
      </c>
      <c r="DZ65" s="55">
        <f t="shared" si="37"/>
        <v>49.00497643</v>
      </c>
      <c r="EA65" s="58">
        <f t="shared" ref="EA65:EL65" si="737">BC65*0.06*0.17</f>
        <v>3.179872</v>
      </c>
      <c r="EB65" s="58">
        <f t="shared" si="737"/>
        <v>3.472754947</v>
      </c>
      <c r="EC65" s="58">
        <f t="shared" si="737"/>
        <v>3.891159158</v>
      </c>
      <c r="ED65" s="58">
        <f t="shared" si="737"/>
        <v>3.723797474</v>
      </c>
      <c r="EE65" s="58">
        <f t="shared" si="737"/>
        <v>3.97484</v>
      </c>
      <c r="EF65" s="58">
        <f t="shared" si="737"/>
        <v>4.225882526</v>
      </c>
      <c r="EG65" s="58">
        <f t="shared" si="737"/>
        <v>4.853488842</v>
      </c>
      <c r="EH65" s="58">
        <f t="shared" si="737"/>
        <v>4.727967579</v>
      </c>
      <c r="EI65" s="58">
        <f t="shared" si="737"/>
        <v>4.39324421</v>
      </c>
      <c r="EJ65" s="58">
        <f t="shared" si="737"/>
        <v>4.142201684</v>
      </c>
      <c r="EK65" s="58">
        <f t="shared" si="737"/>
        <v>4.39324421</v>
      </c>
      <c r="EL65" s="58">
        <f t="shared" si="737"/>
        <v>5.230052631</v>
      </c>
      <c r="EM65" s="55">
        <f t="shared" si="39"/>
        <v>50.20850526</v>
      </c>
      <c r="EN65" s="58">
        <f t="shared" ref="EN65:EY65" si="738">BP65*0.04*0.2</f>
        <v>2.731163488</v>
      </c>
      <c r="EO65" s="58">
        <f t="shared" si="738"/>
        <v>2.982718019</v>
      </c>
      <c r="EP65" s="58">
        <f t="shared" si="738"/>
        <v>3.342081636</v>
      </c>
      <c r="EQ65" s="58">
        <f t="shared" si="738"/>
        <v>3.198336189</v>
      </c>
      <c r="ER65" s="58">
        <f t="shared" si="738"/>
        <v>3.413954359</v>
      </c>
      <c r="ES65" s="58">
        <f t="shared" si="738"/>
        <v>3.62957253</v>
      </c>
      <c r="ET65" s="58">
        <f t="shared" si="738"/>
        <v>4.168617955</v>
      </c>
      <c r="EU65" s="58">
        <f t="shared" si="738"/>
        <v>4.06080887</v>
      </c>
      <c r="EV65" s="58">
        <f t="shared" si="738"/>
        <v>3.773317976</v>
      </c>
      <c r="EW65" s="58">
        <f t="shared" si="738"/>
        <v>3.557699806</v>
      </c>
      <c r="EX65" s="58">
        <f t="shared" si="738"/>
        <v>3.773317976</v>
      </c>
      <c r="EY65" s="58">
        <f t="shared" si="738"/>
        <v>4.49204521</v>
      </c>
      <c r="EZ65" s="51">
        <f t="shared" si="41"/>
        <v>43.12363401</v>
      </c>
      <c r="FA65" s="58">
        <f t="shared" ref="FA65:FL65" si="739">CC65*0.02*0.23</f>
        <v>1.67078865</v>
      </c>
      <c r="FB65" s="58">
        <f t="shared" si="739"/>
        <v>1.824677079</v>
      </c>
      <c r="FC65" s="58">
        <f t="shared" si="739"/>
        <v>2.04451769</v>
      </c>
      <c r="FD65" s="58">
        <f t="shared" si="739"/>
        <v>1.956581446</v>
      </c>
      <c r="FE65" s="58">
        <f t="shared" si="739"/>
        <v>2.088485813</v>
      </c>
      <c r="FF65" s="58">
        <f t="shared" si="739"/>
        <v>2.22039018</v>
      </c>
      <c r="FG65" s="58">
        <f t="shared" si="739"/>
        <v>2.550151098</v>
      </c>
      <c r="FH65" s="58">
        <f t="shared" si="739"/>
        <v>2.484198914</v>
      </c>
      <c r="FI65" s="58">
        <f t="shared" si="739"/>
        <v>2.308326425</v>
      </c>
      <c r="FJ65" s="58">
        <f t="shared" si="739"/>
        <v>2.176422058</v>
      </c>
      <c r="FK65" s="58">
        <f t="shared" si="739"/>
        <v>2.308326425</v>
      </c>
      <c r="FL65" s="58">
        <f t="shared" si="739"/>
        <v>2.748007648</v>
      </c>
      <c r="FM65" s="51">
        <f t="shared" si="43"/>
        <v>26.38087342</v>
      </c>
      <c r="FN65" s="2"/>
      <c r="FO65" s="2"/>
      <c r="FP65" s="56">
        <f t="shared" ref="FP65:GA65" si="740">C65</f>
        <v>169.0062851</v>
      </c>
      <c r="FQ65" s="56">
        <f t="shared" si="740"/>
        <v>184.5726535</v>
      </c>
      <c r="FR65" s="56">
        <f t="shared" si="740"/>
        <v>206.8103226</v>
      </c>
      <c r="FS65" s="56">
        <f t="shared" si="740"/>
        <v>197.9152549</v>
      </c>
      <c r="FT65" s="56">
        <f t="shared" si="740"/>
        <v>211.2578564</v>
      </c>
      <c r="FU65" s="56">
        <f t="shared" si="740"/>
        <v>224.6004579</v>
      </c>
      <c r="FV65" s="56">
        <f t="shared" si="740"/>
        <v>257.9569615</v>
      </c>
      <c r="FW65" s="56">
        <f t="shared" si="740"/>
        <v>251.2856608</v>
      </c>
      <c r="FX65" s="56">
        <f t="shared" si="740"/>
        <v>233.4955255</v>
      </c>
      <c r="FY65" s="56">
        <f t="shared" si="740"/>
        <v>220.152924</v>
      </c>
      <c r="FZ65" s="56">
        <f t="shared" si="740"/>
        <v>233.4955255</v>
      </c>
      <c r="GA65" s="56">
        <f t="shared" si="740"/>
        <v>277.9708637</v>
      </c>
      <c r="GB65" s="52">
        <f t="shared" si="45"/>
        <v>2668.520291</v>
      </c>
      <c r="GC65" s="56">
        <f t="shared" ref="GC65:GN65" si="741">P65</f>
        <v>193.252454</v>
      </c>
      <c r="GD65" s="56">
        <f t="shared" si="741"/>
        <v>211.0520221</v>
      </c>
      <c r="GE65" s="56">
        <f t="shared" si="741"/>
        <v>236.4799766</v>
      </c>
      <c r="GF65" s="56">
        <f t="shared" si="741"/>
        <v>226.3087948</v>
      </c>
      <c r="GG65" s="56">
        <f t="shared" si="741"/>
        <v>241.5655675</v>
      </c>
      <c r="GH65" s="56">
        <f t="shared" si="741"/>
        <v>256.8223402</v>
      </c>
      <c r="GI65" s="56">
        <f t="shared" si="741"/>
        <v>294.9642719</v>
      </c>
      <c r="GJ65" s="56">
        <f t="shared" si="741"/>
        <v>287.3358855</v>
      </c>
      <c r="GK65" s="56">
        <f t="shared" si="741"/>
        <v>266.993522</v>
      </c>
      <c r="GL65" s="56">
        <f t="shared" si="741"/>
        <v>251.7367493</v>
      </c>
      <c r="GM65" s="56">
        <f t="shared" si="741"/>
        <v>266.993522</v>
      </c>
      <c r="GN65" s="56">
        <f t="shared" si="741"/>
        <v>317.8494309</v>
      </c>
      <c r="GO65" s="52">
        <f t="shared" si="47"/>
        <v>3051.354537</v>
      </c>
      <c r="GP65" s="8">
        <f t="shared" ref="GP65:HA65" si="742">AC65+DA65</f>
        <v>236.9269726</v>
      </c>
      <c r="GQ65" s="8">
        <f t="shared" si="742"/>
        <v>258.7491938</v>
      </c>
      <c r="GR65" s="8">
        <f t="shared" si="742"/>
        <v>289.9237954</v>
      </c>
      <c r="GS65" s="8">
        <f t="shared" si="742"/>
        <v>277.4539547</v>
      </c>
      <c r="GT65" s="8">
        <f t="shared" si="742"/>
        <v>296.1587157</v>
      </c>
      <c r="GU65" s="8">
        <f t="shared" si="742"/>
        <v>317.6342753</v>
      </c>
      <c r="GV65" s="8">
        <f t="shared" si="742"/>
        <v>364.8076826</v>
      </c>
      <c r="GW65" s="8">
        <f t="shared" si="742"/>
        <v>355.3730011</v>
      </c>
      <c r="GX65" s="8">
        <f t="shared" si="742"/>
        <v>330.2138506</v>
      </c>
      <c r="GY65" s="8">
        <f t="shared" si="742"/>
        <v>311.3444877</v>
      </c>
      <c r="GZ65" s="8">
        <f t="shared" si="742"/>
        <v>330.2138506</v>
      </c>
      <c r="HA65" s="8">
        <f t="shared" si="742"/>
        <v>393.1117269</v>
      </c>
      <c r="HB65" s="52">
        <f t="shared" si="49"/>
        <v>3761.911507</v>
      </c>
      <c r="HC65" s="8">
        <f t="shared" ref="HC65:HN65" si="743">AP65+DN65</f>
        <v>280.2151224</v>
      </c>
      <c r="HD65" s="8">
        <f t="shared" si="743"/>
        <v>306.02441</v>
      </c>
      <c r="HE65" s="8">
        <f t="shared" si="743"/>
        <v>342.8948208</v>
      </c>
      <c r="HF65" s="8">
        <f t="shared" si="743"/>
        <v>328.1466565</v>
      </c>
      <c r="HG65" s="8">
        <f t="shared" si="743"/>
        <v>350.268903</v>
      </c>
      <c r="HH65" s="8">
        <f t="shared" si="743"/>
        <v>372.3911495</v>
      </c>
      <c r="HI65" s="8">
        <f t="shared" si="743"/>
        <v>427.6967658</v>
      </c>
      <c r="HJ65" s="8">
        <f t="shared" si="743"/>
        <v>416.6356425</v>
      </c>
      <c r="HK65" s="8">
        <f t="shared" si="743"/>
        <v>387.1393138</v>
      </c>
      <c r="HL65" s="8">
        <f t="shared" si="743"/>
        <v>365.0170673</v>
      </c>
      <c r="HM65" s="8">
        <f t="shared" si="743"/>
        <v>387.1393138</v>
      </c>
      <c r="HN65" s="8">
        <f t="shared" si="743"/>
        <v>460.8801355</v>
      </c>
      <c r="HO65" s="52">
        <f t="shared" si="51"/>
        <v>4424.449301</v>
      </c>
      <c r="HP65" s="8">
        <f t="shared" ref="HP65:IA65" si="744">BC65+EA65</f>
        <v>314.9320289</v>
      </c>
      <c r="HQ65" s="8">
        <f t="shared" si="744"/>
        <v>343.9389263</v>
      </c>
      <c r="HR65" s="8">
        <f t="shared" si="744"/>
        <v>385.3773511</v>
      </c>
      <c r="HS65" s="8">
        <f t="shared" si="744"/>
        <v>368.8019812</v>
      </c>
      <c r="HT65" s="8">
        <f t="shared" si="744"/>
        <v>393.6650361</v>
      </c>
      <c r="HU65" s="8">
        <f t="shared" si="744"/>
        <v>418.528091</v>
      </c>
      <c r="HV65" s="8">
        <f t="shared" si="744"/>
        <v>480.6857283</v>
      </c>
      <c r="HW65" s="8">
        <f t="shared" si="744"/>
        <v>468.2542008</v>
      </c>
      <c r="HX65" s="8">
        <f t="shared" si="744"/>
        <v>435.1034609</v>
      </c>
      <c r="HY65" s="8">
        <f t="shared" si="744"/>
        <v>410.240406</v>
      </c>
      <c r="HZ65" s="8">
        <f t="shared" si="744"/>
        <v>435.1034609</v>
      </c>
      <c r="IA65" s="8">
        <f t="shared" si="744"/>
        <v>517.9803106</v>
      </c>
      <c r="IB65" s="52">
        <f t="shared" si="53"/>
        <v>4972.610982</v>
      </c>
      <c r="IC65" s="8">
        <f t="shared" ref="IC65:IN65" si="745">BP65+EN65</f>
        <v>344.1265994</v>
      </c>
      <c r="ID65" s="8">
        <f t="shared" si="745"/>
        <v>375.8224704</v>
      </c>
      <c r="IE65" s="8">
        <f t="shared" si="745"/>
        <v>421.1022861</v>
      </c>
      <c r="IF65" s="8">
        <f t="shared" si="745"/>
        <v>402.9903599</v>
      </c>
      <c r="IG65" s="8">
        <f t="shared" si="745"/>
        <v>430.1582493</v>
      </c>
      <c r="IH65" s="8">
        <f t="shared" si="745"/>
        <v>457.3261387</v>
      </c>
      <c r="II65" s="8">
        <f t="shared" si="745"/>
        <v>525.2458623</v>
      </c>
      <c r="IJ65" s="8">
        <f t="shared" si="745"/>
        <v>511.6619176</v>
      </c>
      <c r="IK65" s="8">
        <f t="shared" si="745"/>
        <v>475.438065</v>
      </c>
      <c r="IL65" s="8">
        <f t="shared" si="745"/>
        <v>448.2701756</v>
      </c>
      <c r="IM65" s="8">
        <f t="shared" si="745"/>
        <v>475.438065</v>
      </c>
      <c r="IN65" s="8">
        <f t="shared" si="745"/>
        <v>565.9976964</v>
      </c>
      <c r="IO65" s="52">
        <f t="shared" si="55"/>
        <v>5433.577886</v>
      </c>
      <c r="IP65" s="8">
        <f t="shared" ref="IP65:JA65" si="746">CC65+FA65</f>
        <v>364.8857126</v>
      </c>
      <c r="IQ65" s="8">
        <f t="shared" si="746"/>
        <v>398.4936072</v>
      </c>
      <c r="IR65" s="8">
        <f t="shared" si="746"/>
        <v>446.5048852</v>
      </c>
      <c r="IS65" s="8">
        <f t="shared" si="746"/>
        <v>427.300374</v>
      </c>
      <c r="IT65" s="8">
        <f t="shared" si="746"/>
        <v>456.1071408</v>
      </c>
      <c r="IU65" s="8">
        <f t="shared" si="746"/>
        <v>484.9139076</v>
      </c>
      <c r="IV65" s="8">
        <f t="shared" si="746"/>
        <v>556.9308245</v>
      </c>
      <c r="IW65" s="8">
        <f t="shared" si="746"/>
        <v>542.5274411</v>
      </c>
      <c r="IX65" s="8">
        <f t="shared" si="746"/>
        <v>504.1184187</v>
      </c>
      <c r="IY65" s="8">
        <f t="shared" si="746"/>
        <v>475.311652</v>
      </c>
      <c r="IZ65" s="8">
        <f t="shared" si="746"/>
        <v>504.1184187</v>
      </c>
      <c r="JA65" s="8">
        <f t="shared" si="746"/>
        <v>600.1409747</v>
      </c>
      <c r="JB65" s="52">
        <f t="shared" si="57"/>
        <v>5761.353357</v>
      </c>
      <c r="JC65" s="2"/>
      <c r="JD65" s="2"/>
      <c r="JE65" s="19">
        <f t="shared" si="58"/>
        <v>0</v>
      </c>
      <c r="JF65" s="19">
        <f t="shared" si="59"/>
        <v>0</v>
      </c>
      <c r="JG65" s="48">
        <f t="shared" si="60"/>
        <v>0</v>
      </c>
      <c r="JH65" s="48">
        <f t="shared" si="61"/>
        <v>0</v>
      </c>
      <c r="JI65" s="48">
        <f t="shared" si="62"/>
        <v>0</v>
      </c>
      <c r="JJ65" s="48">
        <f t="shared" si="63"/>
        <v>0</v>
      </c>
      <c r="JK65" s="48">
        <f t="shared" si="64"/>
        <v>0</v>
      </c>
    </row>
    <row r="66" ht="19.5" customHeight="1" outlineLevel="1">
      <c r="A66" s="2"/>
      <c r="B66" s="62" t="s">
        <v>26</v>
      </c>
      <c r="C66" s="56">
        <f>'ОПУ БС'!$C66/12*'ОПУ БС'!L66</f>
        <v>102.3997293</v>
      </c>
      <c r="D66" s="56">
        <f>'ОПУ БС'!$C66/12*'ОПУ БС'!M66</f>
        <v>111.8312833</v>
      </c>
      <c r="E66" s="56">
        <f>'ОПУ БС'!$C66/12*'ОПУ БС'!N66</f>
        <v>125.3049319</v>
      </c>
      <c r="F66" s="56">
        <f>'ОПУ БС'!$C66/12*'ОПУ БС'!O66</f>
        <v>125.3049319</v>
      </c>
      <c r="G66" s="56">
        <f>'ОПУ БС'!$C66/12*'ОПУ БС'!P66</f>
        <v>125.3049319</v>
      </c>
      <c r="H66" s="56">
        <f>'ОПУ БС'!$C66/12*'ОПУ БС'!Q66</f>
        <v>136.0838508</v>
      </c>
      <c r="I66" s="56">
        <f>'ОПУ БС'!$C66/12*'ОПУ БС'!R66</f>
        <v>156.2943237</v>
      </c>
      <c r="J66" s="56">
        <f>'ОПУ БС'!$C66/12*'ОПУ БС'!S66</f>
        <v>152.2522291</v>
      </c>
      <c r="K66" s="56">
        <f>'ОПУ БС'!$C66/12*'ОПУ БС'!T66</f>
        <v>141.4733103</v>
      </c>
      <c r="L66" s="56">
        <f>'ОПУ БС'!$C66/12*'ОПУ БС'!U66</f>
        <v>133.3891211</v>
      </c>
      <c r="M66" s="56">
        <f>'ОПУ БС'!$C66/12*'ОПУ БС'!V66</f>
        <v>138.7785805</v>
      </c>
      <c r="N66" s="56">
        <f>'ОПУ БС'!$C66/12*'ОПУ БС'!W66</f>
        <v>168.4206074</v>
      </c>
      <c r="O66" s="10">
        <f t="shared" si="21"/>
        <v>1616.837831</v>
      </c>
      <c r="P66" s="56">
        <f>'ОПУ БС'!$D66/12*'ОПУ БС'!L66</f>
        <v>175.137973</v>
      </c>
      <c r="Q66" s="56">
        <f>'ОПУ БС'!$D66/12*'ОПУ БС'!M66</f>
        <v>191.2691021</v>
      </c>
      <c r="R66" s="56">
        <f>'ОПУ БС'!$D66/12*'ОПУ БС'!N66</f>
        <v>214.3135722</v>
      </c>
      <c r="S66" s="56">
        <f>'ОПУ БС'!$D66/12*'ОПУ БС'!O66</f>
        <v>214.3135722</v>
      </c>
      <c r="T66" s="56">
        <f>'ОПУ БС'!$D66/12*'ОПУ БС'!P66</f>
        <v>214.3135722</v>
      </c>
      <c r="U66" s="56">
        <f>'ОПУ БС'!$D66/12*'ОПУ БС'!Q66</f>
        <v>232.7491483</v>
      </c>
      <c r="V66" s="56">
        <f>'ОПУ БС'!$D66/12*'ОПУ БС'!R66</f>
        <v>267.3158535</v>
      </c>
      <c r="W66" s="56">
        <f>'ОПУ БС'!$D66/12*'ОПУ БС'!S66</f>
        <v>260.4025125</v>
      </c>
      <c r="X66" s="56">
        <f>'ОПУ БС'!$D66/12*'ОПУ БС'!T66</f>
        <v>241.9669364</v>
      </c>
      <c r="Y66" s="56">
        <f>'ОПУ БС'!$D66/12*'ОПУ БС'!U66</f>
        <v>228.1402543</v>
      </c>
      <c r="Z66" s="56">
        <f>'ОПУ БС'!$D66/12*'ОПУ БС'!V66</f>
        <v>237.3580424</v>
      </c>
      <c r="AA66" s="56">
        <f>'ОПУ БС'!$D66/12*'ОПУ БС'!W66</f>
        <v>288.0558767</v>
      </c>
      <c r="AB66" s="10">
        <f t="shared" si="23"/>
        <v>2765.336416</v>
      </c>
      <c r="AC66" s="56">
        <f>'ОПУ БС'!$E66/12*'ОПУ БС'!L66</f>
        <v>284.961637</v>
      </c>
      <c r="AD66" s="56">
        <f>'ОПУ БС'!$E66/12*'ОПУ БС'!M66</f>
        <v>311.2081036</v>
      </c>
      <c r="AE66" s="56">
        <f>'ОПУ БС'!$E66/12*'ОПУ БС'!N66</f>
        <v>348.7030558</v>
      </c>
      <c r="AF66" s="56">
        <f>'ОПУ БС'!$E66/12*'ОПУ БС'!O66</f>
        <v>348.7030558</v>
      </c>
      <c r="AG66" s="56">
        <f>'ОПУ БС'!$E66/12*'ОПУ БС'!P66</f>
        <v>348.7030558</v>
      </c>
      <c r="AH66" s="56">
        <f>'ОПУ БС'!$E66/12*'ОПУ БС'!Q66</f>
        <v>378.6990176</v>
      </c>
      <c r="AI66" s="56">
        <f>'ОПУ БС'!$E66/12*'ОПУ БС'!R66</f>
        <v>434.941446</v>
      </c>
      <c r="AJ66" s="56">
        <f>'ОПУ БС'!$E66/12*'ОПУ БС'!S66</f>
        <v>423.6929603</v>
      </c>
      <c r="AK66" s="56">
        <f>'ОПУ БС'!$E66/12*'ОПУ БС'!T66</f>
        <v>393.6969985</v>
      </c>
      <c r="AL66" s="56">
        <f>'ОПУ БС'!$E66/12*'ОПУ БС'!U66</f>
        <v>371.2000272</v>
      </c>
      <c r="AM66" s="56">
        <f>'ОПУ БС'!$E66/12*'ОПУ БС'!V66</f>
        <v>386.1980081</v>
      </c>
      <c r="AN66" s="56">
        <f>'ОПУ БС'!$E66/12*'ОПУ БС'!W66</f>
        <v>468.686903</v>
      </c>
      <c r="AO66" s="10">
        <f t="shared" si="25"/>
        <v>4499.394269</v>
      </c>
      <c r="AP66" s="56">
        <f>'ОПУ БС'!$F66/12*'ОПУ БС'!L66</f>
        <v>415.5277756</v>
      </c>
      <c r="AQ66" s="56">
        <f>'ОПУ БС'!$F66/12*'ОПУ БС'!M66</f>
        <v>453.8000707</v>
      </c>
      <c r="AR66" s="56">
        <f>'ОПУ БС'!$F66/12*'ОПУ БС'!N66</f>
        <v>508.474778</v>
      </c>
      <c r="AS66" s="56">
        <f>'ОПУ БС'!$F66/12*'ОПУ БС'!O66</f>
        <v>508.474778</v>
      </c>
      <c r="AT66" s="56">
        <f>'ОПУ БС'!$F66/12*'ОПУ БС'!P66</f>
        <v>508.474778</v>
      </c>
      <c r="AU66" s="56">
        <f>'ОПУ БС'!$F66/12*'ОПУ БС'!Q66</f>
        <v>552.2145439</v>
      </c>
      <c r="AV66" s="56">
        <f>'ОПУ БС'!$F66/12*'ОПУ БС'!R66</f>
        <v>634.2266048</v>
      </c>
      <c r="AW66" s="56">
        <f>'ОПУ БС'!$F66/12*'ОПУ БС'!S66</f>
        <v>617.8241927</v>
      </c>
      <c r="AX66" s="56">
        <f>'ОПУ БС'!$F66/12*'ОПУ БС'!T66</f>
        <v>574.0844268</v>
      </c>
      <c r="AY66" s="56">
        <f>'ОПУ БС'!$F66/12*'ОПУ БС'!U66</f>
        <v>541.2796024</v>
      </c>
      <c r="AZ66" s="56">
        <f>'ОПУ БС'!$F66/12*'ОПУ БС'!V66</f>
        <v>563.1494853</v>
      </c>
      <c r="BA66" s="56">
        <f>'ОПУ БС'!$F66/12*'ОПУ БС'!W66</f>
        <v>683.4338414</v>
      </c>
      <c r="BB66" s="10">
        <f t="shared" si="27"/>
        <v>6560.964878</v>
      </c>
      <c r="BC66" s="56">
        <f>'ОПУ БС'!$G66/12*'ОПУ БС'!L66</f>
        <v>554.590203</v>
      </c>
      <c r="BD66" s="56">
        <f>'ОПУ БС'!$G66/12*'ОПУ БС'!M66</f>
        <v>605.6708796</v>
      </c>
      <c r="BE66" s="56">
        <f>'ОПУ БС'!$G66/12*'ОПУ БС'!N66</f>
        <v>678.6432747</v>
      </c>
      <c r="BF66" s="56">
        <f>'ОПУ БС'!$G66/12*'ОПУ БС'!O66</f>
        <v>678.6432747</v>
      </c>
      <c r="BG66" s="56">
        <f>'ОПУ БС'!$G66/12*'ОПУ БС'!P66</f>
        <v>678.6432747</v>
      </c>
      <c r="BH66" s="56">
        <f>'ОПУ БС'!$G66/12*'ОПУ БС'!Q66</f>
        <v>737.0211908</v>
      </c>
      <c r="BI66" s="56">
        <f>'ОПУ БС'!$G66/12*'ОПУ БС'!R66</f>
        <v>846.4797835</v>
      </c>
      <c r="BJ66" s="56">
        <f>'ОПУ БС'!$G66/12*'ОПУ БС'!S66</f>
        <v>824.5880649</v>
      </c>
      <c r="BK66" s="56">
        <f>'ОПУ БС'!$G66/12*'ОПУ БС'!T66</f>
        <v>766.2101488</v>
      </c>
      <c r="BL66" s="56">
        <f>'ОПУ БС'!$G66/12*'ОПУ БС'!U66</f>
        <v>722.4267118</v>
      </c>
      <c r="BM66" s="56">
        <f>'ОПУ БС'!$G66/12*'ОПУ БС'!V66</f>
        <v>751.6156698</v>
      </c>
      <c r="BN66" s="56">
        <f>'ОПУ БС'!$G66/12*'ОПУ БС'!W66</f>
        <v>912.1549391</v>
      </c>
      <c r="BO66" s="10">
        <f t="shared" si="29"/>
        <v>8756.687415</v>
      </c>
      <c r="BP66" s="56">
        <f>'ОПУ БС'!$H66/12*'ОПУ БС'!L66</f>
        <v>699.5475301</v>
      </c>
      <c r="BQ66" s="56">
        <f>'ОПУ БС'!$H66/12*'ОПУ БС'!M66</f>
        <v>763.9795395</v>
      </c>
      <c r="BR66" s="56">
        <f>'ОПУ БС'!$H66/12*'ОПУ БС'!N66</f>
        <v>856.0252671</v>
      </c>
      <c r="BS66" s="56">
        <f>'ОПУ БС'!$H66/12*'ОПУ БС'!O66</f>
        <v>856.0252671</v>
      </c>
      <c r="BT66" s="56">
        <f>'ОПУ БС'!$H66/12*'ОПУ БС'!P66</f>
        <v>856.0252671</v>
      </c>
      <c r="BU66" s="56">
        <f>'ОПУ БС'!$H66/12*'ОПУ БС'!Q66</f>
        <v>929.6618493</v>
      </c>
      <c r="BV66" s="56">
        <f>'ОПУ БС'!$H66/12*'ОПУ БС'!R66</f>
        <v>1067.730441</v>
      </c>
      <c r="BW66" s="56">
        <f>'ОПУ БС'!$H66/12*'ОПУ БС'!S66</f>
        <v>1040.116722</v>
      </c>
      <c r="BX66" s="56">
        <f>'ОПУ БС'!$H66/12*'ОПУ БС'!T66</f>
        <v>966.4801403</v>
      </c>
      <c r="BY66" s="56">
        <f>'ОПУ БС'!$H66/12*'ОПУ БС'!U66</f>
        <v>911.2527037</v>
      </c>
      <c r="BZ66" s="56">
        <f>'ОПУ БС'!$H66/12*'ОПУ БС'!V66</f>
        <v>948.0709948</v>
      </c>
      <c r="CA66" s="56">
        <f>'ОПУ БС'!$H66/12*'ОПУ БС'!W66</f>
        <v>1150.571596</v>
      </c>
      <c r="CB66" s="10">
        <f t="shared" si="31"/>
        <v>11045.48732</v>
      </c>
      <c r="CC66" s="56">
        <f>'ОПУ БС'!$I66/12*'ОПУ БС'!L66</f>
        <v>817.9112383</v>
      </c>
      <c r="CD66" s="56">
        <f>'ОПУ БС'!$I66/12*'ОПУ БС'!M66</f>
        <v>893.2451681</v>
      </c>
      <c r="CE66" s="56">
        <f>'ОПУ БС'!$I66/12*'ОПУ БС'!N66</f>
        <v>1000.865068</v>
      </c>
      <c r="CF66" s="56">
        <f>'ОПУ БС'!$I66/12*'ОПУ БС'!O66</f>
        <v>1000.865068</v>
      </c>
      <c r="CG66" s="56">
        <f>'ОПУ БС'!$I66/12*'ОПУ БС'!P66</f>
        <v>1000.865068</v>
      </c>
      <c r="CH66" s="56">
        <f>'ОПУ БС'!$I66/12*'ОПУ БС'!Q66</f>
        <v>1086.960988</v>
      </c>
      <c r="CI66" s="56">
        <f>'ОПУ БС'!$I66/12*'ОПУ БС'!R66</f>
        <v>1248.390837</v>
      </c>
      <c r="CJ66" s="56">
        <f>'ОПУ БС'!$I66/12*'ОПУ БС'!S66</f>
        <v>1216.104867</v>
      </c>
      <c r="CK66" s="56">
        <f>'ОПУ БС'!$I66/12*'ОПУ БС'!T66</f>
        <v>1130.008948</v>
      </c>
      <c r="CL66" s="56">
        <f>'ОПУ БС'!$I66/12*'ОПУ БС'!U66</f>
        <v>1065.437008</v>
      </c>
      <c r="CM66" s="56">
        <f>'ОПУ БС'!$I66/12*'ОПУ БС'!V66</f>
        <v>1108.484968</v>
      </c>
      <c r="CN66" s="56">
        <f>'ОПУ БС'!$I66/12*'ОПУ БС'!W66</f>
        <v>1345.248747</v>
      </c>
      <c r="CO66" s="10">
        <f t="shared" si="33"/>
        <v>12914.38797</v>
      </c>
      <c r="CP66" s="2"/>
      <c r="CQ66" s="2"/>
      <c r="CR66" s="48">
        <f>O66-'ОПУ БС'!C66</f>
        <v>0</v>
      </c>
      <c r="CS66" s="48">
        <f>AB66-'ОПУ БС'!D66</f>
        <v>0</v>
      </c>
      <c r="CT66" s="48">
        <f>AO66-'ОПУ БС'!E66</f>
        <v>0</v>
      </c>
      <c r="CU66" s="48">
        <f>BB66-'ОПУ БС'!F66</f>
        <v>0</v>
      </c>
      <c r="CV66" s="48">
        <f>BO66-'ОПУ БС'!G66</f>
        <v>0</v>
      </c>
      <c r="CW66" s="48">
        <f>CB66-'ОПУ БС'!H66</f>
        <v>0</v>
      </c>
      <c r="CX66" s="48">
        <f>CO66-'ОПУ БС'!I66</f>
        <v>0</v>
      </c>
      <c r="CY66" s="2"/>
      <c r="CZ66" s="2"/>
      <c r="DA66" s="57"/>
      <c r="DB66" s="57"/>
      <c r="DC66" s="57"/>
      <c r="DD66" s="57"/>
      <c r="DE66" s="57"/>
      <c r="DF66" s="58">
        <f t="shared" ref="DF66:DL66" si="747">AH66*0.08*0.11</f>
        <v>3.332551355</v>
      </c>
      <c r="DG66" s="58">
        <f t="shared" si="747"/>
        <v>3.827484725</v>
      </c>
      <c r="DH66" s="58">
        <f t="shared" si="747"/>
        <v>3.728498051</v>
      </c>
      <c r="DI66" s="58">
        <f t="shared" si="747"/>
        <v>3.464533587</v>
      </c>
      <c r="DJ66" s="58">
        <f t="shared" si="747"/>
        <v>3.266560239</v>
      </c>
      <c r="DK66" s="58">
        <f t="shared" si="747"/>
        <v>3.398542471</v>
      </c>
      <c r="DL66" s="58">
        <f t="shared" si="747"/>
        <v>4.124444746</v>
      </c>
      <c r="DM66" s="55">
        <f t="shared" si="35"/>
        <v>25.14261517</v>
      </c>
      <c r="DN66" s="58">
        <f t="shared" ref="DN66:DY66" si="748">AP66*0.08*0.14</f>
        <v>4.653911087</v>
      </c>
      <c r="DO66" s="58">
        <f t="shared" si="748"/>
        <v>5.082560792</v>
      </c>
      <c r="DP66" s="58">
        <f t="shared" si="748"/>
        <v>5.694917514</v>
      </c>
      <c r="DQ66" s="58">
        <f t="shared" si="748"/>
        <v>5.694917514</v>
      </c>
      <c r="DR66" s="58">
        <f t="shared" si="748"/>
        <v>5.694917514</v>
      </c>
      <c r="DS66" s="58">
        <f t="shared" si="748"/>
        <v>6.184802891</v>
      </c>
      <c r="DT66" s="58">
        <f t="shared" si="748"/>
        <v>7.103337974</v>
      </c>
      <c r="DU66" s="58">
        <f t="shared" si="748"/>
        <v>6.919630958</v>
      </c>
      <c r="DV66" s="58">
        <f t="shared" si="748"/>
        <v>6.42974558</v>
      </c>
      <c r="DW66" s="58">
        <f t="shared" si="748"/>
        <v>6.062331547</v>
      </c>
      <c r="DX66" s="58">
        <f t="shared" si="748"/>
        <v>6.307274236</v>
      </c>
      <c r="DY66" s="58">
        <f t="shared" si="748"/>
        <v>7.654459024</v>
      </c>
      <c r="DZ66" s="55">
        <f t="shared" si="37"/>
        <v>73.48280663</v>
      </c>
      <c r="EA66" s="58">
        <f t="shared" ref="EA66:EL66" si="749">BC66*0.06*0.17</f>
        <v>5.65682007</v>
      </c>
      <c r="EB66" s="58">
        <f t="shared" si="749"/>
        <v>6.177842972</v>
      </c>
      <c r="EC66" s="58">
        <f t="shared" si="749"/>
        <v>6.922161402</v>
      </c>
      <c r="ED66" s="58">
        <f t="shared" si="749"/>
        <v>6.922161402</v>
      </c>
      <c r="EE66" s="58">
        <f t="shared" si="749"/>
        <v>6.922161402</v>
      </c>
      <c r="EF66" s="58">
        <f t="shared" si="749"/>
        <v>7.517616146</v>
      </c>
      <c r="EG66" s="58">
        <f t="shared" si="749"/>
        <v>8.634093792</v>
      </c>
      <c r="EH66" s="58">
        <f t="shared" si="749"/>
        <v>8.410798262</v>
      </c>
      <c r="EI66" s="58">
        <f t="shared" si="749"/>
        <v>7.815343518</v>
      </c>
      <c r="EJ66" s="58">
        <f t="shared" si="749"/>
        <v>7.36875246</v>
      </c>
      <c r="EK66" s="58">
        <f t="shared" si="749"/>
        <v>7.666479832</v>
      </c>
      <c r="EL66" s="58">
        <f t="shared" si="749"/>
        <v>9.303980379</v>
      </c>
      <c r="EM66" s="55">
        <f t="shared" si="39"/>
        <v>89.31821164</v>
      </c>
      <c r="EN66" s="58">
        <f t="shared" ref="EN66:EY66" si="750">BP66*0.04*0.2</f>
        <v>5.596380241</v>
      </c>
      <c r="EO66" s="58">
        <f t="shared" si="750"/>
        <v>6.111836316</v>
      </c>
      <c r="EP66" s="58">
        <f t="shared" si="750"/>
        <v>6.848202137</v>
      </c>
      <c r="EQ66" s="58">
        <f t="shared" si="750"/>
        <v>6.848202137</v>
      </c>
      <c r="ER66" s="58">
        <f t="shared" si="750"/>
        <v>6.848202137</v>
      </c>
      <c r="ES66" s="58">
        <f t="shared" si="750"/>
        <v>7.437294794</v>
      </c>
      <c r="ET66" s="58">
        <f t="shared" si="750"/>
        <v>8.541843526</v>
      </c>
      <c r="EU66" s="58">
        <f t="shared" si="750"/>
        <v>8.32093378</v>
      </c>
      <c r="EV66" s="58">
        <f t="shared" si="750"/>
        <v>7.731841123</v>
      </c>
      <c r="EW66" s="58">
        <f t="shared" si="750"/>
        <v>7.29002163</v>
      </c>
      <c r="EX66" s="58">
        <f t="shared" si="750"/>
        <v>7.584567958</v>
      </c>
      <c r="EY66" s="58">
        <f t="shared" si="750"/>
        <v>9.204572765</v>
      </c>
      <c r="EZ66" s="51">
        <f t="shared" si="41"/>
        <v>88.36389854</v>
      </c>
      <c r="FA66" s="58">
        <f t="shared" ref="FA66:FL66" si="751">CC66*0.02*0.23</f>
        <v>3.762391696</v>
      </c>
      <c r="FB66" s="58">
        <f t="shared" si="751"/>
        <v>4.108927773</v>
      </c>
      <c r="FC66" s="58">
        <f t="shared" si="751"/>
        <v>4.603979312</v>
      </c>
      <c r="FD66" s="58">
        <f t="shared" si="751"/>
        <v>4.603979312</v>
      </c>
      <c r="FE66" s="58">
        <f t="shared" si="751"/>
        <v>4.603979312</v>
      </c>
      <c r="FF66" s="58">
        <f t="shared" si="751"/>
        <v>5.000020543</v>
      </c>
      <c r="FG66" s="58">
        <f t="shared" si="751"/>
        <v>5.742597852</v>
      </c>
      <c r="FH66" s="58">
        <f t="shared" si="751"/>
        <v>5.59408239</v>
      </c>
      <c r="FI66" s="58">
        <f t="shared" si="751"/>
        <v>5.198041159</v>
      </c>
      <c r="FJ66" s="58">
        <f t="shared" si="751"/>
        <v>4.901010236</v>
      </c>
      <c r="FK66" s="58">
        <f t="shared" si="751"/>
        <v>5.099030851</v>
      </c>
      <c r="FL66" s="58">
        <f t="shared" si="751"/>
        <v>6.188144237</v>
      </c>
      <c r="FM66" s="51">
        <f t="shared" si="43"/>
        <v>59.40618467</v>
      </c>
      <c r="FN66" s="2"/>
      <c r="FO66" s="2"/>
      <c r="FP66" s="56">
        <f t="shared" ref="FP66:GA66" si="752">C66</f>
        <v>102.3997293</v>
      </c>
      <c r="FQ66" s="56">
        <f t="shared" si="752"/>
        <v>111.8312833</v>
      </c>
      <c r="FR66" s="56">
        <f t="shared" si="752"/>
        <v>125.3049319</v>
      </c>
      <c r="FS66" s="56">
        <f t="shared" si="752"/>
        <v>125.3049319</v>
      </c>
      <c r="FT66" s="56">
        <f t="shared" si="752"/>
        <v>125.3049319</v>
      </c>
      <c r="FU66" s="56">
        <f t="shared" si="752"/>
        <v>136.0838508</v>
      </c>
      <c r="FV66" s="56">
        <f t="shared" si="752"/>
        <v>156.2943237</v>
      </c>
      <c r="FW66" s="56">
        <f t="shared" si="752"/>
        <v>152.2522291</v>
      </c>
      <c r="FX66" s="56">
        <f t="shared" si="752"/>
        <v>141.4733103</v>
      </c>
      <c r="FY66" s="56">
        <f t="shared" si="752"/>
        <v>133.3891211</v>
      </c>
      <c r="FZ66" s="56">
        <f t="shared" si="752"/>
        <v>138.7785805</v>
      </c>
      <c r="GA66" s="56">
        <f t="shared" si="752"/>
        <v>168.4206074</v>
      </c>
      <c r="GB66" s="52">
        <f t="shared" si="45"/>
        <v>1616.837831</v>
      </c>
      <c r="GC66" s="56">
        <f t="shared" ref="GC66:GN66" si="753">P66</f>
        <v>175.137973</v>
      </c>
      <c r="GD66" s="56">
        <f t="shared" si="753"/>
        <v>191.2691021</v>
      </c>
      <c r="GE66" s="56">
        <f t="shared" si="753"/>
        <v>214.3135722</v>
      </c>
      <c r="GF66" s="56">
        <f t="shared" si="753"/>
        <v>214.3135722</v>
      </c>
      <c r="GG66" s="56">
        <f t="shared" si="753"/>
        <v>214.3135722</v>
      </c>
      <c r="GH66" s="56">
        <f t="shared" si="753"/>
        <v>232.7491483</v>
      </c>
      <c r="GI66" s="56">
        <f t="shared" si="753"/>
        <v>267.3158535</v>
      </c>
      <c r="GJ66" s="56">
        <f t="shared" si="753"/>
        <v>260.4025125</v>
      </c>
      <c r="GK66" s="56">
        <f t="shared" si="753"/>
        <v>241.9669364</v>
      </c>
      <c r="GL66" s="56">
        <f t="shared" si="753"/>
        <v>228.1402543</v>
      </c>
      <c r="GM66" s="56">
        <f t="shared" si="753"/>
        <v>237.3580424</v>
      </c>
      <c r="GN66" s="56">
        <f t="shared" si="753"/>
        <v>288.0558767</v>
      </c>
      <c r="GO66" s="52">
        <f t="shared" si="47"/>
        <v>2765.336416</v>
      </c>
      <c r="GP66" s="8">
        <f t="shared" ref="GP66:HA66" si="754">AC66+DA66</f>
        <v>284.961637</v>
      </c>
      <c r="GQ66" s="8">
        <f t="shared" si="754"/>
        <v>311.2081036</v>
      </c>
      <c r="GR66" s="8">
        <f t="shared" si="754"/>
        <v>348.7030558</v>
      </c>
      <c r="GS66" s="8">
        <f t="shared" si="754"/>
        <v>348.7030558</v>
      </c>
      <c r="GT66" s="8">
        <f t="shared" si="754"/>
        <v>348.7030558</v>
      </c>
      <c r="GU66" s="8">
        <f t="shared" si="754"/>
        <v>382.031569</v>
      </c>
      <c r="GV66" s="8">
        <f t="shared" si="754"/>
        <v>438.7689307</v>
      </c>
      <c r="GW66" s="8">
        <f t="shared" si="754"/>
        <v>427.4214584</v>
      </c>
      <c r="GX66" s="8">
        <f t="shared" si="754"/>
        <v>397.1615321</v>
      </c>
      <c r="GY66" s="8">
        <f t="shared" si="754"/>
        <v>374.4665874</v>
      </c>
      <c r="GZ66" s="8">
        <f t="shared" si="754"/>
        <v>389.5965505</v>
      </c>
      <c r="HA66" s="8">
        <f t="shared" si="754"/>
        <v>472.8113477</v>
      </c>
      <c r="HB66" s="52">
        <f t="shared" si="49"/>
        <v>4524.536884</v>
      </c>
      <c r="HC66" s="8">
        <f t="shared" ref="HC66:HN66" si="755">AP66+DN66</f>
        <v>420.1816867</v>
      </c>
      <c r="HD66" s="8">
        <f t="shared" si="755"/>
        <v>458.8826315</v>
      </c>
      <c r="HE66" s="8">
        <f t="shared" si="755"/>
        <v>514.1696955</v>
      </c>
      <c r="HF66" s="8">
        <f t="shared" si="755"/>
        <v>514.1696955</v>
      </c>
      <c r="HG66" s="8">
        <f t="shared" si="755"/>
        <v>514.1696955</v>
      </c>
      <c r="HH66" s="8">
        <f t="shared" si="755"/>
        <v>558.3993468</v>
      </c>
      <c r="HI66" s="8">
        <f t="shared" si="755"/>
        <v>641.3299428</v>
      </c>
      <c r="HJ66" s="8">
        <f t="shared" si="755"/>
        <v>624.7438236</v>
      </c>
      <c r="HK66" s="8">
        <f t="shared" si="755"/>
        <v>580.5141724</v>
      </c>
      <c r="HL66" s="8">
        <f t="shared" si="755"/>
        <v>547.341934</v>
      </c>
      <c r="HM66" s="8">
        <f t="shared" si="755"/>
        <v>569.4567596</v>
      </c>
      <c r="HN66" s="8">
        <f t="shared" si="755"/>
        <v>691.0883005</v>
      </c>
      <c r="HO66" s="52">
        <f t="shared" si="51"/>
        <v>6634.447684</v>
      </c>
      <c r="HP66" s="8">
        <f t="shared" ref="HP66:IA66" si="756">BC66+EA66</f>
        <v>560.247023</v>
      </c>
      <c r="HQ66" s="8">
        <f t="shared" si="756"/>
        <v>611.8487225</v>
      </c>
      <c r="HR66" s="8">
        <f t="shared" si="756"/>
        <v>685.5654361</v>
      </c>
      <c r="HS66" s="8">
        <f t="shared" si="756"/>
        <v>685.5654361</v>
      </c>
      <c r="HT66" s="8">
        <f t="shared" si="756"/>
        <v>685.5654361</v>
      </c>
      <c r="HU66" s="8">
        <f t="shared" si="756"/>
        <v>744.5388069</v>
      </c>
      <c r="HV66" s="8">
        <f t="shared" si="756"/>
        <v>855.1138773</v>
      </c>
      <c r="HW66" s="8">
        <f t="shared" si="756"/>
        <v>832.9988632</v>
      </c>
      <c r="HX66" s="8">
        <f t="shared" si="756"/>
        <v>774.0254924</v>
      </c>
      <c r="HY66" s="8">
        <f t="shared" si="756"/>
        <v>729.7954642</v>
      </c>
      <c r="HZ66" s="8">
        <f t="shared" si="756"/>
        <v>759.2821496</v>
      </c>
      <c r="IA66" s="8">
        <f t="shared" si="756"/>
        <v>921.4589195</v>
      </c>
      <c r="IB66" s="52">
        <f t="shared" si="53"/>
        <v>8846.005627</v>
      </c>
      <c r="IC66" s="8">
        <f t="shared" ref="IC66:IN66" si="757">BP66+EN66</f>
        <v>705.1439104</v>
      </c>
      <c r="ID66" s="8">
        <f t="shared" si="757"/>
        <v>770.0913758</v>
      </c>
      <c r="IE66" s="8">
        <f t="shared" si="757"/>
        <v>862.8734693</v>
      </c>
      <c r="IF66" s="8">
        <f t="shared" si="757"/>
        <v>862.8734693</v>
      </c>
      <c r="IG66" s="8">
        <f t="shared" si="757"/>
        <v>862.8734693</v>
      </c>
      <c r="IH66" s="8">
        <f t="shared" si="757"/>
        <v>937.0991441</v>
      </c>
      <c r="II66" s="8">
        <f t="shared" si="757"/>
        <v>1076.272284</v>
      </c>
      <c r="IJ66" s="8">
        <f t="shared" si="757"/>
        <v>1048.437656</v>
      </c>
      <c r="IK66" s="8">
        <f t="shared" si="757"/>
        <v>974.2119814</v>
      </c>
      <c r="IL66" s="8">
        <f t="shared" si="757"/>
        <v>918.5427254</v>
      </c>
      <c r="IM66" s="8">
        <f t="shared" si="757"/>
        <v>955.6555628</v>
      </c>
      <c r="IN66" s="8">
        <f t="shared" si="757"/>
        <v>1159.776168</v>
      </c>
      <c r="IO66" s="52">
        <f t="shared" si="55"/>
        <v>11133.85122</v>
      </c>
      <c r="IP66" s="8">
        <f t="shared" ref="IP66:JA66" si="758">CC66+FA66</f>
        <v>821.67363</v>
      </c>
      <c r="IQ66" s="8">
        <f t="shared" si="758"/>
        <v>897.3540959</v>
      </c>
      <c r="IR66" s="8">
        <f t="shared" si="758"/>
        <v>1005.469047</v>
      </c>
      <c r="IS66" s="8">
        <f t="shared" si="758"/>
        <v>1005.469047</v>
      </c>
      <c r="IT66" s="8">
        <f t="shared" si="758"/>
        <v>1005.469047</v>
      </c>
      <c r="IU66" s="8">
        <f t="shared" si="758"/>
        <v>1091.961008</v>
      </c>
      <c r="IV66" s="8">
        <f t="shared" si="758"/>
        <v>1254.133435</v>
      </c>
      <c r="IW66" s="8">
        <f t="shared" si="758"/>
        <v>1221.69895</v>
      </c>
      <c r="IX66" s="8">
        <f t="shared" si="758"/>
        <v>1135.206989</v>
      </c>
      <c r="IY66" s="8">
        <f t="shared" si="758"/>
        <v>1070.338018</v>
      </c>
      <c r="IZ66" s="8">
        <f t="shared" si="758"/>
        <v>1113.583999</v>
      </c>
      <c r="JA66" s="8">
        <f t="shared" si="758"/>
        <v>1351.436891</v>
      </c>
      <c r="JB66" s="52">
        <f t="shared" si="57"/>
        <v>12973.79416</v>
      </c>
      <c r="JC66" s="2"/>
      <c r="JD66" s="2"/>
      <c r="JE66" s="19">
        <f t="shared" si="58"/>
        <v>0</v>
      </c>
      <c r="JF66" s="19">
        <f t="shared" si="59"/>
        <v>0</v>
      </c>
      <c r="JG66" s="48">
        <f t="shared" si="60"/>
        <v>0</v>
      </c>
      <c r="JH66" s="48">
        <f t="shared" si="61"/>
        <v>0</v>
      </c>
      <c r="JI66" s="48">
        <f t="shared" si="62"/>
        <v>0</v>
      </c>
      <c r="JJ66" s="48">
        <f t="shared" si="63"/>
        <v>0</v>
      </c>
      <c r="JK66" s="48">
        <f t="shared" si="64"/>
        <v>0</v>
      </c>
    </row>
    <row r="67" ht="19.5" customHeight="1" outlineLevel="1">
      <c r="A67" s="2"/>
      <c r="B67" s="62" t="s">
        <v>27</v>
      </c>
      <c r="C67" s="56">
        <f>'ОПУ БС'!$C67/12*'ОПУ БС'!L67</f>
        <v>106.9528476</v>
      </c>
      <c r="D67" s="56">
        <f>'ОПУ БС'!$C67/12*'ОПУ БС'!M67</f>
        <v>116.8037677</v>
      </c>
      <c r="E67" s="56">
        <f>'ОПУ БС'!$C67/12*'ОПУ БС'!N67</f>
        <v>130.8765108</v>
      </c>
      <c r="F67" s="56">
        <f>'ОПУ БС'!$C67/12*'ОПУ БС'!O67</f>
        <v>130.8765108</v>
      </c>
      <c r="G67" s="56">
        <f>'ОПУ БС'!$C67/12*'ОПУ БС'!P67</f>
        <v>133.6910595</v>
      </c>
      <c r="H67" s="56">
        <f>'ОПУ БС'!$C67/12*'ОПУ БС'!Q67</f>
        <v>140.727431</v>
      </c>
      <c r="I67" s="56">
        <f>'ОПУ БС'!$C67/12*'ОПУ БС'!R67</f>
        <v>163.24382</v>
      </c>
      <c r="J67" s="56">
        <f>'ОПУ БС'!$C67/12*'ОПУ БС'!S67</f>
        <v>159.0219971</v>
      </c>
      <c r="K67" s="56">
        <f>'ОПУ БС'!$C67/12*'ОПУ БС'!T67</f>
        <v>147.7638026</v>
      </c>
      <c r="L67" s="56">
        <f>'ОПУ БС'!$C67/12*'ОПУ БС'!U67</f>
        <v>139.3201567</v>
      </c>
      <c r="M67" s="56">
        <f>'ОПУ БС'!$C67/12*'ОПУ БС'!V67</f>
        <v>143.5419796</v>
      </c>
      <c r="N67" s="56">
        <f>'ОПУ БС'!$C67/12*'ОПУ БС'!W67</f>
        <v>175.9092888</v>
      </c>
      <c r="O67" s="10">
        <f t="shared" si="21"/>
        <v>1688.729172</v>
      </c>
      <c r="P67" s="56">
        <f>'ОПУ БС'!$D67/12*'ОПУ БС'!L67</f>
        <v>156.564907</v>
      </c>
      <c r="Q67" s="56">
        <f>'ОПУ БС'!$D67/12*'ОПУ БС'!M67</f>
        <v>170.985359</v>
      </c>
      <c r="R67" s="56">
        <f>'ОПУ БС'!$D67/12*'ОПУ БС'!N67</f>
        <v>191.5860046</v>
      </c>
      <c r="S67" s="56">
        <f>'ОПУ БС'!$D67/12*'ОПУ БС'!O67</f>
        <v>191.5860046</v>
      </c>
      <c r="T67" s="56">
        <f>'ОПУ БС'!$D67/12*'ОПУ БС'!P67</f>
        <v>195.7061338</v>
      </c>
      <c r="U67" s="56">
        <f>'ОПУ БС'!$D67/12*'ОПУ БС'!Q67</f>
        <v>206.0064566</v>
      </c>
      <c r="V67" s="56">
        <f>'ОПУ БС'!$D67/12*'ОПУ БС'!R67</f>
        <v>238.9674897</v>
      </c>
      <c r="W67" s="56">
        <f>'ОПУ БС'!$D67/12*'ОПУ БС'!S67</f>
        <v>232.787296</v>
      </c>
      <c r="X67" s="56">
        <f>'ОПУ БС'!$D67/12*'ОПУ БС'!T67</f>
        <v>216.3067794</v>
      </c>
      <c r="Y67" s="56">
        <f>'ОПУ БС'!$D67/12*'ОПУ БС'!U67</f>
        <v>203.946392</v>
      </c>
      <c r="Z67" s="56">
        <f>'ОПУ БС'!$D67/12*'ОПУ БС'!V67</f>
        <v>210.1265857</v>
      </c>
      <c r="AA67" s="56">
        <f>'ОПУ БС'!$D67/12*'ОПУ БС'!W67</f>
        <v>257.5080708</v>
      </c>
      <c r="AB67" s="10">
        <f t="shared" si="23"/>
        <v>2472.077479</v>
      </c>
      <c r="AC67" s="56">
        <f>'ОПУ БС'!$E67/12*'ОПУ БС'!L67</f>
        <v>228.1847525</v>
      </c>
      <c r="AD67" s="56">
        <f>'ОПУ БС'!$E67/12*'ОПУ БС'!M67</f>
        <v>249.2017692</v>
      </c>
      <c r="AE67" s="56">
        <f>'ОПУ БС'!$E67/12*'ОПУ БС'!N67</f>
        <v>279.2260788</v>
      </c>
      <c r="AF67" s="56">
        <f>'ОПУ БС'!$E67/12*'ОПУ БС'!O67</f>
        <v>279.2260788</v>
      </c>
      <c r="AG67" s="56">
        <f>'ОПУ БС'!$E67/12*'ОПУ БС'!P67</f>
        <v>285.2309407</v>
      </c>
      <c r="AH67" s="56">
        <f>'ОПУ БС'!$E67/12*'ОПУ БС'!Q67</f>
        <v>300.2430954</v>
      </c>
      <c r="AI67" s="56">
        <f>'ОПУ БС'!$E67/12*'ОПУ БС'!R67</f>
        <v>348.2819907</v>
      </c>
      <c r="AJ67" s="56">
        <f>'ОПУ БС'!$E67/12*'ОПУ БС'!S67</f>
        <v>339.2746978</v>
      </c>
      <c r="AK67" s="56">
        <f>'ОПУ БС'!$E67/12*'ОПУ БС'!T67</f>
        <v>315.2552502</v>
      </c>
      <c r="AL67" s="56">
        <f>'ОПУ БС'!$E67/12*'ОПУ БС'!U67</f>
        <v>297.2406645</v>
      </c>
      <c r="AM67" s="56">
        <f>'ОПУ БС'!$E67/12*'ОПУ БС'!V67</f>
        <v>306.2479573</v>
      </c>
      <c r="AN67" s="56">
        <f>'ОПУ БС'!$E67/12*'ОПУ БС'!W67</f>
        <v>375.3038693</v>
      </c>
      <c r="AO67" s="10">
        <f t="shared" si="25"/>
        <v>3602.917145</v>
      </c>
      <c r="AP67" s="56">
        <f>'ОПУ БС'!$F67/12*'ОПУ БС'!L67</f>
        <v>306.1343887</v>
      </c>
      <c r="AQ67" s="56">
        <f>'ОПУ БС'!$F67/12*'ОПУ БС'!M67</f>
        <v>334.3309772</v>
      </c>
      <c r="AR67" s="56">
        <f>'ОПУ БС'!$F67/12*'ОПУ БС'!N67</f>
        <v>374.6118178</v>
      </c>
      <c r="AS67" s="56">
        <f>'ОПУ БС'!$F67/12*'ОПУ БС'!O67</f>
        <v>374.6118178</v>
      </c>
      <c r="AT67" s="56">
        <f>'ОПУ БС'!$F67/12*'ОПУ БС'!P67</f>
        <v>382.6679859</v>
      </c>
      <c r="AU67" s="56">
        <f>'ОПУ БС'!$F67/12*'ОПУ БС'!Q67</f>
        <v>402.8084062</v>
      </c>
      <c r="AV67" s="56">
        <f>'ОПУ БС'!$F67/12*'ОПУ БС'!R67</f>
        <v>467.2577512</v>
      </c>
      <c r="AW67" s="56">
        <f>'ОПУ БС'!$F67/12*'ОПУ БС'!S67</f>
        <v>455.1734991</v>
      </c>
      <c r="AX67" s="56">
        <f>'ОПУ БС'!$F67/12*'ОПУ БС'!T67</f>
        <v>422.9488266</v>
      </c>
      <c r="AY67" s="56">
        <f>'ОПУ БС'!$F67/12*'ОПУ БС'!U67</f>
        <v>398.7803222</v>
      </c>
      <c r="AZ67" s="56">
        <f>'ОПУ БС'!$F67/12*'ОПУ БС'!V67</f>
        <v>410.8645744</v>
      </c>
      <c r="BA67" s="56">
        <f>'ОПУ БС'!$F67/12*'ОПУ БС'!W67</f>
        <v>503.5105078</v>
      </c>
      <c r="BB67" s="10">
        <f t="shared" si="27"/>
        <v>4833.700875</v>
      </c>
      <c r="BC67" s="56">
        <f>'ОПУ БС'!$G67/12*'ОПУ БС'!L67</f>
        <v>382.5410516</v>
      </c>
      <c r="BD67" s="56">
        <f>'ОПУ БС'!$G67/12*'ОПУ БС'!M67</f>
        <v>417.7750959</v>
      </c>
      <c r="BE67" s="56">
        <f>'ОПУ БС'!$G67/12*'ОПУ БС'!N67</f>
        <v>468.1094448</v>
      </c>
      <c r="BF67" s="56">
        <f>'ОПУ БС'!$G67/12*'ОПУ БС'!O67</f>
        <v>468.1094448</v>
      </c>
      <c r="BG67" s="56">
        <f>'ОПУ БС'!$G67/12*'ОПУ БС'!P67</f>
        <v>478.1763145</v>
      </c>
      <c r="BH67" s="56">
        <f>'ОПУ БС'!$G67/12*'ОПУ БС'!Q67</f>
        <v>503.343489</v>
      </c>
      <c r="BI67" s="56">
        <f>'ОПУ БС'!$G67/12*'ОПУ БС'!R67</f>
        <v>583.8784472</v>
      </c>
      <c r="BJ67" s="56">
        <f>'ОПУ БС'!$G67/12*'ОПУ БС'!S67</f>
        <v>568.7781426</v>
      </c>
      <c r="BK67" s="56">
        <f>'ОПУ БС'!$G67/12*'ОПУ БС'!T67</f>
        <v>528.5106634</v>
      </c>
      <c r="BL67" s="56">
        <f>'ОПУ БС'!$G67/12*'ОПУ БС'!U67</f>
        <v>498.3100541</v>
      </c>
      <c r="BM67" s="56">
        <f>'ОПУ БС'!$G67/12*'ОПУ БС'!V67</f>
        <v>513.4103588</v>
      </c>
      <c r="BN67" s="56">
        <f>'ОПУ БС'!$G67/12*'ОПУ БС'!W67</f>
        <v>629.1793612</v>
      </c>
      <c r="BO67" s="10">
        <f t="shared" si="29"/>
        <v>6040.121868</v>
      </c>
      <c r="BP67" s="56">
        <f>'ОПУ БС'!$H67/12*'ОПУ БС'!L67</f>
        <v>456.3011409</v>
      </c>
      <c r="BQ67" s="56">
        <f>'ОПУ БС'!$H67/12*'ОПУ БС'!M67</f>
        <v>498.3288776</v>
      </c>
      <c r="BR67" s="56">
        <f>'ОПУ БС'!$H67/12*'ОПУ БС'!N67</f>
        <v>558.3685014</v>
      </c>
      <c r="BS67" s="56">
        <f>'ОПУ БС'!$H67/12*'ОПУ БС'!O67</f>
        <v>558.3685014</v>
      </c>
      <c r="BT67" s="56">
        <f>'ОПУ БС'!$H67/12*'ОПУ БС'!P67</f>
        <v>570.3764262</v>
      </c>
      <c r="BU67" s="56">
        <f>'ОПУ БС'!$H67/12*'ОПУ БС'!Q67</f>
        <v>600.3962381</v>
      </c>
      <c r="BV67" s="56">
        <f>'ОПУ БС'!$H67/12*'ОПУ БС'!R67</f>
        <v>696.4596362</v>
      </c>
      <c r="BW67" s="56">
        <f>'ОПУ БС'!$H67/12*'ОПУ БС'!S67</f>
        <v>678.447749</v>
      </c>
      <c r="BX67" s="56">
        <f>'ОПУ БС'!$H67/12*'ОПУ БС'!T67</f>
        <v>630.41605</v>
      </c>
      <c r="BY67" s="56">
        <f>'ОПУ БС'!$H67/12*'ОПУ БС'!U67</f>
        <v>594.3922757</v>
      </c>
      <c r="BZ67" s="56">
        <f>'ОПУ БС'!$H67/12*'ОПУ БС'!V67</f>
        <v>612.4041628</v>
      </c>
      <c r="CA67" s="56">
        <f>'ОПУ БС'!$H67/12*'ОПУ БС'!W67</f>
        <v>750.4952976</v>
      </c>
      <c r="CB67" s="10">
        <f t="shared" si="31"/>
        <v>7204.754857</v>
      </c>
      <c r="CC67" s="56">
        <f>'ОПУ БС'!$I67/12*'ОПУ БС'!L67</f>
        <v>512.3386688</v>
      </c>
      <c r="CD67" s="56">
        <f>'ОПУ БС'!$I67/12*'ОПУ БС'!M67</f>
        <v>559.5277568</v>
      </c>
      <c r="CE67" s="56">
        <f>'ОПУ БС'!$I67/12*'ОПУ БС'!N67</f>
        <v>626.9407395</v>
      </c>
      <c r="CF67" s="56">
        <f>'ОПУ БС'!$I67/12*'ОПУ БС'!O67</f>
        <v>626.9407395</v>
      </c>
      <c r="CG67" s="56">
        <f>'ОПУ БС'!$I67/12*'ОПУ БС'!P67</f>
        <v>640.423336</v>
      </c>
      <c r="CH67" s="56">
        <f>'ОПУ БС'!$I67/12*'ОПУ БС'!Q67</f>
        <v>674.1298274</v>
      </c>
      <c r="CI67" s="56">
        <f>'ОПУ БС'!$I67/12*'ОПУ БС'!R67</f>
        <v>781.9905998</v>
      </c>
      <c r="CJ67" s="56">
        <f>'ОПУ БС'!$I67/12*'ОПУ БС'!S67</f>
        <v>761.766705</v>
      </c>
      <c r="CK67" s="56">
        <f>'ОПУ БС'!$I67/12*'ОПУ БС'!T67</f>
        <v>707.8363188</v>
      </c>
      <c r="CL67" s="56">
        <f>'ОПУ БС'!$I67/12*'ОПУ БС'!U67</f>
        <v>667.3885291</v>
      </c>
      <c r="CM67" s="56">
        <f>'ОПУ БС'!$I67/12*'ОПУ БС'!V67</f>
        <v>687.612424</v>
      </c>
      <c r="CN67" s="56">
        <f>'ОПУ БС'!$I67/12*'ОПУ БС'!W67</f>
        <v>842.6622843</v>
      </c>
      <c r="CO67" s="10">
        <f t="shared" si="33"/>
        <v>8089.557929</v>
      </c>
      <c r="CP67" s="2"/>
      <c r="CQ67" s="2"/>
      <c r="CR67" s="48">
        <f>O67-'ОПУ БС'!C67</f>
        <v>0</v>
      </c>
      <c r="CS67" s="48">
        <f>AB67-'ОПУ БС'!D67</f>
        <v>0</v>
      </c>
      <c r="CT67" s="48">
        <f>AO67-'ОПУ БС'!E67</f>
        <v>0</v>
      </c>
      <c r="CU67" s="48">
        <f>BB67-'ОПУ БС'!F67</f>
        <v>0</v>
      </c>
      <c r="CV67" s="48">
        <f>BO67-'ОПУ БС'!G67</f>
        <v>0</v>
      </c>
      <c r="CW67" s="48">
        <f>CB67-'ОПУ БС'!H67</f>
        <v>0</v>
      </c>
      <c r="CX67" s="48">
        <f>CO67-'ОПУ БС'!I67</f>
        <v>0</v>
      </c>
      <c r="CY67" s="2"/>
      <c r="CZ67" s="2"/>
      <c r="DA67" s="57"/>
      <c r="DB67" s="57"/>
      <c r="DC67" s="57"/>
      <c r="DD67" s="57"/>
      <c r="DE67" s="57"/>
      <c r="DF67" s="58">
        <f t="shared" ref="DF67:DL67" si="759">AH67*0.08*0.11</f>
        <v>2.64213924</v>
      </c>
      <c r="DG67" s="58">
        <f t="shared" si="759"/>
        <v>3.064881518</v>
      </c>
      <c r="DH67" s="58">
        <f t="shared" si="759"/>
        <v>2.985617341</v>
      </c>
      <c r="DI67" s="58">
        <f t="shared" si="759"/>
        <v>2.774246202</v>
      </c>
      <c r="DJ67" s="58">
        <f t="shared" si="759"/>
        <v>2.615717847</v>
      </c>
      <c r="DK67" s="58">
        <f t="shared" si="759"/>
        <v>2.694982025</v>
      </c>
      <c r="DL67" s="58">
        <f t="shared" si="759"/>
        <v>3.30267405</v>
      </c>
      <c r="DM67" s="55">
        <f t="shared" si="35"/>
        <v>20.08025822</v>
      </c>
      <c r="DN67" s="58">
        <f t="shared" ref="DN67:DY67" si="760">AP67*0.08*0.14</f>
        <v>3.428705154</v>
      </c>
      <c r="DO67" s="58">
        <f t="shared" si="760"/>
        <v>3.744506944</v>
      </c>
      <c r="DP67" s="58">
        <f t="shared" si="760"/>
        <v>4.195652359</v>
      </c>
      <c r="DQ67" s="58">
        <f t="shared" si="760"/>
        <v>4.195652359</v>
      </c>
      <c r="DR67" s="58">
        <f t="shared" si="760"/>
        <v>4.285881442</v>
      </c>
      <c r="DS67" s="58">
        <f t="shared" si="760"/>
        <v>4.51145415</v>
      </c>
      <c r="DT67" s="58">
        <f t="shared" si="760"/>
        <v>5.233286814</v>
      </c>
      <c r="DU67" s="58">
        <f t="shared" si="760"/>
        <v>5.097943189</v>
      </c>
      <c r="DV67" s="58">
        <f t="shared" si="760"/>
        <v>4.737026857</v>
      </c>
      <c r="DW67" s="58">
        <f t="shared" si="760"/>
        <v>4.466339608</v>
      </c>
      <c r="DX67" s="58">
        <f t="shared" si="760"/>
        <v>4.601683233</v>
      </c>
      <c r="DY67" s="58">
        <f t="shared" si="760"/>
        <v>5.639317687</v>
      </c>
      <c r="DZ67" s="55">
        <f t="shared" si="37"/>
        <v>54.1374498</v>
      </c>
      <c r="EA67" s="58">
        <f t="shared" ref="EA67:EL67" si="761">BC67*0.06*0.17</f>
        <v>3.901918727</v>
      </c>
      <c r="EB67" s="58">
        <f t="shared" si="761"/>
        <v>4.261305978</v>
      </c>
      <c r="EC67" s="58">
        <f t="shared" si="761"/>
        <v>4.774716337</v>
      </c>
      <c r="ED67" s="58">
        <f t="shared" si="761"/>
        <v>4.774716337</v>
      </c>
      <c r="EE67" s="58">
        <f t="shared" si="761"/>
        <v>4.877398408</v>
      </c>
      <c r="EF67" s="58">
        <f t="shared" si="761"/>
        <v>5.134103588</v>
      </c>
      <c r="EG67" s="58">
        <f t="shared" si="761"/>
        <v>5.955560162</v>
      </c>
      <c r="EH67" s="58">
        <f t="shared" si="761"/>
        <v>5.801537054</v>
      </c>
      <c r="EI67" s="58">
        <f t="shared" si="761"/>
        <v>5.390808767</v>
      </c>
      <c r="EJ67" s="58">
        <f t="shared" si="761"/>
        <v>5.082762552</v>
      </c>
      <c r="EK67" s="58">
        <f t="shared" si="761"/>
        <v>5.236785659</v>
      </c>
      <c r="EL67" s="58">
        <f t="shared" si="761"/>
        <v>6.417629485</v>
      </c>
      <c r="EM67" s="55">
        <f t="shared" si="39"/>
        <v>61.60924305</v>
      </c>
      <c r="EN67" s="58">
        <f t="shared" ref="EN67:EY67" si="762">BP67*0.04*0.2</f>
        <v>3.650409128</v>
      </c>
      <c r="EO67" s="58">
        <f t="shared" si="762"/>
        <v>3.986631021</v>
      </c>
      <c r="EP67" s="58">
        <f t="shared" si="762"/>
        <v>4.466948011</v>
      </c>
      <c r="EQ67" s="58">
        <f t="shared" si="762"/>
        <v>4.466948011</v>
      </c>
      <c r="ER67" s="58">
        <f t="shared" si="762"/>
        <v>4.563011409</v>
      </c>
      <c r="ES67" s="58">
        <f t="shared" si="762"/>
        <v>4.803169905</v>
      </c>
      <c r="ET67" s="58">
        <f t="shared" si="762"/>
        <v>5.571677089</v>
      </c>
      <c r="EU67" s="58">
        <f t="shared" si="762"/>
        <v>5.427581992</v>
      </c>
      <c r="EV67" s="58">
        <f t="shared" si="762"/>
        <v>5.0433284</v>
      </c>
      <c r="EW67" s="58">
        <f t="shared" si="762"/>
        <v>4.755138206</v>
      </c>
      <c r="EX67" s="58">
        <f t="shared" si="762"/>
        <v>4.899233303</v>
      </c>
      <c r="EY67" s="58">
        <f t="shared" si="762"/>
        <v>6.003962381</v>
      </c>
      <c r="EZ67" s="51">
        <f t="shared" si="41"/>
        <v>57.63803886</v>
      </c>
      <c r="FA67" s="58">
        <f t="shared" ref="FA67:FL67" si="763">CC67*0.02*0.23</f>
        <v>2.356757877</v>
      </c>
      <c r="FB67" s="58">
        <f t="shared" si="763"/>
        <v>2.573827681</v>
      </c>
      <c r="FC67" s="58">
        <f t="shared" si="763"/>
        <v>2.883927402</v>
      </c>
      <c r="FD67" s="58">
        <f t="shared" si="763"/>
        <v>2.883927402</v>
      </c>
      <c r="FE67" s="58">
        <f t="shared" si="763"/>
        <v>2.945947346</v>
      </c>
      <c r="FF67" s="58">
        <f t="shared" si="763"/>
        <v>3.100997206</v>
      </c>
      <c r="FG67" s="58">
        <f t="shared" si="763"/>
        <v>3.597156759</v>
      </c>
      <c r="FH67" s="58">
        <f t="shared" si="763"/>
        <v>3.504126843</v>
      </c>
      <c r="FI67" s="58">
        <f t="shared" si="763"/>
        <v>3.256047066</v>
      </c>
      <c r="FJ67" s="58">
        <f t="shared" si="763"/>
        <v>3.069987234</v>
      </c>
      <c r="FK67" s="58">
        <f t="shared" si="763"/>
        <v>3.16301715</v>
      </c>
      <c r="FL67" s="58">
        <f t="shared" si="763"/>
        <v>3.876246508</v>
      </c>
      <c r="FM67" s="51">
        <f t="shared" si="43"/>
        <v>37.21196647</v>
      </c>
      <c r="FN67" s="2"/>
      <c r="FO67" s="2"/>
      <c r="FP67" s="56">
        <f t="shared" ref="FP67:GA67" si="764">C67</f>
        <v>106.9528476</v>
      </c>
      <c r="FQ67" s="56">
        <f t="shared" si="764"/>
        <v>116.8037677</v>
      </c>
      <c r="FR67" s="56">
        <f t="shared" si="764"/>
        <v>130.8765108</v>
      </c>
      <c r="FS67" s="56">
        <f t="shared" si="764"/>
        <v>130.8765108</v>
      </c>
      <c r="FT67" s="56">
        <f t="shared" si="764"/>
        <v>133.6910595</v>
      </c>
      <c r="FU67" s="56">
        <f t="shared" si="764"/>
        <v>140.727431</v>
      </c>
      <c r="FV67" s="56">
        <f t="shared" si="764"/>
        <v>163.24382</v>
      </c>
      <c r="FW67" s="56">
        <f t="shared" si="764"/>
        <v>159.0219971</v>
      </c>
      <c r="FX67" s="56">
        <f t="shared" si="764"/>
        <v>147.7638026</v>
      </c>
      <c r="FY67" s="56">
        <f t="shared" si="764"/>
        <v>139.3201567</v>
      </c>
      <c r="FZ67" s="56">
        <f t="shared" si="764"/>
        <v>143.5419796</v>
      </c>
      <c r="GA67" s="56">
        <f t="shared" si="764"/>
        <v>175.9092888</v>
      </c>
      <c r="GB67" s="52">
        <f t="shared" si="45"/>
        <v>1688.729172</v>
      </c>
      <c r="GC67" s="56">
        <f t="shared" ref="GC67:GN67" si="765">P67</f>
        <v>156.564907</v>
      </c>
      <c r="GD67" s="56">
        <f t="shared" si="765"/>
        <v>170.985359</v>
      </c>
      <c r="GE67" s="56">
        <f t="shared" si="765"/>
        <v>191.5860046</v>
      </c>
      <c r="GF67" s="56">
        <f t="shared" si="765"/>
        <v>191.5860046</v>
      </c>
      <c r="GG67" s="56">
        <f t="shared" si="765"/>
        <v>195.7061338</v>
      </c>
      <c r="GH67" s="56">
        <f t="shared" si="765"/>
        <v>206.0064566</v>
      </c>
      <c r="GI67" s="56">
        <f t="shared" si="765"/>
        <v>238.9674897</v>
      </c>
      <c r="GJ67" s="56">
        <f t="shared" si="765"/>
        <v>232.787296</v>
      </c>
      <c r="GK67" s="56">
        <f t="shared" si="765"/>
        <v>216.3067794</v>
      </c>
      <c r="GL67" s="56">
        <f t="shared" si="765"/>
        <v>203.946392</v>
      </c>
      <c r="GM67" s="56">
        <f t="shared" si="765"/>
        <v>210.1265857</v>
      </c>
      <c r="GN67" s="56">
        <f t="shared" si="765"/>
        <v>257.5080708</v>
      </c>
      <c r="GO67" s="52">
        <f t="shared" si="47"/>
        <v>2472.077479</v>
      </c>
      <c r="GP67" s="8">
        <f t="shared" ref="GP67:HA67" si="766">AC67+DA67</f>
        <v>228.1847525</v>
      </c>
      <c r="GQ67" s="8">
        <f t="shared" si="766"/>
        <v>249.2017692</v>
      </c>
      <c r="GR67" s="8">
        <f t="shared" si="766"/>
        <v>279.2260788</v>
      </c>
      <c r="GS67" s="8">
        <f t="shared" si="766"/>
        <v>279.2260788</v>
      </c>
      <c r="GT67" s="8">
        <f t="shared" si="766"/>
        <v>285.2309407</v>
      </c>
      <c r="GU67" s="8">
        <f t="shared" si="766"/>
        <v>302.8852347</v>
      </c>
      <c r="GV67" s="8">
        <f t="shared" si="766"/>
        <v>351.3468722</v>
      </c>
      <c r="GW67" s="8">
        <f t="shared" si="766"/>
        <v>342.2603152</v>
      </c>
      <c r="GX67" s="8">
        <f t="shared" si="766"/>
        <v>318.0294964</v>
      </c>
      <c r="GY67" s="8">
        <f t="shared" si="766"/>
        <v>299.8563823</v>
      </c>
      <c r="GZ67" s="8">
        <f t="shared" si="766"/>
        <v>308.9429394</v>
      </c>
      <c r="HA67" s="8">
        <f t="shared" si="766"/>
        <v>378.6065434</v>
      </c>
      <c r="HB67" s="52">
        <f t="shared" si="49"/>
        <v>3622.997404</v>
      </c>
      <c r="HC67" s="8">
        <f t="shared" ref="HC67:HN67" si="767">AP67+DN67</f>
        <v>309.5630939</v>
      </c>
      <c r="HD67" s="8">
        <f t="shared" si="767"/>
        <v>338.0754841</v>
      </c>
      <c r="HE67" s="8">
        <f t="shared" si="767"/>
        <v>378.8074702</v>
      </c>
      <c r="HF67" s="8">
        <f t="shared" si="767"/>
        <v>378.8074702</v>
      </c>
      <c r="HG67" s="8">
        <f t="shared" si="767"/>
        <v>386.9538674</v>
      </c>
      <c r="HH67" s="8">
        <f t="shared" si="767"/>
        <v>407.3198604</v>
      </c>
      <c r="HI67" s="8">
        <f t="shared" si="767"/>
        <v>472.4910381</v>
      </c>
      <c r="HJ67" s="8">
        <f t="shared" si="767"/>
        <v>460.2714423</v>
      </c>
      <c r="HK67" s="8">
        <f t="shared" si="767"/>
        <v>427.6858534</v>
      </c>
      <c r="HL67" s="8">
        <f t="shared" si="767"/>
        <v>403.2466618</v>
      </c>
      <c r="HM67" s="8">
        <f t="shared" si="767"/>
        <v>415.4662576</v>
      </c>
      <c r="HN67" s="8">
        <f t="shared" si="767"/>
        <v>509.1498255</v>
      </c>
      <c r="HO67" s="52">
        <f t="shared" si="51"/>
        <v>4887.838325</v>
      </c>
      <c r="HP67" s="8">
        <f t="shared" ref="HP67:IA67" si="768">BC67+EA67</f>
        <v>386.4429704</v>
      </c>
      <c r="HQ67" s="8">
        <f t="shared" si="768"/>
        <v>422.0364018</v>
      </c>
      <c r="HR67" s="8">
        <f t="shared" si="768"/>
        <v>472.8841611</v>
      </c>
      <c r="HS67" s="8">
        <f t="shared" si="768"/>
        <v>472.8841611</v>
      </c>
      <c r="HT67" s="8">
        <f t="shared" si="768"/>
        <v>483.0537129</v>
      </c>
      <c r="HU67" s="8">
        <f t="shared" si="768"/>
        <v>508.4775926</v>
      </c>
      <c r="HV67" s="8">
        <f t="shared" si="768"/>
        <v>589.8340074</v>
      </c>
      <c r="HW67" s="8">
        <f t="shared" si="768"/>
        <v>574.5796796</v>
      </c>
      <c r="HX67" s="8">
        <f t="shared" si="768"/>
        <v>533.9014722</v>
      </c>
      <c r="HY67" s="8">
        <f t="shared" si="768"/>
        <v>503.3928166</v>
      </c>
      <c r="HZ67" s="8">
        <f t="shared" si="768"/>
        <v>518.6471444</v>
      </c>
      <c r="IA67" s="8">
        <f t="shared" si="768"/>
        <v>635.5969907</v>
      </c>
      <c r="IB67" s="52">
        <f t="shared" si="53"/>
        <v>6101.731111</v>
      </c>
      <c r="IC67" s="8">
        <f t="shared" ref="IC67:IN67" si="769">BP67+EN67</f>
        <v>459.9515501</v>
      </c>
      <c r="ID67" s="8">
        <f t="shared" si="769"/>
        <v>502.3155086</v>
      </c>
      <c r="IE67" s="8">
        <f t="shared" si="769"/>
        <v>562.8354494</v>
      </c>
      <c r="IF67" s="8">
        <f t="shared" si="769"/>
        <v>562.8354494</v>
      </c>
      <c r="IG67" s="8">
        <f t="shared" si="769"/>
        <v>574.9394376</v>
      </c>
      <c r="IH67" s="8">
        <f t="shared" si="769"/>
        <v>605.199408</v>
      </c>
      <c r="II67" s="8">
        <f t="shared" si="769"/>
        <v>702.0313133</v>
      </c>
      <c r="IJ67" s="8">
        <f t="shared" si="769"/>
        <v>683.875331</v>
      </c>
      <c r="IK67" s="8">
        <f t="shared" si="769"/>
        <v>635.4593784</v>
      </c>
      <c r="IL67" s="8">
        <f t="shared" si="769"/>
        <v>599.1474139</v>
      </c>
      <c r="IM67" s="8">
        <f t="shared" si="769"/>
        <v>617.3033961</v>
      </c>
      <c r="IN67" s="8">
        <f t="shared" si="769"/>
        <v>756.49926</v>
      </c>
      <c r="IO67" s="52">
        <f t="shared" si="55"/>
        <v>7262.392896</v>
      </c>
      <c r="IP67" s="8">
        <f t="shared" ref="IP67:JA67" si="770">CC67+FA67</f>
        <v>514.6954267</v>
      </c>
      <c r="IQ67" s="8">
        <f t="shared" si="770"/>
        <v>562.1015844</v>
      </c>
      <c r="IR67" s="8">
        <f t="shared" si="770"/>
        <v>629.8246669</v>
      </c>
      <c r="IS67" s="8">
        <f t="shared" si="770"/>
        <v>629.8246669</v>
      </c>
      <c r="IT67" s="8">
        <f t="shared" si="770"/>
        <v>643.3692834</v>
      </c>
      <c r="IU67" s="8">
        <f t="shared" si="770"/>
        <v>677.2308246</v>
      </c>
      <c r="IV67" s="8">
        <f t="shared" si="770"/>
        <v>785.5877566</v>
      </c>
      <c r="IW67" s="8">
        <f t="shared" si="770"/>
        <v>765.2708318</v>
      </c>
      <c r="IX67" s="8">
        <f t="shared" si="770"/>
        <v>711.0923659</v>
      </c>
      <c r="IY67" s="8">
        <f t="shared" si="770"/>
        <v>670.4585164</v>
      </c>
      <c r="IZ67" s="8">
        <f t="shared" si="770"/>
        <v>690.7754411</v>
      </c>
      <c r="JA67" s="8">
        <f t="shared" si="770"/>
        <v>846.5385308</v>
      </c>
      <c r="JB67" s="52">
        <f t="shared" si="57"/>
        <v>8126.769895</v>
      </c>
      <c r="JC67" s="2"/>
      <c r="JD67" s="2"/>
      <c r="JE67" s="19">
        <f t="shared" si="58"/>
        <v>0</v>
      </c>
      <c r="JF67" s="19">
        <f t="shared" si="59"/>
        <v>0</v>
      </c>
      <c r="JG67" s="48">
        <f t="shared" si="60"/>
        <v>0</v>
      </c>
      <c r="JH67" s="48">
        <f t="shared" si="61"/>
        <v>0</v>
      </c>
      <c r="JI67" s="48">
        <f t="shared" si="62"/>
        <v>0</v>
      </c>
      <c r="JJ67" s="48">
        <f t="shared" si="63"/>
        <v>0</v>
      </c>
      <c r="JK67" s="48">
        <f t="shared" si="64"/>
        <v>0</v>
      </c>
    </row>
    <row r="68" ht="19.5" customHeight="1" outlineLevel="1">
      <c r="A68" s="2"/>
      <c r="B68" s="62" t="s">
        <v>28</v>
      </c>
      <c r="C68" s="56">
        <f>'ОПУ БС'!$C68/12*'ОПУ БС'!L68</f>
        <v>42.63727449</v>
      </c>
      <c r="D68" s="56">
        <f>'ОПУ БС'!$C68/12*'ОПУ БС'!M68</f>
        <v>46.56439188</v>
      </c>
      <c r="E68" s="56">
        <f>'ОПУ БС'!$C68/12*'ОПУ БС'!N68</f>
        <v>52.17455957</v>
      </c>
      <c r="F68" s="56">
        <f>'ОПУ БС'!$C68/12*'ОПУ БС'!O68</f>
        <v>52.17455957</v>
      </c>
      <c r="G68" s="56">
        <f>'ОПУ БС'!$C68/12*'ОПУ БС'!P68</f>
        <v>53.29659311</v>
      </c>
      <c r="H68" s="56">
        <f>'ОПУ БС'!$C68/12*'ОПУ БС'!Q68</f>
        <v>56.66269373</v>
      </c>
      <c r="I68" s="56">
        <f>'ОПУ БС'!$C68/12*'ОПУ БС'!R68</f>
        <v>56.66269373</v>
      </c>
      <c r="J68" s="56">
        <f>'ОПУ БС'!$C68/12*'ОПУ БС'!S68</f>
        <v>63.39489497</v>
      </c>
      <c r="K68" s="56">
        <f>'ОПУ БС'!$C68/12*'ОПУ БС'!T68</f>
        <v>58.90676081</v>
      </c>
      <c r="L68" s="56">
        <f>'ОПУ БС'!$C68/12*'ОПУ БС'!U68</f>
        <v>55.54066019</v>
      </c>
      <c r="M68" s="56">
        <f>'ОПУ БС'!$C68/12*'ОПУ БС'!V68</f>
        <v>65.07794528</v>
      </c>
      <c r="N68" s="56">
        <f>'ОПУ БС'!$C68/12*'ОПУ БС'!W68</f>
        <v>70.1270962</v>
      </c>
      <c r="O68" s="10">
        <f t="shared" si="21"/>
        <v>673.2201235</v>
      </c>
      <c r="P68" s="56">
        <f>'ОПУ БС'!$D68/12*'ОПУ БС'!L68</f>
        <v>52.22500101</v>
      </c>
      <c r="Q68" s="56">
        <f>'ОПУ БС'!$D68/12*'ОПУ БС'!M68</f>
        <v>57.03519847</v>
      </c>
      <c r="R68" s="56">
        <f>'ОПУ БС'!$D68/12*'ОПУ БС'!N68</f>
        <v>63.90690913</v>
      </c>
      <c r="S68" s="56">
        <f>'ОПУ БС'!$D68/12*'ОПУ БС'!O68</f>
        <v>63.90690913</v>
      </c>
      <c r="T68" s="56">
        <f>'ОПУ БС'!$D68/12*'ОПУ БС'!P68</f>
        <v>65.28125127</v>
      </c>
      <c r="U68" s="56">
        <f>'ОПУ БС'!$D68/12*'ОПУ БС'!Q68</f>
        <v>69.40427766</v>
      </c>
      <c r="V68" s="56">
        <f>'ОПУ БС'!$D68/12*'ОПУ БС'!R68</f>
        <v>69.40427766</v>
      </c>
      <c r="W68" s="56">
        <f>'ОПУ БС'!$D68/12*'ОПУ БС'!S68</f>
        <v>77.65033045</v>
      </c>
      <c r="X68" s="56">
        <f>'ОПУ БС'!$D68/12*'ОПУ БС'!T68</f>
        <v>72.15296193</v>
      </c>
      <c r="Y68" s="56">
        <f>'ОПУ БС'!$D68/12*'ОПУ БС'!U68</f>
        <v>68.02993553</v>
      </c>
      <c r="Z68" s="56">
        <f>'ОПУ БС'!$D68/12*'ОПУ БС'!V68</f>
        <v>79.71184365</v>
      </c>
      <c r="AA68" s="56">
        <f>'ОПУ БС'!$D68/12*'ОПУ БС'!W68</f>
        <v>85.89638324</v>
      </c>
      <c r="AB68" s="10">
        <f t="shared" si="23"/>
        <v>824.6052791</v>
      </c>
      <c r="AC68" s="56">
        <f>'ОПУ БС'!$E68/12*'ОПУ БС'!L68</f>
        <v>62.20010754</v>
      </c>
      <c r="AD68" s="56">
        <f>'ОПУ БС'!$E68/12*'ОПУ БС'!M68</f>
        <v>67.92906481</v>
      </c>
      <c r="AE68" s="56">
        <f>'ОПУ БС'!$E68/12*'ОПУ БС'!N68</f>
        <v>76.11328949</v>
      </c>
      <c r="AF68" s="56">
        <f>'ОПУ БС'!$E68/12*'ОПУ БС'!O68</f>
        <v>76.11328949</v>
      </c>
      <c r="AG68" s="56">
        <f>'ОПУ БС'!$E68/12*'ОПУ БС'!P68</f>
        <v>77.75013443</v>
      </c>
      <c r="AH68" s="56">
        <f>'ОПУ БС'!$E68/12*'ОПУ БС'!Q68</f>
        <v>82.66066923</v>
      </c>
      <c r="AI68" s="56">
        <f>'ОПУ БС'!$E68/12*'ОПУ БС'!R68</f>
        <v>82.66066923</v>
      </c>
      <c r="AJ68" s="56">
        <f>'ОПУ БС'!$E68/12*'ОПУ БС'!S68</f>
        <v>92.48173884</v>
      </c>
      <c r="AK68" s="56">
        <f>'ОПУ БС'!$E68/12*'ОПУ БС'!T68</f>
        <v>85.9343591</v>
      </c>
      <c r="AL68" s="56">
        <f>'ОПУ БС'!$E68/12*'ОПУ БС'!U68</f>
        <v>81.0238243</v>
      </c>
      <c r="AM68" s="56">
        <f>'ОПУ БС'!$E68/12*'ОПУ БС'!V68</f>
        <v>94.93700625</v>
      </c>
      <c r="AN68" s="56">
        <f>'ОПУ БС'!$E68/12*'ОПУ БС'!W68</f>
        <v>102.3028085</v>
      </c>
      <c r="AO68" s="10">
        <f t="shared" si="25"/>
        <v>982.1069612</v>
      </c>
      <c r="AP68" s="56">
        <f>'ОПУ БС'!$F68/12*'ОПУ БС'!L68</f>
        <v>71.36354507</v>
      </c>
      <c r="AQ68" s="56">
        <f>'ОПУ БС'!$F68/12*'ОПУ БС'!M68</f>
        <v>77.93650317</v>
      </c>
      <c r="AR68" s="56">
        <f>'ОПУ БС'!$F68/12*'ОПУ БС'!N68</f>
        <v>87.32644331</v>
      </c>
      <c r="AS68" s="56">
        <f>'ОПУ БС'!$F68/12*'ОПУ БС'!O68</f>
        <v>87.32644331</v>
      </c>
      <c r="AT68" s="56">
        <f>'ОПУ БС'!$F68/12*'ОПУ БС'!P68</f>
        <v>89.20443133</v>
      </c>
      <c r="AU68" s="56">
        <f>'ОПУ БС'!$F68/12*'ОПУ БС'!Q68</f>
        <v>94.83839542</v>
      </c>
      <c r="AV68" s="56">
        <f>'ОПУ БС'!$F68/12*'ОПУ БС'!R68</f>
        <v>94.83839542</v>
      </c>
      <c r="AW68" s="56">
        <f>'ОПУ БС'!$F68/12*'ОПУ БС'!S68</f>
        <v>106.1063236</v>
      </c>
      <c r="AX68" s="56">
        <f>'ОПУ БС'!$F68/12*'ОПУ БС'!T68</f>
        <v>98.59437147</v>
      </c>
      <c r="AY68" s="56">
        <f>'ОПУ БС'!$F68/12*'ОПУ БС'!U68</f>
        <v>92.96040739</v>
      </c>
      <c r="AZ68" s="56">
        <f>'ОПУ БС'!$F68/12*'ОПУ БС'!V68</f>
        <v>108.9233056</v>
      </c>
      <c r="BA68" s="56">
        <f>'ОПУ БС'!$F68/12*'ОПУ БС'!W68</f>
        <v>117.3742518</v>
      </c>
      <c r="BB68" s="10">
        <f t="shared" si="27"/>
        <v>1126.792817</v>
      </c>
      <c r="BC68" s="56">
        <f>'ОПУ БС'!$G68/12*'ОПУ БС'!L68</f>
        <v>79.35896193</v>
      </c>
      <c r="BD68" s="56">
        <f>'ОПУ БС'!$G68/12*'ОПУ БС'!M68</f>
        <v>86.66834</v>
      </c>
      <c r="BE68" s="56">
        <f>'ОПУ БС'!$G68/12*'ОПУ БС'!N68</f>
        <v>97.11030868</v>
      </c>
      <c r="BF68" s="56">
        <f>'ОПУ БС'!$G68/12*'ОПУ БС'!O68</f>
        <v>97.11030868</v>
      </c>
      <c r="BG68" s="56">
        <f>'ОПУ БС'!$G68/12*'ОПУ БС'!P68</f>
        <v>99.19870241</v>
      </c>
      <c r="BH68" s="56">
        <f>'ОПУ БС'!$G68/12*'ОПУ БС'!Q68</f>
        <v>105.4638836</v>
      </c>
      <c r="BI68" s="56">
        <f>'ОПУ БС'!$G68/12*'ОПУ БС'!R68</f>
        <v>105.4638836</v>
      </c>
      <c r="BJ68" s="56">
        <f>'ОПУ БС'!$G68/12*'ОПУ БС'!S68</f>
        <v>117.994246</v>
      </c>
      <c r="BK68" s="56">
        <f>'ОПУ БС'!$G68/12*'ОПУ БС'!T68</f>
        <v>109.6406711</v>
      </c>
      <c r="BL68" s="56">
        <f>'ОПУ БС'!$G68/12*'ОПУ БС'!U68</f>
        <v>103.3754899</v>
      </c>
      <c r="BM68" s="56">
        <f>'ОПУ БС'!$G68/12*'ОПУ БС'!V68</f>
        <v>121.1268366</v>
      </c>
      <c r="BN68" s="56">
        <f>'ОПУ БС'!$G68/12*'ОПУ БС'!W68</f>
        <v>130.5246084</v>
      </c>
      <c r="BO68" s="10">
        <f t="shared" si="29"/>
        <v>1253.036241</v>
      </c>
      <c r="BP68" s="56">
        <f>'ОПУ БС'!$H68/12*'ОПУ БС'!L68</f>
        <v>86.42964961</v>
      </c>
      <c r="BQ68" s="56">
        <f>'ОПУ БС'!$H68/12*'ОПУ БС'!M68</f>
        <v>94.39027523</v>
      </c>
      <c r="BR68" s="56">
        <f>'ОПУ БС'!$H68/12*'ОПУ БС'!N68</f>
        <v>105.7625975</v>
      </c>
      <c r="BS68" s="56">
        <f>'ОПУ БС'!$H68/12*'ОПУ БС'!O68</f>
        <v>105.7625975</v>
      </c>
      <c r="BT68" s="56">
        <f>'ОПУ БС'!$H68/12*'ОПУ БС'!P68</f>
        <v>108.037062</v>
      </c>
      <c r="BU68" s="56">
        <f>'ОПУ БС'!$H68/12*'ОПУ БС'!Q68</f>
        <v>114.8604554</v>
      </c>
      <c r="BV68" s="56">
        <f>'ОПУ БС'!$H68/12*'ОПУ БС'!R68</f>
        <v>114.8604554</v>
      </c>
      <c r="BW68" s="56">
        <f>'ОПУ БС'!$H68/12*'ОПУ БС'!S68</f>
        <v>128.5072422</v>
      </c>
      <c r="BX68" s="56">
        <f>'ОПУ БС'!$H68/12*'ОПУ БС'!T68</f>
        <v>119.4093843</v>
      </c>
      <c r="BY68" s="56">
        <f>'ОПУ БС'!$H68/12*'ОПУ БС'!U68</f>
        <v>112.5859909</v>
      </c>
      <c r="BZ68" s="56">
        <f>'ОПУ БС'!$H68/12*'ОПУ БС'!V68</f>
        <v>131.9189389</v>
      </c>
      <c r="CA68" s="56">
        <f>'ОПУ БС'!$H68/12*'ОПУ БС'!W68</f>
        <v>142.154029</v>
      </c>
      <c r="CB68" s="10">
        <f t="shared" si="31"/>
        <v>1364.678678</v>
      </c>
      <c r="CC68" s="56">
        <f>'ОПУ БС'!$I68/12*'ОПУ БС'!L68</f>
        <v>91.7101282</v>
      </c>
      <c r="CD68" s="56">
        <f>'ОПУ БС'!$I68/12*'ОПУ БС'!M68</f>
        <v>100.1571137</v>
      </c>
      <c r="CE68" s="56">
        <f>'ОПУ БС'!$I68/12*'ОПУ БС'!N68</f>
        <v>112.2242358</v>
      </c>
      <c r="CF68" s="56">
        <f>'ОПУ БС'!$I68/12*'ОПУ БС'!O68</f>
        <v>112.2242358</v>
      </c>
      <c r="CG68" s="56">
        <f>'ОПУ БС'!$I68/12*'ОПУ БС'!P68</f>
        <v>114.6376603</v>
      </c>
      <c r="CH68" s="56">
        <f>'ОПУ БС'!$I68/12*'ОПУ БС'!Q68</f>
        <v>121.8779335</v>
      </c>
      <c r="CI68" s="56">
        <f>'ОПУ БС'!$I68/12*'ОПУ БС'!R68</f>
        <v>121.8779335</v>
      </c>
      <c r="CJ68" s="56">
        <f>'ОПУ БС'!$I68/12*'ОПУ БС'!S68</f>
        <v>136.3584801</v>
      </c>
      <c r="CK68" s="56">
        <f>'ОПУ БС'!$I68/12*'ОПУ БС'!T68</f>
        <v>126.7047824</v>
      </c>
      <c r="CL68" s="56">
        <f>'ОПУ БС'!$I68/12*'ОПУ БС'!U68</f>
        <v>119.4645091</v>
      </c>
      <c r="CM68" s="56">
        <f>'ОПУ БС'!$I68/12*'ОПУ БС'!V68</f>
        <v>139.9786167</v>
      </c>
      <c r="CN68" s="56">
        <f>'ОПУ БС'!$I68/12*'ОПУ БС'!W68</f>
        <v>150.8390267</v>
      </c>
      <c r="CO68" s="10">
        <f t="shared" si="33"/>
        <v>1448.054656</v>
      </c>
      <c r="CP68" s="2"/>
      <c r="CQ68" s="2"/>
      <c r="CR68" s="48">
        <f>O68-'ОПУ БС'!C68</f>
        <v>0</v>
      </c>
      <c r="CS68" s="48">
        <f>AB68-'ОПУ БС'!D68</f>
        <v>0</v>
      </c>
      <c r="CT68" s="48">
        <f>AO68-'ОПУ БС'!E68</f>
        <v>0</v>
      </c>
      <c r="CU68" s="48">
        <f>BB68-'ОПУ БС'!F68</f>
        <v>0</v>
      </c>
      <c r="CV68" s="48">
        <f>BO68-'ОПУ БС'!G68</f>
        <v>0</v>
      </c>
      <c r="CW68" s="48">
        <f>CB68-'ОПУ БС'!H68</f>
        <v>0</v>
      </c>
      <c r="CX68" s="48">
        <f>CO68-'ОПУ БС'!I68</f>
        <v>0</v>
      </c>
      <c r="CY68" s="2"/>
      <c r="CZ68" s="2"/>
      <c r="DA68" s="57"/>
      <c r="DB68" s="57"/>
      <c r="DC68" s="57"/>
      <c r="DD68" s="57"/>
      <c r="DE68" s="57"/>
      <c r="DF68" s="58">
        <f t="shared" ref="DF68:DL68" si="771">AH68*0.08*0.11</f>
        <v>0.7274138892</v>
      </c>
      <c r="DG68" s="58">
        <f t="shared" si="771"/>
        <v>0.7274138892</v>
      </c>
      <c r="DH68" s="58">
        <f t="shared" si="771"/>
        <v>0.8138393018</v>
      </c>
      <c r="DI68" s="58">
        <f t="shared" si="771"/>
        <v>0.7562223601</v>
      </c>
      <c r="DJ68" s="58">
        <f t="shared" si="771"/>
        <v>0.7130096538</v>
      </c>
      <c r="DK68" s="58">
        <f t="shared" si="771"/>
        <v>0.835445655</v>
      </c>
      <c r="DL68" s="58">
        <f t="shared" si="771"/>
        <v>0.9002647144</v>
      </c>
      <c r="DM68" s="55">
        <f t="shared" si="35"/>
        <v>5.473609464</v>
      </c>
      <c r="DN68" s="58">
        <f t="shared" ref="DN68:DY68" si="772">AP68*0.08*0.14</f>
        <v>0.7992717048</v>
      </c>
      <c r="DO68" s="58">
        <f t="shared" si="772"/>
        <v>0.8728888355</v>
      </c>
      <c r="DP68" s="58">
        <f t="shared" si="772"/>
        <v>0.978056165</v>
      </c>
      <c r="DQ68" s="58">
        <f t="shared" si="772"/>
        <v>0.978056165</v>
      </c>
      <c r="DR68" s="58">
        <f t="shared" si="772"/>
        <v>0.9990896309</v>
      </c>
      <c r="DS68" s="58">
        <f t="shared" si="772"/>
        <v>1.062190029</v>
      </c>
      <c r="DT68" s="58">
        <f t="shared" si="772"/>
        <v>1.062190029</v>
      </c>
      <c r="DU68" s="58">
        <f t="shared" si="772"/>
        <v>1.188390824</v>
      </c>
      <c r="DV68" s="58">
        <f t="shared" si="772"/>
        <v>1.104256961</v>
      </c>
      <c r="DW68" s="58">
        <f t="shared" si="772"/>
        <v>1.041156563</v>
      </c>
      <c r="DX68" s="58">
        <f t="shared" si="772"/>
        <v>1.219941023</v>
      </c>
      <c r="DY68" s="58">
        <f t="shared" si="772"/>
        <v>1.31459162</v>
      </c>
      <c r="DZ68" s="55">
        <f t="shared" si="37"/>
        <v>12.62007955</v>
      </c>
      <c r="EA68" s="58">
        <f t="shared" ref="EA68:EL68" si="773">BC68*0.06*0.17</f>
        <v>0.8094614117</v>
      </c>
      <c r="EB68" s="58">
        <f t="shared" si="773"/>
        <v>0.884017068</v>
      </c>
      <c r="EC68" s="58">
        <f t="shared" si="773"/>
        <v>0.9905251485</v>
      </c>
      <c r="ED68" s="58">
        <f t="shared" si="773"/>
        <v>0.9905251485</v>
      </c>
      <c r="EE68" s="58">
        <f t="shared" si="773"/>
        <v>1.011826765</v>
      </c>
      <c r="EF68" s="58">
        <f t="shared" si="773"/>
        <v>1.075731613</v>
      </c>
      <c r="EG68" s="58">
        <f t="shared" si="773"/>
        <v>1.075731613</v>
      </c>
      <c r="EH68" s="58">
        <f t="shared" si="773"/>
        <v>1.203541309</v>
      </c>
      <c r="EI68" s="58">
        <f t="shared" si="773"/>
        <v>1.118334845</v>
      </c>
      <c r="EJ68" s="58">
        <f t="shared" si="773"/>
        <v>1.054429997</v>
      </c>
      <c r="EK68" s="58">
        <f t="shared" si="773"/>
        <v>1.235493734</v>
      </c>
      <c r="EL68" s="58">
        <f t="shared" si="773"/>
        <v>1.331351006</v>
      </c>
      <c r="EM68" s="55">
        <f t="shared" si="39"/>
        <v>12.78096966</v>
      </c>
      <c r="EN68" s="58">
        <f t="shared" ref="EN68:EY68" si="774">BP68*0.04*0.2</f>
        <v>0.6914371969</v>
      </c>
      <c r="EO68" s="58">
        <f t="shared" si="774"/>
        <v>0.7551222018</v>
      </c>
      <c r="EP68" s="58">
        <f t="shared" si="774"/>
        <v>0.8461007804</v>
      </c>
      <c r="EQ68" s="58">
        <f t="shared" si="774"/>
        <v>0.8461007804</v>
      </c>
      <c r="ER68" s="58">
        <f t="shared" si="774"/>
        <v>0.8642964961</v>
      </c>
      <c r="ES68" s="58">
        <f t="shared" si="774"/>
        <v>0.9188836432</v>
      </c>
      <c r="ET68" s="58">
        <f t="shared" si="774"/>
        <v>0.9188836432</v>
      </c>
      <c r="EU68" s="58">
        <f t="shared" si="774"/>
        <v>1.028057937</v>
      </c>
      <c r="EV68" s="58">
        <f t="shared" si="774"/>
        <v>0.9552750746</v>
      </c>
      <c r="EW68" s="58">
        <f t="shared" si="774"/>
        <v>0.9006879275</v>
      </c>
      <c r="EX68" s="58">
        <f t="shared" si="774"/>
        <v>1.055351511</v>
      </c>
      <c r="EY68" s="58">
        <f t="shared" si="774"/>
        <v>1.137232232</v>
      </c>
      <c r="EZ68" s="51">
        <f t="shared" si="41"/>
        <v>10.91742942</v>
      </c>
      <c r="FA68" s="58">
        <f t="shared" ref="FA68:FL68" si="775">CC68*0.02*0.23</f>
        <v>0.4218665897</v>
      </c>
      <c r="FB68" s="58">
        <f t="shared" si="775"/>
        <v>0.460722723</v>
      </c>
      <c r="FC68" s="58">
        <f t="shared" si="775"/>
        <v>0.5162314848</v>
      </c>
      <c r="FD68" s="58">
        <f t="shared" si="775"/>
        <v>0.5162314848</v>
      </c>
      <c r="FE68" s="58">
        <f t="shared" si="775"/>
        <v>0.5273332372</v>
      </c>
      <c r="FF68" s="58">
        <f t="shared" si="775"/>
        <v>0.5606384943</v>
      </c>
      <c r="FG68" s="58">
        <f t="shared" si="775"/>
        <v>0.5606384943</v>
      </c>
      <c r="FH68" s="58">
        <f t="shared" si="775"/>
        <v>0.6272490084</v>
      </c>
      <c r="FI68" s="58">
        <f t="shared" si="775"/>
        <v>0.582841999</v>
      </c>
      <c r="FJ68" s="58">
        <f t="shared" si="775"/>
        <v>0.5495367419</v>
      </c>
      <c r="FK68" s="58">
        <f t="shared" si="775"/>
        <v>0.643901637</v>
      </c>
      <c r="FL68" s="58">
        <f t="shared" si="775"/>
        <v>0.6938595226</v>
      </c>
      <c r="FM68" s="51">
        <f t="shared" si="43"/>
        <v>6.661051417</v>
      </c>
      <c r="FN68" s="2"/>
      <c r="FO68" s="2"/>
      <c r="FP68" s="56">
        <f t="shared" ref="FP68:GA68" si="776">C68</f>
        <v>42.63727449</v>
      </c>
      <c r="FQ68" s="56">
        <f t="shared" si="776"/>
        <v>46.56439188</v>
      </c>
      <c r="FR68" s="56">
        <f t="shared" si="776"/>
        <v>52.17455957</v>
      </c>
      <c r="FS68" s="56">
        <f t="shared" si="776"/>
        <v>52.17455957</v>
      </c>
      <c r="FT68" s="56">
        <f t="shared" si="776"/>
        <v>53.29659311</v>
      </c>
      <c r="FU68" s="56">
        <f t="shared" si="776"/>
        <v>56.66269373</v>
      </c>
      <c r="FV68" s="56">
        <f t="shared" si="776"/>
        <v>56.66269373</v>
      </c>
      <c r="FW68" s="56">
        <f t="shared" si="776"/>
        <v>63.39489497</v>
      </c>
      <c r="FX68" s="56">
        <f t="shared" si="776"/>
        <v>58.90676081</v>
      </c>
      <c r="FY68" s="56">
        <f t="shared" si="776"/>
        <v>55.54066019</v>
      </c>
      <c r="FZ68" s="56">
        <f t="shared" si="776"/>
        <v>65.07794528</v>
      </c>
      <c r="GA68" s="56">
        <f t="shared" si="776"/>
        <v>70.1270962</v>
      </c>
      <c r="GB68" s="52">
        <f t="shared" si="45"/>
        <v>673.2201235</v>
      </c>
      <c r="GC68" s="56">
        <f t="shared" ref="GC68:GN68" si="777">P68</f>
        <v>52.22500101</v>
      </c>
      <c r="GD68" s="56">
        <f t="shared" si="777"/>
        <v>57.03519847</v>
      </c>
      <c r="GE68" s="56">
        <f t="shared" si="777"/>
        <v>63.90690913</v>
      </c>
      <c r="GF68" s="56">
        <f t="shared" si="777"/>
        <v>63.90690913</v>
      </c>
      <c r="GG68" s="56">
        <f t="shared" si="777"/>
        <v>65.28125127</v>
      </c>
      <c r="GH68" s="56">
        <f t="shared" si="777"/>
        <v>69.40427766</v>
      </c>
      <c r="GI68" s="56">
        <f t="shared" si="777"/>
        <v>69.40427766</v>
      </c>
      <c r="GJ68" s="56">
        <f t="shared" si="777"/>
        <v>77.65033045</v>
      </c>
      <c r="GK68" s="56">
        <f t="shared" si="777"/>
        <v>72.15296193</v>
      </c>
      <c r="GL68" s="56">
        <f t="shared" si="777"/>
        <v>68.02993553</v>
      </c>
      <c r="GM68" s="56">
        <f t="shared" si="777"/>
        <v>79.71184365</v>
      </c>
      <c r="GN68" s="56">
        <f t="shared" si="777"/>
        <v>85.89638324</v>
      </c>
      <c r="GO68" s="52">
        <f t="shared" si="47"/>
        <v>824.6052791</v>
      </c>
      <c r="GP68" s="8">
        <f t="shared" ref="GP68:HA68" si="778">AC68+DA68</f>
        <v>62.20010754</v>
      </c>
      <c r="GQ68" s="8">
        <f t="shared" si="778"/>
        <v>67.92906481</v>
      </c>
      <c r="GR68" s="8">
        <f t="shared" si="778"/>
        <v>76.11328949</v>
      </c>
      <c r="GS68" s="8">
        <f t="shared" si="778"/>
        <v>76.11328949</v>
      </c>
      <c r="GT68" s="8">
        <f t="shared" si="778"/>
        <v>77.75013443</v>
      </c>
      <c r="GU68" s="8">
        <f t="shared" si="778"/>
        <v>83.38808312</v>
      </c>
      <c r="GV68" s="8">
        <f t="shared" si="778"/>
        <v>83.38808312</v>
      </c>
      <c r="GW68" s="8">
        <f t="shared" si="778"/>
        <v>93.29557815</v>
      </c>
      <c r="GX68" s="8">
        <f t="shared" si="778"/>
        <v>86.69058146</v>
      </c>
      <c r="GY68" s="8">
        <f t="shared" si="778"/>
        <v>81.73683395</v>
      </c>
      <c r="GZ68" s="8">
        <f t="shared" si="778"/>
        <v>95.7724519</v>
      </c>
      <c r="HA68" s="8">
        <f t="shared" si="778"/>
        <v>103.2030732</v>
      </c>
      <c r="HB68" s="52">
        <f t="shared" si="49"/>
        <v>987.5805706</v>
      </c>
      <c r="HC68" s="8">
        <f t="shared" ref="HC68:HN68" si="779">AP68+DN68</f>
        <v>72.16281677</v>
      </c>
      <c r="HD68" s="8">
        <f t="shared" si="779"/>
        <v>78.809392</v>
      </c>
      <c r="HE68" s="8">
        <f t="shared" si="779"/>
        <v>88.30449947</v>
      </c>
      <c r="HF68" s="8">
        <f t="shared" si="779"/>
        <v>88.30449947</v>
      </c>
      <c r="HG68" s="8">
        <f t="shared" si="779"/>
        <v>90.20352096</v>
      </c>
      <c r="HH68" s="8">
        <f t="shared" si="779"/>
        <v>95.90058545</v>
      </c>
      <c r="HI68" s="8">
        <f t="shared" si="779"/>
        <v>95.90058545</v>
      </c>
      <c r="HJ68" s="8">
        <f t="shared" si="779"/>
        <v>107.2947144</v>
      </c>
      <c r="HK68" s="8">
        <f t="shared" si="779"/>
        <v>99.69862843</v>
      </c>
      <c r="HL68" s="8">
        <f t="shared" si="779"/>
        <v>94.00156395</v>
      </c>
      <c r="HM68" s="8">
        <f t="shared" si="779"/>
        <v>110.1432467</v>
      </c>
      <c r="HN68" s="8">
        <f t="shared" si="779"/>
        <v>118.6888434</v>
      </c>
      <c r="HO68" s="52">
        <f t="shared" si="51"/>
        <v>1139.412896</v>
      </c>
      <c r="HP68" s="8">
        <f t="shared" ref="HP68:IA68" si="780">BC68+EA68</f>
        <v>80.16842334</v>
      </c>
      <c r="HQ68" s="8">
        <f t="shared" si="780"/>
        <v>87.55235707</v>
      </c>
      <c r="HR68" s="8">
        <f t="shared" si="780"/>
        <v>98.10083383</v>
      </c>
      <c r="HS68" s="8">
        <f t="shared" si="780"/>
        <v>98.10083383</v>
      </c>
      <c r="HT68" s="8">
        <f t="shared" si="780"/>
        <v>100.2105292</v>
      </c>
      <c r="HU68" s="8">
        <f t="shared" si="780"/>
        <v>106.5396152</v>
      </c>
      <c r="HV68" s="8">
        <f t="shared" si="780"/>
        <v>106.5396152</v>
      </c>
      <c r="HW68" s="8">
        <f t="shared" si="780"/>
        <v>119.1977873</v>
      </c>
      <c r="HX68" s="8">
        <f t="shared" si="780"/>
        <v>110.7590059</v>
      </c>
      <c r="HY68" s="8">
        <f t="shared" si="780"/>
        <v>104.4299199</v>
      </c>
      <c r="HZ68" s="8">
        <f t="shared" si="780"/>
        <v>122.3623304</v>
      </c>
      <c r="IA68" s="8">
        <f t="shared" si="780"/>
        <v>131.8559594</v>
      </c>
      <c r="IB68" s="52">
        <f t="shared" si="53"/>
        <v>1265.817211</v>
      </c>
      <c r="IC68" s="8">
        <f t="shared" ref="IC68:IN68" si="781">BP68+EN68</f>
        <v>87.1210868</v>
      </c>
      <c r="ID68" s="8">
        <f t="shared" si="781"/>
        <v>95.14539743</v>
      </c>
      <c r="IE68" s="8">
        <f t="shared" si="781"/>
        <v>106.6086983</v>
      </c>
      <c r="IF68" s="8">
        <f t="shared" si="781"/>
        <v>106.6086983</v>
      </c>
      <c r="IG68" s="8">
        <f t="shared" si="781"/>
        <v>108.9013585</v>
      </c>
      <c r="IH68" s="8">
        <f t="shared" si="781"/>
        <v>115.779339</v>
      </c>
      <c r="II68" s="8">
        <f t="shared" si="781"/>
        <v>115.779339</v>
      </c>
      <c r="IJ68" s="8">
        <f t="shared" si="781"/>
        <v>129.5353001</v>
      </c>
      <c r="IK68" s="8">
        <f t="shared" si="781"/>
        <v>120.3646594</v>
      </c>
      <c r="IL68" s="8">
        <f t="shared" si="781"/>
        <v>113.4866789</v>
      </c>
      <c r="IM68" s="8">
        <f t="shared" si="781"/>
        <v>132.9742904</v>
      </c>
      <c r="IN68" s="8">
        <f t="shared" si="781"/>
        <v>143.2912612</v>
      </c>
      <c r="IO68" s="52">
        <f t="shared" si="55"/>
        <v>1375.596107</v>
      </c>
      <c r="IP68" s="8">
        <f t="shared" ref="IP68:JA68" si="782">CC68+FA68</f>
        <v>92.13199479</v>
      </c>
      <c r="IQ68" s="8">
        <f t="shared" si="782"/>
        <v>100.6178364</v>
      </c>
      <c r="IR68" s="8">
        <f t="shared" si="782"/>
        <v>112.7404673</v>
      </c>
      <c r="IS68" s="8">
        <f t="shared" si="782"/>
        <v>112.7404673</v>
      </c>
      <c r="IT68" s="8">
        <f t="shared" si="782"/>
        <v>115.1649935</v>
      </c>
      <c r="IU68" s="8">
        <f t="shared" si="782"/>
        <v>122.438572</v>
      </c>
      <c r="IV68" s="8">
        <f t="shared" si="782"/>
        <v>122.438572</v>
      </c>
      <c r="IW68" s="8">
        <f t="shared" si="782"/>
        <v>136.9857291</v>
      </c>
      <c r="IX68" s="8">
        <f t="shared" si="782"/>
        <v>127.2876244</v>
      </c>
      <c r="IY68" s="8">
        <f t="shared" si="782"/>
        <v>120.0140459</v>
      </c>
      <c r="IZ68" s="8">
        <f t="shared" si="782"/>
        <v>140.6225184</v>
      </c>
      <c r="JA68" s="8">
        <f t="shared" si="782"/>
        <v>151.5328862</v>
      </c>
      <c r="JB68" s="52">
        <f t="shared" si="57"/>
        <v>1454.715707</v>
      </c>
      <c r="JC68" s="2"/>
      <c r="JD68" s="2"/>
      <c r="JE68" s="19">
        <f t="shared" si="58"/>
        <v>0</v>
      </c>
      <c r="JF68" s="19">
        <f t="shared" si="59"/>
        <v>0</v>
      </c>
      <c r="JG68" s="48">
        <f t="shared" si="60"/>
        <v>0</v>
      </c>
      <c r="JH68" s="48">
        <f t="shared" si="61"/>
        <v>0</v>
      </c>
      <c r="JI68" s="48">
        <f t="shared" si="62"/>
        <v>0</v>
      </c>
      <c r="JJ68" s="48">
        <f t="shared" si="63"/>
        <v>0</v>
      </c>
      <c r="JK68" s="48">
        <f t="shared" si="64"/>
        <v>0</v>
      </c>
    </row>
    <row r="69" ht="19.5" customHeight="1" outlineLevel="1">
      <c r="A69" s="2"/>
      <c r="B69" s="6" t="s">
        <v>30</v>
      </c>
      <c r="C69" s="56">
        <f>'ОПУ БС'!$C69/12*'ОПУ БС'!L69</f>
        <v>0</v>
      </c>
      <c r="D69" s="56">
        <f>'ОПУ БС'!$C69/12*'ОПУ БС'!M69</f>
        <v>0</v>
      </c>
      <c r="E69" s="56">
        <f>'ОПУ БС'!$C69/12*'ОПУ БС'!N69</f>
        <v>0</v>
      </c>
      <c r="F69" s="56">
        <f>'ОПУ БС'!$C69/12*'ОПУ БС'!O69</f>
        <v>0</v>
      </c>
      <c r="G69" s="56">
        <f>'ОПУ БС'!$C69/12*'ОПУ БС'!P69</f>
        <v>0</v>
      </c>
      <c r="H69" s="56">
        <f>'ОПУ БС'!$C69/12*'ОПУ БС'!Q69</f>
        <v>0</v>
      </c>
      <c r="I69" s="56">
        <f>'ОПУ БС'!$C69/12*'ОПУ БС'!R69</f>
        <v>0</v>
      </c>
      <c r="J69" s="56">
        <f>'ОПУ БС'!$C69/12*'ОПУ БС'!S69</f>
        <v>0</v>
      </c>
      <c r="K69" s="56">
        <f>'ОПУ БС'!$C69/12*'ОПУ БС'!T69</f>
        <v>0</v>
      </c>
      <c r="L69" s="56">
        <f>'ОПУ БС'!$C69/12*'ОПУ БС'!U69</f>
        <v>0</v>
      </c>
      <c r="M69" s="56">
        <f>'ОПУ БС'!$C69/12*'ОПУ БС'!V69</f>
        <v>0</v>
      </c>
      <c r="N69" s="56">
        <f>'ОПУ БС'!$C69/12*'ОПУ БС'!W69</f>
        <v>0</v>
      </c>
      <c r="O69" s="8">
        <f t="shared" si="21"/>
        <v>0</v>
      </c>
      <c r="P69" s="56">
        <f>'ОПУ БС'!$D69/12*'ОПУ БС'!L69</f>
        <v>0</v>
      </c>
      <c r="Q69" s="56">
        <f>'ОПУ БС'!$D69/12*'ОПУ БС'!M69</f>
        <v>0</v>
      </c>
      <c r="R69" s="56">
        <f>'ОПУ БС'!$D69/12*'ОПУ БС'!N69</f>
        <v>0</v>
      </c>
      <c r="S69" s="56">
        <f>'ОПУ БС'!$D69/12*'ОПУ БС'!O69</f>
        <v>0</v>
      </c>
      <c r="T69" s="56">
        <f>'ОПУ БС'!$D69/12*'ОПУ БС'!P69</f>
        <v>0</v>
      </c>
      <c r="U69" s="56">
        <f>'ОПУ БС'!$D69/12*'ОПУ БС'!Q69</f>
        <v>0</v>
      </c>
      <c r="V69" s="56">
        <f>'ОПУ БС'!$D69/12*'ОПУ БС'!R69</f>
        <v>0</v>
      </c>
      <c r="W69" s="56">
        <f>'ОПУ БС'!$D69/12*'ОПУ БС'!S69</f>
        <v>0</v>
      </c>
      <c r="X69" s="56">
        <f>'ОПУ БС'!$D69/12*'ОПУ БС'!T69</f>
        <v>0</v>
      </c>
      <c r="Y69" s="56">
        <f>'ОПУ БС'!$D69/12*'ОПУ БС'!U69</f>
        <v>0</v>
      </c>
      <c r="Z69" s="56">
        <f>'ОПУ БС'!$D69/12*'ОПУ БС'!V69</f>
        <v>0</v>
      </c>
      <c r="AA69" s="56">
        <f>'ОПУ БС'!$D69/12*'ОПУ БС'!W69</f>
        <v>0</v>
      </c>
      <c r="AB69" s="8">
        <f t="shared" si="23"/>
        <v>0</v>
      </c>
      <c r="AC69" s="56">
        <f>'ОПУ БС'!$E69/12*'ОПУ БС'!L69</f>
        <v>0</v>
      </c>
      <c r="AD69" s="56">
        <f>'ОПУ БС'!$E69/12*'ОПУ БС'!M69</f>
        <v>0</v>
      </c>
      <c r="AE69" s="56">
        <f>'ОПУ БС'!$E69/12*'ОПУ БС'!N69</f>
        <v>0</v>
      </c>
      <c r="AF69" s="56">
        <f>'ОПУ БС'!$E69/12*'ОПУ БС'!O69</f>
        <v>0</v>
      </c>
      <c r="AG69" s="56">
        <f>'ОПУ БС'!$E69/12*'ОПУ БС'!P69</f>
        <v>0</v>
      </c>
      <c r="AH69" s="56">
        <f>'ОПУ БС'!$E69/12*'ОПУ БС'!Q69</f>
        <v>0</v>
      </c>
      <c r="AI69" s="56">
        <f>'ОПУ БС'!$E69/12*'ОПУ БС'!R69</f>
        <v>0</v>
      </c>
      <c r="AJ69" s="56">
        <f>'ОПУ БС'!$E69/12*'ОПУ БС'!S69</f>
        <v>0</v>
      </c>
      <c r="AK69" s="56">
        <f>'ОПУ БС'!$E69/12*'ОПУ БС'!T69</f>
        <v>0</v>
      </c>
      <c r="AL69" s="56">
        <f>'ОПУ БС'!$E69/12*'ОПУ БС'!U69</f>
        <v>0</v>
      </c>
      <c r="AM69" s="56">
        <f>'ОПУ БС'!$E69/12*'ОПУ БС'!V69</f>
        <v>0</v>
      </c>
      <c r="AN69" s="56">
        <f>'ОПУ БС'!$E69/12*'ОПУ БС'!W69</f>
        <v>0</v>
      </c>
      <c r="AO69" s="8">
        <f t="shared" si="25"/>
        <v>0</v>
      </c>
      <c r="AP69" s="56">
        <f>'ОПУ БС'!$F69/12*'ОПУ БС'!L69</f>
        <v>0</v>
      </c>
      <c r="AQ69" s="56">
        <f>'ОПУ БС'!$F69/12*'ОПУ БС'!M69</f>
        <v>0</v>
      </c>
      <c r="AR69" s="56">
        <f>'ОПУ БС'!$F69/12*'ОПУ БС'!N69</f>
        <v>0</v>
      </c>
      <c r="AS69" s="56">
        <f>'ОПУ БС'!$F69/12*'ОПУ БС'!O69</f>
        <v>0</v>
      </c>
      <c r="AT69" s="56">
        <f>'ОПУ БС'!$F69/12*'ОПУ БС'!P69</f>
        <v>0</v>
      </c>
      <c r="AU69" s="56">
        <f>'ОПУ БС'!$F69/12*'ОПУ БС'!Q69</f>
        <v>0</v>
      </c>
      <c r="AV69" s="56">
        <f>'ОПУ БС'!$F69/12*'ОПУ БС'!R69</f>
        <v>0</v>
      </c>
      <c r="AW69" s="56">
        <f>'ОПУ БС'!$F69/12*'ОПУ БС'!S69</f>
        <v>0</v>
      </c>
      <c r="AX69" s="56">
        <f>'ОПУ БС'!$F69/12*'ОПУ БС'!T69</f>
        <v>0</v>
      </c>
      <c r="AY69" s="56">
        <f>'ОПУ БС'!$F69/12*'ОПУ БС'!U69</f>
        <v>0</v>
      </c>
      <c r="AZ69" s="56">
        <f>'ОПУ БС'!$F69/12*'ОПУ БС'!V69</f>
        <v>0</v>
      </c>
      <c r="BA69" s="56">
        <f>'ОПУ БС'!$F69/12*'ОПУ БС'!W69</f>
        <v>0</v>
      </c>
      <c r="BB69" s="8">
        <f t="shared" si="27"/>
        <v>0</v>
      </c>
      <c r="BC69" s="56">
        <f>'ОПУ БС'!$G69/12*'ОПУ БС'!L69</f>
        <v>0</v>
      </c>
      <c r="BD69" s="56">
        <f>'ОПУ БС'!$G69/12*'ОПУ БС'!M69</f>
        <v>0</v>
      </c>
      <c r="BE69" s="56">
        <f>'ОПУ БС'!$G69/12*'ОПУ БС'!N69</f>
        <v>0</v>
      </c>
      <c r="BF69" s="56">
        <f>'ОПУ БС'!$G69/12*'ОПУ БС'!O69</f>
        <v>0</v>
      </c>
      <c r="BG69" s="56">
        <f>'ОПУ БС'!$G69/12*'ОПУ БС'!P69</f>
        <v>0</v>
      </c>
      <c r="BH69" s="56">
        <f>'ОПУ БС'!$G69/12*'ОПУ БС'!Q69</f>
        <v>0</v>
      </c>
      <c r="BI69" s="56">
        <f>'ОПУ БС'!$G69/12*'ОПУ БС'!R69</f>
        <v>0</v>
      </c>
      <c r="BJ69" s="56">
        <f>'ОПУ БС'!$G69/12*'ОПУ БС'!S69</f>
        <v>0</v>
      </c>
      <c r="BK69" s="56">
        <f>'ОПУ БС'!$G69/12*'ОПУ БС'!T69</f>
        <v>0</v>
      </c>
      <c r="BL69" s="56">
        <f>'ОПУ БС'!$G69/12*'ОПУ БС'!U69</f>
        <v>0</v>
      </c>
      <c r="BM69" s="56">
        <f>'ОПУ БС'!$G69/12*'ОПУ БС'!V69</f>
        <v>0</v>
      </c>
      <c r="BN69" s="56">
        <f>'ОПУ БС'!$G69/12*'ОПУ БС'!W69</f>
        <v>0</v>
      </c>
      <c r="BO69" s="8">
        <f t="shared" si="29"/>
        <v>0</v>
      </c>
      <c r="BP69" s="56">
        <f>'ОПУ БС'!$H69/12*'ОПУ БС'!L69</f>
        <v>0</v>
      </c>
      <c r="BQ69" s="56">
        <f>'ОПУ БС'!$H69/12*'ОПУ БС'!M69</f>
        <v>0</v>
      </c>
      <c r="BR69" s="56">
        <f>'ОПУ БС'!$H69/12*'ОПУ БС'!N69</f>
        <v>0</v>
      </c>
      <c r="BS69" s="56">
        <f>'ОПУ БС'!$H69/12*'ОПУ БС'!O69</f>
        <v>0</v>
      </c>
      <c r="BT69" s="56">
        <f>'ОПУ БС'!$H69/12*'ОПУ БС'!P69</f>
        <v>0</v>
      </c>
      <c r="BU69" s="56">
        <f>'ОПУ БС'!$H69/12*'ОПУ БС'!Q69</f>
        <v>0</v>
      </c>
      <c r="BV69" s="56">
        <f>'ОПУ БС'!$H69/12*'ОПУ БС'!R69</f>
        <v>0</v>
      </c>
      <c r="BW69" s="56">
        <f>'ОПУ БС'!$H69/12*'ОПУ БС'!S69</f>
        <v>0</v>
      </c>
      <c r="BX69" s="56">
        <f>'ОПУ БС'!$H69/12*'ОПУ БС'!T69</f>
        <v>0</v>
      </c>
      <c r="BY69" s="56">
        <f>'ОПУ БС'!$H69/12*'ОПУ БС'!U69</f>
        <v>0</v>
      </c>
      <c r="BZ69" s="56">
        <f>'ОПУ БС'!$H69/12*'ОПУ БС'!V69</f>
        <v>0</v>
      </c>
      <c r="CA69" s="56">
        <f>'ОПУ БС'!$H69/12*'ОПУ БС'!W69</f>
        <v>0</v>
      </c>
      <c r="CB69" s="8">
        <f t="shared" si="31"/>
        <v>0</v>
      </c>
      <c r="CC69" s="56">
        <f>'ОПУ БС'!$I69/12*'ОПУ БС'!L69</f>
        <v>0</v>
      </c>
      <c r="CD69" s="56">
        <f>'ОПУ БС'!$I69/12*'ОПУ БС'!M69</f>
        <v>0</v>
      </c>
      <c r="CE69" s="56">
        <f>'ОПУ БС'!$I69/12*'ОПУ БС'!N69</f>
        <v>0</v>
      </c>
      <c r="CF69" s="56">
        <f>'ОПУ БС'!$I69/12*'ОПУ БС'!O69</f>
        <v>0</v>
      </c>
      <c r="CG69" s="56">
        <f>'ОПУ БС'!$I69/12*'ОПУ БС'!P69</f>
        <v>0</v>
      </c>
      <c r="CH69" s="56">
        <f>'ОПУ БС'!$I69/12*'ОПУ БС'!Q69</f>
        <v>0</v>
      </c>
      <c r="CI69" s="56">
        <f>'ОПУ БС'!$I69/12*'ОПУ БС'!R69</f>
        <v>0</v>
      </c>
      <c r="CJ69" s="56">
        <f>'ОПУ БС'!$I69/12*'ОПУ БС'!S69</f>
        <v>0</v>
      </c>
      <c r="CK69" s="56">
        <f>'ОПУ БС'!$I69/12*'ОПУ БС'!T69</f>
        <v>0</v>
      </c>
      <c r="CL69" s="56">
        <f>'ОПУ БС'!$I69/12*'ОПУ БС'!U69</f>
        <v>0</v>
      </c>
      <c r="CM69" s="56">
        <f>'ОПУ БС'!$I69/12*'ОПУ БС'!V69</f>
        <v>0</v>
      </c>
      <c r="CN69" s="56">
        <f>'ОПУ БС'!$I69/12*'ОПУ БС'!W69</f>
        <v>0</v>
      </c>
      <c r="CO69" s="8">
        <f t="shared" si="33"/>
        <v>0</v>
      </c>
      <c r="CP69" s="2"/>
      <c r="CQ69" s="2"/>
      <c r="CR69" s="19">
        <f>O69-'ОПУ БС'!C69</f>
        <v>0</v>
      </c>
      <c r="CS69" s="19">
        <f>AB69-'ОПУ БС'!D69</f>
        <v>0</v>
      </c>
      <c r="CT69" s="19">
        <f>AO69-'ОПУ БС'!E69</f>
        <v>0</v>
      </c>
      <c r="CU69" s="19">
        <f>BB69-'ОПУ БС'!F69</f>
        <v>0</v>
      </c>
      <c r="CV69" s="19">
        <f>BO69-'ОПУ БС'!G69</f>
        <v>0</v>
      </c>
      <c r="CW69" s="19">
        <f>CB69-'ОПУ БС'!H69</f>
        <v>0</v>
      </c>
      <c r="CX69" s="19">
        <f>CO69-'ОПУ БС'!I69</f>
        <v>0</v>
      </c>
      <c r="CY69" s="2"/>
      <c r="CZ69" s="2"/>
      <c r="DA69" s="57"/>
      <c r="DB69" s="57"/>
      <c r="DC69" s="57"/>
      <c r="DD69" s="57"/>
      <c r="DE69" s="57"/>
      <c r="DF69" s="58">
        <f t="shared" ref="DF69:DL69" si="783">AH69*0.08*0.11</f>
        <v>0</v>
      </c>
      <c r="DG69" s="58">
        <f t="shared" si="783"/>
        <v>0</v>
      </c>
      <c r="DH69" s="58">
        <f t="shared" si="783"/>
        <v>0</v>
      </c>
      <c r="DI69" s="58">
        <f t="shared" si="783"/>
        <v>0</v>
      </c>
      <c r="DJ69" s="58">
        <f t="shared" si="783"/>
        <v>0</v>
      </c>
      <c r="DK69" s="58">
        <f t="shared" si="783"/>
        <v>0</v>
      </c>
      <c r="DL69" s="58">
        <f t="shared" si="783"/>
        <v>0</v>
      </c>
      <c r="DM69" s="50">
        <f t="shared" si="35"/>
        <v>0</v>
      </c>
      <c r="DN69" s="58">
        <f t="shared" ref="DN69:DY69" si="784">AP69*0.08*0.14</f>
        <v>0</v>
      </c>
      <c r="DO69" s="58">
        <f t="shared" si="784"/>
        <v>0</v>
      </c>
      <c r="DP69" s="58">
        <f t="shared" si="784"/>
        <v>0</v>
      </c>
      <c r="DQ69" s="58">
        <f t="shared" si="784"/>
        <v>0</v>
      </c>
      <c r="DR69" s="58">
        <f t="shared" si="784"/>
        <v>0</v>
      </c>
      <c r="DS69" s="58">
        <f t="shared" si="784"/>
        <v>0</v>
      </c>
      <c r="DT69" s="58">
        <f t="shared" si="784"/>
        <v>0</v>
      </c>
      <c r="DU69" s="58">
        <f t="shared" si="784"/>
        <v>0</v>
      </c>
      <c r="DV69" s="58">
        <f t="shared" si="784"/>
        <v>0</v>
      </c>
      <c r="DW69" s="58">
        <f t="shared" si="784"/>
        <v>0</v>
      </c>
      <c r="DX69" s="58">
        <f t="shared" si="784"/>
        <v>0</v>
      </c>
      <c r="DY69" s="58">
        <f t="shared" si="784"/>
        <v>0</v>
      </c>
      <c r="DZ69" s="50">
        <f t="shared" si="37"/>
        <v>0</v>
      </c>
      <c r="EA69" s="58">
        <f t="shared" ref="EA69:EL69" si="785">BC69*0.06*0.17</f>
        <v>0</v>
      </c>
      <c r="EB69" s="58">
        <f t="shared" si="785"/>
        <v>0</v>
      </c>
      <c r="EC69" s="58">
        <f t="shared" si="785"/>
        <v>0</v>
      </c>
      <c r="ED69" s="58">
        <f t="shared" si="785"/>
        <v>0</v>
      </c>
      <c r="EE69" s="58">
        <f t="shared" si="785"/>
        <v>0</v>
      </c>
      <c r="EF69" s="58">
        <f t="shared" si="785"/>
        <v>0</v>
      </c>
      <c r="EG69" s="58">
        <f t="shared" si="785"/>
        <v>0</v>
      </c>
      <c r="EH69" s="58">
        <f t="shared" si="785"/>
        <v>0</v>
      </c>
      <c r="EI69" s="58">
        <f t="shared" si="785"/>
        <v>0</v>
      </c>
      <c r="EJ69" s="58">
        <f t="shared" si="785"/>
        <v>0</v>
      </c>
      <c r="EK69" s="58">
        <f t="shared" si="785"/>
        <v>0</v>
      </c>
      <c r="EL69" s="58">
        <f t="shared" si="785"/>
        <v>0</v>
      </c>
      <c r="EM69" s="50">
        <f t="shared" si="39"/>
        <v>0</v>
      </c>
      <c r="EN69" s="58">
        <f t="shared" ref="EN69:EY69" si="786">BP69*0.04*0.2</f>
        <v>0</v>
      </c>
      <c r="EO69" s="58">
        <f t="shared" si="786"/>
        <v>0</v>
      </c>
      <c r="EP69" s="58">
        <f t="shared" si="786"/>
        <v>0</v>
      </c>
      <c r="EQ69" s="58">
        <f t="shared" si="786"/>
        <v>0</v>
      </c>
      <c r="ER69" s="58">
        <f t="shared" si="786"/>
        <v>0</v>
      </c>
      <c r="ES69" s="58">
        <f t="shared" si="786"/>
        <v>0</v>
      </c>
      <c r="ET69" s="58">
        <f t="shared" si="786"/>
        <v>0</v>
      </c>
      <c r="EU69" s="58">
        <f t="shared" si="786"/>
        <v>0</v>
      </c>
      <c r="EV69" s="58">
        <f t="shared" si="786"/>
        <v>0</v>
      </c>
      <c r="EW69" s="58">
        <f t="shared" si="786"/>
        <v>0</v>
      </c>
      <c r="EX69" s="58">
        <f t="shared" si="786"/>
        <v>0</v>
      </c>
      <c r="EY69" s="58">
        <f t="shared" si="786"/>
        <v>0</v>
      </c>
      <c r="EZ69" s="51">
        <f t="shared" si="41"/>
        <v>0</v>
      </c>
      <c r="FA69" s="58">
        <f t="shared" ref="FA69:FL69" si="787">CC69*0.02*0.23</f>
        <v>0</v>
      </c>
      <c r="FB69" s="58">
        <f t="shared" si="787"/>
        <v>0</v>
      </c>
      <c r="FC69" s="58">
        <f t="shared" si="787"/>
        <v>0</v>
      </c>
      <c r="FD69" s="58">
        <f t="shared" si="787"/>
        <v>0</v>
      </c>
      <c r="FE69" s="58">
        <f t="shared" si="787"/>
        <v>0</v>
      </c>
      <c r="FF69" s="58">
        <f t="shared" si="787"/>
        <v>0</v>
      </c>
      <c r="FG69" s="58">
        <f t="shared" si="787"/>
        <v>0</v>
      </c>
      <c r="FH69" s="58">
        <f t="shared" si="787"/>
        <v>0</v>
      </c>
      <c r="FI69" s="58">
        <f t="shared" si="787"/>
        <v>0</v>
      </c>
      <c r="FJ69" s="58">
        <f t="shared" si="787"/>
        <v>0</v>
      </c>
      <c r="FK69" s="58">
        <f t="shared" si="787"/>
        <v>0</v>
      </c>
      <c r="FL69" s="58">
        <f t="shared" si="787"/>
        <v>0</v>
      </c>
      <c r="FM69" s="51">
        <f t="shared" si="43"/>
        <v>0</v>
      </c>
      <c r="FN69" s="2"/>
      <c r="FO69" s="2"/>
      <c r="FP69" s="56">
        <f t="shared" ref="FP69:GA69" si="788">C69</f>
        <v>0</v>
      </c>
      <c r="FQ69" s="56">
        <f t="shared" si="788"/>
        <v>0</v>
      </c>
      <c r="FR69" s="56">
        <f t="shared" si="788"/>
        <v>0</v>
      </c>
      <c r="FS69" s="56">
        <f t="shared" si="788"/>
        <v>0</v>
      </c>
      <c r="FT69" s="56">
        <f t="shared" si="788"/>
        <v>0</v>
      </c>
      <c r="FU69" s="56">
        <f t="shared" si="788"/>
        <v>0</v>
      </c>
      <c r="FV69" s="56">
        <f t="shared" si="788"/>
        <v>0</v>
      </c>
      <c r="FW69" s="56">
        <f t="shared" si="788"/>
        <v>0</v>
      </c>
      <c r="FX69" s="56">
        <f t="shared" si="788"/>
        <v>0</v>
      </c>
      <c r="FY69" s="56">
        <f t="shared" si="788"/>
        <v>0</v>
      </c>
      <c r="FZ69" s="56">
        <f t="shared" si="788"/>
        <v>0</v>
      </c>
      <c r="GA69" s="56">
        <f t="shared" si="788"/>
        <v>0</v>
      </c>
      <c r="GB69" s="52">
        <f t="shared" si="45"/>
        <v>0</v>
      </c>
      <c r="GC69" s="56">
        <f t="shared" ref="GC69:GN69" si="789">P69</f>
        <v>0</v>
      </c>
      <c r="GD69" s="56">
        <f t="shared" si="789"/>
        <v>0</v>
      </c>
      <c r="GE69" s="56">
        <f t="shared" si="789"/>
        <v>0</v>
      </c>
      <c r="GF69" s="56">
        <f t="shared" si="789"/>
        <v>0</v>
      </c>
      <c r="GG69" s="56">
        <f t="shared" si="789"/>
        <v>0</v>
      </c>
      <c r="GH69" s="56">
        <f t="shared" si="789"/>
        <v>0</v>
      </c>
      <c r="GI69" s="56">
        <f t="shared" si="789"/>
        <v>0</v>
      </c>
      <c r="GJ69" s="56">
        <f t="shared" si="789"/>
        <v>0</v>
      </c>
      <c r="GK69" s="56">
        <f t="shared" si="789"/>
        <v>0</v>
      </c>
      <c r="GL69" s="56">
        <f t="shared" si="789"/>
        <v>0</v>
      </c>
      <c r="GM69" s="56">
        <f t="shared" si="789"/>
        <v>0</v>
      </c>
      <c r="GN69" s="56">
        <f t="shared" si="789"/>
        <v>0</v>
      </c>
      <c r="GO69" s="52">
        <f t="shared" si="47"/>
        <v>0</v>
      </c>
      <c r="GP69" s="8">
        <f t="shared" ref="GP69:HA69" si="790">AC69+DA69</f>
        <v>0</v>
      </c>
      <c r="GQ69" s="8">
        <f t="shared" si="790"/>
        <v>0</v>
      </c>
      <c r="GR69" s="8">
        <f t="shared" si="790"/>
        <v>0</v>
      </c>
      <c r="GS69" s="8">
        <f t="shared" si="790"/>
        <v>0</v>
      </c>
      <c r="GT69" s="8">
        <f t="shared" si="790"/>
        <v>0</v>
      </c>
      <c r="GU69" s="8">
        <f t="shared" si="790"/>
        <v>0</v>
      </c>
      <c r="GV69" s="8">
        <f t="shared" si="790"/>
        <v>0</v>
      </c>
      <c r="GW69" s="8">
        <f t="shared" si="790"/>
        <v>0</v>
      </c>
      <c r="GX69" s="8">
        <f t="shared" si="790"/>
        <v>0</v>
      </c>
      <c r="GY69" s="8">
        <f t="shared" si="790"/>
        <v>0</v>
      </c>
      <c r="GZ69" s="8">
        <f t="shared" si="790"/>
        <v>0</v>
      </c>
      <c r="HA69" s="8">
        <f t="shared" si="790"/>
        <v>0</v>
      </c>
      <c r="HB69" s="52">
        <f t="shared" si="49"/>
        <v>0</v>
      </c>
      <c r="HC69" s="8">
        <f t="shared" ref="HC69:HN69" si="791">AP69+DN69</f>
        <v>0</v>
      </c>
      <c r="HD69" s="8">
        <f t="shared" si="791"/>
        <v>0</v>
      </c>
      <c r="HE69" s="8">
        <f t="shared" si="791"/>
        <v>0</v>
      </c>
      <c r="HF69" s="8">
        <f t="shared" si="791"/>
        <v>0</v>
      </c>
      <c r="HG69" s="8">
        <f t="shared" si="791"/>
        <v>0</v>
      </c>
      <c r="HH69" s="8">
        <f t="shared" si="791"/>
        <v>0</v>
      </c>
      <c r="HI69" s="8">
        <f t="shared" si="791"/>
        <v>0</v>
      </c>
      <c r="HJ69" s="8">
        <f t="shared" si="791"/>
        <v>0</v>
      </c>
      <c r="HK69" s="8">
        <f t="shared" si="791"/>
        <v>0</v>
      </c>
      <c r="HL69" s="8">
        <f t="shared" si="791"/>
        <v>0</v>
      </c>
      <c r="HM69" s="8">
        <f t="shared" si="791"/>
        <v>0</v>
      </c>
      <c r="HN69" s="8">
        <f t="shared" si="791"/>
        <v>0</v>
      </c>
      <c r="HO69" s="52">
        <f t="shared" si="51"/>
        <v>0</v>
      </c>
      <c r="HP69" s="8">
        <f t="shared" ref="HP69:IA69" si="792">BC69+EA69</f>
        <v>0</v>
      </c>
      <c r="HQ69" s="8">
        <f t="shared" si="792"/>
        <v>0</v>
      </c>
      <c r="HR69" s="8">
        <f t="shared" si="792"/>
        <v>0</v>
      </c>
      <c r="HS69" s="8">
        <f t="shared" si="792"/>
        <v>0</v>
      </c>
      <c r="HT69" s="8">
        <f t="shared" si="792"/>
        <v>0</v>
      </c>
      <c r="HU69" s="8">
        <f t="shared" si="792"/>
        <v>0</v>
      </c>
      <c r="HV69" s="8">
        <f t="shared" si="792"/>
        <v>0</v>
      </c>
      <c r="HW69" s="8">
        <f t="shared" si="792"/>
        <v>0</v>
      </c>
      <c r="HX69" s="8">
        <f t="shared" si="792"/>
        <v>0</v>
      </c>
      <c r="HY69" s="8">
        <f t="shared" si="792"/>
        <v>0</v>
      </c>
      <c r="HZ69" s="8">
        <f t="shared" si="792"/>
        <v>0</v>
      </c>
      <c r="IA69" s="8">
        <f t="shared" si="792"/>
        <v>0</v>
      </c>
      <c r="IB69" s="52">
        <f t="shared" si="53"/>
        <v>0</v>
      </c>
      <c r="IC69" s="8">
        <f t="shared" ref="IC69:IN69" si="793">BP69+EN69</f>
        <v>0</v>
      </c>
      <c r="ID69" s="8">
        <f t="shared" si="793"/>
        <v>0</v>
      </c>
      <c r="IE69" s="8">
        <f t="shared" si="793"/>
        <v>0</v>
      </c>
      <c r="IF69" s="8">
        <f t="shared" si="793"/>
        <v>0</v>
      </c>
      <c r="IG69" s="8">
        <f t="shared" si="793"/>
        <v>0</v>
      </c>
      <c r="IH69" s="8">
        <f t="shared" si="793"/>
        <v>0</v>
      </c>
      <c r="II69" s="8">
        <f t="shared" si="793"/>
        <v>0</v>
      </c>
      <c r="IJ69" s="8">
        <f t="shared" si="793"/>
        <v>0</v>
      </c>
      <c r="IK69" s="8">
        <f t="shared" si="793"/>
        <v>0</v>
      </c>
      <c r="IL69" s="8">
        <f t="shared" si="793"/>
        <v>0</v>
      </c>
      <c r="IM69" s="8">
        <f t="shared" si="793"/>
        <v>0</v>
      </c>
      <c r="IN69" s="8">
        <f t="shared" si="793"/>
        <v>0</v>
      </c>
      <c r="IO69" s="52">
        <f t="shared" si="55"/>
        <v>0</v>
      </c>
      <c r="IP69" s="8">
        <f t="shared" ref="IP69:JA69" si="794">CC69+FA69</f>
        <v>0</v>
      </c>
      <c r="IQ69" s="8">
        <f t="shared" si="794"/>
        <v>0</v>
      </c>
      <c r="IR69" s="8">
        <f t="shared" si="794"/>
        <v>0</v>
      </c>
      <c r="IS69" s="8">
        <f t="shared" si="794"/>
        <v>0</v>
      </c>
      <c r="IT69" s="8">
        <f t="shared" si="794"/>
        <v>0</v>
      </c>
      <c r="IU69" s="8">
        <f t="shared" si="794"/>
        <v>0</v>
      </c>
      <c r="IV69" s="8">
        <f t="shared" si="794"/>
        <v>0</v>
      </c>
      <c r="IW69" s="8">
        <f t="shared" si="794"/>
        <v>0</v>
      </c>
      <c r="IX69" s="8">
        <f t="shared" si="794"/>
        <v>0</v>
      </c>
      <c r="IY69" s="8">
        <f t="shared" si="794"/>
        <v>0</v>
      </c>
      <c r="IZ69" s="8">
        <f t="shared" si="794"/>
        <v>0</v>
      </c>
      <c r="JA69" s="8">
        <f t="shared" si="794"/>
        <v>0</v>
      </c>
      <c r="JB69" s="52">
        <f t="shared" si="57"/>
        <v>0</v>
      </c>
      <c r="JC69" s="2"/>
      <c r="JD69" s="2"/>
      <c r="JE69" s="19">
        <f t="shared" si="58"/>
        <v>0</v>
      </c>
      <c r="JF69" s="19">
        <f t="shared" si="59"/>
        <v>0</v>
      </c>
      <c r="JG69" s="48">
        <f t="shared" si="60"/>
        <v>0</v>
      </c>
      <c r="JH69" s="48">
        <f t="shared" si="61"/>
        <v>0</v>
      </c>
      <c r="JI69" s="48">
        <f t="shared" si="62"/>
        <v>0</v>
      </c>
      <c r="JJ69" s="48">
        <f t="shared" si="63"/>
        <v>0</v>
      </c>
      <c r="JK69" s="48">
        <f t="shared" si="64"/>
        <v>0</v>
      </c>
    </row>
    <row r="70" ht="19.5" customHeight="1">
      <c r="A70" s="2"/>
      <c r="B70" s="9" t="s">
        <v>31</v>
      </c>
      <c r="C70" s="10">
        <f>'ОПУ БС'!$C70/12</f>
        <v>166.6666667</v>
      </c>
      <c r="D70" s="10">
        <f>'ОПУ БС'!$C70/12</f>
        <v>166.6666667</v>
      </c>
      <c r="E70" s="10">
        <f>'ОПУ БС'!$C70/12</f>
        <v>166.6666667</v>
      </c>
      <c r="F70" s="10">
        <f>'ОПУ БС'!$C70/12</f>
        <v>166.6666667</v>
      </c>
      <c r="G70" s="10">
        <f>'ОПУ БС'!$C70/12</f>
        <v>166.6666667</v>
      </c>
      <c r="H70" s="10">
        <f>'ОПУ БС'!$C70/12</f>
        <v>166.6666667</v>
      </c>
      <c r="I70" s="10">
        <f>'ОПУ БС'!$C70/12</f>
        <v>166.6666667</v>
      </c>
      <c r="J70" s="10">
        <f>'ОПУ БС'!$C70/12</f>
        <v>166.6666667</v>
      </c>
      <c r="K70" s="10">
        <f>'ОПУ БС'!$C70/12</f>
        <v>166.6666667</v>
      </c>
      <c r="L70" s="10">
        <f>'ОПУ БС'!$C70/12</f>
        <v>166.6666667</v>
      </c>
      <c r="M70" s="10">
        <f>'ОПУ БС'!$C70/12</f>
        <v>166.6666667</v>
      </c>
      <c r="N70" s="10">
        <f>'ОПУ БС'!$C70-SUM(C70:M70)</f>
        <v>166.6666667</v>
      </c>
      <c r="O70" s="10">
        <f t="shared" si="21"/>
        <v>2000</v>
      </c>
      <c r="P70" s="10">
        <f>'ОПУ БС'!$D70/12</f>
        <v>174.1666667</v>
      </c>
      <c r="Q70" s="10">
        <f>'ОПУ БС'!$D70/12</f>
        <v>174.1666667</v>
      </c>
      <c r="R70" s="10">
        <f>'ОПУ БС'!$D70/12</f>
        <v>174.1666667</v>
      </c>
      <c r="S70" s="10">
        <f>'ОПУ БС'!$D70/12</f>
        <v>174.1666667</v>
      </c>
      <c r="T70" s="10">
        <f>'ОПУ БС'!$D70/12</f>
        <v>174.1666667</v>
      </c>
      <c r="U70" s="10">
        <f>'ОПУ БС'!$D70/12</f>
        <v>174.1666667</v>
      </c>
      <c r="V70" s="10">
        <f>'ОПУ БС'!$D70/12</f>
        <v>174.1666667</v>
      </c>
      <c r="W70" s="10">
        <f>'ОПУ БС'!$D70/12</f>
        <v>174.1666667</v>
      </c>
      <c r="X70" s="10">
        <f>'ОПУ БС'!$D70/12</f>
        <v>174.1666667</v>
      </c>
      <c r="Y70" s="10">
        <f>'ОПУ БС'!$D70/12</f>
        <v>174.1666667</v>
      </c>
      <c r="Z70" s="10">
        <f>'ОПУ БС'!$D70/12</f>
        <v>174.1666667</v>
      </c>
      <c r="AA70" s="10">
        <f>'ОПУ БС'!$D70-SUM(P70:Z70)</f>
        <v>174.1666667</v>
      </c>
      <c r="AB70" s="10">
        <f t="shared" si="23"/>
        <v>2090</v>
      </c>
      <c r="AC70" s="10">
        <f>'ОПУ БС'!$E70/12</f>
        <v>181.1333333</v>
      </c>
      <c r="AD70" s="10">
        <f>'ОПУ БС'!$E70/12</f>
        <v>181.1333333</v>
      </c>
      <c r="AE70" s="10">
        <f>'ОПУ БС'!$E70/12</f>
        <v>181.1333333</v>
      </c>
      <c r="AF70" s="10">
        <f>'ОПУ БС'!$E70/12</f>
        <v>181.1333333</v>
      </c>
      <c r="AG70" s="10">
        <f>'ОПУ БС'!$E70/12</f>
        <v>181.1333333</v>
      </c>
      <c r="AH70" s="10">
        <f>'ОПУ БС'!$E70/12</f>
        <v>181.1333333</v>
      </c>
      <c r="AI70" s="10">
        <f>'ОПУ БС'!$E70/12</f>
        <v>181.1333333</v>
      </c>
      <c r="AJ70" s="10">
        <f>'ОПУ БС'!$E70/12</f>
        <v>181.1333333</v>
      </c>
      <c r="AK70" s="10">
        <f>'ОПУ БС'!$E70/12</f>
        <v>181.1333333</v>
      </c>
      <c r="AL70" s="10">
        <f>'ОПУ БС'!$E70/12</f>
        <v>181.1333333</v>
      </c>
      <c r="AM70" s="10">
        <f>'ОПУ БС'!$E70/12</f>
        <v>181.1333333</v>
      </c>
      <c r="AN70" s="10">
        <f>'ОПУ БС'!$E70-SUM(AC70:AM70)</f>
        <v>181.1333333</v>
      </c>
      <c r="AO70" s="10">
        <f t="shared" si="25"/>
        <v>2173.6</v>
      </c>
      <c r="AP70" s="10">
        <f t="shared" ref="AP70:BA70" si="795">AP71</f>
        <v>143.1677867</v>
      </c>
      <c r="AQ70" s="10">
        <f t="shared" si="795"/>
        <v>156.3542933</v>
      </c>
      <c r="AR70" s="10">
        <f t="shared" si="795"/>
        <v>175.19216</v>
      </c>
      <c r="AS70" s="10">
        <f t="shared" si="795"/>
        <v>175.19216</v>
      </c>
      <c r="AT70" s="10">
        <f t="shared" si="795"/>
        <v>178.9597333</v>
      </c>
      <c r="AU70" s="10">
        <f t="shared" si="795"/>
        <v>190.2624533</v>
      </c>
      <c r="AV70" s="10">
        <f t="shared" si="795"/>
        <v>218.5192533</v>
      </c>
      <c r="AW70" s="10">
        <f t="shared" si="795"/>
        <v>212.8678933</v>
      </c>
      <c r="AX70" s="10">
        <f t="shared" si="795"/>
        <v>197.7976</v>
      </c>
      <c r="AY70" s="10">
        <f t="shared" si="795"/>
        <v>186.49488</v>
      </c>
      <c r="AZ70" s="10">
        <f t="shared" si="795"/>
        <v>190.2624533</v>
      </c>
      <c r="BA70" s="10">
        <f t="shared" si="795"/>
        <v>235.4733333</v>
      </c>
      <c r="BB70" s="10">
        <f t="shared" si="27"/>
        <v>2260.544</v>
      </c>
      <c r="BC70" s="10">
        <f t="shared" ref="BC70:BN70" si="796">BC71</f>
        <v>148.8944981</v>
      </c>
      <c r="BD70" s="10">
        <f t="shared" si="796"/>
        <v>162.6084651</v>
      </c>
      <c r="BE70" s="10">
        <f t="shared" si="796"/>
        <v>182.1998464</v>
      </c>
      <c r="BF70" s="10">
        <f t="shared" si="796"/>
        <v>182.1998464</v>
      </c>
      <c r="BG70" s="10">
        <f t="shared" si="796"/>
        <v>186.1181227</v>
      </c>
      <c r="BH70" s="10">
        <f t="shared" si="796"/>
        <v>197.8729515</v>
      </c>
      <c r="BI70" s="10">
        <f t="shared" si="796"/>
        <v>227.2600235</v>
      </c>
      <c r="BJ70" s="10">
        <f t="shared" si="796"/>
        <v>221.3826091</v>
      </c>
      <c r="BK70" s="10">
        <f t="shared" si="796"/>
        <v>205.709504</v>
      </c>
      <c r="BL70" s="10">
        <f t="shared" si="796"/>
        <v>193.9546752</v>
      </c>
      <c r="BM70" s="10">
        <f t="shared" si="796"/>
        <v>197.8729515</v>
      </c>
      <c r="BN70" s="10">
        <f t="shared" si="796"/>
        <v>244.8922667</v>
      </c>
      <c r="BO70" s="10">
        <f t="shared" si="29"/>
        <v>2350.96576</v>
      </c>
      <c r="BP70" s="10">
        <f t="shared" ref="BP70:CA70" si="797">BP71</f>
        <v>154.8502781</v>
      </c>
      <c r="BQ70" s="10">
        <f t="shared" si="797"/>
        <v>169.1128037</v>
      </c>
      <c r="BR70" s="10">
        <f t="shared" si="797"/>
        <v>189.4878403</v>
      </c>
      <c r="BS70" s="10">
        <f t="shared" si="797"/>
        <v>189.4878403</v>
      </c>
      <c r="BT70" s="10">
        <f t="shared" si="797"/>
        <v>193.5628476</v>
      </c>
      <c r="BU70" s="10">
        <f t="shared" si="797"/>
        <v>205.7878695</v>
      </c>
      <c r="BV70" s="10">
        <f t="shared" si="797"/>
        <v>236.3504244</v>
      </c>
      <c r="BW70" s="10">
        <f t="shared" si="797"/>
        <v>230.2379134</v>
      </c>
      <c r="BX70" s="10">
        <f t="shared" si="797"/>
        <v>213.9378842</v>
      </c>
      <c r="BY70" s="10">
        <f t="shared" si="797"/>
        <v>201.7128622</v>
      </c>
      <c r="BZ70" s="10">
        <f t="shared" si="797"/>
        <v>205.7878695</v>
      </c>
      <c r="CA70" s="10">
        <f t="shared" si="797"/>
        <v>254.6879573</v>
      </c>
      <c r="CB70" s="10">
        <f t="shared" si="31"/>
        <v>2445.00439</v>
      </c>
      <c r="CC70" s="10">
        <f t="shared" ref="CC70:CN70" si="798">CC71</f>
        <v>161.0442892</v>
      </c>
      <c r="CD70" s="10">
        <f t="shared" si="798"/>
        <v>175.8773158</v>
      </c>
      <c r="CE70" s="10">
        <f t="shared" si="798"/>
        <v>197.0673539</v>
      </c>
      <c r="CF70" s="10">
        <f t="shared" si="798"/>
        <v>197.0673539</v>
      </c>
      <c r="CG70" s="10">
        <f t="shared" si="798"/>
        <v>201.3053615</v>
      </c>
      <c r="CH70" s="10">
        <f t="shared" si="798"/>
        <v>214.0193843</v>
      </c>
      <c r="CI70" s="10">
        <f t="shared" si="798"/>
        <v>245.8044414</v>
      </c>
      <c r="CJ70" s="10">
        <f t="shared" si="798"/>
        <v>239.44743</v>
      </c>
      <c r="CK70" s="10">
        <f t="shared" si="798"/>
        <v>222.4953995</v>
      </c>
      <c r="CL70" s="10">
        <f t="shared" si="798"/>
        <v>209.7813767</v>
      </c>
      <c r="CM70" s="10">
        <f t="shared" si="798"/>
        <v>214.0193843</v>
      </c>
      <c r="CN70" s="10">
        <f t="shared" si="798"/>
        <v>264.8754756</v>
      </c>
      <c r="CO70" s="10">
        <f t="shared" si="33"/>
        <v>2542.804566</v>
      </c>
      <c r="CP70" s="2"/>
      <c r="CQ70" s="2"/>
      <c r="CR70" s="48">
        <f>O70-'ОПУ БС'!C70</f>
        <v>0</v>
      </c>
      <c r="CS70" s="48">
        <f>AB70-'ОПУ БС'!D70</f>
        <v>0</v>
      </c>
      <c r="CT70" s="48">
        <f>AO70-'ОПУ БС'!E70</f>
        <v>0</v>
      </c>
      <c r="CU70" s="48">
        <f>BB70-'ОПУ БС'!F70</f>
        <v>0</v>
      </c>
      <c r="CV70" s="48">
        <f>BO70-'ОПУ БС'!G70</f>
        <v>0</v>
      </c>
      <c r="CW70" s="48">
        <f>CB70-'ОПУ БС'!H70</f>
        <v>0</v>
      </c>
      <c r="CX70" s="48">
        <f>CO70-'ОПУ БС'!I70</f>
        <v>0</v>
      </c>
      <c r="CY70" s="2"/>
      <c r="CZ70" s="2"/>
      <c r="DA70" s="59" t="str">
        <f t="shared" ref="DA70:DL70" si="799">DA71</f>
        <v/>
      </c>
      <c r="DB70" s="59" t="str">
        <f t="shared" si="799"/>
        <v/>
      </c>
      <c r="DC70" s="59" t="str">
        <f t="shared" si="799"/>
        <v/>
      </c>
      <c r="DD70" s="59" t="str">
        <f t="shared" si="799"/>
        <v/>
      </c>
      <c r="DE70" s="59" t="str">
        <f t="shared" si="799"/>
        <v/>
      </c>
      <c r="DF70" s="59" t="str">
        <f t="shared" si="799"/>
        <v/>
      </c>
      <c r="DG70" s="59" t="str">
        <f t="shared" si="799"/>
        <v/>
      </c>
      <c r="DH70" s="59" t="str">
        <f t="shared" si="799"/>
        <v/>
      </c>
      <c r="DI70" s="59" t="str">
        <f t="shared" si="799"/>
        <v/>
      </c>
      <c r="DJ70" s="59" t="str">
        <f t="shared" si="799"/>
        <v/>
      </c>
      <c r="DK70" s="59" t="str">
        <f t="shared" si="799"/>
        <v/>
      </c>
      <c r="DL70" s="59" t="str">
        <f t="shared" si="799"/>
        <v/>
      </c>
      <c r="DM70" s="55">
        <f t="shared" si="35"/>
        <v>0</v>
      </c>
      <c r="DN70" s="59" t="str">
        <f t="shared" ref="DN70:DY70" si="800">DN71</f>
        <v/>
      </c>
      <c r="DO70" s="59" t="str">
        <f t="shared" si="800"/>
        <v/>
      </c>
      <c r="DP70" s="59" t="str">
        <f t="shared" si="800"/>
        <v/>
      </c>
      <c r="DQ70" s="59" t="str">
        <f t="shared" si="800"/>
        <v/>
      </c>
      <c r="DR70" s="59" t="str">
        <f t="shared" si="800"/>
        <v/>
      </c>
      <c r="DS70" s="59" t="str">
        <f t="shared" si="800"/>
        <v/>
      </c>
      <c r="DT70" s="59" t="str">
        <f t="shared" si="800"/>
        <v/>
      </c>
      <c r="DU70" s="59" t="str">
        <f t="shared" si="800"/>
        <v/>
      </c>
      <c r="DV70" s="59" t="str">
        <f t="shared" si="800"/>
        <v/>
      </c>
      <c r="DW70" s="59" t="str">
        <f t="shared" si="800"/>
        <v/>
      </c>
      <c r="DX70" s="59" t="str">
        <f t="shared" si="800"/>
        <v/>
      </c>
      <c r="DY70" s="59" t="str">
        <f t="shared" si="800"/>
        <v/>
      </c>
      <c r="DZ70" s="55">
        <f t="shared" si="37"/>
        <v>0</v>
      </c>
      <c r="EA70" s="54" t="str">
        <f t="shared" ref="EA70:EL70" si="801">EA71</f>
        <v/>
      </c>
      <c r="EB70" s="54" t="str">
        <f t="shared" si="801"/>
        <v/>
      </c>
      <c r="EC70" s="54" t="str">
        <f t="shared" si="801"/>
        <v/>
      </c>
      <c r="ED70" s="54" t="str">
        <f t="shared" si="801"/>
        <v/>
      </c>
      <c r="EE70" s="54" t="str">
        <f t="shared" si="801"/>
        <v/>
      </c>
      <c r="EF70" s="54" t="str">
        <f t="shared" si="801"/>
        <v/>
      </c>
      <c r="EG70" s="54" t="str">
        <f t="shared" si="801"/>
        <v/>
      </c>
      <c r="EH70" s="54" t="str">
        <f t="shared" si="801"/>
        <v/>
      </c>
      <c r="EI70" s="54" t="str">
        <f t="shared" si="801"/>
        <v/>
      </c>
      <c r="EJ70" s="54" t="str">
        <f t="shared" si="801"/>
        <v/>
      </c>
      <c r="EK70" s="54" t="str">
        <f t="shared" si="801"/>
        <v/>
      </c>
      <c r="EL70" s="54" t="str">
        <f t="shared" si="801"/>
        <v/>
      </c>
      <c r="EM70" s="50">
        <f t="shared" si="39"/>
        <v>0</v>
      </c>
      <c r="EN70" s="54" t="str">
        <f t="shared" ref="EN70:EY70" si="802">EN71</f>
        <v/>
      </c>
      <c r="EO70" s="54" t="str">
        <f t="shared" si="802"/>
        <v/>
      </c>
      <c r="EP70" s="54" t="str">
        <f t="shared" si="802"/>
        <v/>
      </c>
      <c r="EQ70" s="54" t="str">
        <f t="shared" si="802"/>
        <v/>
      </c>
      <c r="ER70" s="54" t="str">
        <f t="shared" si="802"/>
        <v/>
      </c>
      <c r="ES70" s="54" t="str">
        <f t="shared" si="802"/>
        <v/>
      </c>
      <c r="ET70" s="54" t="str">
        <f t="shared" si="802"/>
        <v/>
      </c>
      <c r="EU70" s="54" t="str">
        <f t="shared" si="802"/>
        <v/>
      </c>
      <c r="EV70" s="54" t="str">
        <f t="shared" si="802"/>
        <v/>
      </c>
      <c r="EW70" s="54" t="str">
        <f t="shared" si="802"/>
        <v/>
      </c>
      <c r="EX70" s="54" t="str">
        <f t="shared" si="802"/>
        <v/>
      </c>
      <c r="EY70" s="54" t="str">
        <f t="shared" si="802"/>
        <v/>
      </c>
      <c r="EZ70" s="51">
        <f t="shared" si="41"/>
        <v>0</v>
      </c>
      <c r="FA70" s="54" t="str">
        <f t="shared" ref="FA70:FL70" si="803">FA71</f>
        <v/>
      </c>
      <c r="FB70" s="54" t="str">
        <f t="shared" si="803"/>
        <v/>
      </c>
      <c r="FC70" s="54" t="str">
        <f t="shared" si="803"/>
        <v/>
      </c>
      <c r="FD70" s="54" t="str">
        <f t="shared" si="803"/>
        <v/>
      </c>
      <c r="FE70" s="54" t="str">
        <f t="shared" si="803"/>
        <v/>
      </c>
      <c r="FF70" s="54" t="str">
        <f t="shared" si="803"/>
        <v/>
      </c>
      <c r="FG70" s="54" t="str">
        <f t="shared" si="803"/>
        <v/>
      </c>
      <c r="FH70" s="54" t="str">
        <f t="shared" si="803"/>
        <v/>
      </c>
      <c r="FI70" s="54" t="str">
        <f t="shared" si="803"/>
        <v/>
      </c>
      <c r="FJ70" s="54" t="str">
        <f t="shared" si="803"/>
        <v/>
      </c>
      <c r="FK70" s="54" t="str">
        <f t="shared" si="803"/>
        <v/>
      </c>
      <c r="FL70" s="54" t="str">
        <f t="shared" si="803"/>
        <v/>
      </c>
      <c r="FM70" s="51">
        <f t="shared" si="43"/>
        <v>0</v>
      </c>
      <c r="FN70" s="2"/>
      <c r="FO70" s="2"/>
      <c r="FP70" s="56">
        <f t="shared" ref="FP70:GA70" si="804">C70</f>
        <v>166.6666667</v>
      </c>
      <c r="FQ70" s="56">
        <f t="shared" si="804"/>
        <v>166.6666667</v>
      </c>
      <c r="FR70" s="56">
        <f t="shared" si="804"/>
        <v>166.6666667</v>
      </c>
      <c r="FS70" s="56">
        <f t="shared" si="804"/>
        <v>166.6666667</v>
      </c>
      <c r="FT70" s="56">
        <f t="shared" si="804"/>
        <v>166.6666667</v>
      </c>
      <c r="FU70" s="56">
        <f t="shared" si="804"/>
        <v>166.6666667</v>
      </c>
      <c r="FV70" s="56">
        <f t="shared" si="804"/>
        <v>166.6666667</v>
      </c>
      <c r="FW70" s="56">
        <f t="shared" si="804"/>
        <v>166.6666667</v>
      </c>
      <c r="FX70" s="56">
        <f t="shared" si="804"/>
        <v>166.6666667</v>
      </c>
      <c r="FY70" s="56">
        <f t="shared" si="804"/>
        <v>166.6666667</v>
      </c>
      <c r="FZ70" s="56">
        <f t="shared" si="804"/>
        <v>166.6666667</v>
      </c>
      <c r="GA70" s="56">
        <f t="shared" si="804"/>
        <v>166.6666667</v>
      </c>
      <c r="GB70" s="52">
        <f t="shared" si="45"/>
        <v>2000</v>
      </c>
      <c r="GC70" s="56">
        <f t="shared" ref="GC70:GN70" si="805">P70</f>
        <v>174.1666667</v>
      </c>
      <c r="GD70" s="56">
        <f t="shared" si="805"/>
        <v>174.1666667</v>
      </c>
      <c r="GE70" s="56">
        <f t="shared" si="805"/>
        <v>174.1666667</v>
      </c>
      <c r="GF70" s="56">
        <f t="shared" si="805"/>
        <v>174.1666667</v>
      </c>
      <c r="GG70" s="56">
        <f t="shared" si="805"/>
        <v>174.1666667</v>
      </c>
      <c r="GH70" s="56">
        <f t="shared" si="805"/>
        <v>174.1666667</v>
      </c>
      <c r="GI70" s="56">
        <f t="shared" si="805"/>
        <v>174.1666667</v>
      </c>
      <c r="GJ70" s="56">
        <f t="shared" si="805"/>
        <v>174.1666667</v>
      </c>
      <c r="GK70" s="56">
        <f t="shared" si="805"/>
        <v>174.1666667</v>
      </c>
      <c r="GL70" s="56">
        <f t="shared" si="805"/>
        <v>174.1666667</v>
      </c>
      <c r="GM70" s="56">
        <f t="shared" si="805"/>
        <v>174.1666667</v>
      </c>
      <c r="GN70" s="56">
        <f t="shared" si="805"/>
        <v>174.1666667</v>
      </c>
      <c r="GO70" s="52">
        <f t="shared" si="47"/>
        <v>2090</v>
      </c>
      <c r="GP70" s="8">
        <f t="shared" ref="GP70:HA70" si="806">AC70+DA70</f>
        <v>181.1333333</v>
      </c>
      <c r="GQ70" s="8">
        <f t="shared" si="806"/>
        <v>181.1333333</v>
      </c>
      <c r="GR70" s="8">
        <f t="shared" si="806"/>
        <v>181.1333333</v>
      </c>
      <c r="GS70" s="8">
        <f t="shared" si="806"/>
        <v>181.1333333</v>
      </c>
      <c r="GT70" s="8">
        <f t="shared" si="806"/>
        <v>181.1333333</v>
      </c>
      <c r="GU70" s="8">
        <f t="shared" si="806"/>
        <v>181.1333333</v>
      </c>
      <c r="GV70" s="8">
        <f t="shared" si="806"/>
        <v>181.1333333</v>
      </c>
      <c r="GW70" s="8">
        <f t="shared" si="806"/>
        <v>181.1333333</v>
      </c>
      <c r="GX70" s="8">
        <f t="shared" si="806"/>
        <v>181.1333333</v>
      </c>
      <c r="GY70" s="8">
        <f t="shared" si="806"/>
        <v>181.1333333</v>
      </c>
      <c r="GZ70" s="8">
        <f t="shared" si="806"/>
        <v>181.1333333</v>
      </c>
      <c r="HA70" s="8">
        <f t="shared" si="806"/>
        <v>181.1333333</v>
      </c>
      <c r="HB70" s="52">
        <f t="shared" si="49"/>
        <v>2173.6</v>
      </c>
      <c r="HC70" s="8">
        <f t="shared" ref="HC70:HN70" si="807">AP70+DN70</f>
        <v>143.1677867</v>
      </c>
      <c r="HD70" s="8">
        <f t="shared" si="807"/>
        <v>156.3542933</v>
      </c>
      <c r="HE70" s="8">
        <f t="shared" si="807"/>
        <v>175.19216</v>
      </c>
      <c r="HF70" s="8">
        <f t="shared" si="807"/>
        <v>175.19216</v>
      </c>
      <c r="HG70" s="8">
        <f t="shared" si="807"/>
        <v>178.9597333</v>
      </c>
      <c r="HH70" s="8">
        <f t="shared" si="807"/>
        <v>190.2624533</v>
      </c>
      <c r="HI70" s="8">
        <f t="shared" si="807"/>
        <v>218.5192533</v>
      </c>
      <c r="HJ70" s="8">
        <f t="shared" si="807"/>
        <v>212.8678933</v>
      </c>
      <c r="HK70" s="8">
        <f t="shared" si="807"/>
        <v>197.7976</v>
      </c>
      <c r="HL70" s="8">
        <f t="shared" si="807"/>
        <v>186.49488</v>
      </c>
      <c r="HM70" s="8">
        <f t="shared" si="807"/>
        <v>190.2624533</v>
      </c>
      <c r="HN70" s="8">
        <f t="shared" si="807"/>
        <v>235.4733333</v>
      </c>
      <c r="HO70" s="52">
        <f t="shared" si="51"/>
        <v>2260.544</v>
      </c>
      <c r="HP70" s="8">
        <f t="shared" ref="HP70:IA70" si="808">BC70+EA70</f>
        <v>148.8944981</v>
      </c>
      <c r="HQ70" s="8">
        <f t="shared" si="808"/>
        <v>162.6084651</v>
      </c>
      <c r="HR70" s="8">
        <f t="shared" si="808"/>
        <v>182.1998464</v>
      </c>
      <c r="HS70" s="8">
        <f t="shared" si="808"/>
        <v>182.1998464</v>
      </c>
      <c r="HT70" s="8">
        <f t="shared" si="808"/>
        <v>186.1181227</v>
      </c>
      <c r="HU70" s="8">
        <f t="shared" si="808"/>
        <v>197.8729515</v>
      </c>
      <c r="HV70" s="8">
        <f t="shared" si="808"/>
        <v>227.2600235</v>
      </c>
      <c r="HW70" s="8">
        <f t="shared" si="808"/>
        <v>221.3826091</v>
      </c>
      <c r="HX70" s="8">
        <f t="shared" si="808"/>
        <v>205.709504</v>
      </c>
      <c r="HY70" s="8">
        <f t="shared" si="808"/>
        <v>193.9546752</v>
      </c>
      <c r="HZ70" s="8">
        <f t="shared" si="808"/>
        <v>197.8729515</v>
      </c>
      <c r="IA70" s="8">
        <f t="shared" si="808"/>
        <v>244.8922667</v>
      </c>
      <c r="IB70" s="52">
        <f t="shared" si="53"/>
        <v>2350.96576</v>
      </c>
      <c r="IC70" s="8">
        <f t="shared" ref="IC70:IN70" si="809">BP70+EN70</f>
        <v>154.8502781</v>
      </c>
      <c r="ID70" s="8">
        <f t="shared" si="809"/>
        <v>169.1128037</v>
      </c>
      <c r="IE70" s="8">
        <f t="shared" si="809"/>
        <v>189.4878403</v>
      </c>
      <c r="IF70" s="8">
        <f t="shared" si="809"/>
        <v>189.4878403</v>
      </c>
      <c r="IG70" s="8">
        <f t="shared" si="809"/>
        <v>193.5628476</v>
      </c>
      <c r="IH70" s="8">
        <f t="shared" si="809"/>
        <v>205.7878695</v>
      </c>
      <c r="II70" s="8">
        <f t="shared" si="809"/>
        <v>236.3504244</v>
      </c>
      <c r="IJ70" s="8">
        <f t="shared" si="809"/>
        <v>230.2379134</v>
      </c>
      <c r="IK70" s="8">
        <f t="shared" si="809"/>
        <v>213.9378842</v>
      </c>
      <c r="IL70" s="8">
        <f t="shared" si="809"/>
        <v>201.7128622</v>
      </c>
      <c r="IM70" s="8">
        <f t="shared" si="809"/>
        <v>205.7878695</v>
      </c>
      <c r="IN70" s="8">
        <f t="shared" si="809"/>
        <v>254.6879573</v>
      </c>
      <c r="IO70" s="52">
        <f t="shared" si="55"/>
        <v>2445.00439</v>
      </c>
      <c r="IP70" s="8">
        <f t="shared" ref="IP70:JA70" si="810">CC70+FA70</f>
        <v>161.0442892</v>
      </c>
      <c r="IQ70" s="8">
        <f t="shared" si="810"/>
        <v>175.8773158</v>
      </c>
      <c r="IR70" s="8">
        <f t="shared" si="810"/>
        <v>197.0673539</v>
      </c>
      <c r="IS70" s="8">
        <f t="shared" si="810"/>
        <v>197.0673539</v>
      </c>
      <c r="IT70" s="8">
        <f t="shared" si="810"/>
        <v>201.3053615</v>
      </c>
      <c r="IU70" s="8">
        <f t="shared" si="810"/>
        <v>214.0193843</v>
      </c>
      <c r="IV70" s="8">
        <f t="shared" si="810"/>
        <v>245.8044414</v>
      </c>
      <c r="IW70" s="8">
        <f t="shared" si="810"/>
        <v>239.44743</v>
      </c>
      <c r="IX70" s="8">
        <f t="shared" si="810"/>
        <v>222.4953995</v>
      </c>
      <c r="IY70" s="8">
        <f t="shared" si="810"/>
        <v>209.7813767</v>
      </c>
      <c r="IZ70" s="8">
        <f t="shared" si="810"/>
        <v>214.0193843</v>
      </c>
      <c r="JA70" s="8">
        <f t="shared" si="810"/>
        <v>264.8754756</v>
      </c>
      <c r="JB70" s="52">
        <f t="shared" si="57"/>
        <v>2542.804566</v>
      </c>
      <c r="JC70" s="2"/>
      <c r="JD70" s="2"/>
      <c r="JE70" s="19">
        <f t="shared" si="58"/>
        <v>0</v>
      </c>
      <c r="JF70" s="19">
        <f t="shared" si="59"/>
        <v>0</v>
      </c>
      <c r="JG70" s="48">
        <f t="shared" si="60"/>
        <v>0</v>
      </c>
      <c r="JH70" s="48">
        <f t="shared" si="61"/>
        <v>0</v>
      </c>
      <c r="JI70" s="48">
        <f t="shared" si="62"/>
        <v>0</v>
      </c>
      <c r="JJ70" s="48">
        <f t="shared" si="63"/>
        <v>0</v>
      </c>
      <c r="JK70" s="48">
        <f t="shared" si="64"/>
        <v>0</v>
      </c>
    </row>
    <row r="71" ht="19.5" customHeight="1" outlineLevel="1">
      <c r="A71" s="2"/>
      <c r="B71" s="6" t="s">
        <v>30</v>
      </c>
      <c r="C71" s="10">
        <f>'ОПУ БС'!$C71/12</f>
        <v>166.6666667</v>
      </c>
      <c r="D71" s="10">
        <f>'ОПУ БС'!$C71/12</f>
        <v>166.6666667</v>
      </c>
      <c r="E71" s="10">
        <f>'ОПУ БС'!$C71/12</f>
        <v>166.6666667</v>
      </c>
      <c r="F71" s="10">
        <f>'ОПУ БС'!$C71/12</f>
        <v>166.6666667</v>
      </c>
      <c r="G71" s="10">
        <f>'ОПУ БС'!$C71/12</f>
        <v>166.6666667</v>
      </c>
      <c r="H71" s="10">
        <f>'ОПУ БС'!$C71/12</f>
        <v>166.6666667</v>
      </c>
      <c r="I71" s="10">
        <f>'ОПУ БС'!$C71/12</f>
        <v>166.6666667</v>
      </c>
      <c r="J71" s="10">
        <f>'ОПУ БС'!$C71/12</f>
        <v>166.6666667</v>
      </c>
      <c r="K71" s="10">
        <f>'ОПУ БС'!$C71/12</f>
        <v>166.6666667</v>
      </c>
      <c r="L71" s="10">
        <f>'ОПУ БС'!$C71/12</f>
        <v>166.6666667</v>
      </c>
      <c r="M71" s="10">
        <f>'ОПУ БС'!$C71/12</f>
        <v>166.6666667</v>
      </c>
      <c r="N71" s="10">
        <f>'ОПУ БС'!$C71-SUM(C71:M71)</f>
        <v>166.6666667</v>
      </c>
      <c r="O71" s="10">
        <f t="shared" si="21"/>
        <v>2000</v>
      </c>
      <c r="P71" s="10">
        <f>'ОПУ БС'!$D71/12</f>
        <v>174.1666667</v>
      </c>
      <c r="Q71" s="10">
        <f>'ОПУ БС'!$D71/12</f>
        <v>174.1666667</v>
      </c>
      <c r="R71" s="10">
        <f>'ОПУ БС'!$D71/12</f>
        <v>174.1666667</v>
      </c>
      <c r="S71" s="10">
        <f>'ОПУ БС'!$D71/12</f>
        <v>174.1666667</v>
      </c>
      <c r="T71" s="10">
        <f>'ОПУ БС'!$D71/12</f>
        <v>174.1666667</v>
      </c>
      <c r="U71" s="10">
        <f>'ОПУ БС'!$D71/12</f>
        <v>174.1666667</v>
      </c>
      <c r="V71" s="10">
        <f>'ОПУ БС'!$D71/12</f>
        <v>174.1666667</v>
      </c>
      <c r="W71" s="10">
        <f>'ОПУ БС'!$D71/12</f>
        <v>174.1666667</v>
      </c>
      <c r="X71" s="10">
        <f>'ОПУ БС'!$D71/12</f>
        <v>174.1666667</v>
      </c>
      <c r="Y71" s="10">
        <f>'ОПУ БС'!$D71/12</f>
        <v>174.1666667</v>
      </c>
      <c r="Z71" s="10">
        <f>'ОПУ БС'!$D71/12</f>
        <v>174.1666667</v>
      </c>
      <c r="AA71" s="10">
        <f>'ОПУ БС'!$D71-SUM(P71:Z71)</f>
        <v>174.1666667</v>
      </c>
      <c r="AB71" s="10">
        <f t="shared" si="23"/>
        <v>2090</v>
      </c>
      <c r="AC71" s="10">
        <f>'ОПУ БС'!$E71/12</f>
        <v>181.1333333</v>
      </c>
      <c r="AD71" s="10">
        <f>'ОПУ БС'!$E71/12</f>
        <v>181.1333333</v>
      </c>
      <c r="AE71" s="10">
        <f>'ОПУ БС'!$E71/12</f>
        <v>181.1333333</v>
      </c>
      <c r="AF71" s="10">
        <f>'ОПУ БС'!$E71/12</f>
        <v>181.1333333</v>
      </c>
      <c r="AG71" s="10">
        <f>'ОПУ БС'!$E71/12</f>
        <v>181.1333333</v>
      </c>
      <c r="AH71" s="10">
        <f>'ОПУ БС'!$E71/12</f>
        <v>181.1333333</v>
      </c>
      <c r="AI71" s="10">
        <f>'ОПУ БС'!$E71/12</f>
        <v>181.1333333</v>
      </c>
      <c r="AJ71" s="10">
        <f>'ОПУ БС'!$E71/12</f>
        <v>181.1333333</v>
      </c>
      <c r="AK71" s="10">
        <f>'ОПУ БС'!$E71/12</f>
        <v>181.1333333</v>
      </c>
      <c r="AL71" s="10">
        <f>'ОПУ БС'!$E71/12</f>
        <v>181.1333333</v>
      </c>
      <c r="AM71" s="10">
        <f>'ОПУ БС'!$E71/12</f>
        <v>181.1333333</v>
      </c>
      <c r="AN71" s="10">
        <f>'ОПУ БС'!$E71-SUM(AC71:AM71)</f>
        <v>181.1333333</v>
      </c>
      <c r="AO71" s="10">
        <f t="shared" si="25"/>
        <v>2173.6</v>
      </c>
      <c r="AP71" s="10">
        <f>'ОПУ БС'!$F71/12*'ОПУ БС'!L71</f>
        <v>143.1677867</v>
      </c>
      <c r="AQ71" s="10">
        <f>'ОПУ БС'!$F71/12*'ОПУ БС'!M71</f>
        <v>156.3542933</v>
      </c>
      <c r="AR71" s="10">
        <f>'ОПУ БС'!$F71/12*'ОПУ БС'!N71</f>
        <v>175.19216</v>
      </c>
      <c r="AS71" s="10">
        <f>'ОПУ БС'!$F71/12*'ОПУ БС'!O71</f>
        <v>175.19216</v>
      </c>
      <c r="AT71" s="10">
        <f>'ОПУ БС'!$F71/12*'ОПУ БС'!P71</f>
        <v>178.9597333</v>
      </c>
      <c r="AU71" s="10">
        <f>'ОПУ БС'!$F71/12*'ОПУ БС'!Q71</f>
        <v>190.2624533</v>
      </c>
      <c r="AV71" s="10">
        <f>'ОПУ БС'!$F71/12*'ОПУ БС'!R71</f>
        <v>218.5192533</v>
      </c>
      <c r="AW71" s="10">
        <f>'ОПУ БС'!$F71/12*'ОПУ БС'!S71</f>
        <v>212.8678933</v>
      </c>
      <c r="AX71" s="10">
        <f>'ОПУ БС'!$F71/12*'ОПУ БС'!T71</f>
        <v>197.7976</v>
      </c>
      <c r="AY71" s="10">
        <f>'ОПУ БС'!$F71/12*'ОПУ БС'!U71</f>
        <v>186.49488</v>
      </c>
      <c r="AZ71" s="10">
        <f>'ОПУ БС'!$F71/12*'ОПУ БС'!V71</f>
        <v>190.2624533</v>
      </c>
      <c r="BA71" s="10">
        <f>'ОПУ БС'!$F71/12*'ОПУ БС'!W71</f>
        <v>235.4733333</v>
      </c>
      <c r="BB71" s="10">
        <f t="shared" si="27"/>
        <v>2260.544</v>
      </c>
      <c r="BC71" s="10">
        <f>'ОПУ БС'!$G71/12*'ОПУ БС'!L71</f>
        <v>148.8944981</v>
      </c>
      <c r="BD71" s="10">
        <f>'ОПУ БС'!$G71/12*'ОПУ БС'!M71</f>
        <v>162.6084651</v>
      </c>
      <c r="BE71" s="10">
        <f>'ОПУ БС'!$G71/12*'ОПУ БС'!N71</f>
        <v>182.1998464</v>
      </c>
      <c r="BF71" s="10">
        <f>'ОПУ БС'!$G71/12*'ОПУ БС'!O71</f>
        <v>182.1998464</v>
      </c>
      <c r="BG71" s="10">
        <f>'ОПУ БС'!$G71/12*'ОПУ БС'!P71</f>
        <v>186.1181227</v>
      </c>
      <c r="BH71" s="10">
        <f>'ОПУ БС'!$G71/12*'ОПУ БС'!Q71</f>
        <v>197.8729515</v>
      </c>
      <c r="BI71" s="10">
        <f>'ОПУ БС'!$G71/12*'ОПУ БС'!R71</f>
        <v>227.2600235</v>
      </c>
      <c r="BJ71" s="10">
        <f>'ОПУ БС'!$G71/12*'ОПУ БС'!S71</f>
        <v>221.3826091</v>
      </c>
      <c r="BK71" s="10">
        <f>'ОПУ БС'!$G71/12*'ОПУ БС'!T71</f>
        <v>205.709504</v>
      </c>
      <c r="BL71" s="10">
        <f>'ОПУ БС'!$G71/12*'ОПУ БС'!U71</f>
        <v>193.9546752</v>
      </c>
      <c r="BM71" s="10">
        <f>'ОПУ БС'!$G71/12*'ОПУ БС'!V71</f>
        <v>197.8729515</v>
      </c>
      <c r="BN71" s="10">
        <f>'ОПУ БС'!$G71/12*'ОПУ БС'!W71</f>
        <v>244.8922667</v>
      </c>
      <c r="BO71" s="10">
        <f t="shared" si="29"/>
        <v>2350.96576</v>
      </c>
      <c r="BP71" s="10">
        <f>'ОПУ БС'!$H71/12*'ОПУ БС'!L71</f>
        <v>154.8502781</v>
      </c>
      <c r="BQ71" s="10">
        <f>'ОПУ БС'!$H71/12*'ОПУ БС'!M71</f>
        <v>169.1128037</v>
      </c>
      <c r="BR71" s="10">
        <f>'ОПУ БС'!$H71/12*'ОПУ БС'!N71</f>
        <v>189.4878403</v>
      </c>
      <c r="BS71" s="10">
        <f>'ОПУ БС'!$H71/12*'ОПУ БС'!O71</f>
        <v>189.4878403</v>
      </c>
      <c r="BT71" s="10">
        <f>'ОПУ БС'!$H71/12*'ОПУ БС'!P71</f>
        <v>193.5628476</v>
      </c>
      <c r="BU71" s="10">
        <f>'ОПУ БС'!$H71/12*'ОПУ БС'!Q71</f>
        <v>205.7878695</v>
      </c>
      <c r="BV71" s="10">
        <f>'ОПУ БС'!$H71/12*'ОПУ БС'!R71</f>
        <v>236.3504244</v>
      </c>
      <c r="BW71" s="10">
        <f>'ОПУ БС'!$H71/12*'ОПУ БС'!S71</f>
        <v>230.2379134</v>
      </c>
      <c r="BX71" s="10">
        <f>'ОПУ БС'!$H71/12*'ОПУ БС'!T71</f>
        <v>213.9378842</v>
      </c>
      <c r="BY71" s="10">
        <f>'ОПУ БС'!$H71/12*'ОПУ БС'!U71</f>
        <v>201.7128622</v>
      </c>
      <c r="BZ71" s="10">
        <f>'ОПУ БС'!$H71/12*'ОПУ БС'!V71</f>
        <v>205.7878695</v>
      </c>
      <c r="CA71" s="10">
        <f>'ОПУ БС'!$H71/12*'ОПУ БС'!W71</f>
        <v>254.6879573</v>
      </c>
      <c r="CB71" s="10">
        <f t="shared" si="31"/>
        <v>2445.00439</v>
      </c>
      <c r="CC71" s="10">
        <f>'ОПУ БС'!$I71/12*'ОПУ БС'!L71</f>
        <v>161.0442892</v>
      </c>
      <c r="CD71" s="10">
        <f>'ОПУ БС'!$I71/12*'ОПУ БС'!M71</f>
        <v>175.8773158</v>
      </c>
      <c r="CE71" s="10">
        <f>'ОПУ БС'!$I71/12*'ОПУ БС'!N71</f>
        <v>197.0673539</v>
      </c>
      <c r="CF71" s="10">
        <f>'ОПУ БС'!$I71/12*'ОПУ БС'!O71</f>
        <v>197.0673539</v>
      </c>
      <c r="CG71" s="10">
        <f>'ОПУ БС'!$I71/12*'ОПУ БС'!P71</f>
        <v>201.3053615</v>
      </c>
      <c r="CH71" s="10">
        <f>'ОПУ БС'!$I71/12*'ОПУ БС'!Q71</f>
        <v>214.0193843</v>
      </c>
      <c r="CI71" s="10">
        <f>'ОПУ БС'!$I71/12*'ОПУ БС'!R71</f>
        <v>245.8044414</v>
      </c>
      <c r="CJ71" s="10">
        <f>'ОПУ БС'!$I71/12*'ОПУ БС'!S71</f>
        <v>239.44743</v>
      </c>
      <c r="CK71" s="10">
        <f>'ОПУ БС'!$I71/12*'ОПУ БС'!T71</f>
        <v>222.4953995</v>
      </c>
      <c r="CL71" s="10">
        <f>'ОПУ БС'!$I71/12*'ОПУ БС'!U71</f>
        <v>209.7813767</v>
      </c>
      <c r="CM71" s="10">
        <f>'ОПУ БС'!$I71/12*'ОПУ БС'!V71</f>
        <v>214.0193843</v>
      </c>
      <c r="CN71" s="10">
        <f>'ОПУ БС'!$I71/12*'ОПУ БС'!W71</f>
        <v>264.8754756</v>
      </c>
      <c r="CO71" s="10">
        <f t="shared" si="33"/>
        <v>2542.804566</v>
      </c>
      <c r="CP71" s="2"/>
      <c r="CQ71" s="2"/>
      <c r="CR71" s="48">
        <f>O71-'ОПУ БС'!C71</f>
        <v>0</v>
      </c>
      <c r="CS71" s="48">
        <f>AB71-'ОПУ БС'!D71</f>
        <v>0</v>
      </c>
      <c r="CT71" s="48">
        <f>AO71-'ОПУ БС'!E71</f>
        <v>0</v>
      </c>
      <c r="CU71" s="48">
        <f>BB71-'ОПУ БС'!F71</f>
        <v>0</v>
      </c>
      <c r="CV71" s="48">
        <f>BO71-'ОПУ БС'!G71</f>
        <v>0</v>
      </c>
      <c r="CW71" s="48">
        <f>CB71-'ОПУ БС'!H71</f>
        <v>0</v>
      </c>
      <c r="CX71" s="48">
        <f>CO71-'ОПУ БС'!I71</f>
        <v>0</v>
      </c>
      <c r="CY71" s="2"/>
      <c r="CZ71" s="2"/>
      <c r="DA71" s="57"/>
      <c r="DB71" s="57"/>
      <c r="DC71" s="57"/>
      <c r="DD71" s="57"/>
      <c r="DE71" s="57"/>
      <c r="DF71" s="57"/>
      <c r="DG71" s="57"/>
      <c r="DH71" s="57"/>
      <c r="DI71" s="57"/>
      <c r="DJ71" s="57"/>
      <c r="DK71" s="57"/>
      <c r="DL71" s="57"/>
      <c r="DM71" s="55">
        <f t="shared" si="35"/>
        <v>0</v>
      </c>
      <c r="DN71" s="57"/>
      <c r="DO71" s="57"/>
      <c r="DP71" s="57"/>
      <c r="DQ71" s="57"/>
      <c r="DR71" s="57"/>
      <c r="DS71" s="57"/>
      <c r="DT71" s="57"/>
      <c r="DU71" s="57"/>
      <c r="DV71" s="57"/>
      <c r="DW71" s="57"/>
      <c r="DX71" s="57"/>
      <c r="DY71" s="57"/>
      <c r="DZ71" s="55">
        <f t="shared" si="37"/>
        <v>0</v>
      </c>
      <c r="EA71" s="58"/>
      <c r="EB71" s="58"/>
      <c r="EC71" s="58"/>
      <c r="ED71" s="58"/>
      <c r="EE71" s="58"/>
      <c r="EF71" s="58"/>
      <c r="EG71" s="58"/>
      <c r="EH71" s="58"/>
      <c r="EI71" s="58"/>
      <c r="EJ71" s="58"/>
      <c r="EK71" s="58"/>
      <c r="EL71" s="58"/>
      <c r="EM71" s="50">
        <f t="shared" si="39"/>
        <v>0</v>
      </c>
      <c r="EN71" s="58"/>
      <c r="EO71" s="58"/>
      <c r="EP71" s="58"/>
      <c r="EQ71" s="58"/>
      <c r="ER71" s="58"/>
      <c r="ES71" s="58"/>
      <c r="ET71" s="58"/>
      <c r="EU71" s="58"/>
      <c r="EV71" s="58"/>
      <c r="EW71" s="58"/>
      <c r="EX71" s="58"/>
      <c r="EY71" s="58"/>
      <c r="EZ71" s="51">
        <f t="shared" si="41"/>
        <v>0</v>
      </c>
      <c r="FA71" s="58"/>
      <c r="FB71" s="58"/>
      <c r="FC71" s="58"/>
      <c r="FD71" s="58"/>
      <c r="FE71" s="58"/>
      <c r="FF71" s="58"/>
      <c r="FG71" s="58"/>
      <c r="FH71" s="58"/>
      <c r="FI71" s="58"/>
      <c r="FJ71" s="58"/>
      <c r="FK71" s="58"/>
      <c r="FL71" s="58"/>
      <c r="FM71" s="51">
        <f t="shared" si="43"/>
        <v>0</v>
      </c>
      <c r="FN71" s="2"/>
      <c r="FO71" s="2"/>
      <c r="FP71" s="56">
        <f t="shared" ref="FP71:GA71" si="811">C71</f>
        <v>166.6666667</v>
      </c>
      <c r="FQ71" s="56">
        <f t="shared" si="811"/>
        <v>166.6666667</v>
      </c>
      <c r="FR71" s="56">
        <f t="shared" si="811"/>
        <v>166.6666667</v>
      </c>
      <c r="FS71" s="56">
        <f t="shared" si="811"/>
        <v>166.6666667</v>
      </c>
      <c r="FT71" s="56">
        <f t="shared" si="811"/>
        <v>166.6666667</v>
      </c>
      <c r="FU71" s="56">
        <f t="shared" si="811"/>
        <v>166.6666667</v>
      </c>
      <c r="FV71" s="56">
        <f t="shared" si="811"/>
        <v>166.6666667</v>
      </c>
      <c r="FW71" s="56">
        <f t="shared" si="811"/>
        <v>166.6666667</v>
      </c>
      <c r="FX71" s="56">
        <f t="shared" si="811"/>
        <v>166.6666667</v>
      </c>
      <c r="FY71" s="56">
        <f t="shared" si="811"/>
        <v>166.6666667</v>
      </c>
      <c r="FZ71" s="56">
        <f t="shared" si="811"/>
        <v>166.6666667</v>
      </c>
      <c r="GA71" s="56">
        <f t="shared" si="811"/>
        <v>166.6666667</v>
      </c>
      <c r="GB71" s="52">
        <f t="shared" si="45"/>
        <v>2000</v>
      </c>
      <c r="GC71" s="56">
        <f t="shared" ref="GC71:GN71" si="812">P71</f>
        <v>174.1666667</v>
      </c>
      <c r="GD71" s="56">
        <f t="shared" si="812"/>
        <v>174.1666667</v>
      </c>
      <c r="GE71" s="56">
        <f t="shared" si="812"/>
        <v>174.1666667</v>
      </c>
      <c r="GF71" s="56">
        <f t="shared" si="812"/>
        <v>174.1666667</v>
      </c>
      <c r="GG71" s="56">
        <f t="shared" si="812"/>
        <v>174.1666667</v>
      </c>
      <c r="GH71" s="56">
        <f t="shared" si="812"/>
        <v>174.1666667</v>
      </c>
      <c r="GI71" s="56">
        <f t="shared" si="812"/>
        <v>174.1666667</v>
      </c>
      <c r="GJ71" s="56">
        <f t="shared" si="812"/>
        <v>174.1666667</v>
      </c>
      <c r="GK71" s="56">
        <f t="shared" si="812"/>
        <v>174.1666667</v>
      </c>
      <c r="GL71" s="56">
        <f t="shared" si="812"/>
        <v>174.1666667</v>
      </c>
      <c r="GM71" s="56">
        <f t="shared" si="812"/>
        <v>174.1666667</v>
      </c>
      <c r="GN71" s="56">
        <f t="shared" si="812"/>
        <v>174.1666667</v>
      </c>
      <c r="GO71" s="52">
        <f t="shared" si="47"/>
        <v>2090</v>
      </c>
      <c r="GP71" s="8">
        <f t="shared" ref="GP71:HA71" si="813">AC71+DA71</f>
        <v>181.1333333</v>
      </c>
      <c r="GQ71" s="8">
        <f t="shared" si="813"/>
        <v>181.1333333</v>
      </c>
      <c r="GR71" s="8">
        <f t="shared" si="813"/>
        <v>181.1333333</v>
      </c>
      <c r="GS71" s="8">
        <f t="shared" si="813"/>
        <v>181.1333333</v>
      </c>
      <c r="GT71" s="8">
        <f t="shared" si="813"/>
        <v>181.1333333</v>
      </c>
      <c r="GU71" s="8">
        <f t="shared" si="813"/>
        <v>181.1333333</v>
      </c>
      <c r="GV71" s="8">
        <f t="shared" si="813"/>
        <v>181.1333333</v>
      </c>
      <c r="GW71" s="8">
        <f t="shared" si="813"/>
        <v>181.1333333</v>
      </c>
      <c r="GX71" s="8">
        <f t="shared" si="813"/>
        <v>181.1333333</v>
      </c>
      <c r="GY71" s="8">
        <f t="shared" si="813"/>
        <v>181.1333333</v>
      </c>
      <c r="GZ71" s="8">
        <f t="shared" si="813"/>
        <v>181.1333333</v>
      </c>
      <c r="HA71" s="8">
        <f t="shared" si="813"/>
        <v>181.1333333</v>
      </c>
      <c r="HB71" s="52">
        <f t="shared" si="49"/>
        <v>2173.6</v>
      </c>
      <c r="HC71" s="8">
        <f t="shared" ref="HC71:HN71" si="814">AP71+DN71</f>
        <v>143.1677867</v>
      </c>
      <c r="HD71" s="8">
        <f t="shared" si="814"/>
        <v>156.3542933</v>
      </c>
      <c r="HE71" s="8">
        <f t="shared" si="814"/>
        <v>175.19216</v>
      </c>
      <c r="HF71" s="8">
        <f t="shared" si="814"/>
        <v>175.19216</v>
      </c>
      <c r="HG71" s="8">
        <f t="shared" si="814"/>
        <v>178.9597333</v>
      </c>
      <c r="HH71" s="8">
        <f t="shared" si="814"/>
        <v>190.2624533</v>
      </c>
      <c r="HI71" s="8">
        <f t="shared" si="814"/>
        <v>218.5192533</v>
      </c>
      <c r="HJ71" s="8">
        <f t="shared" si="814"/>
        <v>212.8678933</v>
      </c>
      <c r="HK71" s="8">
        <f t="shared" si="814"/>
        <v>197.7976</v>
      </c>
      <c r="HL71" s="8">
        <f t="shared" si="814"/>
        <v>186.49488</v>
      </c>
      <c r="HM71" s="8">
        <f t="shared" si="814"/>
        <v>190.2624533</v>
      </c>
      <c r="HN71" s="8">
        <f t="shared" si="814"/>
        <v>235.4733333</v>
      </c>
      <c r="HO71" s="52">
        <f t="shared" si="51"/>
        <v>2260.544</v>
      </c>
      <c r="HP71" s="8">
        <f t="shared" ref="HP71:IA71" si="815">BC71+EA71</f>
        <v>148.8944981</v>
      </c>
      <c r="HQ71" s="8">
        <f t="shared" si="815"/>
        <v>162.6084651</v>
      </c>
      <c r="HR71" s="8">
        <f t="shared" si="815"/>
        <v>182.1998464</v>
      </c>
      <c r="HS71" s="8">
        <f t="shared" si="815"/>
        <v>182.1998464</v>
      </c>
      <c r="HT71" s="8">
        <f t="shared" si="815"/>
        <v>186.1181227</v>
      </c>
      <c r="HU71" s="8">
        <f t="shared" si="815"/>
        <v>197.8729515</v>
      </c>
      <c r="HV71" s="8">
        <f t="shared" si="815"/>
        <v>227.2600235</v>
      </c>
      <c r="HW71" s="8">
        <f t="shared" si="815"/>
        <v>221.3826091</v>
      </c>
      <c r="HX71" s="8">
        <f t="shared" si="815"/>
        <v>205.709504</v>
      </c>
      <c r="HY71" s="8">
        <f t="shared" si="815"/>
        <v>193.9546752</v>
      </c>
      <c r="HZ71" s="8">
        <f t="shared" si="815"/>
        <v>197.8729515</v>
      </c>
      <c r="IA71" s="8">
        <f t="shared" si="815"/>
        <v>244.8922667</v>
      </c>
      <c r="IB71" s="52">
        <f t="shared" si="53"/>
        <v>2350.96576</v>
      </c>
      <c r="IC71" s="8">
        <f t="shared" ref="IC71:IN71" si="816">BP71+EN71</f>
        <v>154.8502781</v>
      </c>
      <c r="ID71" s="8">
        <f t="shared" si="816"/>
        <v>169.1128037</v>
      </c>
      <c r="IE71" s="8">
        <f t="shared" si="816"/>
        <v>189.4878403</v>
      </c>
      <c r="IF71" s="8">
        <f t="shared" si="816"/>
        <v>189.4878403</v>
      </c>
      <c r="IG71" s="8">
        <f t="shared" si="816"/>
        <v>193.5628476</v>
      </c>
      <c r="IH71" s="8">
        <f t="shared" si="816"/>
        <v>205.7878695</v>
      </c>
      <c r="II71" s="8">
        <f t="shared" si="816"/>
        <v>236.3504244</v>
      </c>
      <c r="IJ71" s="8">
        <f t="shared" si="816"/>
        <v>230.2379134</v>
      </c>
      <c r="IK71" s="8">
        <f t="shared" si="816"/>
        <v>213.9378842</v>
      </c>
      <c r="IL71" s="8">
        <f t="shared" si="816"/>
        <v>201.7128622</v>
      </c>
      <c r="IM71" s="8">
        <f t="shared" si="816"/>
        <v>205.7878695</v>
      </c>
      <c r="IN71" s="8">
        <f t="shared" si="816"/>
        <v>254.6879573</v>
      </c>
      <c r="IO71" s="52">
        <f t="shared" si="55"/>
        <v>2445.00439</v>
      </c>
      <c r="IP71" s="8">
        <f t="shared" ref="IP71:JA71" si="817">CC71+FA71</f>
        <v>161.0442892</v>
      </c>
      <c r="IQ71" s="8">
        <f t="shared" si="817"/>
        <v>175.8773158</v>
      </c>
      <c r="IR71" s="8">
        <f t="shared" si="817"/>
        <v>197.0673539</v>
      </c>
      <c r="IS71" s="8">
        <f t="shared" si="817"/>
        <v>197.0673539</v>
      </c>
      <c r="IT71" s="8">
        <f t="shared" si="817"/>
        <v>201.3053615</v>
      </c>
      <c r="IU71" s="8">
        <f t="shared" si="817"/>
        <v>214.0193843</v>
      </c>
      <c r="IV71" s="8">
        <f t="shared" si="817"/>
        <v>245.8044414</v>
      </c>
      <c r="IW71" s="8">
        <f t="shared" si="817"/>
        <v>239.44743</v>
      </c>
      <c r="IX71" s="8">
        <f t="shared" si="817"/>
        <v>222.4953995</v>
      </c>
      <c r="IY71" s="8">
        <f t="shared" si="817"/>
        <v>209.7813767</v>
      </c>
      <c r="IZ71" s="8">
        <f t="shared" si="817"/>
        <v>214.0193843</v>
      </c>
      <c r="JA71" s="8">
        <f t="shared" si="817"/>
        <v>264.8754756</v>
      </c>
      <c r="JB71" s="52">
        <f t="shared" si="57"/>
        <v>2542.804566</v>
      </c>
      <c r="JC71" s="2"/>
      <c r="JD71" s="2"/>
      <c r="JE71" s="19">
        <f t="shared" si="58"/>
        <v>0</v>
      </c>
      <c r="JF71" s="19">
        <f t="shared" si="59"/>
        <v>0</v>
      </c>
      <c r="JG71" s="48">
        <f t="shared" si="60"/>
        <v>0</v>
      </c>
      <c r="JH71" s="48">
        <f t="shared" si="61"/>
        <v>0</v>
      </c>
      <c r="JI71" s="48">
        <f t="shared" si="62"/>
        <v>0</v>
      </c>
      <c r="JJ71" s="48">
        <f t="shared" si="63"/>
        <v>0</v>
      </c>
      <c r="JK71" s="48">
        <f t="shared" si="64"/>
        <v>0</v>
      </c>
    </row>
    <row r="72" ht="19.5" customHeight="1">
      <c r="A72" s="2"/>
      <c r="B72" s="9" t="s">
        <v>32</v>
      </c>
      <c r="C72" s="10">
        <f>'ОПУ БС'!$C72/12</f>
        <v>616.6666667</v>
      </c>
      <c r="D72" s="10">
        <f>'ОПУ БС'!$C72/12</f>
        <v>616.6666667</v>
      </c>
      <c r="E72" s="10">
        <f>'ОПУ БС'!$C72/12</f>
        <v>616.6666667</v>
      </c>
      <c r="F72" s="10">
        <f>'ОПУ БС'!$C72/12</f>
        <v>616.6666667</v>
      </c>
      <c r="G72" s="10">
        <f>'ОПУ БС'!$C72/12</f>
        <v>616.6666667</v>
      </c>
      <c r="H72" s="10">
        <f>'ОПУ БС'!$C72/12</f>
        <v>616.6666667</v>
      </c>
      <c r="I72" s="10">
        <f>'ОПУ БС'!$C72/12</f>
        <v>616.6666667</v>
      </c>
      <c r="J72" s="10">
        <f>'ОПУ БС'!$C72/12</f>
        <v>616.6666667</v>
      </c>
      <c r="K72" s="10">
        <f>'ОПУ БС'!$C72/12</f>
        <v>616.6666667</v>
      </c>
      <c r="L72" s="10">
        <f>'ОПУ БС'!$C72/12</f>
        <v>616.6666667</v>
      </c>
      <c r="M72" s="10">
        <f>'ОПУ БС'!$C72/12</f>
        <v>616.6666667</v>
      </c>
      <c r="N72" s="10">
        <f>'ОПУ БС'!$C72-SUM(C72:M72)</f>
        <v>616.6666667</v>
      </c>
      <c r="O72" s="10">
        <f t="shared" si="21"/>
        <v>7400</v>
      </c>
      <c r="P72" s="10">
        <f>'ОПУ БС'!$D72/12</f>
        <v>644.4166667</v>
      </c>
      <c r="Q72" s="10">
        <f>'ОПУ БС'!$D72/12</f>
        <v>644.4166667</v>
      </c>
      <c r="R72" s="10">
        <f>'ОПУ БС'!$D72/12</f>
        <v>644.4166667</v>
      </c>
      <c r="S72" s="10">
        <f>'ОПУ БС'!$D72/12</f>
        <v>644.4166667</v>
      </c>
      <c r="T72" s="10">
        <f>'ОПУ БС'!$D72/12</f>
        <v>644.4166667</v>
      </c>
      <c r="U72" s="10">
        <f>'ОПУ БС'!$D72/12</f>
        <v>644.4166667</v>
      </c>
      <c r="V72" s="10">
        <f>'ОПУ БС'!$D72/12</f>
        <v>644.4166667</v>
      </c>
      <c r="W72" s="10">
        <f>'ОПУ БС'!$D72/12</f>
        <v>644.4166667</v>
      </c>
      <c r="X72" s="10">
        <f>'ОПУ БС'!$D72/12</f>
        <v>644.4166667</v>
      </c>
      <c r="Y72" s="10">
        <f>'ОПУ БС'!$D72/12</f>
        <v>644.4166667</v>
      </c>
      <c r="Z72" s="10">
        <f>'ОПУ БС'!$D72/12</f>
        <v>644.4166667</v>
      </c>
      <c r="AA72" s="10">
        <f>'ОПУ БС'!$D72-SUM(P72:Z72)</f>
        <v>644.4166667</v>
      </c>
      <c r="AB72" s="10">
        <f t="shared" si="23"/>
        <v>7733</v>
      </c>
      <c r="AC72" s="10">
        <f>'ОПУ БС'!$E72/12</f>
        <v>670.1933333</v>
      </c>
      <c r="AD72" s="10">
        <f>'ОПУ БС'!$E72/12</f>
        <v>670.1933333</v>
      </c>
      <c r="AE72" s="10">
        <f>'ОПУ БС'!$E72/12</f>
        <v>670.1933333</v>
      </c>
      <c r="AF72" s="10">
        <f>'ОПУ БС'!$E72/12</f>
        <v>670.1933333</v>
      </c>
      <c r="AG72" s="10">
        <f>'ОПУ БС'!$E72/12</f>
        <v>670.1933333</v>
      </c>
      <c r="AH72" s="10">
        <f>'ОПУ БС'!$E72/12</f>
        <v>670.1933333</v>
      </c>
      <c r="AI72" s="10">
        <f>'ОПУ БС'!$E72/12</f>
        <v>670.1933333</v>
      </c>
      <c r="AJ72" s="10">
        <f>'ОПУ БС'!$E72/12</f>
        <v>670.1933333</v>
      </c>
      <c r="AK72" s="10">
        <f>'ОПУ БС'!$E72/12</f>
        <v>670.1933333</v>
      </c>
      <c r="AL72" s="10">
        <f>'ОПУ БС'!$E72/12</f>
        <v>670.1933333</v>
      </c>
      <c r="AM72" s="10">
        <f>'ОПУ БС'!$E72/12</f>
        <v>670.1933333</v>
      </c>
      <c r="AN72" s="10">
        <f>'ОПУ БС'!$E72-SUM(AC72:AM72)</f>
        <v>670.1933333</v>
      </c>
      <c r="AO72" s="10">
        <f t="shared" si="25"/>
        <v>8042.32</v>
      </c>
      <c r="AP72" s="10">
        <f t="shared" ref="AP72:BA72" si="818">AP73</f>
        <v>529.7208107</v>
      </c>
      <c r="AQ72" s="10">
        <f t="shared" si="818"/>
        <v>578.5108853</v>
      </c>
      <c r="AR72" s="10">
        <f t="shared" si="818"/>
        <v>648.210992</v>
      </c>
      <c r="AS72" s="10">
        <f t="shared" si="818"/>
        <v>648.210992</v>
      </c>
      <c r="AT72" s="10">
        <f t="shared" si="818"/>
        <v>662.1510133</v>
      </c>
      <c r="AU72" s="10">
        <f t="shared" si="818"/>
        <v>703.9710773</v>
      </c>
      <c r="AV72" s="10">
        <f t="shared" si="818"/>
        <v>808.5212373</v>
      </c>
      <c r="AW72" s="10">
        <f t="shared" si="818"/>
        <v>787.6112053</v>
      </c>
      <c r="AX72" s="10">
        <f t="shared" si="818"/>
        <v>731.85112</v>
      </c>
      <c r="AY72" s="10">
        <f t="shared" si="818"/>
        <v>690.031056</v>
      </c>
      <c r="AZ72" s="10">
        <f t="shared" si="818"/>
        <v>703.9710773</v>
      </c>
      <c r="BA72" s="10">
        <f t="shared" si="818"/>
        <v>871.2513333</v>
      </c>
      <c r="BB72" s="10">
        <f t="shared" si="27"/>
        <v>8364.0128</v>
      </c>
      <c r="BC72" s="10">
        <f t="shared" ref="BC72:BN72" si="819">BC73</f>
        <v>550.9096431</v>
      </c>
      <c r="BD72" s="10">
        <f t="shared" si="819"/>
        <v>601.6513207</v>
      </c>
      <c r="BE72" s="10">
        <f t="shared" si="819"/>
        <v>674.1394317</v>
      </c>
      <c r="BF72" s="10">
        <f t="shared" si="819"/>
        <v>674.1394317</v>
      </c>
      <c r="BG72" s="10">
        <f t="shared" si="819"/>
        <v>688.6370539</v>
      </c>
      <c r="BH72" s="10">
        <f t="shared" si="819"/>
        <v>732.1299204</v>
      </c>
      <c r="BI72" s="10">
        <f t="shared" si="819"/>
        <v>840.8620868</v>
      </c>
      <c r="BJ72" s="10">
        <f t="shared" si="819"/>
        <v>819.1156535</v>
      </c>
      <c r="BK72" s="10">
        <f t="shared" si="819"/>
        <v>761.1251648</v>
      </c>
      <c r="BL72" s="10">
        <f t="shared" si="819"/>
        <v>717.6322982</v>
      </c>
      <c r="BM72" s="10">
        <f t="shared" si="819"/>
        <v>732.1299204</v>
      </c>
      <c r="BN72" s="10">
        <f t="shared" si="819"/>
        <v>906.1013867</v>
      </c>
      <c r="BO72" s="10">
        <f t="shared" si="29"/>
        <v>8698.573312</v>
      </c>
      <c r="BP72" s="10">
        <f t="shared" ref="BP72:CA72" si="820">BP73</f>
        <v>572.9460288</v>
      </c>
      <c r="BQ72" s="10">
        <f t="shared" si="820"/>
        <v>625.7173736</v>
      </c>
      <c r="BR72" s="10">
        <f t="shared" si="820"/>
        <v>701.1050089</v>
      </c>
      <c r="BS72" s="10">
        <f t="shared" si="820"/>
        <v>701.1050089</v>
      </c>
      <c r="BT72" s="10">
        <f t="shared" si="820"/>
        <v>716.182536</v>
      </c>
      <c r="BU72" s="10">
        <f t="shared" si="820"/>
        <v>761.4151172</v>
      </c>
      <c r="BV72" s="10">
        <f t="shared" si="820"/>
        <v>874.4965703</v>
      </c>
      <c r="BW72" s="10">
        <f t="shared" si="820"/>
        <v>851.8802797</v>
      </c>
      <c r="BX72" s="10">
        <f t="shared" si="820"/>
        <v>791.5701714</v>
      </c>
      <c r="BY72" s="10">
        <f t="shared" si="820"/>
        <v>746.3375902</v>
      </c>
      <c r="BZ72" s="10">
        <f t="shared" si="820"/>
        <v>761.4151172</v>
      </c>
      <c r="CA72" s="10">
        <f t="shared" si="820"/>
        <v>942.3454421</v>
      </c>
      <c r="CB72" s="10">
        <f t="shared" si="31"/>
        <v>9046.516244</v>
      </c>
      <c r="CC72" s="10">
        <f t="shared" ref="CC72:CN72" si="821">CC73</f>
        <v>595.86387</v>
      </c>
      <c r="CD72" s="10">
        <f t="shared" si="821"/>
        <v>650.7460685</v>
      </c>
      <c r="CE72" s="10">
        <f t="shared" si="821"/>
        <v>729.1492093</v>
      </c>
      <c r="CF72" s="10">
        <f t="shared" si="821"/>
        <v>729.1492093</v>
      </c>
      <c r="CG72" s="10">
        <f t="shared" si="821"/>
        <v>744.8298375</v>
      </c>
      <c r="CH72" s="10">
        <f t="shared" si="821"/>
        <v>791.8717219</v>
      </c>
      <c r="CI72" s="10">
        <f t="shared" si="821"/>
        <v>909.4764331</v>
      </c>
      <c r="CJ72" s="10">
        <f t="shared" si="821"/>
        <v>885.9554909</v>
      </c>
      <c r="CK72" s="10">
        <f t="shared" si="821"/>
        <v>823.2329782</v>
      </c>
      <c r="CL72" s="10">
        <f t="shared" si="821"/>
        <v>776.1910938</v>
      </c>
      <c r="CM72" s="10">
        <f t="shared" si="821"/>
        <v>791.8717219</v>
      </c>
      <c r="CN72" s="10">
        <f t="shared" si="821"/>
        <v>980.0392598</v>
      </c>
      <c r="CO72" s="10">
        <f t="shared" si="33"/>
        <v>9408.376894</v>
      </c>
      <c r="CP72" s="2"/>
      <c r="CQ72" s="2"/>
      <c r="CR72" s="48">
        <f>O72-'ОПУ БС'!C72</f>
        <v>0</v>
      </c>
      <c r="CS72" s="48">
        <f>AB72-'ОПУ БС'!D72</f>
        <v>0</v>
      </c>
      <c r="CT72" s="48">
        <f>AO72-'ОПУ БС'!E72</f>
        <v>0</v>
      </c>
      <c r="CU72" s="48">
        <f>BB72-'ОПУ БС'!F72</f>
        <v>0</v>
      </c>
      <c r="CV72" s="48">
        <f>BO72-'ОПУ БС'!G72</f>
        <v>0</v>
      </c>
      <c r="CW72" s="48">
        <f>CB72-'ОПУ БС'!H72</f>
        <v>0</v>
      </c>
      <c r="CX72" s="48">
        <f>CO72-'ОПУ БС'!I72</f>
        <v>0</v>
      </c>
      <c r="CY72" s="2"/>
      <c r="CZ72" s="2"/>
      <c r="DA72" s="59" t="str">
        <f t="shared" ref="DA72:DL72" si="822">DA73</f>
        <v/>
      </c>
      <c r="DB72" s="59" t="str">
        <f t="shared" si="822"/>
        <v/>
      </c>
      <c r="DC72" s="59" t="str">
        <f t="shared" si="822"/>
        <v/>
      </c>
      <c r="DD72" s="59" t="str">
        <f t="shared" si="822"/>
        <v/>
      </c>
      <c r="DE72" s="59" t="str">
        <f t="shared" si="822"/>
        <v/>
      </c>
      <c r="DF72" s="59" t="str">
        <f t="shared" si="822"/>
        <v/>
      </c>
      <c r="DG72" s="59" t="str">
        <f t="shared" si="822"/>
        <v/>
      </c>
      <c r="DH72" s="59" t="str">
        <f t="shared" si="822"/>
        <v/>
      </c>
      <c r="DI72" s="59" t="str">
        <f t="shared" si="822"/>
        <v/>
      </c>
      <c r="DJ72" s="59" t="str">
        <f t="shared" si="822"/>
        <v/>
      </c>
      <c r="DK72" s="59" t="str">
        <f t="shared" si="822"/>
        <v/>
      </c>
      <c r="DL72" s="59" t="str">
        <f t="shared" si="822"/>
        <v/>
      </c>
      <c r="DM72" s="55">
        <f t="shared" si="35"/>
        <v>0</v>
      </c>
      <c r="DN72" s="59" t="str">
        <f t="shared" ref="DN72:DY72" si="823">DN73</f>
        <v/>
      </c>
      <c r="DO72" s="59" t="str">
        <f t="shared" si="823"/>
        <v/>
      </c>
      <c r="DP72" s="59" t="str">
        <f t="shared" si="823"/>
        <v/>
      </c>
      <c r="DQ72" s="59" t="str">
        <f t="shared" si="823"/>
        <v/>
      </c>
      <c r="DR72" s="59" t="str">
        <f t="shared" si="823"/>
        <v/>
      </c>
      <c r="DS72" s="59" t="str">
        <f t="shared" si="823"/>
        <v/>
      </c>
      <c r="DT72" s="59" t="str">
        <f t="shared" si="823"/>
        <v/>
      </c>
      <c r="DU72" s="59" t="str">
        <f t="shared" si="823"/>
        <v/>
      </c>
      <c r="DV72" s="59" t="str">
        <f t="shared" si="823"/>
        <v/>
      </c>
      <c r="DW72" s="59" t="str">
        <f t="shared" si="823"/>
        <v/>
      </c>
      <c r="DX72" s="59" t="str">
        <f t="shared" si="823"/>
        <v/>
      </c>
      <c r="DY72" s="59" t="str">
        <f t="shared" si="823"/>
        <v/>
      </c>
      <c r="DZ72" s="55">
        <f t="shared" si="37"/>
        <v>0</v>
      </c>
      <c r="EA72" s="54" t="str">
        <f t="shared" ref="EA72:EL72" si="824">EA73</f>
        <v/>
      </c>
      <c r="EB72" s="54" t="str">
        <f t="shared" si="824"/>
        <v/>
      </c>
      <c r="EC72" s="54" t="str">
        <f t="shared" si="824"/>
        <v/>
      </c>
      <c r="ED72" s="54" t="str">
        <f t="shared" si="824"/>
        <v/>
      </c>
      <c r="EE72" s="54" t="str">
        <f t="shared" si="824"/>
        <v/>
      </c>
      <c r="EF72" s="54" t="str">
        <f t="shared" si="824"/>
        <v/>
      </c>
      <c r="EG72" s="54" t="str">
        <f t="shared" si="824"/>
        <v/>
      </c>
      <c r="EH72" s="54" t="str">
        <f t="shared" si="824"/>
        <v/>
      </c>
      <c r="EI72" s="54" t="str">
        <f t="shared" si="824"/>
        <v/>
      </c>
      <c r="EJ72" s="54" t="str">
        <f t="shared" si="824"/>
        <v/>
      </c>
      <c r="EK72" s="54" t="str">
        <f t="shared" si="824"/>
        <v/>
      </c>
      <c r="EL72" s="54" t="str">
        <f t="shared" si="824"/>
        <v/>
      </c>
      <c r="EM72" s="50">
        <f t="shared" si="39"/>
        <v>0</v>
      </c>
      <c r="EN72" s="54" t="str">
        <f t="shared" ref="EN72:EY72" si="825">EN73</f>
        <v/>
      </c>
      <c r="EO72" s="54" t="str">
        <f t="shared" si="825"/>
        <v/>
      </c>
      <c r="EP72" s="54" t="str">
        <f t="shared" si="825"/>
        <v/>
      </c>
      <c r="EQ72" s="54" t="str">
        <f t="shared" si="825"/>
        <v/>
      </c>
      <c r="ER72" s="54" t="str">
        <f t="shared" si="825"/>
        <v/>
      </c>
      <c r="ES72" s="54" t="str">
        <f t="shared" si="825"/>
        <v/>
      </c>
      <c r="ET72" s="54" t="str">
        <f t="shared" si="825"/>
        <v/>
      </c>
      <c r="EU72" s="54" t="str">
        <f t="shared" si="825"/>
        <v/>
      </c>
      <c r="EV72" s="54" t="str">
        <f t="shared" si="825"/>
        <v/>
      </c>
      <c r="EW72" s="54" t="str">
        <f t="shared" si="825"/>
        <v/>
      </c>
      <c r="EX72" s="54" t="str">
        <f t="shared" si="825"/>
        <v/>
      </c>
      <c r="EY72" s="54" t="str">
        <f t="shared" si="825"/>
        <v/>
      </c>
      <c r="EZ72" s="51">
        <f t="shared" si="41"/>
        <v>0</v>
      </c>
      <c r="FA72" s="54" t="str">
        <f t="shared" ref="FA72:FL72" si="826">FA73</f>
        <v/>
      </c>
      <c r="FB72" s="54" t="str">
        <f t="shared" si="826"/>
        <v/>
      </c>
      <c r="FC72" s="54" t="str">
        <f t="shared" si="826"/>
        <v/>
      </c>
      <c r="FD72" s="54" t="str">
        <f t="shared" si="826"/>
        <v/>
      </c>
      <c r="FE72" s="54" t="str">
        <f t="shared" si="826"/>
        <v/>
      </c>
      <c r="FF72" s="54" t="str">
        <f t="shared" si="826"/>
        <v/>
      </c>
      <c r="FG72" s="54" t="str">
        <f t="shared" si="826"/>
        <v/>
      </c>
      <c r="FH72" s="54" t="str">
        <f t="shared" si="826"/>
        <v/>
      </c>
      <c r="FI72" s="54" t="str">
        <f t="shared" si="826"/>
        <v/>
      </c>
      <c r="FJ72" s="54" t="str">
        <f t="shared" si="826"/>
        <v/>
      </c>
      <c r="FK72" s="54" t="str">
        <f t="shared" si="826"/>
        <v/>
      </c>
      <c r="FL72" s="54" t="str">
        <f t="shared" si="826"/>
        <v/>
      </c>
      <c r="FM72" s="51">
        <f t="shared" si="43"/>
        <v>0</v>
      </c>
      <c r="FN72" s="2"/>
      <c r="FO72" s="2"/>
      <c r="FP72" s="56">
        <f t="shared" ref="FP72:GA72" si="827">C72</f>
        <v>616.6666667</v>
      </c>
      <c r="FQ72" s="56">
        <f t="shared" si="827"/>
        <v>616.6666667</v>
      </c>
      <c r="FR72" s="56">
        <f t="shared" si="827"/>
        <v>616.6666667</v>
      </c>
      <c r="FS72" s="56">
        <f t="shared" si="827"/>
        <v>616.6666667</v>
      </c>
      <c r="FT72" s="56">
        <f t="shared" si="827"/>
        <v>616.6666667</v>
      </c>
      <c r="FU72" s="56">
        <f t="shared" si="827"/>
        <v>616.6666667</v>
      </c>
      <c r="FV72" s="56">
        <f t="shared" si="827"/>
        <v>616.6666667</v>
      </c>
      <c r="FW72" s="56">
        <f t="shared" si="827"/>
        <v>616.6666667</v>
      </c>
      <c r="FX72" s="56">
        <f t="shared" si="827"/>
        <v>616.6666667</v>
      </c>
      <c r="FY72" s="56">
        <f t="shared" si="827"/>
        <v>616.6666667</v>
      </c>
      <c r="FZ72" s="56">
        <f t="shared" si="827"/>
        <v>616.6666667</v>
      </c>
      <c r="GA72" s="56">
        <f t="shared" si="827"/>
        <v>616.6666667</v>
      </c>
      <c r="GB72" s="52">
        <f t="shared" si="45"/>
        <v>7400</v>
      </c>
      <c r="GC72" s="56">
        <f t="shared" ref="GC72:GN72" si="828">P72</f>
        <v>644.4166667</v>
      </c>
      <c r="GD72" s="56">
        <f t="shared" si="828"/>
        <v>644.4166667</v>
      </c>
      <c r="GE72" s="56">
        <f t="shared" si="828"/>
        <v>644.4166667</v>
      </c>
      <c r="GF72" s="56">
        <f t="shared" si="828"/>
        <v>644.4166667</v>
      </c>
      <c r="GG72" s="56">
        <f t="shared" si="828"/>
        <v>644.4166667</v>
      </c>
      <c r="GH72" s="56">
        <f t="shared" si="828"/>
        <v>644.4166667</v>
      </c>
      <c r="GI72" s="56">
        <f t="shared" si="828"/>
        <v>644.4166667</v>
      </c>
      <c r="GJ72" s="56">
        <f t="shared" si="828"/>
        <v>644.4166667</v>
      </c>
      <c r="GK72" s="56">
        <f t="shared" si="828"/>
        <v>644.4166667</v>
      </c>
      <c r="GL72" s="56">
        <f t="shared" si="828"/>
        <v>644.4166667</v>
      </c>
      <c r="GM72" s="56">
        <f t="shared" si="828"/>
        <v>644.4166667</v>
      </c>
      <c r="GN72" s="56">
        <f t="shared" si="828"/>
        <v>644.4166667</v>
      </c>
      <c r="GO72" s="52">
        <f t="shared" si="47"/>
        <v>7733</v>
      </c>
      <c r="GP72" s="8">
        <f t="shared" ref="GP72:HA72" si="829">AC72+DA72</f>
        <v>670.1933333</v>
      </c>
      <c r="GQ72" s="8">
        <f t="shared" si="829"/>
        <v>670.1933333</v>
      </c>
      <c r="GR72" s="8">
        <f t="shared" si="829"/>
        <v>670.1933333</v>
      </c>
      <c r="GS72" s="8">
        <f t="shared" si="829"/>
        <v>670.1933333</v>
      </c>
      <c r="GT72" s="8">
        <f t="shared" si="829"/>
        <v>670.1933333</v>
      </c>
      <c r="GU72" s="8">
        <f t="shared" si="829"/>
        <v>670.1933333</v>
      </c>
      <c r="GV72" s="8">
        <f t="shared" si="829"/>
        <v>670.1933333</v>
      </c>
      <c r="GW72" s="8">
        <f t="shared" si="829"/>
        <v>670.1933333</v>
      </c>
      <c r="GX72" s="8">
        <f t="shared" si="829"/>
        <v>670.1933333</v>
      </c>
      <c r="GY72" s="8">
        <f t="shared" si="829"/>
        <v>670.1933333</v>
      </c>
      <c r="GZ72" s="8">
        <f t="shared" si="829"/>
        <v>670.1933333</v>
      </c>
      <c r="HA72" s="8">
        <f t="shared" si="829"/>
        <v>670.1933333</v>
      </c>
      <c r="HB72" s="52">
        <f t="shared" si="49"/>
        <v>8042.32</v>
      </c>
      <c r="HC72" s="8">
        <f t="shared" ref="HC72:HN72" si="830">AP72+DN72</f>
        <v>529.7208107</v>
      </c>
      <c r="HD72" s="8">
        <f t="shared" si="830"/>
        <v>578.5108853</v>
      </c>
      <c r="HE72" s="8">
        <f t="shared" si="830"/>
        <v>648.210992</v>
      </c>
      <c r="HF72" s="8">
        <f t="shared" si="830"/>
        <v>648.210992</v>
      </c>
      <c r="HG72" s="8">
        <f t="shared" si="830"/>
        <v>662.1510133</v>
      </c>
      <c r="HH72" s="8">
        <f t="shared" si="830"/>
        <v>703.9710773</v>
      </c>
      <c r="HI72" s="8">
        <f t="shared" si="830"/>
        <v>808.5212373</v>
      </c>
      <c r="HJ72" s="8">
        <f t="shared" si="830"/>
        <v>787.6112053</v>
      </c>
      <c r="HK72" s="8">
        <f t="shared" si="830"/>
        <v>731.85112</v>
      </c>
      <c r="HL72" s="8">
        <f t="shared" si="830"/>
        <v>690.031056</v>
      </c>
      <c r="HM72" s="8">
        <f t="shared" si="830"/>
        <v>703.9710773</v>
      </c>
      <c r="HN72" s="8">
        <f t="shared" si="830"/>
        <v>871.2513333</v>
      </c>
      <c r="HO72" s="52">
        <f t="shared" si="51"/>
        <v>8364.0128</v>
      </c>
      <c r="HP72" s="8">
        <f t="shared" ref="HP72:IA72" si="831">BC72+EA72</f>
        <v>550.9096431</v>
      </c>
      <c r="HQ72" s="8">
        <f t="shared" si="831"/>
        <v>601.6513207</v>
      </c>
      <c r="HR72" s="8">
        <f t="shared" si="831"/>
        <v>674.1394317</v>
      </c>
      <c r="HS72" s="8">
        <f t="shared" si="831"/>
        <v>674.1394317</v>
      </c>
      <c r="HT72" s="8">
        <f t="shared" si="831"/>
        <v>688.6370539</v>
      </c>
      <c r="HU72" s="8">
        <f t="shared" si="831"/>
        <v>732.1299204</v>
      </c>
      <c r="HV72" s="8">
        <f t="shared" si="831"/>
        <v>840.8620868</v>
      </c>
      <c r="HW72" s="8">
        <f t="shared" si="831"/>
        <v>819.1156535</v>
      </c>
      <c r="HX72" s="8">
        <f t="shared" si="831"/>
        <v>761.1251648</v>
      </c>
      <c r="HY72" s="8">
        <f t="shared" si="831"/>
        <v>717.6322982</v>
      </c>
      <c r="HZ72" s="8">
        <f t="shared" si="831"/>
        <v>732.1299204</v>
      </c>
      <c r="IA72" s="8">
        <f t="shared" si="831"/>
        <v>906.1013867</v>
      </c>
      <c r="IB72" s="52">
        <f t="shared" si="53"/>
        <v>8698.573312</v>
      </c>
      <c r="IC72" s="8">
        <f t="shared" ref="IC72:IN72" si="832">BP72+EN72</f>
        <v>572.9460288</v>
      </c>
      <c r="ID72" s="8">
        <f t="shared" si="832"/>
        <v>625.7173736</v>
      </c>
      <c r="IE72" s="8">
        <f t="shared" si="832"/>
        <v>701.1050089</v>
      </c>
      <c r="IF72" s="8">
        <f t="shared" si="832"/>
        <v>701.1050089</v>
      </c>
      <c r="IG72" s="8">
        <f t="shared" si="832"/>
        <v>716.182536</v>
      </c>
      <c r="IH72" s="8">
        <f t="shared" si="832"/>
        <v>761.4151172</v>
      </c>
      <c r="II72" s="8">
        <f t="shared" si="832"/>
        <v>874.4965703</v>
      </c>
      <c r="IJ72" s="8">
        <f t="shared" si="832"/>
        <v>851.8802797</v>
      </c>
      <c r="IK72" s="8">
        <f t="shared" si="832"/>
        <v>791.5701714</v>
      </c>
      <c r="IL72" s="8">
        <f t="shared" si="832"/>
        <v>746.3375902</v>
      </c>
      <c r="IM72" s="8">
        <f t="shared" si="832"/>
        <v>761.4151172</v>
      </c>
      <c r="IN72" s="8">
        <f t="shared" si="832"/>
        <v>942.3454421</v>
      </c>
      <c r="IO72" s="52">
        <f t="shared" si="55"/>
        <v>9046.516244</v>
      </c>
      <c r="IP72" s="8">
        <f t="shared" ref="IP72:JA72" si="833">CC72+FA72</f>
        <v>595.86387</v>
      </c>
      <c r="IQ72" s="8">
        <f t="shared" si="833"/>
        <v>650.7460685</v>
      </c>
      <c r="IR72" s="8">
        <f t="shared" si="833"/>
        <v>729.1492093</v>
      </c>
      <c r="IS72" s="8">
        <f t="shared" si="833"/>
        <v>729.1492093</v>
      </c>
      <c r="IT72" s="8">
        <f t="shared" si="833"/>
        <v>744.8298375</v>
      </c>
      <c r="IU72" s="8">
        <f t="shared" si="833"/>
        <v>791.8717219</v>
      </c>
      <c r="IV72" s="8">
        <f t="shared" si="833"/>
        <v>909.4764331</v>
      </c>
      <c r="IW72" s="8">
        <f t="shared" si="833"/>
        <v>885.9554909</v>
      </c>
      <c r="IX72" s="8">
        <f t="shared" si="833"/>
        <v>823.2329782</v>
      </c>
      <c r="IY72" s="8">
        <f t="shared" si="833"/>
        <v>776.1910938</v>
      </c>
      <c r="IZ72" s="8">
        <f t="shared" si="833"/>
        <v>791.8717219</v>
      </c>
      <c r="JA72" s="8">
        <f t="shared" si="833"/>
        <v>980.0392598</v>
      </c>
      <c r="JB72" s="52">
        <f t="shared" si="57"/>
        <v>9408.376894</v>
      </c>
      <c r="JC72" s="2"/>
      <c r="JD72" s="2"/>
      <c r="JE72" s="19">
        <f t="shared" si="58"/>
        <v>0</v>
      </c>
      <c r="JF72" s="19">
        <f t="shared" si="59"/>
        <v>0</v>
      </c>
      <c r="JG72" s="48">
        <f t="shared" si="60"/>
        <v>0</v>
      </c>
      <c r="JH72" s="48">
        <f t="shared" si="61"/>
        <v>0</v>
      </c>
      <c r="JI72" s="48">
        <f t="shared" si="62"/>
        <v>0</v>
      </c>
      <c r="JJ72" s="48">
        <f t="shared" si="63"/>
        <v>0</v>
      </c>
      <c r="JK72" s="48">
        <f t="shared" si="64"/>
        <v>0</v>
      </c>
    </row>
    <row r="73" ht="19.5" customHeight="1" outlineLevel="1">
      <c r="A73" s="2"/>
      <c r="B73" s="6" t="s">
        <v>30</v>
      </c>
      <c r="C73" s="10">
        <f>'ОПУ БС'!$C73/12</f>
        <v>616.6666667</v>
      </c>
      <c r="D73" s="10">
        <f>'ОПУ БС'!$C73/12</f>
        <v>616.6666667</v>
      </c>
      <c r="E73" s="10">
        <f>'ОПУ БС'!$C73/12</f>
        <v>616.6666667</v>
      </c>
      <c r="F73" s="10">
        <f>'ОПУ БС'!$C73/12</f>
        <v>616.6666667</v>
      </c>
      <c r="G73" s="10">
        <f>'ОПУ БС'!$C73/12</f>
        <v>616.6666667</v>
      </c>
      <c r="H73" s="10">
        <f>'ОПУ БС'!$C73/12</f>
        <v>616.6666667</v>
      </c>
      <c r="I73" s="10">
        <f>'ОПУ БС'!$C73/12</f>
        <v>616.6666667</v>
      </c>
      <c r="J73" s="10">
        <f>'ОПУ БС'!$C73/12</f>
        <v>616.6666667</v>
      </c>
      <c r="K73" s="10">
        <f>'ОПУ БС'!$C73/12</f>
        <v>616.6666667</v>
      </c>
      <c r="L73" s="10">
        <f>'ОПУ БС'!$C73/12</f>
        <v>616.6666667</v>
      </c>
      <c r="M73" s="10">
        <f>'ОПУ БС'!$C73/12</f>
        <v>616.6666667</v>
      </c>
      <c r="N73" s="10">
        <f>'ОПУ БС'!$C73-SUM(C73:M73)</f>
        <v>616.6666667</v>
      </c>
      <c r="O73" s="10">
        <f t="shared" si="21"/>
        <v>7400</v>
      </c>
      <c r="P73" s="10">
        <f>'ОПУ БС'!$D73/12</f>
        <v>644.4166667</v>
      </c>
      <c r="Q73" s="10">
        <f>'ОПУ БС'!$D73/12</f>
        <v>644.4166667</v>
      </c>
      <c r="R73" s="10">
        <f>'ОПУ БС'!$D73/12</f>
        <v>644.4166667</v>
      </c>
      <c r="S73" s="10">
        <f>'ОПУ БС'!$D73/12</f>
        <v>644.4166667</v>
      </c>
      <c r="T73" s="10">
        <f>'ОПУ БС'!$D73/12</f>
        <v>644.4166667</v>
      </c>
      <c r="U73" s="10">
        <f>'ОПУ БС'!$D73/12</f>
        <v>644.4166667</v>
      </c>
      <c r="V73" s="10">
        <f>'ОПУ БС'!$D73/12</f>
        <v>644.4166667</v>
      </c>
      <c r="W73" s="10">
        <f>'ОПУ БС'!$D73/12</f>
        <v>644.4166667</v>
      </c>
      <c r="X73" s="10">
        <f>'ОПУ БС'!$D73/12</f>
        <v>644.4166667</v>
      </c>
      <c r="Y73" s="10">
        <f>'ОПУ БС'!$D73/12</f>
        <v>644.4166667</v>
      </c>
      <c r="Z73" s="10">
        <f>'ОПУ БС'!$D73/12</f>
        <v>644.4166667</v>
      </c>
      <c r="AA73" s="10">
        <f>'ОПУ БС'!$D73-SUM(P73:Z73)</f>
        <v>644.4166667</v>
      </c>
      <c r="AB73" s="10">
        <f t="shared" si="23"/>
        <v>7733</v>
      </c>
      <c r="AC73" s="10">
        <f>'ОПУ БС'!$E73/12</f>
        <v>670.1933333</v>
      </c>
      <c r="AD73" s="10">
        <f>'ОПУ БС'!$E73/12</f>
        <v>670.1933333</v>
      </c>
      <c r="AE73" s="10">
        <f>'ОПУ БС'!$E73/12</f>
        <v>670.1933333</v>
      </c>
      <c r="AF73" s="10">
        <f>'ОПУ БС'!$E73/12</f>
        <v>670.1933333</v>
      </c>
      <c r="AG73" s="10">
        <f>'ОПУ БС'!$E73/12</f>
        <v>670.1933333</v>
      </c>
      <c r="AH73" s="10">
        <f>'ОПУ БС'!$E73/12</f>
        <v>670.1933333</v>
      </c>
      <c r="AI73" s="10">
        <f>'ОПУ БС'!$E73/12</f>
        <v>670.1933333</v>
      </c>
      <c r="AJ73" s="10">
        <f>'ОПУ БС'!$E73/12</f>
        <v>670.1933333</v>
      </c>
      <c r="AK73" s="10">
        <f>'ОПУ БС'!$E73/12</f>
        <v>670.1933333</v>
      </c>
      <c r="AL73" s="10">
        <f>'ОПУ БС'!$E73/12</f>
        <v>670.1933333</v>
      </c>
      <c r="AM73" s="10">
        <f>'ОПУ БС'!$E73/12</f>
        <v>670.1933333</v>
      </c>
      <c r="AN73" s="10">
        <f>'ОПУ БС'!$E73-SUM(AC73:AM73)</f>
        <v>670.1933333</v>
      </c>
      <c r="AO73" s="10">
        <f t="shared" si="25"/>
        <v>8042.32</v>
      </c>
      <c r="AP73" s="10">
        <f>'ОПУ БС'!$F73/12*'ОПУ БС'!L73</f>
        <v>529.7208107</v>
      </c>
      <c r="AQ73" s="10">
        <f>'ОПУ БС'!$F73/12*'ОПУ БС'!M73</f>
        <v>578.5108853</v>
      </c>
      <c r="AR73" s="10">
        <f>'ОПУ БС'!$F73/12*'ОПУ БС'!N73</f>
        <v>648.210992</v>
      </c>
      <c r="AS73" s="10">
        <f>'ОПУ БС'!$F73/12*'ОПУ БС'!O73</f>
        <v>648.210992</v>
      </c>
      <c r="AT73" s="10">
        <f>'ОПУ БС'!$F73/12*'ОПУ БС'!P73</f>
        <v>662.1510133</v>
      </c>
      <c r="AU73" s="10">
        <f>'ОПУ БС'!$F73/12*'ОПУ БС'!Q73</f>
        <v>703.9710773</v>
      </c>
      <c r="AV73" s="10">
        <f>'ОПУ БС'!$F73/12*'ОПУ БС'!R73</f>
        <v>808.5212373</v>
      </c>
      <c r="AW73" s="10">
        <f>'ОПУ БС'!$F73/12*'ОПУ БС'!S73</f>
        <v>787.6112053</v>
      </c>
      <c r="AX73" s="10">
        <f>'ОПУ БС'!$F73/12*'ОПУ БС'!T73</f>
        <v>731.85112</v>
      </c>
      <c r="AY73" s="10">
        <f>'ОПУ БС'!$F73/12*'ОПУ БС'!U73</f>
        <v>690.031056</v>
      </c>
      <c r="AZ73" s="10">
        <f>'ОПУ БС'!$F73/12*'ОПУ БС'!V73</f>
        <v>703.9710773</v>
      </c>
      <c r="BA73" s="10">
        <f>'ОПУ БС'!$F73/12*'ОПУ БС'!W73</f>
        <v>871.2513333</v>
      </c>
      <c r="BB73" s="10">
        <f t="shared" si="27"/>
        <v>8364.0128</v>
      </c>
      <c r="BC73" s="10">
        <f>'ОПУ БС'!$G73/12*'ОПУ БС'!L73</f>
        <v>550.9096431</v>
      </c>
      <c r="BD73" s="10">
        <f>'ОПУ БС'!$G73/12*'ОПУ БС'!M73</f>
        <v>601.6513207</v>
      </c>
      <c r="BE73" s="10">
        <f>'ОПУ БС'!$G73/12*'ОПУ БС'!N73</f>
        <v>674.1394317</v>
      </c>
      <c r="BF73" s="10">
        <f>'ОПУ БС'!$G73/12*'ОПУ БС'!O73</f>
        <v>674.1394317</v>
      </c>
      <c r="BG73" s="10">
        <f>'ОПУ БС'!$G73/12*'ОПУ БС'!P73</f>
        <v>688.6370539</v>
      </c>
      <c r="BH73" s="10">
        <f>'ОПУ БС'!$G73/12*'ОПУ БС'!Q73</f>
        <v>732.1299204</v>
      </c>
      <c r="BI73" s="10">
        <f>'ОПУ БС'!$G73/12*'ОПУ БС'!R73</f>
        <v>840.8620868</v>
      </c>
      <c r="BJ73" s="10">
        <f>'ОПУ БС'!$G73/12*'ОПУ БС'!S73</f>
        <v>819.1156535</v>
      </c>
      <c r="BK73" s="10">
        <f>'ОПУ БС'!$G73/12*'ОПУ БС'!T73</f>
        <v>761.1251648</v>
      </c>
      <c r="BL73" s="10">
        <f>'ОПУ БС'!$G73/12*'ОПУ БС'!U73</f>
        <v>717.6322982</v>
      </c>
      <c r="BM73" s="10">
        <f>'ОПУ БС'!$G73/12*'ОПУ БС'!V73</f>
        <v>732.1299204</v>
      </c>
      <c r="BN73" s="10">
        <f>'ОПУ БС'!$G73/12*'ОПУ БС'!W73</f>
        <v>906.1013867</v>
      </c>
      <c r="BO73" s="10">
        <f t="shared" si="29"/>
        <v>8698.573312</v>
      </c>
      <c r="BP73" s="10">
        <f>'ОПУ БС'!$H73/12*'ОПУ БС'!L73</f>
        <v>572.9460288</v>
      </c>
      <c r="BQ73" s="10">
        <f>'ОПУ БС'!$H73/12*'ОПУ БС'!M73</f>
        <v>625.7173736</v>
      </c>
      <c r="BR73" s="10">
        <f>'ОПУ БС'!$H73/12*'ОПУ БС'!N73</f>
        <v>701.1050089</v>
      </c>
      <c r="BS73" s="10">
        <f>'ОПУ БС'!$H73/12*'ОПУ БС'!O73</f>
        <v>701.1050089</v>
      </c>
      <c r="BT73" s="10">
        <f>'ОПУ БС'!$H73/12*'ОПУ БС'!P73</f>
        <v>716.182536</v>
      </c>
      <c r="BU73" s="10">
        <f>'ОПУ БС'!$H73/12*'ОПУ БС'!Q73</f>
        <v>761.4151172</v>
      </c>
      <c r="BV73" s="10">
        <f>'ОПУ БС'!$H73/12*'ОПУ БС'!R73</f>
        <v>874.4965703</v>
      </c>
      <c r="BW73" s="10">
        <f>'ОПУ БС'!$H73/12*'ОПУ БС'!S73</f>
        <v>851.8802797</v>
      </c>
      <c r="BX73" s="10">
        <f>'ОПУ БС'!$H73/12*'ОПУ БС'!T73</f>
        <v>791.5701714</v>
      </c>
      <c r="BY73" s="10">
        <f>'ОПУ БС'!$H73/12*'ОПУ БС'!U73</f>
        <v>746.3375902</v>
      </c>
      <c r="BZ73" s="10">
        <f>'ОПУ БС'!$H73/12*'ОПУ БС'!V73</f>
        <v>761.4151172</v>
      </c>
      <c r="CA73" s="10">
        <f>'ОПУ БС'!$H73/12*'ОПУ БС'!W73</f>
        <v>942.3454421</v>
      </c>
      <c r="CB73" s="10">
        <f t="shared" si="31"/>
        <v>9046.516244</v>
      </c>
      <c r="CC73" s="10">
        <f>'ОПУ БС'!$I73/12*'ОПУ БС'!L73</f>
        <v>595.86387</v>
      </c>
      <c r="CD73" s="10">
        <f>'ОПУ БС'!$I73/12*'ОПУ БС'!M73</f>
        <v>650.7460685</v>
      </c>
      <c r="CE73" s="10">
        <f>'ОПУ БС'!$I73/12*'ОПУ БС'!N73</f>
        <v>729.1492093</v>
      </c>
      <c r="CF73" s="10">
        <f>'ОПУ БС'!$I73/12*'ОПУ БС'!O73</f>
        <v>729.1492093</v>
      </c>
      <c r="CG73" s="10">
        <f>'ОПУ БС'!$I73/12*'ОПУ БС'!P73</f>
        <v>744.8298375</v>
      </c>
      <c r="CH73" s="10">
        <f>'ОПУ БС'!$I73/12*'ОПУ БС'!Q73</f>
        <v>791.8717219</v>
      </c>
      <c r="CI73" s="10">
        <f>'ОПУ БС'!$I73/12*'ОПУ БС'!R73</f>
        <v>909.4764331</v>
      </c>
      <c r="CJ73" s="10">
        <f>'ОПУ БС'!$I73/12*'ОПУ БС'!S73</f>
        <v>885.9554909</v>
      </c>
      <c r="CK73" s="10">
        <f>'ОПУ БС'!$I73/12*'ОПУ БС'!T73</f>
        <v>823.2329782</v>
      </c>
      <c r="CL73" s="10">
        <f>'ОПУ БС'!$I73/12*'ОПУ БС'!U73</f>
        <v>776.1910938</v>
      </c>
      <c r="CM73" s="10">
        <f>'ОПУ БС'!$I73/12*'ОПУ БС'!V73</f>
        <v>791.8717219</v>
      </c>
      <c r="CN73" s="10">
        <f>'ОПУ БС'!$I73/12*'ОПУ БС'!W73</f>
        <v>980.0392598</v>
      </c>
      <c r="CO73" s="10">
        <f t="shared" si="33"/>
        <v>9408.376894</v>
      </c>
      <c r="CP73" s="2"/>
      <c r="CQ73" s="2"/>
      <c r="CR73" s="48">
        <f>O73-'ОПУ БС'!C73</f>
        <v>0</v>
      </c>
      <c r="CS73" s="48">
        <f>AB73-'ОПУ БС'!D73</f>
        <v>0</v>
      </c>
      <c r="CT73" s="48">
        <f>AO73-'ОПУ БС'!E73</f>
        <v>0</v>
      </c>
      <c r="CU73" s="48">
        <f>BB73-'ОПУ БС'!F73</f>
        <v>0</v>
      </c>
      <c r="CV73" s="48">
        <f>BO73-'ОПУ БС'!G73</f>
        <v>0</v>
      </c>
      <c r="CW73" s="48">
        <f>CB73-'ОПУ БС'!H73</f>
        <v>0</v>
      </c>
      <c r="CX73" s="48">
        <f>CO73-'ОПУ БС'!I73</f>
        <v>0</v>
      </c>
      <c r="CY73" s="2"/>
      <c r="CZ73" s="2"/>
      <c r="DA73" s="57"/>
      <c r="DB73" s="57"/>
      <c r="DC73" s="57"/>
      <c r="DD73" s="57"/>
      <c r="DE73" s="57"/>
      <c r="DF73" s="57"/>
      <c r="DG73" s="57"/>
      <c r="DH73" s="57"/>
      <c r="DI73" s="57"/>
      <c r="DJ73" s="57"/>
      <c r="DK73" s="57"/>
      <c r="DL73" s="57"/>
      <c r="DM73" s="55">
        <f t="shared" si="35"/>
        <v>0</v>
      </c>
      <c r="DN73" s="57"/>
      <c r="DO73" s="57"/>
      <c r="DP73" s="57"/>
      <c r="DQ73" s="57"/>
      <c r="DR73" s="57"/>
      <c r="DS73" s="57"/>
      <c r="DT73" s="57"/>
      <c r="DU73" s="57"/>
      <c r="DV73" s="57"/>
      <c r="DW73" s="57"/>
      <c r="DX73" s="57"/>
      <c r="DY73" s="57"/>
      <c r="DZ73" s="55">
        <f t="shared" si="37"/>
        <v>0</v>
      </c>
      <c r="EA73" s="58"/>
      <c r="EB73" s="58"/>
      <c r="EC73" s="58"/>
      <c r="ED73" s="58"/>
      <c r="EE73" s="58"/>
      <c r="EF73" s="58"/>
      <c r="EG73" s="58"/>
      <c r="EH73" s="58"/>
      <c r="EI73" s="58"/>
      <c r="EJ73" s="58"/>
      <c r="EK73" s="58"/>
      <c r="EL73" s="58"/>
      <c r="EM73" s="50">
        <f t="shared" si="39"/>
        <v>0</v>
      </c>
      <c r="EN73" s="58"/>
      <c r="EO73" s="58"/>
      <c r="EP73" s="58"/>
      <c r="EQ73" s="58"/>
      <c r="ER73" s="58"/>
      <c r="ES73" s="58"/>
      <c r="ET73" s="58"/>
      <c r="EU73" s="58"/>
      <c r="EV73" s="58"/>
      <c r="EW73" s="58"/>
      <c r="EX73" s="58"/>
      <c r="EY73" s="58"/>
      <c r="EZ73" s="51">
        <f t="shared" si="41"/>
        <v>0</v>
      </c>
      <c r="FA73" s="58"/>
      <c r="FB73" s="58"/>
      <c r="FC73" s="58"/>
      <c r="FD73" s="58"/>
      <c r="FE73" s="58"/>
      <c r="FF73" s="58"/>
      <c r="FG73" s="58"/>
      <c r="FH73" s="58"/>
      <c r="FI73" s="58"/>
      <c r="FJ73" s="58"/>
      <c r="FK73" s="58"/>
      <c r="FL73" s="58"/>
      <c r="FM73" s="51">
        <f t="shared" si="43"/>
        <v>0</v>
      </c>
      <c r="FN73" s="2"/>
      <c r="FO73" s="2"/>
      <c r="FP73" s="56">
        <f t="shared" ref="FP73:GA73" si="834">C73</f>
        <v>616.6666667</v>
      </c>
      <c r="FQ73" s="56">
        <f t="shared" si="834"/>
        <v>616.6666667</v>
      </c>
      <c r="FR73" s="56">
        <f t="shared" si="834"/>
        <v>616.6666667</v>
      </c>
      <c r="FS73" s="56">
        <f t="shared" si="834"/>
        <v>616.6666667</v>
      </c>
      <c r="FT73" s="56">
        <f t="shared" si="834"/>
        <v>616.6666667</v>
      </c>
      <c r="FU73" s="56">
        <f t="shared" si="834"/>
        <v>616.6666667</v>
      </c>
      <c r="FV73" s="56">
        <f t="shared" si="834"/>
        <v>616.6666667</v>
      </c>
      <c r="FW73" s="56">
        <f t="shared" si="834"/>
        <v>616.6666667</v>
      </c>
      <c r="FX73" s="56">
        <f t="shared" si="834"/>
        <v>616.6666667</v>
      </c>
      <c r="FY73" s="56">
        <f t="shared" si="834"/>
        <v>616.6666667</v>
      </c>
      <c r="FZ73" s="56">
        <f t="shared" si="834"/>
        <v>616.6666667</v>
      </c>
      <c r="GA73" s="56">
        <f t="shared" si="834"/>
        <v>616.6666667</v>
      </c>
      <c r="GB73" s="52">
        <f t="shared" si="45"/>
        <v>7400</v>
      </c>
      <c r="GC73" s="56">
        <f t="shared" ref="GC73:GN73" si="835">P73</f>
        <v>644.4166667</v>
      </c>
      <c r="GD73" s="56">
        <f t="shared" si="835"/>
        <v>644.4166667</v>
      </c>
      <c r="GE73" s="56">
        <f t="shared" si="835"/>
        <v>644.4166667</v>
      </c>
      <c r="GF73" s="56">
        <f t="shared" si="835"/>
        <v>644.4166667</v>
      </c>
      <c r="GG73" s="56">
        <f t="shared" si="835"/>
        <v>644.4166667</v>
      </c>
      <c r="GH73" s="56">
        <f t="shared" si="835"/>
        <v>644.4166667</v>
      </c>
      <c r="GI73" s="56">
        <f t="shared" si="835"/>
        <v>644.4166667</v>
      </c>
      <c r="GJ73" s="56">
        <f t="shared" si="835"/>
        <v>644.4166667</v>
      </c>
      <c r="GK73" s="56">
        <f t="shared" si="835"/>
        <v>644.4166667</v>
      </c>
      <c r="GL73" s="56">
        <f t="shared" si="835"/>
        <v>644.4166667</v>
      </c>
      <c r="GM73" s="56">
        <f t="shared" si="835"/>
        <v>644.4166667</v>
      </c>
      <c r="GN73" s="56">
        <f t="shared" si="835"/>
        <v>644.4166667</v>
      </c>
      <c r="GO73" s="52">
        <f t="shared" si="47"/>
        <v>7733</v>
      </c>
      <c r="GP73" s="8">
        <f t="shared" ref="GP73:HA73" si="836">AC73+DA73</f>
        <v>670.1933333</v>
      </c>
      <c r="GQ73" s="8">
        <f t="shared" si="836"/>
        <v>670.1933333</v>
      </c>
      <c r="GR73" s="8">
        <f t="shared" si="836"/>
        <v>670.1933333</v>
      </c>
      <c r="GS73" s="8">
        <f t="shared" si="836"/>
        <v>670.1933333</v>
      </c>
      <c r="GT73" s="8">
        <f t="shared" si="836"/>
        <v>670.1933333</v>
      </c>
      <c r="GU73" s="8">
        <f t="shared" si="836"/>
        <v>670.1933333</v>
      </c>
      <c r="GV73" s="8">
        <f t="shared" si="836"/>
        <v>670.1933333</v>
      </c>
      <c r="GW73" s="8">
        <f t="shared" si="836"/>
        <v>670.1933333</v>
      </c>
      <c r="GX73" s="8">
        <f t="shared" si="836"/>
        <v>670.1933333</v>
      </c>
      <c r="GY73" s="8">
        <f t="shared" si="836"/>
        <v>670.1933333</v>
      </c>
      <c r="GZ73" s="8">
        <f t="shared" si="836"/>
        <v>670.1933333</v>
      </c>
      <c r="HA73" s="8">
        <f t="shared" si="836"/>
        <v>670.1933333</v>
      </c>
      <c r="HB73" s="52">
        <f t="shared" si="49"/>
        <v>8042.32</v>
      </c>
      <c r="HC73" s="8">
        <f t="shared" ref="HC73:HN73" si="837">AP73+DN73</f>
        <v>529.7208107</v>
      </c>
      <c r="HD73" s="8">
        <f t="shared" si="837"/>
        <v>578.5108853</v>
      </c>
      <c r="HE73" s="8">
        <f t="shared" si="837"/>
        <v>648.210992</v>
      </c>
      <c r="HF73" s="8">
        <f t="shared" si="837"/>
        <v>648.210992</v>
      </c>
      <c r="HG73" s="8">
        <f t="shared" si="837"/>
        <v>662.1510133</v>
      </c>
      <c r="HH73" s="8">
        <f t="shared" si="837"/>
        <v>703.9710773</v>
      </c>
      <c r="HI73" s="8">
        <f t="shared" si="837"/>
        <v>808.5212373</v>
      </c>
      <c r="HJ73" s="8">
        <f t="shared" si="837"/>
        <v>787.6112053</v>
      </c>
      <c r="HK73" s="8">
        <f t="shared" si="837"/>
        <v>731.85112</v>
      </c>
      <c r="HL73" s="8">
        <f t="shared" si="837"/>
        <v>690.031056</v>
      </c>
      <c r="HM73" s="8">
        <f t="shared" si="837"/>
        <v>703.9710773</v>
      </c>
      <c r="HN73" s="8">
        <f t="shared" si="837"/>
        <v>871.2513333</v>
      </c>
      <c r="HO73" s="52">
        <f t="shared" si="51"/>
        <v>8364.0128</v>
      </c>
      <c r="HP73" s="8">
        <f t="shared" ref="HP73:IA73" si="838">BC73+EA73</f>
        <v>550.9096431</v>
      </c>
      <c r="HQ73" s="8">
        <f t="shared" si="838"/>
        <v>601.6513207</v>
      </c>
      <c r="HR73" s="8">
        <f t="shared" si="838"/>
        <v>674.1394317</v>
      </c>
      <c r="HS73" s="8">
        <f t="shared" si="838"/>
        <v>674.1394317</v>
      </c>
      <c r="HT73" s="8">
        <f t="shared" si="838"/>
        <v>688.6370539</v>
      </c>
      <c r="HU73" s="8">
        <f t="shared" si="838"/>
        <v>732.1299204</v>
      </c>
      <c r="HV73" s="8">
        <f t="shared" si="838"/>
        <v>840.8620868</v>
      </c>
      <c r="HW73" s="8">
        <f t="shared" si="838"/>
        <v>819.1156535</v>
      </c>
      <c r="HX73" s="8">
        <f t="shared" si="838"/>
        <v>761.1251648</v>
      </c>
      <c r="HY73" s="8">
        <f t="shared" si="838"/>
        <v>717.6322982</v>
      </c>
      <c r="HZ73" s="8">
        <f t="shared" si="838"/>
        <v>732.1299204</v>
      </c>
      <c r="IA73" s="8">
        <f t="shared" si="838"/>
        <v>906.1013867</v>
      </c>
      <c r="IB73" s="52">
        <f t="shared" si="53"/>
        <v>8698.573312</v>
      </c>
      <c r="IC73" s="8">
        <f t="shared" ref="IC73:IN73" si="839">BP73+EN73</f>
        <v>572.9460288</v>
      </c>
      <c r="ID73" s="8">
        <f t="shared" si="839"/>
        <v>625.7173736</v>
      </c>
      <c r="IE73" s="8">
        <f t="shared" si="839"/>
        <v>701.1050089</v>
      </c>
      <c r="IF73" s="8">
        <f t="shared" si="839"/>
        <v>701.1050089</v>
      </c>
      <c r="IG73" s="8">
        <f t="shared" si="839"/>
        <v>716.182536</v>
      </c>
      <c r="IH73" s="8">
        <f t="shared" si="839"/>
        <v>761.4151172</v>
      </c>
      <c r="II73" s="8">
        <f t="shared" si="839"/>
        <v>874.4965703</v>
      </c>
      <c r="IJ73" s="8">
        <f t="shared" si="839"/>
        <v>851.8802797</v>
      </c>
      <c r="IK73" s="8">
        <f t="shared" si="839"/>
        <v>791.5701714</v>
      </c>
      <c r="IL73" s="8">
        <f t="shared" si="839"/>
        <v>746.3375902</v>
      </c>
      <c r="IM73" s="8">
        <f t="shared" si="839"/>
        <v>761.4151172</v>
      </c>
      <c r="IN73" s="8">
        <f t="shared" si="839"/>
        <v>942.3454421</v>
      </c>
      <c r="IO73" s="52">
        <f t="shared" si="55"/>
        <v>9046.516244</v>
      </c>
      <c r="IP73" s="8">
        <f t="shared" ref="IP73:JA73" si="840">CC73+FA73</f>
        <v>595.86387</v>
      </c>
      <c r="IQ73" s="8">
        <f t="shared" si="840"/>
        <v>650.7460685</v>
      </c>
      <c r="IR73" s="8">
        <f t="shared" si="840"/>
        <v>729.1492093</v>
      </c>
      <c r="IS73" s="8">
        <f t="shared" si="840"/>
        <v>729.1492093</v>
      </c>
      <c r="IT73" s="8">
        <f t="shared" si="840"/>
        <v>744.8298375</v>
      </c>
      <c r="IU73" s="8">
        <f t="shared" si="840"/>
        <v>791.8717219</v>
      </c>
      <c r="IV73" s="8">
        <f t="shared" si="840"/>
        <v>909.4764331</v>
      </c>
      <c r="IW73" s="8">
        <f t="shared" si="840"/>
        <v>885.9554909</v>
      </c>
      <c r="IX73" s="8">
        <f t="shared" si="840"/>
        <v>823.2329782</v>
      </c>
      <c r="IY73" s="8">
        <f t="shared" si="840"/>
        <v>776.1910938</v>
      </c>
      <c r="IZ73" s="8">
        <f t="shared" si="840"/>
        <v>791.8717219</v>
      </c>
      <c r="JA73" s="8">
        <f t="shared" si="840"/>
        <v>980.0392598</v>
      </c>
      <c r="JB73" s="52">
        <f t="shared" si="57"/>
        <v>9408.376894</v>
      </c>
      <c r="JC73" s="2"/>
      <c r="JD73" s="2"/>
      <c r="JE73" s="19">
        <f t="shared" si="58"/>
        <v>0</v>
      </c>
      <c r="JF73" s="19">
        <f t="shared" si="59"/>
        <v>0</v>
      </c>
      <c r="JG73" s="48">
        <f t="shared" si="60"/>
        <v>0</v>
      </c>
      <c r="JH73" s="48">
        <f t="shared" si="61"/>
        <v>0</v>
      </c>
      <c r="JI73" s="48">
        <f t="shared" si="62"/>
        <v>0</v>
      </c>
      <c r="JJ73" s="48">
        <f t="shared" si="63"/>
        <v>0</v>
      </c>
      <c r="JK73" s="48">
        <f t="shared" si="64"/>
        <v>0</v>
      </c>
    </row>
    <row r="74" ht="19.5" customHeight="1">
      <c r="A74" s="2"/>
      <c r="B74" s="9" t="s">
        <v>33</v>
      </c>
      <c r="C74" s="10">
        <f>'ОПУ БС'!$C74/12</f>
        <v>416.6666667</v>
      </c>
      <c r="D74" s="10">
        <f>'ОПУ БС'!$C74/12</f>
        <v>416.6666667</v>
      </c>
      <c r="E74" s="10">
        <f>'ОПУ БС'!$C74/12</f>
        <v>416.6666667</v>
      </c>
      <c r="F74" s="10">
        <f>'ОПУ БС'!$C74/12</f>
        <v>416.6666667</v>
      </c>
      <c r="G74" s="10">
        <f>'ОПУ БС'!$C74/12</f>
        <v>416.6666667</v>
      </c>
      <c r="H74" s="10">
        <f>'ОПУ БС'!$C74/12</f>
        <v>416.6666667</v>
      </c>
      <c r="I74" s="10">
        <f>'ОПУ БС'!$C74/12</f>
        <v>416.6666667</v>
      </c>
      <c r="J74" s="10">
        <f>'ОПУ БС'!$C74/12</f>
        <v>416.6666667</v>
      </c>
      <c r="K74" s="10">
        <f>'ОПУ БС'!$C74/12</f>
        <v>416.6666667</v>
      </c>
      <c r="L74" s="10">
        <f>'ОПУ БС'!$C74/12</f>
        <v>416.6666667</v>
      </c>
      <c r="M74" s="10">
        <f>'ОПУ БС'!$C74/12</f>
        <v>416.6666667</v>
      </c>
      <c r="N74" s="10">
        <f>'ОПУ БС'!$C74-SUM(C74:M74)</f>
        <v>416.6666667</v>
      </c>
      <c r="O74" s="10">
        <f t="shared" si="21"/>
        <v>5000</v>
      </c>
      <c r="P74" s="10">
        <f>'ОПУ БС'!$D74/12</f>
        <v>435.4166667</v>
      </c>
      <c r="Q74" s="10">
        <f>'ОПУ БС'!$D74/12</f>
        <v>435.4166667</v>
      </c>
      <c r="R74" s="10">
        <f>'ОПУ БС'!$D74/12</f>
        <v>435.4166667</v>
      </c>
      <c r="S74" s="10">
        <f>'ОПУ БС'!$D74/12</f>
        <v>435.4166667</v>
      </c>
      <c r="T74" s="10">
        <f>'ОПУ БС'!$D74/12</f>
        <v>435.4166667</v>
      </c>
      <c r="U74" s="10">
        <f>'ОПУ БС'!$D74/12</f>
        <v>435.4166667</v>
      </c>
      <c r="V74" s="10">
        <f>'ОПУ БС'!$D74/12</f>
        <v>435.4166667</v>
      </c>
      <c r="W74" s="10">
        <f>'ОПУ БС'!$D74/12</f>
        <v>435.4166667</v>
      </c>
      <c r="X74" s="10">
        <f>'ОПУ БС'!$D74/12</f>
        <v>435.4166667</v>
      </c>
      <c r="Y74" s="10">
        <f>'ОПУ БС'!$D74/12</f>
        <v>435.4166667</v>
      </c>
      <c r="Z74" s="10">
        <f>'ОПУ БС'!$D74/12</f>
        <v>435.4166667</v>
      </c>
      <c r="AA74" s="10">
        <f>'ОПУ БС'!$D74-SUM(P74:Z74)</f>
        <v>435.4166667</v>
      </c>
      <c r="AB74" s="10">
        <f t="shared" si="23"/>
        <v>5225</v>
      </c>
      <c r="AC74" s="10">
        <f>'ОПУ БС'!$E74/12</f>
        <v>452.8333333</v>
      </c>
      <c r="AD74" s="10">
        <f>'ОПУ БС'!$E74/12</f>
        <v>452.8333333</v>
      </c>
      <c r="AE74" s="10">
        <f>'ОПУ БС'!$E74/12</f>
        <v>452.8333333</v>
      </c>
      <c r="AF74" s="10">
        <f>'ОПУ БС'!$E74/12</f>
        <v>452.8333333</v>
      </c>
      <c r="AG74" s="10">
        <f>'ОПУ БС'!$E74/12</f>
        <v>452.8333333</v>
      </c>
      <c r="AH74" s="10">
        <f>'ОПУ БС'!$E74/12</f>
        <v>452.8333333</v>
      </c>
      <c r="AI74" s="10">
        <f>'ОПУ БС'!$E74/12</f>
        <v>452.8333333</v>
      </c>
      <c r="AJ74" s="10">
        <f>'ОПУ БС'!$E74/12</f>
        <v>452.8333333</v>
      </c>
      <c r="AK74" s="10">
        <f>'ОПУ БС'!$E74/12</f>
        <v>452.8333333</v>
      </c>
      <c r="AL74" s="10">
        <f>'ОПУ БС'!$E74/12</f>
        <v>452.8333333</v>
      </c>
      <c r="AM74" s="10">
        <f>'ОПУ БС'!$E74/12</f>
        <v>452.8333333</v>
      </c>
      <c r="AN74" s="10">
        <f>'ОПУ БС'!$E74-SUM(AC74:AM74)</f>
        <v>452.8333333</v>
      </c>
      <c r="AO74" s="10">
        <f t="shared" si="25"/>
        <v>5434</v>
      </c>
      <c r="AP74" s="10">
        <f t="shared" ref="AP74:BA74" si="841">AP75</f>
        <v>357.9194667</v>
      </c>
      <c r="AQ74" s="10">
        <f t="shared" si="841"/>
        <v>390.8857333</v>
      </c>
      <c r="AR74" s="10">
        <f t="shared" si="841"/>
        <v>437.9804</v>
      </c>
      <c r="AS74" s="10">
        <f t="shared" si="841"/>
        <v>437.9804</v>
      </c>
      <c r="AT74" s="10">
        <f t="shared" si="841"/>
        <v>447.3993333</v>
      </c>
      <c r="AU74" s="10">
        <f t="shared" si="841"/>
        <v>475.6561333</v>
      </c>
      <c r="AV74" s="10">
        <f t="shared" si="841"/>
        <v>546.2981333</v>
      </c>
      <c r="AW74" s="10">
        <f t="shared" si="841"/>
        <v>532.1697333</v>
      </c>
      <c r="AX74" s="10">
        <f t="shared" si="841"/>
        <v>494.494</v>
      </c>
      <c r="AY74" s="10">
        <f t="shared" si="841"/>
        <v>466.2372</v>
      </c>
      <c r="AZ74" s="10">
        <f t="shared" si="841"/>
        <v>475.6561333</v>
      </c>
      <c r="BA74" s="10">
        <f t="shared" si="841"/>
        <v>588.6833333</v>
      </c>
      <c r="BB74" s="10">
        <f t="shared" si="27"/>
        <v>5651.36</v>
      </c>
      <c r="BC74" s="10">
        <f t="shared" ref="BC74:BN74" si="842">BC75</f>
        <v>372.2362453</v>
      </c>
      <c r="BD74" s="10">
        <f t="shared" si="842"/>
        <v>406.5211627</v>
      </c>
      <c r="BE74" s="10">
        <f t="shared" si="842"/>
        <v>455.499616</v>
      </c>
      <c r="BF74" s="10">
        <f t="shared" si="842"/>
        <v>455.499616</v>
      </c>
      <c r="BG74" s="10">
        <f t="shared" si="842"/>
        <v>465.2953067</v>
      </c>
      <c r="BH74" s="10">
        <f t="shared" si="842"/>
        <v>494.6823787</v>
      </c>
      <c r="BI74" s="10">
        <f t="shared" si="842"/>
        <v>568.1500587</v>
      </c>
      <c r="BJ74" s="10">
        <f t="shared" si="842"/>
        <v>553.4565227</v>
      </c>
      <c r="BK74" s="10">
        <f t="shared" si="842"/>
        <v>514.27376</v>
      </c>
      <c r="BL74" s="10">
        <f t="shared" si="842"/>
        <v>484.886688</v>
      </c>
      <c r="BM74" s="10">
        <f t="shared" si="842"/>
        <v>494.6823787</v>
      </c>
      <c r="BN74" s="10">
        <f t="shared" si="842"/>
        <v>612.2306667</v>
      </c>
      <c r="BO74" s="10">
        <f t="shared" si="29"/>
        <v>5877.4144</v>
      </c>
      <c r="BP74" s="10">
        <f t="shared" ref="BP74:CA74" si="843">BP75</f>
        <v>387.1256951</v>
      </c>
      <c r="BQ74" s="10">
        <f t="shared" si="843"/>
        <v>422.7820092</v>
      </c>
      <c r="BR74" s="10">
        <f t="shared" si="843"/>
        <v>473.7196006</v>
      </c>
      <c r="BS74" s="10">
        <f t="shared" si="843"/>
        <v>473.7196006</v>
      </c>
      <c r="BT74" s="10">
        <f t="shared" si="843"/>
        <v>483.9071189</v>
      </c>
      <c r="BU74" s="10">
        <f t="shared" si="843"/>
        <v>514.4696738</v>
      </c>
      <c r="BV74" s="10">
        <f t="shared" si="843"/>
        <v>590.876061</v>
      </c>
      <c r="BW74" s="10">
        <f t="shared" si="843"/>
        <v>575.5947836</v>
      </c>
      <c r="BX74" s="10">
        <f t="shared" si="843"/>
        <v>534.8447104</v>
      </c>
      <c r="BY74" s="10">
        <f t="shared" si="843"/>
        <v>504.2821555</v>
      </c>
      <c r="BZ74" s="10">
        <f t="shared" si="843"/>
        <v>514.4696738</v>
      </c>
      <c r="CA74" s="10">
        <f t="shared" si="843"/>
        <v>636.7198933</v>
      </c>
      <c r="CB74" s="10">
        <f t="shared" si="31"/>
        <v>6112.510976</v>
      </c>
      <c r="CC74" s="10">
        <f t="shared" ref="CC74:CN74" si="844">CC75</f>
        <v>402.610723</v>
      </c>
      <c r="CD74" s="10">
        <f t="shared" si="844"/>
        <v>439.6932895</v>
      </c>
      <c r="CE74" s="10">
        <f t="shared" si="844"/>
        <v>492.6683847</v>
      </c>
      <c r="CF74" s="10">
        <f t="shared" si="844"/>
        <v>492.6683847</v>
      </c>
      <c r="CG74" s="10">
        <f t="shared" si="844"/>
        <v>503.2634037</v>
      </c>
      <c r="CH74" s="10">
        <f t="shared" si="844"/>
        <v>535.0484608</v>
      </c>
      <c r="CI74" s="10">
        <f t="shared" si="844"/>
        <v>614.5111035</v>
      </c>
      <c r="CJ74" s="10">
        <f t="shared" si="844"/>
        <v>598.6185749</v>
      </c>
      <c r="CK74" s="10">
        <f t="shared" si="844"/>
        <v>556.2384988</v>
      </c>
      <c r="CL74" s="10">
        <f t="shared" si="844"/>
        <v>524.4534417</v>
      </c>
      <c r="CM74" s="10">
        <f t="shared" si="844"/>
        <v>535.0484608</v>
      </c>
      <c r="CN74" s="10">
        <f t="shared" si="844"/>
        <v>662.1886891</v>
      </c>
      <c r="CO74" s="10">
        <f t="shared" si="33"/>
        <v>6357.011415</v>
      </c>
      <c r="CP74" s="2"/>
      <c r="CQ74" s="2"/>
      <c r="CR74" s="48">
        <f>O74-'ОПУ БС'!C74</f>
        <v>0</v>
      </c>
      <c r="CS74" s="48">
        <f>AB74-'ОПУ БС'!D74</f>
        <v>0</v>
      </c>
      <c r="CT74" s="48">
        <f>AO74-'ОПУ БС'!E74</f>
        <v>0</v>
      </c>
      <c r="CU74" s="48">
        <f>BB74-'ОПУ БС'!F74</f>
        <v>0</v>
      </c>
      <c r="CV74" s="48">
        <f>BO74-'ОПУ БС'!G74</f>
        <v>0</v>
      </c>
      <c r="CW74" s="48">
        <f>CB74-'ОПУ БС'!H74</f>
        <v>0</v>
      </c>
      <c r="CX74" s="48">
        <f>CO74-'ОПУ БС'!I74</f>
        <v>0</v>
      </c>
      <c r="CY74" s="2"/>
      <c r="CZ74" s="2"/>
      <c r="DA74" s="59" t="str">
        <f t="shared" ref="DA74:DL74" si="845">DA75</f>
        <v/>
      </c>
      <c r="DB74" s="59" t="str">
        <f t="shared" si="845"/>
        <v/>
      </c>
      <c r="DC74" s="59" t="str">
        <f t="shared" si="845"/>
        <v/>
      </c>
      <c r="DD74" s="59" t="str">
        <f t="shared" si="845"/>
        <v/>
      </c>
      <c r="DE74" s="59" t="str">
        <f t="shared" si="845"/>
        <v/>
      </c>
      <c r="DF74" s="59" t="str">
        <f t="shared" si="845"/>
        <v/>
      </c>
      <c r="DG74" s="59" t="str">
        <f t="shared" si="845"/>
        <v/>
      </c>
      <c r="DH74" s="59" t="str">
        <f t="shared" si="845"/>
        <v/>
      </c>
      <c r="DI74" s="59" t="str">
        <f t="shared" si="845"/>
        <v/>
      </c>
      <c r="DJ74" s="59" t="str">
        <f t="shared" si="845"/>
        <v/>
      </c>
      <c r="DK74" s="59" t="str">
        <f t="shared" si="845"/>
        <v/>
      </c>
      <c r="DL74" s="59" t="str">
        <f t="shared" si="845"/>
        <v/>
      </c>
      <c r="DM74" s="55">
        <f t="shared" si="35"/>
        <v>0</v>
      </c>
      <c r="DN74" s="59" t="str">
        <f t="shared" ref="DN74:DY74" si="846">DN75</f>
        <v/>
      </c>
      <c r="DO74" s="59" t="str">
        <f t="shared" si="846"/>
        <v/>
      </c>
      <c r="DP74" s="59" t="str">
        <f t="shared" si="846"/>
        <v/>
      </c>
      <c r="DQ74" s="59" t="str">
        <f t="shared" si="846"/>
        <v/>
      </c>
      <c r="DR74" s="59" t="str">
        <f t="shared" si="846"/>
        <v/>
      </c>
      <c r="DS74" s="59" t="str">
        <f t="shared" si="846"/>
        <v/>
      </c>
      <c r="DT74" s="59" t="str">
        <f t="shared" si="846"/>
        <v/>
      </c>
      <c r="DU74" s="59" t="str">
        <f t="shared" si="846"/>
        <v/>
      </c>
      <c r="DV74" s="59" t="str">
        <f t="shared" si="846"/>
        <v/>
      </c>
      <c r="DW74" s="59" t="str">
        <f t="shared" si="846"/>
        <v/>
      </c>
      <c r="DX74" s="59" t="str">
        <f t="shared" si="846"/>
        <v/>
      </c>
      <c r="DY74" s="59" t="str">
        <f t="shared" si="846"/>
        <v/>
      </c>
      <c r="DZ74" s="55">
        <f t="shared" si="37"/>
        <v>0</v>
      </c>
      <c r="EA74" s="54" t="str">
        <f t="shared" ref="EA74:EL74" si="847">EA75</f>
        <v/>
      </c>
      <c r="EB74" s="54" t="str">
        <f t="shared" si="847"/>
        <v/>
      </c>
      <c r="EC74" s="54" t="str">
        <f t="shared" si="847"/>
        <v/>
      </c>
      <c r="ED74" s="54" t="str">
        <f t="shared" si="847"/>
        <v/>
      </c>
      <c r="EE74" s="54" t="str">
        <f t="shared" si="847"/>
        <v/>
      </c>
      <c r="EF74" s="54" t="str">
        <f t="shared" si="847"/>
        <v/>
      </c>
      <c r="EG74" s="54" t="str">
        <f t="shared" si="847"/>
        <v/>
      </c>
      <c r="EH74" s="54" t="str">
        <f t="shared" si="847"/>
        <v/>
      </c>
      <c r="EI74" s="54" t="str">
        <f t="shared" si="847"/>
        <v/>
      </c>
      <c r="EJ74" s="54" t="str">
        <f t="shared" si="847"/>
        <v/>
      </c>
      <c r="EK74" s="54" t="str">
        <f t="shared" si="847"/>
        <v/>
      </c>
      <c r="EL74" s="54" t="str">
        <f t="shared" si="847"/>
        <v/>
      </c>
      <c r="EM74" s="50">
        <f t="shared" si="39"/>
        <v>0</v>
      </c>
      <c r="EN74" s="54" t="str">
        <f t="shared" ref="EN74:EY74" si="848">EN75</f>
        <v/>
      </c>
      <c r="EO74" s="54" t="str">
        <f t="shared" si="848"/>
        <v/>
      </c>
      <c r="EP74" s="54" t="str">
        <f t="shared" si="848"/>
        <v/>
      </c>
      <c r="EQ74" s="54" t="str">
        <f t="shared" si="848"/>
        <v/>
      </c>
      <c r="ER74" s="54" t="str">
        <f t="shared" si="848"/>
        <v/>
      </c>
      <c r="ES74" s="54" t="str">
        <f t="shared" si="848"/>
        <v/>
      </c>
      <c r="ET74" s="54" t="str">
        <f t="shared" si="848"/>
        <v/>
      </c>
      <c r="EU74" s="54" t="str">
        <f t="shared" si="848"/>
        <v/>
      </c>
      <c r="EV74" s="54" t="str">
        <f t="shared" si="848"/>
        <v/>
      </c>
      <c r="EW74" s="54" t="str">
        <f t="shared" si="848"/>
        <v/>
      </c>
      <c r="EX74" s="54" t="str">
        <f t="shared" si="848"/>
        <v/>
      </c>
      <c r="EY74" s="54" t="str">
        <f t="shared" si="848"/>
        <v/>
      </c>
      <c r="EZ74" s="51">
        <f t="shared" si="41"/>
        <v>0</v>
      </c>
      <c r="FA74" s="54" t="str">
        <f t="shared" ref="FA74:FL74" si="849">FA75</f>
        <v/>
      </c>
      <c r="FB74" s="54" t="str">
        <f t="shared" si="849"/>
        <v/>
      </c>
      <c r="FC74" s="54" t="str">
        <f t="shared" si="849"/>
        <v/>
      </c>
      <c r="FD74" s="54" t="str">
        <f t="shared" si="849"/>
        <v/>
      </c>
      <c r="FE74" s="54" t="str">
        <f t="shared" si="849"/>
        <v/>
      </c>
      <c r="FF74" s="54" t="str">
        <f t="shared" si="849"/>
        <v/>
      </c>
      <c r="FG74" s="54" t="str">
        <f t="shared" si="849"/>
        <v/>
      </c>
      <c r="FH74" s="54" t="str">
        <f t="shared" si="849"/>
        <v/>
      </c>
      <c r="FI74" s="54" t="str">
        <f t="shared" si="849"/>
        <v/>
      </c>
      <c r="FJ74" s="54" t="str">
        <f t="shared" si="849"/>
        <v/>
      </c>
      <c r="FK74" s="54" t="str">
        <f t="shared" si="849"/>
        <v/>
      </c>
      <c r="FL74" s="54" t="str">
        <f t="shared" si="849"/>
        <v/>
      </c>
      <c r="FM74" s="51">
        <f t="shared" si="43"/>
        <v>0</v>
      </c>
      <c r="FN74" s="2"/>
      <c r="FO74" s="2"/>
      <c r="FP74" s="56">
        <f t="shared" ref="FP74:GA74" si="850">C74</f>
        <v>416.6666667</v>
      </c>
      <c r="FQ74" s="56">
        <f t="shared" si="850"/>
        <v>416.6666667</v>
      </c>
      <c r="FR74" s="56">
        <f t="shared" si="850"/>
        <v>416.6666667</v>
      </c>
      <c r="FS74" s="56">
        <f t="shared" si="850"/>
        <v>416.6666667</v>
      </c>
      <c r="FT74" s="56">
        <f t="shared" si="850"/>
        <v>416.6666667</v>
      </c>
      <c r="FU74" s="56">
        <f t="shared" si="850"/>
        <v>416.6666667</v>
      </c>
      <c r="FV74" s="56">
        <f t="shared" si="850"/>
        <v>416.6666667</v>
      </c>
      <c r="FW74" s="56">
        <f t="shared" si="850"/>
        <v>416.6666667</v>
      </c>
      <c r="FX74" s="56">
        <f t="shared" si="850"/>
        <v>416.6666667</v>
      </c>
      <c r="FY74" s="56">
        <f t="shared" si="850"/>
        <v>416.6666667</v>
      </c>
      <c r="FZ74" s="56">
        <f t="shared" si="850"/>
        <v>416.6666667</v>
      </c>
      <c r="GA74" s="56">
        <f t="shared" si="850"/>
        <v>416.6666667</v>
      </c>
      <c r="GB74" s="52">
        <f t="shared" si="45"/>
        <v>5000</v>
      </c>
      <c r="GC74" s="56">
        <f t="shared" ref="GC74:GN74" si="851">P74</f>
        <v>435.4166667</v>
      </c>
      <c r="GD74" s="56">
        <f t="shared" si="851"/>
        <v>435.4166667</v>
      </c>
      <c r="GE74" s="56">
        <f t="shared" si="851"/>
        <v>435.4166667</v>
      </c>
      <c r="GF74" s="56">
        <f t="shared" si="851"/>
        <v>435.4166667</v>
      </c>
      <c r="GG74" s="56">
        <f t="shared" si="851"/>
        <v>435.4166667</v>
      </c>
      <c r="GH74" s="56">
        <f t="shared" si="851"/>
        <v>435.4166667</v>
      </c>
      <c r="GI74" s="56">
        <f t="shared" si="851"/>
        <v>435.4166667</v>
      </c>
      <c r="GJ74" s="56">
        <f t="shared" si="851"/>
        <v>435.4166667</v>
      </c>
      <c r="GK74" s="56">
        <f t="shared" si="851"/>
        <v>435.4166667</v>
      </c>
      <c r="GL74" s="56">
        <f t="shared" si="851"/>
        <v>435.4166667</v>
      </c>
      <c r="GM74" s="56">
        <f t="shared" si="851"/>
        <v>435.4166667</v>
      </c>
      <c r="GN74" s="56">
        <f t="shared" si="851"/>
        <v>435.4166667</v>
      </c>
      <c r="GO74" s="52">
        <f t="shared" si="47"/>
        <v>5225</v>
      </c>
      <c r="GP74" s="8">
        <f t="shared" ref="GP74:HA74" si="852">AC74+DA74</f>
        <v>452.8333333</v>
      </c>
      <c r="GQ74" s="8">
        <f t="shared" si="852"/>
        <v>452.8333333</v>
      </c>
      <c r="GR74" s="8">
        <f t="shared" si="852"/>
        <v>452.8333333</v>
      </c>
      <c r="GS74" s="8">
        <f t="shared" si="852"/>
        <v>452.8333333</v>
      </c>
      <c r="GT74" s="8">
        <f t="shared" si="852"/>
        <v>452.8333333</v>
      </c>
      <c r="GU74" s="8">
        <f t="shared" si="852"/>
        <v>452.8333333</v>
      </c>
      <c r="GV74" s="8">
        <f t="shared" si="852"/>
        <v>452.8333333</v>
      </c>
      <c r="GW74" s="8">
        <f t="shared" si="852"/>
        <v>452.8333333</v>
      </c>
      <c r="GX74" s="8">
        <f t="shared" si="852"/>
        <v>452.8333333</v>
      </c>
      <c r="GY74" s="8">
        <f t="shared" si="852"/>
        <v>452.8333333</v>
      </c>
      <c r="GZ74" s="8">
        <f t="shared" si="852"/>
        <v>452.8333333</v>
      </c>
      <c r="HA74" s="8">
        <f t="shared" si="852"/>
        <v>452.8333333</v>
      </c>
      <c r="HB74" s="52">
        <f t="shared" si="49"/>
        <v>5434</v>
      </c>
      <c r="HC74" s="8">
        <f t="shared" ref="HC74:HN74" si="853">AP74+DN74</f>
        <v>357.9194667</v>
      </c>
      <c r="HD74" s="8">
        <f t="shared" si="853"/>
        <v>390.8857333</v>
      </c>
      <c r="HE74" s="8">
        <f t="shared" si="853"/>
        <v>437.9804</v>
      </c>
      <c r="HF74" s="8">
        <f t="shared" si="853"/>
        <v>437.9804</v>
      </c>
      <c r="HG74" s="8">
        <f t="shared" si="853"/>
        <v>447.3993333</v>
      </c>
      <c r="HH74" s="8">
        <f t="shared" si="853"/>
        <v>475.6561333</v>
      </c>
      <c r="HI74" s="8">
        <f t="shared" si="853"/>
        <v>546.2981333</v>
      </c>
      <c r="HJ74" s="8">
        <f t="shared" si="853"/>
        <v>532.1697333</v>
      </c>
      <c r="HK74" s="8">
        <f t="shared" si="853"/>
        <v>494.494</v>
      </c>
      <c r="HL74" s="8">
        <f t="shared" si="853"/>
        <v>466.2372</v>
      </c>
      <c r="HM74" s="8">
        <f t="shared" si="853"/>
        <v>475.6561333</v>
      </c>
      <c r="HN74" s="8">
        <f t="shared" si="853"/>
        <v>588.6833333</v>
      </c>
      <c r="HO74" s="52">
        <f t="shared" si="51"/>
        <v>5651.36</v>
      </c>
      <c r="HP74" s="8">
        <f t="shared" ref="HP74:IA74" si="854">BC74+EA74</f>
        <v>372.2362453</v>
      </c>
      <c r="HQ74" s="8">
        <f t="shared" si="854"/>
        <v>406.5211627</v>
      </c>
      <c r="HR74" s="8">
        <f t="shared" si="854"/>
        <v>455.499616</v>
      </c>
      <c r="HS74" s="8">
        <f t="shared" si="854"/>
        <v>455.499616</v>
      </c>
      <c r="HT74" s="8">
        <f t="shared" si="854"/>
        <v>465.2953067</v>
      </c>
      <c r="HU74" s="8">
        <f t="shared" si="854"/>
        <v>494.6823787</v>
      </c>
      <c r="HV74" s="8">
        <f t="shared" si="854"/>
        <v>568.1500587</v>
      </c>
      <c r="HW74" s="8">
        <f t="shared" si="854"/>
        <v>553.4565227</v>
      </c>
      <c r="HX74" s="8">
        <f t="shared" si="854"/>
        <v>514.27376</v>
      </c>
      <c r="HY74" s="8">
        <f t="shared" si="854"/>
        <v>484.886688</v>
      </c>
      <c r="HZ74" s="8">
        <f t="shared" si="854"/>
        <v>494.6823787</v>
      </c>
      <c r="IA74" s="8">
        <f t="shared" si="854"/>
        <v>612.2306667</v>
      </c>
      <c r="IB74" s="52">
        <f t="shared" si="53"/>
        <v>5877.4144</v>
      </c>
      <c r="IC74" s="8">
        <f t="shared" ref="IC74:IN74" si="855">BP74+EN74</f>
        <v>387.1256951</v>
      </c>
      <c r="ID74" s="8">
        <f t="shared" si="855"/>
        <v>422.7820092</v>
      </c>
      <c r="IE74" s="8">
        <f t="shared" si="855"/>
        <v>473.7196006</v>
      </c>
      <c r="IF74" s="8">
        <f t="shared" si="855"/>
        <v>473.7196006</v>
      </c>
      <c r="IG74" s="8">
        <f t="shared" si="855"/>
        <v>483.9071189</v>
      </c>
      <c r="IH74" s="8">
        <f t="shared" si="855"/>
        <v>514.4696738</v>
      </c>
      <c r="II74" s="8">
        <f t="shared" si="855"/>
        <v>590.876061</v>
      </c>
      <c r="IJ74" s="8">
        <f t="shared" si="855"/>
        <v>575.5947836</v>
      </c>
      <c r="IK74" s="8">
        <f t="shared" si="855"/>
        <v>534.8447104</v>
      </c>
      <c r="IL74" s="8">
        <f t="shared" si="855"/>
        <v>504.2821555</v>
      </c>
      <c r="IM74" s="8">
        <f t="shared" si="855"/>
        <v>514.4696738</v>
      </c>
      <c r="IN74" s="8">
        <f t="shared" si="855"/>
        <v>636.7198933</v>
      </c>
      <c r="IO74" s="52">
        <f t="shared" si="55"/>
        <v>6112.510976</v>
      </c>
      <c r="IP74" s="8">
        <f t="shared" ref="IP74:JA74" si="856">CC74+FA74</f>
        <v>402.610723</v>
      </c>
      <c r="IQ74" s="8">
        <f t="shared" si="856"/>
        <v>439.6932895</v>
      </c>
      <c r="IR74" s="8">
        <f t="shared" si="856"/>
        <v>492.6683847</v>
      </c>
      <c r="IS74" s="8">
        <f t="shared" si="856"/>
        <v>492.6683847</v>
      </c>
      <c r="IT74" s="8">
        <f t="shared" si="856"/>
        <v>503.2634037</v>
      </c>
      <c r="IU74" s="8">
        <f t="shared" si="856"/>
        <v>535.0484608</v>
      </c>
      <c r="IV74" s="8">
        <f t="shared" si="856"/>
        <v>614.5111035</v>
      </c>
      <c r="IW74" s="8">
        <f t="shared" si="856"/>
        <v>598.6185749</v>
      </c>
      <c r="IX74" s="8">
        <f t="shared" si="856"/>
        <v>556.2384988</v>
      </c>
      <c r="IY74" s="8">
        <f t="shared" si="856"/>
        <v>524.4534417</v>
      </c>
      <c r="IZ74" s="8">
        <f t="shared" si="856"/>
        <v>535.0484608</v>
      </c>
      <c r="JA74" s="8">
        <f t="shared" si="856"/>
        <v>662.1886891</v>
      </c>
      <c r="JB74" s="52">
        <f t="shared" si="57"/>
        <v>6357.011415</v>
      </c>
      <c r="JC74" s="2"/>
      <c r="JD74" s="2"/>
      <c r="JE74" s="19">
        <f t="shared" si="58"/>
        <v>0</v>
      </c>
      <c r="JF74" s="19">
        <f t="shared" si="59"/>
        <v>0</v>
      </c>
      <c r="JG74" s="48">
        <f t="shared" si="60"/>
        <v>0</v>
      </c>
      <c r="JH74" s="48">
        <f t="shared" si="61"/>
        <v>0</v>
      </c>
      <c r="JI74" s="48">
        <f t="shared" si="62"/>
        <v>0</v>
      </c>
      <c r="JJ74" s="48">
        <f t="shared" si="63"/>
        <v>0</v>
      </c>
      <c r="JK74" s="48">
        <f t="shared" si="64"/>
        <v>0</v>
      </c>
    </row>
    <row r="75" ht="19.5" customHeight="1" outlineLevel="1">
      <c r="A75" s="2"/>
      <c r="B75" s="6" t="s">
        <v>30</v>
      </c>
      <c r="C75" s="10">
        <f>'ОПУ БС'!$C75/12</f>
        <v>416.6666667</v>
      </c>
      <c r="D75" s="10">
        <f>'ОПУ БС'!$C75/12</f>
        <v>416.6666667</v>
      </c>
      <c r="E75" s="10">
        <f>'ОПУ БС'!$C75/12</f>
        <v>416.6666667</v>
      </c>
      <c r="F75" s="10">
        <f>'ОПУ БС'!$C75/12</f>
        <v>416.6666667</v>
      </c>
      <c r="G75" s="10">
        <f>'ОПУ БС'!$C75/12</f>
        <v>416.6666667</v>
      </c>
      <c r="H75" s="10">
        <f>'ОПУ БС'!$C75/12</f>
        <v>416.6666667</v>
      </c>
      <c r="I75" s="10">
        <f>'ОПУ БС'!$C75/12</f>
        <v>416.6666667</v>
      </c>
      <c r="J75" s="10">
        <f>'ОПУ БС'!$C75/12</f>
        <v>416.6666667</v>
      </c>
      <c r="K75" s="10">
        <f>'ОПУ БС'!$C75/12</f>
        <v>416.6666667</v>
      </c>
      <c r="L75" s="10">
        <f>'ОПУ БС'!$C75/12</f>
        <v>416.6666667</v>
      </c>
      <c r="M75" s="10">
        <f>'ОПУ БС'!$C75/12</f>
        <v>416.6666667</v>
      </c>
      <c r="N75" s="10">
        <f>'ОПУ БС'!$C75-SUM(C75:M75)</f>
        <v>416.6666667</v>
      </c>
      <c r="O75" s="10">
        <f t="shared" si="21"/>
        <v>5000</v>
      </c>
      <c r="P75" s="10">
        <f>'ОПУ БС'!$D75/12</f>
        <v>435.4166667</v>
      </c>
      <c r="Q75" s="10">
        <f>'ОПУ БС'!$D75/12</f>
        <v>435.4166667</v>
      </c>
      <c r="R75" s="10">
        <f>'ОПУ БС'!$D75/12</f>
        <v>435.4166667</v>
      </c>
      <c r="S75" s="10">
        <f>'ОПУ БС'!$D75/12</f>
        <v>435.4166667</v>
      </c>
      <c r="T75" s="10">
        <f>'ОПУ БС'!$D75/12</f>
        <v>435.4166667</v>
      </c>
      <c r="U75" s="10">
        <f>'ОПУ БС'!$D75/12</f>
        <v>435.4166667</v>
      </c>
      <c r="V75" s="10">
        <f>'ОПУ БС'!$D75/12</f>
        <v>435.4166667</v>
      </c>
      <c r="W75" s="10">
        <f>'ОПУ БС'!$D75/12</f>
        <v>435.4166667</v>
      </c>
      <c r="X75" s="10">
        <f>'ОПУ БС'!$D75/12</f>
        <v>435.4166667</v>
      </c>
      <c r="Y75" s="10">
        <f>'ОПУ БС'!$D75/12</f>
        <v>435.4166667</v>
      </c>
      <c r="Z75" s="10">
        <f>'ОПУ БС'!$D75/12</f>
        <v>435.4166667</v>
      </c>
      <c r="AA75" s="10">
        <f>'ОПУ БС'!$D75-SUM(P75:Z75)</f>
        <v>435.4166667</v>
      </c>
      <c r="AB75" s="10">
        <f t="shared" si="23"/>
        <v>5225</v>
      </c>
      <c r="AC75" s="10">
        <f>'ОПУ БС'!$E75/12</f>
        <v>452.8333333</v>
      </c>
      <c r="AD75" s="10">
        <f>'ОПУ БС'!$E75/12</f>
        <v>452.8333333</v>
      </c>
      <c r="AE75" s="10">
        <f>'ОПУ БС'!$E75/12</f>
        <v>452.8333333</v>
      </c>
      <c r="AF75" s="10">
        <f>'ОПУ БС'!$E75/12</f>
        <v>452.8333333</v>
      </c>
      <c r="AG75" s="10">
        <f>'ОПУ БС'!$E75/12</f>
        <v>452.8333333</v>
      </c>
      <c r="AH75" s="10">
        <f>'ОПУ БС'!$E75/12</f>
        <v>452.8333333</v>
      </c>
      <c r="AI75" s="10">
        <f>'ОПУ БС'!$E75/12</f>
        <v>452.8333333</v>
      </c>
      <c r="AJ75" s="10">
        <f>'ОПУ БС'!$E75/12</f>
        <v>452.8333333</v>
      </c>
      <c r="AK75" s="10">
        <f>'ОПУ БС'!$E75/12</f>
        <v>452.8333333</v>
      </c>
      <c r="AL75" s="10">
        <f>'ОПУ БС'!$E75/12</f>
        <v>452.8333333</v>
      </c>
      <c r="AM75" s="10">
        <f>'ОПУ БС'!$E75/12</f>
        <v>452.8333333</v>
      </c>
      <c r="AN75" s="10">
        <f>'ОПУ БС'!$E75-SUM(AC75:AM75)</f>
        <v>452.8333333</v>
      </c>
      <c r="AO75" s="10">
        <f t="shared" si="25"/>
        <v>5434</v>
      </c>
      <c r="AP75" s="10">
        <f>'ОПУ БС'!$F75/12*'ОПУ БС'!L75</f>
        <v>357.9194667</v>
      </c>
      <c r="AQ75" s="10">
        <f>'ОПУ БС'!$F75/12*'ОПУ БС'!M75</f>
        <v>390.8857333</v>
      </c>
      <c r="AR75" s="10">
        <f>'ОПУ БС'!$F75/12*'ОПУ БС'!N75</f>
        <v>437.9804</v>
      </c>
      <c r="AS75" s="10">
        <f>'ОПУ БС'!$F75/12*'ОПУ БС'!O75</f>
        <v>437.9804</v>
      </c>
      <c r="AT75" s="10">
        <f>'ОПУ БС'!$F75/12*'ОПУ БС'!P75</f>
        <v>447.3993333</v>
      </c>
      <c r="AU75" s="10">
        <f>'ОПУ БС'!$F75/12*'ОПУ БС'!Q75</f>
        <v>475.6561333</v>
      </c>
      <c r="AV75" s="10">
        <f>'ОПУ БС'!$F75/12*'ОПУ БС'!R75</f>
        <v>546.2981333</v>
      </c>
      <c r="AW75" s="10">
        <f>'ОПУ БС'!$F75/12*'ОПУ БС'!S75</f>
        <v>532.1697333</v>
      </c>
      <c r="AX75" s="10">
        <f>'ОПУ БС'!$F75/12*'ОПУ БС'!T75</f>
        <v>494.494</v>
      </c>
      <c r="AY75" s="10">
        <f>'ОПУ БС'!$F75/12*'ОПУ БС'!U75</f>
        <v>466.2372</v>
      </c>
      <c r="AZ75" s="10">
        <f>'ОПУ БС'!$F75/12*'ОПУ БС'!V75</f>
        <v>475.6561333</v>
      </c>
      <c r="BA75" s="10">
        <f>'ОПУ БС'!$F75/12*'ОПУ БС'!W75</f>
        <v>588.6833333</v>
      </c>
      <c r="BB75" s="10">
        <f t="shared" si="27"/>
        <v>5651.36</v>
      </c>
      <c r="BC75" s="10">
        <f>'ОПУ БС'!$G75/12*'ОПУ БС'!L75</f>
        <v>372.2362453</v>
      </c>
      <c r="BD75" s="10">
        <f>'ОПУ БС'!$G75/12*'ОПУ БС'!M75</f>
        <v>406.5211627</v>
      </c>
      <c r="BE75" s="10">
        <f>'ОПУ БС'!$G75/12*'ОПУ БС'!N75</f>
        <v>455.499616</v>
      </c>
      <c r="BF75" s="10">
        <f>'ОПУ БС'!$G75/12*'ОПУ БС'!O75</f>
        <v>455.499616</v>
      </c>
      <c r="BG75" s="10">
        <f>'ОПУ БС'!$G75/12*'ОПУ БС'!P75</f>
        <v>465.2953067</v>
      </c>
      <c r="BH75" s="10">
        <f>'ОПУ БС'!$G75/12*'ОПУ БС'!Q75</f>
        <v>494.6823787</v>
      </c>
      <c r="BI75" s="10">
        <f>'ОПУ БС'!$G75/12*'ОПУ БС'!R75</f>
        <v>568.1500587</v>
      </c>
      <c r="BJ75" s="10">
        <f>'ОПУ БС'!$G75/12*'ОПУ БС'!S75</f>
        <v>553.4565227</v>
      </c>
      <c r="BK75" s="10">
        <f>'ОПУ БС'!$G75/12*'ОПУ БС'!T75</f>
        <v>514.27376</v>
      </c>
      <c r="BL75" s="10">
        <f>'ОПУ БС'!$G75/12*'ОПУ БС'!U75</f>
        <v>484.886688</v>
      </c>
      <c r="BM75" s="10">
        <f>'ОПУ БС'!$G75/12*'ОПУ БС'!V75</f>
        <v>494.6823787</v>
      </c>
      <c r="BN75" s="10">
        <f>'ОПУ БС'!$G75/12*'ОПУ БС'!W75</f>
        <v>612.2306667</v>
      </c>
      <c r="BO75" s="10">
        <f t="shared" si="29"/>
        <v>5877.4144</v>
      </c>
      <c r="BP75" s="10">
        <f>'ОПУ БС'!$H75/12*'ОПУ БС'!L75</f>
        <v>387.1256951</v>
      </c>
      <c r="BQ75" s="10">
        <f>'ОПУ БС'!$H75/12*'ОПУ БС'!M75</f>
        <v>422.7820092</v>
      </c>
      <c r="BR75" s="10">
        <f>'ОПУ БС'!$H75/12*'ОПУ БС'!N75</f>
        <v>473.7196006</v>
      </c>
      <c r="BS75" s="10">
        <f>'ОПУ БС'!$H75/12*'ОПУ БС'!O75</f>
        <v>473.7196006</v>
      </c>
      <c r="BT75" s="10">
        <f>'ОПУ БС'!$H75/12*'ОПУ БС'!P75</f>
        <v>483.9071189</v>
      </c>
      <c r="BU75" s="10">
        <f>'ОПУ БС'!$H75/12*'ОПУ БС'!Q75</f>
        <v>514.4696738</v>
      </c>
      <c r="BV75" s="10">
        <f>'ОПУ БС'!$H75/12*'ОПУ БС'!R75</f>
        <v>590.876061</v>
      </c>
      <c r="BW75" s="10">
        <f>'ОПУ БС'!$H75/12*'ОПУ БС'!S75</f>
        <v>575.5947836</v>
      </c>
      <c r="BX75" s="10">
        <f>'ОПУ БС'!$H75/12*'ОПУ БС'!T75</f>
        <v>534.8447104</v>
      </c>
      <c r="BY75" s="10">
        <f>'ОПУ БС'!$H75/12*'ОПУ БС'!U75</f>
        <v>504.2821555</v>
      </c>
      <c r="BZ75" s="10">
        <f>'ОПУ БС'!$H75/12*'ОПУ БС'!V75</f>
        <v>514.4696738</v>
      </c>
      <c r="CA75" s="10">
        <f>'ОПУ БС'!$H75/12*'ОПУ БС'!W75</f>
        <v>636.7198933</v>
      </c>
      <c r="CB75" s="10">
        <f t="shared" si="31"/>
        <v>6112.510976</v>
      </c>
      <c r="CC75" s="10">
        <f>'ОПУ БС'!$I75/12*'ОПУ БС'!L75</f>
        <v>402.610723</v>
      </c>
      <c r="CD75" s="10">
        <f>'ОПУ БС'!$I75/12*'ОПУ БС'!M75</f>
        <v>439.6932895</v>
      </c>
      <c r="CE75" s="10">
        <f>'ОПУ БС'!$I75/12*'ОПУ БС'!N75</f>
        <v>492.6683847</v>
      </c>
      <c r="CF75" s="10">
        <f>'ОПУ БС'!$I75/12*'ОПУ БС'!O75</f>
        <v>492.6683847</v>
      </c>
      <c r="CG75" s="10">
        <f>'ОПУ БС'!$I75/12*'ОПУ БС'!P75</f>
        <v>503.2634037</v>
      </c>
      <c r="CH75" s="10">
        <f>'ОПУ БС'!$I75/12*'ОПУ БС'!Q75</f>
        <v>535.0484608</v>
      </c>
      <c r="CI75" s="10">
        <f>'ОПУ БС'!$I75/12*'ОПУ БС'!R75</f>
        <v>614.5111035</v>
      </c>
      <c r="CJ75" s="10">
        <f>'ОПУ БС'!$I75/12*'ОПУ БС'!S75</f>
        <v>598.6185749</v>
      </c>
      <c r="CK75" s="10">
        <f>'ОПУ БС'!$I75/12*'ОПУ БС'!T75</f>
        <v>556.2384988</v>
      </c>
      <c r="CL75" s="10">
        <f>'ОПУ БС'!$I75/12*'ОПУ БС'!U75</f>
        <v>524.4534417</v>
      </c>
      <c r="CM75" s="10">
        <f>'ОПУ БС'!$I75/12*'ОПУ БС'!V75</f>
        <v>535.0484608</v>
      </c>
      <c r="CN75" s="10">
        <f>'ОПУ БС'!$I75/12*'ОПУ БС'!W75</f>
        <v>662.1886891</v>
      </c>
      <c r="CO75" s="10">
        <f t="shared" si="33"/>
        <v>6357.011415</v>
      </c>
      <c r="CP75" s="2"/>
      <c r="CQ75" s="2"/>
      <c r="CR75" s="48">
        <f>O75-'ОПУ БС'!C75</f>
        <v>0</v>
      </c>
      <c r="CS75" s="48">
        <f>AB75-'ОПУ БС'!D75</f>
        <v>0</v>
      </c>
      <c r="CT75" s="48">
        <f>AO75-'ОПУ БС'!E75</f>
        <v>0</v>
      </c>
      <c r="CU75" s="48">
        <f>BB75-'ОПУ БС'!F75</f>
        <v>0</v>
      </c>
      <c r="CV75" s="48">
        <f>BO75-'ОПУ БС'!G75</f>
        <v>0</v>
      </c>
      <c r="CW75" s="48">
        <f>CB75-'ОПУ БС'!H75</f>
        <v>0</v>
      </c>
      <c r="CX75" s="48">
        <f>CO75-'ОПУ БС'!I75</f>
        <v>0</v>
      </c>
      <c r="CY75" s="2"/>
      <c r="CZ75" s="2"/>
      <c r="DA75" s="57"/>
      <c r="DB75" s="57"/>
      <c r="DC75" s="57"/>
      <c r="DD75" s="57"/>
      <c r="DE75" s="57"/>
      <c r="DF75" s="57"/>
      <c r="DG75" s="57"/>
      <c r="DH75" s="57"/>
      <c r="DI75" s="57"/>
      <c r="DJ75" s="57"/>
      <c r="DK75" s="57"/>
      <c r="DL75" s="57"/>
      <c r="DM75" s="55">
        <f t="shared" si="35"/>
        <v>0</v>
      </c>
      <c r="DN75" s="57"/>
      <c r="DO75" s="57"/>
      <c r="DP75" s="57"/>
      <c r="DQ75" s="57"/>
      <c r="DR75" s="57"/>
      <c r="DS75" s="57"/>
      <c r="DT75" s="57"/>
      <c r="DU75" s="57"/>
      <c r="DV75" s="57"/>
      <c r="DW75" s="57"/>
      <c r="DX75" s="57"/>
      <c r="DY75" s="57"/>
      <c r="DZ75" s="55">
        <f t="shared" si="37"/>
        <v>0</v>
      </c>
      <c r="EA75" s="58"/>
      <c r="EB75" s="58"/>
      <c r="EC75" s="58"/>
      <c r="ED75" s="58"/>
      <c r="EE75" s="58"/>
      <c r="EF75" s="58"/>
      <c r="EG75" s="58"/>
      <c r="EH75" s="58"/>
      <c r="EI75" s="58"/>
      <c r="EJ75" s="58"/>
      <c r="EK75" s="58"/>
      <c r="EL75" s="58"/>
      <c r="EM75" s="50">
        <f t="shared" si="39"/>
        <v>0</v>
      </c>
      <c r="EN75" s="58"/>
      <c r="EO75" s="58"/>
      <c r="EP75" s="58"/>
      <c r="EQ75" s="58"/>
      <c r="ER75" s="58"/>
      <c r="ES75" s="58"/>
      <c r="ET75" s="58"/>
      <c r="EU75" s="58"/>
      <c r="EV75" s="58"/>
      <c r="EW75" s="58"/>
      <c r="EX75" s="58"/>
      <c r="EY75" s="58"/>
      <c r="EZ75" s="51">
        <f t="shared" si="41"/>
        <v>0</v>
      </c>
      <c r="FA75" s="58"/>
      <c r="FB75" s="58"/>
      <c r="FC75" s="58"/>
      <c r="FD75" s="58"/>
      <c r="FE75" s="58"/>
      <c r="FF75" s="58"/>
      <c r="FG75" s="58"/>
      <c r="FH75" s="58"/>
      <c r="FI75" s="58"/>
      <c r="FJ75" s="58"/>
      <c r="FK75" s="58"/>
      <c r="FL75" s="58"/>
      <c r="FM75" s="51">
        <f t="shared" si="43"/>
        <v>0</v>
      </c>
      <c r="FN75" s="2"/>
      <c r="FO75" s="2"/>
      <c r="FP75" s="56">
        <f t="shared" ref="FP75:GA75" si="857">C75</f>
        <v>416.6666667</v>
      </c>
      <c r="FQ75" s="56">
        <f t="shared" si="857"/>
        <v>416.6666667</v>
      </c>
      <c r="FR75" s="56">
        <f t="shared" si="857"/>
        <v>416.6666667</v>
      </c>
      <c r="FS75" s="56">
        <f t="shared" si="857"/>
        <v>416.6666667</v>
      </c>
      <c r="FT75" s="56">
        <f t="shared" si="857"/>
        <v>416.6666667</v>
      </c>
      <c r="FU75" s="56">
        <f t="shared" si="857"/>
        <v>416.6666667</v>
      </c>
      <c r="FV75" s="56">
        <f t="shared" si="857"/>
        <v>416.6666667</v>
      </c>
      <c r="FW75" s="56">
        <f t="shared" si="857"/>
        <v>416.6666667</v>
      </c>
      <c r="FX75" s="56">
        <f t="shared" si="857"/>
        <v>416.6666667</v>
      </c>
      <c r="FY75" s="56">
        <f t="shared" si="857"/>
        <v>416.6666667</v>
      </c>
      <c r="FZ75" s="56">
        <f t="shared" si="857"/>
        <v>416.6666667</v>
      </c>
      <c r="GA75" s="56">
        <f t="shared" si="857"/>
        <v>416.6666667</v>
      </c>
      <c r="GB75" s="52">
        <f t="shared" si="45"/>
        <v>5000</v>
      </c>
      <c r="GC75" s="56">
        <f t="shared" ref="GC75:GN75" si="858">P75</f>
        <v>435.4166667</v>
      </c>
      <c r="GD75" s="56">
        <f t="shared" si="858"/>
        <v>435.4166667</v>
      </c>
      <c r="GE75" s="56">
        <f t="shared" si="858"/>
        <v>435.4166667</v>
      </c>
      <c r="GF75" s="56">
        <f t="shared" si="858"/>
        <v>435.4166667</v>
      </c>
      <c r="GG75" s="56">
        <f t="shared" si="858"/>
        <v>435.4166667</v>
      </c>
      <c r="GH75" s="56">
        <f t="shared" si="858"/>
        <v>435.4166667</v>
      </c>
      <c r="GI75" s="56">
        <f t="shared" si="858"/>
        <v>435.4166667</v>
      </c>
      <c r="GJ75" s="56">
        <f t="shared" si="858"/>
        <v>435.4166667</v>
      </c>
      <c r="GK75" s="56">
        <f t="shared" si="858"/>
        <v>435.4166667</v>
      </c>
      <c r="GL75" s="56">
        <f t="shared" si="858"/>
        <v>435.4166667</v>
      </c>
      <c r="GM75" s="56">
        <f t="shared" si="858"/>
        <v>435.4166667</v>
      </c>
      <c r="GN75" s="56">
        <f t="shared" si="858"/>
        <v>435.4166667</v>
      </c>
      <c r="GO75" s="52">
        <f t="shared" si="47"/>
        <v>5225</v>
      </c>
      <c r="GP75" s="8">
        <f t="shared" ref="GP75:HA75" si="859">AC75+DA75</f>
        <v>452.8333333</v>
      </c>
      <c r="GQ75" s="8">
        <f t="shared" si="859"/>
        <v>452.8333333</v>
      </c>
      <c r="GR75" s="8">
        <f t="shared" si="859"/>
        <v>452.8333333</v>
      </c>
      <c r="GS75" s="8">
        <f t="shared" si="859"/>
        <v>452.8333333</v>
      </c>
      <c r="GT75" s="8">
        <f t="shared" si="859"/>
        <v>452.8333333</v>
      </c>
      <c r="GU75" s="8">
        <f t="shared" si="859"/>
        <v>452.8333333</v>
      </c>
      <c r="GV75" s="8">
        <f t="shared" si="859"/>
        <v>452.8333333</v>
      </c>
      <c r="GW75" s="8">
        <f t="shared" si="859"/>
        <v>452.8333333</v>
      </c>
      <c r="GX75" s="8">
        <f t="shared" si="859"/>
        <v>452.8333333</v>
      </c>
      <c r="GY75" s="8">
        <f t="shared" si="859"/>
        <v>452.8333333</v>
      </c>
      <c r="GZ75" s="8">
        <f t="shared" si="859"/>
        <v>452.8333333</v>
      </c>
      <c r="HA75" s="8">
        <f t="shared" si="859"/>
        <v>452.8333333</v>
      </c>
      <c r="HB75" s="52">
        <f t="shared" si="49"/>
        <v>5434</v>
      </c>
      <c r="HC75" s="8">
        <f t="shared" ref="HC75:HN75" si="860">AP75+DN75</f>
        <v>357.9194667</v>
      </c>
      <c r="HD75" s="8">
        <f t="shared" si="860"/>
        <v>390.8857333</v>
      </c>
      <c r="HE75" s="8">
        <f t="shared" si="860"/>
        <v>437.9804</v>
      </c>
      <c r="HF75" s="8">
        <f t="shared" si="860"/>
        <v>437.9804</v>
      </c>
      <c r="HG75" s="8">
        <f t="shared" si="860"/>
        <v>447.3993333</v>
      </c>
      <c r="HH75" s="8">
        <f t="shared" si="860"/>
        <v>475.6561333</v>
      </c>
      <c r="HI75" s="8">
        <f t="shared" si="860"/>
        <v>546.2981333</v>
      </c>
      <c r="HJ75" s="8">
        <f t="shared" si="860"/>
        <v>532.1697333</v>
      </c>
      <c r="HK75" s="8">
        <f t="shared" si="860"/>
        <v>494.494</v>
      </c>
      <c r="HL75" s="8">
        <f t="shared" si="860"/>
        <v>466.2372</v>
      </c>
      <c r="HM75" s="8">
        <f t="shared" si="860"/>
        <v>475.6561333</v>
      </c>
      <c r="HN75" s="8">
        <f t="shared" si="860"/>
        <v>588.6833333</v>
      </c>
      <c r="HO75" s="52">
        <f t="shared" si="51"/>
        <v>5651.36</v>
      </c>
      <c r="HP75" s="8">
        <f t="shared" ref="HP75:IA75" si="861">BC75+EA75</f>
        <v>372.2362453</v>
      </c>
      <c r="HQ75" s="8">
        <f t="shared" si="861"/>
        <v>406.5211627</v>
      </c>
      <c r="HR75" s="8">
        <f t="shared" si="861"/>
        <v>455.499616</v>
      </c>
      <c r="HS75" s="8">
        <f t="shared" si="861"/>
        <v>455.499616</v>
      </c>
      <c r="HT75" s="8">
        <f t="shared" si="861"/>
        <v>465.2953067</v>
      </c>
      <c r="HU75" s="8">
        <f t="shared" si="861"/>
        <v>494.6823787</v>
      </c>
      <c r="HV75" s="8">
        <f t="shared" si="861"/>
        <v>568.1500587</v>
      </c>
      <c r="HW75" s="8">
        <f t="shared" si="861"/>
        <v>553.4565227</v>
      </c>
      <c r="HX75" s="8">
        <f t="shared" si="861"/>
        <v>514.27376</v>
      </c>
      <c r="HY75" s="8">
        <f t="shared" si="861"/>
        <v>484.886688</v>
      </c>
      <c r="HZ75" s="8">
        <f t="shared" si="861"/>
        <v>494.6823787</v>
      </c>
      <c r="IA75" s="8">
        <f t="shared" si="861"/>
        <v>612.2306667</v>
      </c>
      <c r="IB75" s="52">
        <f t="shared" si="53"/>
        <v>5877.4144</v>
      </c>
      <c r="IC75" s="8">
        <f t="shared" ref="IC75:IN75" si="862">BP75+EN75</f>
        <v>387.1256951</v>
      </c>
      <c r="ID75" s="8">
        <f t="shared" si="862"/>
        <v>422.7820092</v>
      </c>
      <c r="IE75" s="8">
        <f t="shared" si="862"/>
        <v>473.7196006</v>
      </c>
      <c r="IF75" s="8">
        <f t="shared" si="862"/>
        <v>473.7196006</v>
      </c>
      <c r="IG75" s="8">
        <f t="shared" si="862"/>
        <v>483.9071189</v>
      </c>
      <c r="IH75" s="8">
        <f t="shared" si="862"/>
        <v>514.4696738</v>
      </c>
      <c r="II75" s="8">
        <f t="shared" si="862"/>
        <v>590.876061</v>
      </c>
      <c r="IJ75" s="8">
        <f t="shared" si="862"/>
        <v>575.5947836</v>
      </c>
      <c r="IK75" s="8">
        <f t="shared" si="862"/>
        <v>534.8447104</v>
      </c>
      <c r="IL75" s="8">
        <f t="shared" si="862"/>
        <v>504.2821555</v>
      </c>
      <c r="IM75" s="8">
        <f t="shared" si="862"/>
        <v>514.4696738</v>
      </c>
      <c r="IN75" s="8">
        <f t="shared" si="862"/>
        <v>636.7198933</v>
      </c>
      <c r="IO75" s="52">
        <f t="shared" si="55"/>
        <v>6112.510976</v>
      </c>
      <c r="IP75" s="8">
        <f t="shared" ref="IP75:JA75" si="863">CC75+FA75</f>
        <v>402.610723</v>
      </c>
      <c r="IQ75" s="8">
        <f t="shared" si="863"/>
        <v>439.6932895</v>
      </c>
      <c r="IR75" s="8">
        <f t="shared" si="863"/>
        <v>492.6683847</v>
      </c>
      <c r="IS75" s="8">
        <f t="shared" si="863"/>
        <v>492.6683847</v>
      </c>
      <c r="IT75" s="8">
        <f t="shared" si="863"/>
        <v>503.2634037</v>
      </c>
      <c r="IU75" s="8">
        <f t="shared" si="863"/>
        <v>535.0484608</v>
      </c>
      <c r="IV75" s="8">
        <f t="shared" si="863"/>
        <v>614.5111035</v>
      </c>
      <c r="IW75" s="8">
        <f t="shared" si="863"/>
        <v>598.6185749</v>
      </c>
      <c r="IX75" s="8">
        <f t="shared" si="863"/>
        <v>556.2384988</v>
      </c>
      <c r="IY75" s="8">
        <f t="shared" si="863"/>
        <v>524.4534417</v>
      </c>
      <c r="IZ75" s="8">
        <f t="shared" si="863"/>
        <v>535.0484608</v>
      </c>
      <c r="JA75" s="8">
        <f t="shared" si="863"/>
        <v>662.1886891</v>
      </c>
      <c r="JB75" s="52">
        <f t="shared" si="57"/>
        <v>6357.011415</v>
      </c>
      <c r="JC75" s="2"/>
      <c r="JD75" s="2"/>
      <c r="JE75" s="19">
        <f t="shared" si="58"/>
        <v>0</v>
      </c>
      <c r="JF75" s="19">
        <f t="shared" si="59"/>
        <v>0</v>
      </c>
      <c r="JG75" s="48">
        <f t="shared" si="60"/>
        <v>0</v>
      </c>
      <c r="JH75" s="48">
        <f t="shared" si="61"/>
        <v>0</v>
      </c>
      <c r="JI75" s="48">
        <f t="shared" si="62"/>
        <v>0</v>
      </c>
      <c r="JJ75" s="48">
        <f t="shared" si="63"/>
        <v>0</v>
      </c>
      <c r="JK75" s="48">
        <f t="shared" si="64"/>
        <v>0</v>
      </c>
    </row>
    <row r="76" ht="19.5" customHeight="1">
      <c r="A76" s="2"/>
      <c r="B76" s="9" t="s">
        <v>34</v>
      </c>
      <c r="C76" s="10">
        <f>'ОПУ БС'!$C76/12</f>
        <v>500</v>
      </c>
      <c r="D76" s="10">
        <f>'ОПУ БС'!$C76/12</f>
        <v>500</v>
      </c>
      <c r="E76" s="10">
        <f>'ОПУ БС'!$C76/12</f>
        <v>500</v>
      </c>
      <c r="F76" s="10">
        <f>'ОПУ БС'!$C76/12</f>
        <v>500</v>
      </c>
      <c r="G76" s="10">
        <f>'ОПУ БС'!$C76/12</f>
        <v>500</v>
      </c>
      <c r="H76" s="10">
        <f>'ОПУ БС'!$C76/12</f>
        <v>500</v>
      </c>
      <c r="I76" s="10">
        <f>'ОПУ БС'!$C76/12</f>
        <v>500</v>
      </c>
      <c r="J76" s="10">
        <f>'ОПУ БС'!$C76/12</f>
        <v>500</v>
      </c>
      <c r="K76" s="10">
        <f>'ОПУ БС'!$C76/12</f>
        <v>500</v>
      </c>
      <c r="L76" s="10">
        <f>'ОПУ БС'!$C76/12</f>
        <v>500</v>
      </c>
      <c r="M76" s="10">
        <f>'ОПУ БС'!$C76/12</f>
        <v>500</v>
      </c>
      <c r="N76" s="10">
        <f>'ОПУ БС'!$C76-SUM(C76:M76)</f>
        <v>500</v>
      </c>
      <c r="O76" s="10">
        <f t="shared" si="21"/>
        <v>6000</v>
      </c>
      <c r="P76" s="10">
        <f>'ОПУ БС'!$D76/12</f>
        <v>522.5</v>
      </c>
      <c r="Q76" s="10">
        <f>'ОПУ БС'!$D76/12</f>
        <v>522.5</v>
      </c>
      <c r="R76" s="10">
        <f>'ОПУ БС'!$D76/12</f>
        <v>522.5</v>
      </c>
      <c r="S76" s="10">
        <f>'ОПУ БС'!$D76/12</f>
        <v>522.5</v>
      </c>
      <c r="T76" s="10">
        <f>'ОПУ БС'!$D76/12</f>
        <v>522.5</v>
      </c>
      <c r="U76" s="10">
        <f>'ОПУ БС'!$D76/12</f>
        <v>522.5</v>
      </c>
      <c r="V76" s="10">
        <f>'ОПУ БС'!$D76/12</f>
        <v>522.5</v>
      </c>
      <c r="W76" s="10">
        <f>'ОПУ БС'!$D76/12</f>
        <v>522.5</v>
      </c>
      <c r="X76" s="10">
        <f>'ОПУ БС'!$D76/12</f>
        <v>522.5</v>
      </c>
      <c r="Y76" s="10">
        <f>'ОПУ БС'!$D76/12</f>
        <v>522.5</v>
      </c>
      <c r="Z76" s="10">
        <f>'ОПУ БС'!$D76/12</f>
        <v>522.5</v>
      </c>
      <c r="AA76" s="10">
        <f>'ОПУ БС'!$D76-SUM(P76:Z76)</f>
        <v>522.5</v>
      </c>
      <c r="AB76" s="10">
        <f t="shared" si="23"/>
        <v>6270</v>
      </c>
      <c r="AC76" s="10">
        <f>'ОПУ БС'!$E76/12</f>
        <v>543.4</v>
      </c>
      <c r="AD76" s="10">
        <f>'ОПУ БС'!$E76/12</f>
        <v>543.4</v>
      </c>
      <c r="AE76" s="10">
        <f>'ОПУ БС'!$E76/12</f>
        <v>543.4</v>
      </c>
      <c r="AF76" s="10">
        <f>'ОПУ БС'!$E76/12</f>
        <v>543.4</v>
      </c>
      <c r="AG76" s="10">
        <f>'ОПУ БС'!$E76/12</f>
        <v>543.4</v>
      </c>
      <c r="AH76" s="10">
        <f>'ОПУ БС'!$E76/12</f>
        <v>543.4</v>
      </c>
      <c r="AI76" s="10">
        <f>'ОПУ БС'!$E76/12</f>
        <v>543.4</v>
      </c>
      <c r="AJ76" s="10">
        <f>'ОПУ БС'!$E76/12</f>
        <v>543.4</v>
      </c>
      <c r="AK76" s="10">
        <f>'ОПУ БС'!$E76/12</f>
        <v>543.4</v>
      </c>
      <c r="AL76" s="10">
        <f>'ОПУ БС'!$E76/12</f>
        <v>543.4</v>
      </c>
      <c r="AM76" s="10">
        <f>'ОПУ БС'!$E76/12</f>
        <v>543.4</v>
      </c>
      <c r="AN76" s="10">
        <f>'ОПУ БС'!$E76-SUM(AC76:AM76)</f>
        <v>543.4</v>
      </c>
      <c r="AO76" s="10">
        <f t="shared" si="25"/>
        <v>6520.8</v>
      </c>
      <c r="AP76" s="10">
        <f t="shared" ref="AP76:BA76" si="864">AP77</f>
        <v>429.50336</v>
      </c>
      <c r="AQ76" s="10">
        <f t="shared" si="864"/>
        <v>469.06288</v>
      </c>
      <c r="AR76" s="10">
        <f t="shared" si="864"/>
        <v>525.57648</v>
      </c>
      <c r="AS76" s="10">
        <f t="shared" si="864"/>
        <v>525.57648</v>
      </c>
      <c r="AT76" s="10">
        <f t="shared" si="864"/>
        <v>536.8792</v>
      </c>
      <c r="AU76" s="10">
        <f t="shared" si="864"/>
        <v>570.78736</v>
      </c>
      <c r="AV76" s="10">
        <f t="shared" si="864"/>
        <v>655.55776</v>
      </c>
      <c r="AW76" s="10">
        <f t="shared" si="864"/>
        <v>638.60368</v>
      </c>
      <c r="AX76" s="10">
        <f t="shared" si="864"/>
        <v>593.3928</v>
      </c>
      <c r="AY76" s="10">
        <f t="shared" si="864"/>
        <v>559.48464</v>
      </c>
      <c r="AZ76" s="10">
        <f t="shared" si="864"/>
        <v>570.78736</v>
      </c>
      <c r="BA76" s="10">
        <f t="shared" si="864"/>
        <v>706.42</v>
      </c>
      <c r="BB76" s="10">
        <f t="shared" si="27"/>
        <v>6781.632</v>
      </c>
      <c r="BC76" s="10">
        <f t="shared" ref="BC76:BN76" si="865">BC77</f>
        <v>446.6834944</v>
      </c>
      <c r="BD76" s="10">
        <f t="shared" si="865"/>
        <v>487.8253952</v>
      </c>
      <c r="BE76" s="10">
        <f t="shared" si="865"/>
        <v>546.5995392</v>
      </c>
      <c r="BF76" s="10">
        <f t="shared" si="865"/>
        <v>546.5995392</v>
      </c>
      <c r="BG76" s="10">
        <f t="shared" si="865"/>
        <v>558.354368</v>
      </c>
      <c r="BH76" s="10">
        <f t="shared" si="865"/>
        <v>593.6188544</v>
      </c>
      <c r="BI76" s="10">
        <f t="shared" si="865"/>
        <v>681.7800704</v>
      </c>
      <c r="BJ76" s="10">
        <f t="shared" si="865"/>
        <v>664.1478272</v>
      </c>
      <c r="BK76" s="10">
        <f t="shared" si="865"/>
        <v>617.128512</v>
      </c>
      <c r="BL76" s="10">
        <f t="shared" si="865"/>
        <v>581.8640256</v>
      </c>
      <c r="BM76" s="10">
        <f t="shared" si="865"/>
        <v>593.6188544</v>
      </c>
      <c r="BN76" s="10">
        <f t="shared" si="865"/>
        <v>734.6768</v>
      </c>
      <c r="BO76" s="10">
        <f t="shared" si="29"/>
        <v>7052.89728</v>
      </c>
      <c r="BP76" s="10">
        <f t="shared" ref="BP76:CA76" si="866">BP77</f>
        <v>464.5508342</v>
      </c>
      <c r="BQ76" s="10">
        <f t="shared" si="866"/>
        <v>507.338411</v>
      </c>
      <c r="BR76" s="10">
        <f t="shared" si="866"/>
        <v>568.4635208</v>
      </c>
      <c r="BS76" s="10">
        <f t="shared" si="866"/>
        <v>568.4635208</v>
      </c>
      <c r="BT76" s="10">
        <f t="shared" si="866"/>
        <v>580.6885427</v>
      </c>
      <c r="BU76" s="10">
        <f t="shared" si="866"/>
        <v>617.3636086</v>
      </c>
      <c r="BV76" s="10">
        <f t="shared" si="866"/>
        <v>709.0512732</v>
      </c>
      <c r="BW76" s="10">
        <f t="shared" si="866"/>
        <v>690.7137403</v>
      </c>
      <c r="BX76" s="10">
        <f t="shared" si="866"/>
        <v>641.8136525</v>
      </c>
      <c r="BY76" s="10">
        <f t="shared" si="866"/>
        <v>605.1385866</v>
      </c>
      <c r="BZ76" s="10">
        <f t="shared" si="866"/>
        <v>617.3636086</v>
      </c>
      <c r="CA76" s="10">
        <f t="shared" si="866"/>
        <v>764.063872</v>
      </c>
      <c r="CB76" s="10">
        <f t="shared" si="31"/>
        <v>7335.013171</v>
      </c>
      <c r="CC76" s="10">
        <f t="shared" ref="CC76:CN76" si="867">CC77</f>
        <v>483.1328675</v>
      </c>
      <c r="CD76" s="10">
        <f t="shared" si="867"/>
        <v>527.6319474</v>
      </c>
      <c r="CE76" s="10">
        <f t="shared" si="867"/>
        <v>591.2020616</v>
      </c>
      <c r="CF76" s="10">
        <f t="shared" si="867"/>
        <v>591.2020616</v>
      </c>
      <c r="CG76" s="10">
        <f t="shared" si="867"/>
        <v>603.9160844</v>
      </c>
      <c r="CH76" s="10">
        <f t="shared" si="867"/>
        <v>642.0581529</v>
      </c>
      <c r="CI76" s="10">
        <f t="shared" si="867"/>
        <v>737.4133241</v>
      </c>
      <c r="CJ76" s="10">
        <f t="shared" si="867"/>
        <v>718.3422899</v>
      </c>
      <c r="CK76" s="10">
        <f t="shared" si="867"/>
        <v>667.4861986</v>
      </c>
      <c r="CL76" s="10">
        <f t="shared" si="867"/>
        <v>629.3441301</v>
      </c>
      <c r="CM76" s="10">
        <f t="shared" si="867"/>
        <v>642.0581529</v>
      </c>
      <c r="CN76" s="10">
        <f t="shared" si="867"/>
        <v>794.6264269</v>
      </c>
      <c r="CO76" s="10">
        <f t="shared" si="33"/>
        <v>7628.413698</v>
      </c>
      <c r="CP76" s="2"/>
      <c r="CQ76" s="2"/>
      <c r="CR76" s="48">
        <f>O76-'ОПУ БС'!C76</f>
        <v>0</v>
      </c>
      <c r="CS76" s="48">
        <f>AB76-'ОПУ БС'!D76</f>
        <v>0</v>
      </c>
      <c r="CT76" s="48">
        <f>AO76-'ОПУ БС'!E76</f>
        <v>0</v>
      </c>
      <c r="CU76" s="48">
        <f>BB76-'ОПУ БС'!F76</f>
        <v>0</v>
      </c>
      <c r="CV76" s="48">
        <f>BO76-'ОПУ БС'!G76</f>
        <v>0</v>
      </c>
      <c r="CW76" s="48">
        <f>CB76-'ОПУ БС'!H76</f>
        <v>0</v>
      </c>
      <c r="CX76" s="48">
        <f>CO76-'ОПУ БС'!I76</f>
        <v>0</v>
      </c>
      <c r="CY76" s="2"/>
      <c r="CZ76" s="2"/>
      <c r="DA76" s="59" t="str">
        <f t="shared" ref="DA76:DL76" si="868">DA77</f>
        <v/>
      </c>
      <c r="DB76" s="59" t="str">
        <f t="shared" si="868"/>
        <v/>
      </c>
      <c r="DC76" s="59" t="str">
        <f t="shared" si="868"/>
        <v/>
      </c>
      <c r="DD76" s="59" t="str">
        <f t="shared" si="868"/>
        <v/>
      </c>
      <c r="DE76" s="59" t="str">
        <f t="shared" si="868"/>
        <v/>
      </c>
      <c r="DF76" s="59" t="str">
        <f t="shared" si="868"/>
        <v/>
      </c>
      <c r="DG76" s="59" t="str">
        <f t="shared" si="868"/>
        <v/>
      </c>
      <c r="DH76" s="59" t="str">
        <f t="shared" si="868"/>
        <v/>
      </c>
      <c r="DI76" s="59" t="str">
        <f t="shared" si="868"/>
        <v/>
      </c>
      <c r="DJ76" s="59" t="str">
        <f t="shared" si="868"/>
        <v/>
      </c>
      <c r="DK76" s="59" t="str">
        <f t="shared" si="868"/>
        <v/>
      </c>
      <c r="DL76" s="59" t="str">
        <f t="shared" si="868"/>
        <v/>
      </c>
      <c r="DM76" s="55">
        <f t="shared" si="35"/>
        <v>0</v>
      </c>
      <c r="DN76" s="59" t="str">
        <f t="shared" ref="DN76:DY76" si="869">DN77</f>
        <v/>
      </c>
      <c r="DO76" s="59" t="str">
        <f t="shared" si="869"/>
        <v/>
      </c>
      <c r="DP76" s="59" t="str">
        <f t="shared" si="869"/>
        <v/>
      </c>
      <c r="DQ76" s="59" t="str">
        <f t="shared" si="869"/>
        <v/>
      </c>
      <c r="DR76" s="59" t="str">
        <f t="shared" si="869"/>
        <v/>
      </c>
      <c r="DS76" s="59" t="str">
        <f t="shared" si="869"/>
        <v/>
      </c>
      <c r="DT76" s="59" t="str">
        <f t="shared" si="869"/>
        <v/>
      </c>
      <c r="DU76" s="59" t="str">
        <f t="shared" si="869"/>
        <v/>
      </c>
      <c r="DV76" s="59" t="str">
        <f t="shared" si="869"/>
        <v/>
      </c>
      <c r="DW76" s="59" t="str">
        <f t="shared" si="869"/>
        <v/>
      </c>
      <c r="DX76" s="59" t="str">
        <f t="shared" si="869"/>
        <v/>
      </c>
      <c r="DY76" s="59" t="str">
        <f t="shared" si="869"/>
        <v/>
      </c>
      <c r="DZ76" s="55">
        <f t="shared" si="37"/>
        <v>0</v>
      </c>
      <c r="EA76" s="54" t="str">
        <f t="shared" ref="EA76:EL76" si="870">EA77</f>
        <v/>
      </c>
      <c r="EB76" s="54" t="str">
        <f t="shared" si="870"/>
        <v/>
      </c>
      <c r="EC76" s="54" t="str">
        <f t="shared" si="870"/>
        <v/>
      </c>
      <c r="ED76" s="54" t="str">
        <f t="shared" si="870"/>
        <v/>
      </c>
      <c r="EE76" s="54" t="str">
        <f t="shared" si="870"/>
        <v/>
      </c>
      <c r="EF76" s="54" t="str">
        <f t="shared" si="870"/>
        <v/>
      </c>
      <c r="EG76" s="54" t="str">
        <f t="shared" si="870"/>
        <v/>
      </c>
      <c r="EH76" s="54" t="str">
        <f t="shared" si="870"/>
        <v/>
      </c>
      <c r="EI76" s="54" t="str">
        <f t="shared" si="870"/>
        <v/>
      </c>
      <c r="EJ76" s="54" t="str">
        <f t="shared" si="870"/>
        <v/>
      </c>
      <c r="EK76" s="54" t="str">
        <f t="shared" si="870"/>
        <v/>
      </c>
      <c r="EL76" s="54" t="str">
        <f t="shared" si="870"/>
        <v/>
      </c>
      <c r="EM76" s="50">
        <f t="shared" si="39"/>
        <v>0</v>
      </c>
      <c r="EN76" s="54" t="str">
        <f t="shared" ref="EN76:EY76" si="871">EN77</f>
        <v/>
      </c>
      <c r="EO76" s="54" t="str">
        <f t="shared" si="871"/>
        <v/>
      </c>
      <c r="EP76" s="54" t="str">
        <f t="shared" si="871"/>
        <v/>
      </c>
      <c r="EQ76" s="54" t="str">
        <f t="shared" si="871"/>
        <v/>
      </c>
      <c r="ER76" s="54" t="str">
        <f t="shared" si="871"/>
        <v/>
      </c>
      <c r="ES76" s="54" t="str">
        <f t="shared" si="871"/>
        <v/>
      </c>
      <c r="ET76" s="54" t="str">
        <f t="shared" si="871"/>
        <v/>
      </c>
      <c r="EU76" s="54" t="str">
        <f t="shared" si="871"/>
        <v/>
      </c>
      <c r="EV76" s="54" t="str">
        <f t="shared" si="871"/>
        <v/>
      </c>
      <c r="EW76" s="54" t="str">
        <f t="shared" si="871"/>
        <v/>
      </c>
      <c r="EX76" s="54" t="str">
        <f t="shared" si="871"/>
        <v/>
      </c>
      <c r="EY76" s="54" t="str">
        <f t="shared" si="871"/>
        <v/>
      </c>
      <c r="EZ76" s="51">
        <f t="shared" si="41"/>
        <v>0</v>
      </c>
      <c r="FA76" s="54" t="str">
        <f t="shared" ref="FA76:FL76" si="872">FA77</f>
        <v/>
      </c>
      <c r="FB76" s="54" t="str">
        <f t="shared" si="872"/>
        <v/>
      </c>
      <c r="FC76" s="54" t="str">
        <f t="shared" si="872"/>
        <v/>
      </c>
      <c r="FD76" s="54" t="str">
        <f t="shared" si="872"/>
        <v/>
      </c>
      <c r="FE76" s="54" t="str">
        <f t="shared" si="872"/>
        <v/>
      </c>
      <c r="FF76" s="54" t="str">
        <f t="shared" si="872"/>
        <v/>
      </c>
      <c r="FG76" s="54" t="str">
        <f t="shared" si="872"/>
        <v/>
      </c>
      <c r="FH76" s="54" t="str">
        <f t="shared" si="872"/>
        <v/>
      </c>
      <c r="FI76" s="54" t="str">
        <f t="shared" si="872"/>
        <v/>
      </c>
      <c r="FJ76" s="54" t="str">
        <f t="shared" si="872"/>
        <v/>
      </c>
      <c r="FK76" s="54" t="str">
        <f t="shared" si="872"/>
        <v/>
      </c>
      <c r="FL76" s="54" t="str">
        <f t="shared" si="872"/>
        <v/>
      </c>
      <c r="FM76" s="51">
        <f t="shared" si="43"/>
        <v>0</v>
      </c>
      <c r="FN76" s="2"/>
      <c r="FO76" s="2"/>
      <c r="FP76" s="56">
        <f t="shared" ref="FP76:GA76" si="873">C76</f>
        <v>500</v>
      </c>
      <c r="FQ76" s="56">
        <f t="shared" si="873"/>
        <v>500</v>
      </c>
      <c r="FR76" s="56">
        <f t="shared" si="873"/>
        <v>500</v>
      </c>
      <c r="FS76" s="56">
        <f t="shared" si="873"/>
        <v>500</v>
      </c>
      <c r="FT76" s="56">
        <f t="shared" si="873"/>
        <v>500</v>
      </c>
      <c r="FU76" s="56">
        <f t="shared" si="873"/>
        <v>500</v>
      </c>
      <c r="FV76" s="56">
        <f t="shared" si="873"/>
        <v>500</v>
      </c>
      <c r="FW76" s="56">
        <f t="shared" si="873"/>
        <v>500</v>
      </c>
      <c r="FX76" s="56">
        <f t="shared" si="873"/>
        <v>500</v>
      </c>
      <c r="FY76" s="56">
        <f t="shared" si="873"/>
        <v>500</v>
      </c>
      <c r="FZ76" s="56">
        <f t="shared" si="873"/>
        <v>500</v>
      </c>
      <c r="GA76" s="56">
        <f t="shared" si="873"/>
        <v>500</v>
      </c>
      <c r="GB76" s="52">
        <f t="shared" si="45"/>
        <v>6000</v>
      </c>
      <c r="GC76" s="56">
        <f t="shared" ref="GC76:GN76" si="874">P76</f>
        <v>522.5</v>
      </c>
      <c r="GD76" s="56">
        <f t="shared" si="874"/>
        <v>522.5</v>
      </c>
      <c r="GE76" s="56">
        <f t="shared" si="874"/>
        <v>522.5</v>
      </c>
      <c r="GF76" s="56">
        <f t="shared" si="874"/>
        <v>522.5</v>
      </c>
      <c r="GG76" s="56">
        <f t="shared" si="874"/>
        <v>522.5</v>
      </c>
      <c r="GH76" s="56">
        <f t="shared" si="874"/>
        <v>522.5</v>
      </c>
      <c r="GI76" s="56">
        <f t="shared" si="874"/>
        <v>522.5</v>
      </c>
      <c r="GJ76" s="56">
        <f t="shared" si="874"/>
        <v>522.5</v>
      </c>
      <c r="GK76" s="56">
        <f t="shared" si="874"/>
        <v>522.5</v>
      </c>
      <c r="GL76" s="56">
        <f t="shared" si="874"/>
        <v>522.5</v>
      </c>
      <c r="GM76" s="56">
        <f t="shared" si="874"/>
        <v>522.5</v>
      </c>
      <c r="GN76" s="56">
        <f t="shared" si="874"/>
        <v>522.5</v>
      </c>
      <c r="GO76" s="52">
        <f t="shared" si="47"/>
        <v>6270</v>
      </c>
      <c r="GP76" s="8">
        <f t="shared" ref="GP76:HA76" si="875">AC76+DA76</f>
        <v>543.4</v>
      </c>
      <c r="GQ76" s="8">
        <f t="shared" si="875"/>
        <v>543.4</v>
      </c>
      <c r="GR76" s="8">
        <f t="shared" si="875"/>
        <v>543.4</v>
      </c>
      <c r="GS76" s="8">
        <f t="shared" si="875"/>
        <v>543.4</v>
      </c>
      <c r="GT76" s="8">
        <f t="shared" si="875"/>
        <v>543.4</v>
      </c>
      <c r="GU76" s="8">
        <f t="shared" si="875"/>
        <v>543.4</v>
      </c>
      <c r="GV76" s="8">
        <f t="shared" si="875"/>
        <v>543.4</v>
      </c>
      <c r="GW76" s="8">
        <f t="shared" si="875"/>
        <v>543.4</v>
      </c>
      <c r="GX76" s="8">
        <f t="shared" si="875"/>
        <v>543.4</v>
      </c>
      <c r="GY76" s="8">
        <f t="shared" si="875"/>
        <v>543.4</v>
      </c>
      <c r="GZ76" s="8">
        <f t="shared" si="875"/>
        <v>543.4</v>
      </c>
      <c r="HA76" s="8">
        <f t="shared" si="875"/>
        <v>543.4</v>
      </c>
      <c r="HB76" s="52">
        <f t="shared" si="49"/>
        <v>6520.8</v>
      </c>
      <c r="HC76" s="8">
        <f t="shared" ref="HC76:HN76" si="876">AP76+DN76</f>
        <v>429.50336</v>
      </c>
      <c r="HD76" s="8">
        <f t="shared" si="876"/>
        <v>469.06288</v>
      </c>
      <c r="HE76" s="8">
        <f t="shared" si="876"/>
        <v>525.57648</v>
      </c>
      <c r="HF76" s="8">
        <f t="shared" si="876"/>
        <v>525.57648</v>
      </c>
      <c r="HG76" s="8">
        <f t="shared" si="876"/>
        <v>536.8792</v>
      </c>
      <c r="HH76" s="8">
        <f t="shared" si="876"/>
        <v>570.78736</v>
      </c>
      <c r="HI76" s="8">
        <f t="shared" si="876"/>
        <v>655.55776</v>
      </c>
      <c r="HJ76" s="8">
        <f t="shared" si="876"/>
        <v>638.60368</v>
      </c>
      <c r="HK76" s="8">
        <f t="shared" si="876"/>
        <v>593.3928</v>
      </c>
      <c r="HL76" s="8">
        <f t="shared" si="876"/>
        <v>559.48464</v>
      </c>
      <c r="HM76" s="8">
        <f t="shared" si="876"/>
        <v>570.78736</v>
      </c>
      <c r="HN76" s="8">
        <f t="shared" si="876"/>
        <v>706.42</v>
      </c>
      <c r="HO76" s="52">
        <f t="shared" si="51"/>
        <v>6781.632</v>
      </c>
      <c r="HP76" s="8">
        <f t="shared" ref="HP76:IA76" si="877">BC76+EA76</f>
        <v>446.6834944</v>
      </c>
      <c r="HQ76" s="8">
        <f t="shared" si="877"/>
        <v>487.8253952</v>
      </c>
      <c r="HR76" s="8">
        <f t="shared" si="877"/>
        <v>546.5995392</v>
      </c>
      <c r="HS76" s="8">
        <f t="shared" si="877"/>
        <v>546.5995392</v>
      </c>
      <c r="HT76" s="8">
        <f t="shared" si="877"/>
        <v>558.354368</v>
      </c>
      <c r="HU76" s="8">
        <f t="shared" si="877"/>
        <v>593.6188544</v>
      </c>
      <c r="HV76" s="8">
        <f t="shared" si="877"/>
        <v>681.7800704</v>
      </c>
      <c r="HW76" s="8">
        <f t="shared" si="877"/>
        <v>664.1478272</v>
      </c>
      <c r="HX76" s="8">
        <f t="shared" si="877"/>
        <v>617.128512</v>
      </c>
      <c r="HY76" s="8">
        <f t="shared" si="877"/>
        <v>581.8640256</v>
      </c>
      <c r="HZ76" s="8">
        <f t="shared" si="877"/>
        <v>593.6188544</v>
      </c>
      <c r="IA76" s="8">
        <f t="shared" si="877"/>
        <v>734.6768</v>
      </c>
      <c r="IB76" s="52">
        <f t="shared" si="53"/>
        <v>7052.89728</v>
      </c>
      <c r="IC76" s="8">
        <f t="shared" ref="IC76:IN76" si="878">BP76+EN76</f>
        <v>464.5508342</v>
      </c>
      <c r="ID76" s="8">
        <f t="shared" si="878"/>
        <v>507.338411</v>
      </c>
      <c r="IE76" s="8">
        <f t="shared" si="878"/>
        <v>568.4635208</v>
      </c>
      <c r="IF76" s="8">
        <f t="shared" si="878"/>
        <v>568.4635208</v>
      </c>
      <c r="IG76" s="8">
        <f t="shared" si="878"/>
        <v>580.6885427</v>
      </c>
      <c r="IH76" s="8">
        <f t="shared" si="878"/>
        <v>617.3636086</v>
      </c>
      <c r="II76" s="8">
        <f t="shared" si="878"/>
        <v>709.0512732</v>
      </c>
      <c r="IJ76" s="8">
        <f t="shared" si="878"/>
        <v>690.7137403</v>
      </c>
      <c r="IK76" s="8">
        <f t="shared" si="878"/>
        <v>641.8136525</v>
      </c>
      <c r="IL76" s="8">
        <f t="shared" si="878"/>
        <v>605.1385866</v>
      </c>
      <c r="IM76" s="8">
        <f t="shared" si="878"/>
        <v>617.3636086</v>
      </c>
      <c r="IN76" s="8">
        <f t="shared" si="878"/>
        <v>764.063872</v>
      </c>
      <c r="IO76" s="52">
        <f t="shared" si="55"/>
        <v>7335.013171</v>
      </c>
      <c r="IP76" s="8">
        <f t="shared" ref="IP76:JA76" si="879">CC76+FA76</f>
        <v>483.1328675</v>
      </c>
      <c r="IQ76" s="8">
        <f t="shared" si="879"/>
        <v>527.6319474</v>
      </c>
      <c r="IR76" s="8">
        <f t="shared" si="879"/>
        <v>591.2020616</v>
      </c>
      <c r="IS76" s="8">
        <f t="shared" si="879"/>
        <v>591.2020616</v>
      </c>
      <c r="IT76" s="8">
        <f t="shared" si="879"/>
        <v>603.9160844</v>
      </c>
      <c r="IU76" s="8">
        <f t="shared" si="879"/>
        <v>642.0581529</v>
      </c>
      <c r="IV76" s="8">
        <f t="shared" si="879"/>
        <v>737.4133241</v>
      </c>
      <c r="IW76" s="8">
        <f t="shared" si="879"/>
        <v>718.3422899</v>
      </c>
      <c r="IX76" s="8">
        <f t="shared" si="879"/>
        <v>667.4861986</v>
      </c>
      <c r="IY76" s="8">
        <f t="shared" si="879"/>
        <v>629.3441301</v>
      </c>
      <c r="IZ76" s="8">
        <f t="shared" si="879"/>
        <v>642.0581529</v>
      </c>
      <c r="JA76" s="8">
        <f t="shared" si="879"/>
        <v>794.6264269</v>
      </c>
      <c r="JB76" s="52">
        <f t="shared" si="57"/>
        <v>7628.413698</v>
      </c>
      <c r="JC76" s="2"/>
      <c r="JD76" s="2"/>
      <c r="JE76" s="19">
        <f t="shared" si="58"/>
        <v>0</v>
      </c>
      <c r="JF76" s="19">
        <f t="shared" si="59"/>
        <v>0</v>
      </c>
      <c r="JG76" s="48">
        <f t="shared" si="60"/>
        <v>0</v>
      </c>
      <c r="JH76" s="48">
        <f t="shared" si="61"/>
        <v>0</v>
      </c>
      <c r="JI76" s="48">
        <f t="shared" si="62"/>
        <v>0</v>
      </c>
      <c r="JJ76" s="48">
        <f t="shared" si="63"/>
        <v>0</v>
      </c>
      <c r="JK76" s="48">
        <f t="shared" si="64"/>
        <v>0</v>
      </c>
    </row>
    <row r="77" ht="19.5" customHeight="1" outlineLevel="1">
      <c r="A77" s="2"/>
      <c r="B77" s="6" t="s">
        <v>30</v>
      </c>
      <c r="C77" s="10">
        <f>'ОПУ БС'!$C77/12</f>
        <v>500</v>
      </c>
      <c r="D77" s="10">
        <f>'ОПУ БС'!$C77/12</f>
        <v>500</v>
      </c>
      <c r="E77" s="10">
        <f>'ОПУ БС'!$C77/12</f>
        <v>500</v>
      </c>
      <c r="F77" s="10">
        <f>'ОПУ БС'!$C77/12</f>
        <v>500</v>
      </c>
      <c r="G77" s="10">
        <f>'ОПУ БС'!$C77/12</f>
        <v>500</v>
      </c>
      <c r="H77" s="10">
        <f>'ОПУ БС'!$C77/12</f>
        <v>500</v>
      </c>
      <c r="I77" s="10">
        <f>'ОПУ БС'!$C77/12</f>
        <v>500</v>
      </c>
      <c r="J77" s="10">
        <f>'ОПУ БС'!$C77/12</f>
        <v>500</v>
      </c>
      <c r="K77" s="10">
        <f>'ОПУ БС'!$C77/12</f>
        <v>500</v>
      </c>
      <c r="L77" s="10">
        <f>'ОПУ БС'!$C77/12</f>
        <v>500</v>
      </c>
      <c r="M77" s="10">
        <f>'ОПУ БС'!$C77/12</f>
        <v>500</v>
      </c>
      <c r="N77" s="10">
        <f>'ОПУ БС'!$C77-SUM(C77:M77)</f>
        <v>500</v>
      </c>
      <c r="O77" s="10">
        <f t="shared" si="21"/>
        <v>6000</v>
      </c>
      <c r="P77" s="10">
        <f>'ОПУ БС'!$D77/12</f>
        <v>522.5</v>
      </c>
      <c r="Q77" s="10">
        <f>'ОПУ БС'!$D77/12</f>
        <v>522.5</v>
      </c>
      <c r="R77" s="10">
        <f>'ОПУ БС'!$D77/12</f>
        <v>522.5</v>
      </c>
      <c r="S77" s="10">
        <f>'ОПУ БС'!$D77/12</f>
        <v>522.5</v>
      </c>
      <c r="T77" s="10">
        <f>'ОПУ БС'!$D77/12</f>
        <v>522.5</v>
      </c>
      <c r="U77" s="10">
        <f>'ОПУ БС'!$D77/12</f>
        <v>522.5</v>
      </c>
      <c r="V77" s="10">
        <f>'ОПУ БС'!$D77/12</f>
        <v>522.5</v>
      </c>
      <c r="W77" s="10">
        <f>'ОПУ БС'!$D77/12</f>
        <v>522.5</v>
      </c>
      <c r="X77" s="10">
        <f>'ОПУ БС'!$D77/12</f>
        <v>522.5</v>
      </c>
      <c r="Y77" s="10">
        <f>'ОПУ БС'!$D77/12</f>
        <v>522.5</v>
      </c>
      <c r="Z77" s="10">
        <f>'ОПУ БС'!$D77/12</f>
        <v>522.5</v>
      </c>
      <c r="AA77" s="10">
        <f>'ОПУ БС'!$D77-SUM(P77:Z77)</f>
        <v>522.5</v>
      </c>
      <c r="AB77" s="10">
        <f t="shared" si="23"/>
        <v>6270</v>
      </c>
      <c r="AC77" s="10">
        <f>'ОПУ БС'!$E77/12</f>
        <v>543.4</v>
      </c>
      <c r="AD77" s="10">
        <f>'ОПУ БС'!$E77/12</f>
        <v>543.4</v>
      </c>
      <c r="AE77" s="10">
        <f>'ОПУ БС'!$E77/12</f>
        <v>543.4</v>
      </c>
      <c r="AF77" s="10">
        <f>'ОПУ БС'!$E77/12</f>
        <v>543.4</v>
      </c>
      <c r="AG77" s="10">
        <f>'ОПУ БС'!$E77/12</f>
        <v>543.4</v>
      </c>
      <c r="AH77" s="10">
        <f>'ОПУ БС'!$E77/12</f>
        <v>543.4</v>
      </c>
      <c r="AI77" s="10">
        <f>'ОПУ БС'!$E77/12</f>
        <v>543.4</v>
      </c>
      <c r="AJ77" s="10">
        <f>'ОПУ БС'!$E77/12</f>
        <v>543.4</v>
      </c>
      <c r="AK77" s="10">
        <f>'ОПУ БС'!$E77/12</f>
        <v>543.4</v>
      </c>
      <c r="AL77" s="10">
        <f>'ОПУ БС'!$E77/12</f>
        <v>543.4</v>
      </c>
      <c r="AM77" s="10">
        <f>'ОПУ БС'!$E77/12</f>
        <v>543.4</v>
      </c>
      <c r="AN77" s="10">
        <f>'ОПУ БС'!$E77-SUM(AC77:AM77)</f>
        <v>543.4</v>
      </c>
      <c r="AO77" s="10">
        <f t="shared" si="25"/>
        <v>6520.8</v>
      </c>
      <c r="AP77" s="10">
        <f>'ОПУ БС'!$F77/12*'ОПУ БС'!L77</f>
        <v>429.50336</v>
      </c>
      <c r="AQ77" s="10">
        <f>'ОПУ БС'!$F77/12*'ОПУ БС'!M77</f>
        <v>469.06288</v>
      </c>
      <c r="AR77" s="10">
        <f>'ОПУ БС'!$F77/12*'ОПУ БС'!N77</f>
        <v>525.57648</v>
      </c>
      <c r="AS77" s="10">
        <f>'ОПУ БС'!$F77/12*'ОПУ БС'!O77</f>
        <v>525.57648</v>
      </c>
      <c r="AT77" s="10">
        <f>'ОПУ БС'!$F77/12*'ОПУ БС'!P77</f>
        <v>536.8792</v>
      </c>
      <c r="AU77" s="10">
        <f>'ОПУ БС'!$F77/12*'ОПУ БС'!Q77</f>
        <v>570.78736</v>
      </c>
      <c r="AV77" s="10">
        <f>'ОПУ БС'!$F77/12*'ОПУ БС'!R77</f>
        <v>655.55776</v>
      </c>
      <c r="AW77" s="10">
        <f>'ОПУ БС'!$F77/12*'ОПУ БС'!S77</f>
        <v>638.60368</v>
      </c>
      <c r="AX77" s="10">
        <f>'ОПУ БС'!$F77/12*'ОПУ БС'!T77</f>
        <v>593.3928</v>
      </c>
      <c r="AY77" s="10">
        <f>'ОПУ БС'!$F77/12*'ОПУ БС'!U77</f>
        <v>559.48464</v>
      </c>
      <c r="AZ77" s="10">
        <f>'ОПУ БС'!$F77/12*'ОПУ БС'!V77</f>
        <v>570.78736</v>
      </c>
      <c r="BA77" s="10">
        <f>'ОПУ БС'!$F77/12*'ОПУ БС'!W77</f>
        <v>706.42</v>
      </c>
      <c r="BB77" s="10">
        <f t="shared" si="27"/>
        <v>6781.632</v>
      </c>
      <c r="BC77" s="10">
        <f>'ОПУ БС'!$G77/12*'ОПУ БС'!L77</f>
        <v>446.6834944</v>
      </c>
      <c r="BD77" s="10">
        <f>'ОПУ БС'!$G77/12*'ОПУ БС'!M77</f>
        <v>487.8253952</v>
      </c>
      <c r="BE77" s="10">
        <f>'ОПУ БС'!$G77/12*'ОПУ БС'!N77</f>
        <v>546.5995392</v>
      </c>
      <c r="BF77" s="10">
        <f>'ОПУ БС'!$G77/12*'ОПУ БС'!O77</f>
        <v>546.5995392</v>
      </c>
      <c r="BG77" s="10">
        <f>'ОПУ БС'!$G77/12*'ОПУ БС'!P77</f>
        <v>558.354368</v>
      </c>
      <c r="BH77" s="10">
        <f>'ОПУ БС'!$G77/12*'ОПУ БС'!Q77</f>
        <v>593.6188544</v>
      </c>
      <c r="BI77" s="10">
        <f>'ОПУ БС'!$G77/12*'ОПУ БС'!R77</f>
        <v>681.7800704</v>
      </c>
      <c r="BJ77" s="10">
        <f>'ОПУ БС'!$G77/12*'ОПУ БС'!S77</f>
        <v>664.1478272</v>
      </c>
      <c r="BK77" s="10">
        <f>'ОПУ БС'!$G77/12*'ОПУ БС'!T77</f>
        <v>617.128512</v>
      </c>
      <c r="BL77" s="10">
        <f>'ОПУ БС'!$G77/12*'ОПУ БС'!U77</f>
        <v>581.8640256</v>
      </c>
      <c r="BM77" s="10">
        <f>'ОПУ БС'!$G77/12*'ОПУ БС'!V77</f>
        <v>593.6188544</v>
      </c>
      <c r="BN77" s="10">
        <f>'ОПУ БС'!$G77/12*'ОПУ БС'!W77</f>
        <v>734.6768</v>
      </c>
      <c r="BO77" s="10">
        <f t="shared" si="29"/>
        <v>7052.89728</v>
      </c>
      <c r="BP77" s="10">
        <f>'ОПУ БС'!$H77/12*'ОПУ БС'!L77</f>
        <v>464.5508342</v>
      </c>
      <c r="BQ77" s="10">
        <f>'ОПУ БС'!$H77/12*'ОПУ БС'!M77</f>
        <v>507.338411</v>
      </c>
      <c r="BR77" s="10">
        <f>'ОПУ БС'!$H77/12*'ОПУ БС'!N77</f>
        <v>568.4635208</v>
      </c>
      <c r="BS77" s="10">
        <f>'ОПУ БС'!$H77/12*'ОПУ БС'!O77</f>
        <v>568.4635208</v>
      </c>
      <c r="BT77" s="10">
        <f>'ОПУ БС'!$H77/12*'ОПУ БС'!P77</f>
        <v>580.6885427</v>
      </c>
      <c r="BU77" s="10">
        <f>'ОПУ БС'!$H77/12*'ОПУ БС'!Q77</f>
        <v>617.3636086</v>
      </c>
      <c r="BV77" s="10">
        <f>'ОПУ БС'!$H77/12*'ОПУ БС'!R77</f>
        <v>709.0512732</v>
      </c>
      <c r="BW77" s="10">
        <f>'ОПУ БС'!$H77/12*'ОПУ БС'!S77</f>
        <v>690.7137403</v>
      </c>
      <c r="BX77" s="10">
        <f>'ОПУ БС'!$H77/12*'ОПУ БС'!T77</f>
        <v>641.8136525</v>
      </c>
      <c r="BY77" s="10">
        <f>'ОПУ БС'!$H77/12*'ОПУ БС'!U77</f>
        <v>605.1385866</v>
      </c>
      <c r="BZ77" s="10">
        <f>'ОПУ БС'!$H77/12*'ОПУ БС'!V77</f>
        <v>617.3636086</v>
      </c>
      <c r="CA77" s="10">
        <f>'ОПУ БС'!$H77/12*'ОПУ БС'!W77</f>
        <v>764.063872</v>
      </c>
      <c r="CB77" s="10">
        <f t="shared" si="31"/>
        <v>7335.013171</v>
      </c>
      <c r="CC77" s="10">
        <f>'ОПУ БС'!$I77/12*'ОПУ БС'!L77</f>
        <v>483.1328675</v>
      </c>
      <c r="CD77" s="10">
        <f>'ОПУ БС'!$I77/12*'ОПУ БС'!M77</f>
        <v>527.6319474</v>
      </c>
      <c r="CE77" s="10">
        <f>'ОПУ БС'!$I77/12*'ОПУ БС'!N77</f>
        <v>591.2020616</v>
      </c>
      <c r="CF77" s="10">
        <f>'ОПУ БС'!$I77/12*'ОПУ БС'!O77</f>
        <v>591.2020616</v>
      </c>
      <c r="CG77" s="10">
        <f>'ОПУ БС'!$I77/12*'ОПУ БС'!P77</f>
        <v>603.9160844</v>
      </c>
      <c r="CH77" s="10">
        <f>'ОПУ БС'!$I77/12*'ОПУ БС'!Q77</f>
        <v>642.0581529</v>
      </c>
      <c r="CI77" s="10">
        <f>'ОПУ БС'!$I77/12*'ОПУ БС'!R77</f>
        <v>737.4133241</v>
      </c>
      <c r="CJ77" s="10">
        <f>'ОПУ БС'!$I77/12*'ОПУ БС'!S77</f>
        <v>718.3422899</v>
      </c>
      <c r="CK77" s="10">
        <f>'ОПУ БС'!$I77/12*'ОПУ БС'!T77</f>
        <v>667.4861986</v>
      </c>
      <c r="CL77" s="10">
        <f>'ОПУ БС'!$I77/12*'ОПУ БС'!U77</f>
        <v>629.3441301</v>
      </c>
      <c r="CM77" s="10">
        <f>'ОПУ БС'!$I77/12*'ОПУ БС'!V77</f>
        <v>642.0581529</v>
      </c>
      <c r="CN77" s="10">
        <f>'ОПУ БС'!$I77/12*'ОПУ БС'!W77</f>
        <v>794.6264269</v>
      </c>
      <c r="CO77" s="10">
        <f t="shared" si="33"/>
        <v>7628.413698</v>
      </c>
      <c r="CP77" s="2"/>
      <c r="CQ77" s="2"/>
      <c r="CR77" s="48">
        <f>O77-'ОПУ БС'!C77</f>
        <v>0</v>
      </c>
      <c r="CS77" s="48">
        <f>AB77-'ОПУ БС'!D77</f>
        <v>0</v>
      </c>
      <c r="CT77" s="48">
        <f>AO77-'ОПУ БС'!E77</f>
        <v>0</v>
      </c>
      <c r="CU77" s="48">
        <f>BB77-'ОПУ БС'!F77</f>
        <v>0</v>
      </c>
      <c r="CV77" s="48">
        <f>BO77-'ОПУ БС'!G77</f>
        <v>0</v>
      </c>
      <c r="CW77" s="48">
        <f>CB77-'ОПУ БС'!H77</f>
        <v>0</v>
      </c>
      <c r="CX77" s="48">
        <f>CO77-'ОПУ БС'!I77</f>
        <v>0</v>
      </c>
      <c r="CY77" s="2"/>
      <c r="CZ77" s="2"/>
      <c r="DA77" s="57"/>
      <c r="DB77" s="57"/>
      <c r="DC77" s="57"/>
      <c r="DD77" s="57"/>
      <c r="DE77" s="57"/>
      <c r="DF77" s="57"/>
      <c r="DG77" s="57"/>
      <c r="DH77" s="57"/>
      <c r="DI77" s="57"/>
      <c r="DJ77" s="57"/>
      <c r="DK77" s="57"/>
      <c r="DL77" s="57"/>
      <c r="DM77" s="55">
        <f t="shared" si="35"/>
        <v>0</v>
      </c>
      <c r="DN77" s="57"/>
      <c r="DO77" s="57"/>
      <c r="DP77" s="57"/>
      <c r="DQ77" s="57"/>
      <c r="DR77" s="57"/>
      <c r="DS77" s="57"/>
      <c r="DT77" s="57"/>
      <c r="DU77" s="57"/>
      <c r="DV77" s="57"/>
      <c r="DW77" s="57"/>
      <c r="DX77" s="57"/>
      <c r="DY77" s="57"/>
      <c r="DZ77" s="55">
        <f t="shared" si="37"/>
        <v>0</v>
      </c>
      <c r="EA77" s="58"/>
      <c r="EB77" s="58"/>
      <c r="EC77" s="58"/>
      <c r="ED77" s="58"/>
      <c r="EE77" s="58"/>
      <c r="EF77" s="58"/>
      <c r="EG77" s="58"/>
      <c r="EH77" s="58"/>
      <c r="EI77" s="58"/>
      <c r="EJ77" s="58"/>
      <c r="EK77" s="58"/>
      <c r="EL77" s="58"/>
      <c r="EM77" s="50">
        <f t="shared" si="39"/>
        <v>0</v>
      </c>
      <c r="EN77" s="58"/>
      <c r="EO77" s="58"/>
      <c r="EP77" s="58"/>
      <c r="EQ77" s="58"/>
      <c r="ER77" s="58"/>
      <c r="ES77" s="58"/>
      <c r="ET77" s="58"/>
      <c r="EU77" s="58"/>
      <c r="EV77" s="58"/>
      <c r="EW77" s="58"/>
      <c r="EX77" s="58"/>
      <c r="EY77" s="58"/>
      <c r="EZ77" s="51">
        <f t="shared" si="41"/>
        <v>0</v>
      </c>
      <c r="FA77" s="58"/>
      <c r="FB77" s="58"/>
      <c r="FC77" s="58"/>
      <c r="FD77" s="58"/>
      <c r="FE77" s="58"/>
      <c r="FF77" s="58"/>
      <c r="FG77" s="58"/>
      <c r="FH77" s="58"/>
      <c r="FI77" s="58"/>
      <c r="FJ77" s="58"/>
      <c r="FK77" s="58"/>
      <c r="FL77" s="58"/>
      <c r="FM77" s="51">
        <f t="shared" si="43"/>
        <v>0</v>
      </c>
      <c r="FN77" s="2"/>
      <c r="FO77" s="2"/>
      <c r="FP77" s="56">
        <f t="shared" ref="FP77:GA77" si="880">C77</f>
        <v>500</v>
      </c>
      <c r="FQ77" s="56">
        <f t="shared" si="880"/>
        <v>500</v>
      </c>
      <c r="FR77" s="56">
        <f t="shared" si="880"/>
        <v>500</v>
      </c>
      <c r="FS77" s="56">
        <f t="shared" si="880"/>
        <v>500</v>
      </c>
      <c r="FT77" s="56">
        <f t="shared" si="880"/>
        <v>500</v>
      </c>
      <c r="FU77" s="56">
        <f t="shared" si="880"/>
        <v>500</v>
      </c>
      <c r="FV77" s="56">
        <f t="shared" si="880"/>
        <v>500</v>
      </c>
      <c r="FW77" s="56">
        <f t="shared" si="880"/>
        <v>500</v>
      </c>
      <c r="FX77" s="56">
        <f t="shared" si="880"/>
        <v>500</v>
      </c>
      <c r="FY77" s="56">
        <f t="shared" si="880"/>
        <v>500</v>
      </c>
      <c r="FZ77" s="56">
        <f t="shared" si="880"/>
        <v>500</v>
      </c>
      <c r="GA77" s="56">
        <f t="shared" si="880"/>
        <v>500</v>
      </c>
      <c r="GB77" s="52">
        <f t="shared" si="45"/>
        <v>6000</v>
      </c>
      <c r="GC77" s="56">
        <f t="shared" ref="GC77:GN77" si="881">P77</f>
        <v>522.5</v>
      </c>
      <c r="GD77" s="56">
        <f t="shared" si="881"/>
        <v>522.5</v>
      </c>
      <c r="GE77" s="56">
        <f t="shared" si="881"/>
        <v>522.5</v>
      </c>
      <c r="GF77" s="56">
        <f t="shared" si="881"/>
        <v>522.5</v>
      </c>
      <c r="GG77" s="56">
        <f t="shared" si="881"/>
        <v>522.5</v>
      </c>
      <c r="GH77" s="56">
        <f t="shared" si="881"/>
        <v>522.5</v>
      </c>
      <c r="GI77" s="56">
        <f t="shared" si="881"/>
        <v>522.5</v>
      </c>
      <c r="GJ77" s="56">
        <f t="shared" si="881"/>
        <v>522.5</v>
      </c>
      <c r="GK77" s="56">
        <f t="shared" si="881"/>
        <v>522.5</v>
      </c>
      <c r="GL77" s="56">
        <f t="shared" si="881"/>
        <v>522.5</v>
      </c>
      <c r="GM77" s="56">
        <f t="shared" si="881"/>
        <v>522.5</v>
      </c>
      <c r="GN77" s="56">
        <f t="shared" si="881"/>
        <v>522.5</v>
      </c>
      <c r="GO77" s="52">
        <f t="shared" si="47"/>
        <v>6270</v>
      </c>
      <c r="GP77" s="8">
        <f t="shared" ref="GP77:HA77" si="882">AC77+DA77</f>
        <v>543.4</v>
      </c>
      <c r="GQ77" s="8">
        <f t="shared" si="882"/>
        <v>543.4</v>
      </c>
      <c r="GR77" s="8">
        <f t="shared" si="882"/>
        <v>543.4</v>
      </c>
      <c r="GS77" s="8">
        <f t="shared" si="882"/>
        <v>543.4</v>
      </c>
      <c r="GT77" s="8">
        <f t="shared" si="882"/>
        <v>543.4</v>
      </c>
      <c r="GU77" s="8">
        <f t="shared" si="882"/>
        <v>543.4</v>
      </c>
      <c r="GV77" s="8">
        <f t="shared" si="882"/>
        <v>543.4</v>
      </c>
      <c r="GW77" s="8">
        <f t="shared" si="882"/>
        <v>543.4</v>
      </c>
      <c r="GX77" s="8">
        <f t="shared" si="882"/>
        <v>543.4</v>
      </c>
      <c r="GY77" s="8">
        <f t="shared" si="882"/>
        <v>543.4</v>
      </c>
      <c r="GZ77" s="8">
        <f t="shared" si="882"/>
        <v>543.4</v>
      </c>
      <c r="HA77" s="8">
        <f t="shared" si="882"/>
        <v>543.4</v>
      </c>
      <c r="HB77" s="52">
        <f t="shared" si="49"/>
        <v>6520.8</v>
      </c>
      <c r="HC77" s="8">
        <f t="shared" ref="HC77:HN77" si="883">AP77+DN77</f>
        <v>429.50336</v>
      </c>
      <c r="HD77" s="8">
        <f t="shared" si="883"/>
        <v>469.06288</v>
      </c>
      <c r="HE77" s="8">
        <f t="shared" si="883"/>
        <v>525.57648</v>
      </c>
      <c r="HF77" s="8">
        <f t="shared" si="883"/>
        <v>525.57648</v>
      </c>
      <c r="HG77" s="8">
        <f t="shared" si="883"/>
        <v>536.8792</v>
      </c>
      <c r="HH77" s="8">
        <f t="shared" si="883"/>
        <v>570.78736</v>
      </c>
      <c r="HI77" s="8">
        <f t="shared" si="883"/>
        <v>655.55776</v>
      </c>
      <c r="HJ77" s="8">
        <f t="shared" si="883"/>
        <v>638.60368</v>
      </c>
      <c r="HK77" s="8">
        <f t="shared" si="883"/>
        <v>593.3928</v>
      </c>
      <c r="HL77" s="8">
        <f t="shared" si="883"/>
        <v>559.48464</v>
      </c>
      <c r="HM77" s="8">
        <f t="shared" si="883"/>
        <v>570.78736</v>
      </c>
      <c r="HN77" s="8">
        <f t="shared" si="883"/>
        <v>706.42</v>
      </c>
      <c r="HO77" s="52">
        <f t="shared" si="51"/>
        <v>6781.632</v>
      </c>
      <c r="HP77" s="8">
        <f t="shared" ref="HP77:IA77" si="884">BC77+EA77</f>
        <v>446.6834944</v>
      </c>
      <c r="HQ77" s="8">
        <f t="shared" si="884"/>
        <v>487.8253952</v>
      </c>
      <c r="HR77" s="8">
        <f t="shared" si="884"/>
        <v>546.5995392</v>
      </c>
      <c r="HS77" s="8">
        <f t="shared" si="884"/>
        <v>546.5995392</v>
      </c>
      <c r="HT77" s="8">
        <f t="shared" si="884"/>
        <v>558.354368</v>
      </c>
      <c r="HU77" s="8">
        <f t="shared" si="884"/>
        <v>593.6188544</v>
      </c>
      <c r="HV77" s="8">
        <f t="shared" si="884"/>
        <v>681.7800704</v>
      </c>
      <c r="HW77" s="8">
        <f t="shared" si="884"/>
        <v>664.1478272</v>
      </c>
      <c r="HX77" s="8">
        <f t="shared" si="884"/>
        <v>617.128512</v>
      </c>
      <c r="HY77" s="8">
        <f t="shared" si="884"/>
        <v>581.8640256</v>
      </c>
      <c r="HZ77" s="8">
        <f t="shared" si="884"/>
        <v>593.6188544</v>
      </c>
      <c r="IA77" s="8">
        <f t="shared" si="884"/>
        <v>734.6768</v>
      </c>
      <c r="IB77" s="52">
        <f t="shared" si="53"/>
        <v>7052.89728</v>
      </c>
      <c r="IC77" s="8">
        <f t="shared" ref="IC77:IN77" si="885">BP77+EN77</f>
        <v>464.5508342</v>
      </c>
      <c r="ID77" s="8">
        <f t="shared" si="885"/>
        <v>507.338411</v>
      </c>
      <c r="IE77" s="8">
        <f t="shared" si="885"/>
        <v>568.4635208</v>
      </c>
      <c r="IF77" s="8">
        <f t="shared" si="885"/>
        <v>568.4635208</v>
      </c>
      <c r="IG77" s="8">
        <f t="shared" si="885"/>
        <v>580.6885427</v>
      </c>
      <c r="IH77" s="8">
        <f t="shared" si="885"/>
        <v>617.3636086</v>
      </c>
      <c r="II77" s="8">
        <f t="shared" si="885"/>
        <v>709.0512732</v>
      </c>
      <c r="IJ77" s="8">
        <f t="shared" si="885"/>
        <v>690.7137403</v>
      </c>
      <c r="IK77" s="8">
        <f t="shared" si="885"/>
        <v>641.8136525</v>
      </c>
      <c r="IL77" s="8">
        <f t="shared" si="885"/>
        <v>605.1385866</v>
      </c>
      <c r="IM77" s="8">
        <f t="shared" si="885"/>
        <v>617.3636086</v>
      </c>
      <c r="IN77" s="8">
        <f t="shared" si="885"/>
        <v>764.063872</v>
      </c>
      <c r="IO77" s="52">
        <f t="shared" si="55"/>
        <v>7335.013171</v>
      </c>
      <c r="IP77" s="8">
        <f t="shared" ref="IP77:JA77" si="886">CC77+FA77</f>
        <v>483.1328675</v>
      </c>
      <c r="IQ77" s="8">
        <f t="shared" si="886"/>
        <v>527.6319474</v>
      </c>
      <c r="IR77" s="8">
        <f t="shared" si="886"/>
        <v>591.2020616</v>
      </c>
      <c r="IS77" s="8">
        <f t="shared" si="886"/>
        <v>591.2020616</v>
      </c>
      <c r="IT77" s="8">
        <f t="shared" si="886"/>
        <v>603.9160844</v>
      </c>
      <c r="IU77" s="8">
        <f t="shared" si="886"/>
        <v>642.0581529</v>
      </c>
      <c r="IV77" s="8">
        <f t="shared" si="886"/>
        <v>737.4133241</v>
      </c>
      <c r="IW77" s="8">
        <f t="shared" si="886"/>
        <v>718.3422899</v>
      </c>
      <c r="IX77" s="8">
        <f t="shared" si="886"/>
        <v>667.4861986</v>
      </c>
      <c r="IY77" s="8">
        <f t="shared" si="886"/>
        <v>629.3441301</v>
      </c>
      <c r="IZ77" s="8">
        <f t="shared" si="886"/>
        <v>642.0581529</v>
      </c>
      <c r="JA77" s="8">
        <f t="shared" si="886"/>
        <v>794.6264269</v>
      </c>
      <c r="JB77" s="52">
        <f t="shared" si="57"/>
        <v>7628.413698</v>
      </c>
      <c r="JC77" s="2"/>
      <c r="JD77" s="2"/>
      <c r="JE77" s="19">
        <f t="shared" si="58"/>
        <v>0</v>
      </c>
      <c r="JF77" s="19">
        <f t="shared" si="59"/>
        <v>0</v>
      </c>
      <c r="JG77" s="48">
        <f t="shared" si="60"/>
        <v>0</v>
      </c>
      <c r="JH77" s="48">
        <f t="shared" si="61"/>
        <v>0</v>
      </c>
      <c r="JI77" s="48">
        <f t="shared" si="62"/>
        <v>0</v>
      </c>
      <c r="JJ77" s="48">
        <f t="shared" si="63"/>
        <v>0</v>
      </c>
      <c r="JK77" s="48">
        <f t="shared" si="64"/>
        <v>0</v>
      </c>
    </row>
    <row r="78" ht="19.5" customHeight="1">
      <c r="A78" s="2"/>
      <c r="B78" s="7" t="s">
        <v>36</v>
      </c>
      <c r="C78" s="8">
        <f t="shared" ref="C78:N78" si="887">C79+C107+C109+C111+C113</f>
        <v>15341.90992</v>
      </c>
      <c r="D78" s="8">
        <f t="shared" si="887"/>
        <v>17146.02402</v>
      </c>
      <c r="E78" s="8">
        <f t="shared" si="887"/>
        <v>19295.43954</v>
      </c>
      <c r="F78" s="8">
        <f t="shared" si="887"/>
        <v>19262.11204</v>
      </c>
      <c r="G78" s="8">
        <f t="shared" si="887"/>
        <v>19616.77132</v>
      </c>
      <c r="H78" s="8">
        <f t="shared" si="887"/>
        <v>20936.82325</v>
      </c>
      <c r="I78" s="8">
        <f t="shared" si="887"/>
        <v>24342.45297</v>
      </c>
      <c r="J78" s="8">
        <f t="shared" si="887"/>
        <v>23725.07583</v>
      </c>
      <c r="K78" s="8">
        <f t="shared" si="887"/>
        <v>21684.21382</v>
      </c>
      <c r="L78" s="8">
        <f t="shared" si="887"/>
        <v>20364.10294</v>
      </c>
      <c r="M78" s="8">
        <f t="shared" si="887"/>
        <v>21933.12299</v>
      </c>
      <c r="N78" s="8">
        <f t="shared" si="887"/>
        <v>26480.00565</v>
      </c>
      <c r="O78" s="8">
        <f t="shared" si="21"/>
        <v>250128.0543</v>
      </c>
      <c r="P78" s="8">
        <f t="shared" ref="P78:AA78" si="888">P79+P107+P109+P111+P113</f>
        <v>18731.61825</v>
      </c>
      <c r="Q78" s="8">
        <f t="shared" si="888"/>
        <v>20893.56956</v>
      </c>
      <c r="R78" s="8">
        <f t="shared" si="888"/>
        <v>23488.62945</v>
      </c>
      <c r="S78" s="8">
        <f t="shared" si="888"/>
        <v>23451.02167</v>
      </c>
      <c r="T78" s="8">
        <f t="shared" si="888"/>
        <v>23882.38009</v>
      </c>
      <c r="U78" s="8">
        <f t="shared" si="888"/>
        <v>25471.87627</v>
      </c>
      <c r="V78" s="8">
        <f t="shared" si="888"/>
        <v>29560.81195</v>
      </c>
      <c r="W78" s="8">
        <f t="shared" si="888"/>
        <v>28826.37511</v>
      </c>
      <c r="X78" s="8">
        <f t="shared" si="888"/>
        <v>26281.03302</v>
      </c>
      <c r="Y78" s="8">
        <f t="shared" si="888"/>
        <v>24746.9508</v>
      </c>
      <c r="Z78" s="8">
        <f t="shared" si="888"/>
        <v>26783.07045</v>
      </c>
      <c r="AA78" s="8">
        <f t="shared" si="888"/>
        <v>32137.31821</v>
      </c>
      <c r="AB78" s="8">
        <f t="shared" si="23"/>
        <v>304254.6548</v>
      </c>
      <c r="AC78" s="8">
        <f t="shared" ref="AC78:AN78" si="889">AC79+AC107+AC109+AC111+AC113</f>
        <v>24516.16607</v>
      </c>
      <c r="AD78" s="8">
        <f t="shared" si="889"/>
        <v>26708.02835</v>
      </c>
      <c r="AE78" s="8">
        <f t="shared" si="889"/>
        <v>30526.59135</v>
      </c>
      <c r="AF78" s="8">
        <f t="shared" si="889"/>
        <v>30595.55647</v>
      </c>
      <c r="AG78" s="8">
        <f t="shared" si="889"/>
        <v>31159.96213</v>
      </c>
      <c r="AH78" s="8">
        <f t="shared" si="889"/>
        <v>33198.28599</v>
      </c>
      <c r="AI78" s="8">
        <f t="shared" si="889"/>
        <v>38438.88709</v>
      </c>
      <c r="AJ78" s="8">
        <f t="shared" si="889"/>
        <v>37514.96565</v>
      </c>
      <c r="AK78" s="8">
        <f t="shared" si="889"/>
        <v>34136.75016</v>
      </c>
      <c r="AL78" s="8">
        <f t="shared" si="889"/>
        <v>32242.69177</v>
      </c>
      <c r="AM78" s="8">
        <f t="shared" si="889"/>
        <v>35715.24788</v>
      </c>
      <c r="AN78" s="8">
        <f t="shared" si="889"/>
        <v>41765.96243</v>
      </c>
      <c r="AO78" s="16">
        <f t="shared" si="25"/>
        <v>396519.0953</v>
      </c>
      <c r="AP78" s="8">
        <f t="shared" ref="AP78:BA78" si="890">AP79+AP107+AP109+AP111+AP113</f>
        <v>34914.76324</v>
      </c>
      <c r="AQ78" s="8">
        <f t="shared" si="890"/>
        <v>38618.95131</v>
      </c>
      <c r="AR78" s="8">
        <f t="shared" si="890"/>
        <v>43044.67646</v>
      </c>
      <c r="AS78" s="8">
        <f t="shared" si="890"/>
        <v>42983.81535</v>
      </c>
      <c r="AT78" s="8">
        <f t="shared" si="890"/>
        <v>43730.78151</v>
      </c>
      <c r="AU78" s="8">
        <f t="shared" si="890"/>
        <v>46416.44731</v>
      </c>
      <c r="AV78" s="8">
        <f t="shared" si="890"/>
        <v>53353.4801</v>
      </c>
      <c r="AW78" s="8">
        <f t="shared" si="890"/>
        <v>52153.14112</v>
      </c>
      <c r="AX78" s="8">
        <f t="shared" si="890"/>
        <v>47541.15366</v>
      </c>
      <c r="AY78" s="8">
        <f t="shared" si="890"/>
        <v>45139.67207</v>
      </c>
      <c r="AZ78" s="8">
        <f t="shared" si="890"/>
        <v>49038.38349</v>
      </c>
      <c r="BA78" s="8">
        <f t="shared" si="890"/>
        <v>57783.17042</v>
      </c>
      <c r="BB78" s="8">
        <f t="shared" si="27"/>
        <v>554718.436</v>
      </c>
      <c r="BC78" s="8">
        <f t="shared" ref="BC78:BN78" si="891">BC79+BC107+BC109+BC111+BC113</f>
        <v>52026.35866</v>
      </c>
      <c r="BD78" s="8">
        <f t="shared" si="891"/>
        <v>57535.80411</v>
      </c>
      <c r="BE78" s="8">
        <f t="shared" si="891"/>
        <v>64129.56605</v>
      </c>
      <c r="BF78" s="8">
        <f t="shared" si="891"/>
        <v>64041.56535</v>
      </c>
      <c r="BG78" s="8">
        <f t="shared" si="891"/>
        <v>65160.87203</v>
      </c>
      <c r="BH78" s="8">
        <f t="shared" si="891"/>
        <v>69141.91234</v>
      </c>
      <c r="BI78" s="8">
        <f t="shared" si="891"/>
        <v>79496.07321</v>
      </c>
      <c r="BJ78" s="8">
        <f t="shared" si="891"/>
        <v>77707.85386</v>
      </c>
      <c r="BK78" s="8">
        <f t="shared" si="891"/>
        <v>70773.64137</v>
      </c>
      <c r="BL78" s="8">
        <f t="shared" si="891"/>
        <v>67293.29107</v>
      </c>
      <c r="BM78" s="8">
        <f t="shared" si="891"/>
        <v>73065.15296</v>
      </c>
      <c r="BN78" s="8">
        <f t="shared" si="891"/>
        <v>86089.77802</v>
      </c>
      <c r="BO78" s="8">
        <f t="shared" si="29"/>
        <v>826461.869</v>
      </c>
      <c r="BP78" s="8">
        <f t="shared" ref="BP78:CA78" si="892">BP79+BP107+BP109+BP111+BP113</f>
        <v>76611.33188</v>
      </c>
      <c r="BQ78" s="8">
        <f t="shared" si="892"/>
        <v>84704.01017</v>
      </c>
      <c r="BR78" s="8">
        <f t="shared" si="892"/>
        <v>94400.83597</v>
      </c>
      <c r="BS78" s="8">
        <f t="shared" si="892"/>
        <v>94272.5446</v>
      </c>
      <c r="BT78" s="8">
        <f t="shared" si="892"/>
        <v>95921.35254</v>
      </c>
      <c r="BU78" s="8">
        <f t="shared" si="892"/>
        <v>101742.329</v>
      </c>
      <c r="BV78" s="8">
        <f t="shared" si="892"/>
        <v>117051.3657</v>
      </c>
      <c r="BW78" s="8">
        <f t="shared" si="892"/>
        <v>114392.9713</v>
      </c>
      <c r="BX78" s="8">
        <f t="shared" si="892"/>
        <v>104190.4925</v>
      </c>
      <c r="BY78" s="8">
        <f t="shared" si="892"/>
        <v>99151.72759</v>
      </c>
      <c r="BZ78" s="8">
        <f t="shared" si="892"/>
        <v>107409.0241</v>
      </c>
      <c r="CA78" s="8">
        <f t="shared" si="892"/>
        <v>126726.5099</v>
      </c>
      <c r="CB78" s="8">
        <f t="shared" si="31"/>
        <v>1216574.495</v>
      </c>
      <c r="CC78" s="8">
        <f t="shared" ref="CC78:CN78" si="893">CC79+CC107+CC109+CC111+CC113</f>
        <v>116776.166</v>
      </c>
      <c r="CD78" s="8">
        <f t="shared" si="893"/>
        <v>129082.5652</v>
      </c>
      <c r="CE78" s="8">
        <f t="shared" si="893"/>
        <v>143837.4768</v>
      </c>
      <c r="CF78" s="8">
        <f t="shared" si="893"/>
        <v>143641.0136</v>
      </c>
      <c r="CG78" s="8">
        <f t="shared" si="893"/>
        <v>146150.9974</v>
      </c>
      <c r="CH78" s="8">
        <f t="shared" si="893"/>
        <v>154959.1545</v>
      </c>
      <c r="CI78" s="8">
        <f t="shared" si="893"/>
        <v>178403.1612</v>
      </c>
      <c r="CJ78" s="8">
        <f t="shared" si="893"/>
        <v>174299.4248</v>
      </c>
      <c r="CK78" s="8">
        <f t="shared" si="893"/>
        <v>158892.335</v>
      </c>
      <c r="CL78" s="8">
        <f t="shared" si="893"/>
        <v>151225.5178</v>
      </c>
      <c r="CM78" s="8">
        <f t="shared" si="893"/>
        <v>163286.9775</v>
      </c>
      <c r="CN78" s="8">
        <f t="shared" si="893"/>
        <v>193087.7663</v>
      </c>
      <c r="CO78" s="8">
        <f t="shared" si="33"/>
        <v>1853642.556</v>
      </c>
      <c r="CP78" s="2"/>
      <c r="CQ78" s="2"/>
      <c r="CR78" s="48">
        <f>O78-'ОПУ БС'!C78</f>
        <v>0</v>
      </c>
      <c r="CS78" s="48">
        <f>AB78-'ОПУ БС'!D78</f>
        <v>0</v>
      </c>
      <c r="CT78" s="48">
        <f>AO78-'ОПУ БС'!E78</f>
        <v>-0.3200000001</v>
      </c>
      <c r="CU78" s="48">
        <f>BB78-'ОПУ БС'!F78</f>
        <v>0.1088000002</v>
      </c>
      <c r="CV78" s="48">
        <f>BO78-'ОПУ БС'!G78</f>
        <v>0.193152</v>
      </c>
      <c r="CW78" s="48">
        <f>CB78-'ОПУ БС'!H78</f>
        <v>0.0008780800272</v>
      </c>
      <c r="CX78" s="48">
        <f>CO78-'ОПУ БС'!I78</f>
        <v>-0.4390867965</v>
      </c>
      <c r="CY78" s="2"/>
      <c r="CZ78" s="2"/>
      <c r="DA78" s="49">
        <f t="shared" ref="DA78:DL78" si="894">DA79+DA107+DA109+DA111+DA113</f>
        <v>0</v>
      </c>
      <c r="DB78" s="49">
        <f t="shared" si="894"/>
        <v>0</v>
      </c>
      <c r="DC78" s="49">
        <f t="shared" si="894"/>
        <v>0</v>
      </c>
      <c r="DD78" s="49">
        <f t="shared" si="894"/>
        <v>0</v>
      </c>
      <c r="DE78" s="49">
        <f t="shared" si="894"/>
        <v>0</v>
      </c>
      <c r="DF78" s="49">
        <f t="shared" si="894"/>
        <v>-106.5387487</v>
      </c>
      <c r="DG78" s="49">
        <f t="shared" si="894"/>
        <v>-123.0958634</v>
      </c>
      <c r="DH78" s="49">
        <f t="shared" si="894"/>
        <v>-122.3346554</v>
      </c>
      <c r="DI78" s="49">
        <f t="shared" si="894"/>
        <v>-114.426684</v>
      </c>
      <c r="DJ78" s="49">
        <f t="shared" si="894"/>
        <v>-108.1818839</v>
      </c>
      <c r="DK78" s="49">
        <f t="shared" si="894"/>
        <v>-126.0861554</v>
      </c>
      <c r="DL78" s="49">
        <f t="shared" si="894"/>
        <v>-136.7818738</v>
      </c>
      <c r="DM78" s="50">
        <f t="shared" si="35"/>
        <v>-837.4458647</v>
      </c>
      <c r="DN78" s="49">
        <f t="shared" ref="DN78:DY78" si="895">DN79+DN107+DN109+DN111+DN113</f>
        <v>-121.4969288</v>
      </c>
      <c r="DO78" s="49">
        <f t="shared" si="895"/>
        <v>-138.5874272</v>
      </c>
      <c r="DP78" s="49">
        <f t="shared" si="895"/>
        <v>-155.1752582</v>
      </c>
      <c r="DQ78" s="49">
        <f t="shared" si="895"/>
        <v>-154.84214</v>
      </c>
      <c r="DR78" s="49">
        <f t="shared" si="895"/>
        <v>-153.9495546</v>
      </c>
      <c r="DS78" s="49">
        <f t="shared" si="895"/>
        <v>-161.8572609</v>
      </c>
      <c r="DT78" s="49">
        <f t="shared" si="895"/>
        <v>-186.930792</v>
      </c>
      <c r="DU78" s="49">
        <f t="shared" si="895"/>
        <v>-186.3682943</v>
      </c>
      <c r="DV78" s="49">
        <f t="shared" si="895"/>
        <v>-174.293141</v>
      </c>
      <c r="DW78" s="49">
        <f t="shared" si="895"/>
        <v>-164.7826838</v>
      </c>
      <c r="DX78" s="49">
        <f t="shared" si="895"/>
        <v>-193.4466441</v>
      </c>
      <c r="DY78" s="49">
        <f t="shared" si="895"/>
        <v>-208.3407122</v>
      </c>
      <c r="DZ78" s="55">
        <f t="shared" si="37"/>
        <v>-2000.070837</v>
      </c>
      <c r="EA78" s="49">
        <f t="shared" ref="EA78:EL78" si="896">EA79+EA107+EA109+EA111+EA113</f>
        <v>-131.0694977</v>
      </c>
      <c r="EB78" s="49">
        <f t="shared" si="896"/>
        <v>-149.6593432</v>
      </c>
      <c r="EC78" s="49">
        <f t="shared" si="896"/>
        <v>-167.5686138</v>
      </c>
      <c r="ED78" s="49">
        <f t="shared" si="896"/>
        <v>-167.23721</v>
      </c>
      <c r="EE78" s="49">
        <f t="shared" si="896"/>
        <v>-166.1565554</v>
      </c>
      <c r="EF78" s="49">
        <f t="shared" si="896"/>
        <v>-174.2138383</v>
      </c>
      <c r="EG78" s="49">
        <f t="shared" si="896"/>
        <v>-201.6386693</v>
      </c>
      <c r="EH78" s="49">
        <f t="shared" si="896"/>
        <v>-201.2784155</v>
      </c>
      <c r="EI78" s="49">
        <f t="shared" si="896"/>
        <v>-188.2244757</v>
      </c>
      <c r="EJ78" s="49">
        <f t="shared" si="896"/>
        <v>-177.9643381</v>
      </c>
      <c r="EK78" s="49">
        <f t="shared" si="896"/>
        <v>-210.041888</v>
      </c>
      <c r="EL78" s="49">
        <f t="shared" si="896"/>
        <v>-225.0061448</v>
      </c>
      <c r="EM78" s="50">
        <f t="shared" si="39"/>
        <v>-2160.05899</v>
      </c>
      <c r="EN78" s="49">
        <f t="shared" ref="EN78:EY78" si="897">EN79+EN107+EN109+EN111+EN113</f>
        <v>-122.4190409</v>
      </c>
      <c r="EO78" s="49">
        <f t="shared" si="897"/>
        <v>-139.6598748</v>
      </c>
      <c r="EP78" s="49">
        <f t="shared" si="897"/>
        <v>-156.3763584</v>
      </c>
      <c r="EQ78" s="49">
        <f t="shared" si="897"/>
        <v>-156.0958567</v>
      </c>
      <c r="ER78" s="49">
        <f t="shared" si="897"/>
        <v>-154.9100535</v>
      </c>
      <c r="ES78" s="49">
        <f t="shared" si="897"/>
        <v>-161.8472753</v>
      </c>
      <c r="ET78" s="49">
        <f t="shared" si="897"/>
        <v>-188.2694775</v>
      </c>
      <c r="EU78" s="49">
        <f t="shared" si="897"/>
        <v>-187.8259925</v>
      </c>
      <c r="EV78" s="49">
        <f t="shared" si="897"/>
        <v>-175.6486431</v>
      </c>
      <c r="EW78" s="49">
        <f t="shared" si="897"/>
        <v>-166.0918362</v>
      </c>
      <c r="EX78" s="49">
        <f t="shared" si="897"/>
        <v>-196.8509918</v>
      </c>
      <c r="EY78" s="49">
        <f t="shared" si="897"/>
        <v>-209.9994652</v>
      </c>
      <c r="EZ78" s="51">
        <f t="shared" si="41"/>
        <v>-2015.994866</v>
      </c>
      <c r="FA78" s="49">
        <f t="shared" ref="FA78:FL78" si="898">FA79+FA107+FA109+FA111+FA113</f>
        <v>-81.47926092</v>
      </c>
      <c r="FB78" s="49">
        <f t="shared" si="898"/>
        <v>-92.78244614</v>
      </c>
      <c r="FC78" s="49">
        <f t="shared" si="898"/>
        <v>-103.8928592</v>
      </c>
      <c r="FD78" s="49">
        <f t="shared" si="898"/>
        <v>-103.7217459</v>
      </c>
      <c r="FE78" s="49">
        <f t="shared" si="898"/>
        <v>-102.8253415</v>
      </c>
      <c r="FF78" s="49">
        <f t="shared" si="898"/>
        <v>-107.0384398</v>
      </c>
      <c r="FG78" s="49">
        <f t="shared" si="898"/>
        <v>-125.2587006</v>
      </c>
      <c r="FH78" s="49">
        <f t="shared" si="898"/>
        <v>-124.7739991</v>
      </c>
      <c r="FI78" s="49">
        <f t="shared" si="898"/>
        <v>-116.6889764</v>
      </c>
      <c r="FJ78" s="49">
        <f t="shared" si="898"/>
        <v>-110.353122</v>
      </c>
      <c r="FK78" s="49">
        <f t="shared" si="898"/>
        <v>-131.1357352</v>
      </c>
      <c r="FL78" s="49">
        <f t="shared" si="898"/>
        <v>-139.5291427</v>
      </c>
      <c r="FM78" s="51">
        <f t="shared" si="43"/>
        <v>-1339.479769</v>
      </c>
      <c r="FN78" s="2"/>
      <c r="FO78" s="2"/>
      <c r="FP78" s="8">
        <f t="shared" ref="FP78:GA78" si="899">FP79+FP107+FP109+FP111+FP113</f>
        <v>15341.90992</v>
      </c>
      <c r="FQ78" s="8">
        <f t="shared" si="899"/>
        <v>17146.02402</v>
      </c>
      <c r="FR78" s="8">
        <f t="shared" si="899"/>
        <v>19295.43954</v>
      </c>
      <c r="FS78" s="8">
        <f t="shared" si="899"/>
        <v>19262.11204</v>
      </c>
      <c r="FT78" s="8">
        <f t="shared" si="899"/>
        <v>19616.77132</v>
      </c>
      <c r="FU78" s="8">
        <f t="shared" si="899"/>
        <v>20936.82325</v>
      </c>
      <c r="FV78" s="8">
        <f t="shared" si="899"/>
        <v>24342.45297</v>
      </c>
      <c r="FW78" s="8">
        <f t="shared" si="899"/>
        <v>23725.07583</v>
      </c>
      <c r="FX78" s="8">
        <f t="shared" si="899"/>
        <v>21684.21382</v>
      </c>
      <c r="FY78" s="8">
        <f t="shared" si="899"/>
        <v>20364.10294</v>
      </c>
      <c r="FZ78" s="8">
        <f t="shared" si="899"/>
        <v>21933.12299</v>
      </c>
      <c r="GA78" s="8">
        <f t="shared" si="899"/>
        <v>26480.00565</v>
      </c>
      <c r="GB78" s="52">
        <f t="shared" si="45"/>
        <v>250128.0543</v>
      </c>
      <c r="GC78" s="8">
        <f t="shared" ref="GC78:GN78" si="900">GC79+GC107+GC109+GC111+GC113</f>
        <v>18731.61825</v>
      </c>
      <c r="GD78" s="8">
        <f t="shared" si="900"/>
        <v>20893.56956</v>
      </c>
      <c r="GE78" s="8">
        <f t="shared" si="900"/>
        <v>23488.62945</v>
      </c>
      <c r="GF78" s="8">
        <f t="shared" si="900"/>
        <v>23451.02167</v>
      </c>
      <c r="GG78" s="8">
        <f t="shared" si="900"/>
        <v>23882.38009</v>
      </c>
      <c r="GH78" s="8">
        <f t="shared" si="900"/>
        <v>25471.87627</v>
      </c>
      <c r="GI78" s="8">
        <f t="shared" si="900"/>
        <v>29560.81195</v>
      </c>
      <c r="GJ78" s="8">
        <f t="shared" si="900"/>
        <v>28826.37511</v>
      </c>
      <c r="GK78" s="8">
        <f t="shared" si="900"/>
        <v>26281.03302</v>
      </c>
      <c r="GL78" s="8">
        <f t="shared" si="900"/>
        <v>24746.9508</v>
      </c>
      <c r="GM78" s="8">
        <f t="shared" si="900"/>
        <v>26783.07045</v>
      </c>
      <c r="GN78" s="8">
        <f t="shared" si="900"/>
        <v>32137.31821</v>
      </c>
      <c r="GO78" s="52">
        <f t="shared" si="47"/>
        <v>304254.6548</v>
      </c>
      <c r="GP78" s="53">
        <f t="shared" ref="GP78:HA78" si="901">GP79+GP107+GP109+GP111+GP113</f>
        <v>24516.16607</v>
      </c>
      <c r="GQ78" s="53">
        <f t="shared" si="901"/>
        <v>26708.02835</v>
      </c>
      <c r="GR78" s="53">
        <f t="shared" si="901"/>
        <v>30526.59135</v>
      </c>
      <c r="GS78" s="53">
        <f t="shared" si="901"/>
        <v>30595.55647</v>
      </c>
      <c r="GT78" s="53">
        <f t="shared" si="901"/>
        <v>31159.96213</v>
      </c>
      <c r="GU78" s="53">
        <f t="shared" si="901"/>
        <v>33091.74724</v>
      </c>
      <c r="GV78" s="53">
        <f t="shared" si="901"/>
        <v>38315.79122</v>
      </c>
      <c r="GW78" s="53">
        <f t="shared" si="901"/>
        <v>37392.63099</v>
      </c>
      <c r="GX78" s="53">
        <f t="shared" si="901"/>
        <v>34022.32348</v>
      </c>
      <c r="GY78" s="53">
        <f t="shared" si="901"/>
        <v>32134.50988</v>
      </c>
      <c r="GZ78" s="53">
        <f t="shared" si="901"/>
        <v>35589.16172</v>
      </c>
      <c r="HA78" s="53">
        <f t="shared" si="901"/>
        <v>41629.18056</v>
      </c>
      <c r="HB78" s="52">
        <f t="shared" si="49"/>
        <v>395681.6495</v>
      </c>
      <c r="HC78" s="53">
        <f t="shared" ref="HC78:HN78" si="902">HC79+HC107+HC109+HC111+HC113</f>
        <v>34793.26631</v>
      </c>
      <c r="HD78" s="53">
        <f t="shared" si="902"/>
        <v>38480.36388</v>
      </c>
      <c r="HE78" s="53">
        <f t="shared" si="902"/>
        <v>42889.50121</v>
      </c>
      <c r="HF78" s="53">
        <f t="shared" si="902"/>
        <v>42828.97321</v>
      </c>
      <c r="HG78" s="53">
        <f t="shared" si="902"/>
        <v>43576.83195</v>
      </c>
      <c r="HH78" s="53">
        <f t="shared" si="902"/>
        <v>46254.59005</v>
      </c>
      <c r="HI78" s="53">
        <f t="shared" si="902"/>
        <v>53166.54931</v>
      </c>
      <c r="HJ78" s="53">
        <f t="shared" si="902"/>
        <v>51966.77283</v>
      </c>
      <c r="HK78" s="53">
        <f t="shared" si="902"/>
        <v>47366.86052</v>
      </c>
      <c r="HL78" s="53">
        <f t="shared" si="902"/>
        <v>44974.88938</v>
      </c>
      <c r="HM78" s="53">
        <f t="shared" si="902"/>
        <v>48844.93685</v>
      </c>
      <c r="HN78" s="53">
        <f t="shared" si="902"/>
        <v>57574.82971</v>
      </c>
      <c r="HO78" s="52">
        <f t="shared" si="51"/>
        <v>552718.3652</v>
      </c>
      <c r="HP78" s="53">
        <f t="shared" ref="HP78:IA78" si="903">HP79+HP107+HP109+HP111+HP113</f>
        <v>51895.28916</v>
      </c>
      <c r="HQ78" s="53">
        <f t="shared" si="903"/>
        <v>57386.14476</v>
      </c>
      <c r="HR78" s="53">
        <f t="shared" si="903"/>
        <v>63961.99744</v>
      </c>
      <c r="HS78" s="53">
        <f t="shared" si="903"/>
        <v>63874.32814</v>
      </c>
      <c r="HT78" s="53">
        <f t="shared" si="903"/>
        <v>64994.71548</v>
      </c>
      <c r="HU78" s="53">
        <f t="shared" si="903"/>
        <v>68967.6985</v>
      </c>
      <c r="HV78" s="53">
        <f t="shared" si="903"/>
        <v>79294.43454</v>
      </c>
      <c r="HW78" s="53">
        <f t="shared" si="903"/>
        <v>77506.57544</v>
      </c>
      <c r="HX78" s="53">
        <f t="shared" si="903"/>
        <v>70585.41689</v>
      </c>
      <c r="HY78" s="53">
        <f t="shared" si="903"/>
        <v>67115.32674</v>
      </c>
      <c r="HZ78" s="53">
        <f t="shared" si="903"/>
        <v>72855.11107</v>
      </c>
      <c r="IA78" s="53">
        <f t="shared" si="903"/>
        <v>85864.77188</v>
      </c>
      <c r="IB78" s="52">
        <f t="shared" si="53"/>
        <v>824301.81</v>
      </c>
      <c r="IC78" s="53">
        <f t="shared" ref="IC78:IN78" si="904">IC79+IC107+IC109+IC111+IC113</f>
        <v>76488.91283</v>
      </c>
      <c r="ID78" s="53">
        <f t="shared" si="904"/>
        <v>84564.35029</v>
      </c>
      <c r="IE78" s="53">
        <f t="shared" si="904"/>
        <v>94244.45961</v>
      </c>
      <c r="IF78" s="53">
        <f t="shared" si="904"/>
        <v>94116.44874</v>
      </c>
      <c r="IG78" s="53">
        <f t="shared" si="904"/>
        <v>95766.44249</v>
      </c>
      <c r="IH78" s="53">
        <f t="shared" si="904"/>
        <v>101580.4817</v>
      </c>
      <c r="II78" s="53">
        <f t="shared" si="904"/>
        <v>116863.0962</v>
      </c>
      <c r="IJ78" s="53">
        <f t="shared" si="904"/>
        <v>114205.1453</v>
      </c>
      <c r="IK78" s="53">
        <f t="shared" si="904"/>
        <v>104014.8439</v>
      </c>
      <c r="IL78" s="53">
        <f t="shared" si="904"/>
        <v>98985.63576</v>
      </c>
      <c r="IM78" s="53">
        <f t="shared" si="904"/>
        <v>107212.1731</v>
      </c>
      <c r="IN78" s="53">
        <f t="shared" si="904"/>
        <v>126516.5105</v>
      </c>
      <c r="IO78" s="52">
        <f t="shared" si="55"/>
        <v>1214558.5</v>
      </c>
      <c r="IP78" s="53">
        <f t="shared" ref="IP78:JA78" si="905">IP79+IP107+IP109+IP111+IP113</f>
        <v>116694.6867</v>
      </c>
      <c r="IQ78" s="53">
        <f t="shared" si="905"/>
        <v>128989.7827</v>
      </c>
      <c r="IR78" s="53">
        <f t="shared" si="905"/>
        <v>143733.584</v>
      </c>
      <c r="IS78" s="53">
        <f t="shared" si="905"/>
        <v>143537.2919</v>
      </c>
      <c r="IT78" s="53">
        <f t="shared" si="905"/>
        <v>146048.172</v>
      </c>
      <c r="IU78" s="53">
        <f t="shared" si="905"/>
        <v>154852.1161</v>
      </c>
      <c r="IV78" s="53">
        <f t="shared" si="905"/>
        <v>178277.9025</v>
      </c>
      <c r="IW78" s="53">
        <f t="shared" si="905"/>
        <v>174174.6508</v>
      </c>
      <c r="IX78" s="53">
        <f t="shared" si="905"/>
        <v>158775.6461</v>
      </c>
      <c r="IY78" s="53">
        <f t="shared" si="905"/>
        <v>151115.1647</v>
      </c>
      <c r="IZ78" s="53">
        <f t="shared" si="905"/>
        <v>163155.8418</v>
      </c>
      <c r="JA78" s="53">
        <f t="shared" si="905"/>
        <v>192948.2371</v>
      </c>
      <c r="JB78" s="52">
        <f t="shared" si="57"/>
        <v>1852303.076</v>
      </c>
      <c r="JC78" s="2"/>
      <c r="JD78" s="2"/>
      <c r="JE78" s="19">
        <f t="shared" si="58"/>
        <v>0</v>
      </c>
      <c r="JF78" s="19">
        <f t="shared" si="59"/>
        <v>0</v>
      </c>
      <c r="JG78" s="48">
        <f t="shared" si="60"/>
        <v>0</v>
      </c>
      <c r="JH78" s="48">
        <f t="shared" si="61"/>
        <v>-0.0000000001164153218</v>
      </c>
      <c r="JI78" s="48">
        <f t="shared" si="62"/>
        <v>0</v>
      </c>
      <c r="JJ78" s="48">
        <f t="shared" si="63"/>
        <v>-0.0000000002328306437</v>
      </c>
      <c r="JK78" s="48">
        <f t="shared" si="64"/>
        <v>-0.0000000002328306437</v>
      </c>
    </row>
    <row r="79" ht="19.5" customHeight="1">
      <c r="A79" s="2"/>
      <c r="B79" s="9" t="s">
        <v>15</v>
      </c>
      <c r="C79" s="10">
        <f t="shared" ref="C79:N79" si="906">C80+C93+C106</f>
        <v>15585.24325</v>
      </c>
      <c r="D79" s="10">
        <f t="shared" si="906"/>
        <v>17255.19068</v>
      </c>
      <c r="E79" s="10">
        <f t="shared" si="906"/>
        <v>19212.93954</v>
      </c>
      <c r="F79" s="10">
        <f t="shared" si="906"/>
        <v>19179.61204</v>
      </c>
      <c r="G79" s="10">
        <f t="shared" si="906"/>
        <v>19495.93798</v>
      </c>
      <c r="H79" s="10">
        <f t="shared" si="906"/>
        <v>20700.98992</v>
      </c>
      <c r="I79" s="10">
        <f t="shared" si="906"/>
        <v>23819.11963</v>
      </c>
      <c r="J79" s="10">
        <f t="shared" si="906"/>
        <v>23259.2425</v>
      </c>
      <c r="K79" s="10">
        <f t="shared" si="906"/>
        <v>21371.71382</v>
      </c>
      <c r="L79" s="10">
        <f t="shared" si="906"/>
        <v>20166.60294</v>
      </c>
      <c r="M79" s="10">
        <f t="shared" si="906"/>
        <v>21697.28965</v>
      </c>
      <c r="N79" s="10">
        <f t="shared" si="906"/>
        <v>25784.17232</v>
      </c>
      <c r="O79" s="10">
        <f t="shared" si="21"/>
        <v>247528.0543</v>
      </c>
      <c r="P79" s="10">
        <f t="shared" ref="P79:AA79" si="907">P80+P93+P106</f>
        <v>18985.90158</v>
      </c>
      <c r="Q79" s="10">
        <f t="shared" si="907"/>
        <v>21007.64872</v>
      </c>
      <c r="R79" s="10">
        <f t="shared" si="907"/>
        <v>23402.41695</v>
      </c>
      <c r="S79" s="10">
        <f t="shared" si="907"/>
        <v>23364.80917</v>
      </c>
      <c r="T79" s="10">
        <f t="shared" si="907"/>
        <v>23756.10925</v>
      </c>
      <c r="U79" s="10">
        <f t="shared" si="907"/>
        <v>25225.43043</v>
      </c>
      <c r="V79" s="10">
        <f t="shared" si="907"/>
        <v>29013.92861</v>
      </c>
      <c r="W79" s="10">
        <f t="shared" si="907"/>
        <v>28339.57927</v>
      </c>
      <c r="X79" s="10">
        <f t="shared" si="907"/>
        <v>25954.47052</v>
      </c>
      <c r="Y79" s="10">
        <f t="shared" si="907"/>
        <v>24540.5633</v>
      </c>
      <c r="Z79" s="10">
        <f t="shared" si="907"/>
        <v>26536.62461</v>
      </c>
      <c r="AA79" s="10">
        <f t="shared" si="907"/>
        <v>31410.17238</v>
      </c>
      <c r="AB79" s="10">
        <f t="shared" si="23"/>
        <v>301537.6548</v>
      </c>
      <c r="AC79" s="10">
        <f t="shared" ref="AC79:AN79" si="908">AC80+AC93+AC106</f>
        <v>24780.62074</v>
      </c>
      <c r="AD79" s="10">
        <f t="shared" si="908"/>
        <v>26826.67069</v>
      </c>
      <c r="AE79" s="10">
        <f t="shared" si="908"/>
        <v>30436.93035</v>
      </c>
      <c r="AF79" s="10">
        <f t="shared" si="908"/>
        <v>30505.89547</v>
      </c>
      <c r="AG79" s="10">
        <f t="shared" si="908"/>
        <v>31028.64046</v>
      </c>
      <c r="AH79" s="10">
        <f t="shared" si="908"/>
        <v>32941.98233</v>
      </c>
      <c r="AI79" s="10">
        <f t="shared" si="908"/>
        <v>37870.12842</v>
      </c>
      <c r="AJ79" s="10">
        <f t="shared" si="908"/>
        <v>37008.69798</v>
      </c>
      <c r="AK79" s="10">
        <f t="shared" si="908"/>
        <v>33797.12516</v>
      </c>
      <c r="AL79" s="10">
        <f t="shared" si="908"/>
        <v>32028.04877</v>
      </c>
      <c r="AM79" s="10">
        <f t="shared" si="908"/>
        <v>35458.94421</v>
      </c>
      <c r="AN79" s="10">
        <f t="shared" si="908"/>
        <v>41009.73076</v>
      </c>
      <c r="AO79" s="17">
        <f t="shared" si="25"/>
        <v>393693.4153</v>
      </c>
      <c r="AP79" s="10">
        <f t="shared" ref="AP79:BA79" si="909">AP80+AP93+AP106</f>
        <v>34728.64511</v>
      </c>
      <c r="AQ79" s="10">
        <f t="shared" si="909"/>
        <v>38415.69073</v>
      </c>
      <c r="AR79" s="10">
        <f t="shared" si="909"/>
        <v>42816.92666</v>
      </c>
      <c r="AS79" s="10">
        <f t="shared" si="909"/>
        <v>42756.06554</v>
      </c>
      <c r="AT79" s="10">
        <f t="shared" si="909"/>
        <v>43498.13385</v>
      </c>
      <c r="AU79" s="10">
        <f t="shared" si="909"/>
        <v>46169.10612</v>
      </c>
      <c r="AV79" s="10">
        <f t="shared" si="909"/>
        <v>53069.40507</v>
      </c>
      <c r="AW79" s="10">
        <f t="shared" si="909"/>
        <v>51876.41286</v>
      </c>
      <c r="AX79" s="10">
        <f t="shared" si="909"/>
        <v>47284.01678</v>
      </c>
      <c r="AY79" s="10">
        <f t="shared" si="909"/>
        <v>44897.22872</v>
      </c>
      <c r="AZ79" s="10">
        <f t="shared" si="909"/>
        <v>48791.0423</v>
      </c>
      <c r="BA79" s="10">
        <f t="shared" si="909"/>
        <v>57477.05509</v>
      </c>
      <c r="BB79" s="10">
        <f t="shared" si="27"/>
        <v>551779.7288</v>
      </c>
      <c r="BC79" s="10">
        <f t="shared" ref="BC79:BN79" si="910">BC80+BC93+BC106</f>
        <v>51832.79582</v>
      </c>
      <c r="BD79" s="10">
        <f t="shared" si="910"/>
        <v>57324.4131</v>
      </c>
      <c r="BE79" s="10">
        <f t="shared" si="910"/>
        <v>63892.70625</v>
      </c>
      <c r="BF79" s="10">
        <f t="shared" si="910"/>
        <v>63804.70555</v>
      </c>
      <c r="BG79" s="10">
        <f t="shared" si="910"/>
        <v>64918.91847</v>
      </c>
      <c r="BH79" s="10">
        <f t="shared" si="910"/>
        <v>68884.6775</v>
      </c>
      <c r="BI79" s="10">
        <f t="shared" si="910"/>
        <v>79200.63518</v>
      </c>
      <c r="BJ79" s="10">
        <f t="shared" si="910"/>
        <v>77420.05646</v>
      </c>
      <c r="BK79" s="10">
        <f t="shared" si="910"/>
        <v>70506.21901</v>
      </c>
      <c r="BL79" s="10">
        <f t="shared" si="910"/>
        <v>67041.15</v>
      </c>
      <c r="BM79" s="10">
        <f t="shared" si="910"/>
        <v>72807.91812</v>
      </c>
      <c r="BN79" s="10">
        <f t="shared" si="910"/>
        <v>85771.41808</v>
      </c>
      <c r="BO79" s="10">
        <f t="shared" si="29"/>
        <v>823405.6135</v>
      </c>
      <c r="BP79" s="10">
        <f t="shared" ref="BP79:CA79" si="911">BP80+BP93+BP106</f>
        <v>76410.02651</v>
      </c>
      <c r="BQ79" s="10">
        <f t="shared" si="911"/>
        <v>84484.16352</v>
      </c>
      <c r="BR79" s="10">
        <f t="shared" si="911"/>
        <v>94154.50178</v>
      </c>
      <c r="BS79" s="10">
        <f t="shared" si="911"/>
        <v>94026.21041</v>
      </c>
      <c r="BT79" s="10">
        <f t="shared" si="911"/>
        <v>95669.72084</v>
      </c>
      <c r="BU79" s="10">
        <f t="shared" si="911"/>
        <v>101474.8047</v>
      </c>
      <c r="BV79" s="10">
        <f t="shared" si="911"/>
        <v>116744.1101</v>
      </c>
      <c r="BW79" s="10">
        <f t="shared" si="911"/>
        <v>114093.662</v>
      </c>
      <c r="BX79" s="10">
        <f t="shared" si="911"/>
        <v>103912.3733</v>
      </c>
      <c r="BY79" s="10">
        <f t="shared" si="911"/>
        <v>98889.50087</v>
      </c>
      <c r="BZ79" s="10">
        <f t="shared" si="911"/>
        <v>107141.4999</v>
      </c>
      <c r="CA79" s="10">
        <f t="shared" si="911"/>
        <v>126395.4156</v>
      </c>
      <c r="CB79" s="10">
        <f t="shared" si="31"/>
        <v>1213395.99</v>
      </c>
      <c r="CC79" s="10">
        <f t="shared" ref="CC79:CN79" si="912">CC80+CC93+CC106</f>
        <v>116566.8084</v>
      </c>
      <c r="CD79" s="10">
        <f t="shared" si="912"/>
        <v>128853.9247</v>
      </c>
      <c r="CE79" s="10">
        <f t="shared" si="912"/>
        <v>143581.2893</v>
      </c>
      <c r="CF79" s="10">
        <f t="shared" si="912"/>
        <v>143384.826</v>
      </c>
      <c r="CG79" s="10">
        <f t="shared" si="912"/>
        <v>145889.3004</v>
      </c>
      <c r="CH79" s="10">
        <f t="shared" si="912"/>
        <v>154680.9293</v>
      </c>
      <c r="CI79" s="10">
        <f t="shared" si="912"/>
        <v>178083.6154</v>
      </c>
      <c r="CJ79" s="10">
        <f t="shared" si="912"/>
        <v>173988.1431</v>
      </c>
      <c r="CK79" s="10">
        <f t="shared" si="912"/>
        <v>158603.091</v>
      </c>
      <c r="CL79" s="10">
        <f t="shared" si="912"/>
        <v>150952.802</v>
      </c>
      <c r="CM79" s="10">
        <f t="shared" si="912"/>
        <v>163008.7523</v>
      </c>
      <c r="CN79" s="10">
        <f t="shared" si="912"/>
        <v>192743.4281</v>
      </c>
      <c r="CO79" s="10">
        <f t="shared" si="33"/>
        <v>1850336.91</v>
      </c>
      <c r="CP79" s="2"/>
      <c r="CQ79" s="2"/>
      <c r="CR79" s="48">
        <f>O79-'ОПУ БС'!C79</f>
        <v>0</v>
      </c>
      <c r="CS79" s="48">
        <f>AB79-'ОПУ БС'!D79</f>
        <v>0</v>
      </c>
      <c r="CT79" s="48">
        <f>AO79-'ОПУ БС'!E79</f>
        <v>0</v>
      </c>
      <c r="CU79" s="48">
        <f>BB79-'ОПУ БС'!F79</f>
        <v>0</v>
      </c>
      <c r="CV79" s="48">
        <f>BO79-'ОПУ БС'!G79</f>
        <v>-0.0000000001164153218</v>
      </c>
      <c r="CW79" s="48">
        <f>CB79-'ОПУ БС'!H79</f>
        <v>0.0000000002328306437</v>
      </c>
      <c r="CX79" s="60">
        <f>CO79-'ОПУ БС'!I79</f>
        <v>-0.0000000002328306437</v>
      </c>
      <c r="CY79" s="2"/>
      <c r="CZ79" s="2"/>
      <c r="DA79" s="54">
        <f t="shared" ref="DA79:DL79" si="913">DA80+DA93+DA106</f>
        <v>0</v>
      </c>
      <c r="DB79" s="54">
        <f t="shared" si="913"/>
        <v>0</v>
      </c>
      <c r="DC79" s="54">
        <f t="shared" si="913"/>
        <v>0</v>
      </c>
      <c r="DD79" s="54">
        <f t="shared" si="913"/>
        <v>0</v>
      </c>
      <c r="DE79" s="54">
        <f t="shared" si="913"/>
        <v>0</v>
      </c>
      <c r="DF79" s="54">
        <f t="shared" si="913"/>
        <v>-106.5387487</v>
      </c>
      <c r="DG79" s="54">
        <f t="shared" si="913"/>
        <v>-123.0958634</v>
      </c>
      <c r="DH79" s="54">
        <f t="shared" si="913"/>
        <v>-122.3346554</v>
      </c>
      <c r="DI79" s="54">
        <f t="shared" si="913"/>
        <v>-114.426684</v>
      </c>
      <c r="DJ79" s="54">
        <f t="shared" si="913"/>
        <v>-108.1818839</v>
      </c>
      <c r="DK79" s="54">
        <f t="shared" si="913"/>
        <v>-126.0861554</v>
      </c>
      <c r="DL79" s="54">
        <f t="shared" si="913"/>
        <v>-136.7818738</v>
      </c>
      <c r="DM79" s="55">
        <f t="shared" si="35"/>
        <v>-837.4458647</v>
      </c>
      <c r="DN79" s="54">
        <f t="shared" ref="DN79:DY79" si="914">DN80+DN93+DN106</f>
        <v>-121.4969288</v>
      </c>
      <c r="DO79" s="54">
        <f t="shared" si="914"/>
        <v>-138.5874272</v>
      </c>
      <c r="DP79" s="54">
        <f t="shared" si="914"/>
        <v>-155.1752582</v>
      </c>
      <c r="DQ79" s="54">
        <f t="shared" si="914"/>
        <v>-154.84214</v>
      </c>
      <c r="DR79" s="54">
        <f t="shared" si="914"/>
        <v>-153.9495546</v>
      </c>
      <c r="DS79" s="54">
        <f t="shared" si="914"/>
        <v>-161.8572609</v>
      </c>
      <c r="DT79" s="54">
        <f t="shared" si="914"/>
        <v>-186.930792</v>
      </c>
      <c r="DU79" s="54">
        <f t="shared" si="914"/>
        <v>-186.3682943</v>
      </c>
      <c r="DV79" s="54">
        <f t="shared" si="914"/>
        <v>-174.293141</v>
      </c>
      <c r="DW79" s="54">
        <f t="shared" si="914"/>
        <v>-164.7826838</v>
      </c>
      <c r="DX79" s="54">
        <f t="shared" si="914"/>
        <v>-193.4466441</v>
      </c>
      <c r="DY79" s="54">
        <f t="shared" si="914"/>
        <v>-208.3407122</v>
      </c>
      <c r="DZ79" s="55">
        <f t="shared" si="37"/>
        <v>-2000.070837</v>
      </c>
      <c r="EA79" s="54">
        <f t="shared" ref="EA79:EL79" si="915">EA80+EA93+EA106</f>
        <v>-131.0694977</v>
      </c>
      <c r="EB79" s="54">
        <f t="shared" si="915"/>
        <v>-149.6593432</v>
      </c>
      <c r="EC79" s="54">
        <f t="shared" si="915"/>
        <v>-167.5686138</v>
      </c>
      <c r="ED79" s="54">
        <f t="shared" si="915"/>
        <v>-167.23721</v>
      </c>
      <c r="EE79" s="54">
        <f t="shared" si="915"/>
        <v>-166.1565554</v>
      </c>
      <c r="EF79" s="54">
        <f t="shared" si="915"/>
        <v>-174.2138383</v>
      </c>
      <c r="EG79" s="54">
        <f t="shared" si="915"/>
        <v>-201.6386693</v>
      </c>
      <c r="EH79" s="54">
        <f t="shared" si="915"/>
        <v>-201.2784155</v>
      </c>
      <c r="EI79" s="54">
        <f t="shared" si="915"/>
        <v>-188.2244757</v>
      </c>
      <c r="EJ79" s="54">
        <f t="shared" si="915"/>
        <v>-177.9643381</v>
      </c>
      <c r="EK79" s="54">
        <f t="shared" si="915"/>
        <v>-210.041888</v>
      </c>
      <c r="EL79" s="54">
        <f t="shared" si="915"/>
        <v>-225.0061448</v>
      </c>
      <c r="EM79" s="50">
        <f t="shared" si="39"/>
        <v>-2160.05899</v>
      </c>
      <c r="EN79" s="54">
        <f t="shared" ref="EN79:EY79" si="916">EN80+EN93+EN106</f>
        <v>-122.4190409</v>
      </c>
      <c r="EO79" s="54">
        <f t="shared" si="916"/>
        <v>-139.6598748</v>
      </c>
      <c r="EP79" s="54">
        <f t="shared" si="916"/>
        <v>-156.3763584</v>
      </c>
      <c r="EQ79" s="54">
        <f t="shared" si="916"/>
        <v>-156.0958567</v>
      </c>
      <c r="ER79" s="54">
        <f t="shared" si="916"/>
        <v>-154.9100535</v>
      </c>
      <c r="ES79" s="54">
        <f t="shared" si="916"/>
        <v>-161.8472753</v>
      </c>
      <c r="ET79" s="54">
        <f t="shared" si="916"/>
        <v>-188.2694775</v>
      </c>
      <c r="EU79" s="54">
        <f t="shared" si="916"/>
        <v>-187.8259925</v>
      </c>
      <c r="EV79" s="54">
        <f t="shared" si="916"/>
        <v>-175.6486431</v>
      </c>
      <c r="EW79" s="54">
        <f t="shared" si="916"/>
        <v>-166.0918362</v>
      </c>
      <c r="EX79" s="54">
        <f t="shared" si="916"/>
        <v>-196.8509918</v>
      </c>
      <c r="EY79" s="54">
        <f t="shared" si="916"/>
        <v>-209.9994652</v>
      </c>
      <c r="EZ79" s="51">
        <f t="shared" si="41"/>
        <v>-2015.994866</v>
      </c>
      <c r="FA79" s="54">
        <f t="shared" ref="FA79:FL79" si="917">FA80+FA93+FA106</f>
        <v>-81.47926092</v>
      </c>
      <c r="FB79" s="54">
        <f t="shared" si="917"/>
        <v>-92.78244614</v>
      </c>
      <c r="FC79" s="54">
        <f t="shared" si="917"/>
        <v>-103.8928592</v>
      </c>
      <c r="FD79" s="54">
        <f t="shared" si="917"/>
        <v>-103.7217459</v>
      </c>
      <c r="FE79" s="54">
        <f t="shared" si="917"/>
        <v>-102.8253415</v>
      </c>
      <c r="FF79" s="54">
        <f t="shared" si="917"/>
        <v>-107.0384398</v>
      </c>
      <c r="FG79" s="54">
        <f t="shared" si="917"/>
        <v>-125.2587006</v>
      </c>
      <c r="FH79" s="54">
        <f t="shared" si="917"/>
        <v>-124.7739991</v>
      </c>
      <c r="FI79" s="54">
        <f t="shared" si="917"/>
        <v>-116.6889764</v>
      </c>
      <c r="FJ79" s="54">
        <f t="shared" si="917"/>
        <v>-110.353122</v>
      </c>
      <c r="FK79" s="54">
        <f t="shared" si="917"/>
        <v>-131.1357352</v>
      </c>
      <c r="FL79" s="54">
        <f t="shared" si="917"/>
        <v>-139.5291427</v>
      </c>
      <c r="FM79" s="51">
        <f t="shared" si="43"/>
        <v>-1339.479769</v>
      </c>
      <c r="FN79" s="2"/>
      <c r="FO79" s="2"/>
      <c r="FP79" s="10">
        <f t="shared" ref="FP79:GA79" si="918">FP80+FP93+FP106</f>
        <v>15585.24325</v>
      </c>
      <c r="FQ79" s="10">
        <f t="shared" si="918"/>
        <v>17255.19068</v>
      </c>
      <c r="FR79" s="10">
        <f t="shared" si="918"/>
        <v>19212.93954</v>
      </c>
      <c r="FS79" s="10">
        <f t="shared" si="918"/>
        <v>19179.61204</v>
      </c>
      <c r="FT79" s="10">
        <f t="shared" si="918"/>
        <v>19495.93798</v>
      </c>
      <c r="FU79" s="10">
        <f t="shared" si="918"/>
        <v>20700.98992</v>
      </c>
      <c r="FV79" s="10">
        <f t="shared" si="918"/>
        <v>23819.11963</v>
      </c>
      <c r="FW79" s="10">
        <f t="shared" si="918"/>
        <v>23259.2425</v>
      </c>
      <c r="FX79" s="10">
        <f t="shared" si="918"/>
        <v>21371.71382</v>
      </c>
      <c r="FY79" s="10">
        <f t="shared" si="918"/>
        <v>20166.60294</v>
      </c>
      <c r="FZ79" s="10">
        <f t="shared" si="918"/>
        <v>21697.28965</v>
      </c>
      <c r="GA79" s="10">
        <f t="shared" si="918"/>
        <v>25784.17232</v>
      </c>
      <c r="GB79" s="52">
        <f t="shared" si="45"/>
        <v>247528.0543</v>
      </c>
      <c r="GC79" s="10">
        <f t="shared" ref="GC79:GN79" si="919">GC80+GC93+GC106</f>
        <v>18985.90158</v>
      </c>
      <c r="GD79" s="10">
        <f t="shared" si="919"/>
        <v>21007.64872</v>
      </c>
      <c r="GE79" s="10">
        <f t="shared" si="919"/>
        <v>23402.41695</v>
      </c>
      <c r="GF79" s="10">
        <f t="shared" si="919"/>
        <v>23364.80917</v>
      </c>
      <c r="GG79" s="10">
        <f t="shared" si="919"/>
        <v>23756.10925</v>
      </c>
      <c r="GH79" s="10">
        <f t="shared" si="919"/>
        <v>25225.43043</v>
      </c>
      <c r="GI79" s="10">
        <f t="shared" si="919"/>
        <v>29013.92861</v>
      </c>
      <c r="GJ79" s="10">
        <f t="shared" si="919"/>
        <v>28339.57927</v>
      </c>
      <c r="GK79" s="10">
        <f t="shared" si="919"/>
        <v>25954.47052</v>
      </c>
      <c r="GL79" s="10">
        <f t="shared" si="919"/>
        <v>24540.5633</v>
      </c>
      <c r="GM79" s="10">
        <f t="shared" si="919"/>
        <v>26536.62461</v>
      </c>
      <c r="GN79" s="10">
        <f t="shared" si="919"/>
        <v>31410.17238</v>
      </c>
      <c r="GO79" s="52">
        <f t="shared" si="47"/>
        <v>301537.6548</v>
      </c>
      <c r="GP79" s="63">
        <f t="shared" ref="GP79:HA79" si="920">GP80+GP93+GP106</f>
        <v>24780.62074</v>
      </c>
      <c r="GQ79" s="63">
        <f t="shared" si="920"/>
        <v>26826.67069</v>
      </c>
      <c r="GR79" s="63">
        <f t="shared" si="920"/>
        <v>30436.93035</v>
      </c>
      <c r="GS79" s="63">
        <f t="shared" si="920"/>
        <v>30505.89547</v>
      </c>
      <c r="GT79" s="63">
        <f t="shared" si="920"/>
        <v>31028.64046</v>
      </c>
      <c r="GU79" s="63">
        <f t="shared" si="920"/>
        <v>32835.44358</v>
      </c>
      <c r="GV79" s="63">
        <f t="shared" si="920"/>
        <v>37747.03256</v>
      </c>
      <c r="GW79" s="63">
        <f t="shared" si="920"/>
        <v>36886.36332</v>
      </c>
      <c r="GX79" s="63">
        <f t="shared" si="920"/>
        <v>33682.69848</v>
      </c>
      <c r="GY79" s="63">
        <f t="shared" si="920"/>
        <v>31919.86688</v>
      </c>
      <c r="GZ79" s="63">
        <f t="shared" si="920"/>
        <v>35332.85806</v>
      </c>
      <c r="HA79" s="63">
        <f t="shared" si="920"/>
        <v>40872.94889</v>
      </c>
      <c r="HB79" s="52">
        <f t="shared" si="49"/>
        <v>392855.9695</v>
      </c>
      <c r="HC79" s="63">
        <f t="shared" ref="HC79:HN79" si="921">HC80+HC93+HC106</f>
        <v>34607.14819</v>
      </c>
      <c r="HD79" s="63">
        <f t="shared" si="921"/>
        <v>38277.1033</v>
      </c>
      <c r="HE79" s="63">
        <f t="shared" si="921"/>
        <v>42661.7514</v>
      </c>
      <c r="HF79" s="63">
        <f t="shared" si="921"/>
        <v>42601.2234</v>
      </c>
      <c r="HG79" s="63">
        <f t="shared" si="921"/>
        <v>43344.1843</v>
      </c>
      <c r="HH79" s="63">
        <f t="shared" si="921"/>
        <v>46007.24886</v>
      </c>
      <c r="HI79" s="63">
        <f t="shared" si="921"/>
        <v>52882.47428</v>
      </c>
      <c r="HJ79" s="63">
        <f t="shared" si="921"/>
        <v>51690.04457</v>
      </c>
      <c r="HK79" s="63">
        <f t="shared" si="921"/>
        <v>47109.72364</v>
      </c>
      <c r="HL79" s="63">
        <f t="shared" si="921"/>
        <v>44732.44604</v>
      </c>
      <c r="HM79" s="63">
        <f t="shared" si="921"/>
        <v>48597.59566</v>
      </c>
      <c r="HN79" s="63">
        <f t="shared" si="921"/>
        <v>57268.71438</v>
      </c>
      <c r="HO79" s="52">
        <f t="shared" si="51"/>
        <v>549779.658</v>
      </c>
      <c r="HP79" s="63">
        <f t="shared" ref="HP79:IA79" si="922">HP80+HP93+HP106</f>
        <v>51701.72632</v>
      </c>
      <c r="HQ79" s="63">
        <f t="shared" si="922"/>
        <v>57174.75376</v>
      </c>
      <c r="HR79" s="63">
        <f t="shared" si="922"/>
        <v>63725.13764</v>
      </c>
      <c r="HS79" s="63">
        <f t="shared" si="922"/>
        <v>63637.46834</v>
      </c>
      <c r="HT79" s="63">
        <f t="shared" si="922"/>
        <v>64752.76192</v>
      </c>
      <c r="HU79" s="63">
        <f t="shared" si="922"/>
        <v>68710.46366</v>
      </c>
      <c r="HV79" s="63">
        <f t="shared" si="922"/>
        <v>78998.99651</v>
      </c>
      <c r="HW79" s="63">
        <f t="shared" si="922"/>
        <v>77218.77805</v>
      </c>
      <c r="HX79" s="63">
        <f t="shared" si="922"/>
        <v>70317.99454</v>
      </c>
      <c r="HY79" s="63">
        <f t="shared" si="922"/>
        <v>66863.18566</v>
      </c>
      <c r="HZ79" s="63">
        <f t="shared" si="922"/>
        <v>72597.87623</v>
      </c>
      <c r="IA79" s="63">
        <f t="shared" si="922"/>
        <v>85546.41193</v>
      </c>
      <c r="IB79" s="52">
        <f t="shared" si="53"/>
        <v>821245.5546</v>
      </c>
      <c r="IC79" s="63">
        <f t="shared" ref="IC79:IN79" si="923">IC80+IC93+IC106</f>
        <v>76287.60747</v>
      </c>
      <c r="ID79" s="63">
        <f t="shared" si="923"/>
        <v>84344.50365</v>
      </c>
      <c r="IE79" s="63">
        <f t="shared" si="923"/>
        <v>93998.12542</v>
      </c>
      <c r="IF79" s="63">
        <f t="shared" si="923"/>
        <v>93870.11455</v>
      </c>
      <c r="IG79" s="63">
        <f t="shared" si="923"/>
        <v>95514.81078</v>
      </c>
      <c r="IH79" s="63">
        <f t="shared" si="923"/>
        <v>101312.9575</v>
      </c>
      <c r="II79" s="63">
        <f t="shared" si="923"/>
        <v>116555.8407</v>
      </c>
      <c r="IJ79" s="63">
        <f t="shared" si="923"/>
        <v>113905.836</v>
      </c>
      <c r="IK79" s="63">
        <f t="shared" si="923"/>
        <v>103736.7246</v>
      </c>
      <c r="IL79" s="63">
        <f t="shared" si="923"/>
        <v>98723.40904</v>
      </c>
      <c r="IM79" s="63">
        <f t="shared" si="923"/>
        <v>106944.6489</v>
      </c>
      <c r="IN79" s="63">
        <f t="shared" si="923"/>
        <v>126185.4161</v>
      </c>
      <c r="IO79" s="52">
        <f t="shared" si="55"/>
        <v>1211379.995</v>
      </c>
      <c r="IP79" s="63">
        <f t="shared" ref="IP79:JA79" si="924">IP80+IP93+IP106</f>
        <v>116485.3292</v>
      </c>
      <c r="IQ79" s="63">
        <f t="shared" si="924"/>
        <v>128761.1422</v>
      </c>
      <c r="IR79" s="63">
        <f t="shared" si="924"/>
        <v>143477.3964</v>
      </c>
      <c r="IS79" s="63">
        <f t="shared" si="924"/>
        <v>143281.1043</v>
      </c>
      <c r="IT79" s="63">
        <f t="shared" si="924"/>
        <v>145786.4751</v>
      </c>
      <c r="IU79" s="63">
        <f t="shared" si="924"/>
        <v>154573.8909</v>
      </c>
      <c r="IV79" s="63">
        <f t="shared" si="924"/>
        <v>177958.3567</v>
      </c>
      <c r="IW79" s="63">
        <f t="shared" si="924"/>
        <v>173863.3691</v>
      </c>
      <c r="IX79" s="63">
        <f t="shared" si="924"/>
        <v>158486.402</v>
      </c>
      <c r="IY79" s="63">
        <f t="shared" si="924"/>
        <v>150842.4489</v>
      </c>
      <c r="IZ79" s="63">
        <f t="shared" si="924"/>
        <v>162877.6166</v>
      </c>
      <c r="JA79" s="63">
        <f t="shared" si="924"/>
        <v>192603.899</v>
      </c>
      <c r="JB79" s="52">
        <f t="shared" si="57"/>
        <v>1848997.43</v>
      </c>
      <c r="JC79" s="2"/>
      <c r="JD79" s="2"/>
      <c r="JE79" s="19">
        <f t="shared" si="58"/>
        <v>0</v>
      </c>
      <c r="JF79" s="19">
        <f t="shared" si="59"/>
        <v>0</v>
      </c>
      <c r="JG79" s="48">
        <f t="shared" si="60"/>
        <v>0</v>
      </c>
      <c r="JH79" s="48">
        <f t="shared" si="61"/>
        <v>-0.0000000001164153218</v>
      </c>
      <c r="JI79" s="48">
        <f t="shared" si="62"/>
        <v>0</v>
      </c>
      <c r="JJ79" s="48">
        <f t="shared" si="63"/>
        <v>0.0000000002328306437</v>
      </c>
      <c r="JK79" s="48">
        <f t="shared" si="64"/>
        <v>-0.0000000002328306437</v>
      </c>
    </row>
    <row r="80" ht="19.5" customHeight="1" outlineLevel="1">
      <c r="A80" s="2"/>
      <c r="B80" s="6" t="s">
        <v>16</v>
      </c>
      <c r="C80" s="8">
        <f t="shared" ref="C80:N80" si="925">C81+C85</f>
        <v>10198.02053</v>
      </c>
      <c r="D80" s="8">
        <f t="shared" si="925"/>
        <v>11263.71712</v>
      </c>
      <c r="E80" s="8">
        <f t="shared" si="925"/>
        <v>12503.95829</v>
      </c>
      <c r="F80" s="8">
        <f t="shared" si="925"/>
        <v>12479.1567</v>
      </c>
      <c r="G80" s="8">
        <f t="shared" si="925"/>
        <v>12648.64756</v>
      </c>
      <c r="H80" s="8">
        <f t="shared" si="925"/>
        <v>13420.61434</v>
      </c>
      <c r="I80" s="8">
        <f t="shared" si="925"/>
        <v>15580.85285</v>
      </c>
      <c r="J80" s="8">
        <f t="shared" si="925"/>
        <v>15113.19703</v>
      </c>
      <c r="K80" s="8">
        <f t="shared" si="925"/>
        <v>14071.63561</v>
      </c>
      <c r="L80" s="8">
        <f t="shared" si="925"/>
        <v>13278.52561</v>
      </c>
      <c r="M80" s="8">
        <f t="shared" si="925"/>
        <v>13689.99104</v>
      </c>
      <c r="N80" s="8">
        <f t="shared" si="925"/>
        <v>16773.06008</v>
      </c>
      <c r="O80" s="8">
        <f t="shared" si="21"/>
        <v>161021.3768</v>
      </c>
      <c r="P80" s="8">
        <f t="shared" ref="P80:AA80" si="926">P81+P85</f>
        <v>11736.3505</v>
      </c>
      <c r="Q80" s="8">
        <f t="shared" si="926"/>
        <v>12961.67685</v>
      </c>
      <c r="R80" s="8">
        <f t="shared" si="926"/>
        <v>14389.83454</v>
      </c>
      <c r="S80" s="8">
        <f t="shared" si="926"/>
        <v>14361.58679</v>
      </c>
      <c r="T80" s="8">
        <f t="shared" si="926"/>
        <v>14556.79161</v>
      </c>
      <c r="U80" s="8">
        <f t="shared" si="926"/>
        <v>15443.88614</v>
      </c>
      <c r="V80" s="8">
        <f t="shared" si="926"/>
        <v>17929.7717</v>
      </c>
      <c r="W80" s="8">
        <f t="shared" si="926"/>
        <v>17394.88353</v>
      </c>
      <c r="X80" s="8">
        <f t="shared" si="926"/>
        <v>16195.13946</v>
      </c>
      <c r="Y80" s="8">
        <f t="shared" si="926"/>
        <v>15281.84262</v>
      </c>
      <c r="Z80" s="8">
        <f t="shared" si="926"/>
        <v>15755.82551</v>
      </c>
      <c r="AA80" s="8">
        <f t="shared" si="926"/>
        <v>19303.20805</v>
      </c>
      <c r="AB80" s="8">
        <f t="shared" si="23"/>
        <v>185310.7973</v>
      </c>
      <c r="AC80" s="8">
        <f t="shared" ref="AC80:AN80" si="927">AC81+AC85</f>
        <v>14486.27241</v>
      </c>
      <c r="AD80" s="8">
        <f t="shared" si="927"/>
        <v>15408.52486</v>
      </c>
      <c r="AE80" s="8">
        <f t="shared" si="927"/>
        <v>17646.19316</v>
      </c>
      <c r="AF80" s="8">
        <f t="shared" si="927"/>
        <v>17726.62282</v>
      </c>
      <c r="AG80" s="8">
        <f t="shared" si="927"/>
        <v>17972.29945</v>
      </c>
      <c r="AH80" s="8">
        <f t="shared" si="927"/>
        <v>19058.90022</v>
      </c>
      <c r="AI80" s="8">
        <f t="shared" si="927"/>
        <v>22130.69057</v>
      </c>
      <c r="AJ80" s="8">
        <f t="shared" si="927"/>
        <v>21474.70114</v>
      </c>
      <c r="AK80" s="8">
        <f t="shared" si="927"/>
        <v>19991.03499</v>
      </c>
      <c r="AL80" s="8">
        <f t="shared" si="927"/>
        <v>18863.00187</v>
      </c>
      <c r="AM80" s="8">
        <f t="shared" si="927"/>
        <v>20146.26958</v>
      </c>
      <c r="AN80" s="8">
        <f t="shared" si="927"/>
        <v>23826.10594</v>
      </c>
      <c r="AO80" s="8">
        <f t="shared" si="25"/>
        <v>228730.617</v>
      </c>
      <c r="AP80" s="8">
        <f t="shared" ref="AP80:BA80" si="928">AP81+AP85</f>
        <v>19768.93411</v>
      </c>
      <c r="AQ80" s="8">
        <f t="shared" si="928"/>
        <v>21830.2128</v>
      </c>
      <c r="AR80" s="8">
        <f t="shared" si="928"/>
        <v>24237.79708</v>
      </c>
      <c r="AS80" s="8">
        <f t="shared" si="928"/>
        <v>24190.93254</v>
      </c>
      <c r="AT80" s="8">
        <f t="shared" si="928"/>
        <v>24531.88549</v>
      </c>
      <c r="AU80" s="8">
        <f t="shared" si="928"/>
        <v>26001.41415</v>
      </c>
      <c r="AV80" s="8">
        <f t="shared" si="928"/>
        <v>30197.02081</v>
      </c>
      <c r="AW80" s="8">
        <f t="shared" si="928"/>
        <v>29310.43868</v>
      </c>
      <c r="AX80" s="8">
        <f t="shared" si="928"/>
        <v>27282.3828</v>
      </c>
      <c r="AY80" s="8">
        <f t="shared" si="928"/>
        <v>25742.26138</v>
      </c>
      <c r="AZ80" s="8">
        <f t="shared" si="928"/>
        <v>26533.09087</v>
      </c>
      <c r="BA80" s="8">
        <f t="shared" si="928"/>
        <v>32514.69427</v>
      </c>
      <c r="BB80" s="8">
        <f t="shared" si="27"/>
        <v>312141.065</v>
      </c>
      <c r="BC80" s="8">
        <f t="shared" ref="BC80:BN80" si="929">BC81+BC85</f>
        <v>29559.11633</v>
      </c>
      <c r="BD80" s="8">
        <f t="shared" si="929"/>
        <v>32639.78102</v>
      </c>
      <c r="BE80" s="8">
        <f t="shared" si="929"/>
        <v>36240.7487</v>
      </c>
      <c r="BF80" s="8">
        <f t="shared" si="929"/>
        <v>36171.02393</v>
      </c>
      <c r="BG80" s="8">
        <f t="shared" si="929"/>
        <v>36689.74555</v>
      </c>
      <c r="BH80" s="8">
        <f t="shared" si="929"/>
        <v>38866.71286</v>
      </c>
      <c r="BI80" s="8">
        <f t="shared" si="929"/>
        <v>45146.20294</v>
      </c>
      <c r="BJ80" s="8">
        <f t="shared" si="929"/>
        <v>43832.43328</v>
      </c>
      <c r="BK80" s="8">
        <f t="shared" si="929"/>
        <v>40795.2003</v>
      </c>
      <c r="BL80" s="8">
        <f t="shared" si="929"/>
        <v>38491.37394</v>
      </c>
      <c r="BM80" s="8">
        <f t="shared" si="929"/>
        <v>39673.58297</v>
      </c>
      <c r="BN80" s="8">
        <f t="shared" si="929"/>
        <v>48616.96765</v>
      </c>
      <c r="BO80" s="8">
        <f t="shared" si="29"/>
        <v>466722.8895</v>
      </c>
      <c r="BP80" s="8">
        <f t="shared" ref="BP80:CA80" si="930">BP81+BP85</f>
        <v>44747.78327</v>
      </c>
      <c r="BQ80" s="8">
        <f t="shared" si="930"/>
        <v>49408.54471</v>
      </c>
      <c r="BR80" s="8">
        <f t="shared" si="930"/>
        <v>54862.07207</v>
      </c>
      <c r="BS80" s="8">
        <f t="shared" si="930"/>
        <v>54757.15585</v>
      </c>
      <c r="BT80" s="8">
        <f t="shared" si="930"/>
        <v>55556.20685</v>
      </c>
      <c r="BU80" s="8">
        <f t="shared" si="930"/>
        <v>58818.76041</v>
      </c>
      <c r="BV80" s="8">
        <f t="shared" si="930"/>
        <v>68336.60886</v>
      </c>
      <c r="BW80" s="8">
        <f t="shared" si="930"/>
        <v>66365.09462</v>
      </c>
      <c r="BX80" s="8">
        <f t="shared" si="930"/>
        <v>61760.01967</v>
      </c>
      <c r="BY80" s="8">
        <f t="shared" si="930"/>
        <v>58270.89723</v>
      </c>
      <c r="BZ80" s="8">
        <f t="shared" si="930"/>
        <v>60062.47512</v>
      </c>
      <c r="CA80" s="8">
        <f t="shared" si="930"/>
        <v>73598.32775</v>
      </c>
      <c r="CB80" s="8">
        <f t="shared" si="31"/>
        <v>706543.9464</v>
      </c>
      <c r="CC80" s="8">
        <f t="shared" ref="CC80:CN80" si="931">CC81+CC85</f>
        <v>70864.95501</v>
      </c>
      <c r="CD80" s="8">
        <f t="shared" si="931"/>
        <v>78239.26107</v>
      </c>
      <c r="CE80" s="8">
        <f t="shared" si="931"/>
        <v>86881.10208</v>
      </c>
      <c r="CF80" s="8">
        <f t="shared" si="931"/>
        <v>86716.32653</v>
      </c>
      <c r="CG80" s="8">
        <f t="shared" si="931"/>
        <v>88003.82402</v>
      </c>
      <c r="CH80" s="8">
        <f t="shared" si="931"/>
        <v>93125.77743</v>
      </c>
      <c r="CI80" s="8">
        <f t="shared" si="931"/>
        <v>108212.796</v>
      </c>
      <c r="CJ80" s="8">
        <f t="shared" si="931"/>
        <v>105113.083</v>
      </c>
      <c r="CK80" s="8">
        <f t="shared" si="931"/>
        <v>97810.06636</v>
      </c>
      <c r="CL80" s="8">
        <f t="shared" si="931"/>
        <v>92282.41732</v>
      </c>
      <c r="CM80" s="8">
        <f t="shared" si="931"/>
        <v>95116.53119</v>
      </c>
      <c r="CN80" s="8">
        <f t="shared" si="931"/>
        <v>116554.2023</v>
      </c>
      <c r="CO80" s="8">
        <f t="shared" si="33"/>
        <v>1118920.342</v>
      </c>
      <c r="CP80" s="2"/>
      <c r="CQ80" s="2"/>
      <c r="CR80" s="48">
        <f>O80-'ОПУ БС'!C80</f>
        <v>0</v>
      </c>
      <c r="CS80" s="48">
        <f>AB80-'ОПУ БС'!D80</f>
        <v>0</v>
      </c>
      <c r="CT80" s="48">
        <f>AO80-'ОПУ БС'!E80</f>
        <v>0</v>
      </c>
      <c r="CU80" s="48">
        <f>BB80-'ОПУ БС'!F80</f>
        <v>0</v>
      </c>
      <c r="CV80" s="48">
        <f>BO80-'ОПУ БС'!G80</f>
        <v>0</v>
      </c>
      <c r="CW80" s="48">
        <f>CB80-'ОПУ БС'!H80</f>
        <v>-0.0000000001164153218</v>
      </c>
      <c r="CX80" s="48">
        <f>CO80-'ОПУ БС'!I80</f>
        <v>-0.0000000002328306437</v>
      </c>
      <c r="CY80" s="2"/>
      <c r="CZ80" s="2"/>
      <c r="DA80" s="49">
        <f t="shared" ref="DA80:DL80" si="932">DA81+DA85</f>
        <v>0</v>
      </c>
      <c r="DB80" s="49">
        <f t="shared" si="932"/>
        <v>0</v>
      </c>
      <c r="DC80" s="49">
        <f t="shared" si="932"/>
        <v>0</v>
      </c>
      <c r="DD80" s="49">
        <f t="shared" si="932"/>
        <v>0</v>
      </c>
      <c r="DE80" s="49">
        <f t="shared" si="932"/>
        <v>0</v>
      </c>
      <c r="DF80" s="49">
        <f t="shared" si="932"/>
        <v>-69.72588881</v>
      </c>
      <c r="DG80" s="49">
        <f t="shared" si="932"/>
        <v>-85.0351033</v>
      </c>
      <c r="DH80" s="49">
        <f t="shared" si="932"/>
        <v>-81.11842981</v>
      </c>
      <c r="DI80" s="49">
        <f t="shared" si="932"/>
        <v>-76.1284213</v>
      </c>
      <c r="DJ80" s="49">
        <f t="shared" si="932"/>
        <v>-72.07209336</v>
      </c>
      <c r="DK80" s="49">
        <f t="shared" si="932"/>
        <v>-81.9417893</v>
      </c>
      <c r="DL80" s="49">
        <f t="shared" si="932"/>
        <v>-91.18870395</v>
      </c>
      <c r="DM80" s="50">
        <f t="shared" si="35"/>
        <v>-557.2104298</v>
      </c>
      <c r="DN80" s="49">
        <f t="shared" ref="DN80:DY80" si="933">DN81+DN85</f>
        <v>-82.80283032</v>
      </c>
      <c r="DO80" s="49">
        <f t="shared" si="933"/>
        <v>-90.4294068</v>
      </c>
      <c r="DP80" s="49">
        <f t="shared" si="933"/>
        <v>-101.324516</v>
      </c>
      <c r="DQ80" s="49">
        <f t="shared" si="933"/>
        <v>-101.324516</v>
      </c>
      <c r="DR80" s="49">
        <f t="shared" si="933"/>
        <v>-99.23662255</v>
      </c>
      <c r="DS80" s="49">
        <f t="shared" si="933"/>
        <v>-103.6036835</v>
      </c>
      <c r="DT80" s="49">
        <f t="shared" si="933"/>
        <v>-126.9398192</v>
      </c>
      <c r="DU80" s="49">
        <f t="shared" si="933"/>
        <v>-121.143025</v>
      </c>
      <c r="DV80" s="49">
        <f t="shared" si="933"/>
        <v>-113.6855899</v>
      </c>
      <c r="DW80" s="49">
        <f t="shared" si="933"/>
        <v>-107.6384214</v>
      </c>
      <c r="DX80" s="49">
        <f t="shared" si="933"/>
        <v>-123.0958139</v>
      </c>
      <c r="DY80" s="49">
        <f t="shared" si="933"/>
        <v>-136.1888657</v>
      </c>
      <c r="DZ80" s="55">
        <f t="shared" si="37"/>
        <v>-1307.41311</v>
      </c>
      <c r="EA80" s="49">
        <f t="shared" ref="EA80:EL80" si="934">EA81+EA85</f>
        <v>-89.23511425</v>
      </c>
      <c r="EB80" s="49">
        <f t="shared" si="934"/>
        <v>-97.45413793</v>
      </c>
      <c r="EC80" s="49">
        <f t="shared" si="934"/>
        <v>-109.1956003</v>
      </c>
      <c r="ED80" s="49">
        <f t="shared" si="934"/>
        <v>-109.1956003</v>
      </c>
      <c r="EE80" s="49">
        <f t="shared" si="934"/>
        <v>-106.8446418</v>
      </c>
      <c r="EF80" s="49">
        <f t="shared" si="934"/>
        <v>-111.0489846</v>
      </c>
      <c r="EG80" s="49">
        <f t="shared" si="934"/>
        <v>-136.7387433</v>
      </c>
      <c r="EH80" s="49">
        <f t="shared" si="934"/>
        <v>-130.5513858</v>
      </c>
      <c r="EI80" s="49">
        <f t="shared" si="934"/>
        <v>-122.5046693</v>
      </c>
      <c r="EJ80" s="49">
        <f t="shared" si="934"/>
        <v>-115.9999492</v>
      </c>
      <c r="EK80" s="49">
        <f t="shared" si="934"/>
        <v>-133.4383812</v>
      </c>
      <c r="EL80" s="49">
        <f t="shared" si="934"/>
        <v>-146.76828</v>
      </c>
      <c r="EM80" s="50">
        <f t="shared" si="39"/>
        <v>-1408.975488</v>
      </c>
      <c r="EN80" s="49">
        <f t="shared" ref="EN80:EY80" si="935">EN81+EN85</f>
        <v>-84.5866408</v>
      </c>
      <c r="EO80" s="49">
        <f t="shared" si="935"/>
        <v>-92.37751561</v>
      </c>
      <c r="EP80" s="49">
        <f t="shared" si="935"/>
        <v>-103.5073368</v>
      </c>
      <c r="EQ80" s="49">
        <f t="shared" si="935"/>
        <v>-103.5073368</v>
      </c>
      <c r="ER80" s="49">
        <f t="shared" si="935"/>
        <v>-101.1910341</v>
      </c>
      <c r="ES80" s="49">
        <f t="shared" si="935"/>
        <v>-104.6269328</v>
      </c>
      <c r="ET80" s="49">
        <f t="shared" si="935"/>
        <v>-129.5542539</v>
      </c>
      <c r="EU80" s="49">
        <f t="shared" si="935"/>
        <v>-123.753455</v>
      </c>
      <c r="EV80" s="49">
        <f t="shared" si="935"/>
        <v>-116.1122145</v>
      </c>
      <c r="EW80" s="49">
        <f t="shared" si="935"/>
        <v>-109.9574892</v>
      </c>
      <c r="EX80" s="49">
        <f t="shared" si="935"/>
        <v>-127.281565</v>
      </c>
      <c r="EY80" s="49">
        <f t="shared" si="935"/>
        <v>-139.1227645</v>
      </c>
      <c r="EZ80" s="51">
        <f t="shared" si="41"/>
        <v>-1335.578539</v>
      </c>
      <c r="FA80" s="49">
        <f t="shared" ref="FA80:FL80" si="936">FA81+FA85</f>
        <v>-57.47654027</v>
      </c>
      <c r="FB80" s="49">
        <f t="shared" si="936"/>
        <v>-62.77043213</v>
      </c>
      <c r="FC80" s="49">
        <f t="shared" si="936"/>
        <v>-70.3331348</v>
      </c>
      <c r="FD80" s="49">
        <f t="shared" si="936"/>
        <v>-70.3331348</v>
      </c>
      <c r="FE80" s="49">
        <f t="shared" si="936"/>
        <v>-68.72787871</v>
      </c>
      <c r="FF80" s="49">
        <f t="shared" si="936"/>
        <v>-70.71319945</v>
      </c>
      <c r="FG80" s="49">
        <f t="shared" si="936"/>
        <v>-88.00003055</v>
      </c>
      <c r="FH80" s="49">
        <f t="shared" si="936"/>
        <v>-84.09819424</v>
      </c>
      <c r="FI80" s="49">
        <f t="shared" si="936"/>
        <v>-78.89287462</v>
      </c>
      <c r="FJ80" s="49">
        <f t="shared" si="936"/>
        <v>-74.71679744</v>
      </c>
      <c r="FK80" s="49">
        <f t="shared" si="936"/>
        <v>-86.92831967</v>
      </c>
      <c r="FL80" s="49">
        <f t="shared" si="936"/>
        <v>-94.53378333</v>
      </c>
      <c r="FM80" s="51">
        <f t="shared" si="43"/>
        <v>-907.52432</v>
      </c>
      <c r="FN80" s="2"/>
      <c r="FO80" s="2"/>
      <c r="FP80" s="8">
        <f t="shared" ref="FP80:GA80" si="937">FP81+FP85</f>
        <v>10198.02053</v>
      </c>
      <c r="FQ80" s="8">
        <f t="shared" si="937"/>
        <v>11263.71712</v>
      </c>
      <c r="FR80" s="8">
        <f t="shared" si="937"/>
        <v>12503.95829</v>
      </c>
      <c r="FS80" s="8">
        <f t="shared" si="937"/>
        <v>12479.1567</v>
      </c>
      <c r="FT80" s="8">
        <f t="shared" si="937"/>
        <v>12648.64756</v>
      </c>
      <c r="FU80" s="8">
        <f t="shared" si="937"/>
        <v>13420.61434</v>
      </c>
      <c r="FV80" s="8">
        <f t="shared" si="937"/>
        <v>15580.85285</v>
      </c>
      <c r="FW80" s="8">
        <f t="shared" si="937"/>
        <v>15113.19703</v>
      </c>
      <c r="FX80" s="8">
        <f t="shared" si="937"/>
        <v>14071.63561</v>
      </c>
      <c r="FY80" s="8">
        <f t="shared" si="937"/>
        <v>13278.52561</v>
      </c>
      <c r="FZ80" s="8">
        <f t="shared" si="937"/>
        <v>13689.99104</v>
      </c>
      <c r="GA80" s="8">
        <f t="shared" si="937"/>
        <v>16773.06008</v>
      </c>
      <c r="GB80" s="52">
        <f t="shared" si="45"/>
        <v>161021.3768</v>
      </c>
      <c r="GC80" s="8">
        <f t="shared" ref="GC80:GN80" si="938">GC81+GC85</f>
        <v>11736.3505</v>
      </c>
      <c r="GD80" s="8">
        <f t="shared" si="938"/>
        <v>12961.67685</v>
      </c>
      <c r="GE80" s="8">
        <f t="shared" si="938"/>
        <v>14389.83454</v>
      </c>
      <c r="GF80" s="8">
        <f t="shared" si="938"/>
        <v>14361.58679</v>
      </c>
      <c r="GG80" s="8">
        <f t="shared" si="938"/>
        <v>14556.79161</v>
      </c>
      <c r="GH80" s="8">
        <f t="shared" si="938"/>
        <v>15443.88614</v>
      </c>
      <c r="GI80" s="8">
        <f t="shared" si="938"/>
        <v>17929.7717</v>
      </c>
      <c r="GJ80" s="8">
        <f t="shared" si="938"/>
        <v>17394.88353</v>
      </c>
      <c r="GK80" s="8">
        <f t="shared" si="938"/>
        <v>16195.13946</v>
      </c>
      <c r="GL80" s="8">
        <f t="shared" si="938"/>
        <v>15281.84262</v>
      </c>
      <c r="GM80" s="8">
        <f t="shared" si="938"/>
        <v>15755.82551</v>
      </c>
      <c r="GN80" s="8">
        <f t="shared" si="938"/>
        <v>19303.20805</v>
      </c>
      <c r="GO80" s="52">
        <f t="shared" si="47"/>
        <v>185310.7973</v>
      </c>
      <c r="GP80" s="53">
        <f t="shared" ref="GP80:HA80" si="939">GP81+GP85</f>
        <v>14486.27241</v>
      </c>
      <c r="GQ80" s="53">
        <f t="shared" si="939"/>
        <v>15408.52486</v>
      </c>
      <c r="GR80" s="53">
        <f t="shared" si="939"/>
        <v>17646.19316</v>
      </c>
      <c r="GS80" s="53">
        <f t="shared" si="939"/>
        <v>17726.62282</v>
      </c>
      <c r="GT80" s="53">
        <f t="shared" si="939"/>
        <v>17972.29945</v>
      </c>
      <c r="GU80" s="53">
        <f t="shared" si="939"/>
        <v>18989.17433</v>
      </c>
      <c r="GV80" s="53">
        <f t="shared" si="939"/>
        <v>22045.65546</v>
      </c>
      <c r="GW80" s="53">
        <f t="shared" si="939"/>
        <v>21393.58271</v>
      </c>
      <c r="GX80" s="53">
        <f t="shared" si="939"/>
        <v>19914.90657</v>
      </c>
      <c r="GY80" s="53">
        <f t="shared" si="939"/>
        <v>18790.92978</v>
      </c>
      <c r="GZ80" s="53">
        <f t="shared" si="939"/>
        <v>20064.3278</v>
      </c>
      <c r="HA80" s="53">
        <f t="shared" si="939"/>
        <v>23734.91723</v>
      </c>
      <c r="HB80" s="52">
        <f t="shared" si="49"/>
        <v>228173.4066</v>
      </c>
      <c r="HC80" s="53">
        <f t="shared" ref="HC80:HN80" si="940">HC81+HC85</f>
        <v>19686.13128</v>
      </c>
      <c r="HD80" s="53">
        <f t="shared" si="940"/>
        <v>21739.78339</v>
      </c>
      <c r="HE80" s="53">
        <f t="shared" si="940"/>
        <v>24136.47257</v>
      </c>
      <c r="HF80" s="53">
        <f t="shared" si="940"/>
        <v>24089.60802</v>
      </c>
      <c r="HG80" s="53">
        <f t="shared" si="940"/>
        <v>24432.64886</v>
      </c>
      <c r="HH80" s="53">
        <f t="shared" si="940"/>
        <v>25897.81046</v>
      </c>
      <c r="HI80" s="53">
        <f t="shared" si="940"/>
        <v>30070.08099</v>
      </c>
      <c r="HJ80" s="53">
        <f t="shared" si="940"/>
        <v>29189.29565</v>
      </c>
      <c r="HK80" s="53">
        <f t="shared" si="940"/>
        <v>27168.69721</v>
      </c>
      <c r="HL80" s="53">
        <f t="shared" si="940"/>
        <v>25634.62296</v>
      </c>
      <c r="HM80" s="53">
        <f t="shared" si="940"/>
        <v>26409.99506</v>
      </c>
      <c r="HN80" s="53">
        <f t="shared" si="940"/>
        <v>32378.5054</v>
      </c>
      <c r="HO80" s="52">
        <f t="shared" si="51"/>
        <v>310833.6519</v>
      </c>
      <c r="HP80" s="53">
        <f t="shared" ref="HP80:IA80" si="941">HP81+HP85</f>
        <v>29469.88122</v>
      </c>
      <c r="HQ80" s="53">
        <f t="shared" si="941"/>
        <v>32542.32688</v>
      </c>
      <c r="HR80" s="53">
        <f t="shared" si="941"/>
        <v>36131.5531</v>
      </c>
      <c r="HS80" s="53">
        <f t="shared" si="941"/>
        <v>36061.82833</v>
      </c>
      <c r="HT80" s="53">
        <f t="shared" si="941"/>
        <v>36582.9009</v>
      </c>
      <c r="HU80" s="53">
        <f t="shared" si="941"/>
        <v>38755.66388</v>
      </c>
      <c r="HV80" s="53">
        <f t="shared" si="941"/>
        <v>45009.4642</v>
      </c>
      <c r="HW80" s="53">
        <f t="shared" si="941"/>
        <v>43701.88189</v>
      </c>
      <c r="HX80" s="53">
        <f t="shared" si="941"/>
        <v>40672.69563</v>
      </c>
      <c r="HY80" s="53">
        <f t="shared" si="941"/>
        <v>38375.37399</v>
      </c>
      <c r="HZ80" s="53">
        <f t="shared" si="941"/>
        <v>39540.14459</v>
      </c>
      <c r="IA80" s="53">
        <f t="shared" si="941"/>
        <v>48470.19937</v>
      </c>
      <c r="IB80" s="52">
        <f t="shared" si="53"/>
        <v>465313.914</v>
      </c>
      <c r="IC80" s="53">
        <f t="shared" ref="IC80:IN80" si="942">IC81+IC85</f>
        <v>44663.19663</v>
      </c>
      <c r="ID80" s="53">
        <f t="shared" si="942"/>
        <v>49316.16719</v>
      </c>
      <c r="IE80" s="53">
        <f t="shared" si="942"/>
        <v>54758.56473</v>
      </c>
      <c r="IF80" s="53">
        <f t="shared" si="942"/>
        <v>54653.64851</v>
      </c>
      <c r="IG80" s="53">
        <f t="shared" si="942"/>
        <v>55455.01581</v>
      </c>
      <c r="IH80" s="53">
        <f t="shared" si="942"/>
        <v>58714.13348</v>
      </c>
      <c r="II80" s="53">
        <f t="shared" si="942"/>
        <v>68207.0546</v>
      </c>
      <c r="IJ80" s="53">
        <f t="shared" si="942"/>
        <v>66241.34116</v>
      </c>
      <c r="IK80" s="53">
        <f t="shared" si="942"/>
        <v>61643.90746</v>
      </c>
      <c r="IL80" s="53">
        <f t="shared" si="942"/>
        <v>58160.93974</v>
      </c>
      <c r="IM80" s="53">
        <f t="shared" si="942"/>
        <v>59935.19356</v>
      </c>
      <c r="IN80" s="53">
        <f t="shared" si="942"/>
        <v>73459.20499</v>
      </c>
      <c r="IO80" s="52">
        <f t="shared" si="55"/>
        <v>705208.3679</v>
      </c>
      <c r="IP80" s="53">
        <f t="shared" ref="IP80:JA80" si="943">IP81+IP85</f>
        <v>70807.47847</v>
      </c>
      <c r="IQ80" s="53">
        <f t="shared" si="943"/>
        <v>78176.49064</v>
      </c>
      <c r="IR80" s="53">
        <f t="shared" si="943"/>
        <v>86810.76894</v>
      </c>
      <c r="IS80" s="53">
        <f t="shared" si="943"/>
        <v>86645.9934</v>
      </c>
      <c r="IT80" s="53">
        <f t="shared" si="943"/>
        <v>87935.09614</v>
      </c>
      <c r="IU80" s="53">
        <f t="shared" si="943"/>
        <v>93055.06423</v>
      </c>
      <c r="IV80" s="53">
        <f t="shared" si="943"/>
        <v>108124.796</v>
      </c>
      <c r="IW80" s="53">
        <f t="shared" si="943"/>
        <v>105028.9848</v>
      </c>
      <c r="IX80" s="53">
        <f t="shared" si="943"/>
        <v>97731.17349</v>
      </c>
      <c r="IY80" s="53">
        <f t="shared" si="943"/>
        <v>92207.70053</v>
      </c>
      <c r="IZ80" s="53">
        <f t="shared" si="943"/>
        <v>95029.60287</v>
      </c>
      <c r="JA80" s="53">
        <f t="shared" si="943"/>
        <v>116459.6685</v>
      </c>
      <c r="JB80" s="52">
        <f t="shared" si="57"/>
        <v>1118012.818</v>
      </c>
      <c r="JC80" s="2"/>
      <c r="JD80" s="2"/>
      <c r="JE80" s="19">
        <f t="shared" si="58"/>
        <v>0</v>
      </c>
      <c r="JF80" s="19">
        <f t="shared" si="59"/>
        <v>0</v>
      </c>
      <c r="JG80" s="48">
        <f t="shared" si="60"/>
        <v>0</v>
      </c>
      <c r="JH80" s="48">
        <f t="shared" si="61"/>
        <v>-0.0000000001164153218</v>
      </c>
      <c r="JI80" s="48">
        <f t="shared" si="62"/>
        <v>0</v>
      </c>
      <c r="JJ80" s="48">
        <f t="shared" si="63"/>
        <v>-0.0000000001164153218</v>
      </c>
      <c r="JK80" s="48">
        <f t="shared" si="64"/>
        <v>-0.0000000002328306437</v>
      </c>
    </row>
    <row r="81" ht="19.5" customHeight="1" outlineLevel="1">
      <c r="A81" s="2"/>
      <c r="B81" s="6" t="s">
        <v>17</v>
      </c>
      <c r="C81" s="8">
        <f t="shared" ref="C81:N81" si="944">SUM(C82:C84)</f>
        <v>8194.445063</v>
      </c>
      <c r="D81" s="8">
        <f t="shared" si="944"/>
        <v>9075.601808</v>
      </c>
      <c r="E81" s="8">
        <f t="shared" si="944"/>
        <v>10052.21462</v>
      </c>
      <c r="F81" s="8">
        <f t="shared" si="944"/>
        <v>10027.41304</v>
      </c>
      <c r="G81" s="8">
        <f t="shared" si="944"/>
        <v>10243.05633</v>
      </c>
      <c r="H81" s="8">
        <f t="shared" si="944"/>
        <v>10889.9862</v>
      </c>
      <c r="I81" s="8">
        <f t="shared" si="944"/>
        <v>12507.31089</v>
      </c>
      <c r="J81" s="8">
        <f t="shared" si="944"/>
        <v>12183.84595</v>
      </c>
      <c r="K81" s="8">
        <f t="shared" si="944"/>
        <v>11321.27278</v>
      </c>
      <c r="L81" s="8">
        <f t="shared" si="944"/>
        <v>10674.34291</v>
      </c>
      <c r="M81" s="8">
        <f t="shared" si="944"/>
        <v>10738.77939</v>
      </c>
      <c r="N81" s="8">
        <f t="shared" si="944"/>
        <v>13477.7057</v>
      </c>
      <c r="O81" s="8">
        <f t="shared" si="21"/>
        <v>129385.9747</v>
      </c>
      <c r="P81" s="8">
        <f t="shared" ref="P81:AA81" si="945">SUM(P82:P84)</f>
        <v>9499.194615</v>
      </c>
      <c r="Q81" s="8">
        <f t="shared" si="945"/>
        <v>10518.46714</v>
      </c>
      <c r="R81" s="8">
        <f t="shared" si="945"/>
        <v>11652.26221</v>
      </c>
      <c r="S81" s="8">
        <f t="shared" si="945"/>
        <v>11624.01446</v>
      </c>
      <c r="T81" s="8">
        <f t="shared" si="945"/>
        <v>11873.99327</v>
      </c>
      <c r="U81" s="8">
        <f t="shared" si="945"/>
        <v>12623.92969</v>
      </c>
      <c r="V81" s="8">
        <f t="shared" si="945"/>
        <v>14498.77073</v>
      </c>
      <c r="W81" s="8">
        <f t="shared" si="945"/>
        <v>14123.80252</v>
      </c>
      <c r="X81" s="8">
        <f t="shared" si="945"/>
        <v>13123.8873</v>
      </c>
      <c r="Y81" s="8">
        <f t="shared" si="945"/>
        <v>12373.95088</v>
      </c>
      <c r="Z81" s="8">
        <f t="shared" si="945"/>
        <v>12451.33524</v>
      </c>
      <c r="AA81" s="8">
        <f t="shared" si="945"/>
        <v>15623.67535</v>
      </c>
      <c r="AB81" s="8">
        <f t="shared" si="23"/>
        <v>149987.2834</v>
      </c>
      <c r="AC81" s="8">
        <f t="shared" ref="AC81:AN81" si="946">SUM(AC82:AC84)</f>
        <v>11786.13936</v>
      </c>
      <c r="AD81" s="8">
        <f t="shared" si="946"/>
        <v>12459.69534</v>
      </c>
      <c r="AE81" s="8">
        <f t="shared" si="946"/>
        <v>14342.08297</v>
      </c>
      <c r="AF81" s="8">
        <f t="shared" si="946"/>
        <v>14422.51264</v>
      </c>
      <c r="AG81" s="8">
        <f t="shared" si="946"/>
        <v>14732.6742</v>
      </c>
      <c r="AH81" s="8">
        <f t="shared" si="946"/>
        <v>15663.15888</v>
      </c>
      <c r="AI81" s="8">
        <f t="shared" si="946"/>
        <v>17989.3706</v>
      </c>
      <c r="AJ81" s="8">
        <f t="shared" si="946"/>
        <v>17524.12826</v>
      </c>
      <c r="AK81" s="8">
        <f t="shared" si="946"/>
        <v>16283.48201</v>
      </c>
      <c r="AL81" s="8">
        <f t="shared" si="946"/>
        <v>15352.99732</v>
      </c>
      <c r="AM81" s="8">
        <f t="shared" si="946"/>
        <v>16155.59803</v>
      </c>
      <c r="AN81" s="8">
        <f t="shared" si="946"/>
        <v>19385.09763</v>
      </c>
      <c r="AO81" s="8">
        <f t="shared" si="25"/>
        <v>186096.9372</v>
      </c>
      <c r="AP81" s="8">
        <f t="shared" ref="AP81:BA81" si="947">SUM(AP82:AP84)</f>
        <v>16289.8236</v>
      </c>
      <c r="AQ81" s="8">
        <f t="shared" si="947"/>
        <v>18030.65789</v>
      </c>
      <c r="AR81" s="8">
        <f t="shared" si="947"/>
        <v>19980.46448</v>
      </c>
      <c r="AS81" s="8">
        <f t="shared" si="947"/>
        <v>19933.59993</v>
      </c>
      <c r="AT81" s="8">
        <f t="shared" si="947"/>
        <v>20362.2795</v>
      </c>
      <c r="AU81" s="8">
        <f t="shared" si="947"/>
        <v>21648.3182</v>
      </c>
      <c r="AV81" s="8">
        <f t="shared" si="947"/>
        <v>24863.41496</v>
      </c>
      <c r="AW81" s="8">
        <f t="shared" si="947"/>
        <v>24220.39561</v>
      </c>
      <c r="AX81" s="8">
        <f t="shared" si="947"/>
        <v>22505.67734</v>
      </c>
      <c r="AY81" s="8">
        <f t="shared" si="947"/>
        <v>21219.63863</v>
      </c>
      <c r="AZ81" s="8">
        <f t="shared" si="947"/>
        <v>21360.99785</v>
      </c>
      <c r="BA81" s="8">
        <f t="shared" si="947"/>
        <v>26792.47302</v>
      </c>
      <c r="BB81" s="8">
        <f t="shared" si="27"/>
        <v>257207.741</v>
      </c>
      <c r="BC81" s="8">
        <f t="shared" ref="BC81:BN81" si="948">SUM(BC82:BC84)</f>
        <v>24638.06224</v>
      </c>
      <c r="BD81" s="8">
        <f t="shared" si="948"/>
        <v>27265.47194</v>
      </c>
      <c r="BE81" s="8">
        <f t="shared" si="948"/>
        <v>30218.9325</v>
      </c>
      <c r="BF81" s="8">
        <f t="shared" si="948"/>
        <v>30149.20774</v>
      </c>
      <c r="BG81" s="8">
        <f t="shared" si="948"/>
        <v>30797.5778</v>
      </c>
      <c r="BH81" s="8">
        <f t="shared" si="948"/>
        <v>32742.68798</v>
      </c>
      <c r="BI81" s="8">
        <f t="shared" si="948"/>
        <v>37605.46342</v>
      </c>
      <c r="BJ81" s="8">
        <f t="shared" si="948"/>
        <v>36632.90833</v>
      </c>
      <c r="BK81" s="8">
        <f t="shared" si="948"/>
        <v>34039.42809</v>
      </c>
      <c r="BL81" s="8">
        <f t="shared" si="948"/>
        <v>32094.31792</v>
      </c>
      <c r="BM81" s="8">
        <f t="shared" si="948"/>
        <v>32314.84872</v>
      </c>
      <c r="BN81" s="8">
        <f t="shared" si="948"/>
        <v>40523.12868</v>
      </c>
      <c r="BO81" s="8">
        <f t="shared" si="29"/>
        <v>389022.0353</v>
      </c>
      <c r="BP81" s="8">
        <f t="shared" ref="BP81:CA81" si="949">SUM(BP82:BP84)</f>
        <v>37698.89654</v>
      </c>
      <c r="BQ81" s="8">
        <f t="shared" si="949"/>
        <v>41710.41841</v>
      </c>
      <c r="BR81" s="8">
        <f t="shared" si="949"/>
        <v>46236.46067</v>
      </c>
      <c r="BS81" s="8">
        <f t="shared" si="949"/>
        <v>46131.54445</v>
      </c>
      <c r="BT81" s="8">
        <f t="shared" si="949"/>
        <v>47123.62067</v>
      </c>
      <c r="BU81" s="8">
        <f t="shared" si="949"/>
        <v>50099.84935</v>
      </c>
      <c r="BV81" s="8">
        <f t="shared" si="949"/>
        <v>57540.42103</v>
      </c>
      <c r="BW81" s="8">
        <f t="shared" si="949"/>
        <v>56052.3067</v>
      </c>
      <c r="BX81" s="8">
        <f t="shared" si="949"/>
        <v>52084.0018</v>
      </c>
      <c r="BY81" s="8">
        <f t="shared" si="949"/>
        <v>49107.77312</v>
      </c>
      <c r="BZ81" s="8">
        <f t="shared" si="949"/>
        <v>49455.67804</v>
      </c>
      <c r="CA81" s="8">
        <f t="shared" si="949"/>
        <v>62004.76404</v>
      </c>
      <c r="CB81" s="8">
        <f t="shared" si="31"/>
        <v>595245.7348</v>
      </c>
      <c r="CC81" s="8">
        <f t="shared" ref="CC81:CN81" si="950">SUM(CC82:CC84)</f>
        <v>60221.15126</v>
      </c>
      <c r="CD81" s="8">
        <f t="shared" si="950"/>
        <v>66615.10697</v>
      </c>
      <c r="CE81" s="8">
        <f t="shared" si="950"/>
        <v>73856.44748</v>
      </c>
      <c r="CF81" s="8">
        <f t="shared" si="950"/>
        <v>73691.67194</v>
      </c>
      <c r="CG81" s="8">
        <f t="shared" si="950"/>
        <v>75276.43908</v>
      </c>
      <c r="CH81" s="8">
        <f t="shared" si="950"/>
        <v>80030.74049</v>
      </c>
      <c r="CI81" s="8">
        <f t="shared" si="950"/>
        <v>91916.49403</v>
      </c>
      <c r="CJ81" s="8">
        <f t="shared" si="950"/>
        <v>89539.34332</v>
      </c>
      <c r="CK81" s="8">
        <f t="shared" si="950"/>
        <v>83200.27477</v>
      </c>
      <c r="CL81" s="8">
        <f t="shared" si="950"/>
        <v>78445.97335</v>
      </c>
      <c r="CM81" s="8">
        <f t="shared" si="950"/>
        <v>79018.69422</v>
      </c>
      <c r="CN81" s="8">
        <f t="shared" si="950"/>
        <v>99047.94615</v>
      </c>
      <c r="CO81" s="8">
        <f t="shared" si="33"/>
        <v>950860.2831</v>
      </c>
      <c r="CP81" s="2"/>
      <c r="CQ81" s="2"/>
      <c r="CR81" s="48">
        <f>O81-'ОПУ БС'!C81</f>
        <v>0</v>
      </c>
      <c r="CS81" s="48">
        <f>AB81-'ОПУ БС'!D81</f>
        <v>0</v>
      </c>
      <c r="CT81" s="48">
        <f>AO81-'ОПУ БС'!E81</f>
        <v>0</v>
      </c>
      <c r="CU81" s="48">
        <f>BB81-'ОПУ БС'!F81</f>
        <v>0</v>
      </c>
      <c r="CV81" s="48">
        <f>BO81-'ОПУ БС'!G81</f>
        <v>0</v>
      </c>
      <c r="CW81" s="48">
        <f>CB81-'ОПУ БС'!H81</f>
        <v>0</v>
      </c>
      <c r="CX81" s="48">
        <f>CO81-'ОПУ БС'!I81</f>
        <v>0.0000000002328306437</v>
      </c>
      <c r="CY81" s="2"/>
      <c r="CZ81" s="2"/>
      <c r="DA81" s="49">
        <f t="shared" ref="DA81:DL81" si="951">SUM(DA82:DA84)</f>
        <v>0</v>
      </c>
      <c r="DB81" s="49">
        <f t="shared" si="951"/>
        <v>0</v>
      </c>
      <c r="DC81" s="49">
        <f t="shared" si="951"/>
        <v>0</v>
      </c>
      <c r="DD81" s="49">
        <f t="shared" si="951"/>
        <v>0</v>
      </c>
      <c r="DE81" s="49">
        <f t="shared" si="951"/>
        <v>0</v>
      </c>
      <c r="DF81" s="49">
        <f t="shared" si="951"/>
        <v>0</v>
      </c>
      <c r="DG81" s="49">
        <f t="shared" si="951"/>
        <v>0</v>
      </c>
      <c r="DH81" s="49">
        <f t="shared" si="951"/>
        <v>0</v>
      </c>
      <c r="DI81" s="49">
        <f t="shared" si="951"/>
        <v>0</v>
      </c>
      <c r="DJ81" s="49">
        <f t="shared" si="951"/>
        <v>0</v>
      </c>
      <c r="DK81" s="49">
        <f t="shared" si="951"/>
        <v>0</v>
      </c>
      <c r="DL81" s="49">
        <f t="shared" si="951"/>
        <v>0</v>
      </c>
      <c r="DM81" s="50">
        <f t="shared" si="35"/>
        <v>0</v>
      </c>
      <c r="DN81" s="49">
        <f t="shared" ref="DN81:DY81" si="952">SUM(DN82:DN84)</f>
        <v>0</v>
      </c>
      <c r="DO81" s="49">
        <f t="shared" si="952"/>
        <v>0</v>
      </c>
      <c r="DP81" s="49">
        <f t="shared" si="952"/>
        <v>0</v>
      </c>
      <c r="DQ81" s="49">
        <f t="shared" si="952"/>
        <v>0</v>
      </c>
      <c r="DR81" s="49">
        <f t="shared" si="952"/>
        <v>0</v>
      </c>
      <c r="DS81" s="49">
        <f t="shared" si="952"/>
        <v>0</v>
      </c>
      <c r="DT81" s="49">
        <f t="shared" si="952"/>
        <v>0</v>
      </c>
      <c r="DU81" s="49">
        <f t="shared" si="952"/>
        <v>0</v>
      </c>
      <c r="DV81" s="49">
        <f t="shared" si="952"/>
        <v>0</v>
      </c>
      <c r="DW81" s="49">
        <f t="shared" si="952"/>
        <v>0</v>
      </c>
      <c r="DX81" s="49">
        <f t="shared" si="952"/>
        <v>0</v>
      </c>
      <c r="DY81" s="49">
        <f t="shared" si="952"/>
        <v>0</v>
      </c>
      <c r="DZ81" s="55">
        <f t="shared" si="37"/>
        <v>0</v>
      </c>
      <c r="EA81" s="49">
        <f t="shared" ref="EA81:EL81" si="953">SUM(EA82:EA84)</f>
        <v>0</v>
      </c>
      <c r="EB81" s="49">
        <f t="shared" si="953"/>
        <v>0</v>
      </c>
      <c r="EC81" s="49">
        <f t="shared" si="953"/>
        <v>0</v>
      </c>
      <c r="ED81" s="49">
        <f t="shared" si="953"/>
        <v>0</v>
      </c>
      <c r="EE81" s="49">
        <f t="shared" si="953"/>
        <v>0</v>
      </c>
      <c r="EF81" s="49">
        <f t="shared" si="953"/>
        <v>0</v>
      </c>
      <c r="EG81" s="49">
        <f t="shared" si="953"/>
        <v>0</v>
      </c>
      <c r="EH81" s="49">
        <f t="shared" si="953"/>
        <v>0</v>
      </c>
      <c r="EI81" s="49">
        <f t="shared" si="953"/>
        <v>0</v>
      </c>
      <c r="EJ81" s="49">
        <f t="shared" si="953"/>
        <v>0</v>
      </c>
      <c r="EK81" s="49">
        <f t="shared" si="953"/>
        <v>0</v>
      </c>
      <c r="EL81" s="49">
        <f t="shared" si="953"/>
        <v>0</v>
      </c>
      <c r="EM81" s="50">
        <f t="shared" si="39"/>
        <v>0</v>
      </c>
      <c r="EN81" s="49">
        <f t="shared" ref="EN81:EY81" si="954">SUM(EN82:EN84)</f>
        <v>0</v>
      </c>
      <c r="EO81" s="49">
        <f t="shared" si="954"/>
        <v>0</v>
      </c>
      <c r="EP81" s="49">
        <f t="shared" si="954"/>
        <v>0</v>
      </c>
      <c r="EQ81" s="49">
        <f t="shared" si="954"/>
        <v>0</v>
      </c>
      <c r="ER81" s="49">
        <f t="shared" si="954"/>
        <v>0</v>
      </c>
      <c r="ES81" s="49">
        <f t="shared" si="954"/>
        <v>0</v>
      </c>
      <c r="ET81" s="49">
        <f t="shared" si="954"/>
        <v>0</v>
      </c>
      <c r="EU81" s="49">
        <f t="shared" si="954"/>
        <v>0</v>
      </c>
      <c r="EV81" s="49">
        <f t="shared" si="954"/>
        <v>0</v>
      </c>
      <c r="EW81" s="49">
        <f t="shared" si="954"/>
        <v>0</v>
      </c>
      <c r="EX81" s="49">
        <f t="shared" si="954"/>
        <v>0</v>
      </c>
      <c r="EY81" s="49">
        <f t="shared" si="954"/>
        <v>0</v>
      </c>
      <c r="EZ81" s="51">
        <f t="shared" si="41"/>
        <v>0</v>
      </c>
      <c r="FA81" s="49">
        <f t="shared" ref="FA81:FL81" si="955">SUM(FA82:FA84)</f>
        <v>0</v>
      </c>
      <c r="FB81" s="49">
        <f t="shared" si="955"/>
        <v>0</v>
      </c>
      <c r="FC81" s="49">
        <f t="shared" si="955"/>
        <v>0</v>
      </c>
      <c r="FD81" s="49">
        <f t="shared" si="955"/>
        <v>0</v>
      </c>
      <c r="FE81" s="49">
        <f t="shared" si="955"/>
        <v>0</v>
      </c>
      <c r="FF81" s="49">
        <f t="shared" si="955"/>
        <v>0</v>
      </c>
      <c r="FG81" s="49">
        <f t="shared" si="955"/>
        <v>0</v>
      </c>
      <c r="FH81" s="49">
        <f t="shared" si="955"/>
        <v>0</v>
      </c>
      <c r="FI81" s="49">
        <f t="shared" si="955"/>
        <v>0</v>
      </c>
      <c r="FJ81" s="49">
        <f t="shared" si="955"/>
        <v>0</v>
      </c>
      <c r="FK81" s="49">
        <f t="shared" si="955"/>
        <v>0</v>
      </c>
      <c r="FL81" s="49">
        <f t="shared" si="955"/>
        <v>0</v>
      </c>
      <c r="FM81" s="51">
        <f t="shared" si="43"/>
        <v>0</v>
      </c>
      <c r="FN81" s="2"/>
      <c r="FO81" s="2"/>
      <c r="FP81" s="8">
        <f t="shared" ref="FP81:GA81" si="956">SUM(FP82:FP84)</f>
        <v>8194.445063</v>
      </c>
      <c r="FQ81" s="8">
        <f t="shared" si="956"/>
        <v>9075.601808</v>
      </c>
      <c r="FR81" s="8">
        <f t="shared" si="956"/>
        <v>10052.21462</v>
      </c>
      <c r="FS81" s="8">
        <f t="shared" si="956"/>
        <v>10027.41304</v>
      </c>
      <c r="FT81" s="8">
        <f t="shared" si="956"/>
        <v>10243.05633</v>
      </c>
      <c r="FU81" s="8">
        <f t="shared" si="956"/>
        <v>10889.9862</v>
      </c>
      <c r="FV81" s="8">
        <f t="shared" si="956"/>
        <v>12507.31089</v>
      </c>
      <c r="FW81" s="8">
        <f t="shared" si="956"/>
        <v>12183.84595</v>
      </c>
      <c r="FX81" s="8">
        <f t="shared" si="956"/>
        <v>11321.27278</v>
      </c>
      <c r="FY81" s="8">
        <f t="shared" si="956"/>
        <v>10674.34291</v>
      </c>
      <c r="FZ81" s="8">
        <f t="shared" si="956"/>
        <v>10738.77939</v>
      </c>
      <c r="GA81" s="8">
        <f t="shared" si="956"/>
        <v>13477.7057</v>
      </c>
      <c r="GB81" s="52">
        <f t="shared" si="45"/>
        <v>129385.9747</v>
      </c>
      <c r="GC81" s="8">
        <f t="shared" ref="GC81:GN81" si="957">SUM(GC82:GC84)</f>
        <v>9499.194615</v>
      </c>
      <c r="GD81" s="8">
        <f t="shared" si="957"/>
        <v>10518.46714</v>
      </c>
      <c r="GE81" s="8">
        <f t="shared" si="957"/>
        <v>11652.26221</v>
      </c>
      <c r="GF81" s="8">
        <f t="shared" si="957"/>
        <v>11624.01446</v>
      </c>
      <c r="GG81" s="8">
        <f t="shared" si="957"/>
        <v>11873.99327</v>
      </c>
      <c r="GH81" s="8">
        <f t="shared" si="957"/>
        <v>12623.92969</v>
      </c>
      <c r="GI81" s="8">
        <f t="shared" si="957"/>
        <v>14498.77073</v>
      </c>
      <c r="GJ81" s="8">
        <f t="shared" si="957"/>
        <v>14123.80252</v>
      </c>
      <c r="GK81" s="8">
        <f t="shared" si="957"/>
        <v>13123.8873</v>
      </c>
      <c r="GL81" s="8">
        <f t="shared" si="957"/>
        <v>12373.95088</v>
      </c>
      <c r="GM81" s="8">
        <f t="shared" si="957"/>
        <v>12451.33524</v>
      </c>
      <c r="GN81" s="8">
        <f t="shared" si="957"/>
        <v>15623.67535</v>
      </c>
      <c r="GO81" s="52">
        <f t="shared" si="47"/>
        <v>149987.2834</v>
      </c>
      <c r="GP81" s="53">
        <f t="shared" ref="GP81:HA81" si="958">SUM(GP82:GP84)</f>
        <v>11786.13936</v>
      </c>
      <c r="GQ81" s="53">
        <f t="shared" si="958"/>
        <v>12459.69534</v>
      </c>
      <c r="GR81" s="53">
        <f t="shared" si="958"/>
        <v>14342.08297</v>
      </c>
      <c r="GS81" s="53">
        <f t="shared" si="958"/>
        <v>14422.51264</v>
      </c>
      <c r="GT81" s="53">
        <f t="shared" si="958"/>
        <v>14732.6742</v>
      </c>
      <c r="GU81" s="53">
        <f t="shared" si="958"/>
        <v>15663.15888</v>
      </c>
      <c r="GV81" s="53">
        <f t="shared" si="958"/>
        <v>17989.3706</v>
      </c>
      <c r="GW81" s="53">
        <f t="shared" si="958"/>
        <v>17524.12826</v>
      </c>
      <c r="GX81" s="53">
        <f t="shared" si="958"/>
        <v>16283.48201</v>
      </c>
      <c r="GY81" s="53">
        <f t="shared" si="958"/>
        <v>15352.99732</v>
      </c>
      <c r="GZ81" s="53">
        <f t="shared" si="958"/>
        <v>16155.59803</v>
      </c>
      <c r="HA81" s="53">
        <f t="shared" si="958"/>
        <v>19385.09763</v>
      </c>
      <c r="HB81" s="52">
        <f t="shared" si="49"/>
        <v>186096.9372</v>
      </c>
      <c r="HC81" s="53">
        <f t="shared" ref="HC81:HN81" si="959">SUM(HC82:HC84)</f>
        <v>16289.8236</v>
      </c>
      <c r="HD81" s="53">
        <f t="shared" si="959"/>
        <v>18030.65789</v>
      </c>
      <c r="HE81" s="53">
        <f t="shared" si="959"/>
        <v>19980.46448</v>
      </c>
      <c r="HF81" s="53">
        <f t="shared" si="959"/>
        <v>19933.59993</v>
      </c>
      <c r="HG81" s="53">
        <f t="shared" si="959"/>
        <v>20362.2795</v>
      </c>
      <c r="HH81" s="53">
        <f t="shared" si="959"/>
        <v>21648.3182</v>
      </c>
      <c r="HI81" s="53">
        <f t="shared" si="959"/>
        <v>24863.41496</v>
      </c>
      <c r="HJ81" s="53">
        <f t="shared" si="959"/>
        <v>24220.39561</v>
      </c>
      <c r="HK81" s="53">
        <f t="shared" si="959"/>
        <v>22505.67734</v>
      </c>
      <c r="HL81" s="53">
        <f t="shared" si="959"/>
        <v>21219.63863</v>
      </c>
      <c r="HM81" s="53">
        <f t="shared" si="959"/>
        <v>21360.99785</v>
      </c>
      <c r="HN81" s="53">
        <f t="shared" si="959"/>
        <v>26792.47302</v>
      </c>
      <c r="HO81" s="52">
        <f t="shared" si="51"/>
        <v>257207.741</v>
      </c>
      <c r="HP81" s="53">
        <f t="shared" ref="HP81:IA81" si="960">SUM(HP82:HP84)</f>
        <v>24638.06224</v>
      </c>
      <c r="HQ81" s="53">
        <f t="shared" si="960"/>
        <v>27265.47194</v>
      </c>
      <c r="HR81" s="53">
        <f t="shared" si="960"/>
        <v>30218.9325</v>
      </c>
      <c r="HS81" s="53">
        <f t="shared" si="960"/>
        <v>30149.20774</v>
      </c>
      <c r="HT81" s="53">
        <f t="shared" si="960"/>
        <v>30797.5778</v>
      </c>
      <c r="HU81" s="53">
        <f t="shared" si="960"/>
        <v>32742.68798</v>
      </c>
      <c r="HV81" s="53">
        <f t="shared" si="960"/>
        <v>37605.46342</v>
      </c>
      <c r="HW81" s="53">
        <f t="shared" si="960"/>
        <v>36632.90833</v>
      </c>
      <c r="HX81" s="53">
        <f t="shared" si="960"/>
        <v>34039.42809</v>
      </c>
      <c r="HY81" s="53">
        <f t="shared" si="960"/>
        <v>32094.31792</v>
      </c>
      <c r="HZ81" s="53">
        <f t="shared" si="960"/>
        <v>32314.84872</v>
      </c>
      <c r="IA81" s="53">
        <f t="shared" si="960"/>
        <v>40523.12868</v>
      </c>
      <c r="IB81" s="52">
        <f t="shared" si="53"/>
        <v>389022.0353</v>
      </c>
      <c r="IC81" s="53">
        <f t="shared" ref="IC81:IN81" si="961">SUM(IC82:IC84)</f>
        <v>37698.89654</v>
      </c>
      <c r="ID81" s="53">
        <f t="shared" si="961"/>
        <v>41710.41841</v>
      </c>
      <c r="IE81" s="53">
        <f t="shared" si="961"/>
        <v>46236.46067</v>
      </c>
      <c r="IF81" s="53">
        <f t="shared" si="961"/>
        <v>46131.54445</v>
      </c>
      <c r="IG81" s="53">
        <f t="shared" si="961"/>
        <v>47123.62067</v>
      </c>
      <c r="IH81" s="53">
        <f t="shared" si="961"/>
        <v>50099.84935</v>
      </c>
      <c r="II81" s="53">
        <f t="shared" si="961"/>
        <v>57540.42103</v>
      </c>
      <c r="IJ81" s="53">
        <f t="shared" si="961"/>
        <v>56052.3067</v>
      </c>
      <c r="IK81" s="53">
        <f t="shared" si="961"/>
        <v>52084.0018</v>
      </c>
      <c r="IL81" s="53">
        <f t="shared" si="961"/>
        <v>49107.77312</v>
      </c>
      <c r="IM81" s="53">
        <f t="shared" si="961"/>
        <v>49455.67804</v>
      </c>
      <c r="IN81" s="53">
        <f t="shared" si="961"/>
        <v>62004.76404</v>
      </c>
      <c r="IO81" s="52">
        <f t="shared" si="55"/>
        <v>595245.7348</v>
      </c>
      <c r="IP81" s="53">
        <f t="shared" ref="IP81:JA81" si="962">SUM(IP82:IP84)</f>
        <v>60221.15126</v>
      </c>
      <c r="IQ81" s="53">
        <f t="shared" si="962"/>
        <v>66615.10697</v>
      </c>
      <c r="IR81" s="53">
        <f t="shared" si="962"/>
        <v>73856.44748</v>
      </c>
      <c r="IS81" s="53">
        <f t="shared" si="962"/>
        <v>73691.67194</v>
      </c>
      <c r="IT81" s="53">
        <f t="shared" si="962"/>
        <v>75276.43908</v>
      </c>
      <c r="IU81" s="53">
        <f t="shared" si="962"/>
        <v>80030.74049</v>
      </c>
      <c r="IV81" s="53">
        <f t="shared" si="962"/>
        <v>91916.49403</v>
      </c>
      <c r="IW81" s="53">
        <f t="shared" si="962"/>
        <v>89539.34332</v>
      </c>
      <c r="IX81" s="53">
        <f t="shared" si="962"/>
        <v>83200.27477</v>
      </c>
      <c r="IY81" s="53">
        <f t="shared" si="962"/>
        <v>78445.97335</v>
      </c>
      <c r="IZ81" s="53">
        <f t="shared" si="962"/>
        <v>79018.69422</v>
      </c>
      <c r="JA81" s="53">
        <f t="shared" si="962"/>
        <v>99047.94615</v>
      </c>
      <c r="JB81" s="52">
        <f t="shared" si="57"/>
        <v>950860.2831</v>
      </c>
      <c r="JC81" s="2"/>
      <c r="JD81" s="2"/>
      <c r="JE81" s="19">
        <f t="shared" si="58"/>
        <v>0</v>
      </c>
      <c r="JF81" s="19">
        <f t="shared" si="59"/>
        <v>0</v>
      </c>
      <c r="JG81" s="48">
        <f t="shared" si="60"/>
        <v>0</v>
      </c>
      <c r="JH81" s="48">
        <f t="shared" si="61"/>
        <v>0</v>
      </c>
      <c r="JI81" s="48">
        <f t="shared" si="62"/>
        <v>0</v>
      </c>
      <c r="JJ81" s="48">
        <f t="shared" si="63"/>
        <v>0</v>
      </c>
      <c r="JK81" s="48">
        <f t="shared" si="64"/>
        <v>0</v>
      </c>
    </row>
    <row r="82" ht="19.5" customHeight="1" outlineLevel="1">
      <c r="A82" s="2"/>
      <c r="B82" s="13" t="s">
        <v>18</v>
      </c>
      <c r="C82" s="10">
        <f t="shared" ref="C82:N82" si="963">C8-C45</f>
        <v>4049.719025</v>
      </c>
      <c r="D82" s="10">
        <f t="shared" si="963"/>
        <v>4422.719461</v>
      </c>
      <c r="E82" s="10">
        <f t="shared" si="963"/>
        <v>4955.577228</v>
      </c>
      <c r="F82" s="10">
        <f t="shared" si="963"/>
        <v>4955.577228</v>
      </c>
      <c r="G82" s="10">
        <f t="shared" si="963"/>
        <v>5062.148781</v>
      </c>
      <c r="H82" s="10">
        <f t="shared" si="963"/>
        <v>5381.863441</v>
      </c>
      <c r="I82" s="10">
        <f t="shared" si="963"/>
        <v>6181.150091</v>
      </c>
      <c r="J82" s="10">
        <f t="shared" si="963"/>
        <v>6021.292761</v>
      </c>
      <c r="K82" s="10">
        <f t="shared" si="963"/>
        <v>5595.006548</v>
      </c>
      <c r="L82" s="10">
        <f t="shared" si="963"/>
        <v>5275.291888</v>
      </c>
      <c r="M82" s="10">
        <f t="shared" si="963"/>
        <v>5381.863441</v>
      </c>
      <c r="N82" s="10">
        <f t="shared" si="963"/>
        <v>6660.72208</v>
      </c>
      <c r="O82" s="10">
        <f t="shared" si="21"/>
        <v>63942.93197</v>
      </c>
      <c r="P82" s="10">
        <f t="shared" ref="P82:AA82" si="964">P8-P45</f>
        <v>4768.997171</v>
      </c>
      <c r="Q82" s="10">
        <f t="shared" si="964"/>
        <v>5208.246911</v>
      </c>
      <c r="R82" s="10">
        <f t="shared" si="964"/>
        <v>5835.746539</v>
      </c>
      <c r="S82" s="10">
        <f t="shared" si="964"/>
        <v>5835.746539</v>
      </c>
      <c r="T82" s="10">
        <f t="shared" si="964"/>
        <v>5961.246464</v>
      </c>
      <c r="U82" s="10">
        <f t="shared" si="964"/>
        <v>6337.746241</v>
      </c>
      <c r="V82" s="10">
        <f t="shared" si="964"/>
        <v>7278.995683</v>
      </c>
      <c r="W82" s="10">
        <f t="shared" si="964"/>
        <v>7090.745794</v>
      </c>
      <c r="X82" s="10">
        <f t="shared" si="964"/>
        <v>6588.746092</v>
      </c>
      <c r="Y82" s="10">
        <f t="shared" si="964"/>
        <v>6212.246315</v>
      </c>
      <c r="Z82" s="10">
        <f t="shared" si="964"/>
        <v>6337.746241</v>
      </c>
      <c r="AA82" s="10">
        <f t="shared" si="964"/>
        <v>7843.745348</v>
      </c>
      <c r="AB82" s="10">
        <f t="shared" si="23"/>
        <v>75299.95534</v>
      </c>
      <c r="AC82" s="10">
        <f t="shared" ref="AC82:AN82" si="965">AC8-AC45</f>
        <v>6003.039066</v>
      </c>
      <c r="AD82" s="10">
        <f t="shared" si="965"/>
        <v>6555.950559</v>
      </c>
      <c r="AE82" s="10">
        <f t="shared" si="965"/>
        <v>7345.82412</v>
      </c>
      <c r="AF82" s="10">
        <f t="shared" si="965"/>
        <v>7345.82412</v>
      </c>
      <c r="AG82" s="10">
        <f t="shared" si="965"/>
        <v>7503.798833</v>
      </c>
      <c r="AH82" s="10">
        <f t="shared" si="965"/>
        <v>7977.722969</v>
      </c>
      <c r="AI82" s="10">
        <f t="shared" si="965"/>
        <v>9162.533311</v>
      </c>
      <c r="AJ82" s="10">
        <f t="shared" si="965"/>
        <v>8925.571243</v>
      </c>
      <c r="AK82" s="10">
        <f t="shared" si="965"/>
        <v>8293.672394</v>
      </c>
      <c r="AL82" s="10">
        <f t="shared" si="965"/>
        <v>7819.748257</v>
      </c>
      <c r="AM82" s="10">
        <f t="shared" si="965"/>
        <v>7977.722969</v>
      </c>
      <c r="AN82" s="10">
        <f t="shared" si="965"/>
        <v>9873.419517</v>
      </c>
      <c r="AO82" s="10">
        <f t="shared" si="25"/>
        <v>94784.82736</v>
      </c>
      <c r="AP82" s="10">
        <f t="shared" ref="AP82:BA82" si="966">AP8-AP45</f>
        <v>8417.423794</v>
      </c>
      <c r="AQ82" s="10">
        <f t="shared" si="966"/>
        <v>9192.712827</v>
      </c>
      <c r="AR82" s="10">
        <f t="shared" si="966"/>
        <v>10300.26859</v>
      </c>
      <c r="AS82" s="10">
        <f t="shared" si="966"/>
        <v>10300.26859</v>
      </c>
      <c r="AT82" s="10">
        <f t="shared" si="966"/>
        <v>10521.77974</v>
      </c>
      <c r="AU82" s="10">
        <f t="shared" si="966"/>
        <v>11186.3132</v>
      </c>
      <c r="AV82" s="10">
        <f t="shared" si="966"/>
        <v>12847.64684</v>
      </c>
      <c r="AW82" s="10">
        <f t="shared" si="966"/>
        <v>12515.38011</v>
      </c>
      <c r="AX82" s="10">
        <f t="shared" si="966"/>
        <v>11629.3355</v>
      </c>
      <c r="AY82" s="10">
        <f t="shared" si="966"/>
        <v>10964.80205</v>
      </c>
      <c r="AZ82" s="10">
        <f t="shared" si="966"/>
        <v>11186.3132</v>
      </c>
      <c r="BA82" s="10">
        <f t="shared" si="966"/>
        <v>13844.44703</v>
      </c>
      <c r="BB82" s="10">
        <f t="shared" si="27"/>
        <v>132906.6915</v>
      </c>
      <c r="BC82" s="10">
        <f t="shared" ref="BC82:BN82" si="967">BC8-BC45</f>
        <v>12916.28731</v>
      </c>
      <c r="BD82" s="10">
        <f t="shared" si="967"/>
        <v>14105.94535</v>
      </c>
      <c r="BE82" s="10">
        <f t="shared" si="967"/>
        <v>15805.45684</v>
      </c>
      <c r="BF82" s="10">
        <f t="shared" si="967"/>
        <v>15805.45684</v>
      </c>
      <c r="BG82" s="10">
        <f t="shared" si="967"/>
        <v>16145.35914</v>
      </c>
      <c r="BH82" s="10">
        <f t="shared" si="967"/>
        <v>17165.06603</v>
      </c>
      <c r="BI82" s="10">
        <f t="shared" si="967"/>
        <v>19714.33326</v>
      </c>
      <c r="BJ82" s="10">
        <f t="shared" si="967"/>
        <v>19204.47982</v>
      </c>
      <c r="BK82" s="10">
        <f t="shared" si="967"/>
        <v>17844.87063</v>
      </c>
      <c r="BL82" s="10">
        <f t="shared" si="967"/>
        <v>16825.16373</v>
      </c>
      <c r="BM82" s="10">
        <f t="shared" si="967"/>
        <v>17165.06603</v>
      </c>
      <c r="BN82" s="10">
        <f t="shared" si="967"/>
        <v>21243.8936</v>
      </c>
      <c r="BO82" s="10">
        <f t="shared" si="29"/>
        <v>203941.3786</v>
      </c>
      <c r="BP82" s="10">
        <f t="shared" ref="BP82:CA82" si="968">BP8-BP45</f>
        <v>20050.95128</v>
      </c>
      <c r="BQ82" s="10">
        <f t="shared" si="968"/>
        <v>21897.74942</v>
      </c>
      <c r="BR82" s="10">
        <f t="shared" si="968"/>
        <v>24536.03248</v>
      </c>
      <c r="BS82" s="10">
        <f t="shared" si="968"/>
        <v>24536.03248</v>
      </c>
      <c r="BT82" s="10">
        <f t="shared" si="968"/>
        <v>25063.6891</v>
      </c>
      <c r="BU82" s="10">
        <f t="shared" si="968"/>
        <v>26646.65893</v>
      </c>
      <c r="BV82" s="10">
        <f t="shared" si="968"/>
        <v>30604.08353</v>
      </c>
      <c r="BW82" s="10">
        <f t="shared" si="968"/>
        <v>29812.59861</v>
      </c>
      <c r="BX82" s="10">
        <f t="shared" si="968"/>
        <v>27701.97216</v>
      </c>
      <c r="BY82" s="10">
        <f t="shared" si="968"/>
        <v>26119.00232</v>
      </c>
      <c r="BZ82" s="10">
        <f t="shared" si="968"/>
        <v>26646.65893</v>
      </c>
      <c r="CA82" s="10">
        <f t="shared" si="968"/>
        <v>32978.53828</v>
      </c>
      <c r="CB82" s="10">
        <f t="shared" si="31"/>
        <v>316593.9675</v>
      </c>
      <c r="CC82" s="10">
        <f t="shared" ref="CC82:CN82" si="969">CC8-CC45</f>
        <v>32495.48869</v>
      </c>
      <c r="CD82" s="10">
        <f t="shared" si="969"/>
        <v>35488.49423</v>
      </c>
      <c r="CE82" s="10">
        <f t="shared" si="969"/>
        <v>39764.21643</v>
      </c>
      <c r="CF82" s="10">
        <f t="shared" si="969"/>
        <v>39764.21643</v>
      </c>
      <c r="CG82" s="10">
        <f t="shared" si="969"/>
        <v>40619.36087</v>
      </c>
      <c r="CH82" s="10">
        <f t="shared" si="969"/>
        <v>43184.79418</v>
      </c>
      <c r="CI82" s="10">
        <f t="shared" si="969"/>
        <v>49598.37748</v>
      </c>
      <c r="CJ82" s="10">
        <f t="shared" si="969"/>
        <v>48315.66082</v>
      </c>
      <c r="CK82" s="10">
        <f t="shared" si="969"/>
        <v>44895.08306</v>
      </c>
      <c r="CL82" s="10">
        <f t="shared" si="969"/>
        <v>42329.64975</v>
      </c>
      <c r="CM82" s="10">
        <f t="shared" si="969"/>
        <v>43184.79418</v>
      </c>
      <c r="CN82" s="10">
        <f t="shared" si="969"/>
        <v>53446.52746</v>
      </c>
      <c r="CO82" s="10">
        <f t="shared" si="33"/>
        <v>513086.6636</v>
      </c>
      <c r="CP82" s="2"/>
      <c r="CQ82" s="2"/>
      <c r="CR82" s="48">
        <f>O82-'ОПУ БС'!C82</f>
        <v>0</v>
      </c>
      <c r="CS82" s="48">
        <f>AB82-'ОПУ БС'!D82</f>
        <v>0</v>
      </c>
      <c r="CT82" s="48">
        <f>AO82-'ОПУ БС'!E82</f>
        <v>0</v>
      </c>
      <c r="CU82" s="48">
        <f>BB82-'ОПУ БС'!F82</f>
        <v>0</v>
      </c>
      <c r="CV82" s="48">
        <f>BO82-'ОПУ БС'!G82</f>
        <v>0</v>
      </c>
      <c r="CW82" s="48">
        <f>CB82-'ОПУ БС'!H82</f>
        <v>0</v>
      </c>
      <c r="CX82" s="48">
        <f>CO82-'ОПУ БС'!I82</f>
        <v>0</v>
      </c>
      <c r="CY82" s="2"/>
      <c r="CZ82" s="2"/>
      <c r="DA82" s="54">
        <f t="shared" ref="DA82:DL82" si="970">DA8-DA45</f>
        <v>0</v>
      </c>
      <c r="DB82" s="54">
        <f t="shared" si="970"/>
        <v>0</v>
      </c>
      <c r="DC82" s="54">
        <f t="shared" si="970"/>
        <v>0</v>
      </c>
      <c r="DD82" s="54">
        <f t="shared" si="970"/>
        <v>0</v>
      </c>
      <c r="DE82" s="54">
        <f t="shared" si="970"/>
        <v>0</v>
      </c>
      <c r="DF82" s="54">
        <f t="shared" si="970"/>
        <v>0</v>
      </c>
      <c r="DG82" s="54">
        <f t="shared" si="970"/>
        <v>0</v>
      </c>
      <c r="DH82" s="54">
        <f t="shared" si="970"/>
        <v>0</v>
      </c>
      <c r="DI82" s="54">
        <f t="shared" si="970"/>
        <v>0</v>
      </c>
      <c r="DJ82" s="54">
        <f t="shared" si="970"/>
        <v>0</v>
      </c>
      <c r="DK82" s="54">
        <f t="shared" si="970"/>
        <v>0</v>
      </c>
      <c r="DL82" s="54">
        <f t="shared" si="970"/>
        <v>0</v>
      </c>
      <c r="DM82" s="55">
        <f t="shared" si="35"/>
        <v>0</v>
      </c>
      <c r="DN82" s="54">
        <f t="shared" ref="DN82:DY82" si="971">DN8-DN45</f>
        <v>0</v>
      </c>
      <c r="DO82" s="54">
        <f t="shared" si="971"/>
        <v>0</v>
      </c>
      <c r="DP82" s="54">
        <f t="shared" si="971"/>
        <v>0</v>
      </c>
      <c r="DQ82" s="54">
        <f t="shared" si="971"/>
        <v>0</v>
      </c>
      <c r="DR82" s="54">
        <f t="shared" si="971"/>
        <v>0</v>
      </c>
      <c r="DS82" s="54">
        <f t="shared" si="971"/>
        <v>0</v>
      </c>
      <c r="DT82" s="54">
        <f t="shared" si="971"/>
        <v>0</v>
      </c>
      <c r="DU82" s="54">
        <f t="shared" si="971"/>
        <v>0</v>
      </c>
      <c r="DV82" s="54">
        <f t="shared" si="971"/>
        <v>0</v>
      </c>
      <c r="DW82" s="54">
        <f t="shared" si="971"/>
        <v>0</v>
      </c>
      <c r="DX82" s="54">
        <f t="shared" si="971"/>
        <v>0</v>
      </c>
      <c r="DY82" s="54">
        <f t="shared" si="971"/>
        <v>0</v>
      </c>
      <c r="DZ82" s="55">
        <f t="shared" si="37"/>
        <v>0</v>
      </c>
      <c r="EA82" s="54">
        <f t="shared" ref="EA82:EL82" si="972">EA8-EA45</f>
        <v>0</v>
      </c>
      <c r="EB82" s="54">
        <f t="shared" si="972"/>
        <v>0</v>
      </c>
      <c r="EC82" s="54">
        <f t="shared" si="972"/>
        <v>0</v>
      </c>
      <c r="ED82" s="54">
        <f t="shared" si="972"/>
        <v>0</v>
      </c>
      <c r="EE82" s="54">
        <f t="shared" si="972"/>
        <v>0</v>
      </c>
      <c r="EF82" s="54">
        <f t="shared" si="972"/>
        <v>0</v>
      </c>
      <c r="EG82" s="54">
        <f t="shared" si="972"/>
        <v>0</v>
      </c>
      <c r="EH82" s="54">
        <f t="shared" si="972"/>
        <v>0</v>
      </c>
      <c r="EI82" s="54">
        <f t="shared" si="972"/>
        <v>0</v>
      </c>
      <c r="EJ82" s="54">
        <f t="shared" si="972"/>
        <v>0</v>
      </c>
      <c r="EK82" s="54">
        <f t="shared" si="972"/>
        <v>0</v>
      </c>
      <c r="EL82" s="54">
        <f t="shared" si="972"/>
        <v>0</v>
      </c>
      <c r="EM82" s="50">
        <f t="shared" si="39"/>
        <v>0</v>
      </c>
      <c r="EN82" s="54">
        <f t="shared" ref="EN82:EY82" si="973">EN8-EN45</f>
        <v>0</v>
      </c>
      <c r="EO82" s="54">
        <f t="shared" si="973"/>
        <v>0</v>
      </c>
      <c r="EP82" s="54">
        <f t="shared" si="973"/>
        <v>0</v>
      </c>
      <c r="EQ82" s="54">
        <f t="shared" si="973"/>
        <v>0</v>
      </c>
      <c r="ER82" s="54">
        <f t="shared" si="973"/>
        <v>0</v>
      </c>
      <c r="ES82" s="54">
        <f t="shared" si="973"/>
        <v>0</v>
      </c>
      <c r="ET82" s="54">
        <f t="shared" si="973"/>
        <v>0</v>
      </c>
      <c r="EU82" s="54">
        <f t="shared" si="973"/>
        <v>0</v>
      </c>
      <c r="EV82" s="54">
        <f t="shared" si="973"/>
        <v>0</v>
      </c>
      <c r="EW82" s="54">
        <f t="shared" si="973"/>
        <v>0</v>
      </c>
      <c r="EX82" s="54">
        <f t="shared" si="973"/>
        <v>0</v>
      </c>
      <c r="EY82" s="54">
        <f t="shared" si="973"/>
        <v>0</v>
      </c>
      <c r="EZ82" s="51">
        <f t="shared" si="41"/>
        <v>0</v>
      </c>
      <c r="FA82" s="54">
        <f t="shared" ref="FA82:FL82" si="974">FA8-FA45</f>
        <v>0</v>
      </c>
      <c r="FB82" s="54">
        <f t="shared" si="974"/>
        <v>0</v>
      </c>
      <c r="FC82" s="54">
        <f t="shared" si="974"/>
        <v>0</v>
      </c>
      <c r="FD82" s="54">
        <f t="shared" si="974"/>
        <v>0</v>
      </c>
      <c r="FE82" s="54">
        <f t="shared" si="974"/>
        <v>0</v>
      </c>
      <c r="FF82" s="54">
        <f t="shared" si="974"/>
        <v>0</v>
      </c>
      <c r="FG82" s="54">
        <f t="shared" si="974"/>
        <v>0</v>
      </c>
      <c r="FH82" s="54">
        <f t="shared" si="974"/>
        <v>0</v>
      </c>
      <c r="FI82" s="54">
        <f t="shared" si="974"/>
        <v>0</v>
      </c>
      <c r="FJ82" s="54">
        <f t="shared" si="974"/>
        <v>0</v>
      </c>
      <c r="FK82" s="54">
        <f t="shared" si="974"/>
        <v>0</v>
      </c>
      <c r="FL82" s="54">
        <f t="shared" si="974"/>
        <v>0</v>
      </c>
      <c r="FM82" s="51">
        <f t="shared" si="43"/>
        <v>0</v>
      </c>
      <c r="FN82" s="2"/>
      <c r="FO82" s="2"/>
      <c r="FP82" s="10">
        <f t="shared" ref="FP82:GA82" si="975">FP8-FP45</f>
        <v>4049.719025</v>
      </c>
      <c r="FQ82" s="10">
        <f t="shared" si="975"/>
        <v>4422.719461</v>
      </c>
      <c r="FR82" s="10">
        <f t="shared" si="975"/>
        <v>4955.577228</v>
      </c>
      <c r="FS82" s="10">
        <f t="shared" si="975"/>
        <v>4955.577228</v>
      </c>
      <c r="FT82" s="10">
        <f t="shared" si="975"/>
        <v>5062.148781</v>
      </c>
      <c r="FU82" s="10">
        <f t="shared" si="975"/>
        <v>5381.863441</v>
      </c>
      <c r="FV82" s="10">
        <f t="shared" si="975"/>
        <v>6181.150091</v>
      </c>
      <c r="FW82" s="10">
        <f t="shared" si="975"/>
        <v>6021.292761</v>
      </c>
      <c r="FX82" s="10">
        <f t="shared" si="975"/>
        <v>5595.006548</v>
      </c>
      <c r="FY82" s="10">
        <f t="shared" si="975"/>
        <v>5275.291888</v>
      </c>
      <c r="FZ82" s="10">
        <f t="shared" si="975"/>
        <v>5381.863441</v>
      </c>
      <c r="GA82" s="10">
        <f t="shared" si="975"/>
        <v>6660.72208</v>
      </c>
      <c r="GB82" s="52">
        <f t="shared" si="45"/>
        <v>63942.93197</v>
      </c>
      <c r="GC82" s="10">
        <f t="shared" ref="GC82:GN82" si="976">GC8-GC45</f>
        <v>4768.997171</v>
      </c>
      <c r="GD82" s="10">
        <f t="shared" si="976"/>
        <v>5208.246911</v>
      </c>
      <c r="GE82" s="10">
        <f t="shared" si="976"/>
        <v>5835.746539</v>
      </c>
      <c r="GF82" s="10">
        <f t="shared" si="976"/>
        <v>5835.746539</v>
      </c>
      <c r="GG82" s="10">
        <f t="shared" si="976"/>
        <v>5961.246464</v>
      </c>
      <c r="GH82" s="10">
        <f t="shared" si="976"/>
        <v>6337.746241</v>
      </c>
      <c r="GI82" s="10">
        <f t="shared" si="976"/>
        <v>7278.995683</v>
      </c>
      <c r="GJ82" s="10">
        <f t="shared" si="976"/>
        <v>7090.745794</v>
      </c>
      <c r="GK82" s="10">
        <f t="shared" si="976"/>
        <v>6588.746092</v>
      </c>
      <c r="GL82" s="10">
        <f t="shared" si="976"/>
        <v>6212.246315</v>
      </c>
      <c r="GM82" s="10">
        <f t="shared" si="976"/>
        <v>6337.746241</v>
      </c>
      <c r="GN82" s="10">
        <f t="shared" si="976"/>
        <v>7843.745348</v>
      </c>
      <c r="GO82" s="52">
        <f t="shared" si="47"/>
        <v>75299.95534</v>
      </c>
      <c r="GP82" s="63">
        <f t="shared" ref="GP82:HA82" si="977">GP8-GP45</f>
        <v>6003.039066</v>
      </c>
      <c r="GQ82" s="63">
        <f t="shared" si="977"/>
        <v>6555.950559</v>
      </c>
      <c r="GR82" s="63">
        <f t="shared" si="977"/>
        <v>7345.82412</v>
      </c>
      <c r="GS82" s="63">
        <f t="shared" si="977"/>
        <v>7345.82412</v>
      </c>
      <c r="GT82" s="63">
        <f t="shared" si="977"/>
        <v>7503.798833</v>
      </c>
      <c r="GU82" s="63">
        <f t="shared" si="977"/>
        <v>7977.722969</v>
      </c>
      <c r="GV82" s="63">
        <f t="shared" si="977"/>
        <v>9162.533311</v>
      </c>
      <c r="GW82" s="63">
        <f t="shared" si="977"/>
        <v>8925.571243</v>
      </c>
      <c r="GX82" s="63">
        <f t="shared" si="977"/>
        <v>8293.672394</v>
      </c>
      <c r="GY82" s="63">
        <f t="shared" si="977"/>
        <v>7819.748257</v>
      </c>
      <c r="GZ82" s="63">
        <f t="shared" si="977"/>
        <v>7977.722969</v>
      </c>
      <c r="HA82" s="63">
        <f t="shared" si="977"/>
        <v>9873.419517</v>
      </c>
      <c r="HB82" s="52">
        <f t="shared" si="49"/>
        <v>94784.82736</v>
      </c>
      <c r="HC82" s="63">
        <f t="shared" ref="HC82:HN82" si="978">HC8-HC45</f>
        <v>8417.423794</v>
      </c>
      <c r="HD82" s="63">
        <f t="shared" si="978"/>
        <v>9192.712827</v>
      </c>
      <c r="HE82" s="63">
        <f t="shared" si="978"/>
        <v>10300.26859</v>
      </c>
      <c r="HF82" s="63">
        <f t="shared" si="978"/>
        <v>10300.26859</v>
      </c>
      <c r="HG82" s="63">
        <f t="shared" si="978"/>
        <v>10521.77974</v>
      </c>
      <c r="HH82" s="63">
        <f t="shared" si="978"/>
        <v>11186.3132</v>
      </c>
      <c r="HI82" s="63">
        <f t="shared" si="978"/>
        <v>12847.64684</v>
      </c>
      <c r="HJ82" s="63">
        <f t="shared" si="978"/>
        <v>12515.38011</v>
      </c>
      <c r="HK82" s="63">
        <f t="shared" si="978"/>
        <v>11629.3355</v>
      </c>
      <c r="HL82" s="63">
        <f t="shared" si="978"/>
        <v>10964.80205</v>
      </c>
      <c r="HM82" s="63">
        <f t="shared" si="978"/>
        <v>11186.3132</v>
      </c>
      <c r="HN82" s="63">
        <f t="shared" si="978"/>
        <v>13844.44703</v>
      </c>
      <c r="HO82" s="52">
        <f t="shared" si="51"/>
        <v>132906.6915</v>
      </c>
      <c r="HP82" s="63">
        <f t="shared" ref="HP82:IA82" si="979">HP8-HP45</f>
        <v>12916.28731</v>
      </c>
      <c r="HQ82" s="63">
        <f t="shared" si="979"/>
        <v>14105.94535</v>
      </c>
      <c r="HR82" s="63">
        <f t="shared" si="979"/>
        <v>15805.45684</v>
      </c>
      <c r="HS82" s="63">
        <f t="shared" si="979"/>
        <v>15805.45684</v>
      </c>
      <c r="HT82" s="63">
        <f t="shared" si="979"/>
        <v>16145.35914</v>
      </c>
      <c r="HU82" s="63">
        <f t="shared" si="979"/>
        <v>17165.06603</v>
      </c>
      <c r="HV82" s="63">
        <f t="shared" si="979"/>
        <v>19714.33326</v>
      </c>
      <c r="HW82" s="63">
        <f t="shared" si="979"/>
        <v>19204.47982</v>
      </c>
      <c r="HX82" s="63">
        <f t="shared" si="979"/>
        <v>17844.87063</v>
      </c>
      <c r="HY82" s="63">
        <f t="shared" si="979"/>
        <v>16825.16373</v>
      </c>
      <c r="HZ82" s="63">
        <f t="shared" si="979"/>
        <v>17165.06603</v>
      </c>
      <c r="IA82" s="63">
        <f t="shared" si="979"/>
        <v>21243.8936</v>
      </c>
      <c r="IB82" s="52">
        <f t="shared" si="53"/>
        <v>203941.3786</v>
      </c>
      <c r="IC82" s="63">
        <f t="shared" ref="IC82:IN82" si="980">IC8-IC45</f>
        <v>20050.95128</v>
      </c>
      <c r="ID82" s="63">
        <f t="shared" si="980"/>
        <v>21897.74942</v>
      </c>
      <c r="IE82" s="63">
        <f t="shared" si="980"/>
        <v>24536.03248</v>
      </c>
      <c r="IF82" s="63">
        <f t="shared" si="980"/>
        <v>24536.03248</v>
      </c>
      <c r="IG82" s="63">
        <f t="shared" si="980"/>
        <v>25063.6891</v>
      </c>
      <c r="IH82" s="63">
        <f t="shared" si="980"/>
        <v>26646.65893</v>
      </c>
      <c r="II82" s="63">
        <f t="shared" si="980"/>
        <v>30604.08353</v>
      </c>
      <c r="IJ82" s="63">
        <f t="shared" si="980"/>
        <v>29812.59861</v>
      </c>
      <c r="IK82" s="63">
        <f t="shared" si="980"/>
        <v>27701.97216</v>
      </c>
      <c r="IL82" s="63">
        <f t="shared" si="980"/>
        <v>26119.00232</v>
      </c>
      <c r="IM82" s="63">
        <f t="shared" si="980"/>
        <v>26646.65893</v>
      </c>
      <c r="IN82" s="63">
        <f t="shared" si="980"/>
        <v>32978.53828</v>
      </c>
      <c r="IO82" s="52">
        <f t="shared" si="55"/>
        <v>316593.9675</v>
      </c>
      <c r="IP82" s="63">
        <f t="shared" ref="IP82:JA82" si="981">IP8-IP45</f>
        <v>32495.48869</v>
      </c>
      <c r="IQ82" s="63">
        <f t="shared" si="981"/>
        <v>35488.49423</v>
      </c>
      <c r="IR82" s="63">
        <f t="shared" si="981"/>
        <v>39764.21643</v>
      </c>
      <c r="IS82" s="63">
        <f t="shared" si="981"/>
        <v>39764.21643</v>
      </c>
      <c r="IT82" s="63">
        <f t="shared" si="981"/>
        <v>40619.36087</v>
      </c>
      <c r="IU82" s="63">
        <f t="shared" si="981"/>
        <v>43184.79418</v>
      </c>
      <c r="IV82" s="63">
        <f t="shared" si="981"/>
        <v>49598.37748</v>
      </c>
      <c r="IW82" s="63">
        <f t="shared" si="981"/>
        <v>48315.66082</v>
      </c>
      <c r="IX82" s="63">
        <f t="shared" si="981"/>
        <v>44895.08306</v>
      </c>
      <c r="IY82" s="63">
        <f t="shared" si="981"/>
        <v>42329.64975</v>
      </c>
      <c r="IZ82" s="63">
        <f t="shared" si="981"/>
        <v>43184.79418</v>
      </c>
      <c r="JA82" s="63">
        <f t="shared" si="981"/>
        <v>53446.52746</v>
      </c>
      <c r="JB82" s="52">
        <f t="shared" si="57"/>
        <v>513086.6636</v>
      </c>
      <c r="JC82" s="2"/>
      <c r="JD82" s="2"/>
      <c r="JE82" s="19">
        <f t="shared" si="58"/>
        <v>0</v>
      </c>
      <c r="JF82" s="19">
        <f t="shared" si="59"/>
        <v>0</v>
      </c>
      <c r="JG82" s="48">
        <f t="shared" si="60"/>
        <v>0</v>
      </c>
      <c r="JH82" s="48">
        <f t="shared" si="61"/>
        <v>0</v>
      </c>
      <c r="JI82" s="48">
        <f t="shared" si="62"/>
        <v>0</v>
      </c>
      <c r="JJ82" s="48">
        <f t="shared" si="63"/>
        <v>0</v>
      </c>
      <c r="JK82" s="48">
        <f t="shared" si="64"/>
        <v>0</v>
      </c>
    </row>
    <row r="83" ht="19.5" customHeight="1" outlineLevel="1">
      <c r="A83" s="2"/>
      <c r="B83" s="13" t="s">
        <v>19</v>
      </c>
      <c r="C83" s="10">
        <f t="shared" ref="C83:N83" si="982">C9-C46</f>
        <v>3202.26573</v>
      </c>
      <c r="D83" s="10">
        <f t="shared" si="982"/>
        <v>3623.616484</v>
      </c>
      <c r="E83" s="10">
        <f t="shared" si="982"/>
        <v>3918.562012</v>
      </c>
      <c r="F83" s="10">
        <f t="shared" si="982"/>
        <v>3918.562012</v>
      </c>
      <c r="G83" s="10">
        <f t="shared" si="982"/>
        <v>4002.832163</v>
      </c>
      <c r="H83" s="10">
        <f t="shared" si="982"/>
        <v>4255.642615</v>
      </c>
      <c r="I83" s="10">
        <f t="shared" si="982"/>
        <v>4887.668746</v>
      </c>
      <c r="J83" s="10">
        <f t="shared" si="982"/>
        <v>4761.26352</v>
      </c>
      <c r="K83" s="10">
        <f t="shared" si="982"/>
        <v>4424.182917</v>
      </c>
      <c r="L83" s="10">
        <f t="shared" si="982"/>
        <v>4171.372465</v>
      </c>
      <c r="M83" s="10">
        <f t="shared" si="982"/>
        <v>4129.237389</v>
      </c>
      <c r="N83" s="10">
        <f t="shared" si="982"/>
        <v>5266.884425</v>
      </c>
      <c r="O83" s="10">
        <f t="shared" si="21"/>
        <v>50562.09048</v>
      </c>
      <c r="P83" s="10">
        <f t="shared" ref="P83:AA83" si="983">P9-P46</f>
        <v>3656.783094</v>
      </c>
      <c r="Q83" s="10">
        <f t="shared" si="983"/>
        <v>4137.938765</v>
      </c>
      <c r="R83" s="10">
        <f t="shared" si="983"/>
        <v>4474.747734</v>
      </c>
      <c r="S83" s="10">
        <f t="shared" si="983"/>
        <v>4474.747734</v>
      </c>
      <c r="T83" s="10">
        <f t="shared" si="983"/>
        <v>4570.978868</v>
      </c>
      <c r="U83" s="10">
        <f t="shared" si="983"/>
        <v>4859.67227</v>
      </c>
      <c r="V83" s="10">
        <f t="shared" si="983"/>
        <v>5581.405776</v>
      </c>
      <c r="W83" s="10">
        <f t="shared" si="983"/>
        <v>5437.059075</v>
      </c>
      <c r="X83" s="10">
        <f t="shared" si="983"/>
        <v>5052.134538</v>
      </c>
      <c r="Y83" s="10">
        <f t="shared" si="983"/>
        <v>4763.441136</v>
      </c>
      <c r="Z83" s="10">
        <f t="shared" si="983"/>
        <v>4715.325569</v>
      </c>
      <c r="AA83" s="10">
        <f t="shared" si="983"/>
        <v>6014.445879</v>
      </c>
      <c r="AB83" s="10">
        <f t="shared" si="23"/>
        <v>57738.68044</v>
      </c>
      <c r="AC83" s="10">
        <f t="shared" ref="AC83:AN83" si="984">AC9-AC46</f>
        <v>4473.245798</v>
      </c>
      <c r="AD83" s="10">
        <f t="shared" si="984"/>
        <v>4473.245798</v>
      </c>
      <c r="AE83" s="10">
        <f t="shared" si="984"/>
        <v>5473.840253</v>
      </c>
      <c r="AF83" s="10">
        <f t="shared" si="984"/>
        <v>5473.840253</v>
      </c>
      <c r="AG83" s="10">
        <f t="shared" si="984"/>
        <v>5591.557247</v>
      </c>
      <c r="AH83" s="10">
        <f t="shared" si="984"/>
        <v>5944.708231</v>
      </c>
      <c r="AI83" s="10">
        <f t="shared" si="984"/>
        <v>6827.585691</v>
      </c>
      <c r="AJ83" s="10">
        <f t="shared" si="984"/>
        <v>6651.010199</v>
      </c>
      <c r="AK83" s="10">
        <f t="shared" si="984"/>
        <v>6180.142221</v>
      </c>
      <c r="AL83" s="10">
        <f t="shared" si="984"/>
        <v>5826.991237</v>
      </c>
      <c r="AM83" s="10">
        <f t="shared" si="984"/>
        <v>6356.717713</v>
      </c>
      <c r="AN83" s="10">
        <f t="shared" si="984"/>
        <v>7357.312168</v>
      </c>
      <c r="AO83" s="10">
        <f t="shared" si="25"/>
        <v>70630.19681</v>
      </c>
      <c r="AP83" s="10">
        <f t="shared" ref="AP83:BA83" si="985">AP9-AP46</f>
        <v>6091.547003</v>
      </c>
      <c r="AQ83" s="10">
        <f t="shared" si="985"/>
        <v>6893.066345</v>
      </c>
      <c r="AR83" s="10">
        <f t="shared" si="985"/>
        <v>7454.129885</v>
      </c>
      <c r="AS83" s="10">
        <f t="shared" si="985"/>
        <v>7454.129885</v>
      </c>
      <c r="AT83" s="10">
        <f t="shared" si="985"/>
        <v>7614.433754</v>
      </c>
      <c r="AU83" s="10">
        <f t="shared" si="985"/>
        <v>8095.345359</v>
      </c>
      <c r="AV83" s="10">
        <f t="shared" si="985"/>
        <v>9297.624373</v>
      </c>
      <c r="AW83" s="10">
        <f t="shared" si="985"/>
        <v>9057.16857</v>
      </c>
      <c r="AX83" s="10">
        <f t="shared" si="985"/>
        <v>8415.953096</v>
      </c>
      <c r="AY83" s="10">
        <f t="shared" si="985"/>
        <v>7935.041491</v>
      </c>
      <c r="AZ83" s="10">
        <f t="shared" si="985"/>
        <v>7854.889556</v>
      </c>
      <c r="BA83" s="10">
        <f t="shared" si="985"/>
        <v>10018.99178</v>
      </c>
      <c r="BB83" s="10">
        <f t="shared" si="27"/>
        <v>96182.3211</v>
      </c>
      <c r="BC83" s="10">
        <f t="shared" ref="BC83:BN83" si="986">BC9-BC46</f>
        <v>9072.233874</v>
      </c>
      <c r="BD83" s="10">
        <f t="shared" si="986"/>
        <v>10265.94886</v>
      </c>
      <c r="BE83" s="10">
        <f t="shared" si="986"/>
        <v>11101.54935</v>
      </c>
      <c r="BF83" s="10">
        <f t="shared" si="986"/>
        <v>11101.54935</v>
      </c>
      <c r="BG83" s="10">
        <f t="shared" si="986"/>
        <v>11340.29234</v>
      </c>
      <c r="BH83" s="10">
        <f t="shared" si="986"/>
        <v>12056.52133</v>
      </c>
      <c r="BI83" s="10">
        <f t="shared" si="986"/>
        <v>13847.09381</v>
      </c>
      <c r="BJ83" s="10">
        <f t="shared" si="986"/>
        <v>13488.97931</v>
      </c>
      <c r="BK83" s="10">
        <f t="shared" si="986"/>
        <v>12534.00733</v>
      </c>
      <c r="BL83" s="10">
        <f t="shared" si="986"/>
        <v>11817.77834</v>
      </c>
      <c r="BM83" s="10">
        <f t="shared" si="986"/>
        <v>11698.40684</v>
      </c>
      <c r="BN83" s="10">
        <f t="shared" si="986"/>
        <v>14921.43729</v>
      </c>
      <c r="BO83" s="10">
        <f t="shared" si="29"/>
        <v>143245.798</v>
      </c>
      <c r="BP83" s="10">
        <f t="shared" ref="BP83:CA83" si="987">BP9-BP46</f>
        <v>13661.12877</v>
      </c>
      <c r="BQ83" s="10">
        <f t="shared" si="987"/>
        <v>15458.64571</v>
      </c>
      <c r="BR83" s="10">
        <f t="shared" si="987"/>
        <v>16716.90757</v>
      </c>
      <c r="BS83" s="10">
        <f t="shared" si="987"/>
        <v>16716.90757</v>
      </c>
      <c r="BT83" s="10">
        <f t="shared" si="987"/>
        <v>17076.41096</v>
      </c>
      <c r="BU83" s="10">
        <f t="shared" si="987"/>
        <v>18154.92113</v>
      </c>
      <c r="BV83" s="10">
        <f t="shared" si="987"/>
        <v>20851.19654</v>
      </c>
      <c r="BW83" s="10">
        <f t="shared" si="987"/>
        <v>20311.94146</v>
      </c>
      <c r="BX83" s="10">
        <f t="shared" si="987"/>
        <v>18873.92791</v>
      </c>
      <c r="BY83" s="10">
        <f t="shared" si="987"/>
        <v>17795.41774</v>
      </c>
      <c r="BZ83" s="10">
        <f t="shared" si="987"/>
        <v>17615.66605</v>
      </c>
      <c r="CA83" s="10">
        <f t="shared" si="987"/>
        <v>22468.96179</v>
      </c>
      <c r="CB83" s="10">
        <f t="shared" si="31"/>
        <v>215702.0332</v>
      </c>
      <c r="CC83" s="10">
        <f t="shared" ref="CC83:CN83" si="988">CC9-CC46</f>
        <v>21464.19177</v>
      </c>
      <c r="CD83" s="10">
        <f t="shared" si="988"/>
        <v>24288.42753</v>
      </c>
      <c r="CE83" s="10">
        <f t="shared" si="988"/>
        <v>26265.39256</v>
      </c>
      <c r="CF83" s="10">
        <f t="shared" si="988"/>
        <v>26265.39256</v>
      </c>
      <c r="CG83" s="10">
        <f t="shared" si="988"/>
        <v>26830.23971</v>
      </c>
      <c r="CH83" s="10">
        <f t="shared" si="988"/>
        <v>28524.78116</v>
      </c>
      <c r="CI83" s="10">
        <f t="shared" si="988"/>
        <v>32761.1348</v>
      </c>
      <c r="CJ83" s="10">
        <f t="shared" si="988"/>
        <v>31913.86407</v>
      </c>
      <c r="CK83" s="10">
        <f t="shared" si="988"/>
        <v>29654.47547</v>
      </c>
      <c r="CL83" s="10">
        <f t="shared" si="988"/>
        <v>27959.93401</v>
      </c>
      <c r="CM83" s="10">
        <f t="shared" si="988"/>
        <v>27677.51044</v>
      </c>
      <c r="CN83" s="10">
        <f t="shared" si="988"/>
        <v>35302.94698</v>
      </c>
      <c r="CO83" s="10">
        <f t="shared" si="33"/>
        <v>338908.2911</v>
      </c>
      <c r="CP83" s="2"/>
      <c r="CQ83" s="2"/>
      <c r="CR83" s="48">
        <f>O83-'ОПУ БС'!C83</f>
        <v>0</v>
      </c>
      <c r="CS83" s="48">
        <f>AB83-'ОПУ БС'!D83</f>
        <v>0</v>
      </c>
      <c r="CT83" s="48">
        <f>AO83-'ОПУ БС'!E83</f>
        <v>0</v>
      </c>
      <c r="CU83" s="48">
        <f>BB83-'ОПУ БС'!F83</f>
        <v>0</v>
      </c>
      <c r="CV83" s="48">
        <f>BO83-'ОПУ БС'!G83</f>
        <v>0</v>
      </c>
      <c r="CW83" s="48">
        <f>CB83-'ОПУ БС'!H83</f>
        <v>0</v>
      </c>
      <c r="CX83" s="48">
        <f>CO83-'ОПУ БС'!I83</f>
        <v>0</v>
      </c>
      <c r="CY83" s="2"/>
      <c r="CZ83" s="2"/>
      <c r="DA83" s="54">
        <f t="shared" ref="DA83:DL83" si="989">DA9-DA46</f>
        <v>0</v>
      </c>
      <c r="DB83" s="54">
        <f t="shared" si="989"/>
        <v>0</v>
      </c>
      <c r="DC83" s="54">
        <f t="shared" si="989"/>
        <v>0</v>
      </c>
      <c r="DD83" s="54">
        <f t="shared" si="989"/>
        <v>0</v>
      </c>
      <c r="DE83" s="54">
        <f t="shared" si="989"/>
        <v>0</v>
      </c>
      <c r="DF83" s="54">
        <f t="shared" si="989"/>
        <v>0</v>
      </c>
      <c r="DG83" s="54">
        <f t="shared" si="989"/>
        <v>0</v>
      </c>
      <c r="DH83" s="54">
        <f t="shared" si="989"/>
        <v>0</v>
      </c>
      <c r="DI83" s="54">
        <f t="shared" si="989"/>
        <v>0</v>
      </c>
      <c r="DJ83" s="54">
        <f t="shared" si="989"/>
        <v>0</v>
      </c>
      <c r="DK83" s="54">
        <f t="shared" si="989"/>
        <v>0</v>
      </c>
      <c r="DL83" s="54">
        <f t="shared" si="989"/>
        <v>0</v>
      </c>
      <c r="DM83" s="55">
        <f t="shared" si="35"/>
        <v>0</v>
      </c>
      <c r="DN83" s="54">
        <f t="shared" ref="DN83:DY83" si="990">DN9-DN46</f>
        <v>0</v>
      </c>
      <c r="DO83" s="54">
        <f t="shared" si="990"/>
        <v>0</v>
      </c>
      <c r="DP83" s="54">
        <f t="shared" si="990"/>
        <v>0</v>
      </c>
      <c r="DQ83" s="54">
        <f t="shared" si="990"/>
        <v>0</v>
      </c>
      <c r="DR83" s="54">
        <f t="shared" si="990"/>
        <v>0</v>
      </c>
      <c r="DS83" s="54">
        <f t="shared" si="990"/>
        <v>0</v>
      </c>
      <c r="DT83" s="54">
        <f t="shared" si="990"/>
        <v>0</v>
      </c>
      <c r="DU83" s="54">
        <f t="shared" si="990"/>
        <v>0</v>
      </c>
      <c r="DV83" s="54">
        <f t="shared" si="990"/>
        <v>0</v>
      </c>
      <c r="DW83" s="54">
        <f t="shared" si="990"/>
        <v>0</v>
      </c>
      <c r="DX83" s="54">
        <f t="shared" si="990"/>
        <v>0</v>
      </c>
      <c r="DY83" s="54">
        <f t="shared" si="990"/>
        <v>0</v>
      </c>
      <c r="DZ83" s="55">
        <f t="shared" si="37"/>
        <v>0</v>
      </c>
      <c r="EA83" s="54">
        <f t="shared" ref="EA83:EL83" si="991">EA9-EA46</f>
        <v>0</v>
      </c>
      <c r="EB83" s="54">
        <f t="shared" si="991"/>
        <v>0</v>
      </c>
      <c r="EC83" s="54">
        <f t="shared" si="991"/>
        <v>0</v>
      </c>
      <c r="ED83" s="54">
        <f t="shared" si="991"/>
        <v>0</v>
      </c>
      <c r="EE83" s="54">
        <f t="shared" si="991"/>
        <v>0</v>
      </c>
      <c r="EF83" s="54">
        <f t="shared" si="991"/>
        <v>0</v>
      </c>
      <c r="EG83" s="54">
        <f t="shared" si="991"/>
        <v>0</v>
      </c>
      <c r="EH83" s="54">
        <f t="shared" si="991"/>
        <v>0</v>
      </c>
      <c r="EI83" s="54">
        <f t="shared" si="991"/>
        <v>0</v>
      </c>
      <c r="EJ83" s="54">
        <f t="shared" si="991"/>
        <v>0</v>
      </c>
      <c r="EK83" s="54">
        <f t="shared" si="991"/>
        <v>0</v>
      </c>
      <c r="EL83" s="54">
        <f t="shared" si="991"/>
        <v>0</v>
      </c>
      <c r="EM83" s="50">
        <f t="shared" si="39"/>
        <v>0</v>
      </c>
      <c r="EN83" s="54">
        <f t="shared" ref="EN83:EY83" si="992">EN9-EN46</f>
        <v>0</v>
      </c>
      <c r="EO83" s="54">
        <f t="shared" si="992"/>
        <v>0</v>
      </c>
      <c r="EP83" s="54">
        <f t="shared" si="992"/>
        <v>0</v>
      </c>
      <c r="EQ83" s="54">
        <f t="shared" si="992"/>
        <v>0</v>
      </c>
      <c r="ER83" s="54">
        <f t="shared" si="992"/>
        <v>0</v>
      </c>
      <c r="ES83" s="54">
        <f t="shared" si="992"/>
        <v>0</v>
      </c>
      <c r="ET83" s="54">
        <f t="shared" si="992"/>
        <v>0</v>
      </c>
      <c r="EU83" s="54">
        <f t="shared" si="992"/>
        <v>0</v>
      </c>
      <c r="EV83" s="54">
        <f t="shared" si="992"/>
        <v>0</v>
      </c>
      <c r="EW83" s="54">
        <f t="shared" si="992"/>
        <v>0</v>
      </c>
      <c r="EX83" s="54">
        <f t="shared" si="992"/>
        <v>0</v>
      </c>
      <c r="EY83" s="54">
        <f t="shared" si="992"/>
        <v>0</v>
      </c>
      <c r="EZ83" s="51">
        <f t="shared" si="41"/>
        <v>0</v>
      </c>
      <c r="FA83" s="54">
        <f t="shared" ref="FA83:FL83" si="993">FA9-FA46</f>
        <v>0</v>
      </c>
      <c r="FB83" s="54">
        <f t="shared" si="993"/>
        <v>0</v>
      </c>
      <c r="FC83" s="54">
        <f t="shared" si="993"/>
        <v>0</v>
      </c>
      <c r="FD83" s="54">
        <f t="shared" si="993"/>
        <v>0</v>
      </c>
      <c r="FE83" s="54">
        <f t="shared" si="993"/>
        <v>0</v>
      </c>
      <c r="FF83" s="54">
        <f t="shared" si="993"/>
        <v>0</v>
      </c>
      <c r="FG83" s="54">
        <f t="shared" si="993"/>
        <v>0</v>
      </c>
      <c r="FH83" s="54">
        <f t="shared" si="993"/>
        <v>0</v>
      </c>
      <c r="FI83" s="54">
        <f t="shared" si="993"/>
        <v>0</v>
      </c>
      <c r="FJ83" s="54">
        <f t="shared" si="993"/>
        <v>0</v>
      </c>
      <c r="FK83" s="54">
        <f t="shared" si="993"/>
        <v>0</v>
      </c>
      <c r="FL83" s="54">
        <f t="shared" si="993"/>
        <v>0</v>
      </c>
      <c r="FM83" s="51">
        <f t="shared" si="43"/>
        <v>0</v>
      </c>
      <c r="FN83" s="2"/>
      <c r="FO83" s="2"/>
      <c r="FP83" s="10">
        <f t="shared" ref="FP83:GA83" si="994">FP9-FP46</f>
        <v>3202.26573</v>
      </c>
      <c r="FQ83" s="10">
        <f t="shared" si="994"/>
        <v>3623.616484</v>
      </c>
      <c r="FR83" s="10">
        <f t="shared" si="994"/>
        <v>3918.562012</v>
      </c>
      <c r="FS83" s="10">
        <f t="shared" si="994"/>
        <v>3918.562012</v>
      </c>
      <c r="FT83" s="10">
        <f t="shared" si="994"/>
        <v>4002.832163</v>
      </c>
      <c r="FU83" s="10">
        <f t="shared" si="994"/>
        <v>4255.642615</v>
      </c>
      <c r="FV83" s="10">
        <f t="shared" si="994"/>
        <v>4887.668746</v>
      </c>
      <c r="FW83" s="10">
        <f t="shared" si="994"/>
        <v>4761.26352</v>
      </c>
      <c r="FX83" s="10">
        <f t="shared" si="994"/>
        <v>4424.182917</v>
      </c>
      <c r="FY83" s="10">
        <f t="shared" si="994"/>
        <v>4171.372465</v>
      </c>
      <c r="FZ83" s="10">
        <f t="shared" si="994"/>
        <v>4129.237389</v>
      </c>
      <c r="GA83" s="10">
        <f t="shared" si="994"/>
        <v>5266.884425</v>
      </c>
      <c r="GB83" s="52">
        <f t="shared" si="45"/>
        <v>50562.09048</v>
      </c>
      <c r="GC83" s="10">
        <f t="shared" ref="GC83:GN83" si="995">GC9-GC46</f>
        <v>3656.783094</v>
      </c>
      <c r="GD83" s="10">
        <f t="shared" si="995"/>
        <v>4137.938765</v>
      </c>
      <c r="GE83" s="10">
        <f t="shared" si="995"/>
        <v>4474.747734</v>
      </c>
      <c r="GF83" s="10">
        <f t="shared" si="995"/>
        <v>4474.747734</v>
      </c>
      <c r="GG83" s="10">
        <f t="shared" si="995"/>
        <v>4570.978868</v>
      </c>
      <c r="GH83" s="10">
        <f t="shared" si="995"/>
        <v>4859.67227</v>
      </c>
      <c r="GI83" s="10">
        <f t="shared" si="995"/>
        <v>5581.405776</v>
      </c>
      <c r="GJ83" s="10">
        <f t="shared" si="995"/>
        <v>5437.059075</v>
      </c>
      <c r="GK83" s="10">
        <f t="shared" si="995"/>
        <v>5052.134538</v>
      </c>
      <c r="GL83" s="10">
        <f t="shared" si="995"/>
        <v>4763.441136</v>
      </c>
      <c r="GM83" s="10">
        <f t="shared" si="995"/>
        <v>4715.325569</v>
      </c>
      <c r="GN83" s="10">
        <f t="shared" si="995"/>
        <v>6014.445879</v>
      </c>
      <c r="GO83" s="52">
        <f t="shared" si="47"/>
        <v>57738.68044</v>
      </c>
      <c r="GP83" s="63">
        <f t="shared" ref="GP83:HA83" si="996">GP9-GP46</f>
        <v>4473.245798</v>
      </c>
      <c r="GQ83" s="63">
        <f t="shared" si="996"/>
        <v>4473.245798</v>
      </c>
      <c r="GR83" s="63">
        <f t="shared" si="996"/>
        <v>5473.840253</v>
      </c>
      <c r="GS83" s="63">
        <f t="shared" si="996"/>
        <v>5473.840253</v>
      </c>
      <c r="GT83" s="63">
        <f t="shared" si="996"/>
        <v>5591.557247</v>
      </c>
      <c r="GU83" s="63">
        <f t="shared" si="996"/>
        <v>5944.708231</v>
      </c>
      <c r="GV83" s="63">
        <f t="shared" si="996"/>
        <v>6827.585691</v>
      </c>
      <c r="GW83" s="63">
        <f t="shared" si="996"/>
        <v>6651.010199</v>
      </c>
      <c r="GX83" s="63">
        <f t="shared" si="996"/>
        <v>6180.142221</v>
      </c>
      <c r="GY83" s="63">
        <f t="shared" si="996"/>
        <v>5826.991237</v>
      </c>
      <c r="GZ83" s="63">
        <f t="shared" si="996"/>
        <v>6356.717713</v>
      </c>
      <c r="HA83" s="63">
        <f t="shared" si="996"/>
        <v>7357.312168</v>
      </c>
      <c r="HB83" s="52">
        <f t="shared" si="49"/>
        <v>70630.19681</v>
      </c>
      <c r="HC83" s="63">
        <f t="shared" ref="HC83:HN83" si="997">HC9-HC46</f>
        <v>6091.547003</v>
      </c>
      <c r="HD83" s="63">
        <f t="shared" si="997"/>
        <v>6893.066345</v>
      </c>
      <c r="HE83" s="63">
        <f t="shared" si="997"/>
        <v>7454.129885</v>
      </c>
      <c r="HF83" s="63">
        <f t="shared" si="997"/>
        <v>7454.129885</v>
      </c>
      <c r="HG83" s="63">
        <f t="shared" si="997"/>
        <v>7614.433754</v>
      </c>
      <c r="HH83" s="63">
        <f t="shared" si="997"/>
        <v>8095.345359</v>
      </c>
      <c r="HI83" s="63">
        <f t="shared" si="997"/>
        <v>9297.624373</v>
      </c>
      <c r="HJ83" s="63">
        <f t="shared" si="997"/>
        <v>9057.16857</v>
      </c>
      <c r="HK83" s="63">
        <f t="shared" si="997"/>
        <v>8415.953096</v>
      </c>
      <c r="HL83" s="63">
        <f t="shared" si="997"/>
        <v>7935.041491</v>
      </c>
      <c r="HM83" s="63">
        <f t="shared" si="997"/>
        <v>7854.889556</v>
      </c>
      <c r="HN83" s="63">
        <f t="shared" si="997"/>
        <v>10018.99178</v>
      </c>
      <c r="HO83" s="52">
        <f t="shared" si="51"/>
        <v>96182.3211</v>
      </c>
      <c r="HP83" s="63">
        <f t="shared" ref="HP83:IA83" si="998">HP9-HP46</f>
        <v>9072.233874</v>
      </c>
      <c r="HQ83" s="63">
        <f t="shared" si="998"/>
        <v>10265.94886</v>
      </c>
      <c r="HR83" s="63">
        <f t="shared" si="998"/>
        <v>11101.54935</v>
      </c>
      <c r="HS83" s="63">
        <f t="shared" si="998"/>
        <v>11101.54935</v>
      </c>
      <c r="HT83" s="63">
        <f t="shared" si="998"/>
        <v>11340.29234</v>
      </c>
      <c r="HU83" s="63">
        <f t="shared" si="998"/>
        <v>12056.52133</v>
      </c>
      <c r="HV83" s="63">
        <f t="shared" si="998"/>
        <v>13847.09381</v>
      </c>
      <c r="HW83" s="63">
        <f t="shared" si="998"/>
        <v>13488.97931</v>
      </c>
      <c r="HX83" s="63">
        <f t="shared" si="998"/>
        <v>12534.00733</v>
      </c>
      <c r="HY83" s="63">
        <f t="shared" si="998"/>
        <v>11817.77834</v>
      </c>
      <c r="HZ83" s="63">
        <f t="shared" si="998"/>
        <v>11698.40684</v>
      </c>
      <c r="IA83" s="63">
        <f t="shared" si="998"/>
        <v>14921.43729</v>
      </c>
      <c r="IB83" s="52">
        <f t="shared" si="53"/>
        <v>143245.798</v>
      </c>
      <c r="IC83" s="63">
        <f t="shared" ref="IC83:IN83" si="999">IC9-IC46</f>
        <v>13661.12877</v>
      </c>
      <c r="ID83" s="63">
        <f t="shared" si="999"/>
        <v>15458.64571</v>
      </c>
      <c r="IE83" s="63">
        <f t="shared" si="999"/>
        <v>16716.90757</v>
      </c>
      <c r="IF83" s="63">
        <f t="shared" si="999"/>
        <v>16716.90757</v>
      </c>
      <c r="IG83" s="63">
        <f t="shared" si="999"/>
        <v>17076.41096</v>
      </c>
      <c r="IH83" s="63">
        <f t="shared" si="999"/>
        <v>18154.92113</v>
      </c>
      <c r="II83" s="63">
        <f t="shared" si="999"/>
        <v>20851.19654</v>
      </c>
      <c r="IJ83" s="63">
        <f t="shared" si="999"/>
        <v>20311.94146</v>
      </c>
      <c r="IK83" s="63">
        <f t="shared" si="999"/>
        <v>18873.92791</v>
      </c>
      <c r="IL83" s="63">
        <f t="shared" si="999"/>
        <v>17795.41774</v>
      </c>
      <c r="IM83" s="63">
        <f t="shared" si="999"/>
        <v>17615.66605</v>
      </c>
      <c r="IN83" s="63">
        <f t="shared" si="999"/>
        <v>22468.96179</v>
      </c>
      <c r="IO83" s="52">
        <f t="shared" si="55"/>
        <v>215702.0332</v>
      </c>
      <c r="IP83" s="63">
        <f t="shared" ref="IP83:JA83" si="1000">IP9-IP46</f>
        <v>21464.19177</v>
      </c>
      <c r="IQ83" s="63">
        <f t="shared" si="1000"/>
        <v>24288.42753</v>
      </c>
      <c r="IR83" s="63">
        <f t="shared" si="1000"/>
        <v>26265.39256</v>
      </c>
      <c r="IS83" s="63">
        <f t="shared" si="1000"/>
        <v>26265.39256</v>
      </c>
      <c r="IT83" s="63">
        <f t="shared" si="1000"/>
        <v>26830.23971</v>
      </c>
      <c r="IU83" s="63">
        <f t="shared" si="1000"/>
        <v>28524.78116</v>
      </c>
      <c r="IV83" s="63">
        <f t="shared" si="1000"/>
        <v>32761.1348</v>
      </c>
      <c r="IW83" s="63">
        <f t="shared" si="1000"/>
        <v>31913.86407</v>
      </c>
      <c r="IX83" s="63">
        <f t="shared" si="1000"/>
        <v>29654.47547</v>
      </c>
      <c r="IY83" s="63">
        <f t="shared" si="1000"/>
        <v>27959.93401</v>
      </c>
      <c r="IZ83" s="63">
        <f t="shared" si="1000"/>
        <v>27677.51044</v>
      </c>
      <c r="JA83" s="63">
        <f t="shared" si="1000"/>
        <v>35302.94698</v>
      </c>
      <c r="JB83" s="52">
        <f t="shared" si="57"/>
        <v>338908.2911</v>
      </c>
      <c r="JC83" s="2"/>
      <c r="JD83" s="2"/>
      <c r="JE83" s="19">
        <f t="shared" si="58"/>
        <v>0</v>
      </c>
      <c r="JF83" s="19">
        <f t="shared" si="59"/>
        <v>0</v>
      </c>
      <c r="JG83" s="48">
        <f t="shared" si="60"/>
        <v>0</v>
      </c>
      <c r="JH83" s="48">
        <f t="shared" si="61"/>
        <v>0</v>
      </c>
      <c r="JI83" s="48">
        <f t="shared" si="62"/>
        <v>0</v>
      </c>
      <c r="JJ83" s="48">
        <f t="shared" si="63"/>
        <v>0</v>
      </c>
      <c r="JK83" s="48">
        <f t="shared" si="64"/>
        <v>0</v>
      </c>
    </row>
    <row r="84" ht="19.5" customHeight="1" outlineLevel="1">
      <c r="A84" s="2"/>
      <c r="B84" s="13" t="s">
        <v>20</v>
      </c>
      <c r="C84" s="10">
        <f t="shared" ref="C84:N84" si="1001">C10-C47</f>
        <v>942.4603074</v>
      </c>
      <c r="D84" s="10">
        <f t="shared" si="1001"/>
        <v>1029.265862</v>
      </c>
      <c r="E84" s="10">
        <f t="shared" si="1001"/>
        <v>1178.075384</v>
      </c>
      <c r="F84" s="10">
        <f t="shared" si="1001"/>
        <v>1153.273797</v>
      </c>
      <c r="G84" s="10">
        <f t="shared" si="1001"/>
        <v>1178.075384</v>
      </c>
      <c r="H84" s="10">
        <f t="shared" si="1001"/>
        <v>1252.480145</v>
      </c>
      <c r="I84" s="10">
        <f t="shared" si="1001"/>
        <v>1438.492048</v>
      </c>
      <c r="J84" s="10">
        <f t="shared" si="1001"/>
        <v>1401.289668</v>
      </c>
      <c r="K84" s="10">
        <f t="shared" si="1001"/>
        <v>1302.083319</v>
      </c>
      <c r="L84" s="10">
        <f t="shared" si="1001"/>
        <v>1227.678558</v>
      </c>
      <c r="M84" s="10">
        <f t="shared" si="1001"/>
        <v>1227.678558</v>
      </c>
      <c r="N84" s="10">
        <f t="shared" si="1001"/>
        <v>1550.09919</v>
      </c>
      <c r="O84" s="10">
        <f t="shared" si="21"/>
        <v>14880.95222</v>
      </c>
      <c r="P84" s="10">
        <f t="shared" ref="P84:AA84" si="1002">P10-P47</f>
        <v>1073.414349</v>
      </c>
      <c r="Q84" s="10">
        <f t="shared" si="1002"/>
        <v>1172.28146</v>
      </c>
      <c r="R84" s="10">
        <f t="shared" si="1002"/>
        <v>1341.767937</v>
      </c>
      <c r="S84" s="10">
        <f t="shared" si="1002"/>
        <v>1313.520191</v>
      </c>
      <c r="T84" s="10">
        <f t="shared" si="1002"/>
        <v>1341.767937</v>
      </c>
      <c r="U84" s="10">
        <f t="shared" si="1002"/>
        <v>1426.511175</v>
      </c>
      <c r="V84" s="10">
        <f t="shared" si="1002"/>
        <v>1638.36927</v>
      </c>
      <c r="W84" s="10">
        <f t="shared" si="1002"/>
        <v>1595.997651</v>
      </c>
      <c r="X84" s="10">
        <f t="shared" si="1002"/>
        <v>1483.006667</v>
      </c>
      <c r="Y84" s="10">
        <f t="shared" si="1002"/>
        <v>1398.263429</v>
      </c>
      <c r="Z84" s="10">
        <f t="shared" si="1002"/>
        <v>1398.263429</v>
      </c>
      <c r="AA84" s="10">
        <f t="shared" si="1002"/>
        <v>1765.484127</v>
      </c>
      <c r="AB84" s="10">
        <f t="shared" si="23"/>
        <v>16948.64762</v>
      </c>
      <c r="AC84" s="10">
        <f t="shared" ref="AC84:AN84" si="1003">AC10-AC47</f>
        <v>1309.854495</v>
      </c>
      <c r="AD84" s="10">
        <f t="shared" si="1003"/>
        <v>1430.498988</v>
      </c>
      <c r="AE84" s="10">
        <f t="shared" si="1003"/>
        <v>1522.418601</v>
      </c>
      <c r="AF84" s="10">
        <f t="shared" si="1003"/>
        <v>1602.848263</v>
      </c>
      <c r="AG84" s="10">
        <f t="shared" si="1003"/>
        <v>1637.318118</v>
      </c>
      <c r="AH84" s="10">
        <f t="shared" si="1003"/>
        <v>1740.727684</v>
      </c>
      <c r="AI84" s="10">
        <f t="shared" si="1003"/>
        <v>1999.251597</v>
      </c>
      <c r="AJ84" s="10">
        <f t="shared" si="1003"/>
        <v>1947.546814</v>
      </c>
      <c r="AK84" s="10">
        <f t="shared" si="1003"/>
        <v>1809.667394</v>
      </c>
      <c r="AL84" s="10">
        <f t="shared" si="1003"/>
        <v>1706.257828</v>
      </c>
      <c r="AM84" s="10">
        <f t="shared" si="1003"/>
        <v>1821.157346</v>
      </c>
      <c r="AN84" s="10">
        <f t="shared" si="1003"/>
        <v>2154.365945</v>
      </c>
      <c r="AO84" s="10">
        <f t="shared" si="25"/>
        <v>20681.91307</v>
      </c>
      <c r="AP84" s="10">
        <f t="shared" ref="AP84:BA84" si="1004">AP10-AP47</f>
        <v>1780.852801</v>
      </c>
      <c r="AQ84" s="10">
        <f t="shared" si="1004"/>
        <v>1944.878717</v>
      </c>
      <c r="AR84" s="10">
        <f t="shared" si="1004"/>
        <v>2226.066001</v>
      </c>
      <c r="AS84" s="10">
        <f t="shared" si="1004"/>
        <v>2179.201454</v>
      </c>
      <c r="AT84" s="10">
        <f t="shared" si="1004"/>
        <v>2226.066001</v>
      </c>
      <c r="AU84" s="10">
        <f t="shared" si="1004"/>
        <v>2366.659643</v>
      </c>
      <c r="AV84" s="10">
        <f t="shared" si="1004"/>
        <v>2718.143749</v>
      </c>
      <c r="AW84" s="10">
        <f t="shared" si="1004"/>
        <v>2647.846927</v>
      </c>
      <c r="AX84" s="10">
        <f t="shared" si="1004"/>
        <v>2460.388738</v>
      </c>
      <c r="AY84" s="10">
        <f t="shared" si="1004"/>
        <v>2319.795096</v>
      </c>
      <c r="AZ84" s="10">
        <f t="shared" si="1004"/>
        <v>2319.795096</v>
      </c>
      <c r="BA84" s="10">
        <f t="shared" si="1004"/>
        <v>2929.034212</v>
      </c>
      <c r="BB84" s="10">
        <f t="shared" si="27"/>
        <v>28118.72843</v>
      </c>
      <c r="BC84" s="10">
        <f t="shared" ref="BC84:BN84" si="1005">BC10-BC47</f>
        <v>2649.541054</v>
      </c>
      <c r="BD84" s="10">
        <f t="shared" si="1005"/>
        <v>2893.57773</v>
      </c>
      <c r="BE84" s="10">
        <f t="shared" si="1005"/>
        <v>3311.926318</v>
      </c>
      <c r="BF84" s="10">
        <f t="shared" si="1005"/>
        <v>3242.201553</v>
      </c>
      <c r="BG84" s="10">
        <f t="shared" si="1005"/>
        <v>3311.926318</v>
      </c>
      <c r="BH84" s="10">
        <f t="shared" si="1005"/>
        <v>3521.100612</v>
      </c>
      <c r="BI84" s="10">
        <f t="shared" si="1005"/>
        <v>4044.036346</v>
      </c>
      <c r="BJ84" s="10">
        <f t="shared" si="1005"/>
        <v>3939.449199</v>
      </c>
      <c r="BK84" s="10">
        <f t="shared" si="1005"/>
        <v>3660.550141</v>
      </c>
      <c r="BL84" s="10">
        <f t="shared" si="1005"/>
        <v>3451.375847</v>
      </c>
      <c r="BM84" s="10">
        <f t="shared" si="1005"/>
        <v>3451.375847</v>
      </c>
      <c r="BN84" s="10">
        <f t="shared" si="1005"/>
        <v>4357.797787</v>
      </c>
      <c r="BO84" s="10">
        <f t="shared" si="29"/>
        <v>41834.85875</v>
      </c>
      <c r="BP84" s="10">
        <f t="shared" ref="BP84:CA84" si="1006">BP10-BP47</f>
        <v>3986.816492</v>
      </c>
      <c r="BQ84" s="10">
        <f t="shared" si="1006"/>
        <v>4354.023274</v>
      </c>
      <c r="BR84" s="10">
        <f t="shared" si="1006"/>
        <v>4983.520615</v>
      </c>
      <c r="BS84" s="10">
        <f t="shared" si="1006"/>
        <v>4878.604392</v>
      </c>
      <c r="BT84" s="10">
        <f t="shared" si="1006"/>
        <v>4983.520615</v>
      </c>
      <c r="BU84" s="10">
        <f t="shared" si="1006"/>
        <v>5298.269286</v>
      </c>
      <c r="BV84" s="10">
        <f t="shared" si="1006"/>
        <v>6085.140962</v>
      </c>
      <c r="BW84" s="10">
        <f t="shared" si="1006"/>
        <v>5927.766627</v>
      </c>
      <c r="BX84" s="10">
        <f t="shared" si="1006"/>
        <v>5508.101733</v>
      </c>
      <c r="BY84" s="10">
        <f t="shared" si="1006"/>
        <v>5193.353062</v>
      </c>
      <c r="BZ84" s="10">
        <f t="shared" si="1006"/>
        <v>5193.353062</v>
      </c>
      <c r="CA84" s="10">
        <f t="shared" si="1006"/>
        <v>6557.263967</v>
      </c>
      <c r="CB84" s="10">
        <f t="shared" si="31"/>
        <v>62949.73409</v>
      </c>
      <c r="CC84" s="10">
        <f t="shared" ref="CC84:CN84" si="1007">CC10-CC47</f>
        <v>6261.4708</v>
      </c>
      <c r="CD84" s="10">
        <f t="shared" si="1007"/>
        <v>6838.185216</v>
      </c>
      <c r="CE84" s="10">
        <f t="shared" si="1007"/>
        <v>7826.838501</v>
      </c>
      <c r="CF84" s="10">
        <f t="shared" si="1007"/>
        <v>7662.062953</v>
      </c>
      <c r="CG84" s="10">
        <f t="shared" si="1007"/>
        <v>7826.838501</v>
      </c>
      <c r="CH84" s="10">
        <f t="shared" si="1007"/>
        <v>8321.165143</v>
      </c>
      <c r="CI84" s="10">
        <f t="shared" si="1007"/>
        <v>9556.981748</v>
      </c>
      <c r="CJ84" s="10">
        <f t="shared" si="1007"/>
        <v>9309.818427</v>
      </c>
      <c r="CK84" s="10">
        <f t="shared" si="1007"/>
        <v>8650.716237</v>
      </c>
      <c r="CL84" s="10">
        <f t="shared" si="1007"/>
        <v>8156.389595</v>
      </c>
      <c r="CM84" s="10">
        <f t="shared" si="1007"/>
        <v>8156.389595</v>
      </c>
      <c r="CN84" s="10">
        <f t="shared" si="1007"/>
        <v>10298.47171</v>
      </c>
      <c r="CO84" s="10">
        <f t="shared" si="33"/>
        <v>98865.32843</v>
      </c>
      <c r="CP84" s="2"/>
      <c r="CQ84" s="2"/>
      <c r="CR84" s="48">
        <f>O84-'ОПУ БС'!C84</f>
        <v>0</v>
      </c>
      <c r="CS84" s="48">
        <f>AB84-'ОПУ БС'!D84</f>
        <v>0</v>
      </c>
      <c r="CT84" s="48">
        <f>AO84-'ОПУ БС'!E84</f>
        <v>0</v>
      </c>
      <c r="CU84" s="48">
        <f>BB84-'ОПУ БС'!F84</f>
        <v>0</v>
      </c>
      <c r="CV84" s="48">
        <f>BO84-'ОПУ БС'!G84</f>
        <v>0</v>
      </c>
      <c r="CW84" s="48">
        <f>CB84-'ОПУ БС'!H84</f>
        <v>0</v>
      </c>
      <c r="CX84" s="48">
        <f>CO84-'ОПУ БС'!I84</f>
        <v>0</v>
      </c>
      <c r="CY84" s="2"/>
      <c r="CZ84" s="2"/>
      <c r="DA84" s="54">
        <f t="shared" ref="DA84:DL84" si="1008">DA10-DA47</f>
        <v>0</v>
      </c>
      <c r="DB84" s="54">
        <f t="shared" si="1008"/>
        <v>0</v>
      </c>
      <c r="DC84" s="54">
        <f t="shared" si="1008"/>
        <v>0</v>
      </c>
      <c r="DD84" s="54">
        <f t="shared" si="1008"/>
        <v>0</v>
      </c>
      <c r="DE84" s="54">
        <f t="shared" si="1008"/>
        <v>0</v>
      </c>
      <c r="DF84" s="54">
        <f t="shared" si="1008"/>
        <v>0</v>
      </c>
      <c r="DG84" s="54">
        <f t="shared" si="1008"/>
        <v>0</v>
      </c>
      <c r="DH84" s="54">
        <f t="shared" si="1008"/>
        <v>0</v>
      </c>
      <c r="DI84" s="54">
        <f t="shared" si="1008"/>
        <v>0</v>
      </c>
      <c r="DJ84" s="54">
        <f t="shared" si="1008"/>
        <v>0</v>
      </c>
      <c r="DK84" s="54">
        <f t="shared" si="1008"/>
        <v>0</v>
      </c>
      <c r="DL84" s="54">
        <f t="shared" si="1008"/>
        <v>0</v>
      </c>
      <c r="DM84" s="55">
        <f t="shared" si="35"/>
        <v>0</v>
      </c>
      <c r="DN84" s="54">
        <f t="shared" ref="DN84:DY84" si="1009">DN10-DN47</f>
        <v>0</v>
      </c>
      <c r="DO84" s="54">
        <f t="shared" si="1009"/>
        <v>0</v>
      </c>
      <c r="DP84" s="54">
        <f t="shared" si="1009"/>
        <v>0</v>
      </c>
      <c r="DQ84" s="54">
        <f t="shared" si="1009"/>
        <v>0</v>
      </c>
      <c r="DR84" s="54">
        <f t="shared" si="1009"/>
        <v>0</v>
      </c>
      <c r="DS84" s="54">
        <f t="shared" si="1009"/>
        <v>0</v>
      </c>
      <c r="DT84" s="54">
        <f t="shared" si="1009"/>
        <v>0</v>
      </c>
      <c r="DU84" s="54">
        <f t="shared" si="1009"/>
        <v>0</v>
      </c>
      <c r="DV84" s="54">
        <f t="shared" si="1009"/>
        <v>0</v>
      </c>
      <c r="DW84" s="54">
        <f t="shared" si="1009"/>
        <v>0</v>
      </c>
      <c r="DX84" s="54">
        <f t="shared" si="1009"/>
        <v>0</v>
      </c>
      <c r="DY84" s="54">
        <f t="shared" si="1009"/>
        <v>0</v>
      </c>
      <c r="DZ84" s="55">
        <f t="shared" si="37"/>
        <v>0</v>
      </c>
      <c r="EA84" s="54">
        <f t="shared" ref="EA84:EL84" si="1010">EA10-EA47</f>
        <v>0</v>
      </c>
      <c r="EB84" s="54">
        <f t="shared" si="1010"/>
        <v>0</v>
      </c>
      <c r="EC84" s="54">
        <f t="shared" si="1010"/>
        <v>0</v>
      </c>
      <c r="ED84" s="54">
        <f t="shared" si="1010"/>
        <v>0</v>
      </c>
      <c r="EE84" s="54">
        <f t="shared" si="1010"/>
        <v>0</v>
      </c>
      <c r="EF84" s="54">
        <f t="shared" si="1010"/>
        <v>0</v>
      </c>
      <c r="EG84" s="54">
        <f t="shared" si="1010"/>
        <v>0</v>
      </c>
      <c r="EH84" s="54">
        <f t="shared" si="1010"/>
        <v>0</v>
      </c>
      <c r="EI84" s="54">
        <f t="shared" si="1010"/>
        <v>0</v>
      </c>
      <c r="EJ84" s="54">
        <f t="shared" si="1010"/>
        <v>0</v>
      </c>
      <c r="EK84" s="54">
        <f t="shared" si="1010"/>
        <v>0</v>
      </c>
      <c r="EL84" s="54">
        <f t="shared" si="1010"/>
        <v>0</v>
      </c>
      <c r="EM84" s="50">
        <f t="shared" si="39"/>
        <v>0</v>
      </c>
      <c r="EN84" s="54">
        <f t="shared" ref="EN84:EY84" si="1011">EN10-EN47</f>
        <v>0</v>
      </c>
      <c r="EO84" s="54">
        <f t="shared" si="1011"/>
        <v>0</v>
      </c>
      <c r="EP84" s="54">
        <f t="shared" si="1011"/>
        <v>0</v>
      </c>
      <c r="EQ84" s="54">
        <f t="shared" si="1011"/>
        <v>0</v>
      </c>
      <c r="ER84" s="54">
        <f t="shared" si="1011"/>
        <v>0</v>
      </c>
      <c r="ES84" s="54">
        <f t="shared" si="1011"/>
        <v>0</v>
      </c>
      <c r="ET84" s="54">
        <f t="shared" si="1011"/>
        <v>0</v>
      </c>
      <c r="EU84" s="54">
        <f t="shared" si="1011"/>
        <v>0</v>
      </c>
      <c r="EV84" s="54">
        <f t="shared" si="1011"/>
        <v>0</v>
      </c>
      <c r="EW84" s="54">
        <f t="shared" si="1011"/>
        <v>0</v>
      </c>
      <c r="EX84" s="54">
        <f t="shared" si="1011"/>
        <v>0</v>
      </c>
      <c r="EY84" s="54">
        <f t="shared" si="1011"/>
        <v>0</v>
      </c>
      <c r="EZ84" s="51">
        <f t="shared" si="41"/>
        <v>0</v>
      </c>
      <c r="FA84" s="54">
        <f t="shared" ref="FA84:FL84" si="1012">FA10-FA47</f>
        <v>0</v>
      </c>
      <c r="FB84" s="54">
        <f t="shared" si="1012"/>
        <v>0</v>
      </c>
      <c r="FC84" s="54">
        <f t="shared" si="1012"/>
        <v>0</v>
      </c>
      <c r="FD84" s="54">
        <f t="shared" si="1012"/>
        <v>0</v>
      </c>
      <c r="FE84" s="54">
        <f t="shared" si="1012"/>
        <v>0</v>
      </c>
      <c r="FF84" s="54">
        <f t="shared" si="1012"/>
        <v>0</v>
      </c>
      <c r="FG84" s="54">
        <f t="shared" si="1012"/>
        <v>0</v>
      </c>
      <c r="FH84" s="54">
        <f t="shared" si="1012"/>
        <v>0</v>
      </c>
      <c r="FI84" s="54">
        <f t="shared" si="1012"/>
        <v>0</v>
      </c>
      <c r="FJ84" s="54">
        <f t="shared" si="1012"/>
        <v>0</v>
      </c>
      <c r="FK84" s="54">
        <f t="shared" si="1012"/>
        <v>0</v>
      </c>
      <c r="FL84" s="54">
        <f t="shared" si="1012"/>
        <v>0</v>
      </c>
      <c r="FM84" s="51">
        <f t="shared" si="43"/>
        <v>0</v>
      </c>
      <c r="FN84" s="2"/>
      <c r="FO84" s="2"/>
      <c r="FP84" s="10">
        <f t="shared" ref="FP84:GA84" si="1013">FP10-FP47</f>
        <v>942.4603074</v>
      </c>
      <c r="FQ84" s="10">
        <f t="shared" si="1013"/>
        <v>1029.265862</v>
      </c>
      <c r="FR84" s="10">
        <f t="shared" si="1013"/>
        <v>1178.075384</v>
      </c>
      <c r="FS84" s="10">
        <f t="shared" si="1013"/>
        <v>1153.273797</v>
      </c>
      <c r="FT84" s="10">
        <f t="shared" si="1013"/>
        <v>1178.075384</v>
      </c>
      <c r="FU84" s="10">
        <f t="shared" si="1013"/>
        <v>1252.480145</v>
      </c>
      <c r="FV84" s="10">
        <f t="shared" si="1013"/>
        <v>1438.492048</v>
      </c>
      <c r="FW84" s="10">
        <f t="shared" si="1013"/>
        <v>1401.289668</v>
      </c>
      <c r="FX84" s="10">
        <f t="shared" si="1013"/>
        <v>1302.083319</v>
      </c>
      <c r="FY84" s="10">
        <f t="shared" si="1013"/>
        <v>1227.678558</v>
      </c>
      <c r="FZ84" s="10">
        <f t="shared" si="1013"/>
        <v>1227.678558</v>
      </c>
      <c r="GA84" s="10">
        <f t="shared" si="1013"/>
        <v>1550.09919</v>
      </c>
      <c r="GB84" s="52">
        <f t="shared" si="45"/>
        <v>14880.95222</v>
      </c>
      <c r="GC84" s="10">
        <f t="shared" ref="GC84:GN84" si="1014">GC10-GC47</f>
        <v>1073.414349</v>
      </c>
      <c r="GD84" s="10">
        <f t="shared" si="1014"/>
        <v>1172.28146</v>
      </c>
      <c r="GE84" s="10">
        <f t="shared" si="1014"/>
        <v>1341.767937</v>
      </c>
      <c r="GF84" s="10">
        <f t="shared" si="1014"/>
        <v>1313.520191</v>
      </c>
      <c r="GG84" s="10">
        <f t="shared" si="1014"/>
        <v>1341.767937</v>
      </c>
      <c r="GH84" s="10">
        <f t="shared" si="1014"/>
        <v>1426.511175</v>
      </c>
      <c r="GI84" s="10">
        <f t="shared" si="1014"/>
        <v>1638.36927</v>
      </c>
      <c r="GJ84" s="10">
        <f t="shared" si="1014"/>
        <v>1595.997651</v>
      </c>
      <c r="GK84" s="10">
        <f t="shared" si="1014"/>
        <v>1483.006667</v>
      </c>
      <c r="GL84" s="10">
        <f t="shared" si="1014"/>
        <v>1398.263429</v>
      </c>
      <c r="GM84" s="10">
        <f t="shared" si="1014"/>
        <v>1398.263429</v>
      </c>
      <c r="GN84" s="10">
        <f t="shared" si="1014"/>
        <v>1765.484127</v>
      </c>
      <c r="GO84" s="52">
        <f t="shared" si="47"/>
        <v>16948.64762</v>
      </c>
      <c r="GP84" s="63">
        <f t="shared" ref="GP84:HA84" si="1015">GP10-GP47</f>
        <v>1309.854495</v>
      </c>
      <c r="GQ84" s="63">
        <f t="shared" si="1015"/>
        <v>1430.498988</v>
      </c>
      <c r="GR84" s="63">
        <f t="shared" si="1015"/>
        <v>1522.418601</v>
      </c>
      <c r="GS84" s="63">
        <f t="shared" si="1015"/>
        <v>1602.848263</v>
      </c>
      <c r="GT84" s="63">
        <f t="shared" si="1015"/>
        <v>1637.318118</v>
      </c>
      <c r="GU84" s="63">
        <f t="shared" si="1015"/>
        <v>1740.727684</v>
      </c>
      <c r="GV84" s="63">
        <f t="shared" si="1015"/>
        <v>1999.251597</v>
      </c>
      <c r="GW84" s="63">
        <f t="shared" si="1015"/>
        <v>1947.546814</v>
      </c>
      <c r="GX84" s="63">
        <f t="shared" si="1015"/>
        <v>1809.667394</v>
      </c>
      <c r="GY84" s="63">
        <f t="shared" si="1015"/>
        <v>1706.257828</v>
      </c>
      <c r="GZ84" s="63">
        <f t="shared" si="1015"/>
        <v>1821.157346</v>
      </c>
      <c r="HA84" s="63">
        <f t="shared" si="1015"/>
        <v>2154.365945</v>
      </c>
      <c r="HB84" s="52">
        <f t="shared" si="49"/>
        <v>20681.91307</v>
      </c>
      <c r="HC84" s="63">
        <f t="shared" ref="HC84:HN84" si="1016">HC10-HC47</f>
        <v>1780.852801</v>
      </c>
      <c r="HD84" s="63">
        <f t="shared" si="1016"/>
        <v>1944.878717</v>
      </c>
      <c r="HE84" s="63">
        <f t="shared" si="1016"/>
        <v>2226.066001</v>
      </c>
      <c r="HF84" s="63">
        <f t="shared" si="1016"/>
        <v>2179.201454</v>
      </c>
      <c r="HG84" s="63">
        <f t="shared" si="1016"/>
        <v>2226.066001</v>
      </c>
      <c r="HH84" s="63">
        <f t="shared" si="1016"/>
        <v>2366.659643</v>
      </c>
      <c r="HI84" s="63">
        <f t="shared" si="1016"/>
        <v>2718.143749</v>
      </c>
      <c r="HJ84" s="63">
        <f t="shared" si="1016"/>
        <v>2647.846927</v>
      </c>
      <c r="HK84" s="63">
        <f t="shared" si="1016"/>
        <v>2460.388738</v>
      </c>
      <c r="HL84" s="63">
        <f t="shared" si="1016"/>
        <v>2319.795096</v>
      </c>
      <c r="HM84" s="63">
        <f t="shared" si="1016"/>
        <v>2319.795096</v>
      </c>
      <c r="HN84" s="63">
        <f t="shared" si="1016"/>
        <v>2929.034212</v>
      </c>
      <c r="HO84" s="52">
        <f t="shared" si="51"/>
        <v>28118.72843</v>
      </c>
      <c r="HP84" s="63">
        <f t="shared" ref="HP84:IA84" si="1017">HP10-HP47</f>
        <v>2649.541054</v>
      </c>
      <c r="HQ84" s="63">
        <f t="shared" si="1017"/>
        <v>2893.57773</v>
      </c>
      <c r="HR84" s="63">
        <f t="shared" si="1017"/>
        <v>3311.926318</v>
      </c>
      <c r="HS84" s="63">
        <f t="shared" si="1017"/>
        <v>3242.201553</v>
      </c>
      <c r="HT84" s="63">
        <f t="shared" si="1017"/>
        <v>3311.926318</v>
      </c>
      <c r="HU84" s="63">
        <f t="shared" si="1017"/>
        <v>3521.100612</v>
      </c>
      <c r="HV84" s="63">
        <f t="shared" si="1017"/>
        <v>4044.036346</v>
      </c>
      <c r="HW84" s="63">
        <f t="shared" si="1017"/>
        <v>3939.449199</v>
      </c>
      <c r="HX84" s="63">
        <f t="shared" si="1017"/>
        <v>3660.550141</v>
      </c>
      <c r="HY84" s="63">
        <f t="shared" si="1017"/>
        <v>3451.375847</v>
      </c>
      <c r="HZ84" s="63">
        <f t="shared" si="1017"/>
        <v>3451.375847</v>
      </c>
      <c r="IA84" s="63">
        <f t="shared" si="1017"/>
        <v>4357.797787</v>
      </c>
      <c r="IB84" s="52">
        <f t="shared" si="53"/>
        <v>41834.85875</v>
      </c>
      <c r="IC84" s="63">
        <f t="shared" ref="IC84:IN84" si="1018">IC10-IC47</f>
        <v>3986.816492</v>
      </c>
      <c r="ID84" s="63">
        <f t="shared" si="1018"/>
        <v>4354.023274</v>
      </c>
      <c r="IE84" s="63">
        <f t="shared" si="1018"/>
        <v>4983.520615</v>
      </c>
      <c r="IF84" s="63">
        <f t="shared" si="1018"/>
        <v>4878.604392</v>
      </c>
      <c r="IG84" s="63">
        <f t="shared" si="1018"/>
        <v>4983.520615</v>
      </c>
      <c r="IH84" s="63">
        <f t="shared" si="1018"/>
        <v>5298.269286</v>
      </c>
      <c r="II84" s="63">
        <f t="shared" si="1018"/>
        <v>6085.140962</v>
      </c>
      <c r="IJ84" s="63">
        <f t="shared" si="1018"/>
        <v>5927.766627</v>
      </c>
      <c r="IK84" s="63">
        <f t="shared" si="1018"/>
        <v>5508.101733</v>
      </c>
      <c r="IL84" s="63">
        <f t="shared" si="1018"/>
        <v>5193.353062</v>
      </c>
      <c r="IM84" s="63">
        <f t="shared" si="1018"/>
        <v>5193.353062</v>
      </c>
      <c r="IN84" s="63">
        <f t="shared" si="1018"/>
        <v>6557.263967</v>
      </c>
      <c r="IO84" s="52">
        <f t="shared" si="55"/>
        <v>62949.73409</v>
      </c>
      <c r="IP84" s="63">
        <f t="shared" ref="IP84:JA84" si="1019">IP10-IP47</f>
        <v>6261.4708</v>
      </c>
      <c r="IQ84" s="63">
        <f t="shared" si="1019"/>
        <v>6838.185216</v>
      </c>
      <c r="IR84" s="63">
        <f t="shared" si="1019"/>
        <v>7826.838501</v>
      </c>
      <c r="IS84" s="63">
        <f t="shared" si="1019"/>
        <v>7662.062953</v>
      </c>
      <c r="IT84" s="63">
        <f t="shared" si="1019"/>
        <v>7826.838501</v>
      </c>
      <c r="IU84" s="63">
        <f t="shared" si="1019"/>
        <v>8321.165143</v>
      </c>
      <c r="IV84" s="63">
        <f t="shared" si="1019"/>
        <v>9556.981748</v>
      </c>
      <c r="IW84" s="63">
        <f t="shared" si="1019"/>
        <v>9309.818427</v>
      </c>
      <c r="IX84" s="63">
        <f t="shared" si="1019"/>
        <v>8650.716237</v>
      </c>
      <c r="IY84" s="63">
        <f t="shared" si="1019"/>
        <v>8156.389595</v>
      </c>
      <c r="IZ84" s="63">
        <f t="shared" si="1019"/>
        <v>8156.389595</v>
      </c>
      <c r="JA84" s="63">
        <f t="shared" si="1019"/>
        <v>10298.47171</v>
      </c>
      <c r="JB84" s="52">
        <f t="shared" si="57"/>
        <v>98865.32843</v>
      </c>
      <c r="JC84" s="2"/>
      <c r="JD84" s="2"/>
      <c r="JE84" s="19">
        <f t="shared" si="58"/>
        <v>0</v>
      </c>
      <c r="JF84" s="19">
        <f t="shared" si="59"/>
        <v>0</v>
      </c>
      <c r="JG84" s="48">
        <f t="shared" si="60"/>
        <v>0</v>
      </c>
      <c r="JH84" s="48">
        <f t="shared" si="61"/>
        <v>0</v>
      </c>
      <c r="JI84" s="48">
        <f t="shared" si="62"/>
        <v>0</v>
      </c>
      <c r="JJ84" s="48">
        <f t="shared" si="63"/>
        <v>0</v>
      </c>
      <c r="JK84" s="48">
        <f t="shared" si="64"/>
        <v>0</v>
      </c>
    </row>
    <row r="85" ht="19.5" customHeight="1" outlineLevel="1">
      <c r="A85" s="2"/>
      <c r="B85" s="6" t="s">
        <v>21</v>
      </c>
      <c r="C85" s="8">
        <f t="shared" ref="C85:N85" si="1020">SUM(C86:C92)</f>
        <v>2003.575467</v>
      </c>
      <c r="D85" s="8">
        <f t="shared" si="1020"/>
        <v>2188.115312</v>
      </c>
      <c r="E85" s="8">
        <f t="shared" si="1020"/>
        <v>2451.743663</v>
      </c>
      <c r="F85" s="8">
        <f t="shared" si="1020"/>
        <v>2451.743663</v>
      </c>
      <c r="G85" s="8">
        <f t="shared" si="1020"/>
        <v>2405.591235</v>
      </c>
      <c r="H85" s="8">
        <f t="shared" si="1020"/>
        <v>2530.628141</v>
      </c>
      <c r="I85" s="8">
        <f t="shared" si="1020"/>
        <v>3073.541966</v>
      </c>
      <c r="J85" s="8">
        <f t="shared" si="1020"/>
        <v>2929.351084</v>
      </c>
      <c r="K85" s="8">
        <f t="shared" si="1020"/>
        <v>2750.362828</v>
      </c>
      <c r="L85" s="8">
        <f t="shared" si="1020"/>
        <v>2604.182704</v>
      </c>
      <c r="M85" s="8">
        <f t="shared" si="1020"/>
        <v>2951.211656</v>
      </c>
      <c r="N85" s="8">
        <f t="shared" si="1020"/>
        <v>3295.354386</v>
      </c>
      <c r="O85" s="8">
        <f t="shared" si="21"/>
        <v>31635.4021</v>
      </c>
      <c r="P85" s="8">
        <f t="shared" ref="P85:AA85" si="1021">SUM(P86:P92)</f>
        <v>2237.15588</v>
      </c>
      <c r="Q85" s="8">
        <f t="shared" si="1021"/>
        <v>2443.209711</v>
      </c>
      <c r="R85" s="8">
        <f t="shared" si="1021"/>
        <v>2737.572327</v>
      </c>
      <c r="S85" s="8">
        <f t="shared" si="1021"/>
        <v>2737.572327</v>
      </c>
      <c r="T85" s="8">
        <f t="shared" si="1021"/>
        <v>2682.79834</v>
      </c>
      <c r="U85" s="8">
        <f t="shared" si="1021"/>
        <v>2819.956458</v>
      </c>
      <c r="V85" s="8">
        <f t="shared" si="1021"/>
        <v>3431.000974</v>
      </c>
      <c r="W85" s="8">
        <f t="shared" si="1021"/>
        <v>3271.081005</v>
      </c>
      <c r="X85" s="8">
        <f t="shared" si="1021"/>
        <v>3071.252161</v>
      </c>
      <c r="Y85" s="8">
        <f t="shared" si="1021"/>
        <v>2907.891742</v>
      </c>
      <c r="Z85" s="8">
        <f t="shared" si="1021"/>
        <v>3304.490276</v>
      </c>
      <c r="AA85" s="8">
        <f t="shared" si="1021"/>
        <v>3679.532698</v>
      </c>
      <c r="AB85" s="8">
        <f t="shared" si="23"/>
        <v>35323.5139</v>
      </c>
      <c r="AC85" s="8">
        <f t="shared" ref="AC85:AN85" si="1022">SUM(AC86:AC92)</f>
        <v>2700.133052</v>
      </c>
      <c r="AD85" s="8">
        <f t="shared" si="1022"/>
        <v>2948.829517</v>
      </c>
      <c r="AE85" s="8">
        <f t="shared" si="1022"/>
        <v>3304.110182</v>
      </c>
      <c r="AF85" s="8">
        <f t="shared" si="1022"/>
        <v>3304.110182</v>
      </c>
      <c r="AG85" s="8">
        <f t="shared" si="1022"/>
        <v>3239.625253</v>
      </c>
      <c r="AH85" s="8">
        <f t="shared" si="1022"/>
        <v>3395.741338</v>
      </c>
      <c r="AI85" s="8">
        <f t="shared" si="1022"/>
        <v>4141.319966</v>
      </c>
      <c r="AJ85" s="8">
        <f t="shared" si="1022"/>
        <v>3950.57288</v>
      </c>
      <c r="AK85" s="8">
        <f t="shared" si="1022"/>
        <v>3707.552986</v>
      </c>
      <c r="AL85" s="8">
        <f t="shared" si="1022"/>
        <v>3510.004547</v>
      </c>
      <c r="AM85" s="8">
        <f t="shared" si="1022"/>
        <v>3990.671557</v>
      </c>
      <c r="AN85" s="8">
        <f t="shared" si="1022"/>
        <v>4441.008309</v>
      </c>
      <c r="AO85" s="8">
        <f t="shared" si="25"/>
        <v>42633.67977</v>
      </c>
      <c r="AP85" s="8">
        <f t="shared" ref="AP85:BA85" si="1023">SUM(AP86:AP92)</f>
        <v>3479.110518</v>
      </c>
      <c r="AQ85" s="8">
        <f t="shared" si="1023"/>
        <v>3799.554907</v>
      </c>
      <c r="AR85" s="8">
        <f t="shared" si="1023"/>
        <v>4257.332607</v>
      </c>
      <c r="AS85" s="8">
        <f t="shared" si="1023"/>
        <v>4257.332607</v>
      </c>
      <c r="AT85" s="8">
        <f t="shared" si="1023"/>
        <v>4169.60599</v>
      </c>
      <c r="AU85" s="8">
        <f t="shared" si="1023"/>
        <v>4353.095945</v>
      </c>
      <c r="AV85" s="8">
        <f t="shared" si="1023"/>
        <v>5333.60585</v>
      </c>
      <c r="AW85" s="8">
        <f t="shared" si="1023"/>
        <v>5090.043067</v>
      </c>
      <c r="AX85" s="8">
        <f t="shared" si="1023"/>
        <v>4776.705457</v>
      </c>
      <c r="AY85" s="8">
        <f t="shared" si="1023"/>
        <v>4522.622747</v>
      </c>
      <c r="AZ85" s="8">
        <f t="shared" si="1023"/>
        <v>5172.093023</v>
      </c>
      <c r="BA85" s="8">
        <f t="shared" si="1023"/>
        <v>5722.221246</v>
      </c>
      <c r="BB85" s="8">
        <f t="shared" si="27"/>
        <v>54933.32396</v>
      </c>
      <c r="BC85" s="8">
        <f t="shared" ref="BC85:BN85" si="1024">SUM(BC86:BC92)</f>
        <v>4921.054095</v>
      </c>
      <c r="BD85" s="8">
        <f t="shared" si="1024"/>
        <v>5374.309077</v>
      </c>
      <c r="BE85" s="8">
        <f t="shared" si="1024"/>
        <v>6021.816195</v>
      </c>
      <c r="BF85" s="8">
        <f t="shared" si="1024"/>
        <v>6021.816195</v>
      </c>
      <c r="BG85" s="8">
        <f t="shared" si="1024"/>
        <v>5892.167748</v>
      </c>
      <c r="BH85" s="8">
        <f t="shared" si="1024"/>
        <v>6124.024888</v>
      </c>
      <c r="BI85" s="8">
        <f t="shared" si="1024"/>
        <v>7540.739521</v>
      </c>
      <c r="BJ85" s="8">
        <f t="shared" si="1024"/>
        <v>7199.524951</v>
      </c>
      <c r="BK85" s="8">
        <f t="shared" si="1024"/>
        <v>6755.772205</v>
      </c>
      <c r="BL85" s="8">
        <f t="shared" si="1024"/>
        <v>6397.056024</v>
      </c>
      <c r="BM85" s="8">
        <f t="shared" si="1024"/>
        <v>7358.734257</v>
      </c>
      <c r="BN85" s="8">
        <f t="shared" si="1024"/>
        <v>8093.838972</v>
      </c>
      <c r="BO85" s="8">
        <f t="shared" si="29"/>
        <v>77700.85413</v>
      </c>
      <c r="BP85" s="8">
        <f t="shared" ref="BP85:CA85" si="1025">SUM(BP86:BP92)</f>
        <v>7048.886733</v>
      </c>
      <c r="BQ85" s="8">
        <f t="shared" si="1025"/>
        <v>7698.126301</v>
      </c>
      <c r="BR85" s="8">
        <f t="shared" si="1025"/>
        <v>8625.611397</v>
      </c>
      <c r="BS85" s="8">
        <f t="shared" si="1025"/>
        <v>8625.611397</v>
      </c>
      <c r="BT85" s="8">
        <f t="shared" si="1025"/>
        <v>8432.586175</v>
      </c>
      <c r="BU85" s="8">
        <f t="shared" si="1025"/>
        <v>8718.911065</v>
      </c>
      <c r="BV85" s="8">
        <f t="shared" si="1025"/>
        <v>10796.18782</v>
      </c>
      <c r="BW85" s="8">
        <f t="shared" si="1025"/>
        <v>10312.78792</v>
      </c>
      <c r="BX85" s="8">
        <f t="shared" si="1025"/>
        <v>9676.017874</v>
      </c>
      <c r="BY85" s="8">
        <f t="shared" si="1025"/>
        <v>9163.124103</v>
      </c>
      <c r="BZ85" s="8">
        <f t="shared" si="1025"/>
        <v>10606.79708</v>
      </c>
      <c r="CA85" s="8">
        <f t="shared" si="1025"/>
        <v>11593.56371</v>
      </c>
      <c r="CB85" s="8">
        <f t="shared" si="31"/>
        <v>111298.2116</v>
      </c>
      <c r="CC85" s="8">
        <f t="shared" ref="CC85:CN85" si="1026">SUM(CC86:CC92)</f>
        <v>10643.80375</v>
      </c>
      <c r="CD85" s="8">
        <f t="shared" si="1026"/>
        <v>11624.1541</v>
      </c>
      <c r="CE85" s="8">
        <f t="shared" si="1026"/>
        <v>13024.65459</v>
      </c>
      <c r="CF85" s="8">
        <f t="shared" si="1026"/>
        <v>13024.65459</v>
      </c>
      <c r="CG85" s="8">
        <f t="shared" si="1026"/>
        <v>12727.38495</v>
      </c>
      <c r="CH85" s="8">
        <f t="shared" si="1026"/>
        <v>13095.03694</v>
      </c>
      <c r="CI85" s="8">
        <f t="shared" si="1026"/>
        <v>16296.30195</v>
      </c>
      <c r="CJ85" s="8">
        <f t="shared" si="1026"/>
        <v>15573.73967</v>
      </c>
      <c r="CK85" s="8">
        <f t="shared" si="1026"/>
        <v>14609.7916</v>
      </c>
      <c r="CL85" s="8">
        <f t="shared" si="1026"/>
        <v>13836.44397</v>
      </c>
      <c r="CM85" s="8">
        <f t="shared" si="1026"/>
        <v>16097.83698</v>
      </c>
      <c r="CN85" s="8">
        <f t="shared" si="1026"/>
        <v>17506.25617</v>
      </c>
      <c r="CO85" s="8">
        <f t="shared" si="33"/>
        <v>168060.0593</v>
      </c>
      <c r="CP85" s="2"/>
      <c r="CQ85" s="2"/>
      <c r="CR85" s="48">
        <f>O85-'ОПУ БС'!C85</f>
        <v>0</v>
      </c>
      <c r="CS85" s="48">
        <f>AB85-'ОПУ БС'!D85</f>
        <v>0</v>
      </c>
      <c r="CT85" s="48">
        <f>AO85-'ОПУ БС'!E85</f>
        <v>0</v>
      </c>
      <c r="CU85" s="48">
        <f>BB85-'ОПУ БС'!F85</f>
        <v>0</v>
      </c>
      <c r="CV85" s="48">
        <f>BO85-'ОПУ БС'!G85</f>
        <v>0</v>
      </c>
      <c r="CW85" s="48">
        <f>CB85-'ОПУ БС'!H85</f>
        <v>0</v>
      </c>
      <c r="CX85" s="48">
        <f>CO85-'ОПУ БС'!I85</f>
        <v>0</v>
      </c>
      <c r="CY85" s="2"/>
      <c r="CZ85" s="2"/>
      <c r="DA85" s="49">
        <f t="shared" ref="DA85:DL85" si="1027">SUM(DA86:DA92)</f>
        <v>0</v>
      </c>
      <c r="DB85" s="49">
        <f t="shared" si="1027"/>
        <v>0</v>
      </c>
      <c r="DC85" s="49">
        <f t="shared" si="1027"/>
        <v>0</v>
      </c>
      <c r="DD85" s="49">
        <f t="shared" si="1027"/>
        <v>0</v>
      </c>
      <c r="DE85" s="49">
        <f t="shared" si="1027"/>
        <v>0</v>
      </c>
      <c r="DF85" s="49">
        <f t="shared" si="1027"/>
        <v>-69.72588881</v>
      </c>
      <c r="DG85" s="49">
        <f t="shared" si="1027"/>
        <v>-85.0351033</v>
      </c>
      <c r="DH85" s="49">
        <f t="shared" si="1027"/>
        <v>-81.11842981</v>
      </c>
      <c r="DI85" s="49">
        <f t="shared" si="1027"/>
        <v>-76.1284213</v>
      </c>
      <c r="DJ85" s="49">
        <f t="shared" si="1027"/>
        <v>-72.07209336</v>
      </c>
      <c r="DK85" s="49">
        <f t="shared" si="1027"/>
        <v>-81.9417893</v>
      </c>
      <c r="DL85" s="49">
        <f t="shared" si="1027"/>
        <v>-91.18870395</v>
      </c>
      <c r="DM85" s="50">
        <f t="shared" si="35"/>
        <v>-557.2104298</v>
      </c>
      <c r="DN85" s="49">
        <f t="shared" ref="DN85:DY85" si="1028">SUM(DN86:DN92)</f>
        <v>-82.80283032</v>
      </c>
      <c r="DO85" s="49">
        <f t="shared" si="1028"/>
        <v>-90.4294068</v>
      </c>
      <c r="DP85" s="49">
        <f t="shared" si="1028"/>
        <v>-101.324516</v>
      </c>
      <c r="DQ85" s="49">
        <f t="shared" si="1028"/>
        <v>-101.324516</v>
      </c>
      <c r="DR85" s="49">
        <f t="shared" si="1028"/>
        <v>-99.23662255</v>
      </c>
      <c r="DS85" s="49">
        <f t="shared" si="1028"/>
        <v>-103.6036835</v>
      </c>
      <c r="DT85" s="49">
        <f t="shared" si="1028"/>
        <v>-126.9398192</v>
      </c>
      <c r="DU85" s="49">
        <f t="shared" si="1028"/>
        <v>-121.143025</v>
      </c>
      <c r="DV85" s="49">
        <f t="shared" si="1028"/>
        <v>-113.6855899</v>
      </c>
      <c r="DW85" s="49">
        <f t="shared" si="1028"/>
        <v>-107.6384214</v>
      </c>
      <c r="DX85" s="49">
        <f t="shared" si="1028"/>
        <v>-123.0958139</v>
      </c>
      <c r="DY85" s="49">
        <f t="shared" si="1028"/>
        <v>-136.1888657</v>
      </c>
      <c r="DZ85" s="55">
        <f t="shared" si="37"/>
        <v>-1307.41311</v>
      </c>
      <c r="EA85" s="49">
        <f t="shared" ref="EA85:EL85" si="1029">SUM(EA86:EA92)</f>
        <v>-89.23511425</v>
      </c>
      <c r="EB85" s="49">
        <f t="shared" si="1029"/>
        <v>-97.45413793</v>
      </c>
      <c r="EC85" s="49">
        <f t="shared" si="1029"/>
        <v>-109.1956003</v>
      </c>
      <c r="ED85" s="49">
        <f t="shared" si="1029"/>
        <v>-109.1956003</v>
      </c>
      <c r="EE85" s="49">
        <f t="shared" si="1029"/>
        <v>-106.8446418</v>
      </c>
      <c r="EF85" s="49">
        <f t="shared" si="1029"/>
        <v>-111.0489846</v>
      </c>
      <c r="EG85" s="49">
        <f t="shared" si="1029"/>
        <v>-136.7387433</v>
      </c>
      <c r="EH85" s="49">
        <f t="shared" si="1029"/>
        <v>-130.5513858</v>
      </c>
      <c r="EI85" s="49">
        <f t="shared" si="1029"/>
        <v>-122.5046693</v>
      </c>
      <c r="EJ85" s="49">
        <f t="shared" si="1029"/>
        <v>-115.9999492</v>
      </c>
      <c r="EK85" s="49">
        <f t="shared" si="1029"/>
        <v>-133.4383812</v>
      </c>
      <c r="EL85" s="49">
        <f t="shared" si="1029"/>
        <v>-146.76828</v>
      </c>
      <c r="EM85" s="50">
        <f t="shared" si="39"/>
        <v>-1408.975488</v>
      </c>
      <c r="EN85" s="49">
        <f t="shared" ref="EN85:EY85" si="1030">SUM(EN86:EN92)</f>
        <v>-84.5866408</v>
      </c>
      <c r="EO85" s="49">
        <f t="shared" si="1030"/>
        <v>-92.37751561</v>
      </c>
      <c r="EP85" s="49">
        <f t="shared" si="1030"/>
        <v>-103.5073368</v>
      </c>
      <c r="EQ85" s="49">
        <f t="shared" si="1030"/>
        <v>-103.5073368</v>
      </c>
      <c r="ER85" s="49">
        <f t="shared" si="1030"/>
        <v>-101.1910341</v>
      </c>
      <c r="ES85" s="49">
        <f t="shared" si="1030"/>
        <v>-104.6269328</v>
      </c>
      <c r="ET85" s="49">
        <f t="shared" si="1030"/>
        <v>-129.5542539</v>
      </c>
      <c r="EU85" s="49">
        <f t="shared" si="1030"/>
        <v>-123.753455</v>
      </c>
      <c r="EV85" s="49">
        <f t="shared" si="1030"/>
        <v>-116.1122145</v>
      </c>
      <c r="EW85" s="49">
        <f t="shared" si="1030"/>
        <v>-109.9574892</v>
      </c>
      <c r="EX85" s="49">
        <f t="shared" si="1030"/>
        <v>-127.281565</v>
      </c>
      <c r="EY85" s="49">
        <f t="shared" si="1030"/>
        <v>-139.1227645</v>
      </c>
      <c r="EZ85" s="51">
        <f t="shared" si="41"/>
        <v>-1335.578539</v>
      </c>
      <c r="FA85" s="49">
        <f t="shared" ref="FA85:FL85" si="1031">SUM(FA86:FA92)</f>
        <v>-57.47654027</v>
      </c>
      <c r="FB85" s="49">
        <f t="shared" si="1031"/>
        <v>-62.77043213</v>
      </c>
      <c r="FC85" s="49">
        <f t="shared" si="1031"/>
        <v>-70.3331348</v>
      </c>
      <c r="FD85" s="49">
        <f t="shared" si="1031"/>
        <v>-70.3331348</v>
      </c>
      <c r="FE85" s="49">
        <f t="shared" si="1031"/>
        <v>-68.72787871</v>
      </c>
      <c r="FF85" s="49">
        <f t="shared" si="1031"/>
        <v>-70.71319945</v>
      </c>
      <c r="FG85" s="49">
        <f t="shared" si="1031"/>
        <v>-88.00003055</v>
      </c>
      <c r="FH85" s="49">
        <f t="shared" si="1031"/>
        <v>-84.09819424</v>
      </c>
      <c r="FI85" s="49">
        <f t="shared" si="1031"/>
        <v>-78.89287462</v>
      </c>
      <c r="FJ85" s="49">
        <f t="shared" si="1031"/>
        <v>-74.71679744</v>
      </c>
      <c r="FK85" s="49">
        <f t="shared" si="1031"/>
        <v>-86.92831967</v>
      </c>
      <c r="FL85" s="49">
        <f t="shared" si="1031"/>
        <v>-94.53378333</v>
      </c>
      <c r="FM85" s="51">
        <f t="shared" si="43"/>
        <v>-907.52432</v>
      </c>
      <c r="FN85" s="2"/>
      <c r="FO85" s="2"/>
      <c r="FP85" s="8">
        <f t="shared" ref="FP85:GA85" si="1032">SUM(FP86:FP92)</f>
        <v>2003.575467</v>
      </c>
      <c r="FQ85" s="8">
        <f t="shared" si="1032"/>
        <v>2188.115312</v>
      </c>
      <c r="FR85" s="8">
        <f t="shared" si="1032"/>
        <v>2451.743663</v>
      </c>
      <c r="FS85" s="8">
        <f t="shared" si="1032"/>
        <v>2451.743663</v>
      </c>
      <c r="FT85" s="8">
        <f t="shared" si="1032"/>
        <v>2405.591235</v>
      </c>
      <c r="FU85" s="8">
        <f t="shared" si="1032"/>
        <v>2530.628141</v>
      </c>
      <c r="FV85" s="8">
        <f t="shared" si="1032"/>
        <v>3073.541966</v>
      </c>
      <c r="FW85" s="8">
        <f t="shared" si="1032"/>
        <v>2929.351084</v>
      </c>
      <c r="FX85" s="8">
        <f t="shared" si="1032"/>
        <v>2750.362828</v>
      </c>
      <c r="FY85" s="8">
        <f t="shared" si="1032"/>
        <v>2604.182704</v>
      </c>
      <c r="FZ85" s="8">
        <f t="shared" si="1032"/>
        <v>2951.211656</v>
      </c>
      <c r="GA85" s="8">
        <f t="shared" si="1032"/>
        <v>3295.354386</v>
      </c>
      <c r="GB85" s="52">
        <f t="shared" si="45"/>
        <v>31635.4021</v>
      </c>
      <c r="GC85" s="8">
        <f t="shared" ref="GC85:GN85" si="1033">SUM(GC86:GC92)</f>
        <v>2237.15588</v>
      </c>
      <c r="GD85" s="8">
        <f t="shared" si="1033"/>
        <v>2443.209711</v>
      </c>
      <c r="GE85" s="8">
        <f t="shared" si="1033"/>
        <v>2737.572327</v>
      </c>
      <c r="GF85" s="8">
        <f t="shared" si="1033"/>
        <v>2737.572327</v>
      </c>
      <c r="GG85" s="8">
        <f t="shared" si="1033"/>
        <v>2682.79834</v>
      </c>
      <c r="GH85" s="8">
        <f t="shared" si="1033"/>
        <v>2819.956458</v>
      </c>
      <c r="GI85" s="8">
        <f t="shared" si="1033"/>
        <v>3431.000974</v>
      </c>
      <c r="GJ85" s="8">
        <f t="shared" si="1033"/>
        <v>3271.081005</v>
      </c>
      <c r="GK85" s="8">
        <f t="shared" si="1033"/>
        <v>3071.252161</v>
      </c>
      <c r="GL85" s="8">
        <f t="shared" si="1033"/>
        <v>2907.891742</v>
      </c>
      <c r="GM85" s="8">
        <f t="shared" si="1033"/>
        <v>3304.490276</v>
      </c>
      <c r="GN85" s="8">
        <f t="shared" si="1033"/>
        <v>3679.532698</v>
      </c>
      <c r="GO85" s="52">
        <f t="shared" si="47"/>
        <v>35323.5139</v>
      </c>
      <c r="GP85" s="53">
        <f t="shared" ref="GP85:HA85" si="1034">SUM(GP86:GP92)</f>
        <v>2700.133052</v>
      </c>
      <c r="GQ85" s="53">
        <f t="shared" si="1034"/>
        <v>2948.829517</v>
      </c>
      <c r="GR85" s="53">
        <f t="shared" si="1034"/>
        <v>3304.110182</v>
      </c>
      <c r="GS85" s="53">
        <f t="shared" si="1034"/>
        <v>3304.110182</v>
      </c>
      <c r="GT85" s="53">
        <f t="shared" si="1034"/>
        <v>3239.625253</v>
      </c>
      <c r="GU85" s="53">
        <f t="shared" si="1034"/>
        <v>3326.015449</v>
      </c>
      <c r="GV85" s="53">
        <f t="shared" si="1034"/>
        <v>4056.284863</v>
      </c>
      <c r="GW85" s="53">
        <f t="shared" si="1034"/>
        <v>3869.45445</v>
      </c>
      <c r="GX85" s="53">
        <f t="shared" si="1034"/>
        <v>3631.424564</v>
      </c>
      <c r="GY85" s="53">
        <f t="shared" si="1034"/>
        <v>3437.932453</v>
      </c>
      <c r="GZ85" s="53">
        <f t="shared" si="1034"/>
        <v>3908.729768</v>
      </c>
      <c r="HA85" s="53">
        <f t="shared" si="1034"/>
        <v>4349.819605</v>
      </c>
      <c r="HB85" s="52">
        <f t="shared" si="49"/>
        <v>42076.46934</v>
      </c>
      <c r="HC85" s="53">
        <f t="shared" ref="HC85:HN85" si="1035">SUM(HC86:HC92)</f>
        <v>3396.307687</v>
      </c>
      <c r="HD85" s="53">
        <f t="shared" si="1035"/>
        <v>3709.125501</v>
      </c>
      <c r="HE85" s="53">
        <f t="shared" si="1035"/>
        <v>4156.008091</v>
      </c>
      <c r="HF85" s="53">
        <f t="shared" si="1035"/>
        <v>4156.008091</v>
      </c>
      <c r="HG85" s="53">
        <f t="shared" si="1035"/>
        <v>4070.369367</v>
      </c>
      <c r="HH85" s="53">
        <f t="shared" si="1035"/>
        <v>4249.492261</v>
      </c>
      <c r="HI85" s="53">
        <f t="shared" si="1035"/>
        <v>5206.666031</v>
      </c>
      <c r="HJ85" s="53">
        <f t="shared" si="1035"/>
        <v>4968.900042</v>
      </c>
      <c r="HK85" s="53">
        <f t="shared" si="1035"/>
        <v>4663.019867</v>
      </c>
      <c r="HL85" s="53">
        <f t="shared" si="1035"/>
        <v>4414.984325</v>
      </c>
      <c r="HM85" s="53">
        <f t="shared" si="1035"/>
        <v>5048.997209</v>
      </c>
      <c r="HN85" s="53">
        <f t="shared" si="1035"/>
        <v>5586.03238</v>
      </c>
      <c r="HO85" s="52">
        <f t="shared" si="51"/>
        <v>53625.91085</v>
      </c>
      <c r="HP85" s="53">
        <f t="shared" ref="HP85:IA85" si="1036">SUM(HP86:HP92)</f>
        <v>4831.81898</v>
      </c>
      <c r="HQ85" s="53">
        <f t="shared" si="1036"/>
        <v>5276.854939</v>
      </c>
      <c r="HR85" s="53">
        <f t="shared" si="1036"/>
        <v>5912.620595</v>
      </c>
      <c r="HS85" s="53">
        <f t="shared" si="1036"/>
        <v>5912.620595</v>
      </c>
      <c r="HT85" s="53">
        <f t="shared" si="1036"/>
        <v>5785.323106</v>
      </c>
      <c r="HU85" s="53">
        <f t="shared" si="1036"/>
        <v>6012.975904</v>
      </c>
      <c r="HV85" s="53">
        <f t="shared" si="1036"/>
        <v>7404.000778</v>
      </c>
      <c r="HW85" s="53">
        <f t="shared" si="1036"/>
        <v>7068.973565</v>
      </c>
      <c r="HX85" s="53">
        <f t="shared" si="1036"/>
        <v>6633.267535</v>
      </c>
      <c r="HY85" s="53">
        <f t="shared" si="1036"/>
        <v>6281.056074</v>
      </c>
      <c r="HZ85" s="53">
        <f t="shared" si="1036"/>
        <v>7225.295876</v>
      </c>
      <c r="IA85" s="53">
        <f t="shared" si="1036"/>
        <v>7947.070692</v>
      </c>
      <c r="IB85" s="52">
        <f t="shared" si="53"/>
        <v>76291.87864</v>
      </c>
      <c r="IC85" s="53">
        <f t="shared" ref="IC85:IN85" si="1037">SUM(IC86:IC92)</f>
        <v>6964.300092</v>
      </c>
      <c r="ID85" s="53">
        <f t="shared" si="1037"/>
        <v>7605.748785</v>
      </c>
      <c r="IE85" s="53">
        <f t="shared" si="1037"/>
        <v>8522.10406</v>
      </c>
      <c r="IF85" s="53">
        <f t="shared" si="1037"/>
        <v>8522.10406</v>
      </c>
      <c r="IG85" s="53">
        <f t="shared" si="1037"/>
        <v>8331.395141</v>
      </c>
      <c r="IH85" s="53">
        <f t="shared" si="1037"/>
        <v>8614.284132</v>
      </c>
      <c r="II85" s="53">
        <f t="shared" si="1037"/>
        <v>10666.63357</v>
      </c>
      <c r="IJ85" s="53">
        <f t="shared" si="1037"/>
        <v>10189.03446</v>
      </c>
      <c r="IK85" s="53">
        <f t="shared" si="1037"/>
        <v>9559.905659</v>
      </c>
      <c r="IL85" s="53">
        <f t="shared" si="1037"/>
        <v>9053.166614</v>
      </c>
      <c r="IM85" s="53">
        <f t="shared" si="1037"/>
        <v>10479.51552</v>
      </c>
      <c r="IN85" s="53">
        <f t="shared" si="1037"/>
        <v>11454.44094</v>
      </c>
      <c r="IO85" s="52">
        <f t="shared" si="55"/>
        <v>109962.633</v>
      </c>
      <c r="IP85" s="53">
        <f t="shared" ref="IP85:JA85" si="1038">SUM(IP86:IP92)</f>
        <v>10586.32721</v>
      </c>
      <c r="IQ85" s="53">
        <f t="shared" si="1038"/>
        <v>11561.38367</v>
      </c>
      <c r="IR85" s="53">
        <f t="shared" si="1038"/>
        <v>12954.32146</v>
      </c>
      <c r="IS85" s="53">
        <f t="shared" si="1038"/>
        <v>12954.32146</v>
      </c>
      <c r="IT85" s="53">
        <f t="shared" si="1038"/>
        <v>12658.65707</v>
      </c>
      <c r="IU85" s="53">
        <f t="shared" si="1038"/>
        <v>13024.32374</v>
      </c>
      <c r="IV85" s="53">
        <f t="shared" si="1038"/>
        <v>16208.30192</v>
      </c>
      <c r="IW85" s="53">
        <f t="shared" si="1038"/>
        <v>15489.64148</v>
      </c>
      <c r="IX85" s="53">
        <f t="shared" si="1038"/>
        <v>14530.89872</v>
      </c>
      <c r="IY85" s="53">
        <f t="shared" si="1038"/>
        <v>13761.72717</v>
      </c>
      <c r="IZ85" s="53">
        <f t="shared" si="1038"/>
        <v>16010.90866</v>
      </c>
      <c r="JA85" s="53">
        <f t="shared" si="1038"/>
        <v>17411.72239</v>
      </c>
      <c r="JB85" s="52">
        <f t="shared" si="57"/>
        <v>167152.5349</v>
      </c>
      <c r="JC85" s="2"/>
      <c r="JD85" s="2"/>
      <c r="JE85" s="19">
        <f t="shared" si="58"/>
        <v>0</v>
      </c>
      <c r="JF85" s="19">
        <f t="shared" si="59"/>
        <v>0</v>
      </c>
      <c r="JG85" s="48">
        <f t="shared" si="60"/>
        <v>0</v>
      </c>
      <c r="JH85" s="48">
        <f t="shared" si="61"/>
        <v>0</v>
      </c>
      <c r="JI85" s="48">
        <f t="shared" si="62"/>
        <v>0</v>
      </c>
      <c r="JJ85" s="48">
        <f t="shared" si="63"/>
        <v>0</v>
      </c>
      <c r="JK85" s="48">
        <f t="shared" si="64"/>
        <v>0</v>
      </c>
    </row>
    <row r="86" ht="19.5" customHeight="1" outlineLevel="1">
      <c r="A86" s="2"/>
      <c r="B86" s="13" t="s">
        <v>22</v>
      </c>
      <c r="C86" s="10">
        <f t="shared" ref="C86:N86" si="1039">C12-C49</f>
        <v>683.1577663</v>
      </c>
      <c r="D86" s="10">
        <f t="shared" si="1039"/>
        <v>746.0801922</v>
      </c>
      <c r="E86" s="10">
        <f t="shared" si="1039"/>
        <v>835.9693719</v>
      </c>
      <c r="F86" s="10">
        <f t="shared" si="1039"/>
        <v>835.9693719</v>
      </c>
      <c r="G86" s="10">
        <f t="shared" si="1039"/>
        <v>755.0691101</v>
      </c>
      <c r="H86" s="10">
        <f t="shared" si="1039"/>
        <v>907.8807158</v>
      </c>
      <c r="I86" s="10">
        <f t="shared" si="1039"/>
        <v>1042.714485</v>
      </c>
      <c r="J86" s="10">
        <f t="shared" si="1039"/>
        <v>1015.747731</v>
      </c>
      <c r="K86" s="10">
        <f t="shared" si="1039"/>
        <v>943.8363877</v>
      </c>
      <c r="L86" s="10">
        <f t="shared" si="1039"/>
        <v>889.9028798</v>
      </c>
      <c r="M86" s="10">
        <f t="shared" si="1039"/>
        <v>1006.758814</v>
      </c>
      <c r="N86" s="10">
        <f t="shared" si="1039"/>
        <v>1123.614747</v>
      </c>
      <c r="O86" s="10">
        <f t="shared" si="21"/>
        <v>10786.70157</v>
      </c>
      <c r="P86" s="10">
        <f t="shared" ref="P86:AA86" si="1040">P12-P49</f>
        <v>785.1940714</v>
      </c>
      <c r="Q86" s="10">
        <f t="shared" si="1040"/>
        <v>857.514578</v>
      </c>
      <c r="R86" s="10">
        <f t="shared" si="1040"/>
        <v>960.8295873</v>
      </c>
      <c r="S86" s="10">
        <f t="shared" si="1040"/>
        <v>960.8295873</v>
      </c>
      <c r="T86" s="10">
        <f t="shared" si="1040"/>
        <v>867.8460789</v>
      </c>
      <c r="U86" s="10">
        <f t="shared" si="1040"/>
        <v>1043.481595</v>
      </c>
      <c r="V86" s="10">
        <f t="shared" si="1040"/>
        <v>1198.454109</v>
      </c>
      <c r="W86" s="10">
        <f t="shared" si="1040"/>
        <v>1167.459606</v>
      </c>
      <c r="X86" s="10">
        <f t="shared" si="1040"/>
        <v>1084.807599</v>
      </c>
      <c r="Y86" s="10">
        <f t="shared" si="1040"/>
        <v>1022.818593</v>
      </c>
      <c r="Z86" s="10">
        <f t="shared" si="1040"/>
        <v>1157.128105</v>
      </c>
      <c r="AA86" s="10">
        <f t="shared" si="1040"/>
        <v>1291.437617</v>
      </c>
      <c r="AB86" s="10">
        <f t="shared" si="23"/>
        <v>12397.80113</v>
      </c>
      <c r="AC86" s="10">
        <f t="shared" ref="AC86:AN86" si="1041">AC12-AC49</f>
        <v>936.4655226</v>
      </c>
      <c r="AD86" s="10">
        <f t="shared" si="1041"/>
        <v>1022.718926</v>
      </c>
      <c r="AE86" s="10">
        <f t="shared" si="1041"/>
        <v>1145.938074</v>
      </c>
      <c r="AF86" s="10">
        <f t="shared" si="1041"/>
        <v>1145.938074</v>
      </c>
      <c r="AG86" s="10">
        <f t="shared" si="1041"/>
        <v>1035.040841</v>
      </c>
      <c r="AH86" s="10">
        <f t="shared" si="1041"/>
        <v>1244.513392</v>
      </c>
      <c r="AI86" s="10">
        <f t="shared" si="1041"/>
        <v>1429.342114</v>
      </c>
      <c r="AJ86" s="10">
        <f t="shared" si="1041"/>
        <v>1392.376369</v>
      </c>
      <c r="AK86" s="10">
        <f t="shared" si="1041"/>
        <v>1293.801051</v>
      </c>
      <c r="AL86" s="10">
        <f t="shared" si="1041"/>
        <v>1219.869562</v>
      </c>
      <c r="AM86" s="10">
        <f t="shared" si="1041"/>
        <v>1380.054454</v>
      </c>
      <c r="AN86" s="10">
        <f t="shared" si="1041"/>
        <v>1540.239346</v>
      </c>
      <c r="AO86" s="10">
        <f t="shared" si="25"/>
        <v>14786.29773</v>
      </c>
      <c r="AP86" s="10">
        <f t="shared" ref="AP86:BA86" si="1042">AP12-AP49</f>
        <v>1238.676724</v>
      </c>
      <c r="AQ86" s="10">
        <f t="shared" si="1042"/>
        <v>1352.76537</v>
      </c>
      <c r="AR86" s="10">
        <f t="shared" si="1042"/>
        <v>1515.74915</v>
      </c>
      <c r="AS86" s="10">
        <f t="shared" si="1042"/>
        <v>1515.74915</v>
      </c>
      <c r="AT86" s="10">
        <f t="shared" si="1042"/>
        <v>1369.063748</v>
      </c>
      <c r="AU86" s="10">
        <f t="shared" si="1042"/>
        <v>1646.136173</v>
      </c>
      <c r="AV86" s="10">
        <f t="shared" si="1042"/>
        <v>1890.611843</v>
      </c>
      <c r="AW86" s="10">
        <f t="shared" si="1042"/>
        <v>1841.716709</v>
      </c>
      <c r="AX86" s="10">
        <f t="shared" si="1042"/>
        <v>1711.329685</v>
      </c>
      <c r="AY86" s="10">
        <f t="shared" si="1042"/>
        <v>1613.539417</v>
      </c>
      <c r="AZ86" s="10">
        <f t="shared" si="1042"/>
        <v>1825.418331</v>
      </c>
      <c r="BA86" s="10">
        <f t="shared" si="1042"/>
        <v>2037.297244</v>
      </c>
      <c r="BB86" s="10">
        <f t="shared" si="27"/>
        <v>19558.05354</v>
      </c>
      <c r="BC86" s="10">
        <f t="shared" ref="BC86:BN86" si="1043">BC12-BC49</f>
        <v>1790.490015</v>
      </c>
      <c r="BD86" s="10">
        <f t="shared" si="1043"/>
        <v>1955.403569</v>
      </c>
      <c r="BE86" s="10">
        <f t="shared" si="1043"/>
        <v>2190.994361</v>
      </c>
      <c r="BF86" s="10">
        <f t="shared" si="1043"/>
        <v>2190.994361</v>
      </c>
      <c r="BG86" s="10">
        <f t="shared" si="1043"/>
        <v>1978.962648</v>
      </c>
      <c r="BH86" s="10">
        <f t="shared" si="1043"/>
        <v>2379.466994</v>
      </c>
      <c r="BI86" s="10">
        <f t="shared" si="1043"/>
        <v>2732.853181</v>
      </c>
      <c r="BJ86" s="10">
        <f t="shared" si="1043"/>
        <v>2662.175943</v>
      </c>
      <c r="BK86" s="10">
        <f t="shared" si="1043"/>
        <v>2473.70331</v>
      </c>
      <c r="BL86" s="10">
        <f t="shared" si="1043"/>
        <v>2332.348835</v>
      </c>
      <c r="BM86" s="10">
        <f t="shared" si="1043"/>
        <v>2638.616864</v>
      </c>
      <c r="BN86" s="10">
        <f t="shared" si="1043"/>
        <v>2944.884893</v>
      </c>
      <c r="BO86" s="10">
        <f t="shared" si="29"/>
        <v>28270.89498</v>
      </c>
      <c r="BP86" s="10">
        <f t="shared" ref="BP86:CA86" si="1044">BP12-BP49</f>
        <v>2615.244576</v>
      </c>
      <c r="BQ86" s="10">
        <f t="shared" si="1044"/>
        <v>2856.122366</v>
      </c>
      <c r="BR86" s="10">
        <f t="shared" si="1044"/>
        <v>3200.233495</v>
      </c>
      <c r="BS86" s="10">
        <f t="shared" si="1044"/>
        <v>3200.233495</v>
      </c>
      <c r="BT86" s="10">
        <f t="shared" si="1044"/>
        <v>2890.533479</v>
      </c>
      <c r="BU86" s="10">
        <f t="shared" si="1044"/>
        <v>3475.522397</v>
      </c>
      <c r="BV86" s="10">
        <f t="shared" si="1044"/>
        <v>3991.68909</v>
      </c>
      <c r="BW86" s="10">
        <f t="shared" si="1044"/>
        <v>3888.455751</v>
      </c>
      <c r="BX86" s="10">
        <f t="shared" si="1044"/>
        <v>3613.166849</v>
      </c>
      <c r="BY86" s="10">
        <f t="shared" si="1044"/>
        <v>3406.700172</v>
      </c>
      <c r="BZ86" s="10">
        <f t="shared" si="1044"/>
        <v>3854.044639</v>
      </c>
      <c r="CA86" s="10">
        <f t="shared" si="1044"/>
        <v>4301.389106</v>
      </c>
      <c r="CB86" s="10">
        <f t="shared" si="31"/>
        <v>41293.33541</v>
      </c>
      <c r="CC86" s="10">
        <f t="shared" ref="CC86:CN86" si="1045">CC12-CC49</f>
        <v>3989.100059</v>
      </c>
      <c r="CD86" s="10">
        <f t="shared" si="1045"/>
        <v>4356.517169</v>
      </c>
      <c r="CE86" s="10">
        <f t="shared" si="1045"/>
        <v>4881.398756</v>
      </c>
      <c r="CF86" s="10">
        <f t="shared" si="1045"/>
        <v>4881.398756</v>
      </c>
      <c r="CG86" s="10">
        <f t="shared" si="1045"/>
        <v>4409.005328</v>
      </c>
      <c r="CH86" s="10">
        <f t="shared" si="1045"/>
        <v>5301.304025</v>
      </c>
      <c r="CI86" s="10">
        <f t="shared" si="1045"/>
        <v>6088.626405</v>
      </c>
      <c r="CJ86" s="10">
        <f t="shared" si="1045"/>
        <v>5931.161929</v>
      </c>
      <c r="CK86" s="10">
        <f t="shared" si="1045"/>
        <v>5511.25666</v>
      </c>
      <c r="CL86" s="10">
        <f t="shared" si="1045"/>
        <v>5196.327708</v>
      </c>
      <c r="CM86" s="10">
        <f t="shared" si="1045"/>
        <v>5878.673771</v>
      </c>
      <c r="CN86" s="10">
        <f t="shared" si="1045"/>
        <v>6561.019833</v>
      </c>
      <c r="CO86" s="10">
        <f t="shared" si="33"/>
        <v>62985.7904</v>
      </c>
      <c r="CP86" s="2"/>
      <c r="CQ86" s="2"/>
      <c r="CR86" s="48">
        <f>O86-'ОПУ БС'!C86</f>
        <v>0</v>
      </c>
      <c r="CS86" s="48">
        <f>AB86-'ОПУ БС'!D86</f>
        <v>0</v>
      </c>
      <c r="CT86" s="48">
        <f>AO86-'ОПУ БС'!E86</f>
        <v>0</v>
      </c>
      <c r="CU86" s="48">
        <f>BB86-'ОПУ БС'!F86</f>
        <v>0</v>
      </c>
      <c r="CV86" s="48">
        <f>BO86-'ОПУ БС'!G86</f>
        <v>0</v>
      </c>
      <c r="CW86" s="48">
        <f>CB86-'ОПУ БС'!H86</f>
        <v>0</v>
      </c>
      <c r="CX86" s="48">
        <f>CO86-'ОПУ БС'!I86</f>
        <v>0</v>
      </c>
      <c r="CY86" s="2"/>
      <c r="CZ86" s="2"/>
      <c r="DA86" s="54">
        <f t="shared" ref="DA86:DL86" si="1046">DA12-DA49</f>
        <v>0</v>
      </c>
      <c r="DB86" s="54">
        <f t="shared" si="1046"/>
        <v>0</v>
      </c>
      <c r="DC86" s="54">
        <f t="shared" si="1046"/>
        <v>0</v>
      </c>
      <c r="DD86" s="54">
        <f t="shared" si="1046"/>
        <v>0</v>
      </c>
      <c r="DE86" s="54">
        <f t="shared" si="1046"/>
        <v>0</v>
      </c>
      <c r="DF86" s="54">
        <f t="shared" si="1046"/>
        <v>-25.55400831</v>
      </c>
      <c r="DG86" s="54">
        <f t="shared" si="1046"/>
        <v>-29.34915806</v>
      </c>
      <c r="DH86" s="54">
        <f t="shared" si="1046"/>
        <v>-28.59012811</v>
      </c>
      <c r="DI86" s="54">
        <f t="shared" si="1046"/>
        <v>-26.56604825</v>
      </c>
      <c r="DJ86" s="54">
        <f t="shared" si="1046"/>
        <v>-25.04798835</v>
      </c>
      <c r="DK86" s="54">
        <f t="shared" si="1046"/>
        <v>-28.33711813</v>
      </c>
      <c r="DL86" s="54">
        <f t="shared" si="1046"/>
        <v>-31.62624791</v>
      </c>
      <c r="DM86" s="55">
        <f t="shared" si="35"/>
        <v>-195.0706971</v>
      </c>
      <c r="DN86" s="54">
        <f t="shared" ref="DN86:DY86" si="1047">DN12-DN49</f>
        <v>-29.48050604</v>
      </c>
      <c r="DO86" s="54">
        <f t="shared" si="1047"/>
        <v>-32.19581581</v>
      </c>
      <c r="DP86" s="54">
        <f t="shared" si="1047"/>
        <v>-36.07482976</v>
      </c>
      <c r="DQ86" s="54">
        <f t="shared" si="1047"/>
        <v>-36.07482976</v>
      </c>
      <c r="DR86" s="54">
        <f t="shared" si="1047"/>
        <v>-32.58371721</v>
      </c>
      <c r="DS86" s="54">
        <f t="shared" si="1047"/>
        <v>-39.17804093</v>
      </c>
      <c r="DT86" s="54">
        <f t="shared" si="1047"/>
        <v>-44.99656185</v>
      </c>
      <c r="DU86" s="54">
        <f t="shared" si="1047"/>
        <v>-43.83285767</v>
      </c>
      <c r="DV86" s="54">
        <f t="shared" si="1047"/>
        <v>-40.72964651</v>
      </c>
      <c r="DW86" s="54">
        <f t="shared" si="1047"/>
        <v>-38.40223813</v>
      </c>
      <c r="DX86" s="54">
        <f t="shared" si="1047"/>
        <v>-43.44495627</v>
      </c>
      <c r="DY86" s="54">
        <f t="shared" si="1047"/>
        <v>-48.48767441</v>
      </c>
      <c r="DZ86" s="55">
        <f t="shared" si="37"/>
        <v>-465.4816744</v>
      </c>
      <c r="EA86" s="54">
        <f t="shared" ref="EA86:EL86" si="1048">EA12-EA49</f>
        <v>-32.46755227</v>
      </c>
      <c r="EB86" s="54">
        <f t="shared" si="1048"/>
        <v>-35.45798472</v>
      </c>
      <c r="EC86" s="54">
        <f t="shared" si="1048"/>
        <v>-39.73003107</v>
      </c>
      <c r="ED86" s="54">
        <f t="shared" si="1048"/>
        <v>-39.73003107</v>
      </c>
      <c r="EE86" s="54">
        <f t="shared" si="1048"/>
        <v>-35.88518936</v>
      </c>
      <c r="EF86" s="54">
        <f t="shared" si="1048"/>
        <v>-43.14766815</v>
      </c>
      <c r="EG86" s="54">
        <f t="shared" si="1048"/>
        <v>-49.55573768</v>
      </c>
      <c r="EH86" s="54">
        <f t="shared" si="1048"/>
        <v>-48.27412378</v>
      </c>
      <c r="EI86" s="54">
        <f t="shared" si="1048"/>
        <v>-44.85648669</v>
      </c>
      <c r="EJ86" s="54">
        <f t="shared" si="1048"/>
        <v>-42.29325888</v>
      </c>
      <c r="EK86" s="54">
        <f t="shared" si="1048"/>
        <v>-47.84691914</v>
      </c>
      <c r="EL86" s="54">
        <f t="shared" si="1048"/>
        <v>-53.4005794</v>
      </c>
      <c r="EM86" s="50">
        <f t="shared" si="39"/>
        <v>-512.6455622</v>
      </c>
      <c r="EN86" s="54">
        <f t="shared" ref="EN86:EY86" si="1049">EN12-EN49</f>
        <v>-31.38293491</v>
      </c>
      <c r="EO86" s="54">
        <f t="shared" si="1049"/>
        <v>-34.27346839</v>
      </c>
      <c r="EP86" s="54">
        <f t="shared" si="1049"/>
        <v>-38.40280193</v>
      </c>
      <c r="EQ86" s="54">
        <f t="shared" si="1049"/>
        <v>-38.40280193</v>
      </c>
      <c r="ER86" s="54">
        <f t="shared" si="1049"/>
        <v>-34.68640175</v>
      </c>
      <c r="ES86" s="54">
        <f t="shared" si="1049"/>
        <v>-41.70626877</v>
      </c>
      <c r="ET86" s="54">
        <f t="shared" si="1049"/>
        <v>-47.90026908</v>
      </c>
      <c r="EU86" s="54">
        <f t="shared" si="1049"/>
        <v>-46.66146902</v>
      </c>
      <c r="EV86" s="54">
        <f t="shared" si="1049"/>
        <v>-43.35800218</v>
      </c>
      <c r="EW86" s="54">
        <f t="shared" si="1049"/>
        <v>-40.88040206</v>
      </c>
      <c r="EX86" s="54">
        <f t="shared" si="1049"/>
        <v>-46.24853566</v>
      </c>
      <c r="EY86" s="54">
        <f t="shared" si="1049"/>
        <v>-51.61666927</v>
      </c>
      <c r="EZ86" s="51">
        <f t="shared" si="41"/>
        <v>-495.520025</v>
      </c>
      <c r="FA86" s="54">
        <f t="shared" ref="FA86:FL86" si="1050">FA12-FA49</f>
        <v>-21.54114032</v>
      </c>
      <c r="FB86" s="54">
        <f t="shared" si="1050"/>
        <v>-23.52519271</v>
      </c>
      <c r="FC86" s="54">
        <f t="shared" si="1050"/>
        <v>-26.35955328</v>
      </c>
      <c r="FD86" s="54">
        <f t="shared" si="1050"/>
        <v>-26.35955328</v>
      </c>
      <c r="FE86" s="54">
        <f t="shared" si="1050"/>
        <v>-23.80862877</v>
      </c>
      <c r="FF86" s="54">
        <f t="shared" si="1050"/>
        <v>-28.62704174</v>
      </c>
      <c r="FG86" s="54">
        <f t="shared" si="1050"/>
        <v>-32.87858259</v>
      </c>
      <c r="FH86" s="54">
        <f t="shared" si="1050"/>
        <v>-32.02827442</v>
      </c>
      <c r="FI86" s="54">
        <f t="shared" si="1050"/>
        <v>-29.76078596</v>
      </c>
      <c r="FJ86" s="54">
        <f t="shared" si="1050"/>
        <v>-28.06016962</v>
      </c>
      <c r="FK86" s="54">
        <f t="shared" si="1050"/>
        <v>-31.74483836</v>
      </c>
      <c r="FL86" s="54">
        <f t="shared" si="1050"/>
        <v>-35.4295071</v>
      </c>
      <c r="FM86" s="51">
        <f t="shared" si="43"/>
        <v>-340.1232682</v>
      </c>
      <c r="FN86" s="2"/>
      <c r="FO86" s="2"/>
      <c r="FP86" s="10">
        <f t="shared" ref="FP86:GA86" si="1051">FP12-FP49</f>
        <v>683.1577663</v>
      </c>
      <c r="FQ86" s="10">
        <f t="shared" si="1051"/>
        <v>746.0801922</v>
      </c>
      <c r="FR86" s="10">
        <f t="shared" si="1051"/>
        <v>835.9693719</v>
      </c>
      <c r="FS86" s="10">
        <f t="shared" si="1051"/>
        <v>835.9693719</v>
      </c>
      <c r="FT86" s="10">
        <f t="shared" si="1051"/>
        <v>755.0691101</v>
      </c>
      <c r="FU86" s="10">
        <f t="shared" si="1051"/>
        <v>907.8807158</v>
      </c>
      <c r="FV86" s="10">
        <f t="shared" si="1051"/>
        <v>1042.714485</v>
      </c>
      <c r="FW86" s="10">
        <f t="shared" si="1051"/>
        <v>1015.747731</v>
      </c>
      <c r="FX86" s="10">
        <f t="shared" si="1051"/>
        <v>943.8363877</v>
      </c>
      <c r="FY86" s="10">
        <f t="shared" si="1051"/>
        <v>889.9028798</v>
      </c>
      <c r="FZ86" s="10">
        <f t="shared" si="1051"/>
        <v>1006.758814</v>
      </c>
      <c r="GA86" s="10">
        <f t="shared" si="1051"/>
        <v>1123.614747</v>
      </c>
      <c r="GB86" s="52">
        <f t="shared" si="45"/>
        <v>10786.70157</v>
      </c>
      <c r="GC86" s="10">
        <f t="shared" ref="GC86:GN86" si="1052">GC12-GC49</f>
        <v>785.1940714</v>
      </c>
      <c r="GD86" s="10">
        <f t="shared" si="1052"/>
        <v>857.514578</v>
      </c>
      <c r="GE86" s="10">
        <f t="shared" si="1052"/>
        <v>960.8295873</v>
      </c>
      <c r="GF86" s="10">
        <f t="shared" si="1052"/>
        <v>960.8295873</v>
      </c>
      <c r="GG86" s="10">
        <f t="shared" si="1052"/>
        <v>867.8460789</v>
      </c>
      <c r="GH86" s="10">
        <f t="shared" si="1052"/>
        <v>1043.481595</v>
      </c>
      <c r="GI86" s="10">
        <f t="shared" si="1052"/>
        <v>1198.454109</v>
      </c>
      <c r="GJ86" s="10">
        <f t="shared" si="1052"/>
        <v>1167.459606</v>
      </c>
      <c r="GK86" s="10">
        <f t="shared" si="1052"/>
        <v>1084.807599</v>
      </c>
      <c r="GL86" s="10">
        <f t="shared" si="1052"/>
        <v>1022.818593</v>
      </c>
      <c r="GM86" s="10">
        <f t="shared" si="1052"/>
        <v>1157.128105</v>
      </c>
      <c r="GN86" s="10">
        <f t="shared" si="1052"/>
        <v>1291.437617</v>
      </c>
      <c r="GO86" s="52">
        <f t="shared" si="47"/>
        <v>12397.80113</v>
      </c>
      <c r="GP86" s="63">
        <f t="shared" ref="GP86:HA86" si="1053">GP12-GP49</f>
        <v>936.4655226</v>
      </c>
      <c r="GQ86" s="63">
        <f t="shared" si="1053"/>
        <v>1022.718926</v>
      </c>
      <c r="GR86" s="63">
        <f t="shared" si="1053"/>
        <v>1145.938074</v>
      </c>
      <c r="GS86" s="63">
        <f t="shared" si="1053"/>
        <v>1145.938074</v>
      </c>
      <c r="GT86" s="63">
        <f t="shared" si="1053"/>
        <v>1035.040841</v>
      </c>
      <c r="GU86" s="63">
        <f t="shared" si="1053"/>
        <v>1218.959384</v>
      </c>
      <c r="GV86" s="63">
        <f t="shared" si="1053"/>
        <v>1399.992955</v>
      </c>
      <c r="GW86" s="63">
        <f t="shared" si="1053"/>
        <v>1363.786241</v>
      </c>
      <c r="GX86" s="63">
        <f t="shared" si="1053"/>
        <v>1267.235003</v>
      </c>
      <c r="GY86" s="63">
        <f t="shared" si="1053"/>
        <v>1194.821574</v>
      </c>
      <c r="GZ86" s="63">
        <f t="shared" si="1053"/>
        <v>1351.717336</v>
      </c>
      <c r="HA86" s="63">
        <f t="shared" si="1053"/>
        <v>1508.613099</v>
      </c>
      <c r="HB86" s="52">
        <f t="shared" si="49"/>
        <v>14591.22703</v>
      </c>
      <c r="HC86" s="63">
        <f t="shared" ref="HC86:HN86" si="1054">HC12-HC49</f>
        <v>1209.196218</v>
      </c>
      <c r="HD86" s="63">
        <f t="shared" si="1054"/>
        <v>1320.569554</v>
      </c>
      <c r="HE86" s="63">
        <f t="shared" si="1054"/>
        <v>1479.67432</v>
      </c>
      <c r="HF86" s="63">
        <f t="shared" si="1054"/>
        <v>1479.67432</v>
      </c>
      <c r="HG86" s="63">
        <f t="shared" si="1054"/>
        <v>1336.480031</v>
      </c>
      <c r="HH86" s="63">
        <f t="shared" si="1054"/>
        <v>1606.958132</v>
      </c>
      <c r="HI86" s="63">
        <f t="shared" si="1054"/>
        <v>1845.615281</v>
      </c>
      <c r="HJ86" s="63">
        <f t="shared" si="1054"/>
        <v>1797.883851</v>
      </c>
      <c r="HK86" s="63">
        <f t="shared" si="1054"/>
        <v>1670.600039</v>
      </c>
      <c r="HL86" s="63">
        <f t="shared" si="1054"/>
        <v>1575.137179</v>
      </c>
      <c r="HM86" s="63">
        <f t="shared" si="1054"/>
        <v>1781.973375</v>
      </c>
      <c r="HN86" s="63">
        <f t="shared" si="1054"/>
        <v>1988.80957</v>
      </c>
      <c r="HO86" s="52">
        <f t="shared" si="51"/>
        <v>19092.57187</v>
      </c>
      <c r="HP86" s="63">
        <f t="shared" ref="HP86:IA86" si="1055">HP12-HP49</f>
        <v>1758.022463</v>
      </c>
      <c r="HQ86" s="63">
        <f t="shared" si="1055"/>
        <v>1919.945584</v>
      </c>
      <c r="HR86" s="63">
        <f t="shared" si="1055"/>
        <v>2151.26433</v>
      </c>
      <c r="HS86" s="63">
        <f t="shared" si="1055"/>
        <v>2151.26433</v>
      </c>
      <c r="HT86" s="63">
        <f t="shared" si="1055"/>
        <v>1943.077459</v>
      </c>
      <c r="HU86" s="63">
        <f t="shared" si="1055"/>
        <v>2336.319326</v>
      </c>
      <c r="HV86" s="63">
        <f t="shared" si="1055"/>
        <v>2683.297443</v>
      </c>
      <c r="HW86" s="63">
        <f t="shared" si="1055"/>
        <v>2613.90182</v>
      </c>
      <c r="HX86" s="63">
        <f t="shared" si="1055"/>
        <v>2428.846824</v>
      </c>
      <c r="HY86" s="63">
        <f t="shared" si="1055"/>
        <v>2290.055577</v>
      </c>
      <c r="HZ86" s="63">
        <f t="shared" si="1055"/>
        <v>2590.769945</v>
      </c>
      <c r="IA86" s="63">
        <f t="shared" si="1055"/>
        <v>2891.484314</v>
      </c>
      <c r="IB86" s="52">
        <f t="shared" si="53"/>
        <v>27758.24941</v>
      </c>
      <c r="IC86" s="63">
        <f t="shared" ref="IC86:IN86" si="1056">IC12-IC49</f>
        <v>2583.861641</v>
      </c>
      <c r="ID86" s="63">
        <f t="shared" si="1056"/>
        <v>2821.848898</v>
      </c>
      <c r="IE86" s="63">
        <f t="shared" si="1056"/>
        <v>3161.830693</v>
      </c>
      <c r="IF86" s="63">
        <f t="shared" si="1056"/>
        <v>3161.830693</v>
      </c>
      <c r="IG86" s="63">
        <f t="shared" si="1056"/>
        <v>2855.847077</v>
      </c>
      <c r="IH86" s="63">
        <f t="shared" si="1056"/>
        <v>3433.816128</v>
      </c>
      <c r="II86" s="63">
        <f t="shared" si="1056"/>
        <v>3943.788821</v>
      </c>
      <c r="IJ86" s="63">
        <f t="shared" si="1056"/>
        <v>3841.794282</v>
      </c>
      <c r="IK86" s="63">
        <f t="shared" si="1056"/>
        <v>3569.808846</v>
      </c>
      <c r="IL86" s="63">
        <f t="shared" si="1056"/>
        <v>3365.81977</v>
      </c>
      <c r="IM86" s="63">
        <f t="shared" si="1056"/>
        <v>3807.796103</v>
      </c>
      <c r="IN86" s="63">
        <f t="shared" si="1056"/>
        <v>4249.772436</v>
      </c>
      <c r="IO86" s="52">
        <f t="shared" si="55"/>
        <v>40797.81539</v>
      </c>
      <c r="IP86" s="63">
        <f t="shared" ref="IP86:JA86" si="1057">IP12-IP49</f>
        <v>3967.558918</v>
      </c>
      <c r="IQ86" s="63">
        <f t="shared" si="1057"/>
        <v>4332.991977</v>
      </c>
      <c r="IR86" s="63">
        <f t="shared" si="1057"/>
        <v>4855.039203</v>
      </c>
      <c r="IS86" s="63">
        <f t="shared" si="1057"/>
        <v>4855.039203</v>
      </c>
      <c r="IT86" s="63">
        <f t="shared" si="1057"/>
        <v>4385.196699</v>
      </c>
      <c r="IU86" s="63">
        <f t="shared" si="1057"/>
        <v>5272.676984</v>
      </c>
      <c r="IV86" s="63">
        <f t="shared" si="1057"/>
        <v>6055.747823</v>
      </c>
      <c r="IW86" s="63">
        <f t="shared" si="1057"/>
        <v>5899.133655</v>
      </c>
      <c r="IX86" s="63">
        <f t="shared" si="1057"/>
        <v>5481.495874</v>
      </c>
      <c r="IY86" s="63">
        <f t="shared" si="1057"/>
        <v>5168.267538</v>
      </c>
      <c r="IZ86" s="63">
        <f t="shared" si="1057"/>
        <v>5846.928932</v>
      </c>
      <c r="JA86" s="63">
        <f t="shared" si="1057"/>
        <v>6525.590326</v>
      </c>
      <c r="JB86" s="52">
        <f t="shared" si="57"/>
        <v>62645.66713</v>
      </c>
      <c r="JC86" s="2"/>
      <c r="JD86" s="2"/>
      <c r="JE86" s="19">
        <f t="shared" si="58"/>
        <v>0</v>
      </c>
      <c r="JF86" s="19">
        <f t="shared" si="59"/>
        <v>0</v>
      </c>
      <c r="JG86" s="48">
        <f t="shared" si="60"/>
        <v>0</v>
      </c>
      <c r="JH86" s="48">
        <f t="shared" si="61"/>
        <v>0</v>
      </c>
      <c r="JI86" s="48">
        <f t="shared" si="62"/>
        <v>0</v>
      </c>
      <c r="JJ86" s="48">
        <f t="shared" si="63"/>
        <v>0</v>
      </c>
      <c r="JK86" s="48">
        <f t="shared" si="64"/>
        <v>0</v>
      </c>
    </row>
    <row r="87" ht="19.5" customHeight="1" outlineLevel="1">
      <c r="A87" s="2"/>
      <c r="B87" s="13" t="s">
        <v>23</v>
      </c>
      <c r="C87" s="10">
        <f t="shared" ref="C87:N87" si="1058">C13-C50</f>
        <v>358.3351222</v>
      </c>
      <c r="D87" s="10">
        <f t="shared" si="1058"/>
        <v>391.3396729</v>
      </c>
      <c r="E87" s="10">
        <f t="shared" si="1058"/>
        <v>438.4890311</v>
      </c>
      <c r="F87" s="10">
        <f t="shared" si="1058"/>
        <v>438.4890311</v>
      </c>
      <c r="G87" s="10">
        <f t="shared" si="1058"/>
        <v>447.9189027</v>
      </c>
      <c r="H87" s="10">
        <f t="shared" si="1058"/>
        <v>344.1903147</v>
      </c>
      <c r="I87" s="10">
        <f t="shared" si="1058"/>
        <v>546.9325549</v>
      </c>
      <c r="J87" s="10">
        <f t="shared" si="1058"/>
        <v>532.7877474</v>
      </c>
      <c r="K87" s="10">
        <f t="shared" si="1058"/>
        <v>495.0682609</v>
      </c>
      <c r="L87" s="10">
        <f t="shared" si="1058"/>
        <v>466.778646</v>
      </c>
      <c r="M87" s="10">
        <f t="shared" si="1058"/>
        <v>608.2267205</v>
      </c>
      <c r="N87" s="10">
        <f t="shared" si="1058"/>
        <v>589.3669772</v>
      </c>
      <c r="O87" s="10">
        <f t="shared" si="21"/>
        <v>5657.922982</v>
      </c>
      <c r="P87" s="10">
        <f t="shared" ref="P87:AA87" si="1059">P13-P50</f>
        <v>415.5733252</v>
      </c>
      <c r="Q87" s="10">
        <f t="shared" si="1059"/>
        <v>453.8498157</v>
      </c>
      <c r="R87" s="10">
        <f t="shared" si="1059"/>
        <v>508.5305163</v>
      </c>
      <c r="S87" s="10">
        <f t="shared" si="1059"/>
        <v>508.5305163</v>
      </c>
      <c r="T87" s="10">
        <f t="shared" si="1059"/>
        <v>519.4666565</v>
      </c>
      <c r="U87" s="10">
        <f t="shared" si="1059"/>
        <v>399.169115</v>
      </c>
      <c r="V87" s="10">
        <f t="shared" si="1059"/>
        <v>634.2961279</v>
      </c>
      <c r="W87" s="10">
        <f t="shared" si="1059"/>
        <v>617.8919177</v>
      </c>
      <c r="X87" s="10">
        <f t="shared" si="1059"/>
        <v>574.1473572</v>
      </c>
      <c r="Y87" s="10">
        <f t="shared" si="1059"/>
        <v>541.3389367</v>
      </c>
      <c r="Z87" s="10">
        <f t="shared" si="1059"/>
        <v>705.3810388</v>
      </c>
      <c r="AA87" s="10">
        <f t="shared" si="1059"/>
        <v>683.5087585</v>
      </c>
      <c r="AB87" s="10">
        <f t="shared" si="23"/>
        <v>6561.684082</v>
      </c>
      <c r="AC87" s="10">
        <f t="shared" ref="AC87:AN87" si="1060">AC13-AC50</f>
        <v>522.7534484</v>
      </c>
      <c r="AD87" s="10">
        <f t="shared" si="1060"/>
        <v>570.9017923</v>
      </c>
      <c r="AE87" s="10">
        <f t="shared" si="1060"/>
        <v>639.6851408</v>
      </c>
      <c r="AF87" s="10">
        <f t="shared" si="1060"/>
        <v>639.6851408</v>
      </c>
      <c r="AG87" s="10">
        <f t="shared" si="1060"/>
        <v>653.4418105</v>
      </c>
      <c r="AH87" s="10">
        <f t="shared" si="1060"/>
        <v>502.1184439</v>
      </c>
      <c r="AI87" s="10">
        <f t="shared" si="1060"/>
        <v>797.8868423</v>
      </c>
      <c r="AJ87" s="10">
        <f t="shared" si="1060"/>
        <v>777.2518378</v>
      </c>
      <c r="AK87" s="10">
        <f t="shared" si="1060"/>
        <v>722.225159</v>
      </c>
      <c r="AL87" s="10">
        <f t="shared" si="1060"/>
        <v>680.9551499</v>
      </c>
      <c r="AM87" s="10">
        <f t="shared" si="1060"/>
        <v>887.3051953</v>
      </c>
      <c r="AN87" s="10">
        <f t="shared" si="1060"/>
        <v>859.7918559</v>
      </c>
      <c r="AO87" s="10">
        <f t="shared" si="25"/>
        <v>8254.001817</v>
      </c>
      <c r="AP87" s="10">
        <f t="shared" ref="AP87:BA87" si="1061">AP13-AP50</f>
        <v>734.1025175</v>
      </c>
      <c r="AQ87" s="10">
        <f t="shared" si="1061"/>
        <v>801.717223</v>
      </c>
      <c r="AR87" s="10">
        <f t="shared" si="1061"/>
        <v>898.3096596</v>
      </c>
      <c r="AS87" s="10">
        <f t="shared" si="1061"/>
        <v>898.3096596</v>
      </c>
      <c r="AT87" s="10">
        <f t="shared" si="1061"/>
        <v>917.6281469</v>
      </c>
      <c r="AU87" s="10">
        <f t="shared" si="1061"/>
        <v>705.1247865</v>
      </c>
      <c r="AV87" s="10">
        <f t="shared" si="1061"/>
        <v>1120.472264</v>
      </c>
      <c r="AW87" s="10">
        <f t="shared" si="1061"/>
        <v>1091.494533</v>
      </c>
      <c r="AX87" s="10">
        <f t="shared" si="1061"/>
        <v>1014.220583</v>
      </c>
      <c r="AY87" s="10">
        <f t="shared" si="1061"/>
        <v>956.2651215</v>
      </c>
      <c r="AZ87" s="10">
        <f t="shared" si="1061"/>
        <v>1246.042431</v>
      </c>
      <c r="BA87" s="10">
        <f t="shared" si="1061"/>
        <v>1207.405456</v>
      </c>
      <c r="BB87" s="10">
        <f t="shared" si="27"/>
        <v>11591.09238</v>
      </c>
      <c r="BC87" s="10">
        <f t="shared" ref="BC87:BN87" si="1062">BC13-BC50</f>
        <v>1128.591859</v>
      </c>
      <c r="BD87" s="10">
        <f t="shared" si="1062"/>
        <v>1232.541109</v>
      </c>
      <c r="BE87" s="10">
        <f t="shared" si="1062"/>
        <v>1381.040038</v>
      </c>
      <c r="BF87" s="10">
        <f t="shared" si="1062"/>
        <v>1381.040038</v>
      </c>
      <c r="BG87" s="10">
        <f t="shared" si="1062"/>
        <v>1410.739824</v>
      </c>
      <c r="BH87" s="10">
        <f t="shared" si="1062"/>
        <v>1084.042181</v>
      </c>
      <c r="BI87" s="10">
        <f t="shared" si="1062"/>
        <v>1722.587575</v>
      </c>
      <c r="BJ87" s="10">
        <f t="shared" si="1062"/>
        <v>1678.037896</v>
      </c>
      <c r="BK87" s="10">
        <f t="shared" si="1062"/>
        <v>1559.238753</v>
      </c>
      <c r="BL87" s="10">
        <f t="shared" si="1062"/>
        <v>1470.139396</v>
      </c>
      <c r="BM87" s="10">
        <f t="shared" si="1062"/>
        <v>1915.636182</v>
      </c>
      <c r="BN87" s="10">
        <f t="shared" si="1062"/>
        <v>1856.236611</v>
      </c>
      <c r="BO87" s="10">
        <f t="shared" si="29"/>
        <v>17819.87146</v>
      </c>
      <c r="BP87" s="10">
        <f t="shared" ref="BP87:CA87" si="1063">BP13-BP50</f>
        <v>1760.725682</v>
      </c>
      <c r="BQ87" s="10">
        <f t="shared" si="1063"/>
        <v>1922.897784</v>
      </c>
      <c r="BR87" s="10">
        <f t="shared" si="1063"/>
        <v>2154.572216</v>
      </c>
      <c r="BS87" s="10">
        <f t="shared" si="1063"/>
        <v>2154.572216</v>
      </c>
      <c r="BT87" s="10">
        <f t="shared" si="1063"/>
        <v>2200.907103</v>
      </c>
      <c r="BU87" s="10">
        <f t="shared" si="1063"/>
        <v>1691.223353</v>
      </c>
      <c r="BV87" s="10">
        <f t="shared" si="1063"/>
        <v>2687.42341</v>
      </c>
      <c r="BW87" s="10">
        <f t="shared" si="1063"/>
        <v>2617.92108</v>
      </c>
      <c r="BX87" s="10">
        <f t="shared" si="1063"/>
        <v>2432.581535</v>
      </c>
      <c r="BY87" s="10">
        <f t="shared" si="1063"/>
        <v>2293.576875</v>
      </c>
      <c r="BZ87" s="10">
        <f t="shared" si="1063"/>
        <v>2988.600171</v>
      </c>
      <c r="CA87" s="10">
        <f t="shared" si="1063"/>
        <v>2895.930398</v>
      </c>
      <c r="CB87" s="10">
        <f t="shared" si="31"/>
        <v>27800.93182</v>
      </c>
      <c r="CC87" s="10">
        <f t="shared" ref="CC87:CN87" si="1064">CC13-CC50</f>
        <v>2850.048999</v>
      </c>
      <c r="CD87" s="10">
        <f t="shared" si="1064"/>
        <v>3112.553512</v>
      </c>
      <c r="CE87" s="10">
        <f t="shared" si="1064"/>
        <v>3487.559959</v>
      </c>
      <c r="CF87" s="10">
        <f t="shared" si="1064"/>
        <v>3487.559959</v>
      </c>
      <c r="CG87" s="10">
        <f t="shared" si="1064"/>
        <v>3562.561249</v>
      </c>
      <c r="CH87" s="10">
        <f t="shared" si="1064"/>
        <v>2737.547065</v>
      </c>
      <c r="CI87" s="10">
        <f t="shared" si="1064"/>
        <v>4350.074788</v>
      </c>
      <c r="CJ87" s="10">
        <f t="shared" si="1064"/>
        <v>4237.572854</v>
      </c>
      <c r="CK87" s="10">
        <f t="shared" si="1064"/>
        <v>3937.567696</v>
      </c>
      <c r="CL87" s="10">
        <f t="shared" si="1064"/>
        <v>3712.563828</v>
      </c>
      <c r="CM87" s="10">
        <f t="shared" si="1064"/>
        <v>4837.583169</v>
      </c>
      <c r="CN87" s="10">
        <f t="shared" si="1064"/>
        <v>4687.58059</v>
      </c>
      <c r="CO87" s="10">
        <f t="shared" si="33"/>
        <v>45000.77367</v>
      </c>
      <c r="CP87" s="2"/>
      <c r="CQ87" s="2"/>
      <c r="CR87" s="48">
        <f>O87-'ОПУ БС'!C87</f>
        <v>0</v>
      </c>
      <c r="CS87" s="48">
        <f>AB87-'ОПУ БС'!D87</f>
        <v>0</v>
      </c>
      <c r="CT87" s="48">
        <f>AO87-'ОПУ БС'!E87</f>
        <v>0</v>
      </c>
      <c r="CU87" s="48">
        <f>BB87-'ОПУ БС'!F87</f>
        <v>0</v>
      </c>
      <c r="CV87" s="48">
        <f>BO87-'ОПУ БС'!G87</f>
        <v>0</v>
      </c>
      <c r="CW87" s="48">
        <f>CB87-'ОПУ БС'!H87</f>
        <v>0</v>
      </c>
      <c r="CX87" s="48">
        <f>CO87-'ОПУ БС'!I87</f>
        <v>0</v>
      </c>
      <c r="CY87" s="2"/>
      <c r="CZ87" s="2"/>
      <c r="DA87" s="54">
        <f t="shared" ref="DA87:DL87" si="1065">DA13-DA50</f>
        <v>0</v>
      </c>
      <c r="DB87" s="54">
        <f t="shared" si="1065"/>
        <v>0</v>
      </c>
      <c r="DC87" s="54">
        <f t="shared" si="1065"/>
        <v>0</v>
      </c>
      <c r="DD87" s="54">
        <f t="shared" si="1065"/>
        <v>0</v>
      </c>
      <c r="DE87" s="54">
        <f t="shared" si="1065"/>
        <v>0</v>
      </c>
      <c r="DF87" s="54">
        <f t="shared" si="1065"/>
        <v>-10.31016538</v>
      </c>
      <c r="DG87" s="54">
        <f t="shared" si="1065"/>
        <v>-16.3832765</v>
      </c>
      <c r="DH87" s="54">
        <f t="shared" si="1065"/>
        <v>-15.95957107</v>
      </c>
      <c r="DI87" s="54">
        <f t="shared" si="1065"/>
        <v>-14.82968993</v>
      </c>
      <c r="DJ87" s="54">
        <f t="shared" si="1065"/>
        <v>-13.98227908</v>
      </c>
      <c r="DK87" s="54">
        <f t="shared" si="1065"/>
        <v>-18.21933334</v>
      </c>
      <c r="DL87" s="54">
        <f t="shared" si="1065"/>
        <v>-17.65439278</v>
      </c>
      <c r="DM87" s="55">
        <f t="shared" si="35"/>
        <v>-107.3387081</v>
      </c>
      <c r="DN87" s="54">
        <f t="shared" ref="DN87:DY87" si="1066">DN13-DN50</f>
        <v>-17.47163992</v>
      </c>
      <c r="DO87" s="54">
        <f t="shared" si="1066"/>
        <v>-19.08086991</v>
      </c>
      <c r="DP87" s="54">
        <f t="shared" si="1066"/>
        <v>-21.3797699</v>
      </c>
      <c r="DQ87" s="54">
        <f t="shared" si="1066"/>
        <v>-21.3797699</v>
      </c>
      <c r="DR87" s="54">
        <f t="shared" si="1066"/>
        <v>-21.8395499</v>
      </c>
      <c r="DS87" s="54">
        <f t="shared" si="1066"/>
        <v>-16.78196992</v>
      </c>
      <c r="DT87" s="54">
        <f t="shared" si="1066"/>
        <v>-26.66723987</v>
      </c>
      <c r="DU87" s="54">
        <f t="shared" si="1066"/>
        <v>-25.97756988</v>
      </c>
      <c r="DV87" s="54">
        <f t="shared" si="1066"/>
        <v>-24.13844988</v>
      </c>
      <c r="DW87" s="54">
        <f t="shared" si="1066"/>
        <v>-22.75910989</v>
      </c>
      <c r="DX87" s="54">
        <f t="shared" si="1066"/>
        <v>-29.65580986</v>
      </c>
      <c r="DY87" s="54">
        <f t="shared" si="1066"/>
        <v>-28.73624986</v>
      </c>
      <c r="DZ87" s="55">
        <f t="shared" si="37"/>
        <v>-275.8679987</v>
      </c>
      <c r="EA87" s="54">
        <f t="shared" ref="EA87:EL87" si="1067">EA13-EA50</f>
        <v>-20.46513238</v>
      </c>
      <c r="EB87" s="54">
        <f t="shared" si="1067"/>
        <v>-22.35007879</v>
      </c>
      <c r="EC87" s="54">
        <f t="shared" si="1067"/>
        <v>-25.04285936</v>
      </c>
      <c r="ED87" s="54">
        <f t="shared" si="1067"/>
        <v>-25.04285936</v>
      </c>
      <c r="EE87" s="54">
        <f t="shared" si="1067"/>
        <v>-25.58141548</v>
      </c>
      <c r="EF87" s="54">
        <f t="shared" si="1067"/>
        <v>-19.65729821</v>
      </c>
      <c r="EG87" s="54">
        <f t="shared" si="1067"/>
        <v>-31.23625469</v>
      </c>
      <c r="EH87" s="54">
        <f t="shared" si="1067"/>
        <v>-30.42842051</v>
      </c>
      <c r="EI87" s="54">
        <f t="shared" si="1067"/>
        <v>-28.27419605</v>
      </c>
      <c r="EJ87" s="54">
        <f t="shared" si="1067"/>
        <v>-26.65852771</v>
      </c>
      <c r="EK87" s="54">
        <f t="shared" si="1067"/>
        <v>-34.73686944</v>
      </c>
      <c r="EL87" s="54">
        <f t="shared" si="1067"/>
        <v>-33.65975721</v>
      </c>
      <c r="EM87" s="50">
        <f t="shared" si="39"/>
        <v>-323.1336692</v>
      </c>
      <c r="EN87" s="54">
        <f t="shared" ref="EN87:EY87" si="1068">EN13-EN50</f>
        <v>-21.12870819</v>
      </c>
      <c r="EO87" s="54">
        <f t="shared" si="1068"/>
        <v>-23.07477341</v>
      </c>
      <c r="EP87" s="54">
        <f t="shared" si="1068"/>
        <v>-25.8548666</v>
      </c>
      <c r="EQ87" s="54">
        <f t="shared" si="1068"/>
        <v>-25.8548666</v>
      </c>
      <c r="ER87" s="54">
        <f t="shared" si="1068"/>
        <v>-26.41088523</v>
      </c>
      <c r="ES87" s="54">
        <f t="shared" si="1068"/>
        <v>-20.29468023</v>
      </c>
      <c r="ET87" s="54">
        <f t="shared" si="1068"/>
        <v>-32.24908092</v>
      </c>
      <c r="EU87" s="54">
        <f t="shared" si="1068"/>
        <v>-31.41505296</v>
      </c>
      <c r="EV87" s="54">
        <f t="shared" si="1068"/>
        <v>-29.19097841</v>
      </c>
      <c r="EW87" s="54">
        <f t="shared" si="1068"/>
        <v>-27.52292251</v>
      </c>
      <c r="EX87" s="54">
        <f t="shared" si="1068"/>
        <v>-35.86320205</v>
      </c>
      <c r="EY87" s="54">
        <f t="shared" si="1068"/>
        <v>-34.75116478</v>
      </c>
      <c r="EZ87" s="51">
        <f t="shared" si="41"/>
        <v>-333.6111819</v>
      </c>
      <c r="FA87" s="54">
        <f t="shared" ref="FA87:FL87" si="1069">FA13-FA50</f>
        <v>-15.39026459</v>
      </c>
      <c r="FB87" s="54">
        <f t="shared" si="1069"/>
        <v>-16.80778897</v>
      </c>
      <c r="FC87" s="54">
        <f t="shared" si="1069"/>
        <v>-18.83282378</v>
      </c>
      <c r="FD87" s="54">
        <f t="shared" si="1069"/>
        <v>-18.83282378</v>
      </c>
      <c r="FE87" s="54">
        <f t="shared" si="1069"/>
        <v>-19.23783074</v>
      </c>
      <c r="FF87" s="54">
        <f t="shared" si="1069"/>
        <v>-14.78275415</v>
      </c>
      <c r="FG87" s="54">
        <f t="shared" si="1069"/>
        <v>-23.49040385</v>
      </c>
      <c r="FH87" s="54">
        <f t="shared" si="1069"/>
        <v>-22.88289341</v>
      </c>
      <c r="FI87" s="54">
        <f t="shared" si="1069"/>
        <v>-21.26286556</v>
      </c>
      <c r="FJ87" s="54">
        <f t="shared" si="1069"/>
        <v>-20.04784467</v>
      </c>
      <c r="FK87" s="54">
        <f t="shared" si="1069"/>
        <v>-26.12294911</v>
      </c>
      <c r="FL87" s="54">
        <f t="shared" si="1069"/>
        <v>-25.31293519</v>
      </c>
      <c r="FM87" s="51">
        <f t="shared" si="43"/>
        <v>-243.0041778</v>
      </c>
      <c r="FN87" s="2"/>
      <c r="FO87" s="2"/>
      <c r="FP87" s="10">
        <f t="shared" ref="FP87:GA87" si="1070">FP13-FP50</f>
        <v>358.3351222</v>
      </c>
      <c r="FQ87" s="10">
        <f t="shared" si="1070"/>
        <v>391.3396729</v>
      </c>
      <c r="FR87" s="10">
        <f t="shared" si="1070"/>
        <v>438.4890311</v>
      </c>
      <c r="FS87" s="10">
        <f t="shared" si="1070"/>
        <v>438.4890311</v>
      </c>
      <c r="FT87" s="10">
        <f t="shared" si="1070"/>
        <v>447.9189027</v>
      </c>
      <c r="FU87" s="10">
        <f t="shared" si="1070"/>
        <v>344.1903147</v>
      </c>
      <c r="FV87" s="10">
        <f t="shared" si="1070"/>
        <v>546.9325549</v>
      </c>
      <c r="FW87" s="10">
        <f t="shared" si="1070"/>
        <v>532.7877474</v>
      </c>
      <c r="FX87" s="10">
        <f t="shared" si="1070"/>
        <v>495.0682609</v>
      </c>
      <c r="FY87" s="10">
        <f t="shared" si="1070"/>
        <v>466.778646</v>
      </c>
      <c r="FZ87" s="10">
        <f t="shared" si="1070"/>
        <v>608.2267205</v>
      </c>
      <c r="GA87" s="10">
        <f t="shared" si="1070"/>
        <v>589.3669772</v>
      </c>
      <c r="GB87" s="52">
        <f t="shared" si="45"/>
        <v>5657.922982</v>
      </c>
      <c r="GC87" s="10">
        <f t="shared" ref="GC87:GN87" si="1071">GC13-GC50</f>
        <v>415.5733252</v>
      </c>
      <c r="GD87" s="10">
        <f t="shared" si="1071"/>
        <v>453.8498157</v>
      </c>
      <c r="GE87" s="10">
        <f t="shared" si="1071"/>
        <v>508.5305163</v>
      </c>
      <c r="GF87" s="10">
        <f t="shared" si="1071"/>
        <v>508.5305163</v>
      </c>
      <c r="GG87" s="10">
        <f t="shared" si="1071"/>
        <v>519.4666565</v>
      </c>
      <c r="GH87" s="10">
        <f t="shared" si="1071"/>
        <v>399.169115</v>
      </c>
      <c r="GI87" s="10">
        <f t="shared" si="1071"/>
        <v>634.2961279</v>
      </c>
      <c r="GJ87" s="10">
        <f t="shared" si="1071"/>
        <v>617.8919177</v>
      </c>
      <c r="GK87" s="10">
        <f t="shared" si="1071"/>
        <v>574.1473572</v>
      </c>
      <c r="GL87" s="10">
        <f t="shared" si="1071"/>
        <v>541.3389367</v>
      </c>
      <c r="GM87" s="10">
        <f t="shared" si="1071"/>
        <v>705.3810388</v>
      </c>
      <c r="GN87" s="10">
        <f t="shared" si="1071"/>
        <v>683.5087585</v>
      </c>
      <c r="GO87" s="52">
        <f t="shared" si="47"/>
        <v>6561.684082</v>
      </c>
      <c r="GP87" s="63">
        <f t="shared" ref="GP87:HA87" si="1072">GP13-GP50</f>
        <v>522.7534484</v>
      </c>
      <c r="GQ87" s="63">
        <f t="shared" si="1072"/>
        <v>570.9017923</v>
      </c>
      <c r="GR87" s="63">
        <f t="shared" si="1072"/>
        <v>639.6851408</v>
      </c>
      <c r="GS87" s="63">
        <f t="shared" si="1072"/>
        <v>639.6851408</v>
      </c>
      <c r="GT87" s="63">
        <f t="shared" si="1072"/>
        <v>653.4418105</v>
      </c>
      <c r="GU87" s="63">
        <f t="shared" si="1072"/>
        <v>491.8082785</v>
      </c>
      <c r="GV87" s="63">
        <f t="shared" si="1072"/>
        <v>781.5035658</v>
      </c>
      <c r="GW87" s="63">
        <f t="shared" si="1072"/>
        <v>761.2922667</v>
      </c>
      <c r="GX87" s="63">
        <f t="shared" si="1072"/>
        <v>707.3954691</v>
      </c>
      <c r="GY87" s="63">
        <f t="shared" si="1072"/>
        <v>666.9728708</v>
      </c>
      <c r="GZ87" s="63">
        <f t="shared" si="1072"/>
        <v>869.085862</v>
      </c>
      <c r="HA87" s="63">
        <f t="shared" si="1072"/>
        <v>842.1374632</v>
      </c>
      <c r="HB87" s="52">
        <f t="shared" si="49"/>
        <v>8146.663109</v>
      </c>
      <c r="HC87" s="63">
        <f t="shared" ref="HC87:HN87" si="1073">HC13-HC50</f>
        <v>716.6308776</v>
      </c>
      <c r="HD87" s="63">
        <f t="shared" si="1073"/>
        <v>782.6363531</v>
      </c>
      <c r="HE87" s="63">
        <f t="shared" si="1073"/>
        <v>876.9298897</v>
      </c>
      <c r="HF87" s="63">
        <f t="shared" si="1073"/>
        <v>876.9298897</v>
      </c>
      <c r="HG87" s="63">
        <f t="shared" si="1073"/>
        <v>895.788597</v>
      </c>
      <c r="HH87" s="63">
        <f t="shared" si="1073"/>
        <v>688.3428166</v>
      </c>
      <c r="HI87" s="63">
        <f t="shared" si="1073"/>
        <v>1093.805024</v>
      </c>
      <c r="HJ87" s="63">
        <f t="shared" si="1073"/>
        <v>1065.516963</v>
      </c>
      <c r="HK87" s="63">
        <f t="shared" si="1073"/>
        <v>990.0821335</v>
      </c>
      <c r="HL87" s="63">
        <f t="shared" si="1073"/>
        <v>933.5060116</v>
      </c>
      <c r="HM87" s="63">
        <f t="shared" si="1073"/>
        <v>1216.386621</v>
      </c>
      <c r="HN87" s="63">
        <f t="shared" si="1073"/>
        <v>1178.669207</v>
      </c>
      <c r="HO87" s="52">
        <f t="shared" si="51"/>
        <v>11315.22438</v>
      </c>
      <c r="HP87" s="63">
        <f t="shared" ref="HP87:IA87" si="1074">HP13-HP50</f>
        <v>1108.126727</v>
      </c>
      <c r="HQ87" s="63">
        <f t="shared" si="1074"/>
        <v>1210.191031</v>
      </c>
      <c r="HR87" s="63">
        <f t="shared" si="1074"/>
        <v>1355.997179</v>
      </c>
      <c r="HS87" s="63">
        <f t="shared" si="1074"/>
        <v>1355.997179</v>
      </c>
      <c r="HT87" s="63">
        <f t="shared" si="1074"/>
        <v>1385.158409</v>
      </c>
      <c r="HU87" s="63">
        <f t="shared" si="1074"/>
        <v>1064.384882</v>
      </c>
      <c r="HV87" s="63">
        <f t="shared" si="1074"/>
        <v>1691.35132</v>
      </c>
      <c r="HW87" s="63">
        <f t="shared" si="1074"/>
        <v>1647.609476</v>
      </c>
      <c r="HX87" s="63">
        <f t="shared" si="1074"/>
        <v>1530.964557</v>
      </c>
      <c r="HY87" s="63">
        <f t="shared" si="1074"/>
        <v>1443.480868</v>
      </c>
      <c r="HZ87" s="63">
        <f t="shared" si="1074"/>
        <v>1880.899313</v>
      </c>
      <c r="IA87" s="63">
        <f t="shared" si="1074"/>
        <v>1822.576853</v>
      </c>
      <c r="IB87" s="52">
        <f t="shared" si="53"/>
        <v>17496.73779</v>
      </c>
      <c r="IC87" s="63">
        <f t="shared" ref="IC87:IN87" si="1075">IC13-IC50</f>
        <v>1739.596974</v>
      </c>
      <c r="ID87" s="63">
        <f t="shared" si="1075"/>
        <v>1899.823011</v>
      </c>
      <c r="IE87" s="63">
        <f t="shared" si="1075"/>
        <v>2128.71735</v>
      </c>
      <c r="IF87" s="63">
        <f t="shared" si="1075"/>
        <v>2128.71735</v>
      </c>
      <c r="IG87" s="63">
        <f t="shared" si="1075"/>
        <v>2174.496217</v>
      </c>
      <c r="IH87" s="63">
        <f t="shared" si="1075"/>
        <v>1670.928672</v>
      </c>
      <c r="II87" s="63">
        <f t="shared" si="1075"/>
        <v>2655.174329</v>
      </c>
      <c r="IJ87" s="63">
        <f t="shared" si="1075"/>
        <v>2586.506027</v>
      </c>
      <c r="IK87" s="63">
        <f t="shared" si="1075"/>
        <v>2403.390556</v>
      </c>
      <c r="IL87" s="63">
        <f t="shared" si="1075"/>
        <v>2266.053953</v>
      </c>
      <c r="IM87" s="63">
        <f t="shared" si="1075"/>
        <v>2952.736969</v>
      </c>
      <c r="IN87" s="63">
        <f t="shared" si="1075"/>
        <v>2861.179233</v>
      </c>
      <c r="IO87" s="52">
        <f t="shared" si="55"/>
        <v>27467.32064</v>
      </c>
      <c r="IP87" s="63">
        <f t="shared" ref="IP87:JA87" si="1076">IP13-IP50</f>
        <v>2834.658734</v>
      </c>
      <c r="IQ87" s="63">
        <f t="shared" si="1076"/>
        <v>3095.745723</v>
      </c>
      <c r="IR87" s="63">
        <f t="shared" si="1076"/>
        <v>3468.727136</v>
      </c>
      <c r="IS87" s="63">
        <f t="shared" si="1076"/>
        <v>3468.727136</v>
      </c>
      <c r="IT87" s="63">
        <f t="shared" si="1076"/>
        <v>3543.323418</v>
      </c>
      <c r="IU87" s="63">
        <f t="shared" si="1076"/>
        <v>2722.764311</v>
      </c>
      <c r="IV87" s="63">
        <f t="shared" si="1076"/>
        <v>4326.584384</v>
      </c>
      <c r="IW87" s="63">
        <f t="shared" si="1076"/>
        <v>4214.68996</v>
      </c>
      <c r="IX87" s="63">
        <f t="shared" si="1076"/>
        <v>3916.30483</v>
      </c>
      <c r="IY87" s="63">
        <f t="shared" si="1076"/>
        <v>3692.515983</v>
      </c>
      <c r="IZ87" s="63">
        <f t="shared" si="1076"/>
        <v>4811.46022</v>
      </c>
      <c r="JA87" s="63">
        <f t="shared" si="1076"/>
        <v>4662.267655</v>
      </c>
      <c r="JB87" s="52">
        <f t="shared" si="57"/>
        <v>44757.76949</v>
      </c>
      <c r="JC87" s="2"/>
      <c r="JD87" s="2"/>
      <c r="JE87" s="19">
        <f t="shared" si="58"/>
        <v>0</v>
      </c>
      <c r="JF87" s="19">
        <f t="shared" si="59"/>
        <v>0</v>
      </c>
      <c r="JG87" s="48">
        <f t="shared" si="60"/>
        <v>0</v>
      </c>
      <c r="JH87" s="48">
        <f t="shared" si="61"/>
        <v>0</v>
      </c>
      <c r="JI87" s="48">
        <f t="shared" si="62"/>
        <v>0</v>
      </c>
      <c r="JJ87" s="48">
        <f t="shared" si="63"/>
        <v>0</v>
      </c>
      <c r="JK87" s="48">
        <f t="shared" si="64"/>
        <v>0</v>
      </c>
    </row>
    <row r="88" ht="19.5" customHeight="1" outlineLevel="1">
      <c r="A88" s="2"/>
      <c r="B88" s="13" t="s">
        <v>24</v>
      </c>
      <c r="C88" s="10">
        <f t="shared" ref="C88:N88" si="1077">C14-C51</f>
        <v>587.2176499</v>
      </c>
      <c r="D88" s="10">
        <f t="shared" si="1077"/>
        <v>641.3034861</v>
      </c>
      <c r="E88" s="10">
        <f t="shared" si="1077"/>
        <v>718.5689663</v>
      </c>
      <c r="F88" s="10">
        <f t="shared" si="1077"/>
        <v>718.5689663</v>
      </c>
      <c r="G88" s="10">
        <f t="shared" si="1077"/>
        <v>734.0220624</v>
      </c>
      <c r="H88" s="10">
        <f t="shared" si="1077"/>
        <v>780.3813505</v>
      </c>
      <c r="I88" s="10">
        <f t="shared" si="1077"/>
        <v>911.7326669</v>
      </c>
      <c r="J88" s="10">
        <f t="shared" si="1077"/>
        <v>873.0999268</v>
      </c>
      <c r="K88" s="10">
        <f t="shared" si="1077"/>
        <v>811.2875426</v>
      </c>
      <c r="L88" s="10">
        <f t="shared" si="1077"/>
        <v>764.9282545</v>
      </c>
      <c r="M88" s="10">
        <f t="shared" si="1077"/>
        <v>764.9282545</v>
      </c>
      <c r="N88" s="10">
        <f t="shared" si="1077"/>
        <v>965.8185031</v>
      </c>
      <c r="O88" s="10">
        <f t="shared" si="21"/>
        <v>9271.85763</v>
      </c>
      <c r="P88" s="10">
        <f t="shared" ref="P88:AA88" si="1078">P14-P51</f>
        <v>622.9959573</v>
      </c>
      <c r="Q88" s="10">
        <f t="shared" si="1078"/>
        <v>680.3771639</v>
      </c>
      <c r="R88" s="10">
        <f t="shared" si="1078"/>
        <v>762.3503162</v>
      </c>
      <c r="S88" s="10">
        <f t="shared" si="1078"/>
        <v>762.3503162</v>
      </c>
      <c r="T88" s="10">
        <f t="shared" si="1078"/>
        <v>778.7449467</v>
      </c>
      <c r="U88" s="10">
        <f t="shared" si="1078"/>
        <v>827.928838</v>
      </c>
      <c r="V88" s="10">
        <f t="shared" si="1078"/>
        <v>967.2831969</v>
      </c>
      <c r="W88" s="10">
        <f t="shared" si="1078"/>
        <v>926.2966208</v>
      </c>
      <c r="X88" s="10">
        <f t="shared" si="1078"/>
        <v>860.718099</v>
      </c>
      <c r="Y88" s="10">
        <f t="shared" si="1078"/>
        <v>811.5342076</v>
      </c>
      <c r="Z88" s="10">
        <f t="shared" si="1078"/>
        <v>811.5342076</v>
      </c>
      <c r="AA88" s="10">
        <f t="shared" si="1078"/>
        <v>1024.664404</v>
      </c>
      <c r="AB88" s="10">
        <f t="shared" si="23"/>
        <v>9836.778274</v>
      </c>
      <c r="AC88" s="10">
        <f t="shared" ref="AC88:AN88" si="1079">AC14-AC51</f>
        <v>762.4416901</v>
      </c>
      <c r="AD88" s="10">
        <f t="shared" si="1079"/>
        <v>832.6665826</v>
      </c>
      <c r="AE88" s="10">
        <f t="shared" si="1079"/>
        <v>932.9878576</v>
      </c>
      <c r="AF88" s="10">
        <f t="shared" si="1079"/>
        <v>932.9878576</v>
      </c>
      <c r="AG88" s="10">
        <f t="shared" si="1079"/>
        <v>953.0521126</v>
      </c>
      <c r="AH88" s="10">
        <f t="shared" si="1079"/>
        <v>1013.244878</v>
      </c>
      <c r="AI88" s="10">
        <f t="shared" si="1079"/>
        <v>1183.791045</v>
      </c>
      <c r="AJ88" s="10">
        <f t="shared" si="1079"/>
        <v>1133.630408</v>
      </c>
      <c r="AK88" s="10">
        <f t="shared" si="1079"/>
        <v>1053.373388</v>
      </c>
      <c r="AL88" s="10">
        <f t="shared" si="1079"/>
        <v>993.1806226</v>
      </c>
      <c r="AM88" s="10">
        <f t="shared" si="1079"/>
        <v>993.1806226</v>
      </c>
      <c r="AN88" s="10">
        <f t="shared" si="1079"/>
        <v>1254.015938</v>
      </c>
      <c r="AO88" s="10">
        <f t="shared" si="25"/>
        <v>12038.553</v>
      </c>
      <c r="AP88" s="10">
        <f t="shared" ref="AP88:BA88" si="1080">AP14-AP51</f>
        <v>888.6122743</v>
      </c>
      <c r="AQ88" s="10">
        <f t="shared" si="1080"/>
        <v>970.4581417</v>
      </c>
      <c r="AR88" s="10">
        <f t="shared" si="1080"/>
        <v>1087.380809</v>
      </c>
      <c r="AS88" s="10">
        <f t="shared" si="1080"/>
        <v>1087.380809</v>
      </c>
      <c r="AT88" s="10">
        <f t="shared" si="1080"/>
        <v>1110.765343</v>
      </c>
      <c r="AU88" s="10">
        <f t="shared" si="1080"/>
        <v>1180.918944</v>
      </c>
      <c r="AV88" s="10">
        <f t="shared" si="1080"/>
        <v>1379.687479</v>
      </c>
      <c r="AW88" s="10">
        <f t="shared" si="1080"/>
        <v>1321.226145</v>
      </c>
      <c r="AX88" s="10">
        <f t="shared" si="1080"/>
        <v>1227.688011</v>
      </c>
      <c r="AY88" s="10">
        <f t="shared" si="1080"/>
        <v>1157.53441</v>
      </c>
      <c r="AZ88" s="10">
        <f t="shared" si="1080"/>
        <v>1157.53441</v>
      </c>
      <c r="BA88" s="10">
        <f t="shared" si="1080"/>
        <v>1461.533346</v>
      </c>
      <c r="BB88" s="10">
        <f t="shared" si="27"/>
        <v>14030.72012</v>
      </c>
      <c r="BC88" s="10">
        <f t="shared" ref="BC88:BN88" si="1081">BC14-BC51</f>
        <v>1126.964319</v>
      </c>
      <c r="BD88" s="10">
        <f t="shared" si="1081"/>
        <v>1230.763665</v>
      </c>
      <c r="BE88" s="10">
        <f t="shared" si="1081"/>
        <v>1379.048443</v>
      </c>
      <c r="BF88" s="10">
        <f t="shared" si="1081"/>
        <v>1379.048443</v>
      </c>
      <c r="BG88" s="10">
        <f t="shared" si="1081"/>
        <v>1408.705399</v>
      </c>
      <c r="BH88" s="10">
        <f t="shared" si="1081"/>
        <v>1497.676266</v>
      </c>
      <c r="BI88" s="10">
        <f t="shared" si="1081"/>
        <v>1749.760391</v>
      </c>
      <c r="BJ88" s="10">
        <f t="shared" si="1081"/>
        <v>1675.618001</v>
      </c>
      <c r="BK88" s="10">
        <f t="shared" si="1081"/>
        <v>1556.990178</v>
      </c>
      <c r="BL88" s="10">
        <f t="shared" si="1081"/>
        <v>1468.019311</v>
      </c>
      <c r="BM88" s="10">
        <f t="shared" si="1081"/>
        <v>1468.019311</v>
      </c>
      <c r="BN88" s="10">
        <f t="shared" si="1081"/>
        <v>1853.559736</v>
      </c>
      <c r="BO88" s="10">
        <f t="shared" si="29"/>
        <v>17794.17346</v>
      </c>
      <c r="BP88" s="10">
        <f t="shared" ref="BP88:CA88" si="1082">BP14-BP51</f>
        <v>1419.706751</v>
      </c>
      <c r="BQ88" s="10">
        <f t="shared" si="1082"/>
        <v>1550.469215</v>
      </c>
      <c r="BR88" s="10">
        <f t="shared" si="1082"/>
        <v>1737.272735</v>
      </c>
      <c r="BS88" s="10">
        <f t="shared" si="1082"/>
        <v>1737.272735</v>
      </c>
      <c r="BT88" s="10">
        <f t="shared" si="1082"/>
        <v>1774.633439</v>
      </c>
      <c r="BU88" s="10">
        <f t="shared" si="1082"/>
        <v>1886.715551</v>
      </c>
      <c r="BV88" s="10">
        <f t="shared" si="1082"/>
        <v>2204.281535</v>
      </c>
      <c r="BW88" s="10">
        <f t="shared" si="1082"/>
        <v>2110.879775</v>
      </c>
      <c r="BX88" s="10">
        <f t="shared" si="1082"/>
        <v>1961.436959</v>
      </c>
      <c r="BY88" s="10">
        <f t="shared" si="1082"/>
        <v>1849.354847</v>
      </c>
      <c r="BZ88" s="10">
        <f t="shared" si="1082"/>
        <v>1849.354847</v>
      </c>
      <c r="CA88" s="10">
        <f t="shared" si="1082"/>
        <v>2335.043999</v>
      </c>
      <c r="CB88" s="10">
        <f t="shared" si="31"/>
        <v>22416.42239</v>
      </c>
      <c r="CC88" s="10">
        <f t="shared" ref="CC88:CN88" si="1083">CC14-CC51</f>
        <v>1918.856524</v>
      </c>
      <c r="CD88" s="10">
        <f t="shared" si="1083"/>
        <v>2095.593309</v>
      </c>
      <c r="CE88" s="10">
        <f t="shared" si="1083"/>
        <v>2348.074431</v>
      </c>
      <c r="CF88" s="10">
        <f t="shared" si="1083"/>
        <v>2348.074431</v>
      </c>
      <c r="CG88" s="10">
        <f t="shared" si="1083"/>
        <v>2398.570655</v>
      </c>
      <c r="CH88" s="10">
        <f t="shared" si="1083"/>
        <v>2550.059328</v>
      </c>
      <c r="CI88" s="10">
        <f t="shared" si="1083"/>
        <v>2979.277235</v>
      </c>
      <c r="CJ88" s="10">
        <f t="shared" si="1083"/>
        <v>2853.036674</v>
      </c>
      <c r="CK88" s="10">
        <f t="shared" si="1083"/>
        <v>2651.051777</v>
      </c>
      <c r="CL88" s="10">
        <f t="shared" si="1083"/>
        <v>2499.563104</v>
      </c>
      <c r="CM88" s="10">
        <f t="shared" si="1083"/>
        <v>2499.563104</v>
      </c>
      <c r="CN88" s="10">
        <f t="shared" si="1083"/>
        <v>3156.01402</v>
      </c>
      <c r="CO88" s="10">
        <f t="shared" si="33"/>
        <v>30297.73459</v>
      </c>
      <c r="CP88" s="2"/>
      <c r="CQ88" s="2"/>
      <c r="CR88" s="48">
        <f>O88-'ОПУ БС'!C88</f>
        <v>0</v>
      </c>
      <c r="CS88" s="48">
        <f>AB88-'ОПУ БС'!D88</f>
        <v>0</v>
      </c>
      <c r="CT88" s="48">
        <f>AO88-'ОПУ БС'!E88</f>
        <v>0</v>
      </c>
      <c r="CU88" s="48">
        <f>BB88-'ОПУ БС'!F88</f>
        <v>0</v>
      </c>
      <c r="CV88" s="48">
        <f>BO88-'ОПУ БС'!G88</f>
        <v>0</v>
      </c>
      <c r="CW88" s="48">
        <f>CB88-'ОПУ БС'!H88</f>
        <v>0</v>
      </c>
      <c r="CX88" s="48">
        <f>CO88-'ОПУ БС'!I88</f>
        <v>0</v>
      </c>
      <c r="CY88" s="2"/>
      <c r="CZ88" s="2"/>
      <c r="DA88" s="54">
        <f t="shared" ref="DA88:DL88" si="1084">DA14-DA51</f>
        <v>0</v>
      </c>
      <c r="DB88" s="54">
        <f t="shared" si="1084"/>
        <v>0</v>
      </c>
      <c r="DC88" s="54">
        <f t="shared" si="1084"/>
        <v>0</v>
      </c>
      <c r="DD88" s="54">
        <f t="shared" si="1084"/>
        <v>0</v>
      </c>
      <c r="DE88" s="54">
        <f t="shared" si="1084"/>
        <v>0</v>
      </c>
      <c r="DF88" s="54">
        <f t="shared" si="1084"/>
        <v>-20.80529482</v>
      </c>
      <c r="DG88" s="54">
        <f t="shared" si="1084"/>
        <v>-24.30717613</v>
      </c>
      <c r="DH88" s="54">
        <f t="shared" si="1084"/>
        <v>-23.27721104</v>
      </c>
      <c r="DI88" s="54">
        <f t="shared" si="1084"/>
        <v>-21.62926689</v>
      </c>
      <c r="DJ88" s="54">
        <f t="shared" si="1084"/>
        <v>-20.39330878</v>
      </c>
      <c r="DK88" s="54">
        <f t="shared" si="1084"/>
        <v>-20.39330878</v>
      </c>
      <c r="DL88" s="54">
        <f t="shared" si="1084"/>
        <v>-25.74912725</v>
      </c>
      <c r="DM88" s="55">
        <f t="shared" si="35"/>
        <v>-156.5546937</v>
      </c>
      <c r="DN88" s="54">
        <f t="shared" ref="DN88:DY88" si="1085">DN14-DN51</f>
        <v>-21.14897213</v>
      </c>
      <c r="DO88" s="54">
        <f t="shared" si="1085"/>
        <v>-23.09690377</v>
      </c>
      <c r="DP88" s="54">
        <f t="shared" si="1085"/>
        <v>-25.87966326</v>
      </c>
      <c r="DQ88" s="54">
        <f t="shared" si="1085"/>
        <v>-25.87966326</v>
      </c>
      <c r="DR88" s="54">
        <f t="shared" si="1085"/>
        <v>-26.43621516</v>
      </c>
      <c r="DS88" s="54">
        <f t="shared" si="1085"/>
        <v>-28.10587086</v>
      </c>
      <c r="DT88" s="54">
        <f t="shared" si="1085"/>
        <v>-32.83656199</v>
      </c>
      <c r="DU88" s="54">
        <f t="shared" si="1085"/>
        <v>-31.44518224</v>
      </c>
      <c r="DV88" s="54">
        <f t="shared" si="1085"/>
        <v>-29.21897465</v>
      </c>
      <c r="DW88" s="54">
        <f t="shared" si="1085"/>
        <v>-27.54931896</v>
      </c>
      <c r="DX88" s="54">
        <f t="shared" si="1085"/>
        <v>-27.54931896</v>
      </c>
      <c r="DY88" s="54">
        <f t="shared" si="1085"/>
        <v>-34.78449363</v>
      </c>
      <c r="DZ88" s="55">
        <f t="shared" si="37"/>
        <v>-333.9311389</v>
      </c>
      <c r="EA88" s="54">
        <f t="shared" ref="EA88:EL88" si="1086">EA14-EA51</f>
        <v>-20.43561966</v>
      </c>
      <c r="EB88" s="54">
        <f t="shared" si="1086"/>
        <v>-22.31784778</v>
      </c>
      <c r="EC88" s="54">
        <f t="shared" si="1086"/>
        <v>-25.00674511</v>
      </c>
      <c r="ED88" s="54">
        <f t="shared" si="1086"/>
        <v>-25.00674511</v>
      </c>
      <c r="EE88" s="54">
        <f t="shared" si="1086"/>
        <v>-25.54452457</v>
      </c>
      <c r="EF88" s="54">
        <f t="shared" si="1086"/>
        <v>-27.15786297</v>
      </c>
      <c r="EG88" s="54">
        <f t="shared" si="1086"/>
        <v>-31.72898841</v>
      </c>
      <c r="EH88" s="54">
        <f t="shared" si="1086"/>
        <v>-30.38453975</v>
      </c>
      <c r="EI88" s="54">
        <f t="shared" si="1086"/>
        <v>-28.23342189</v>
      </c>
      <c r="EJ88" s="54">
        <f t="shared" si="1086"/>
        <v>-26.6200835</v>
      </c>
      <c r="EK88" s="54">
        <f t="shared" si="1086"/>
        <v>-26.6200835</v>
      </c>
      <c r="EL88" s="54">
        <f t="shared" si="1086"/>
        <v>-33.61121654</v>
      </c>
      <c r="EM88" s="50">
        <f t="shared" si="39"/>
        <v>-322.6676788</v>
      </c>
      <c r="EN88" s="54">
        <f t="shared" ref="EN88:EY88" si="1087">EN14-EN51</f>
        <v>-17.03648102</v>
      </c>
      <c r="EO88" s="54">
        <f t="shared" si="1087"/>
        <v>-18.60563058</v>
      </c>
      <c r="EP88" s="54">
        <f t="shared" si="1087"/>
        <v>-20.84727282</v>
      </c>
      <c r="EQ88" s="54">
        <f t="shared" si="1087"/>
        <v>-20.84727282</v>
      </c>
      <c r="ER88" s="54">
        <f t="shared" si="1087"/>
        <v>-21.29560127</v>
      </c>
      <c r="ES88" s="54">
        <f t="shared" si="1087"/>
        <v>-22.64058662</v>
      </c>
      <c r="ET88" s="54">
        <f t="shared" si="1087"/>
        <v>-26.45137842</v>
      </c>
      <c r="EU88" s="54">
        <f t="shared" si="1087"/>
        <v>-25.3305573</v>
      </c>
      <c r="EV88" s="54">
        <f t="shared" si="1087"/>
        <v>-23.53724351</v>
      </c>
      <c r="EW88" s="54">
        <f t="shared" si="1087"/>
        <v>-22.19225817</v>
      </c>
      <c r="EX88" s="54">
        <f t="shared" si="1087"/>
        <v>-22.19225817</v>
      </c>
      <c r="EY88" s="54">
        <f t="shared" si="1087"/>
        <v>-28.02052799</v>
      </c>
      <c r="EZ88" s="51">
        <f t="shared" si="41"/>
        <v>-268.9970687</v>
      </c>
      <c r="FA88" s="54">
        <f t="shared" ref="FA88:FL88" si="1088">FA14-FA51</f>
        <v>-10.36182523</v>
      </c>
      <c r="FB88" s="54">
        <f t="shared" si="1088"/>
        <v>-11.31620387</v>
      </c>
      <c r="FC88" s="54">
        <f t="shared" si="1088"/>
        <v>-12.67960193</v>
      </c>
      <c r="FD88" s="54">
        <f t="shared" si="1088"/>
        <v>-12.67960193</v>
      </c>
      <c r="FE88" s="54">
        <f t="shared" si="1088"/>
        <v>-12.95228154</v>
      </c>
      <c r="FF88" s="54">
        <f t="shared" si="1088"/>
        <v>-13.77032037</v>
      </c>
      <c r="FG88" s="54">
        <f t="shared" si="1088"/>
        <v>-16.08809707</v>
      </c>
      <c r="FH88" s="54">
        <f t="shared" si="1088"/>
        <v>-15.40639804</v>
      </c>
      <c r="FI88" s="54">
        <f t="shared" si="1088"/>
        <v>-14.31567959</v>
      </c>
      <c r="FJ88" s="54">
        <f t="shared" si="1088"/>
        <v>-13.49764076</v>
      </c>
      <c r="FK88" s="54">
        <f t="shared" si="1088"/>
        <v>-13.49764076</v>
      </c>
      <c r="FL88" s="54">
        <f t="shared" si="1088"/>
        <v>-17.04247571</v>
      </c>
      <c r="FM88" s="51">
        <f t="shared" si="43"/>
        <v>-163.6077668</v>
      </c>
      <c r="FN88" s="2"/>
      <c r="FO88" s="2"/>
      <c r="FP88" s="10">
        <f t="shared" ref="FP88:GA88" si="1089">FP14-FP51</f>
        <v>587.2176499</v>
      </c>
      <c r="FQ88" s="10">
        <f t="shared" si="1089"/>
        <v>641.3034861</v>
      </c>
      <c r="FR88" s="10">
        <f t="shared" si="1089"/>
        <v>718.5689663</v>
      </c>
      <c r="FS88" s="10">
        <f t="shared" si="1089"/>
        <v>718.5689663</v>
      </c>
      <c r="FT88" s="10">
        <f t="shared" si="1089"/>
        <v>734.0220624</v>
      </c>
      <c r="FU88" s="10">
        <f t="shared" si="1089"/>
        <v>780.3813505</v>
      </c>
      <c r="FV88" s="10">
        <f t="shared" si="1089"/>
        <v>911.7326669</v>
      </c>
      <c r="FW88" s="10">
        <f t="shared" si="1089"/>
        <v>873.0999268</v>
      </c>
      <c r="FX88" s="10">
        <f t="shared" si="1089"/>
        <v>811.2875426</v>
      </c>
      <c r="FY88" s="10">
        <f t="shared" si="1089"/>
        <v>764.9282545</v>
      </c>
      <c r="FZ88" s="10">
        <f t="shared" si="1089"/>
        <v>764.9282545</v>
      </c>
      <c r="GA88" s="10">
        <f t="shared" si="1089"/>
        <v>965.8185031</v>
      </c>
      <c r="GB88" s="52">
        <f t="shared" si="45"/>
        <v>9271.85763</v>
      </c>
      <c r="GC88" s="10">
        <f t="shared" ref="GC88:GN88" si="1090">GC14-GC51</f>
        <v>622.9959573</v>
      </c>
      <c r="GD88" s="10">
        <f t="shared" si="1090"/>
        <v>680.3771639</v>
      </c>
      <c r="GE88" s="10">
        <f t="shared" si="1090"/>
        <v>762.3503162</v>
      </c>
      <c r="GF88" s="10">
        <f t="shared" si="1090"/>
        <v>762.3503162</v>
      </c>
      <c r="GG88" s="10">
        <f t="shared" si="1090"/>
        <v>778.7449467</v>
      </c>
      <c r="GH88" s="10">
        <f t="shared" si="1090"/>
        <v>827.928838</v>
      </c>
      <c r="GI88" s="10">
        <f t="shared" si="1090"/>
        <v>967.2831969</v>
      </c>
      <c r="GJ88" s="10">
        <f t="shared" si="1090"/>
        <v>926.2966208</v>
      </c>
      <c r="GK88" s="10">
        <f t="shared" si="1090"/>
        <v>860.718099</v>
      </c>
      <c r="GL88" s="10">
        <f t="shared" si="1090"/>
        <v>811.5342076</v>
      </c>
      <c r="GM88" s="10">
        <f t="shared" si="1090"/>
        <v>811.5342076</v>
      </c>
      <c r="GN88" s="10">
        <f t="shared" si="1090"/>
        <v>1024.664404</v>
      </c>
      <c r="GO88" s="52">
        <f t="shared" si="47"/>
        <v>9836.778274</v>
      </c>
      <c r="GP88" s="63">
        <f t="shared" ref="GP88:HA88" si="1091">GP14-GP51</f>
        <v>762.4416901</v>
      </c>
      <c r="GQ88" s="63">
        <f t="shared" si="1091"/>
        <v>832.6665826</v>
      </c>
      <c r="GR88" s="63">
        <f t="shared" si="1091"/>
        <v>932.9878576</v>
      </c>
      <c r="GS88" s="63">
        <f t="shared" si="1091"/>
        <v>932.9878576</v>
      </c>
      <c r="GT88" s="63">
        <f t="shared" si="1091"/>
        <v>953.0521126</v>
      </c>
      <c r="GU88" s="63">
        <f t="shared" si="1091"/>
        <v>992.4395828</v>
      </c>
      <c r="GV88" s="63">
        <f t="shared" si="1091"/>
        <v>1159.483869</v>
      </c>
      <c r="GW88" s="63">
        <f t="shared" si="1091"/>
        <v>1110.353197</v>
      </c>
      <c r="GX88" s="63">
        <f t="shared" si="1091"/>
        <v>1031.744121</v>
      </c>
      <c r="GY88" s="63">
        <f t="shared" si="1091"/>
        <v>972.7873138</v>
      </c>
      <c r="GZ88" s="63">
        <f t="shared" si="1091"/>
        <v>972.7873138</v>
      </c>
      <c r="HA88" s="63">
        <f t="shared" si="1091"/>
        <v>1228.26681</v>
      </c>
      <c r="HB88" s="52">
        <f t="shared" si="49"/>
        <v>11881.99831</v>
      </c>
      <c r="HC88" s="63">
        <f t="shared" ref="HC88:HN88" si="1092">HC14-HC51</f>
        <v>867.4633022</v>
      </c>
      <c r="HD88" s="63">
        <f t="shared" si="1092"/>
        <v>947.3612379</v>
      </c>
      <c r="HE88" s="63">
        <f t="shared" si="1092"/>
        <v>1061.501146</v>
      </c>
      <c r="HF88" s="63">
        <f t="shared" si="1092"/>
        <v>1061.501146</v>
      </c>
      <c r="HG88" s="63">
        <f t="shared" si="1092"/>
        <v>1084.329128</v>
      </c>
      <c r="HH88" s="63">
        <f t="shared" si="1092"/>
        <v>1152.813073</v>
      </c>
      <c r="HI88" s="63">
        <f t="shared" si="1092"/>
        <v>1346.850917</v>
      </c>
      <c r="HJ88" s="63">
        <f t="shared" si="1092"/>
        <v>1289.780962</v>
      </c>
      <c r="HK88" s="63">
        <f t="shared" si="1092"/>
        <v>1198.469036</v>
      </c>
      <c r="HL88" s="63">
        <f t="shared" si="1092"/>
        <v>1129.985091</v>
      </c>
      <c r="HM88" s="63">
        <f t="shared" si="1092"/>
        <v>1129.985091</v>
      </c>
      <c r="HN88" s="63">
        <f t="shared" si="1092"/>
        <v>1426.748852</v>
      </c>
      <c r="HO88" s="52">
        <f t="shared" si="51"/>
        <v>13696.78898</v>
      </c>
      <c r="HP88" s="63">
        <f t="shared" ref="HP88:IA88" si="1093">HP14-HP51</f>
        <v>1106.5287</v>
      </c>
      <c r="HQ88" s="63">
        <f t="shared" si="1093"/>
        <v>1208.445817</v>
      </c>
      <c r="HR88" s="63">
        <f t="shared" si="1093"/>
        <v>1354.041698</v>
      </c>
      <c r="HS88" s="63">
        <f t="shared" si="1093"/>
        <v>1354.041698</v>
      </c>
      <c r="HT88" s="63">
        <f t="shared" si="1093"/>
        <v>1383.160875</v>
      </c>
      <c r="HU88" s="63">
        <f t="shared" si="1093"/>
        <v>1470.518403</v>
      </c>
      <c r="HV88" s="63">
        <f t="shared" si="1093"/>
        <v>1718.031402</v>
      </c>
      <c r="HW88" s="63">
        <f t="shared" si="1093"/>
        <v>1645.233461</v>
      </c>
      <c r="HX88" s="63">
        <f t="shared" si="1093"/>
        <v>1528.756756</v>
      </c>
      <c r="HY88" s="63">
        <f t="shared" si="1093"/>
        <v>1441.399227</v>
      </c>
      <c r="HZ88" s="63">
        <f t="shared" si="1093"/>
        <v>1441.399227</v>
      </c>
      <c r="IA88" s="63">
        <f t="shared" si="1093"/>
        <v>1819.948519</v>
      </c>
      <c r="IB88" s="52">
        <f t="shared" si="53"/>
        <v>17471.50578</v>
      </c>
      <c r="IC88" s="63">
        <f t="shared" ref="IC88:IN88" si="1094">IC14-IC51</f>
        <v>1402.67027</v>
      </c>
      <c r="ID88" s="63">
        <f t="shared" si="1094"/>
        <v>1531.863585</v>
      </c>
      <c r="IE88" s="63">
        <f t="shared" si="1094"/>
        <v>1716.425462</v>
      </c>
      <c r="IF88" s="63">
        <f t="shared" si="1094"/>
        <v>1716.425462</v>
      </c>
      <c r="IG88" s="63">
        <f t="shared" si="1094"/>
        <v>1753.337838</v>
      </c>
      <c r="IH88" s="63">
        <f t="shared" si="1094"/>
        <v>1864.074965</v>
      </c>
      <c r="II88" s="63">
        <f t="shared" si="1094"/>
        <v>2177.830157</v>
      </c>
      <c r="IJ88" s="63">
        <f t="shared" si="1094"/>
        <v>2085.549218</v>
      </c>
      <c r="IK88" s="63">
        <f t="shared" si="1094"/>
        <v>1937.899716</v>
      </c>
      <c r="IL88" s="63">
        <f t="shared" si="1094"/>
        <v>1827.162589</v>
      </c>
      <c r="IM88" s="63">
        <f t="shared" si="1094"/>
        <v>1827.162589</v>
      </c>
      <c r="IN88" s="63">
        <f t="shared" si="1094"/>
        <v>2307.023471</v>
      </c>
      <c r="IO88" s="52">
        <f t="shared" si="55"/>
        <v>22147.42532</v>
      </c>
      <c r="IP88" s="63">
        <f t="shared" ref="IP88:JA88" si="1095">IP14-IP51</f>
        <v>1908.494699</v>
      </c>
      <c r="IQ88" s="63">
        <f t="shared" si="1095"/>
        <v>2084.277105</v>
      </c>
      <c r="IR88" s="63">
        <f t="shared" si="1095"/>
        <v>2335.394829</v>
      </c>
      <c r="IS88" s="63">
        <f t="shared" si="1095"/>
        <v>2335.394829</v>
      </c>
      <c r="IT88" s="63">
        <f t="shared" si="1095"/>
        <v>2385.618374</v>
      </c>
      <c r="IU88" s="63">
        <f t="shared" si="1095"/>
        <v>2536.289008</v>
      </c>
      <c r="IV88" s="63">
        <f t="shared" si="1095"/>
        <v>2963.189138</v>
      </c>
      <c r="IW88" s="63">
        <f t="shared" si="1095"/>
        <v>2837.630276</v>
      </c>
      <c r="IX88" s="63">
        <f t="shared" si="1095"/>
        <v>2636.736097</v>
      </c>
      <c r="IY88" s="63">
        <f t="shared" si="1095"/>
        <v>2486.065463</v>
      </c>
      <c r="IZ88" s="63">
        <f t="shared" si="1095"/>
        <v>2486.065463</v>
      </c>
      <c r="JA88" s="63">
        <f t="shared" si="1095"/>
        <v>3138.971544</v>
      </c>
      <c r="JB88" s="52">
        <f t="shared" si="57"/>
        <v>30134.12683</v>
      </c>
      <c r="JC88" s="2"/>
      <c r="JD88" s="2"/>
      <c r="JE88" s="19">
        <f t="shared" si="58"/>
        <v>0</v>
      </c>
      <c r="JF88" s="19">
        <f t="shared" si="59"/>
        <v>0</v>
      </c>
      <c r="JG88" s="48">
        <f t="shared" si="60"/>
        <v>0</v>
      </c>
      <c r="JH88" s="48">
        <f t="shared" si="61"/>
        <v>0</v>
      </c>
      <c r="JI88" s="48">
        <f t="shared" si="62"/>
        <v>0</v>
      </c>
      <c r="JJ88" s="48">
        <f t="shared" si="63"/>
        <v>0</v>
      </c>
      <c r="JK88" s="48">
        <f t="shared" si="64"/>
        <v>0</v>
      </c>
    </row>
    <row r="89" ht="19.5" customHeight="1" outlineLevel="1">
      <c r="A89" s="2"/>
      <c r="B89" s="13" t="s">
        <v>25</v>
      </c>
      <c r="C89" s="10">
        <f t="shared" ref="C89:N89" si="1096">C15-C52</f>
        <v>157.2227237</v>
      </c>
      <c r="D89" s="10">
        <f t="shared" si="1096"/>
        <v>171.703764</v>
      </c>
      <c r="E89" s="10">
        <f t="shared" si="1096"/>
        <v>192.3909645</v>
      </c>
      <c r="F89" s="10">
        <f t="shared" si="1096"/>
        <v>192.3909645</v>
      </c>
      <c r="G89" s="10">
        <f t="shared" si="1096"/>
        <v>196.5284046</v>
      </c>
      <c r="H89" s="10">
        <f t="shared" si="1096"/>
        <v>208.9407249</v>
      </c>
      <c r="I89" s="10">
        <f t="shared" si="1096"/>
        <v>239.9715256</v>
      </c>
      <c r="J89" s="10">
        <f t="shared" si="1096"/>
        <v>184.1160843</v>
      </c>
      <c r="K89" s="10">
        <f t="shared" si="1096"/>
        <v>217.2156051</v>
      </c>
      <c r="L89" s="10">
        <f t="shared" si="1096"/>
        <v>204.8032848</v>
      </c>
      <c r="M89" s="10">
        <f t="shared" si="1096"/>
        <v>258.590006</v>
      </c>
      <c r="N89" s="10">
        <f t="shared" si="1096"/>
        <v>258.590006</v>
      </c>
      <c r="O89" s="10">
        <f t="shared" si="21"/>
        <v>2482.464058</v>
      </c>
      <c r="P89" s="10">
        <f t="shared" ref="P89:AA89" si="1097">P15-P52</f>
        <v>174.8524195</v>
      </c>
      <c r="Q89" s="10">
        <f t="shared" si="1097"/>
        <v>190.9572477</v>
      </c>
      <c r="R89" s="10">
        <f t="shared" si="1097"/>
        <v>213.964145</v>
      </c>
      <c r="S89" s="10">
        <f t="shared" si="1097"/>
        <v>213.964145</v>
      </c>
      <c r="T89" s="10">
        <f t="shared" si="1097"/>
        <v>218.5655244</v>
      </c>
      <c r="U89" s="10">
        <f t="shared" si="1097"/>
        <v>232.3696628</v>
      </c>
      <c r="V89" s="10">
        <f t="shared" si="1097"/>
        <v>266.8800088</v>
      </c>
      <c r="W89" s="10">
        <f t="shared" si="1097"/>
        <v>204.761386</v>
      </c>
      <c r="X89" s="10">
        <f t="shared" si="1097"/>
        <v>241.5724217</v>
      </c>
      <c r="Y89" s="10">
        <f t="shared" si="1097"/>
        <v>227.7682834</v>
      </c>
      <c r="Z89" s="10">
        <f t="shared" si="1097"/>
        <v>287.5862164</v>
      </c>
      <c r="AA89" s="10">
        <f t="shared" si="1097"/>
        <v>287.5862164</v>
      </c>
      <c r="AB89" s="10">
        <f t="shared" si="23"/>
        <v>2760.827677</v>
      </c>
      <c r="AC89" s="10">
        <f t="shared" ref="AC89:AN89" si="1098">AC15-AC52</f>
        <v>202.9789996</v>
      </c>
      <c r="AD89" s="10">
        <f t="shared" si="1098"/>
        <v>221.6744338</v>
      </c>
      <c r="AE89" s="10">
        <f t="shared" si="1098"/>
        <v>248.3821969</v>
      </c>
      <c r="AF89" s="10">
        <f t="shared" si="1098"/>
        <v>248.3821969</v>
      </c>
      <c r="AG89" s="10">
        <f t="shared" si="1098"/>
        <v>253.7237495</v>
      </c>
      <c r="AH89" s="10">
        <f t="shared" si="1098"/>
        <v>269.7484074</v>
      </c>
      <c r="AI89" s="10">
        <f t="shared" si="1098"/>
        <v>309.810052</v>
      </c>
      <c r="AJ89" s="10">
        <f t="shared" si="1098"/>
        <v>237.6990916</v>
      </c>
      <c r="AK89" s="10">
        <f t="shared" si="1098"/>
        <v>280.4315126</v>
      </c>
      <c r="AL89" s="10">
        <f t="shared" si="1098"/>
        <v>264.4068547</v>
      </c>
      <c r="AM89" s="10">
        <f t="shared" si="1098"/>
        <v>333.8470388</v>
      </c>
      <c r="AN89" s="10">
        <f t="shared" si="1098"/>
        <v>333.8470388</v>
      </c>
      <c r="AO89" s="10">
        <f t="shared" si="25"/>
        <v>3204.931573</v>
      </c>
      <c r="AP89" s="10">
        <f t="shared" ref="AP89:BA89" si="1099">AP15-AP52</f>
        <v>262.3423099</v>
      </c>
      <c r="AQ89" s="10">
        <f t="shared" si="1099"/>
        <v>286.5054174</v>
      </c>
      <c r="AR89" s="10">
        <f t="shared" si="1099"/>
        <v>321.0241424</v>
      </c>
      <c r="AS89" s="10">
        <f t="shared" si="1099"/>
        <v>321.0241424</v>
      </c>
      <c r="AT89" s="10">
        <f t="shared" si="1099"/>
        <v>327.9278874</v>
      </c>
      <c r="AU89" s="10">
        <f t="shared" si="1099"/>
        <v>348.6391224</v>
      </c>
      <c r="AV89" s="10">
        <f t="shared" si="1099"/>
        <v>400.4172098</v>
      </c>
      <c r="AW89" s="10">
        <f t="shared" si="1099"/>
        <v>307.2166524</v>
      </c>
      <c r="AX89" s="10">
        <f t="shared" si="1099"/>
        <v>362.4466124</v>
      </c>
      <c r="AY89" s="10">
        <f t="shared" si="1099"/>
        <v>341.7353774</v>
      </c>
      <c r="AZ89" s="10">
        <f t="shared" si="1099"/>
        <v>431.4840623</v>
      </c>
      <c r="BA89" s="10">
        <f t="shared" si="1099"/>
        <v>431.4840623</v>
      </c>
      <c r="BB89" s="10">
        <f t="shared" si="27"/>
        <v>4142.246998</v>
      </c>
      <c r="BC89" s="10">
        <f t="shared" ref="BC89:BN89" si="1100">BC15-BC52</f>
        <v>371.4673504</v>
      </c>
      <c r="BD89" s="10">
        <f t="shared" si="1100"/>
        <v>405.6814485</v>
      </c>
      <c r="BE89" s="10">
        <f t="shared" si="1100"/>
        <v>454.5587314</v>
      </c>
      <c r="BF89" s="10">
        <f t="shared" si="1100"/>
        <v>454.5587314</v>
      </c>
      <c r="BG89" s="10">
        <f t="shared" si="1100"/>
        <v>464.334188</v>
      </c>
      <c r="BH89" s="10">
        <f t="shared" si="1100"/>
        <v>493.6605578</v>
      </c>
      <c r="BI89" s="10">
        <f t="shared" si="1100"/>
        <v>566.9764822</v>
      </c>
      <c r="BJ89" s="10">
        <f t="shared" si="1100"/>
        <v>435.0078182</v>
      </c>
      <c r="BK89" s="10">
        <f t="shared" si="1100"/>
        <v>513.2114709</v>
      </c>
      <c r="BL89" s="10">
        <f t="shared" si="1100"/>
        <v>483.8851012</v>
      </c>
      <c r="BM89" s="10">
        <f t="shared" si="1100"/>
        <v>610.9660368</v>
      </c>
      <c r="BN89" s="10">
        <f t="shared" si="1100"/>
        <v>610.9660368</v>
      </c>
      <c r="BO89" s="10">
        <f t="shared" si="29"/>
        <v>5865.273954</v>
      </c>
      <c r="BP89" s="10">
        <f t="shared" ref="BP89:CA89" si="1101">BP15-BP52</f>
        <v>531.346624</v>
      </c>
      <c r="BQ89" s="10">
        <f t="shared" si="1101"/>
        <v>580.2864446</v>
      </c>
      <c r="BR89" s="10">
        <f t="shared" si="1101"/>
        <v>650.2004741</v>
      </c>
      <c r="BS89" s="10">
        <f t="shared" si="1101"/>
        <v>650.2004741</v>
      </c>
      <c r="BT89" s="10">
        <f t="shared" si="1101"/>
        <v>664.18328</v>
      </c>
      <c r="BU89" s="10">
        <f t="shared" si="1101"/>
        <v>706.1316976</v>
      </c>
      <c r="BV89" s="10">
        <f t="shared" si="1101"/>
        <v>811.0027418</v>
      </c>
      <c r="BW89" s="10">
        <f t="shared" si="1101"/>
        <v>622.2348623</v>
      </c>
      <c r="BX89" s="10">
        <f t="shared" si="1101"/>
        <v>734.0973094</v>
      </c>
      <c r="BY89" s="10">
        <f t="shared" si="1101"/>
        <v>692.1488917</v>
      </c>
      <c r="BZ89" s="10">
        <f t="shared" si="1101"/>
        <v>873.9253684</v>
      </c>
      <c r="CA89" s="10">
        <f t="shared" si="1101"/>
        <v>873.9253684</v>
      </c>
      <c r="CB89" s="10">
        <f t="shared" si="31"/>
        <v>8389.683536</v>
      </c>
      <c r="CC89" s="10">
        <f t="shared" ref="CC89:CN89" si="1102">CC15-CC52</f>
        <v>797.7337059</v>
      </c>
      <c r="CD89" s="10">
        <f t="shared" si="1102"/>
        <v>871.2091789</v>
      </c>
      <c r="CE89" s="10">
        <f t="shared" si="1102"/>
        <v>976.1741402</v>
      </c>
      <c r="CF89" s="10">
        <f t="shared" si="1102"/>
        <v>976.1741402</v>
      </c>
      <c r="CG89" s="10">
        <f t="shared" si="1102"/>
        <v>997.1671324</v>
      </c>
      <c r="CH89" s="10">
        <f t="shared" si="1102"/>
        <v>1060.146109</v>
      </c>
      <c r="CI89" s="10">
        <f t="shared" si="1102"/>
        <v>1217.593551</v>
      </c>
      <c r="CJ89" s="10">
        <f t="shared" si="1102"/>
        <v>934.1881556</v>
      </c>
      <c r="CK89" s="10">
        <f t="shared" si="1102"/>
        <v>1102.132094</v>
      </c>
      <c r="CL89" s="10">
        <f t="shared" si="1102"/>
        <v>1039.153117</v>
      </c>
      <c r="CM89" s="10">
        <f t="shared" si="1102"/>
        <v>1312.062016</v>
      </c>
      <c r="CN89" s="10">
        <f t="shared" si="1102"/>
        <v>1312.062016</v>
      </c>
      <c r="CO89" s="10">
        <f t="shared" si="33"/>
        <v>12595.79536</v>
      </c>
      <c r="CP89" s="2"/>
      <c r="CQ89" s="2"/>
      <c r="CR89" s="48">
        <f>O89-'ОПУ БС'!C89</f>
        <v>0</v>
      </c>
      <c r="CS89" s="48">
        <f>AB89-'ОПУ БС'!D89</f>
        <v>0</v>
      </c>
      <c r="CT89" s="48">
        <f>AO89-'ОПУ БС'!E89</f>
        <v>0</v>
      </c>
      <c r="CU89" s="48">
        <f>BB89-'ОПУ БС'!F89</f>
        <v>0</v>
      </c>
      <c r="CV89" s="48">
        <f>BO89-'ОПУ БС'!G89</f>
        <v>0</v>
      </c>
      <c r="CW89" s="48">
        <f>CB89-'ОПУ БС'!H89</f>
        <v>0</v>
      </c>
      <c r="CX89" s="48">
        <f>CO89-'ОПУ БС'!I89</f>
        <v>0</v>
      </c>
      <c r="CY89" s="2"/>
      <c r="CZ89" s="2"/>
      <c r="DA89" s="54">
        <f t="shared" ref="DA89:DL89" si="1103">DA15-DA52</f>
        <v>0</v>
      </c>
      <c r="DB89" s="54">
        <f t="shared" si="1103"/>
        <v>0</v>
      </c>
      <c r="DC89" s="54">
        <f t="shared" si="1103"/>
        <v>0</v>
      </c>
      <c r="DD89" s="54">
        <f t="shared" si="1103"/>
        <v>0</v>
      </c>
      <c r="DE89" s="54">
        <f t="shared" si="1103"/>
        <v>0</v>
      </c>
      <c r="DF89" s="54">
        <f t="shared" si="1103"/>
        <v>-5.538833964</v>
      </c>
      <c r="DG89" s="54">
        <f t="shared" si="1103"/>
        <v>-6.361433068</v>
      </c>
      <c r="DH89" s="54">
        <f t="shared" si="1103"/>
        <v>-4.880754681</v>
      </c>
      <c r="DI89" s="54">
        <f t="shared" si="1103"/>
        <v>-5.758193725</v>
      </c>
      <c r="DJ89" s="54">
        <f t="shared" si="1103"/>
        <v>-5.429154084</v>
      </c>
      <c r="DK89" s="54">
        <f t="shared" si="1103"/>
        <v>-6.85499253</v>
      </c>
      <c r="DL89" s="54">
        <f t="shared" si="1103"/>
        <v>-6.85499253</v>
      </c>
      <c r="DM89" s="55">
        <f t="shared" si="35"/>
        <v>-41.67835458</v>
      </c>
      <c r="DN89" s="54">
        <f t="shared" ref="DN89:DY89" si="1104">DN15-DN52</f>
        <v>-6.243746976</v>
      </c>
      <c r="DO89" s="54">
        <f t="shared" si="1104"/>
        <v>-6.818828934</v>
      </c>
      <c r="DP89" s="54">
        <f t="shared" si="1104"/>
        <v>-7.640374589</v>
      </c>
      <c r="DQ89" s="54">
        <f t="shared" si="1104"/>
        <v>-7.640374589</v>
      </c>
      <c r="DR89" s="54">
        <f t="shared" si="1104"/>
        <v>-7.804683719</v>
      </c>
      <c r="DS89" s="54">
        <f t="shared" si="1104"/>
        <v>-8.297611112</v>
      </c>
      <c r="DT89" s="54">
        <f t="shared" si="1104"/>
        <v>-9.529929594</v>
      </c>
      <c r="DU89" s="54">
        <f t="shared" si="1104"/>
        <v>-7.311756327</v>
      </c>
      <c r="DV89" s="54">
        <f t="shared" si="1104"/>
        <v>-8.626229374</v>
      </c>
      <c r="DW89" s="54">
        <f t="shared" si="1104"/>
        <v>-8.133301981</v>
      </c>
      <c r="DX89" s="54">
        <f t="shared" si="1104"/>
        <v>-10.26932068</v>
      </c>
      <c r="DY89" s="54">
        <f t="shared" si="1104"/>
        <v>-10.26932068</v>
      </c>
      <c r="DZ89" s="55">
        <f t="shared" si="37"/>
        <v>-98.58547856</v>
      </c>
      <c r="EA89" s="54">
        <f t="shared" ref="EA89:EL89" si="1105">EA15-EA52</f>
        <v>-6.735941287</v>
      </c>
      <c r="EB89" s="54">
        <f t="shared" si="1105"/>
        <v>-7.356356932</v>
      </c>
      <c r="EC89" s="54">
        <f t="shared" si="1105"/>
        <v>-8.242664996</v>
      </c>
      <c r="ED89" s="54">
        <f t="shared" si="1105"/>
        <v>-8.242664996</v>
      </c>
      <c r="EE89" s="54">
        <f t="shared" si="1105"/>
        <v>-8.419926609</v>
      </c>
      <c r="EF89" s="54">
        <f t="shared" si="1105"/>
        <v>-8.951711447</v>
      </c>
      <c r="EG89" s="54">
        <f t="shared" si="1105"/>
        <v>-10.28117354</v>
      </c>
      <c r="EH89" s="54">
        <f t="shared" si="1105"/>
        <v>-7.88814177</v>
      </c>
      <c r="EI89" s="54">
        <f t="shared" si="1105"/>
        <v>-9.306234673</v>
      </c>
      <c r="EJ89" s="54">
        <f t="shared" si="1105"/>
        <v>-8.774449835</v>
      </c>
      <c r="EK89" s="54">
        <f t="shared" si="1105"/>
        <v>-11.0788508</v>
      </c>
      <c r="EL89" s="54">
        <f t="shared" si="1105"/>
        <v>-11.0788508</v>
      </c>
      <c r="EM89" s="50">
        <f t="shared" si="39"/>
        <v>-106.3569677</v>
      </c>
      <c r="EN89" s="54">
        <f t="shared" ref="EN89:EY89" si="1106">EN15-EN52</f>
        <v>-6.376159488</v>
      </c>
      <c r="EO89" s="54">
        <f t="shared" si="1106"/>
        <v>-6.963437335</v>
      </c>
      <c r="EP89" s="54">
        <f t="shared" si="1106"/>
        <v>-7.802405689</v>
      </c>
      <c r="EQ89" s="54">
        <f t="shared" si="1106"/>
        <v>-7.802405689</v>
      </c>
      <c r="ER89" s="54">
        <f t="shared" si="1106"/>
        <v>-7.970199359</v>
      </c>
      <c r="ES89" s="54">
        <f t="shared" si="1106"/>
        <v>-8.473580372</v>
      </c>
      <c r="ET89" s="54">
        <f t="shared" si="1106"/>
        <v>-9.732032902</v>
      </c>
      <c r="EU89" s="54">
        <f t="shared" si="1106"/>
        <v>-7.466818347</v>
      </c>
      <c r="EV89" s="54">
        <f t="shared" si="1106"/>
        <v>-8.809167713</v>
      </c>
      <c r="EW89" s="54">
        <f t="shared" si="1106"/>
        <v>-8.305786701</v>
      </c>
      <c r="EX89" s="54">
        <f t="shared" si="1106"/>
        <v>-10.48710442</v>
      </c>
      <c r="EY89" s="54">
        <f t="shared" si="1106"/>
        <v>-10.48710442</v>
      </c>
      <c r="EZ89" s="51">
        <f t="shared" si="41"/>
        <v>-100.6762024</v>
      </c>
      <c r="FA89" s="54">
        <f t="shared" ref="FA89:FL89" si="1107">FA15-FA52</f>
        <v>-4.307762012</v>
      </c>
      <c r="FB89" s="54">
        <f t="shared" si="1107"/>
        <v>-4.704529566</v>
      </c>
      <c r="FC89" s="54">
        <f t="shared" si="1107"/>
        <v>-5.271340357</v>
      </c>
      <c r="FD89" s="54">
        <f t="shared" si="1107"/>
        <v>-5.271340357</v>
      </c>
      <c r="FE89" s="54">
        <f t="shared" si="1107"/>
        <v>-5.384702515</v>
      </c>
      <c r="FF89" s="54">
        <f t="shared" si="1107"/>
        <v>-5.72478899</v>
      </c>
      <c r="FG89" s="54">
        <f t="shared" si="1107"/>
        <v>-6.575005176</v>
      </c>
      <c r="FH89" s="54">
        <f t="shared" si="1107"/>
        <v>-5.04461604</v>
      </c>
      <c r="FI89" s="54">
        <f t="shared" si="1107"/>
        <v>-5.951513306</v>
      </c>
      <c r="FJ89" s="54">
        <f t="shared" si="1107"/>
        <v>-5.611426832</v>
      </c>
      <c r="FK89" s="54">
        <f t="shared" si="1107"/>
        <v>-7.085134888</v>
      </c>
      <c r="FL89" s="54">
        <f t="shared" si="1107"/>
        <v>-7.085134888</v>
      </c>
      <c r="FM89" s="51">
        <f t="shared" si="43"/>
        <v>-68.01729493</v>
      </c>
      <c r="FN89" s="2"/>
      <c r="FO89" s="2"/>
      <c r="FP89" s="10">
        <f t="shared" ref="FP89:GA89" si="1108">FP15-FP52</f>
        <v>157.2227237</v>
      </c>
      <c r="FQ89" s="10">
        <f t="shared" si="1108"/>
        <v>171.703764</v>
      </c>
      <c r="FR89" s="10">
        <f t="shared" si="1108"/>
        <v>192.3909645</v>
      </c>
      <c r="FS89" s="10">
        <f t="shared" si="1108"/>
        <v>192.3909645</v>
      </c>
      <c r="FT89" s="10">
        <f t="shared" si="1108"/>
        <v>196.5284046</v>
      </c>
      <c r="FU89" s="10">
        <f t="shared" si="1108"/>
        <v>208.9407249</v>
      </c>
      <c r="FV89" s="10">
        <f t="shared" si="1108"/>
        <v>239.9715256</v>
      </c>
      <c r="FW89" s="10">
        <f t="shared" si="1108"/>
        <v>184.1160843</v>
      </c>
      <c r="FX89" s="10">
        <f t="shared" si="1108"/>
        <v>217.2156051</v>
      </c>
      <c r="FY89" s="10">
        <f t="shared" si="1108"/>
        <v>204.8032848</v>
      </c>
      <c r="FZ89" s="10">
        <f t="shared" si="1108"/>
        <v>258.590006</v>
      </c>
      <c r="GA89" s="10">
        <f t="shared" si="1108"/>
        <v>258.590006</v>
      </c>
      <c r="GB89" s="52">
        <f t="shared" si="45"/>
        <v>2482.464058</v>
      </c>
      <c r="GC89" s="10">
        <f t="shared" ref="GC89:GN89" si="1109">GC15-GC52</f>
        <v>174.8524195</v>
      </c>
      <c r="GD89" s="10">
        <f t="shared" si="1109"/>
        <v>190.9572477</v>
      </c>
      <c r="GE89" s="10">
        <f t="shared" si="1109"/>
        <v>213.964145</v>
      </c>
      <c r="GF89" s="10">
        <f t="shared" si="1109"/>
        <v>213.964145</v>
      </c>
      <c r="GG89" s="10">
        <f t="shared" si="1109"/>
        <v>218.5655244</v>
      </c>
      <c r="GH89" s="10">
        <f t="shared" si="1109"/>
        <v>232.3696628</v>
      </c>
      <c r="GI89" s="10">
        <f t="shared" si="1109"/>
        <v>266.8800088</v>
      </c>
      <c r="GJ89" s="10">
        <f t="shared" si="1109"/>
        <v>204.761386</v>
      </c>
      <c r="GK89" s="10">
        <f t="shared" si="1109"/>
        <v>241.5724217</v>
      </c>
      <c r="GL89" s="10">
        <f t="shared" si="1109"/>
        <v>227.7682834</v>
      </c>
      <c r="GM89" s="10">
        <f t="shared" si="1109"/>
        <v>287.5862164</v>
      </c>
      <c r="GN89" s="10">
        <f t="shared" si="1109"/>
        <v>287.5862164</v>
      </c>
      <c r="GO89" s="52">
        <f t="shared" si="47"/>
        <v>2760.827677</v>
      </c>
      <c r="GP89" s="63">
        <f t="shared" ref="GP89:HA89" si="1110">GP15-GP52</f>
        <v>202.9789996</v>
      </c>
      <c r="GQ89" s="63">
        <f t="shared" si="1110"/>
        <v>221.6744338</v>
      </c>
      <c r="GR89" s="63">
        <f t="shared" si="1110"/>
        <v>248.3821969</v>
      </c>
      <c r="GS89" s="63">
        <f t="shared" si="1110"/>
        <v>248.3821969</v>
      </c>
      <c r="GT89" s="63">
        <f t="shared" si="1110"/>
        <v>253.7237495</v>
      </c>
      <c r="GU89" s="63">
        <f t="shared" si="1110"/>
        <v>264.2095734</v>
      </c>
      <c r="GV89" s="63">
        <f t="shared" si="1110"/>
        <v>303.4486189</v>
      </c>
      <c r="GW89" s="63">
        <f t="shared" si="1110"/>
        <v>232.8183369</v>
      </c>
      <c r="GX89" s="63">
        <f t="shared" si="1110"/>
        <v>274.6733189</v>
      </c>
      <c r="GY89" s="63">
        <f t="shared" si="1110"/>
        <v>258.9777007</v>
      </c>
      <c r="GZ89" s="63">
        <f t="shared" si="1110"/>
        <v>326.9920463</v>
      </c>
      <c r="HA89" s="63">
        <f t="shared" si="1110"/>
        <v>326.9920463</v>
      </c>
      <c r="HB89" s="52">
        <f t="shared" si="49"/>
        <v>3163.253218</v>
      </c>
      <c r="HC89" s="63">
        <f t="shared" ref="HC89:HN89" si="1111">HC15-HC52</f>
        <v>256.0985629</v>
      </c>
      <c r="HD89" s="63">
        <f t="shared" si="1111"/>
        <v>279.6865885</v>
      </c>
      <c r="HE89" s="63">
        <f t="shared" si="1111"/>
        <v>313.3837678</v>
      </c>
      <c r="HF89" s="63">
        <f t="shared" si="1111"/>
        <v>313.3837678</v>
      </c>
      <c r="HG89" s="63">
        <f t="shared" si="1111"/>
        <v>320.1232037</v>
      </c>
      <c r="HH89" s="63">
        <f t="shared" si="1111"/>
        <v>340.3415113</v>
      </c>
      <c r="HI89" s="63">
        <f t="shared" si="1111"/>
        <v>390.8872803</v>
      </c>
      <c r="HJ89" s="63">
        <f t="shared" si="1111"/>
        <v>299.9048961</v>
      </c>
      <c r="HK89" s="63">
        <f t="shared" si="1111"/>
        <v>353.820383</v>
      </c>
      <c r="HL89" s="63">
        <f t="shared" si="1111"/>
        <v>333.6020754</v>
      </c>
      <c r="HM89" s="63">
        <f t="shared" si="1111"/>
        <v>421.2147417</v>
      </c>
      <c r="HN89" s="63">
        <f t="shared" si="1111"/>
        <v>421.2147417</v>
      </c>
      <c r="HO89" s="52">
        <f t="shared" si="51"/>
        <v>4043.66152</v>
      </c>
      <c r="HP89" s="63">
        <f t="shared" ref="HP89:IA89" si="1112">HP15-HP52</f>
        <v>364.7314091</v>
      </c>
      <c r="HQ89" s="63">
        <f t="shared" si="1112"/>
        <v>398.3250915</v>
      </c>
      <c r="HR89" s="63">
        <f t="shared" si="1112"/>
        <v>446.3160664</v>
      </c>
      <c r="HS89" s="63">
        <f t="shared" si="1112"/>
        <v>446.3160664</v>
      </c>
      <c r="HT89" s="63">
        <f t="shared" si="1112"/>
        <v>455.9142614</v>
      </c>
      <c r="HU89" s="63">
        <f t="shared" si="1112"/>
        <v>484.7088463</v>
      </c>
      <c r="HV89" s="63">
        <f t="shared" si="1112"/>
        <v>556.6953086</v>
      </c>
      <c r="HW89" s="63">
        <f t="shared" si="1112"/>
        <v>427.1196765</v>
      </c>
      <c r="HX89" s="63">
        <f t="shared" si="1112"/>
        <v>503.9052363</v>
      </c>
      <c r="HY89" s="63">
        <f t="shared" si="1112"/>
        <v>475.1106513</v>
      </c>
      <c r="HZ89" s="63">
        <f t="shared" si="1112"/>
        <v>599.887186</v>
      </c>
      <c r="IA89" s="63">
        <f t="shared" si="1112"/>
        <v>599.887186</v>
      </c>
      <c r="IB89" s="52">
        <f t="shared" si="53"/>
        <v>5758.916986</v>
      </c>
      <c r="IC89" s="63">
        <f t="shared" ref="IC89:IN89" si="1113">IC15-IC52</f>
        <v>524.9704645</v>
      </c>
      <c r="ID89" s="63">
        <f t="shared" si="1113"/>
        <v>573.3230073</v>
      </c>
      <c r="IE89" s="63">
        <f t="shared" si="1113"/>
        <v>642.3980684</v>
      </c>
      <c r="IF89" s="63">
        <f t="shared" si="1113"/>
        <v>642.3980684</v>
      </c>
      <c r="IG89" s="63">
        <f t="shared" si="1113"/>
        <v>656.2130806</v>
      </c>
      <c r="IH89" s="63">
        <f t="shared" si="1113"/>
        <v>697.6581173</v>
      </c>
      <c r="II89" s="63">
        <f t="shared" si="1113"/>
        <v>801.2707089</v>
      </c>
      <c r="IJ89" s="63">
        <f t="shared" si="1113"/>
        <v>614.7680439</v>
      </c>
      <c r="IK89" s="63">
        <f t="shared" si="1113"/>
        <v>725.2881417</v>
      </c>
      <c r="IL89" s="63">
        <f t="shared" si="1113"/>
        <v>683.843105</v>
      </c>
      <c r="IM89" s="63">
        <f t="shared" si="1113"/>
        <v>863.4382639</v>
      </c>
      <c r="IN89" s="63">
        <f t="shared" si="1113"/>
        <v>863.4382639</v>
      </c>
      <c r="IO89" s="52">
        <f t="shared" si="55"/>
        <v>8289.007334</v>
      </c>
      <c r="IP89" s="63">
        <f t="shared" ref="IP89:JA89" si="1114">IP15-IP52</f>
        <v>793.4259439</v>
      </c>
      <c r="IQ89" s="63">
        <f t="shared" si="1114"/>
        <v>866.5046493</v>
      </c>
      <c r="IR89" s="63">
        <f t="shared" si="1114"/>
        <v>970.9027998</v>
      </c>
      <c r="IS89" s="63">
        <f t="shared" si="1114"/>
        <v>970.9027998</v>
      </c>
      <c r="IT89" s="63">
        <f t="shared" si="1114"/>
        <v>991.7824299</v>
      </c>
      <c r="IU89" s="63">
        <f t="shared" si="1114"/>
        <v>1054.42132</v>
      </c>
      <c r="IV89" s="63">
        <f t="shared" si="1114"/>
        <v>1211.018546</v>
      </c>
      <c r="IW89" s="63">
        <f t="shared" si="1114"/>
        <v>929.1435396</v>
      </c>
      <c r="IX89" s="63">
        <f t="shared" si="1114"/>
        <v>1096.18058</v>
      </c>
      <c r="IY89" s="63">
        <f t="shared" si="1114"/>
        <v>1033.54169</v>
      </c>
      <c r="IZ89" s="63">
        <f t="shared" si="1114"/>
        <v>1304.976881</v>
      </c>
      <c r="JA89" s="63">
        <f t="shared" si="1114"/>
        <v>1304.976881</v>
      </c>
      <c r="JB89" s="52">
        <f t="shared" si="57"/>
        <v>12527.77806</v>
      </c>
      <c r="JC89" s="2"/>
      <c r="JD89" s="2"/>
      <c r="JE89" s="19">
        <f t="shared" si="58"/>
        <v>0</v>
      </c>
      <c r="JF89" s="19">
        <f t="shared" si="59"/>
        <v>0</v>
      </c>
      <c r="JG89" s="48">
        <f t="shared" si="60"/>
        <v>0</v>
      </c>
      <c r="JH89" s="48">
        <f t="shared" si="61"/>
        <v>0</v>
      </c>
      <c r="JI89" s="48">
        <f t="shared" si="62"/>
        <v>0</v>
      </c>
      <c r="JJ89" s="48">
        <f t="shared" si="63"/>
        <v>0</v>
      </c>
      <c r="JK89" s="48">
        <f t="shared" si="64"/>
        <v>0</v>
      </c>
    </row>
    <row r="90" ht="19.5" customHeight="1" outlineLevel="1">
      <c r="A90" s="2"/>
      <c r="B90" s="13" t="s">
        <v>26</v>
      </c>
      <c r="C90" s="10">
        <f t="shared" ref="C90:N90" si="1115">C16-C53</f>
        <v>96.27493507</v>
      </c>
      <c r="D90" s="10">
        <f t="shared" si="1115"/>
        <v>105.1423633</v>
      </c>
      <c r="E90" s="10">
        <f t="shared" si="1115"/>
        <v>117.8101179</v>
      </c>
      <c r="F90" s="10">
        <f t="shared" si="1115"/>
        <v>117.8101179</v>
      </c>
      <c r="G90" s="10">
        <f t="shared" si="1115"/>
        <v>120.3436688</v>
      </c>
      <c r="H90" s="10">
        <f t="shared" si="1115"/>
        <v>127.9443216</v>
      </c>
      <c r="I90" s="10">
        <f t="shared" si="1115"/>
        <v>146.9459535</v>
      </c>
      <c r="J90" s="10">
        <f t="shared" si="1115"/>
        <v>143.1456271</v>
      </c>
      <c r="K90" s="10">
        <f t="shared" si="1115"/>
        <v>115.276567</v>
      </c>
      <c r="L90" s="10">
        <f t="shared" si="1115"/>
        <v>125.4107707</v>
      </c>
      <c r="M90" s="10">
        <f t="shared" si="1115"/>
        <v>145.6791781</v>
      </c>
      <c r="N90" s="10">
        <f t="shared" si="1115"/>
        <v>158.3469327</v>
      </c>
      <c r="O90" s="10">
        <f t="shared" si="21"/>
        <v>1520.130554</v>
      </c>
      <c r="P90" s="10">
        <f t="shared" ref="P90:AA90" si="1116">P16-P53</f>
        <v>106.1573732</v>
      </c>
      <c r="Q90" s="10">
        <f t="shared" si="1116"/>
        <v>115.935026</v>
      </c>
      <c r="R90" s="10">
        <f t="shared" si="1116"/>
        <v>129.9031014</v>
      </c>
      <c r="S90" s="10">
        <f t="shared" si="1116"/>
        <v>129.9031014</v>
      </c>
      <c r="T90" s="10">
        <f t="shared" si="1116"/>
        <v>132.6967165</v>
      </c>
      <c r="U90" s="10">
        <f t="shared" si="1116"/>
        <v>141.0775618</v>
      </c>
      <c r="V90" s="10">
        <f t="shared" si="1116"/>
        <v>162.0296749</v>
      </c>
      <c r="W90" s="10">
        <f t="shared" si="1116"/>
        <v>157.8392523</v>
      </c>
      <c r="X90" s="10">
        <f t="shared" si="1116"/>
        <v>127.1094863</v>
      </c>
      <c r="Y90" s="10">
        <f t="shared" si="1116"/>
        <v>138.2839467</v>
      </c>
      <c r="Z90" s="10">
        <f t="shared" si="1116"/>
        <v>160.6328673</v>
      </c>
      <c r="AA90" s="10">
        <f t="shared" si="1116"/>
        <v>174.6009428</v>
      </c>
      <c r="AB90" s="10">
        <f t="shared" si="23"/>
        <v>1676.169051</v>
      </c>
      <c r="AC90" s="10">
        <f t="shared" ref="AC90:AN90" si="1117">AC16-AC53</f>
        <v>124.281683</v>
      </c>
      <c r="AD90" s="10">
        <f t="shared" si="1117"/>
        <v>135.7286801</v>
      </c>
      <c r="AE90" s="10">
        <f t="shared" si="1117"/>
        <v>152.0815331</v>
      </c>
      <c r="AF90" s="10">
        <f t="shared" si="1117"/>
        <v>152.0815331</v>
      </c>
      <c r="AG90" s="10">
        <f t="shared" si="1117"/>
        <v>155.3521037</v>
      </c>
      <c r="AH90" s="10">
        <f t="shared" si="1117"/>
        <v>165.1638156</v>
      </c>
      <c r="AI90" s="10">
        <f t="shared" si="1117"/>
        <v>189.6930951</v>
      </c>
      <c r="AJ90" s="10">
        <f t="shared" si="1117"/>
        <v>184.7872392</v>
      </c>
      <c r="AK90" s="10">
        <f t="shared" si="1117"/>
        <v>148.8109625</v>
      </c>
      <c r="AL90" s="10">
        <f t="shared" si="1117"/>
        <v>161.893245</v>
      </c>
      <c r="AM90" s="10">
        <f t="shared" si="1117"/>
        <v>188.0578098</v>
      </c>
      <c r="AN90" s="10">
        <f t="shared" si="1117"/>
        <v>204.4106628</v>
      </c>
      <c r="AO90" s="10">
        <f t="shared" si="25"/>
        <v>1962.342363</v>
      </c>
      <c r="AP90" s="10">
        <f t="shared" ref="AP90:BA90" si="1118">AP16-AP53</f>
        <v>162.6421147</v>
      </c>
      <c r="AQ90" s="10">
        <f t="shared" si="1118"/>
        <v>177.6223094</v>
      </c>
      <c r="AR90" s="10">
        <f t="shared" si="1118"/>
        <v>199.0225877</v>
      </c>
      <c r="AS90" s="10">
        <f t="shared" si="1118"/>
        <v>199.0225877</v>
      </c>
      <c r="AT90" s="10">
        <f t="shared" si="1118"/>
        <v>203.3026433</v>
      </c>
      <c r="AU90" s="10">
        <f t="shared" si="1118"/>
        <v>216.1428103</v>
      </c>
      <c r="AV90" s="10">
        <f t="shared" si="1118"/>
        <v>248.2432276</v>
      </c>
      <c r="AW90" s="10">
        <f t="shared" si="1118"/>
        <v>241.8231442</v>
      </c>
      <c r="AX90" s="10">
        <f t="shared" si="1118"/>
        <v>194.742532</v>
      </c>
      <c r="AY90" s="10">
        <f t="shared" si="1118"/>
        <v>211.8627546</v>
      </c>
      <c r="AZ90" s="10">
        <f t="shared" si="1118"/>
        <v>246.1031998</v>
      </c>
      <c r="BA90" s="10">
        <f t="shared" si="1118"/>
        <v>267.5034781</v>
      </c>
      <c r="BB90" s="10">
        <f t="shared" si="27"/>
        <v>2568.033389</v>
      </c>
      <c r="BC90" s="10">
        <f t="shared" ref="BC90:BN90" si="1119">BC16-BC53</f>
        <v>233.7137427</v>
      </c>
      <c r="BD90" s="10">
        <f t="shared" si="1119"/>
        <v>255.2400085</v>
      </c>
      <c r="BE90" s="10">
        <f t="shared" si="1119"/>
        <v>285.9918168</v>
      </c>
      <c r="BF90" s="10">
        <f t="shared" si="1119"/>
        <v>285.9918168</v>
      </c>
      <c r="BG90" s="10">
        <f t="shared" si="1119"/>
        <v>292.1421784</v>
      </c>
      <c r="BH90" s="10">
        <f t="shared" si="1119"/>
        <v>310.5932634</v>
      </c>
      <c r="BI90" s="10">
        <f t="shared" si="1119"/>
        <v>356.7209757</v>
      </c>
      <c r="BJ90" s="10">
        <f t="shared" si="1119"/>
        <v>347.4954333</v>
      </c>
      <c r="BK90" s="10">
        <f t="shared" si="1119"/>
        <v>279.8414551</v>
      </c>
      <c r="BL90" s="10">
        <f t="shared" si="1119"/>
        <v>304.4429017</v>
      </c>
      <c r="BM90" s="10">
        <f t="shared" si="1119"/>
        <v>353.6457949</v>
      </c>
      <c r="BN90" s="10">
        <f t="shared" si="1119"/>
        <v>384.3976032</v>
      </c>
      <c r="BO90" s="10">
        <f t="shared" si="29"/>
        <v>3690.21699</v>
      </c>
      <c r="BP90" s="10">
        <f t="shared" ref="BP90:CA90" si="1120">BP16-BP53</f>
        <v>339.6963254</v>
      </c>
      <c r="BQ90" s="10">
        <f t="shared" si="1120"/>
        <v>370.9841448</v>
      </c>
      <c r="BR90" s="10">
        <f t="shared" si="1120"/>
        <v>415.6810297</v>
      </c>
      <c r="BS90" s="10">
        <f t="shared" si="1120"/>
        <v>415.6810297</v>
      </c>
      <c r="BT90" s="10">
        <f t="shared" si="1120"/>
        <v>424.6204067</v>
      </c>
      <c r="BU90" s="10">
        <f t="shared" si="1120"/>
        <v>451.4385377</v>
      </c>
      <c r="BV90" s="10">
        <f t="shared" si="1120"/>
        <v>518.483865</v>
      </c>
      <c r="BW90" s="10">
        <f t="shared" si="1120"/>
        <v>505.0747996</v>
      </c>
      <c r="BX90" s="10">
        <f t="shared" si="1120"/>
        <v>406.7416527</v>
      </c>
      <c r="BY90" s="10">
        <f t="shared" si="1120"/>
        <v>442.4991607</v>
      </c>
      <c r="BZ90" s="10">
        <f t="shared" si="1120"/>
        <v>514.0141765</v>
      </c>
      <c r="CA90" s="10">
        <f t="shared" si="1120"/>
        <v>558.7110615</v>
      </c>
      <c r="CB90" s="10">
        <f t="shared" si="31"/>
        <v>5363.62619</v>
      </c>
      <c r="CC90" s="10">
        <f t="shared" ref="CC90:CN90" si="1121">CC16-CC53</f>
        <v>518.2309118</v>
      </c>
      <c r="CD90" s="10">
        <f t="shared" si="1121"/>
        <v>565.9627063</v>
      </c>
      <c r="CE90" s="10">
        <f t="shared" si="1121"/>
        <v>634.1509842</v>
      </c>
      <c r="CF90" s="10">
        <f t="shared" si="1121"/>
        <v>634.1509842</v>
      </c>
      <c r="CG90" s="10">
        <f t="shared" si="1121"/>
        <v>647.7886398</v>
      </c>
      <c r="CH90" s="10">
        <f t="shared" si="1121"/>
        <v>688.7016065</v>
      </c>
      <c r="CI90" s="10">
        <f t="shared" si="1121"/>
        <v>790.9840233</v>
      </c>
      <c r="CJ90" s="10">
        <f t="shared" si="1121"/>
        <v>770.52754</v>
      </c>
      <c r="CK90" s="10">
        <f t="shared" si="1121"/>
        <v>620.5133286</v>
      </c>
      <c r="CL90" s="10">
        <f t="shared" si="1121"/>
        <v>675.0639509</v>
      </c>
      <c r="CM90" s="10">
        <f t="shared" si="1121"/>
        <v>784.1651955</v>
      </c>
      <c r="CN90" s="10">
        <f t="shared" si="1121"/>
        <v>852.3534734</v>
      </c>
      <c r="CO90" s="10">
        <f t="shared" si="33"/>
        <v>8182.593345</v>
      </c>
      <c r="CP90" s="2"/>
      <c r="CQ90" s="2"/>
      <c r="CR90" s="48">
        <f>O90-'ОПУ БС'!C90</f>
        <v>0</v>
      </c>
      <c r="CS90" s="48">
        <f>AB90-'ОПУ БС'!D90</f>
        <v>0</v>
      </c>
      <c r="CT90" s="48">
        <f>AO90-'ОПУ БС'!E90</f>
        <v>0</v>
      </c>
      <c r="CU90" s="48">
        <f>BB90-'ОПУ БС'!F90</f>
        <v>0</v>
      </c>
      <c r="CV90" s="48">
        <f>BO90-'ОПУ БС'!G90</f>
        <v>0</v>
      </c>
      <c r="CW90" s="48">
        <f>CB90-'ОПУ БС'!H90</f>
        <v>0</v>
      </c>
      <c r="CX90" s="48">
        <f>CO90-'ОПУ БС'!I90</f>
        <v>0</v>
      </c>
      <c r="CY90" s="2"/>
      <c r="CZ90" s="2"/>
      <c r="DA90" s="54">
        <f t="shared" ref="DA90:DL90" si="1122">DA16-DA53</f>
        <v>0</v>
      </c>
      <c r="DB90" s="54">
        <f t="shared" si="1122"/>
        <v>0</v>
      </c>
      <c r="DC90" s="54">
        <f t="shared" si="1122"/>
        <v>0</v>
      </c>
      <c r="DD90" s="54">
        <f t="shared" si="1122"/>
        <v>0</v>
      </c>
      <c r="DE90" s="54">
        <f t="shared" si="1122"/>
        <v>0</v>
      </c>
      <c r="DF90" s="54">
        <f t="shared" si="1122"/>
        <v>-3.391363679</v>
      </c>
      <c r="DG90" s="54">
        <f t="shared" si="1122"/>
        <v>-3.895031553</v>
      </c>
      <c r="DH90" s="54">
        <f t="shared" si="1122"/>
        <v>-3.794297978</v>
      </c>
      <c r="DI90" s="54">
        <f t="shared" si="1122"/>
        <v>-3.055585097</v>
      </c>
      <c r="DJ90" s="54">
        <f t="shared" si="1122"/>
        <v>-3.324207963</v>
      </c>
      <c r="DK90" s="54">
        <f t="shared" si="1122"/>
        <v>-3.861453694</v>
      </c>
      <c r="DL90" s="54">
        <f t="shared" si="1122"/>
        <v>-4.197232277</v>
      </c>
      <c r="DM90" s="55">
        <f t="shared" si="35"/>
        <v>-25.51917224</v>
      </c>
      <c r="DN90" s="54">
        <f t="shared" ref="DN90:DY90" si="1123">DN16-DN53</f>
        <v>-3.870882329</v>
      </c>
      <c r="DO90" s="54">
        <f t="shared" si="1123"/>
        <v>-4.227410964</v>
      </c>
      <c r="DP90" s="54">
        <f t="shared" si="1123"/>
        <v>-4.736737587</v>
      </c>
      <c r="DQ90" s="54">
        <f t="shared" si="1123"/>
        <v>-4.736737587</v>
      </c>
      <c r="DR90" s="54">
        <f t="shared" si="1123"/>
        <v>-4.838602911</v>
      </c>
      <c r="DS90" s="54">
        <f t="shared" si="1123"/>
        <v>-5.144198884</v>
      </c>
      <c r="DT90" s="54">
        <f t="shared" si="1123"/>
        <v>-5.908188818</v>
      </c>
      <c r="DU90" s="54">
        <f t="shared" si="1123"/>
        <v>-5.755390831</v>
      </c>
      <c r="DV90" s="54">
        <f t="shared" si="1123"/>
        <v>-4.634872262</v>
      </c>
      <c r="DW90" s="54">
        <f t="shared" si="1123"/>
        <v>-5.04233356</v>
      </c>
      <c r="DX90" s="54">
        <f t="shared" si="1123"/>
        <v>-5.857256156</v>
      </c>
      <c r="DY90" s="54">
        <f t="shared" si="1123"/>
        <v>-6.366582778</v>
      </c>
      <c r="DZ90" s="55">
        <f t="shared" si="37"/>
        <v>-61.11919467</v>
      </c>
      <c r="EA90" s="54">
        <f t="shared" ref="EA90:EL90" si="1124">EA16-EA53</f>
        <v>-4.238009201</v>
      </c>
      <c r="EB90" s="54">
        <f t="shared" si="1124"/>
        <v>-4.628352154</v>
      </c>
      <c r="EC90" s="54">
        <f t="shared" si="1124"/>
        <v>-5.185984944</v>
      </c>
      <c r="ED90" s="54">
        <f t="shared" si="1124"/>
        <v>-5.185984944</v>
      </c>
      <c r="EE90" s="54">
        <f t="shared" si="1124"/>
        <v>-5.297511502</v>
      </c>
      <c r="EF90" s="54">
        <f t="shared" si="1124"/>
        <v>-5.632091175</v>
      </c>
      <c r="EG90" s="54">
        <f t="shared" si="1124"/>
        <v>-6.46854036</v>
      </c>
      <c r="EH90" s="54">
        <f t="shared" si="1124"/>
        <v>-6.301250523</v>
      </c>
      <c r="EI90" s="54">
        <f t="shared" si="1124"/>
        <v>-5.074458386</v>
      </c>
      <c r="EJ90" s="54">
        <f t="shared" si="1124"/>
        <v>-5.520564618</v>
      </c>
      <c r="EK90" s="54">
        <f t="shared" si="1124"/>
        <v>-6.412777081</v>
      </c>
      <c r="EL90" s="54">
        <f t="shared" si="1124"/>
        <v>-6.970409871</v>
      </c>
      <c r="EM90" s="50">
        <f t="shared" si="39"/>
        <v>-66.91593476</v>
      </c>
      <c r="EN90" s="54">
        <f t="shared" ref="EN90:EY90" si="1125">EN16-EN53</f>
        <v>-4.076355904</v>
      </c>
      <c r="EO90" s="54">
        <f t="shared" si="1125"/>
        <v>-4.451809738</v>
      </c>
      <c r="EP90" s="54">
        <f t="shared" si="1125"/>
        <v>-4.988172357</v>
      </c>
      <c r="EQ90" s="54">
        <f t="shared" si="1125"/>
        <v>-4.988172357</v>
      </c>
      <c r="ER90" s="54">
        <f t="shared" si="1125"/>
        <v>-5.09544488</v>
      </c>
      <c r="ES90" s="54">
        <f t="shared" si="1125"/>
        <v>-5.417262452</v>
      </c>
      <c r="ET90" s="54">
        <f t="shared" si="1125"/>
        <v>-6.22180638</v>
      </c>
      <c r="EU90" s="54">
        <f t="shared" si="1125"/>
        <v>-6.060897595</v>
      </c>
      <c r="EV90" s="54">
        <f t="shared" si="1125"/>
        <v>-4.880899833</v>
      </c>
      <c r="EW90" s="54">
        <f t="shared" si="1125"/>
        <v>-5.309989928</v>
      </c>
      <c r="EX90" s="54">
        <f t="shared" si="1125"/>
        <v>-6.168170118</v>
      </c>
      <c r="EY90" s="54">
        <f t="shared" si="1125"/>
        <v>-6.704532737</v>
      </c>
      <c r="EZ90" s="51">
        <f t="shared" si="41"/>
        <v>-64.36351428</v>
      </c>
      <c r="FA90" s="54">
        <f t="shared" ref="FA90:FL90" si="1126">FA16-FA53</f>
        <v>-2.798446924</v>
      </c>
      <c r="FB90" s="54">
        <f t="shared" si="1126"/>
        <v>-3.056198614</v>
      </c>
      <c r="FC90" s="54">
        <f t="shared" si="1126"/>
        <v>-3.424415315</v>
      </c>
      <c r="FD90" s="54">
        <f t="shared" si="1126"/>
        <v>-3.424415315</v>
      </c>
      <c r="FE90" s="54">
        <f t="shared" si="1126"/>
        <v>-3.498058655</v>
      </c>
      <c r="FF90" s="54">
        <f t="shared" si="1126"/>
        <v>-3.718988675</v>
      </c>
      <c r="FG90" s="54">
        <f t="shared" si="1126"/>
        <v>-4.271313726</v>
      </c>
      <c r="FH90" s="54">
        <f t="shared" si="1126"/>
        <v>-4.160848716</v>
      </c>
      <c r="FI90" s="54">
        <f t="shared" si="1126"/>
        <v>-3.350771975</v>
      </c>
      <c r="FJ90" s="54">
        <f t="shared" si="1126"/>
        <v>-3.645345335</v>
      </c>
      <c r="FK90" s="54">
        <f t="shared" si="1126"/>
        <v>-4.234492056</v>
      </c>
      <c r="FL90" s="54">
        <f t="shared" si="1126"/>
        <v>-4.602708756</v>
      </c>
      <c r="FM90" s="51">
        <f t="shared" si="43"/>
        <v>-44.18600406</v>
      </c>
      <c r="FN90" s="2"/>
      <c r="FO90" s="2"/>
      <c r="FP90" s="10">
        <f t="shared" ref="FP90:GA90" si="1127">FP16-FP53</f>
        <v>96.27493507</v>
      </c>
      <c r="FQ90" s="10">
        <f t="shared" si="1127"/>
        <v>105.1423633</v>
      </c>
      <c r="FR90" s="10">
        <f t="shared" si="1127"/>
        <v>117.8101179</v>
      </c>
      <c r="FS90" s="10">
        <f t="shared" si="1127"/>
        <v>117.8101179</v>
      </c>
      <c r="FT90" s="10">
        <f t="shared" si="1127"/>
        <v>120.3436688</v>
      </c>
      <c r="FU90" s="10">
        <f t="shared" si="1127"/>
        <v>127.9443216</v>
      </c>
      <c r="FV90" s="10">
        <f t="shared" si="1127"/>
        <v>146.9459535</v>
      </c>
      <c r="FW90" s="10">
        <f t="shared" si="1127"/>
        <v>143.1456271</v>
      </c>
      <c r="FX90" s="10">
        <f t="shared" si="1127"/>
        <v>115.276567</v>
      </c>
      <c r="FY90" s="10">
        <f t="shared" si="1127"/>
        <v>125.4107707</v>
      </c>
      <c r="FZ90" s="10">
        <f t="shared" si="1127"/>
        <v>145.6791781</v>
      </c>
      <c r="GA90" s="10">
        <f t="shared" si="1127"/>
        <v>158.3469327</v>
      </c>
      <c r="GB90" s="52">
        <f t="shared" si="45"/>
        <v>1520.130554</v>
      </c>
      <c r="GC90" s="10">
        <f t="shared" ref="GC90:GN90" si="1128">GC16-GC53</f>
        <v>106.1573732</v>
      </c>
      <c r="GD90" s="10">
        <f t="shared" si="1128"/>
        <v>115.935026</v>
      </c>
      <c r="GE90" s="10">
        <f t="shared" si="1128"/>
        <v>129.9031014</v>
      </c>
      <c r="GF90" s="10">
        <f t="shared" si="1128"/>
        <v>129.9031014</v>
      </c>
      <c r="GG90" s="10">
        <f t="shared" si="1128"/>
        <v>132.6967165</v>
      </c>
      <c r="GH90" s="10">
        <f t="shared" si="1128"/>
        <v>141.0775618</v>
      </c>
      <c r="GI90" s="10">
        <f t="shared" si="1128"/>
        <v>162.0296749</v>
      </c>
      <c r="GJ90" s="10">
        <f t="shared" si="1128"/>
        <v>157.8392523</v>
      </c>
      <c r="GK90" s="10">
        <f t="shared" si="1128"/>
        <v>127.1094863</v>
      </c>
      <c r="GL90" s="10">
        <f t="shared" si="1128"/>
        <v>138.2839467</v>
      </c>
      <c r="GM90" s="10">
        <f t="shared" si="1128"/>
        <v>160.6328673</v>
      </c>
      <c r="GN90" s="10">
        <f t="shared" si="1128"/>
        <v>174.6009428</v>
      </c>
      <c r="GO90" s="52">
        <f t="shared" si="47"/>
        <v>1676.169051</v>
      </c>
      <c r="GP90" s="63">
        <f t="shared" ref="GP90:HA90" si="1129">GP16-GP53</f>
        <v>124.281683</v>
      </c>
      <c r="GQ90" s="63">
        <f t="shared" si="1129"/>
        <v>135.7286801</v>
      </c>
      <c r="GR90" s="63">
        <f t="shared" si="1129"/>
        <v>152.0815331</v>
      </c>
      <c r="GS90" s="63">
        <f t="shared" si="1129"/>
        <v>152.0815331</v>
      </c>
      <c r="GT90" s="63">
        <f t="shared" si="1129"/>
        <v>155.3521037</v>
      </c>
      <c r="GU90" s="63">
        <f t="shared" si="1129"/>
        <v>161.7724519</v>
      </c>
      <c r="GV90" s="63">
        <f t="shared" si="1129"/>
        <v>185.7980635</v>
      </c>
      <c r="GW90" s="63">
        <f t="shared" si="1129"/>
        <v>180.9929412</v>
      </c>
      <c r="GX90" s="63">
        <f t="shared" si="1129"/>
        <v>145.7553774</v>
      </c>
      <c r="GY90" s="63">
        <f t="shared" si="1129"/>
        <v>158.569037</v>
      </c>
      <c r="GZ90" s="63">
        <f t="shared" si="1129"/>
        <v>184.1963561</v>
      </c>
      <c r="HA90" s="63">
        <f t="shared" si="1129"/>
        <v>200.2134305</v>
      </c>
      <c r="HB90" s="52">
        <f t="shared" si="49"/>
        <v>1936.823191</v>
      </c>
      <c r="HC90" s="63">
        <f t="shared" ref="HC90:HN90" si="1130">HC16-HC53</f>
        <v>158.7712323</v>
      </c>
      <c r="HD90" s="63">
        <f t="shared" si="1130"/>
        <v>173.3948985</v>
      </c>
      <c r="HE90" s="63">
        <f t="shared" si="1130"/>
        <v>194.2858501</v>
      </c>
      <c r="HF90" s="63">
        <f t="shared" si="1130"/>
        <v>194.2858501</v>
      </c>
      <c r="HG90" s="63">
        <f t="shared" si="1130"/>
        <v>198.4640404</v>
      </c>
      <c r="HH90" s="63">
        <f t="shared" si="1130"/>
        <v>210.9986114</v>
      </c>
      <c r="HI90" s="63">
        <f t="shared" si="1130"/>
        <v>242.3350388</v>
      </c>
      <c r="HJ90" s="63">
        <f t="shared" si="1130"/>
        <v>236.0677533</v>
      </c>
      <c r="HK90" s="63">
        <f t="shared" si="1130"/>
        <v>190.1076598</v>
      </c>
      <c r="HL90" s="63">
        <f t="shared" si="1130"/>
        <v>206.8204211</v>
      </c>
      <c r="HM90" s="63">
        <f t="shared" si="1130"/>
        <v>240.2459437</v>
      </c>
      <c r="HN90" s="63">
        <f t="shared" si="1130"/>
        <v>261.1368953</v>
      </c>
      <c r="HO90" s="52">
        <f t="shared" si="51"/>
        <v>2506.914195</v>
      </c>
      <c r="HP90" s="63">
        <f t="shared" ref="HP90:IA90" si="1131">HP16-HP53</f>
        <v>229.4757335</v>
      </c>
      <c r="HQ90" s="63">
        <f t="shared" si="1131"/>
        <v>250.6116563</v>
      </c>
      <c r="HR90" s="63">
        <f t="shared" si="1131"/>
        <v>280.8058318</v>
      </c>
      <c r="HS90" s="63">
        <f t="shared" si="1131"/>
        <v>280.8058318</v>
      </c>
      <c r="HT90" s="63">
        <f t="shared" si="1131"/>
        <v>286.8446669</v>
      </c>
      <c r="HU90" s="63">
        <f t="shared" si="1131"/>
        <v>304.9611722</v>
      </c>
      <c r="HV90" s="63">
        <f t="shared" si="1131"/>
        <v>350.2524354</v>
      </c>
      <c r="HW90" s="63">
        <f t="shared" si="1131"/>
        <v>341.1941827</v>
      </c>
      <c r="HX90" s="63">
        <f t="shared" si="1131"/>
        <v>274.7669967</v>
      </c>
      <c r="HY90" s="63">
        <f t="shared" si="1131"/>
        <v>298.9223371</v>
      </c>
      <c r="HZ90" s="63">
        <f t="shared" si="1131"/>
        <v>347.2330178</v>
      </c>
      <c r="IA90" s="63">
        <f t="shared" si="1131"/>
        <v>377.4271933</v>
      </c>
      <c r="IB90" s="52">
        <f t="shared" si="53"/>
        <v>3623.301056</v>
      </c>
      <c r="IC90" s="63">
        <f t="shared" ref="IC90:IN90" si="1132">IC16-IC53</f>
        <v>335.6199695</v>
      </c>
      <c r="ID90" s="63">
        <f t="shared" si="1132"/>
        <v>366.5323351</v>
      </c>
      <c r="IE90" s="63">
        <f t="shared" si="1132"/>
        <v>410.6928574</v>
      </c>
      <c r="IF90" s="63">
        <f t="shared" si="1132"/>
        <v>410.6928574</v>
      </c>
      <c r="IG90" s="63">
        <f t="shared" si="1132"/>
        <v>419.5249618</v>
      </c>
      <c r="IH90" s="63">
        <f t="shared" si="1132"/>
        <v>446.0212752</v>
      </c>
      <c r="II90" s="63">
        <f t="shared" si="1132"/>
        <v>512.2620586</v>
      </c>
      <c r="IJ90" s="63">
        <f t="shared" si="1132"/>
        <v>499.013902</v>
      </c>
      <c r="IK90" s="63">
        <f t="shared" si="1132"/>
        <v>401.8607529</v>
      </c>
      <c r="IL90" s="63">
        <f t="shared" si="1132"/>
        <v>437.1891707</v>
      </c>
      <c r="IM90" s="63">
        <f t="shared" si="1132"/>
        <v>507.8460064</v>
      </c>
      <c r="IN90" s="63">
        <f t="shared" si="1132"/>
        <v>552.0065287</v>
      </c>
      <c r="IO90" s="52">
        <f t="shared" si="55"/>
        <v>5299.262676</v>
      </c>
      <c r="IP90" s="63">
        <f t="shared" ref="IP90:JA90" si="1133">IP16-IP53</f>
        <v>515.4324649</v>
      </c>
      <c r="IQ90" s="63">
        <f t="shared" si="1133"/>
        <v>562.9065077</v>
      </c>
      <c r="IR90" s="63">
        <f t="shared" si="1133"/>
        <v>630.7265689</v>
      </c>
      <c r="IS90" s="63">
        <f t="shared" si="1133"/>
        <v>630.7265689</v>
      </c>
      <c r="IT90" s="63">
        <f t="shared" si="1133"/>
        <v>644.2905811</v>
      </c>
      <c r="IU90" s="63">
        <f t="shared" si="1133"/>
        <v>684.9826178</v>
      </c>
      <c r="IV90" s="63">
        <f t="shared" si="1133"/>
        <v>786.7127096</v>
      </c>
      <c r="IW90" s="63">
        <f t="shared" si="1133"/>
        <v>766.3666912</v>
      </c>
      <c r="IX90" s="63">
        <f t="shared" si="1133"/>
        <v>617.1625567</v>
      </c>
      <c r="IY90" s="63">
        <f t="shared" si="1133"/>
        <v>671.4186056</v>
      </c>
      <c r="IZ90" s="63">
        <f t="shared" si="1133"/>
        <v>779.9307035</v>
      </c>
      <c r="JA90" s="63">
        <f t="shared" si="1133"/>
        <v>847.7507646</v>
      </c>
      <c r="JB90" s="52">
        <f t="shared" si="57"/>
        <v>8138.407341</v>
      </c>
      <c r="JC90" s="2"/>
      <c r="JD90" s="2"/>
      <c r="JE90" s="19">
        <f t="shared" si="58"/>
        <v>0</v>
      </c>
      <c r="JF90" s="19">
        <f t="shared" si="59"/>
        <v>0</v>
      </c>
      <c r="JG90" s="48">
        <f t="shared" si="60"/>
        <v>0</v>
      </c>
      <c r="JH90" s="48">
        <f t="shared" si="61"/>
        <v>0</v>
      </c>
      <c r="JI90" s="48">
        <f t="shared" si="62"/>
        <v>0</v>
      </c>
      <c r="JJ90" s="48">
        <f t="shared" si="63"/>
        <v>0</v>
      </c>
      <c r="JK90" s="48">
        <f t="shared" si="64"/>
        <v>0</v>
      </c>
    </row>
    <row r="91" ht="19.5" customHeight="1" outlineLevel="1">
      <c r="A91" s="2"/>
      <c r="B91" s="13" t="s">
        <v>27</v>
      </c>
      <c r="C91" s="10">
        <f t="shared" ref="C91:N91" si="1134">C17-C54</f>
        <v>109.0214245</v>
      </c>
      <c r="D91" s="10">
        <f t="shared" si="1134"/>
        <v>119.0628715</v>
      </c>
      <c r="E91" s="10">
        <f t="shared" si="1134"/>
        <v>133.4077958</v>
      </c>
      <c r="F91" s="10">
        <f t="shared" si="1134"/>
        <v>133.4077958</v>
      </c>
      <c r="G91" s="10">
        <f t="shared" si="1134"/>
        <v>136.2767806</v>
      </c>
      <c r="H91" s="10">
        <f t="shared" si="1134"/>
        <v>144.8837352</v>
      </c>
      <c r="I91" s="10">
        <f t="shared" si="1134"/>
        <v>166.4011216</v>
      </c>
      <c r="J91" s="10">
        <f t="shared" si="1134"/>
        <v>162.0976443</v>
      </c>
      <c r="K91" s="10">
        <f t="shared" si="1134"/>
        <v>150.6217049</v>
      </c>
      <c r="L91" s="10">
        <f t="shared" si="1134"/>
        <v>136.2767806</v>
      </c>
      <c r="M91" s="10">
        <f t="shared" si="1134"/>
        <v>150.6217049</v>
      </c>
      <c r="N91" s="10">
        <f t="shared" si="1134"/>
        <v>179.3115534</v>
      </c>
      <c r="O91" s="10">
        <f t="shared" si="21"/>
        <v>1721.390913</v>
      </c>
      <c r="P91" s="10">
        <f t="shared" ref="P91:AA91" si="1135">P17-P54</f>
        <v>119.6649411</v>
      </c>
      <c r="Q91" s="10">
        <f t="shared" si="1135"/>
        <v>130.686712</v>
      </c>
      <c r="R91" s="10">
        <f t="shared" si="1135"/>
        <v>146.432099</v>
      </c>
      <c r="S91" s="10">
        <f t="shared" si="1135"/>
        <v>146.432099</v>
      </c>
      <c r="T91" s="10">
        <f t="shared" si="1135"/>
        <v>149.5811764</v>
      </c>
      <c r="U91" s="10">
        <f t="shared" si="1135"/>
        <v>159.0284086</v>
      </c>
      <c r="V91" s="10">
        <f t="shared" si="1135"/>
        <v>182.6464891</v>
      </c>
      <c r="W91" s="10">
        <f t="shared" si="1135"/>
        <v>177.922873</v>
      </c>
      <c r="X91" s="10">
        <f t="shared" si="1135"/>
        <v>165.3265634</v>
      </c>
      <c r="Y91" s="10">
        <f t="shared" si="1135"/>
        <v>149.5811764</v>
      </c>
      <c r="Z91" s="10">
        <f t="shared" si="1135"/>
        <v>165.3265634</v>
      </c>
      <c r="AA91" s="10">
        <f t="shared" si="1135"/>
        <v>196.8173374</v>
      </c>
      <c r="AB91" s="10">
        <f t="shared" si="23"/>
        <v>1889.446439</v>
      </c>
      <c r="AC91" s="10">
        <f t="shared" ref="AC91:AN91" si="1136">AC17-AC54</f>
        <v>138.2066475</v>
      </c>
      <c r="AD91" s="10">
        <f t="shared" si="1136"/>
        <v>150.9362072</v>
      </c>
      <c r="AE91" s="10">
        <f t="shared" si="1136"/>
        <v>169.1212924</v>
      </c>
      <c r="AF91" s="10">
        <f t="shared" si="1136"/>
        <v>169.1212924</v>
      </c>
      <c r="AG91" s="10">
        <f t="shared" si="1136"/>
        <v>172.7583094</v>
      </c>
      <c r="AH91" s="10">
        <f t="shared" si="1136"/>
        <v>183.6693606</v>
      </c>
      <c r="AI91" s="10">
        <f t="shared" si="1136"/>
        <v>210.9469884</v>
      </c>
      <c r="AJ91" s="10">
        <f t="shared" si="1136"/>
        <v>205.4914628</v>
      </c>
      <c r="AK91" s="10">
        <f t="shared" si="1136"/>
        <v>190.9433946</v>
      </c>
      <c r="AL91" s="10">
        <f t="shared" si="1136"/>
        <v>172.7583094</v>
      </c>
      <c r="AM91" s="10">
        <f t="shared" si="1136"/>
        <v>190.9433946</v>
      </c>
      <c r="AN91" s="10">
        <f t="shared" si="1136"/>
        <v>227.313565</v>
      </c>
      <c r="AO91" s="10">
        <f t="shared" si="25"/>
        <v>2182.210224</v>
      </c>
      <c r="AP91" s="10">
        <f t="shared" ref="AP91:BA91" si="1137">AP17-AP54</f>
        <v>178.1531258</v>
      </c>
      <c r="AQ91" s="10">
        <f t="shared" si="1137"/>
        <v>194.5619664</v>
      </c>
      <c r="AR91" s="10">
        <f t="shared" si="1137"/>
        <v>218.0031672</v>
      </c>
      <c r="AS91" s="10">
        <f t="shared" si="1137"/>
        <v>218.0031672</v>
      </c>
      <c r="AT91" s="10">
        <f t="shared" si="1137"/>
        <v>222.6914073</v>
      </c>
      <c r="AU91" s="10">
        <f t="shared" si="1137"/>
        <v>236.7561278</v>
      </c>
      <c r="AV91" s="10">
        <f t="shared" si="1137"/>
        <v>271.9179289</v>
      </c>
      <c r="AW91" s="10">
        <f t="shared" si="1137"/>
        <v>264.8855687</v>
      </c>
      <c r="AX91" s="10">
        <f t="shared" si="1137"/>
        <v>246.1326081</v>
      </c>
      <c r="AY91" s="10">
        <f t="shared" si="1137"/>
        <v>222.6914073</v>
      </c>
      <c r="AZ91" s="10">
        <f t="shared" si="1137"/>
        <v>246.1326081</v>
      </c>
      <c r="BA91" s="10">
        <f t="shared" si="1137"/>
        <v>293.0150096</v>
      </c>
      <c r="BB91" s="10">
        <f t="shared" si="27"/>
        <v>2812.944092</v>
      </c>
      <c r="BC91" s="10">
        <f t="shared" ref="BC91:BN91" si="1138">BC17-BC54</f>
        <v>252.0243952</v>
      </c>
      <c r="BD91" s="10">
        <f t="shared" si="1138"/>
        <v>275.2371684</v>
      </c>
      <c r="BE91" s="10">
        <f t="shared" si="1138"/>
        <v>308.398273</v>
      </c>
      <c r="BF91" s="10">
        <f t="shared" si="1138"/>
        <v>308.398273</v>
      </c>
      <c r="BG91" s="10">
        <f t="shared" si="1138"/>
        <v>315.0304939</v>
      </c>
      <c r="BH91" s="10">
        <f t="shared" si="1138"/>
        <v>334.9271567</v>
      </c>
      <c r="BI91" s="10">
        <f t="shared" si="1138"/>
        <v>384.6688137</v>
      </c>
      <c r="BJ91" s="10">
        <f t="shared" si="1138"/>
        <v>374.7204823</v>
      </c>
      <c r="BK91" s="10">
        <f t="shared" si="1138"/>
        <v>348.1915986</v>
      </c>
      <c r="BL91" s="10">
        <f t="shared" si="1138"/>
        <v>315.0304939</v>
      </c>
      <c r="BM91" s="10">
        <f t="shared" si="1138"/>
        <v>348.1915986</v>
      </c>
      <c r="BN91" s="10">
        <f t="shared" si="1138"/>
        <v>414.5138078</v>
      </c>
      <c r="BO91" s="10">
        <f t="shared" si="29"/>
        <v>3979.332555</v>
      </c>
      <c r="BP91" s="10">
        <f t="shared" ref="BP91:CA91" si="1139">BP17-BP54</f>
        <v>360.5886848</v>
      </c>
      <c r="BQ91" s="10">
        <f t="shared" si="1139"/>
        <v>393.8008005</v>
      </c>
      <c r="BR91" s="10">
        <f t="shared" si="1139"/>
        <v>441.24668</v>
      </c>
      <c r="BS91" s="10">
        <f t="shared" si="1139"/>
        <v>441.24668</v>
      </c>
      <c r="BT91" s="10">
        <f t="shared" si="1139"/>
        <v>450.7358559</v>
      </c>
      <c r="BU91" s="10">
        <f t="shared" si="1139"/>
        <v>479.2033837</v>
      </c>
      <c r="BV91" s="10">
        <f t="shared" si="1139"/>
        <v>550.3722031</v>
      </c>
      <c r="BW91" s="10">
        <f t="shared" si="1139"/>
        <v>536.1384392</v>
      </c>
      <c r="BX91" s="10">
        <f t="shared" si="1139"/>
        <v>498.1817355</v>
      </c>
      <c r="BY91" s="10">
        <f t="shared" si="1139"/>
        <v>450.7358559</v>
      </c>
      <c r="BZ91" s="10">
        <f t="shared" si="1139"/>
        <v>498.1817355</v>
      </c>
      <c r="CA91" s="10">
        <f t="shared" si="1139"/>
        <v>593.0734947</v>
      </c>
      <c r="CB91" s="10">
        <f t="shared" si="31"/>
        <v>5693.505549</v>
      </c>
      <c r="CC91" s="10">
        <f t="shared" ref="CC91:CN91" si="1140">CC17-CC54</f>
        <v>541.7074634</v>
      </c>
      <c r="CD91" s="10">
        <f t="shared" si="1140"/>
        <v>591.6015719</v>
      </c>
      <c r="CE91" s="10">
        <f t="shared" si="1140"/>
        <v>662.8788697</v>
      </c>
      <c r="CF91" s="10">
        <f t="shared" si="1140"/>
        <v>662.8788697</v>
      </c>
      <c r="CG91" s="10">
        <f t="shared" si="1140"/>
        <v>677.1343293</v>
      </c>
      <c r="CH91" s="10">
        <f t="shared" si="1140"/>
        <v>719.900708</v>
      </c>
      <c r="CI91" s="10">
        <f t="shared" si="1140"/>
        <v>826.8166547</v>
      </c>
      <c r="CJ91" s="10">
        <f t="shared" si="1140"/>
        <v>805.4334653</v>
      </c>
      <c r="CK91" s="10">
        <f t="shared" si="1140"/>
        <v>748.4116271</v>
      </c>
      <c r="CL91" s="10">
        <f t="shared" si="1140"/>
        <v>677.1343293</v>
      </c>
      <c r="CM91" s="10">
        <f t="shared" si="1140"/>
        <v>748.4116271</v>
      </c>
      <c r="CN91" s="10">
        <f t="shared" si="1140"/>
        <v>890.9662227</v>
      </c>
      <c r="CO91" s="10">
        <f t="shared" si="33"/>
        <v>8553.275738</v>
      </c>
      <c r="CP91" s="2"/>
      <c r="CQ91" s="2"/>
      <c r="CR91" s="48">
        <f>O91-'ОПУ БС'!C91</f>
        <v>0</v>
      </c>
      <c r="CS91" s="48">
        <f>AB91-'ОПУ БС'!D91</f>
        <v>0</v>
      </c>
      <c r="CT91" s="48">
        <f>AO91-'ОПУ БС'!E91</f>
        <v>0</v>
      </c>
      <c r="CU91" s="48">
        <f>BB91-'ОПУ БС'!F91</f>
        <v>0</v>
      </c>
      <c r="CV91" s="48">
        <f>BO91-'ОПУ БС'!G91</f>
        <v>0</v>
      </c>
      <c r="CW91" s="48">
        <f>CB91-'ОПУ БС'!H91</f>
        <v>0</v>
      </c>
      <c r="CX91" s="48">
        <f>CO91-'ОПУ БС'!I91</f>
        <v>0</v>
      </c>
      <c r="CY91" s="2"/>
      <c r="CZ91" s="2"/>
      <c r="DA91" s="54">
        <f t="shared" ref="DA91:DL91" si="1141">DA17-DA54</f>
        <v>0</v>
      </c>
      <c r="DB91" s="54">
        <f t="shared" si="1141"/>
        <v>0</v>
      </c>
      <c r="DC91" s="54">
        <f t="shared" si="1141"/>
        <v>0</v>
      </c>
      <c r="DD91" s="54">
        <f t="shared" si="1141"/>
        <v>0</v>
      </c>
      <c r="DE91" s="54">
        <f t="shared" si="1141"/>
        <v>0</v>
      </c>
      <c r="DF91" s="54">
        <f t="shared" si="1141"/>
        <v>-3.771344203</v>
      </c>
      <c r="DG91" s="54">
        <f t="shared" si="1141"/>
        <v>-4.331444828</v>
      </c>
      <c r="DH91" s="54">
        <f t="shared" si="1141"/>
        <v>-4.219424703</v>
      </c>
      <c r="DI91" s="54">
        <f t="shared" si="1141"/>
        <v>-3.92070437</v>
      </c>
      <c r="DJ91" s="54">
        <f t="shared" si="1141"/>
        <v>-3.547303954</v>
      </c>
      <c r="DK91" s="54">
        <f t="shared" si="1141"/>
        <v>-3.92070437</v>
      </c>
      <c r="DL91" s="54">
        <f t="shared" si="1141"/>
        <v>-4.667505202</v>
      </c>
      <c r="DM91" s="55">
        <f t="shared" si="35"/>
        <v>-28.37843163</v>
      </c>
      <c r="DN91" s="54">
        <f t="shared" ref="DN91:DY91" si="1142">DN17-DN54</f>
        <v>-4.240044395</v>
      </c>
      <c r="DO91" s="54">
        <f t="shared" si="1142"/>
        <v>-4.6305748</v>
      </c>
      <c r="DP91" s="54">
        <f t="shared" si="1142"/>
        <v>-5.188475378</v>
      </c>
      <c r="DQ91" s="54">
        <f t="shared" si="1142"/>
        <v>-5.188475378</v>
      </c>
      <c r="DR91" s="54">
        <f t="shared" si="1142"/>
        <v>-5.300055494</v>
      </c>
      <c r="DS91" s="54">
        <f t="shared" si="1142"/>
        <v>-5.634795841</v>
      </c>
      <c r="DT91" s="54">
        <f t="shared" si="1142"/>
        <v>-6.471646708</v>
      </c>
      <c r="DU91" s="54">
        <f t="shared" si="1142"/>
        <v>-6.304276535</v>
      </c>
      <c r="DV91" s="54">
        <f t="shared" si="1142"/>
        <v>-5.857956072</v>
      </c>
      <c r="DW91" s="54">
        <f t="shared" si="1142"/>
        <v>-5.300055494</v>
      </c>
      <c r="DX91" s="54">
        <f t="shared" si="1142"/>
        <v>-5.857956072</v>
      </c>
      <c r="DY91" s="54">
        <f t="shared" si="1142"/>
        <v>-6.973757229</v>
      </c>
      <c r="DZ91" s="55">
        <f t="shared" si="37"/>
        <v>-66.9480694</v>
      </c>
      <c r="EA91" s="54">
        <f t="shared" ref="EA91:EL91" si="1143">EA17-EA54</f>
        <v>-4.570042366</v>
      </c>
      <c r="EB91" s="54">
        <f t="shared" si="1143"/>
        <v>-4.99096732</v>
      </c>
      <c r="EC91" s="54">
        <f t="shared" si="1143"/>
        <v>-5.592288684</v>
      </c>
      <c r="ED91" s="54">
        <f t="shared" si="1143"/>
        <v>-5.592288684</v>
      </c>
      <c r="EE91" s="54">
        <f t="shared" si="1143"/>
        <v>-5.712552957</v>
      </c>
      <c r="EF91" s="54">
        <f t="shared" si="1143"/>
        <v>-6.073345775</v>
      </c>
      <c r="EG91" s="54">
        <f t="shared" si="1143"/>
        <v>-6.975327821</v>
      </c>
      <c r="EH91" s="54">
        <f t="shared" si="1143"/>
        <v>-6.794931412</v>
      </c>
      <c r="EI91" s="54">
        <f t="shared" si="1143"/>
        <v>-6.313874321</v>
      </c>
      <c r="EJ91" s="54">
        <f t="shared" si="1143"/>
        <v>-5.712552957</v>
      </c>
      <c r="EK91" s="54">
        <f t="shared" si="1143"/>
        <v>-6.313874321</v>
      </c>
      <c r="EL91" s="54">
        <f t="shared" si="1143"/>
        <v>-7.516517049</v>
      </c>
      <c r="EM91" s="50">
        <f t="shared" si="39"/>
        <v>-72.15856367</v>
      </c>
      <c r="EN91" s="54">
        <f t="shared" ref="EN91:EY91" si="1144">EN17-EN54</f>
        <v>-4.327064217</v>
      </c>
      <c r="EO91" s="54">
        <f t="shared" si="1144"/>
        <v>-4.725609606</v>
      </c>
      <c r="EP91" s="54">
        <f t="shared" si="1144"/>
        <v>-5.29496016</v>
      </c>
      <c r="EQ91" s="54">
        <f t="shared" si="1144"/>
        <v>-5.29496016</v>
      </c>
      <c r="ER91" s="54">
        <f t="shared" si="1144"/>
        <v>-5.408830271</v>
      </c>
      <c r="ES91" s="54">
        <f t="shared" si="1144"/>
        <v>-5.750440604</v>
      </c>
      <c r="ET91" s="54">
        <f t="shared" si="1144"/>
        <v>-6.604466437</v>
      </c>
      <c r="EU91" s="54">
        <f t="shared" si="1144"/>
        <v>-6.43366127</v>
      </c>
      <c r="EV91" s="54">
        <f t="shared" si="1144"/>
        <v>-5.978180826</v>
      </c>
      <c r="EW91" s="54">
        <f t="shared" si="1144"/>
        <v>-5.408830271</v>
      </c>
      <c r="EX91" s="54">
        <f t="shared" si="1144"/>
        <v>-5.978180826</v>
      </c>
      <c r="EY91" s="54">
        <f t="shared" si="1144"/>
        <v>-7.116881936</v>
      </c>
      <c r="EZ91" s="51">
        <f t="shared" si="41"/>
        <v>-68.32206659</v>
      </c>
      <c r="FA91" s="54">
        <f t="shared" ref="FA91:FL91" si="1145">FA17-FA54</f>
        <v>-2.925220302</v>
      </c>
      <c r="FB91" s="54">
        <f t="shared" si="1145"/>
        <v>-3.194648488</v>
      </c>
      <c r="FC91" s="54">
        <f t="shared" si="1145"/>
        <v>-3.579545896</v>
      </c>
      <c r="FD91" s="54">
        <f t="shared" si="1145"/>
        <v>-3.579545896</v>
      </c>
      <c r="FE91" s="54">
        <f t="shared" si="1145"/>
        <v>-3.656525378</v>
      </c>
      <c r="FF91" s="54">
        <f t="shared" si="1145"/>
        <v>-3.887463823</v>
      </c>
      <c r="FG91" s="54">
        <f t="shared" si="1145"/>
        <v>-4.464809935</v>
      </c>
      <c r="FH91" s="54">
        <f t="shared" si="1145"/>
        <v>-4.349340713</v>
      </c>
      <c r="FI91" s="54">
        <f t="shared" si="1145"/>
        <v>-4.041422786</v>
      </c>
      <c r="FJ91" s="54">
        <f t="shared" si="1145"/>
        <v>-3.656525378</v>
      </c>
      <c r="FK91" s="54">
        <f t="shared" si="1145"/>
        <v>-4.041422786</v>
      </c>
      <c r="FL91" s="54">
        <f t="shared" si="1145"/>
        <v>-4.811217603</v>
      </c>
      <c r="FM91" s="51">
        <f t="shared" si="43"/>
        <v>-46.18768899</v>
      </c>
      <c r="FN91" s="2"/>
      <c r="FO91" s="2"/>
      <c r="FP91" s="10">
        <f t="shared" ref="FP91:GA91" si="1146">FP17-FP54</f>
        <v>109.0214245</v>
      </c>
      <c r="FQ91" s="10">
        <f t="shared" si="1146"/>
        <v>119.0628715</v>
      </c>
      <c r="FR91" s="10">
        <f t="shared" si="1146"/>
        <v>133.4077958</v>
      </c>
      <c r="FS91" s="10">
        <f t="shared" si="1146"/>
        <v>133.4077958</v>
      </c>
      <c r="FT91" s="10">
        <f t="shared" si="1146"/>
        <v>136.2767806</v>
      </c>
      <c r="FU91" s="10">
        <f t="shared" si="1146"/>
        <v>144.8837352</v>
      </c>
      <c r="FV91" s="10">
        <f t="shared" si="1146"/>
        <v>166.4011216</v>
      </c>
      <c r="FW91" s="10">
        <f t="shared" si="1146"/>
        <v>162.0976443</v>
      </c>
      <c r="FX91" s="10">
        <f t="shared" si="1146"/>
        <v>150.6217049</v>
      </c>
      <c r="FY91" s="10">
        <f t="shared" si="1146"/>
        <v>136.2767806</v>
      </c>
      <c r="FZ91" s="10">
        <f t="shared" si="1146"/>
        <v>150.6217049</v>
      </c>
      <c r="GA91" s="10">
        <f t="shared" si="1146"/>
        <v>179.3115534</v>
      </c>
      <c r="GB91" s="52">
        <f t="shared" si="45"/>
        <v>1721.390913</v>
      </c>
      <c r="GC91" s="10">
        <f t="shared" ref="GC91:GN91" si="1147">GC17-GC54</f>
        <v>119.6649411</v>
      </c>
      <c r="GD91" s="10">
        <f t="shared" si="1147"/>
        <v>130.686712</v>
      </c>
      <c r="GE91" s="10">
        <f t="shared" si="1147"/>
        <v>146.432099</v>
      </c>
      <c r="GF91" s="10">
        <f t="shared" si="1147"/>
        <v>146.432099</v>
      </c>
      <c r="GG91" s="10">
        <f t="shared" si="1147"/>
        <v>149.5811764</v>
      </c>
      <c r="GH91" s="10">
        <f t="shared" si="1147"/>
        <v>159.0284086</v>
      </c>
      <c r="GI91" s="10">
        <f t="shared" si="1147"/>
        <v>182.6464891</v>
      </c>
      <c r="GJ91" s="10">
        <f t="shared" si="1147"/>
        <v>177.922873</v>
      </c>
      <c r="GK91" s="10">
        <f t="shared" si="1147"/>
        <v>165.3265634</v>
      </c>
      <c r="GL91" s="10">
        <f t="shared" si="1147"/>
        <v>149.5811764</v>
      </c>
      <c r="GM91" s="10">
        <f t="shared" si="1147"/>
        <v>165.3265634</v>
      </c>
      <c r="GN91" s="10">
        <f t="shared" si="1147"/>
        <v>196.8173374</v>
      </c>
      <c r="GO91" s="52">
        <f t="shared" si="47"/>
        <v>1889.446439</v>
      </c>
      <c r="GP91" s="63">
        <f t="shared" ref="GP91:HA91" si="1148">GP17-GP54</f>
        <v>138.2066475</v>
      </c>
      <c r="GQ91" s="63">
        <f t="shared" si="1148"/>
        <v>150.9362072</v>
      </c>
      <c r="GR91" s="63">
        <f t="shared" si="1148"/>
        <v>169.1212924</v>
      </c>
      <c r="GS91" s="63">
        <f t="shared" si="1148"/>
        <v>169.1212924</v>
      </c>
      <c r="GT91" s="63">
        <f t="shared" si="1148"/>
        <v>172.7583094</v>
      </c>
      <c r="GU91" s="63">
        <f t="shared" si="1148"/>
        <v>179.8980164</v>
      </c>
      <c r="GV91" s="63">
        <f t="shared" si="1148"/>
        <v>206.6155435</v>
      </c>
      <c r="GW91" s="63">
        <f t="shared" si="1148"/>
        <v>201.2720381</v>
      </c>
      <c r="GX91" s="63">
        <f t="shared" si="1148"/>
        <v>187.0226903</v>
      </c>
      <c r="GY91" s="63">
        <f t="shared" si="1148"/>
        <v>169.2110055</v>
      </c>
      <c r="GZ91" s="63">
        <f t="shared" si="1148"/>
        <v>187.0226903</v>
      </c>
      <c r="HA91" s="63">
        <f t="shared" si="1148"/>
        <v>222.6460598</v>
      </c>
      <c r="HB91" s="52">
        <f t="shared" si="49"/>
        <v>2153.831793</v>
      </c>
      <c r="HC91" s="63">
        <f t="shared" ref="HC91:HN91" si="1149">HC17-HC54</f>
        <v>173.9130815</v>
      </c>
      <c r="HD91" s="63">
        <f t="shared" si="1149"/>
        <v>189.9313916</v>
      </c>
      <c r="HE91" s="63">
        <f t="shared" si="1149"/>
        <v>212.8146918</v>
      </c>
      <c r="HF91" s="63">
        <f t="shared" si="1149"/>
        <v>212.8146918</v>
      </c>
      <c r="HG91" s="63">
        <f t="shared" si="1149"/>
        <v>217.3913518</v>
      </c>
      <c r="HH91" s="63">
        <f t="shared" si="1149"/>
        <v>231.1213319</v>
      </c>
      <c r="HI91" s="63">
        <f t="shared" si="1149"/>
        <v>265.4462822</v>
      </c>
      <c r="HJ91" s="63">
        <f t="shared" si="1149"/>
        <v>258.5812922</v>
      </c>
      <c r="HK91" s="63">
        <f t="shared" si="1149"/>
        <v>240.274652</v>
      </c>
      <c r="HL91" s="63">
        <f t="shared" si="1149"/>
        <v>217.3913518</v>
      </c>
      <c r="HM91" s="63">
        <f t="shared" si="1149"/>
        <v>240.274652</v>
      </c>
      <c r="HN91" s="63">
        <f t="shared" si="1149"/>
        <v>286.0412524</v>
      </c>
      <c r="HO91" s="52">
        <f t="shared" si="51"/>
        <v>2745.996023</v>
      </c>
      <c r="HP91" s="63">
        <f t="shared" ref="HP91:IA91" si="1150">HP17-HP54</f>
        <v>247.4543528</v>
      </c>
      <c r="HQ91" s="63">
        <f t="shared" si="1150"/>
        <v>270.2462011</v>
      </c>
      <c r="HR91" s="63">
        <f t="shared" si="1150"/>
        <v>302.8059843</v>
      </c>
      <c r="HS91" s="63">
        <f t="shared" si="1150"/>
        <v>302.8059843</v>
      </c>
      <c r="HT91" s="63">
        <f t="shared" si="1150"/>
        <v>309.317941</v>
      </c>
      <c r="HU91" s="63">
        <f t="shared" si="1150"/>
        <v>328.8538109</v>
      </c>
      <c r="HV91" s="63">
        <f t="shared" si="1150"/>
        <v>377.6934858</v>
      </c>
      <c r="HW91" s="63">
        <f t="shared" si="1150"/>
        <v>367.9255509</v>
      </c>
      <c r="HX91" s="63">
        <f t="shared" si="1150"/>
        <v>341.8777243</v>
      </c>
      <c r="HY91" s="63">
        <f t="shared" si="1150"/>
        <v>309.317941</v>
      </c>
      <c r="HZ91" s="63">
        <f t="shared" si="1150"/>
        <v>341.8777243</v>
      </c>
      <c r="IA91" s="63">
        <f t="shared" si="1150"/>
        <v>406.9972908</v>
      </c>
      <c r="IB91" s="52">
        <f t="shared" si="53"/>
        <v>3907.173991</v>
      </c>
      <c r="IC91" s="63">
        <f t="shared" ref="IC91:IN91" si="1151">IC17-IC54</f>
        <v>356.2616205</v>
      </c>
      <c r="ID91" s="63">
        <f t="shared" si="1151"/>
        <v>389.0751909</v>
      </c>
      <c r="IE91" s="63">
        <f t="shared" si="1151"/>
        <v>435.9517199</v>
      </c>
      <c r="IF91" s="63">
        <f t="shared" si="1151"/>
        <v>435.9517199</v>
      </c>
      <c r="IG91" s="63">
        <f t="shared" si="1151"/>
        <v>445.3270257</v>
      </c>
      <c r="IH91" s="63">
        <f t="shared" si="1151"/>
        <v>473.4529431</v>
      </c>
      <c r="II91" s="63">
        <f t="shared" si="1151"/>
        <v>543.7677366</v>
      </c>
      <c r="IJ91" s="63">
        <f t="shared" si="1151"/>
        <v>529.7047779</v>
      </c>
      <c r="IK91" s="63">
        <f t="shared" si="1151"/>
        <v>492.2035547</v>
      </c>
      <c r="IL91" s="63">
        <f t="shared" si="1151"/>
        <v>445.3270257</v>
      </c>
      <c r="IM91" s="63">
        <f t="shared" si="1151"/>
        <v>492.2035547</v>
      </c>
      <c r="IN91" s="63">
        <f t="shared" si="1151"/>
        <v>585.9566127</v>
      </c>
      <c r="IO91" s="52">
        <f t="shared" si="55"/>
        <v>5625.183482</v>
      </c>
      <c r="IP91" s="63">
        <f t="shared" ref="IP91:JA91" si="1152">IP17-IP54</f>
        <v>538.7822431</v>
      </c>
      <c r="IQ91" s="63">
        <f t="shared" si="1152"/>
        <v>588.4069234</v>
      </c>
      <c r="IR91" s="63">
        <f t="shared" si="1152"/>
        <v>659.2993238</v>
      </c>
      <c r="IS91" s="63">
        <f t="shared" si="1152"/>
        <v>659.2993238</v>
      </c>
      <c r="IT91" s="63">
        <f t="shared" si="1152"/>
        <v>673.4778039</v>
      </c>
      <c r="IU91" s="63">
        <f t="shared" si="1152"/>
        <v>716.0132441</v>
      </c>
      <c r="IV91" s="63">
        <f t="shared" si="1152"/>
        <v>822.3518447</v>
      </c>
      <c r="IW91" s="63">
        <f t="shared" si="1152"/>
        <v>801.0841246</v>
      </c>
      <c r="IX91" s="63">
        <f t="shared" si="1152"/>
        <v>744.3702043</v>
      </c>
      <c r="IY91" s="63">
        <f t="shared" si="1152"/>
        <v>673.4778039</v>
      </c>
      <c r="IZ91" s="63">
        <f t="shared" si="1152"/>
        <v>744.3702043</v>
      </c>
      <c r="JA91" s="63">
        <f t="shared" si="1152"/>
        <v>886.1550051</v>
      </c>
      <c r="JB91" s="52">
        <f t="shared" si="57"/>
        <v>8507.088049</v>
      </c>
      <c r="JC91" s="2"/>
      <c r="JD91" s="2"/>
      <c r="JE91" s="19">
        <f t="shared" si="58"/>
        <v>0</v>
      </c>
      <c r="JF91" s="19">
        <f t="shared" si="59"/>
        <v>0</v>
      </c>
      <c r="JG91" s="48">
        <f t="shared" si="60"/>
        <v>0</v>
      </c>
      <c r="JH91" s="48">
        <f t="shared" si="61"/>
        <v>0</v>
      </c>
      <c r="JI91" s="48">
        <f t="shared" si="62"/>
        <v>0</v>
      </c>
      <c r="JJ91" s="48">
        <f t="shared" si="63"/>
        <v>0</v>
      </c>
      <c r="JK91" s="48">
        <f t="shared" si="64"/>
        <v>0</v>
      </c>
    </row>
    <row r="92" ht="19.5" customHeight="1" outlineLevel="1">
      <c r="A92" s="2"/>
      <c r="B92" s="13" t="s">
        <v>28</v>
      </c>
      <c r="C92" s="10">
        <f t="shared" ref="C92:N92" si="1153">C18-C55</f>
        <v>12.3458449</v>
      </c>
      <c r="D92" s="10">
        <f t="shared" si="1153"/>
        <v>13.48296219</v>
      </c>
      <c r="E92" s="10">
        <f t="shared" si="1153"/>
        <v>15.10741547</v>
      </c>
      <c r="F92" s="10">
        <f t="shared" si="1153"/>
        <v>15.10741547</v>
      </c>
      <c r="G92" s="10">
        <f t="shared" si="1153"/>
        <v>15.43230613</v>
      </c>
      <c r="H92" s="10">
        <f t="shared" si="1153"/>
        <v>16.40697809</v>
      </c>
      <c r="I92" s="10">
        <f t="shared" si="1153"/>
        <v>18.84365801</v>
      </c>
      <c r="J92" s="10">
        <f t="shared" si="1153"/>
        <v>18.35632202</v>
      </c>
      <c r="K92" s="10">
        <f t="shared" si="1153"/>
        <v>17.0567594</v>
      </c>
      <c r="L92" s="10">
        <f t="shared" si="1153"/>
        <v>16.08208744</v>
      </c>
      <c r="M92" s="10">
        <f t="shared" si="1153"/>
        <v>16.40697809</v>
      </c>
      <c r="N92" s="10">
        <f t="shared" si="1153"/>
        <v>20.30566596</v>
      </c>
      <c r="O92" s="10">
        <f t="shared" si="21"/>
        <v>194.9343932</v>
      </c>
      <c r="P92" s="10">
        <f t="shared" ref="P92:AA92" si="1154">P18-P55</f>
        <v>12.71779256</v>
      </c>
      <c r="Q92" s="10">
        <f t="shared" si="1154"/>
        <v>13.88916819</v>
      </c>
      <c r="R92" s="10">
        <f t="shared" si="1154"/>
        <v>15.56256195</v>
      </c>
      <c r="S92" s="10">
        <f t="shared" si="1154"/>
        <v>15.56256195</v>
      </c>
      <c r="T92" s="10">
        <f t="shared" si="1154"/>
        <v>15.8972407</v>
      </c>
      <c r="U92" s="10">
        <f t="shared" si="1154"/>
        <v>16.90127695</v>
      </c>
      <c r="V92" s="10">
        <f t="shared" si="1154"/>
        <v>19.41136759</v>
      </c>
      <c r="W92" s="10">
        <f t="shared" si="1154"/>
        <v>18.90934946</v>
      </c>
      <c r="X92" s="10">
        <f t="shared" si="1154"/>
        <v>17.57063446</v>
      </c>
      <c r="Y92" s="10">
        <f t="shared" si="1154"/>
        <v>16.5665982</v>
      </c>
      <c r="Z92" s="10">
        <f t="shared" si="1154"/>
        <v>16.90127695</v>
      </c>
      <c r="AA92" s="10">
        <f t="shared" si="1154"/>
        <v>20.91742197</v>
      </c>
      <c r="AB92" s="10">
        <f t="shared" si="23"/>
        <v>200.8072509</v>
      </c>
      <c r="AC92" s="10">
        <f t="shared" ref="AC92:AN92" si="1155">AC18-AC55</f>
        <v>13.00506075</v>
      </c>
      <c r="AD92" s="10">
        <f t="shared" si="1155"/>
        <v>14.20289529</v>
      </c>
      <c r="AE92" s="10">
        <f t="shared" si="1155"/>
        <v>15.9140875</v>
      </c>
      <c r="AF92" s="10">
        <f t="shared" si="1155"/>
        <v>15.9140875</v>
      </c>
      <c r="AG92" s="10">
        <f t="shared" si="1155"/>
        <v>16.25632594</v>
      </c>
      <c r="AH92" s="10">
        <f t="shared" si="1155"/>
        <v>17.28304126</v>
      </c>
      <c r="AI92" s="10">
        <f t="shared" si="1155"/>
        <v>19.84982957</v>
      </c>
      <c r="AJ92" s="10">
        <f t="shared" si="1155"/>
        <v>19.33647191</v>
      </c>
      <c r="AK92" s="10">
        <f t="shared" si="1155"/>
        <v>17.96751814</v>
      </c>
      <c r="AL92" s="10">
        <f t="shared" si="1155"/>
        <v>16.94080282</v>
      </c>
      <c r="AM92" s="10">
        <f t="shared" si="1155"/>
        <v>17.28304126</v>
      </c>
      <c r="AN92" s="10">
        <f t="shared" si="1155"/>
        <v>21.38990255</v>
      </c>
      <c r="AO92" s="10">
        <f t="shared" si="25"/>
        <v>205.3430645</v>
      </c>
      <c r="AP92" s="10">
        <f t="shared" ref="AP92:BA92" si="1156">AP18-AP55</f>
        <v>14.58145094</v>
      </c>
      <c r="AQ92" s="10">
        <f t="shared" si="1156"/>
        <v>15.92447932</v>
      </c>
      <c r="AR92" s="10">
        <f t="shared" si="1156"/>
        <v>17.84309129</v>
      </c>
      <c r="AS92" s="10">
        <f t="shared" si="1156"/>
        <v>17.84309129</v>
      </c>
      <c r="AT92" s="10">
        <f t="shared" si="1156"/>
        <v>18.22681368</v>
      </c>
      <c r="AU92" s="10">
        <f t="shared" si="1156"/>
        <v>19.37798086</v>
      </c>
      <c r="AV92" s="10">
        <f t="shared" si="1156"/>
        <v>22.25589881</v>
      </c>
      <c r="AW92" s="10">
        <f t="shared" si="1156"/>
        <v>21.68031522</v>
      </c>
      <c r="AX92" s="10">
        <f t="shared" si="1156"/>
        <v>20.14542565</v>
      </c>
      <c r="AY92" s="10">
        <f t="shared" si="1156"/>
        <v>18.99425847</v>
      </c>
      <c r="AZ92" s="10">
        <f t="shared" si="1156"/>
        <v>19.37798086</v>
      </c>
      <c r="BA92" s="10">
        <f t="shared" si="1156"/>
        <v>23.98264958</v>
      </c>
      <c r="BB92" s="10">
        <f t="shared" si="27"/>
        <v>230.233436</v>
      </c>
      <c r="BC92" s="10">
        <f t="shared" ref="BC92:BN92" si="1157">BC18-BC55</f>
        <v>17.80241276</v>
      </c>
      <c r="BD92" s="10">
        <f t="shared" si="1157"/>
        <v>19.44210867</v>
      </c>
      <c r="BE92" s="10">
        <f t="shared" si="1157"/>
        <v>21.7845314</v>
      </c>
      <c r="BF92" s="10">
        <f t="shared" si="1157"/>
        <v>21.7845314</v>
      </c>
      <c r="BG92" s="10">
        <f t="shared" si="1157"/>
        <v>22.25301595</v>
      </c>
      <c r="BH92" s="10">
        <f t="shared" si="1157"/>
        <v>23.65846959</v>
      </c>
      <c r="BI92" s="10">
        <f t="shared" si="1157"/>
        <v>27.17210368</v>
      </c>
      <c r="BJ92" s="10">
        <f t="shared" si="1157"/>
        <v>26.46937686</v>
      </c>
      <c r="BK92" s="10">
        <f t="shared" si="1157"/>
        <v>24.59543868</v>
      </c>
      <c r="BL92" s="10">
        <f t="shared" si="1157"/>
        <v>23.18998504</v>
      </c>
      <c r="BM92" s="10">
        <f t="shared" si="1157"/>
        <v>23.65846959</v>
      </c>
      <c r="BN92" s="10">
        <f t="shared" si="1157"/>
        <v>29.28028414</v>
      </c>
      <c r="BO92" s="10">
        <f t="shared" si="29"/>
        <v>281.0907278</v>
      </c>
      <c r="BP92" s="10">
        <f t="shared" ref="BP92:CA92" si="1158">BP18-BP55</f>
        <v>21.57808922</v>
      </c>
      <c r="BQ92" s="10">
        <f t="shared" si="1158"/>
        <v>23.56554481</v>
      </c>
      <c r="BR92" s="10">
        <f t="shared" si="1158"/>
        <v>26.40476707</v>
      </c>
      <c r="BS92" s="10">
        <f t="shared" si="1158"/>
        <v>26.40476707</v>
      </c>
      <c r="BT92" s="10">
        <f t="shared" si="1158"/>
        <v>26.97261153</v>
      </c>
      <c r="BU92" s="10">
        <f t="shared" si="1158"/>
        <v>28.67614489</v>
      </c>
      <c r="BV92" s="10">
        <f t="shared" si="1158"/>
        <v>32.93497829</v>
      </c>
      <c r="BW92" s="10">
        <f t="shared" si="1158"/>
        <v>32.08321161</v>
      </c>
      <c r="BX92" s="10">
        <f t="shared" si="1158"/>
        <v>29.81183379</v>
      </c>
      <c r="BY92" s="10">
        <f t="shared" si="1158"/>
        <v>28.10830043</v>
      </c>
      <c r="BZ92" s="10">
        <f t="shared" si="1158"/>
        <v>28.67614489</v>
      </c>
      <c r="CA92" s="10">
        <f t="shared" si="1158"/>
        <v>35.49027832</v>
      </c>
      <c r="CB92" s="10">
        <f t="shared" si="31"/>
        <v>340.7066719</v>
      </c>
      <c r="CC92" s="10">
        <f t="shared" ref="CC92:CN92" si="1159">CC18-CC55</f>
        <v>28.12609026</v>
      </c>
      <c r="CD92" s="10">
        <f t="shared" si="1159"/>
        <v>30.71665121</v>
      </c>
      <c r="CE92" s="10">
        <f t="shared" si="1159"/>
        <v>34.41745256</v>
      </c>
      <c r="CF92" s="10">
        <f t="shared" si="1159"/>
        <v>34.41745256</v>
      </c>
      <c r="CG92" s="10">
        <f t="shared" si="1159"/>
        <v>35.15761283</v>
      </c>
      <c r="CH92" s="10">
        <f t="shared" si="1159"/>
        <v>37.37809364</v>
      </c>
      <c r="CI92" s="10">
        <f t="shared" si="1159"/>
        <v>42.92929567</v>
      </c>
      <c r="CJ92" s="10">
        <f t="shared" si="1159"/>
        <v>41.81905526</v>
      </c>
      <c r="CK92" s="10">
        <f t="shared" si="1159"/>
        <v>38.85841418</v>
      </c>
      <c r="CL92" s="10">
        <f t="shared" si="1159"/>
        <v>36.63793337</v>
      </c>
      <c r="CM92" s="10">
        <f t="shared" si="1159"/>
        <v>37.37809364</v>
      </c>
      <c r="CN92" s="10">
        <f t="shared" si="1159"/>
        <v>46.26001688</v>
      </c>
      <c r="CO92" s="10">
        <f t="shared" si="33"/>
        <v>444.0961621</v>
      </c>
      <c r="CP92" s="2"/>
      <c r="CQ92" s="2"/>
      <c r="CR92" s="48">
        <f>O92-'ОПУ БС'!C92</f>
        <v>0</v>
      </c>
      <c r="CS92" s="48">
        <f>AB92-'ОПУ БС'!D92</f>
        <v>0</v>
      </c>
      <c r="CT92" s="48">
        <f>AO92-'ОПУ БС'!E92</f>
        <v>0</v>
      </c>
      <c r="CU92" s="48">
        <f>BB92-'ОПУ БС'!F92</f>
        <v>0</v>
      </c>
      <c r="CV92" s="48">
        <f>BO92-'ОПУ БС'!G92</f>
        <v>0</v>
      </c>
      <c r="CW92" s="48">
        <f>CB92-'ОПУ БС'!H92</f>
        <v>0</v>
      </c>
      <c r="CX92" s="48">
        <f>CO92-'ОПУ БС'!I92</f>
        <v>0</v>
      </c>
      <c r="CY92" s="2"/>
      <c r="CZ92" s="2"/>
      <c r="DA92" s="54">
        <f t="shared" ref="DA92:DL92" si="1160">DA18-DA55</f>
        <v>0</v>
      </c>
      <c r="DB92" s="54">
        <f t="shared" si="1160"/>
        <v>0</v>
      </c>
      <c r="DC92" s="54">
        <f t="shared" si="1160"/>
        <v>0</v>
      </c>
      <c r="DD92" s="54">
        <f t="shared" si="1160"/>
        <v>0</v>
      </c>
      <c r="DE92" s="54">
        <f t="shared" si="1160"/>
        <v>0</v>
      </c>
      <c r="DF92" s="54">
        <f t="shared" si="1160"/>
        <v>-0.3548784472</v>
      </c>
      <c r="DG92" s="54">
        <f t="shared" si="1160"/>
        <v>-0.4075831671</v>
      </c>
      <c r="DH92" s="54">
        <f t="shared" si="1160"/>
        <v>-0.3970422231</v>
      </c>
      <c r="DI92" s="54">
        <f t="shared" si="1160"/>
        <v>-0.3689330392</v>
      </c>
      <c r="DJ92" s="54">
        <f t="shared" si="1160"/>
        <v>-0.3478511512</v>
      </c>
      <c r="DK92" s="54">
        <f t="shared" si="1160"/>
        <v>-0.3548784472</v>
      </c>
      <c r="DL92" s="54">
        <f t="shared" si="1160"/>
        <v>-0.4392059991</v>
      </c>
      <c r="DM92" s="55">
        <f t="shared" si="35"/>
        <v>-2.670372474</v>
      </c>
      <c r="DN92" s="54">
        <f t="shared" ref="DN92:DY92" si="1161">DN18-DN55</f>
        <v>-0.3470385325</v>
      </c>
      <c r="DO92" s="54">
        <f t="shared" si="1161"/>
        <v>-0.3790026078</v>
      </c>
      <c r="DP92" s="54">
        <f t="shared" si="1161"/>
        <v>-0.4246655726</v>
      </c>
      <c r="DQ92" s="54">
        <f t="shared" si="1161"/>
        <v>-0.4246655726</v>
      </c>
      <c r="DR92" s="54">
        <f t="shared" si="1161"/>
        <v>-0.4337981656</v>
      </c>
      <c r="DS92" s="54">
        <f t="shared" si="1161"/>
        <v>-0.4611959445</v>
      </c>
      <c r="DT92" s="54">
        <f t="shared" si="1161"/>
        <v>-0.5296903917</v>
      </c>
      <c r="DU92" s="54">
        <f t="shared" si="1161"/>
        <v>-0.5159915022</v>
      </c>
      <c r="DV92" s="54">
        <f t="shared" si="1161"/>
        <v>-0.4794611304</v>
      </c>
      <c r="DW92" s="54">
        <f t="shared" si="1161"/>
        <v>-0.4520633515</v>
      </c>
      <c r="DX92" s="54">
        <f t="shared" si="1161"/>
        <v>-0.4611959445</v>
      </c>
      <c r="DY92" s="54">
        <f t="shared" si="1161"/>
        <v>-0.57078706</v>
      </c>
      <c r="DZ92" s="55">
        <f t="shared" si="37"/>
        <v>-5.479555776</v>
      </c>
      <c r="EA92" s="54">
        <f t="shared" ref="EA92:EL92" si="1162">EA18-EA55</f>
        <v>-0.3228170847</v>
      </c>
      <c r="EB92" s="54">
        <f t="shared" si="1162"/>
        <v>-0.3525502372</v>
      </c>
      <c r="EC92" s="54">
        <f t="shared" si="1162"/>
        <v>-0.3950261694</v>
      </c>
      <c r="ED92" s="54">
        <f t="shared" si="1162"/>
        <v>-0.3950261694</v>
      </c>
      <c r="EE92" s="54">
        <f t="shared" si="1162"/>
        <v>-0.4035213559</v>
      </c>
      <c r="EF92" s="54">
        <f t="shared" si="1162"/>
        <v>-0.4290069152</v>
      </c>
      <c r="EG92" s="54">
        <f t="shared" si="1162"/>
        <v>-0.4927208135</v>
      </c>
      <c r="EH92" s="54">
        <f t="shared" si="1162"/>
        <v>-0.4799780338</v>
      </c>
      <c r="EI92" s="54">
        <f t="shared" si="1162"/>
        <v>-0.4459972881</v>
      </c>
      <c r="EJ92" s="54">
        <f t="shared" si="1162"/>
        <v>-0.4205117287</v>
      </c>
      <c r="EK92" s="54">
        <f t="shared" si="1162"/>
        <v>-0.4290069152</v>
      </c>
      <c r="EL92" s="54">
        <f t="shared" si="1162"/>
        <v>-0.5309491525</v>
      </c>
      <c r="EM92" s="50">
        <f t="shared" si="39"/>
        <v>-5.097111864</v>
      </c>
      <c r="EN92" s="54">
        <f t="shared" ref="EN92:EY92" si="1163">EN18-EN55</f>
        <v>-0.2589370707</v>
      </c>
      <c r="EO92" s="54">
        <f t="shared" si="1163"/>
        <v>-0.2827865377</v>
      </c>
      <c r="EP92" s="54">
        <f t="shared" si="1163"/>
        <v>-0.3168572049</v>
      </c>
      <c r="EQ92" s="54">
        <f t="shared" si="1163"/>
        <v>-0.3168572049</v>
      </c>
      <c r="ER92" s="54">
        <f t="shared" si="1163"/>
        <v>-0.3236713383</v>
      </c>
      <c r="ES92" s="54">
        <f t="shared" si="1163"/>
        <v>-0.3441137386</v>
      </c>
      <c r="ET92" s="54">
        <f t="shared" si="1163"/>
        <v>-0.3952197394</v>
      </c>
      <c r="EU92" s="54">
        <f t="shared" si="1163"/>
        <v>-0.3849985393</v>
      </c>
      <c r="EV92" s="54">
        <f t="shared" si="1163"/>
        <v>-0.3577420055</v>
      </c>
      <c r="EW92" s="54">
        <f t="shared" si="1163"/>
        <v>-0.3372996052</v>
      </c>
      <c r="EX92" s="54">
        <f t="shared" si="1163"/>
        <v>-0.3441137386</v>
      </c>
      <c r="EY92" s="54">
        <f t="shared" si="1163"/>
        <v>-0.4258833399</v>
      </c>
      <c r="EZ92" s="51">
        <f t="shared" si="41"/>
        <v>-4.088480063</v>
      </c>
      <c r="FA92" s="54">
        <f t="shared" ref="FA92:FL92" si="1164">FA18-FA55</f>
        <v>-0.1518808874</v>
      </c>
      <c r="FB92" s="54">
        <f t="shared" si="1164"/>
        <v>-0.1658699165</v>
      </c>
      <c r="FC92" s="54">
        <f t="shared" si="1164"/>
        <v>-0.1858542438</v>
      </c>
      <c r="FD92" s="54">
        <f t="shared" si="1164"/>
        <v>-0.1858542438</v>
      </c>
      <c r="FE92" s="54">
        <f t="shared" si="1164"/>
        <v>-0.1898511093</v>
      </c>
      <c r="FF92" s="54">
        <f t="shared" si="1164"/>
        <v>-0.2018417057</v>
      </c>
      <c r="FG92" s="54">
        <f t="shared" si="1164"/>
        <v>-0.2318181966</v>
      </c>
      <c r="FH92" s="54">
        <f t="shared" si="1164"/>
        <v>-0.2258228984</v>
      </c>
      <c r="FI92" s="54">
        <f t="shared" si="1164"/>
        <v>-0.2098354366</v>
      </c>
      <c r="FJ92" s="54">
        <f t="shared" si="1164"/>
        <v>-0.1978448402</v>
      </c>
      <c r="FK92" s="54">
        <f t="shared" si="1164"/>
        <v>-0.2018417057</v>
      </c>
      <c r="FL92" s="54">
        <f t="shared" si="1164"/>
        <v>-0.2498040912</v>
      </c>
      <c r="FM92" s="51">
        <f t="shared" si="43"/>
        <v>-2.398119275</v>
      </c>
      <c r="FN92" s="2"/>
      <c r="FO92" s="2"/>
      <c r="FP92" s="10">
        <f t="shared" ref="FP92:GA92" si="1165">FP18-FP55</f>
        <v>12.3458449</v>
      </c>
      <c r="FQ92" s="10">
        <f t="shared" si="1165"/>
        <v>13.48296219</v>
      </c>
      <c r="FR92" s="10">
        <f t="shared" si="1165"/>
        <v>15.10741547</v>
      </c>
      <c r="FS92" s="10">
        <f t="shared" si="1165"/>
        <v>15.10741547</v>
      </c>
      <c r="FT92" s="10">
        <f t="shared" si="1165"/>
        <v>15.43230613</v>
      </c>
      <c r="FU92" s="10">
        <f t="shared" si="1165"/>
        <v>16.40697809</v>
      </c>
      <c r="FV92" s="10">
        <f t="shared" si="1165"/>
        <v>18.84365801</v>
      </c>
      <c r="FW92" s="10">
        <f t="shared" si="1165"/>
        <v>18.35632202</v>
      </c>
      <c r="FX92" s="10">
        <f t="shared" si="1165"/>
        <v>17.0567594</v>
      </c>
      <c r="FY92" s="10">
        <f t="shared" si="1165"/>
        <v>16.08208744</v>
      </c>
      <c r="FZ92" s="10">
        <f t="shared" si="1165"/>
        <v>16.40697809</v>
      </c>
      <c r="GA92" s="10">
        <f t="shared" si="1165"/>
        <v>20.30566596</v>
      </c>
      <c r="GB92" s="52">
        <f t="shared" si="45"/>
        <v>194.9343932</v>
      </c>
      <c r="GC92" s="10">
        <f t="shared" ref="GC92:GN92" si="1166">GC18-GC55</f>
        <v>12.71779256</v>
      </c>
      <c r="GD92" s="10">
        <f t="shared" si="1166"/>
        <v>13.88916819</v>
      </c>
      <c r="GE92" s="10">
        <f t="shared" si="1166"/>
        <v>15.56256195</v>
      </c>
      <c r="GF92" s="10">
        <f t="shared" si="1166"/>
        <v>15.56256195</v>
      </c>
      <c r="GG92" s="10">
        <f t="shared" si="1166"/>
        <v>15.8972407</v>
      </c>
      <c r="GH92" s="10">
        <f t="shared" si="1166"/>
        <v>16.90127695</v>
      </c>
      <c r="GI92" s="10">
        <f t="shared" si="1166"/>
        <v>19.41136759</v>
      </c>
      <c r="GJ92" s="10">
        <f t="shared" si="1166"/>
        <v>18.90934946</v>
      </c>
      <c r="GK92" s="10">
        <f t="shared" si="1166"/>
        <v>17.57063446</v>
      </c>
      <c r="GL92" s="10">
        <f t="shared" si="1166"/>
        <v>16.5665982</v>
      </c>
      <c r="GM92" s="10">
        <f t="shared" si="1166"/>
        <v>16.90127695</v>
      </c>
      <c r="GN92" s="10">
        <f t="shared" si="1166"/>
        <v>20.91742197</v>
      </c>
      <c r="GO92" s="52">
        <f t="shared" si="47"/>
        <v>200.8072509</v>
      </c>
      <c r="GP92" s="63">
        <f t="shared" ref="GP92:HA92" si="1167">GP18-GP55</f>
        <v>13.00506075</v>
      </c>
      <c r="GQ92" s="63">
        <f t="shared" si="1167"/>
        <v>14.20289529</v>
      </c>
      <c r="GR92" s="63">
        <f t="shared" si="1167"/>
        <v>15.9140875</v>
      </c>
      <c r="GS92" s="63">
        <f t="shared" si="1167"/>
        <v>15.9140875</v>
      </c>
      <c r="GT92" s="63">
        <f t="shared" si="1167"/>
        <v>16.25632594</v>
      </c>
      <c r="GU92" s="63">
        <f t="shared" si="1167"/>
        <v>16.92816281</v>
      </c>
      <c r="GV92" s="63">
        <f t="shared" si="1167"/>
        <v>19.4422464</v>
      </c>
      <c r="GW92" s="63">
        <f t="shared" si="1167"/>
        <v>18.93942968</v>
      </c>
      <c r="GX92" s="63">
        <f t="shared" si="1167"/>
        <v>17.5985851</v>
      </c>
      <c r="GY92" s="63">
        <f t="shared" si="1167"/>
        <v>16.59295167</v>
      </c>
      <c r="GZ92" s="63">
        <f t="shared" si="1167"/>
        <v>16.92816281</v>
      </c>
      <c r="HA92" s="63">
        <f t="shared" si="1167"/>
        <v>20.95069655</v>
      </c>
      <c r="HB92" s="52">
        <f t="shared" si="49"/>
        <v>202.672692</v>
      </c>
      <c r="HC92" s="63">
        <f t="shared" ref="HC92:HN92" si="1168">HC18-HC55</f>
        <v>14.23441241</v>
      </c>
      <c r="HD92" s="63">
        <f t="shared" si="1168"/>
        <v>15.54547671</v>
      </c>
      <c r="HE92" s="63">
        <f t="shared" si="1168"/>
        <v>17.41842571</v>
      </c>
      <c r="HF92" s="63">
        <f t="shared" si="1168"/>
        <v>17.41842571</v>
      </c>
      <c r="HG92" s="63">
        <f t="shared" si="1168"/>
        <v>17.79301551</v>
      </c>
      <c r="HH92" s="63">
        <f t="shared" si="1168"/>
        <v>18.91678492</v>
      </c>
      <c r="HI92" s="63">
        <f t="shared" si="1168"/>
        <v>21.72620842</v>
      </c>
      <c r="HJ92" s="63">
        <f t="shared" si="1168"/>
        <v>21.16432372</v>
      </c>
      <c r="HK92" s="63">
        <f t="shared" si="1168"/>
        <v>19.66596452</v>
      </c>
      <c r="HL92" s="63">
        <f t="shared" si="1168"/>
        <v>18.54219512</v>
      </c>
      <c r="HM92" s="63">
        <f t="shared" si="1168"/>
        <v>18.91678492</v>
      </c>
      <c r="HN92" s="63">
        <f t="shared" si="1168"/>
        <v>23.41186252</v>
      </c>
      <c r="HO92" s="52">
        <f t="shared" si="51"/>
        <v>224.7538802</v>
      </c>
      <c r="HP92" s="63">
        <f t="shared" ref="HP92:IA92" si="1169">HP18-HP55</f>
        <v>17.47959567</v>
      </c>
      <c r="HQ92" s="63">
        <f t="shared" si="1169"/>
        <v>19.08955843</v>
      </c>
      <c r="HR92" s="63">
        <f t="shared" si="1169"/>
        <v>21.38950523</v>
      </c>
      <c r="HS92" s="63">
        <f t="shared" si="1169"/>
        <v>21.38950523</v>
      </c>
      <c r="HT92" s="63">
        <f t="shared" si="1169"/>
        <v>21.84949459</v>
      </c>
      <c r="HU92" s="63">
        <f t="shared" si="1169"/>
        <v>23.22946267</v>
      </c>
      <c r="HV92" s="63">
        <f t="shared" si="1169"/>
        <v>26.67938287</v>
      </c>
      <c r="HW92" s="63">
        <f t="shared" si="1169"/>
        <v>25.98939883</v>
      </c>
      <c r="HX92" s="63">
        <f t="shared" si="1169"/>
        <v>24.14944139</v>
      </c>
      <c r="HY92" s="63">
        <f t="shared" si="1169"/>
        <v>22.76947331</v>
      </c>
      <c r="HZ92" s="63">
        <f t="shared" si="1169"/>
        <v>23.22946267</v>
      </c>
      <c r="IA92" s="63">
        <f t="shared" si="1169"/>
        <v>28.74933499</v>
      </c>
      <c r="IB92" s="52">
        <f t="shared" si="53"/>
        <v>275.9936159</v>
      </c>
      <c r="IC92" s="63">
        <f t="shared" ref="IC92:IN92" si="1170">IC18-IC55</f>
        <v>21.31915215</v>
      </c>
      <c r="ID92" s="63">
        <f t="shared" si="1170"/>
        <v>23.28275827</v>
      </c>
      <c r="IE92" s="63">
        <f t="shared" si="1170"/>
        <v>26.08790987</v>
      </c>
      <c r="IF92" s="63">
        <f t="shared" si="1170"/>
        <v>26.08790987</v>
      </c>
      <c r="IG92" s="63">
        <f t="shared" si="1170"/>
        <v>26.64894019</v>
      </c>
      <c r="IH92" s="63">
        <f t="shared" si="1170"/>
        <v>28.33203115</v>
      </c>
      <c r="II92" s="63">
        <f t="shared" si="1170"/>
        <v>32.53975855</v>
      </c>
      <c r="IJ92" s="63">
        <f t="shared" si="1170"/>
        <v>31.69821307</v>
      </c>
      <c r="IK92" s="63">
        <f t="shared" si="1170"/>
        <v>29.45409179</v>
      </c>
      <c r="IL92" s="63">
        <f t="shared" si="1170"/>
        <v>27.77100083</v>
      </c>
      <c r="IM92" s="63">
        <f t="shared" si="1170"/>
        <v>28.33203115</v>
      </c>
      <c r="IN92" s="63">
        <f t="shared" si="1170"/>
        <v>35.06439498</v>
      </c>
      <c r="IO92" s="52">
        <f t="shared" si="55"/>
        <v>336.6181919</v>
      </c>
      <c r="IP92" s="63">
        <f t="shared" ref="IP92:JA92" si="1171">IP18-IP55</f>
        <v>27.97420938</v>
      </c>
      <c r="IQ92" s="63">
        <f t="shared" si="1171"/>
        <v>30.55078129</v>
      </c>
      <c r="IR92" s="63">
        <f t="shared" si="1171"/>
        <v>34.23159832</v>
      </c>
      <c r="IS92" s="63">
        <f t="shared" si="1171"/>
        <v>34.23159832</v>
      </c>
      <c r="IT92" s="63">
        <f t="shared" si="1171"/>
        <v>34.96776172</v>
      </c>
      <c r="IU92" s="63">
        <f t="shared" si="1171"/>
        <v>37.17625193</v>
      </c>
      <c r="IV92" s="63">
        <f t="shared" si="1171"/>
        <v>42.69747747</v>
      </c>
      <c r="IW92" s="63">
        <f t="shared" si="1171"/>
        <v>41.59323236</v>
      </c>
      <c r="IX92" s="63">
        <f t="shared" si="1171"/>
        <v>38.64857874</v>
      </c>
      <c r="IY92" s="63">
        <f t="shared" si="1171"/>
        <v>36.44008853</v>
      </c>
      <c r="IZ92" s="63">
        <f t="shared" si="1171"/>
        <v>37.17625193</v>
      </c>
      <c r="JA92" s="63">
        <f t="shared" si="1171"/>
        <v>46.01021279</v>
      </c>
      <c r="JB92" s="52">
        <f t="shared" si="57"/>
        <v>441.6980428</v>
      </c>
      <c r="JC92" s="2"/>
      <c r="JD92" s="2"/>
      <c r="JE92" s="19">
        <f t="shared" si="58"/>
        <v>0</v>
      </c>
      <c r="JF92" s="19">
        <f t="shared" si="59"/>
        <v>0</v>
      </c>
      <c r="JG92" s="48">
        <f t="shared" si="60"/>
        <v>0</v>
      </c>
      <c r="JH92" s="48">
        <f t="shared" si="61"/>
        <v>0</v>
      </c>
      <c r="JI92" s="48">
        <f t="shared" si="62"/>
        <v>0</v>
      </c>
      <c r="JJ92" s="48">
        <f t="shared" si="63"/>
        <v>0</v>
      </c>
      <c r="JK92" s="48">
        <f t="shared" si="64"/>
        <v>0</v>
      </c>
    </row>
    <row r="93" ht="19.5" customHeight="1" outlineLevel="1">
      <c r="A93" s="2"/>
      <c r="B93" s="6" t="s">
        <v>29</v>
      </c>
      <c r="C93" s="8">
        <f t="shared" ref="C93:N93" si="1172">C94+C98</f>
        <v>5387.222723</v>
      </c>
      <c r="D93" s="8">
        <f t="shared" si="1172"/>
        <v>5991.473563</v>
      </c>
      <c r="E93" s="8">
        <f t="shared" si="1172"/>
        <v>6708.981257</v>
      </c>
      <c r="F93" s="8">
        <f t="shared" si="1172"/>
        <v>6700.455335</v>
      </c>
      <c r="G93" s="8">
        <f t="shared" si="1172"/>
        <v>6847.290419</v>
      </c>
      <c r="H93" s="8">
        <f t="shared" si="1172"/>
        <v>7280.375573</v>
      </c>
      <c r="I93" s="8">
        <f t="shared" si="1172"/>
        <v>8238.266782</v>
      </c>
      <c r="J93" s="8">
        <f t="shared" si="1172"/>
        <v>8146.045465</v>
      </c>
      <c r="K93" s="8">
        <f t="shared" si="1172"/>
        <v>7300.078213</v>
      </c>
      <c r="L93" s="8">
        <f t="shared" si="1172"/>
        <v>6888.077328</v>
      </c>
      <c r="M93" s="8">
        <f t="shared" si="1172"/>
        <v>8007.29861</v>
      </c>
      <c r="N93" s="8">
        <f t="shared" si="1172"/>
        <v>9011.112241</v>
      </c>
      <c r="O93" s="8">
        <f t="shared" si="21"/>
        <v>86506.67751</v>
      </c>
      <c r="P93" s="8">
        <f t="shared" ref="P93:AA93" si="1173">P94+P98</f>
        <v>7249.551085</v>
      </c>
      <c r="Q93" s="8">
        <f t="shared" si="1173"/>
        <v>8045.971878</v>
      </c>
      <c r="R93" s="8">
        <f t="shared" si="1173"/>
        <v>9012.582409</v>
      </c>
      <c r="S93" s="8">
        <f t="shared" si="1173"/>
        <v>9003.222379</v>
      </c>
      <c r="T93" s="8">
        <f t="shared" si="1173"/>
        <v>9199.317646</v>
      </c>
      <c r="U93" s="8">
        <f t="shared" si="1173"/>
        <v>9781.544289</v>
      </c>
      <c r="V93" s="8">
        <f t="shared" si="1173"/>
        <v>11084.15691</v>
      </c>
      <c r="W93" s="8">
        <f t="shared" si="1173"/>
        <v>10944.69575</v>
      </c>
      <c r="X93" s="8">
        <f t="shared" si="1173"/>
        <v>9759.331062</v>
      </c>
      <c r="Y93" s="8">
        <f t="shared" si="1173"/>
        <v>9258.720681</v>
      </c>
      <c r="Z93" s="8">
        <f t="shared" si="1173"/>
        <v>10780.7991</v>
      </c>
      <c r="AA93" s="8">
        <f t="shared" si="1173"/>
        <v>12106.96432</v>
      </c>
      <c r="AB93" s="8">
        <f t="shared" si="23"/>
        <v>116226.8575</v>
      </c>
      <c r="AC93" s="8">
        <f t="shared" ref="AC93:AN93" si="1174">AC94+AC98</f>
        <v>10294.34832</v>
      </c>
      <c r="AD93" s="8">
        <f t="shared" si="1174"/>
        <v>11418.14583</v>
      </c>
      <c r="AE93" s="8">
        <f t="shared" si="1174"/>
        <v>12790.73719</v>
      </c>
      <c r="AF93" s="8">
        <f t="shared" si="1174"/>
        <v>12779.27265</v>
      </c>
      <c r="AG93" s="8">
        <f t="shared" si="1174"/>
        <v>13056.34101</v>
      </c>
      <c r="AH93" s="8">
        <f t="shared" si="1174"/>
        <v>13883.0821</v>
      </c>
      <c r="AI93" s="8">
        <f t="shared" si="1174"/>
        <v>15739.43785</v>
      </c>
      <c r="AJ93" s="8">
        <f t="shared" si="1174"/>
        <v>15533.99684</v>
      </c>
      <c r="AK93" s="8">
        <f t="shared" si="1174"/>
        <v>13806.09017</v>
      </c>
      <c r="AL93" s="8">
        <f t="shared" si="1174"/>
        <v>13165.0469</v>
      </c>
      <c r="AM93" s="8">
        <f t="shared" si="1174"/>
        <v>15312.67463</v>
      </c>
      <c r="AN93" s="8">
        <f t="shared" si="1174"/>
        <v>17183.62483</v>
      </c>
      <c r="AO93" s="8">
        <f t="shared" si="25"/>
        <v>164962.7983</v>
      </c>
      <c r="AP93" s="8">
        <f t="shared" ref="AP93:BA93" si="1175">AP94+AP98</f>
        <v>14959.711</v>
      </c>
      <c r="AQ93" s="8">
        <f t="shared" si="1175"/>
        <v>16585.47793</v>
      </c>
      <c r="AR93" s="8">
        <f t="shared" si="1175"/>
        <v>18579.12957</v>
      </c>
      <c r="AS93" s="8">
        <f t="shared" si="1175"/>
        <v>18565.13301</v>
      </c>
      <c r="AT93" s="8">
        <f t="shared" si="1175"/>
        <v>18966.24837</v>
      </c>
      <c r="AU93" s="8">
        <f t="shared" si="1175"/>
        <v>20167.69197</v>
      </c>
      <c r="AV93" s="8">
        <f t="shared" si="1175"/>
        <v>22872.38425</v>
      </c>
      <c r="AW93" s="8">
        <f t="shared" si="1175"/>
        <v>22565.97418</v>
      </c>
      <c r="AX93" s="8">
        <f t="shared" si="1175"/>
        <v>20001.63399</v>
      </c>
      <c r="AY93" s="8">
        <f t="shared" si="1175"/>
        <v>19154.96734</v>
      </c>
      <c r="AZ93" s="8">
        <f t="shared" si="1175"/>
        <v>22257.95143</v>
      </c>
      <c r="BA93" s="8">
        <f t="shared" si="1175"/>
        <v>24962.36082</v>
      </c>
      <c r="BB93" s="8">
        <f t="shared" si="27"/>
        <v>239638.6639</v>
      </c>
      <c r="BC93" s="8">
        <f t="shared" ref="BC93:BN93" si="1176">BC94+BC98</f>
        <v>22273.67948</v>
      </c>
      <c r="BD93" s="8">
        <f t="shared" si="1176"/>
        <v>24684.63209</v>
      </c>
      <c r="BE93" s="8">
        <f t="shared" si="1176"/>
        <v>27651.95755</v>
      </c>
      <c r="BF93" s="8">
        <f t="shared" si="1176"/>
        <v>27633.68161</v>
      </c>
      <c r="BG93" s="8">
        <f t="shared" si="1176"/>
        <v>28229.17293</v>
      </c>
      <c r="BH93" s="8">
        <f t="shared" si="1176"/>
        <v>30017.96464</v>
      </c>
      <c r="BI93" s="8">
        <f t="shared" si="1176"/>
        <v>34054.43225</v>
      </c>
      <c r="BJ93" s="8">
        <f t="shared" si="1176"/>
        <v>33587.62318</v>
      </c>
      <c r="BK93" s="8">
        <f t="shared" si="1176"/>
        <v>29711.01872</v>
      </c>
      <c r="BL93" s="8">
        <f t="shared" si="1176"/>
        <v>28549.77606</v>
      </c>
      <c r="BM93" s="8">
        <f t="shared" si="1176"/>
        <v>33134.33515</v>
      </c>
      <c r="BN93" s="8">
        <f t="shared" si="1176"/>
        <v>37154.45042</v>
      </c>
      <c r="BO93" s="8">
        <f t="shared" si="29"/>
        <v>356682.7241</v>
      </c>
      <c r="BP93" s="8">
        <f t="shared" ref="BP93:CA93" si="1177">BP94+BP98</f>
        <v>31662.24324</v>
      </c>
      <c r="BQ93" s="8">
        <f t="shared" si="1177"/>
        <v>35075.61882</v>
      </c>
      <c r="BR93" s="8">
        <f t="shared" si="1177"/>
        <v>39292.42971</v>
      </c>
      <c r="BS93" s="8">
        <f t="shared" si="1177"/>
        <v>39269.05456</v>
      </c>
      <c r="BT93" s="8">
        <f t="shared" si="1177"/>
        <v>40113.51399</v>
      </c>
      <c r="BU93" s="8">
        <f t="shared" si="1177"/>
        <v>42656.04433</v>
      </c>
      <c r="BV93" s="8">
        <f t="shared" si="1177"/>
        <v>48407.50129</v>
      </c>
      <c r="BW93" s="8">
        <f t="shared" si="1177"/>
        <v>47728.5674</v>
      </c>
      <c r="BX93" s="8">
        <f t="shared" si="1177"/>
        <v>42152.35361</v>
      </c>
      <c r="BY93" s="8">
        <f t="shared" si="1177"/>
        <v>40618.60365</v>
      </c>
      <c r="BZ93" s="8">
        <f t="shared" si="1177"/>
        <v>47079.02477</v>
      </c>
      <c r="CA93" s="8">
        <f t="shared" si="1177"/>
        <v>52797.08783</v>
      </c>
      <c r="CB93" s="8">
        <f t="shared" si="31"/>
        <v>506852.0432</v>
      </c>
      <c r="CC93" s="8">
        <f t="shared" ref="CC93:CN93" si="1178">CC94+CC98</f>
        <v>45701.85341</v>
      </c>
      <c r="CD93" s="8">
        <f t="shared" si="1178"/>
        <v>50614.66361</v>
      </c>
      <c r="CE93" s="8">
        <f t="shared" si="1178"/>
        <v>56700.18717</v>
      </c>
      <c r="CF93" s="8">
        <f t="shared" si="1178"/>
        <v>56668.49952</v>
      </c>
      <c r="CG93" s="8">
        <f t="shared" si="1178"/>
        <v>57885.47638</v>
      </c>
      <c r="CH93" s="8">
        <f t="shared" si="1178"/>
        <v>61555.15187</v>
      </c>
      <c r="CI93" s="8">
        <f t="shared" si="1178"/>
        <v>69870.81944</v>
      </c>
      <c r="CJ93" s="8">
        <f t="shared" si="1178"/>
        <v>68875.06014</v>
      </c>
      <c r="CK93" s="8">
        <f t="shared" si="1178"/>
        <v>60793.02466</v>
      </c>
      <c r="CL93" s="8">
        <f t="shared" si="1178"/>
        <v>58670.38468</v>
      </c>
      <c r="CM93" s="8">
        <f t="shared" si="1178"/>
        <v>67892.22114</v>
      </c>
      <c r="CN93" s="8">
        <f t="shared" si="1178"/>
        <v>76189.22582</v>
      </c>
      <c r="CO93" s="8">
        <f t="shared" si="33"/>
        <v>731416.5678</v>
      </c>
      <c r="CP93" s="2"/>
      <c r="CQ93" s="2"/>
      <c r="CR93" s="48">
        <f>O93-'ОПУ БС'!C93</f>
        <v>0</v>
      </c>
      <c r="CS93" s="48">
        <f>AB93-'ОПУ БС'!D93</f>
        <v>0</v>
      </c>
      <c r="CT93" s="48">
        <f>AO93-'ОПУ БС'!E93</f>
        <v>0</v>
      </c>
      <c r="CU93" s="48">
        <f>BB93-'ОПУ БС'!F93</f>
        <v>0</v>
      </c>
      <c r="CV93" s="48">
        <f>BO93-'ОПУ БС'!G93</f>
        <v>-0.0000000001746229827</v>
      </c>
      <c r="CW93" s="48">
        <f>CB93-'ОПУ БС'!H93</f>
        <v>0</v>
      </c>
      <c r="CX93" s="48">
        <f>CO93-'ОПУ БС'!I93</f>
        <v>0.0000000001164153218</v>
      </c>
      <c r="CY93" s="2"/>
      <c r="CZ93" s="2"/>
      <c r="DA93" s="49">
        <f t="shared" ref="DA93:DL93" si="1179">DA94+DA98</f>
        <v>0</v>
      </c>
      <c r="DB93" s="49">
        <f t="shared" si="1179"/>
        <v>0</v>
      </c>
      <c r="DC93" s="49">
        <f t="shared" si="1179"/>
        <v>0</v>
      </c>
      <c r="DD93" s="49">
        <f t="shared" si="1179"/>
        <v>0</v>
      </c>
      <c r="DE93" s="49">
        <f t="shared" si="1179"/>
        <v>0</v>
      </c>
      <c r="DF93" s="49">
        <f t="shared" si="1179"/>
        <v>-36.81285988</v>
      </c>
      <c r="DG93" s="49">
        <f t="shared" si="1179"/>
        <v>-38.06076013</v>
      </c>
      <c r="DH93" s="49">
        <f t="shared" si="1179"/>
        <v>-41.21622558</v>
      </c>
      <c r="DI93" s="49">
        <f t="shared" si="1179"/>
        <v>-38.29826271</v>
      </c>
      <c r="DJ93" s="49">
        <f t="shared" si="1179"/>
        <v>-36.10979055</v>
      </c>
      <c r="DK93" s="49">
        <f t="shared" si="1179"/>
        <v>-44.14436609</v>
      </c>
      <c r="DL93" s="49">
        <f t="shared" si="1179"/>
        <v>-45.59316989</v>
      </c>
      <c r="DM93" s="50">
        <f t="shared" si="35"/>
        <v>-280.2354348</v>
      </c>
      <c r="DN93" s="49">
        <f t="shared" ref="DN93:DY93" si="1180">DN94+DN98</f>
        <v>-38.69409846</v>
      </c>
      <c r="DO93" s="49">
        <f t="shared" si="1180"/>
        <v>-48.15802042</v>
      </c>
      <c r="DP93" s="49">
        <f t="shared" si="1180"/>
        <v>-53.85074217</v>
      </c>
      <c r="DQ93" s="49">
        <f t="shared" si="1180"/>
        <v>-53.5176239</v>
      </c>
      <c r="DR93" s="49">
        <f t="shared" si="1180"/>
        <v>-54.71293202</v>
      </c>
      <c r="DS93" s="49">
        <f t="shared" si="1180"/>
        <v>-58.25357746</v>
      </c>
      <c r="DT93" s="49">
        <f t="shared" si="1180"/>
        <v>-59.99097281</v>
      </c>
      <c r="DU93" s="49">
        <f t="shared" si="1180"/>
        <v>-65.22526927</v>
      </c>
      <c r="DV93" s="49">
        <f t="shared" si="1180"/>
        <v>-60.60755109</v>
      </c>
      <c r="DW93" s="49">
        <f t="shared" si="1180"/>
        <v>-57.14426246</v>
      </c>
      <c r="DX93" s="49">
        <f t="shared" si="1180"/>
        <v>-70.35083015</v>
      </c>
      <c r="DY93" s="49">
        <f t="shared" si="1180"/>
        <v>-72.15184654</v>
      </c>
      <c r="DZ93" s="55">
        <f t="shared" si="37"/>
        <v>-692.6577267</v>
      </c>
      <c r="EA93" s="49">
        <f t="shared" ref="EA93:EL93" si="1181">EA94+EA98</f>
        <v>-41.8343835</v>
      </c>
      <c r="EB93" s="49">
        <f t="shared" si="1181"/>
        <v>-52.20520523</v>
      </c>
      <c r="EC93" s="49">
        <f t="shared" si="1181"/>
        <v>-58.37301348</v>
      </c>
      <c r="ED93" s="49">
        <f t="shared" si="1181"/>
        <v>-58.04160971</v>
      </c>
      <c r="EE93" s="49">
        <f t="shared" si="1181"/>
        <v>-59.31191355</v>
      </c>
      <c r="EF93" s="49">
        <f t="shared" si="1181"/>
        <v>-63.16485371</v>
      </c>
      <c r="EG93" s="49">
        <f t="shared" si="1181"/>
        <v>-64.89992602</v>
      </c>
      <c r="EH93" s="49">
        <f t="shared" si="1181"/>
        <v>-70.72702976</v>
      </c>
      <c r="EI93" s="49">
        <f t="shared" si="1181"/>
        <v>-65.71980642</v>
      </c>
      <c r="EJ93" s="49">
        <f t="shared" si="1181"/>
        <v>-61.96438891</v>
      </c>
      <c r="EK93" s="49">
        <f t="shared" si="1181"/>
        <v>-76.60350684</v>
      </c>
      <c r="EL93" s="49">
        <f t="shared" si="1181"/>
        <v>-78.23786478</v>
      </c>
      <c r="EM93" s="50">
        <f t="shared" si="39"/>
        <v>-751.0835019</v>
      </c>
      <c r="EN93" s="49">
        <f t="shared" ref="EN93:EY93" si="1182">EN94+EN98</f>
        <v>-37.83240011</v>
      </c>
      <c r="EO93" s="49">
        <f t="shared" si="1182"/>
        <v>-47.28235921</v>
      </c>
      <c r="EP93" s="49">
        <f t="shared" si="1182"/>
        <v>-52.86902164</v>
      </c>
      <c r="EQ93" s="49">
        <f t="shared" si="1182"/>
        <v>-52.58851989</v>
      </c>
      <c r="ER93" s="49">
        <f t="shared" si="1182"/>
        <v>-53.71901938</v>
      </c>
      <c r="ES93" s="49">
        <f t="shared" si="1182"/>
        <v>-57.22034248</v>
      </c>
      <c r="ET93" s="49">
        <f t="shared" si="1182"/>
        <v>-58.71522366</v>
      </c>
      <c r="EU93" s="49">
        <f t="shared" si="1182"/>
        <v>-64.07253745</v>
      </c>
      <c r="EV93" s="49">
        <f t="shared" si="1182"/>
        <v>-59.53642861</v>
      </c>
      <c r="EW93" s="49">
        <f t="shared" si="1182"/>
        <v>-56.13434697</v>
      </c>
      <c r="EX93" s="49">
        <f t="shared" si="1182"/>
        <v>-69.56942679</v>
      </c>
      <c r="EY93" s="49">
        <f t="shared" si="1182"/>
        <v>-70.87670072</v>
      </c>
      <c r="EZ93" s="51">
        <f t="shared" si="41"/>
        <v>-680.4163269</v>
      </c>
      <c r="FA93" s="49">
        <f t="shared" ref="FA93:FL93" si="1183">FA94+FA98</f>
        <v>-24.00272066</v>
      </c>
      <c r="FB93" s="49">
        <f t="shared" si="1183"/>
        <v>-30.01201401</v>
      </c>
      <c r="FC93" s="49">
        <f t="shared" si="1183"/>
        <v>-33.55972442</v>
      </c>
      <c r="FD93" s="49">
        <f t="shared" si="1183"/>
        <v>-33.38861109</v>
      </c>
      <c r="FE93" s="49">
        <f t="shared" si="1183"/>
        <v>-34.09746277</v>
      </c>
      <c r="FF93" s="49">
        <f t="shared" si="1183"/>
        <v>-36.32524036</v>
      </c>
      <c r="FG93" s="49">
        <f t="shared" si="1183"/>
        <v>-37.25867003</v>
      </c>
      <c r="FH93" s="49">
        <f t="shared" si="1183"/>
        <v>-40.67580482</v>
      </c>
      <c r="FI93" s="49">
        <f t="shared" si="1183"/>
        <v>-37.79610183</v>
      </c>
      <c r="FJ93" s="49">
        <f t="shared" si="1183"/>
        <v>-35.63632458</v>
      </c>
      <c r="FK93" s="49">
        <f t="shared" si="1183"/>
        <v>-44.20741558</v>
      </c>
      <c r="FL93" s="49">
        <f t="shared" si="1183"/>
        <v>-44.99535932</v>
      </c>
      <c r="FM93" s="51">
        <f t="shared" si="43"/>
        <v>-431.9554495</v>
      </c>
      <c r="FN93" s="2"/>
      <c r="FO93" s="2"/>
      <c r="FP93" s="8">
        <f t="shared" ref="FP93:GA93" si="1184">FP94+FP98</f>
        <v>5387.222723</v>
      </c>
      <c r="FQ93" s="8">
        <f t="shared" si="1184"/>
        <v>5991.473563</v>
      </c>
      <c r="FR93" s="8">
        <f t="shared" si="1184"/>
        <v>6708.981257</v>
      </c>
      <c r="FS93" s="8">
        <f t="shared" si="1184"/>
        <v>6700.455335</v>
      </c>
      <c r="FT93" s="8">
        <f t="shared" si="1184"/>
        <v>6847.290419</v>
      </c>
      <c r="FU93" s="8">
        <f t="shared" si="1184"/>
        <v>7280.375573</v>
      </c>
      <c r="FV93" s="8">
        <f t="shared" si="1184"/>
        <v>8238.266782</v>
      </c>
      <c r="FW93" s="8">
        <f t="shared" si="1184"/>
        <v>8146.045465</v>
      </c>
      <c r="FX93" s="8">
        <f t="shared" si="1184"/>
        <v>7300.078213</v>
      </c>
      <c r="FY93" s="8">
        <f t="shared" si="1184"/>
        <v>6888.077328</v>
      </c>
      <c r="FZ93" s="8">
        <f t="shared" si="1184"/>
        <v>8007.29861</v>
      </c>
      <c r="GA93" s="8">
        <f t="shared" si="1184"/>
        <v>9011.112241</v>
      </c>
      <c r="GB93" s="52">
        <f t="shared" si="45"/>
        <v>86506.67751</v>
      </c>
      <c r="GC93" s="8">
        <f t="shared" ref="GC93:GN93" si="1185">GC94+GC98</f>
        <v>7249.551085</v>
      </c>
      <c r="GD93" s="8">
        <f t="shared" si="1185"/>
        <v>8045.971878</v>
      </c>
      <c r="GE93" s="8">
        <f t="shared" si="1185"/>
        <v>9012.582409</v>
      </c>
      <c r="GF93" s="8">
        <f t="shared" si="1185"/>
        <v>9003.222379</v>
      </c>
      <c r="GG93" s="8">
        <f t="shared" si="1185"/>
        <v>9199.317646</v>
      </c>
      <c r="GH93" s="8">
        <f t="shared" si="1185"/>
        <v>9781.544289</v>
      </c>
      <c r="GI93" s="8">
        <f t="shared" si="1185"/>
        <v>11084.15691</v>
      </c>
      <c r="GJ93" s="8">
        <f t="shared" si="1185"/>
        <v>10944.69575</v>
      </c>
      <c r="GK93" s="8">
        <f t="shared" si="1185"/>
        <v>9759.331062</v>
      </c>
      <c r="GL93" s="8">
        <f t="shared" si="1185"/>
        <v>9258.720681</v>
      </c>
      <c r="GM93" s="8">
        <f t="shared" si="1185"/>
        <v>10780.7991</v>
      </c>
      <c r="GN93" s="8">
        <f t="shared" si="1185"/>
        <v>12106.96432</v>
      </c>
      <c r="GO93" s="52">
        <f t="shared" si="47"/>
        <v>116226.8575</v>
      </c>
      <c r="GP93" s="53">
        <f t="shared" ref="GP93:HA93" si="1186">GP94+GP98</f>
        <v>10294.34832</v>
      </c>
      <c r="GQ93" s="53">
        <f t="shared" si="1186"/>
        <v>11418.14583</v>
      </c>
      <c r="GR93" s="53">
        <f t="shared" si="1186"/>
        <v>12790.73719</v>
      </c>
      <c r="GS93" s="53">
        <f t="shared" si="1186"/>
        <v>12779.27265</v>
      </c>
      <c r="GT93" s="53">
        <f t="shared" si="1186"/>
        <v>13056.34101</v>
      </c>
      <c r="GU93" s="53">
        <f t="shared" si="1186"/>
        <v>13846.26924</v>
      </c>
      <c r="GV93" s="53">
        <f t="shared" si="1186"/>
        <v>15701.37709</v>
      </c>
      <c r="GW93" s="53">
        <f t="shared" si="1186"/>
        <v>15492.78062</v>
      </c>
      <c r="GX93" s="53">
        <f t="shared" si="1186"/>
        <v>13767.7919</v>
      </c>
      <c r="GY93" s="53">
        <f t="shared" si="1186"/>
        <v>13128.93711</v>
      </c>
      <c r="GZ93" s="53">
        <f t="shared" si="1186"/>
        <v>15268.53026</v>
      </c>
      <c r="HA93" s="53">
        <f t="shared" si="1186"/>
        <v>17138.03166</v>
      </c>
      <c r="HB93" s="52">
        <f t="shared" si="49"/>
        <v>164682.5629</v>
      </c>
      <c r="HC93" s="53">
        <f t="shared" ref="HC93:HN93" si="1187">HC94+HC98</f>
        <v>14921.0169</v>
      </c>
      <c r="HD93" s="53">
        <f t="shared" si="1187"/>
        <v>16537.31991</v>
      </c>
      <c r="HE93" s="53">
        <f t="shared" si="1187"/>
        <v>18525.27883</v>
      </c>
      <c r="HF93" s="53">
        <f t="shared" si="1187"/>
        <v>18511.61538</v>
      </c>
      <c r="HG93" s="53">
        <f t="shared" si="1187"/>
        <v>18911.53544</v>
      </c>
      <c r="HH93" s="53">
        <f t="shared" si="1187"/>
        <v>20109.4384</v>
      </c>
      <c r="HI93" s="53">
        <f t="shared" si="1187"/>
        <v>22812.39328</v>
      </c>
      <c r="HJ93" s="53">
        <f t="shared" si="1187"/>
        <v>22500.74891</v>
      </c>
      <c r="HK93" s="53">
        <f t="shared" si="1187"/>
        <v>19941.02644</v>
      </c>
      <c r="HL93" s="53">
        <f t="shared" si="1187"/>
        <v>19097.82308</v>
      </c>
      <c r="HM93" s="53">
        <f t="shared" si="1187"/>
        <v>22187.6006</v>
      </c>
      <c r="HN93" s="53">
        <f t="shared" si="1187"/>
        <v>24890.20897</v>
      </c>
      <c r="HO93" s="52">
        <f t="shared" si="51"/>
        <v>238946.0061</v>
      </c>
      <c r="HP93" s="53">
        <f t="shared" ref="HP93:IA93" si="1188">HP94+HP98</f>
        <v>22231.8451</v>
      </c>
      <c r="HQ93" s="53">
        <f t="shared" si="1188"/>
        <v>24632.42688</v>
      </c>
      <c r="HR93" s="53">
        <f t="shared" si="1188"/>
        <v>27593.58454</v>
      </c>
      <c r="HS93" s="53">
        <f t="shared" si="1188"/>
        <v>27575.64</v>
      </c>
      <c r="HT93" s="53">
        <f t="shared" si="1188"/>
        <v>28169.86101</v>
      </c>
      <c r="HU93" s="53">
        <f t="shared" si="1188"/>
        <v>29954.79978</v>
      </c>
      <c r="HV93" s="53">
        <f t="shared" si="1188"/>
        <v>33989.53232</v>
      </c>
      <c r="HW93" s="53">
        <f t="shared" si="1188"/>
        <v>33516.89615</v>
      </c>
      <c r="HX93" s="53">
        <f t="shared" si="1188"/>
        <v>29645.29891</v>
      </c>
      <c r="HY93" s="53">
        <f t="shared" si="1188"/>
        <v>28487.81167</v>
      </c>
      <c r="HZ93" s="53">
        <f t="shared" si="1188"/>
        <v>33057.73164</v>
      </c>
      <c r="IA93" s="53">
        <f t="shared" si="1188"/>
        <v>37076.21256</v>
      </c>
      <c r="IB93" s="52">
        <f t="shared" si="53"/>
        <v>355931.6406</v>
      </c>
      <c r="IC93" s="53">
        <f t="shared" ref="IC93:IN93" si="1189">IC94+IC98</f>
        <v>31624.41084</v>
      </c>
      <c r="ID93" s="53">
        <f t="shared" si="1189"/>
        <v>35028.33646</v>
      </c>
      <c r="IE93" s="53">
        <f t="shared" si="1189"/>
        <v>39239.56068</v>
      </c>
      <c r="IF93" s="53">
        <f t="shared" si="1189"/>
        <v>39216.46604</v>
      </c>
      <c r="IG93" s="53">
        <f t="shared" si="1189"/>
        <v>40059.79497</v>
      </c>
      <c r="IH93" s="53">
        <f t="shared" si="1189"/>
        <v>42598.82398</v>
      </c>
      <c r="II93" s="53">
        <f t="shared" si="1189"/>
        <v>48348.78607</v>
      </c>
      <c r="IJ93" s="53">
        <f t="shared" si="1189"/>
        <v>47664.49486</v>
      </c>
      <c r="IK93" s="53">
        <f t="shared" si="1189"/>
        <v>42092.81718</v>
      </c>
      <c r="IL93" s="53">
        <f t="shared" si="1189"/>
        <v>40562.4693</v>
      </c>
      <c r="IM93" s="53">
        <f t="shared" si="1189"/>
        <v>47009.45534</v>
      </c>
      <c r="IN93" s="53">
        <f t="shared" si="1189"/>
        <v>52726.21113</v>
      </c>
      <c r="IO93" s="52">
        <f t="shared" si="55"/>
        <v>506171.6269</v>
      </c>
      <c r="IP93" s="53">
        <f t="shared" ref="IP93:JA93" si="1190">IP94+IP98</f>
        <v>45677.85069</v>
      </c>
      <c r="IQ93" s="53">
        <f t="shared" si="1190"/>
        <v>50584.6516</v>
      </c>
      <c r="IR93" s="53">
        <f t="shared" si="1190"/>
        <v>56666.62745</v>
      </c>
      <c r="IS93" s="53">
        <f t="shared" si="1190"/>
        <v>56635.11091</v>
      </c>
      <c r="IT93" s="53">
        <f t="shared" si="1190"/>
        <v>57851.37892</v>
      </c>
      <c r="IU93" s="53">
        <f t="shared" si="1190"/>
        <v>61518.82663</v>
      </c>
      <c r="IV93" s="53">
        <f t="shared" si="1190"/>
        <v>69833.56077</v>
      </c>
      <c r="IW93" s="53">
        <f t="shared" si="1190"/>
        <v>68834.38433</v>
      </c>
      <c r="IX93" s="53">
        <f t="shared" si="1190"/>
        <v>60755.22856</v>
      </c>
      <c r="IY93" s="53">
        <f t="shared" si="1190"/>
        <v>58634.74836</v>
      </c>
      <c r="IZ93" s="53">
        <f t="shared" si="1190"/>
        <v>67848.01373</v>
      </c>
      <c r="JA93" s="53">
        <f t="shared" si="1190"/>
        <v>76144.23046</v>
      </c>
      <c r="JB93" s="52">
        <f t="shared" si="57"/>
        <v>730984.6124</v>
      </c>
      <c r="JC93" s="2"/>
      <c r="JD93" s="2"/>
      <c r="JE93" s="19">
        <f t="shared" si="58"/>
        <v>0</v>
      </c>
      <c r="JF93" s="19">
        <f t="shared" si="59"/>
        <v>0</v>
      </c>
      <c r="JG93" s="48">
        <f t="shared" si="60"/>
        <v>0</v>
      </c>
      <c r="JH93" s="48">
        <f t="shared" si="61"/>
        <v>0</v>
      </c>
      <c r="JI93" s="48">
        <f t="shared" si="62"/>
        <v>-0.0000000001164153218</v>
      </c>
      <c r="JJ93" s="48">
        <f t="shared" si="63"/>
        <v>0</v>
      </c>
      <c r="JK93" s="48">
        <f t="shared" si="64"/>
        <v>0.0000000001164153218</v>
      </c>
    </row>
    <row r="94" ht="19.5" customHeight="1" outlineLevel="1">
      <c r="A94" s="2"/>
      <c r="B94" s="6" t="s">
        <v>17</v>
      </c>
      <c r="C94" s="8">
        <f t="shared" ref="C94:N94" si="1191">SUM(C95:C97)</f>
        <v>4599.267073</v>
      </c>
      <c r="D94" s="8">
        <f t="shared" si="1191"/>
        <v>5022.883777</v>
      </c>
      <c r="E94" s="8">
        <f t="shared" si="1191"/>
        <v>5628.050497</v>
      </c>
      <c r="F94" s="8">
        <f t="shared" si="1191"/>
        <v>5628.050497</v>
      </c>
      <c r="G94" s="8">
        <f t="shared" si="1191"/>
        <v>5749.083841</v>
      </c>
      <c r="H94" s="8">
        <f t="shared" si="1191"/>
        <v>6112.183873</v>
      </c>
      <c r="I94" s="8">
        <f t="shared" si="1191"/>
        <v>7019.933953</v>
      </c>
      <c r="J94" s="8">
        <f t="shared" si="1191"/>
        <v>6838.383937</v>
      </c>
      <c r="K94" s="8">
        <f t="shared" si="1191"/>
        <v>6084.994492</v>
      </c>
      <c r="L94" s="8">
        <f t="shared" si="1191"/>
        <v>5742.426963</v>
      </c>
      <c r="M94" s="8">
        <f t="shared" si="1191"/>
        <v>6630.163509</v>
      </c>
      <c r="N94" s="8">
        <f t="shared" si="1191"/>
        <v>7564.584001</v>
      </c>
      <c r="O94" s="8">
        <f t="shared" si="21"/>
        <v>72620.00641</v>
      </c>
      <c r="P94" s="8">
        <f t="shared" ref="P94:AA94" si="1192">SUM(P95:P97)</f>
        <v>6345.698474</v>
      </c>
      <c r="Q94" s="8">
        <f t="shared" si="1192"/>
        <v>6930.170702</v>
      </c>
      <c r="R94" s="8">
        <f t="shared" si="1192"/>
        <v>7765.131028</v>
      </c>
      <c r="S94" s="8">
        <f t="shared" si="1192"/>
        <v>7765.131028</v>
      </c>
      <c r="T94" s="8">
        <f t="shared" si="1192"/>
        <v>7932.123093</v>
      </c>
      <c r="U94" s="8">
        <f t="shared" si="1192"/>
        <v>8433.099288</v>
      </c>
      <c r="V94" s="8">
        <f t="shared" si="1192"/>
        <v>9685.539777</v>
      </c>
      <c r="W94" s="8">
        <f t="shared" si="1192"/>
        <v>9435.051679</v>
      </c>
      <c r="X94" s="8">
        <f t="shared" si="1192"/>
        <v>8356.564448</v>
      </c>
      <c r="Y94" s="8">
        <f t="shared" si="1192"/>
        <v>7936.112159</v>
      </c>
      <c r="Z94" s="8">
        <f t="shared" si="1192"/>
        <v>9173.613323</v>
      </c>
      <c r="AA94" s="8">
        <f t="shared" si="1192"/>
        <v>10437.00407</v>
      </c>
      <c r="AB94" s="8">
        <f t="shared" si="23"/>
        <v>100195.2391</v>
      </c>
      <c r="AC94" s="8">
        <f t="shared" ref="AC94:AN94" si="1193">SUM(AC95:AC97)</f>
        <v>9097.61237</v>
      </c>
      <c r="AD94" s="8">
        <f t="shared" si="1193"/>
        <v>9935.550351</v>
      </c>
      <c r="AE94" s="8">
        <f t="shared" si="1193"/>
        <v>11132.60461</v>
      </c>
      <c r="AF94" s="8">
        <f t="shared" si="1193"/>
        <v>11132.60461</v>
      </c>
      <c r="AG94" s="8">
        <f t="shared" si="1193"/>
        <v>11372.01546</v>
      </c>
      <c r="AH94" s="8">
        <f t="shared" si="1193"/>
        <v>12090.24802</v>
      </c>
      <c r="AI94" s="8">
        <f t="shared" si="1193"/>
        <v>13885.82941</v>
      </c>
      <c r="AJ94" s="8">
        <f t="shared" si="1193"/>
        <v>13526.71313</v>
      </c>
      <c r="AK94" s="8">
        <f t="shared" si="1193"/>
        <v>11940.91503</v>
      </c>
      <c r="AL94" s="8">
        <f t="shared" si="1193"/>
        <v>11406.4532</v>
      </c>
      <c r="AM94" s="8">
        <f t="shared" si="1193"/>
        <v>13162.78667</v>
      </c>
      <c r="AN94" s="8">
        <f t="shared" si="1193"/>
        <v>14963.17824</v>
      </c>
      <c r="AO94" s="8">
        <f t="shared" si="25"/>
        <v>143646.5111</v>
      </c>
      <c r="AP94" s="8">
        <f t="shared" ref="AP94:BA94" si="1194">SUM(AP95:AP97)</f>
        <v>13333.90854</v>
      </c>
      <c r="AQ94" s="8">
        <f t="shared" si="1194"/>
        <v>14562.0317</v>
      </c>
      <c r="AR94" s="8">
        <f t="shared" si="1194"/>
        <v>16316.49335</v>
      </c>
      <c r="AS94" s="8">
        <f t="shared" si="1194"/>
        <v>16316.49335</v>
      </c>
      <c r="AT94" s="8">
        <f t="shared" si="1194"/>
        <v>16667.38568</v>
      </c>
      <c r="AU94" s="8">
        <f t="shared" si="1194"/>
        <v>17720.06267</v>
      </c>
      <c r="AV94" s="8">
        <f t="shared" si="1194"/>
        <v>20351.75514</v>
      </c>
      <c r="AW94" s="8">
        <f t="shared" si="1194"/>
        <v>19825.41665</v>
      </c>
      <c r="AX94" s="8">
        <f t="shared" si="1194"/>
        <v>17455.09823</v>
      </c>
      <c r="AY94" s="8">
        <f t="shared" si="1194"/>
        <v>16753.94791</v>
      </c>
      <c r="AZ94" s="8">
        <f t="shared" si="1194"/>
        <v>19302.0342</v>
      </c>
      <c r="BA94" s="8">
        <f t="shared" si="1194"/>
        <v>21930.77063</v>
      </c>
      <c r="BB94" s="8">
        <f t="shared" si="27"/>
        <v>210535.398</v>
      </c>
      <c r="BC94" s="8">
        <f t="shared" ref="BC94:BN94" si="1195">SUM(BC95:BC97)</f>
        <v>19966.63627</v>
      </c>
      <c r="BD94" s="8">
        <f t="shared" si="1195"/>
        <v>21805.66856</v>
      </c>
      <c r="BE94" s="8">
        <f t="shared" si="1195"/>
        <v>24432.85755</v>
      </c>
      <c r="BF94" s="8">
        <f t="shared" si="1195"/>
        <v>24432.85755</v>
      </c>
      <c r="BG94" s="8">
        <f t="shared" si="1195"/>
        <v>24958.29534</v>
      </c>
      <c r="BH94" s="8">
        <f t="shared" si="1195"/>
        <v>26534.60873</v>
      </c>
      <c r="BI94" s="8">
        <f t="shared" si="1195"/>
        <v>30475.39221</v>
      </c>
      <c r="BJ94" s="8">
        <f t="shared" si="1195"/>
        <v>29687.23551</v>
      </c>
      <c r="BK94" s="8">
        <f t="shared" si="1195"/>
        <v>26086.76469</v>
      </c>
      <c r="BL94" s="8">
        <f t="shared" si="1195"/>
        <v>25132.62226</v>
      </c>
      <c r="BM94" s="8">
        <f t="shared" si="1195"/>
        <v>28909.87705</v>
      </c>
      <c r="BN94" s="8">
        <f t="shared" si="1195"/>
        <v>32839.86229</v>
      </c>
      <c r="BO94" s="8">
        <f t="shared" si="29"/>
        <v>315262.678</v>
      </c>
      <c r="BP94" s="8">
        <f t="shared" ref="BP94:CA94" si="1196">SUM(BP95:BP97)</f>
        <v>28509.54323</v>
      </c>
      <c r="BQ94" s="8">
        <f t="shared" si="1196"/>
        <v>31135.42221</v>
      </c>
      <c r="BR94" s="8">
        <f t="shared" si="1196"/>
        <v>34886.6779</v>
      </c>
      <c r="BS94" s="8">
        <f t="shared" si="1196"/>
        <v>34886.6779</v>
      </c>
      <c r="BT94" s="8">
        <f t="shared" si="1196"/>
        <v>35636.92904</v>
      </c>
      <c r="BU94" s="8">
        <f t="shared" si="1196"/>
        <v>37887.68245</v>
      </c>
      <c r="BV94" s="8">
        <f t="shared" si="1196"/>
        <v>43514.56599</v>
      </c>
      <c r="BW94" s="8">
        <f t="shared" si="1196"/>
        <v>42389.18928</v>
      </c>
      <c r="BX94" s="8">
        <f t="shared" si="1196"/>
        <v>37190.98456</v>
      </c>
      <c r="BY94" s="8">
        <f t="shared" si="1196"/>
        <v>35940.7414</v>
      </c>
      <c r="BZ94" s="8">
        <f t="shared" si="1196"/>
        <v>41281.57254</v>
      </c>
      <c r="CA94" s="8">
        <f t="shared" si="1196"/>
        <v>46890.69611</v>
      </c>
      <c r="CB94" s="8">
        <f t="shared" si="31"/>
        <v>450150.6826</v>
      </c>
      <c r="CC94" s="8">
        <f t="shared" ref="CC94:CN94" si="1197">SUM(CC95:CC97)</f>
        <v>41256.90514</v>
      </c>
      <c r="CD94" s="8">
        <f t="shared" si="1197"/>
        <v>45056.88324</v>
      </c>
      <c r="CE94" s="8">
        <f t="shared" si="1197"/>
        <v>50485.42339</v>
      </c>
      <c r="CF94" s="8">
        <f t="shared" si="1197"/>
        <v>50485.42339</v>
      </c>
      <c r="CG94" s="8">
        <f t="shared" si="1197"/>
        <v>51571.13142</v>
      </c>
      <c r="CH94" s="8">
        <f t="shared" si="1197"/>
        <v>54828.25551</v>
      </c>
      <c r="CI94" s="8">
        <f t="shared" si="1197"/>
        <v>62971.06573</v>
      </c>
      <c r="CJ94" s="8">
        <f t="shared" si="1197"/>
        <v>61342.50369</v>
      </c>
      <c r="CK94" s="8">
        <f t="shared" si="1197"/>
        <v>53793.74654</v>
      </c>
      <c r="CL94" s="8">
        <f t="shared" si="1197"/>
        <v>52071.06531</v>
      </c>
      <c r="CM94" s="8">
        <f t="shared" si="1197"/>
        <v>59705.6627</v>
      </c>
      <c r="CN94" s="8">
        <f t="shared" si="1197"/>
        <v>67856.75187</v>
      </c>
      <c r="CO94" s="8">
        <f t="shared" si="33"/>
        <v>651424.8179</v>
      </c>
      <c r="CP94" s="2"/>
      <c r="CQ94" s="2"/>
      <c r="CR94" s="48">
        <f>O94-'ОПУ БС'!C94</f>
        <v>0</v>
      </c>
      <c r="CS94" s="48">
        <f>AB94-'ОПУ БС'!D94</f>
        <v>0</v>
      </c>
      <c r="CT94" s="48">
        <f>AO94-'ОПУ БС'!E94</f>
        <v>0</v>
      </c>
      <c r="CU94" s="48">
        <f>BB94-'ОПУ БС'!F94</f>
        <v>0</v>
      </c>
      <c r="CV94" s="48">
        <f>BO94-'ОПУ БС'!G94</f>
        <v>-0.0000000001164153218</v>
      </c>
      <c r="CW94" s="48">
        <f>CB94-'ОПУ БС'!H94</f>
        <v>0</v>
      </c>
      <c r="CX94" s="48">
        <f>CO94-'ОПУ БС'!I94</f>
        <v>0.0000000001164153218</v>
      </c>
      <c r="CY94" s="2"/>
      <c r="CZ94" s="2"/>
      <c r="DA94" s="49">
        <f t="shared" ref="DA94:DL94" si="1198">SUM(DA95:DA97)</f>
        <v>0</v>
      </c>
      <c r="DB94" s="49">
        <f t="shared" si="1198"/>
        <v>0</v>
      </c>
      <c r="DC94" s="49">
        <f t="shared" si="1198"/>
        <v>0</v>
      </c>
      <c r="DD94" s="49">
        <f t="shared" si="1198"/>
        <v>0</v>
      </c>
      <c r="DE94" s="49">
        <f t="shared" si="1198"/>
        <v>0</v>
      </c>
      <c r="DF94" s="49">
        <f t="shared" si="1198"/>
        <v>0</v>
      </c>
      <c r="DG94" s="49">
        <f t="shared" si="1198"/>
        <v>0</v>
      </c>
      <c r="DH94" s="49">
        <f t="shared" si="1198"/>
        <v>0</v>
      </c>
      <c r="DI94" s="49">
        <f t="shared" si="1198"/>
        <v>0</v>
      </c>
      <c r="DJ94" s="49">
        <f t="shared" si="1198"/>
        <v>0</v>
      </c>
      <c r="DK94" s="49">
        <f t="shared" si="1198"/>
        <v>0</v>
      </c>
      <c r="DL94" s="49">
        <f t="shared" si="1198"/>
        <v>0</v>
      </c>
      <c r="DM94" s="50">
        <f t="shared" si="35"/>
        <v>0</v>
      </c>
      <c r="DN94" s="49">
        <f t="shared" ref="DN94:DY94" si="1199">SUM(DN95:DN97)</f>
        <v>0</v>
      </c>
      <c r="DO94" s="49">
        <f t="shared" si="1199"/>
        <v>0</v>
      </c>
      <c r="DP94" s="49">
        <f t="shared" si="1199"/>
        <v>0</v>
      </c>
      <c r="DQ94" s="49">
        <f t="shared" si="1199"/>
        <v>0</v>
      </c>
      <c r="DR94" s="49">
        <f t="shared" si="1199"/>
        <v>0</v>
      </c>
      <c r="DS94" s="49">
        <f t="shared" si="1199"/>
        <v>0</v>
      </c>
      <c r="DT94" s="49">
        <f t="shared" si="1199"/>
        <v>0</v>
      </c>
      <c r="DU94" s="49">
        <f t="shared" si="1199"/>
        <v>0</v>
      </c>
      <c r="DV94" s="49">
        <f t="shared" si="1199"/>
        <v>0</v>
      </c>
      <c r="DW94" s="49">
        <f t="shared" si="1199"/>
        <v>0</v>
      </c>
      <c r="DX94" s="49">
        <f t="shared" si="1199"/>
        <v>0</v>
      </c>
      <c r="DY94" s="49">
        <f t="shared" si="1199"/>
        <v>0</v>
      </c>
      <c r="DZ94" s="55">
        <f t="shared" si="37"/>
        <v>0</v>
      </c>
      <c r="EA94" s="49">
        <f t="shared" ref="EA94:EL94" si="1200">SUM(EA95:EA97)</f>
        <v>0</v>
      </c>
      <c r="EB94" s="49">
        <f t="shared" si="1200"/>
        <v>0</v>
      </c>
      <c r="EC94" s="49">
        <f t="shared" si="1200"/>
        <v>0</v>
      </c>
      <c r="ED94" s="49">
        <f t="shared" si="1200"/>
        <v>0</v>
      </c>
      <c r="EE94" s="49">
        <f t="shared" si="1200"/>
        <v>0</v>
      </c>
      <c r="EF94" s="49">
        <f t="shared" si="1200"/>
        <v>0</v>
      </c>
      <c r="EG94" s="49">
        <f t="shared" si="1200"/>
        <v>0</v>
      </c>
      <c r="EH94" s="49">
        <f t="shared" si="1200"/>
        <v>0</v>
      </c>
      <c r="EI94" s="49">
        <f t="shared" si="1200"/>
        <v>0</v>
      </c>
      <c r="EJ94" s="49">
        <f t="shared" si="1200"/>
        <v>0</v>
      </c>
      <c r="EK94" s="49">
        <f t="shared" si="1200"/>
        <v>0</v>
      </c>
      <c r="EL94" s="49">
        <f t="shared" si="1200"/>
        <v>0</v>
      </c>
      <c r="EM94" s="50">
        <f t="shared" si="39"/>
        <v>0</v>
      </c>
      <c r="EN94" s="49">
        <f t="shared" ref="EN94:EY94" si="1201">SUM(EN95:EN97)</f>
        <v>0</v>
      </c>
      <c r="EO94" s="49">
        <f t="shared" si="1201"/>
        <v>0</v>
      </c>
      <c r="EP94" s="49">
        <f t="shared" si="1201"/>
        <v>0</v>
      </c>
      <c r="EQ94" s="49">
        <f t="shared" si="1201"/>
        <v>0</v>
      </c>
      <c r="ER94" s="49">
        <f t="shared" si="1201"/>
        <v>0</v>
      </c>
      <c r="ES94" s="49">
        <f t="shared" si="1201"/>
        <v>0</v>
      </c>
      <c r="ET94" s="49">
        <f t="shared" si="1201"/>
        <v>0</v>
      </c>
      <c r="EU94" s="49">
        <f t="shared" si="1201"/>
        <v>0</v>
      </c>
      <c r="EV94" s="49">
        <f t="shared" si="1201"/>
        <v>0</v>
      </c>
      <c r="EW94" s="49">
        <f t="shared" si="1201"/>
        <v>0</v>
      </c>
      <c r="EX94" s="49">
        <f t="shared" si="1201"/>
        <v>0</v>
      </c>
      <c r="EY94" s="49">
        <f t="shared" si="1201"/>
        <v>0</v>
      </c>
      <c r="EZ94" s="51">
        <f t="shared" si="41"/>
        <v>0</v>
      </c>
      <c r="FA94" s="49">
        <f t="shared" ref="FA94:FL94" si="1202">SUM(FA95:FA97)</f>
        <v>0</v>
      </c>
      <c r="FB94" s="49">
        <f t="shared" si="1202"/>
        <v>0</v>
      </c>
      <c r="FC94" s="49">
        <f t="shared" si="1202"/>
        <v>0</v>
      </c>
      <c r="FD94" s="49">
        <f t="shared" si="1202"/>
        <v>0</v>
      </c>
      <c r="FE94" s="49">
        <f t="shared" si="1202"/>
        <v>0</v>
      </c>
      <c r="FF94" s="49">
        <f t="shared" si="1202"/>
        <v>0</v>
      </c>
      <c r="FG94" s="49">
        <f t="shared" si="1202"/>
        <v>0</v>
      </c>
      <c r="FH94" s="49">
        <f t="shared" si="1202"/>
        <v>0</v>
      </c>
      <c r="FI94" s="49">
        <f t="shared" si="1202"/>
        <v>0</v>
      </c>
      <c r="FJ94" s="49">
        <f t="shared" si="1202"/>
        <v>0</v>
      </c>
      <c r="FK94" s="49">
        <f t="shared" si="1202"/>
        <v>0</v>
      </c>
      <c r="FL94" s="49">
        <f t="shared" si="1202"/>
        <v>0</v>
      </c>
      <c r="FM94" s="51">
        <f t="shared" si="43"/>
        <v>0</v>
      </c>
      <c r="FN94" s="2"/>
      <c r="FO94" s="2"/>
      <c r="FP94" s="8">
        <f t="shared" ref="FP94:GA94" si="1203">SUM(FP95:FP97)</f>
        <v>4599.267073</v>
      </c>
      <c r="FQ94" s="8">
        <f t="shared" si="1203"/>
        <v>5022.883777</v>
      </c>
      <c r="FR94" s="8">
        <f t="shared" si="1203"/>
        <v>5628.050497</v>
      </c>
      <c r="FS94" s="8">
        <f t="shared" si="1203"/>
        <v>5628.050497</v>
      </c>
      <c r="FT94" s="8">
        <f t="shared" si="1203"/>
        <v>5749.083841</v>
      </c>
      <c r="FU94" s="8">
        <f t="shared" si="1203"/>
        <v>6112.183873</v>
      </c>
      <c r="FV94" s="8">
        <f t="shared" si="1203"/>
        <v>7019.933953</v>
      </c>
      <c r="FW94" s="8">
        <f t="shared" si="1203"/>
        <v>6838.383937</v>
      </c>
      <c r="FX94" s="8">
        <f t="shared" si="1203"/>
        <v>6084.994492</v>
      </c>
      <c r="FY94" s="8">
        <f t="shared" si="1203"/>
        <v>5742.426963</v>
      </c>
      <c r="FZ94" s="8">
        <f t="shared" si="1203"/>
        <v>6630.163509</v>
      </c>
      <c r="GA94" s="8">
        <f t="shared" si="1203"/>
        <v>7564.584001</v>
      </c>
      <c r="GB94" s="52">
        <f t="shared" si="45"/>
        <v>72620.00641</v>
      </c>
      <c r="GC94" s="8">
        <f t="shared" ref="GC94:GN94" si="1204">SUM(GC95:GC97)</f>
        <v>6345.698474</v>
      </c>
      <c r="GD94" s="8">
        <f t="shared" si="1204"/>
        <v>6930.170702</v>
      </c>
      <c r="GE94" s="8">
        <f t="shared" si="1204"/>
        <v>7765.131028</v>
      </c>
      <c r="GF94" s="8">
        <f t="shared" si="1204"/>
        <v>7765.131028</v>
      </c>
      <c r="GG94" s="8">
        <f t="shared" si="1204"/>
        <v>7932.123093</v>
      </c>
      <c r="GH94" s="8">
        <f t="shared" si="1204"/>
        <v>8433.099288</v>
      </c>
      <c r="GI94" s="8">
        <f t="shared" si="1204"/>
        <v>9685.539777</v>
      </c>
      <c r="GJ94" s="8">
        <f t="shared" si="1204"/>
        <v>9435.051679</v>
      </c>
      <c r="GK94" s="8">
        <f t="shared" si="1204"/>
        <v>8356.564448</v>
      </c>
      <c r="GL94" s="8">
        <f t="shared" si="1204"/>
        <v>7936.112159</v>
      </c>
      <c r="GM94" s="8">
        <f t="shared" si="1204"/>
        <v>9173.613323</v>
      </c>
      <c r="GN94" s="8">
        <f t="shared" si="1204"/>
        <v>10437.00407</v>
      </c>
      <c r="GO94" s="52">
        <f t="shared" si="47"/>
        <v>100195.2391</v>
      </c>
      <c r="GP94" s="53">
        <f t="shared" ref="GP94:HA94" si="1205">SUM(GP95:GP97)</f>
        <v>9097.61237</v>
      </c>
      <c r="GQ94" s="53">
        <f t="shared" si="1205"/>
        <v>9935.550351</v>
      </c>
      <c r="GR94" s="53">
        <f t="shared" si="1205"/>
        <v>11132.60461</v>
      </c>
      <c r="GS94" s="53">
        <f t="shared" si="1205"/>
        <v>11132.60461</v>
      </c>
      <c r="GT94" s="53">
        <f t="shared" si="1205"/>
        <v>11372.01546</v>
      </c>
      <c r="GU94" s="53">
        <f t="shared" si="1205"/>
        <v>12090.24802</v>
      </c>
      <c r="GV94" s="53">
        <f t="shared" si="1205"/>
        <v>13885.82941</v>
      </c>
      <c r="GW94" s="53">
        <f t="shared" si="1205"/>
        <v>13526.71313</v>
      </c>
      <c r="GX94" s="53">
        <f t="shared" si="1205"/>
        <v>11940.91503</v>
      </c>
      <c r="GY94" s="53">
        <f t="shared" si="1205"/>
        <v>11406.4532</v>
      </c>
      <c r="GZ94" s="53">
        <f t="shared" si="1205"/>
        <v>13162.78667</v>
      </c>
      <c r="HA94" s="53">
        <f t="shared" si="1205"/>
        <v>14963.17824</v>
      </c>
      <c r="HB94" s="52">
        <f t="shared" si="49"/>
        <v>143646.5111</v>
      </c>
      <c r="HC94" s="53">
        <f t="shared" ref="HC94:HN94" si="1206">SUM(HC95:HC97)</f>
        <v>13333.90854</v>
      </c>
      <c r="HD94" s="53">
        <f t="shared" si="1206"/>
        <v>14562.0317</v>
      </c>
      <c r="HE94" s="53">
        <f t="shared" si="1206"/>
        <v>16316.49335</v>
      </c>
      <c r="HF94" s="53">
        <f t="shared" si="1206"/>
        <v>16316.49335</v>
      </c>
      <c r="HG94" s="53">
        <f t="shared" si="1206"/>
        <v>16667.38568</v>
      </c>
      <c r="HH94" s="53">
        <f t="shared" si="1206"/>
        <v>17720.06267</v>
      </c>
      <c r="HI94" s="53">
        <f t="shared" si="1206"/>
        <v>20351.75514</v>
      </c>
      <c r="HJ94" s="53">
        <f t="shared" si="1206"/>
        <v>19825.41665</v>
      </c>
      <c r="HK94" s="53">
        <f t="shared" si="1206"/>
        <v>17455.09823</v>
      </c>
      <c r="HL94" s="53">
        <f t="shared" si="1206"/>
        <v>16753.94791</v>
      </c>
      <c r="HM94" s="53">
        <f t="shared" si="1206"/>
        <v>19302.0342</v>
      </c>
      <c r="HN94" s="53">
        <f t="shared" si="1206"/>
        <v>21930.77063</v>
      </c>
      <c r="HO94" s="52">
        <f t="shared" si="51"/>
        <v>210535.398</v>
      </c>
      <c r="HP94" s="53">
        <f t="shared" ref="HP94:IA94" si="1207">SUM(HP95:HP97)</f>
        <v>19966.63627</v>
      </c>
      <c r="HQ94" s="53">
        <f t="shared" si="1207"/>
        <v>21805.66856</v>
      </c>
      <c r="HR94" s="53">
        <f t="shared" si="1207"/>
        <v>24432.85755</v>
      </c>
      <c r="HS94" s="53">
        <f t="shared" si="1207"/>
        <v>24432.85755</v>
      </c>
      <c r="HT94" s="53">
        <f t="shared" si="1207"/>
        <v>24958.29534</v>
      </c>
      <c r="HU94" s="53">
        <f t="shared" si="1207"/>
        <v>26534.60873</v>
      </c>
      <c r="HV94" s="53">
        <f t="shared" si="1207"/>
        <v>30475.39221</v>
      </c>
      <c r="HW94" s="53">
        <f t="shared" si="1207"/>
        <v>29687.23551</v>
      </c>
      <c r="HX94" s="53">
        <f t="shared" si="1207"/>
        <v>26086.76469</v>
      </c>
      <c r="HY94" s="53">
        <f t="shared" si="1207"/>
        <v>25132.62226</v>
      </c>
      <c r="HZ94" s="53">
        <f t="shared" si="1207"/>
        <v>28909.87705</v>
      </c>
      <c r="IA94" s="53">
        <f t="shared" si="1207"/>
        <v>32839.86229</v>
      </c>
      <c r="IB94" s="52">
        <f t="shared" si="53"/>
        <v>315262.678</v>
      </c>
      <c r="IC94" s="53">
        <f t="shared" ref="IC94:IN94" si="1208">SUM(IC95:IC97)</f>
        <v>28509.54323</v>
      </c>
      <c r="ID94" s="53">
        <f t="shared" si="1208"/>
        <v>31135.42221</v>
      </c>
      <c r="IE94" s="53">
        <f t="shared" si="1208"/>
        <v>34886.6779</v>
      </c>
      <c r="IF94" s="53">
        <f t="shared" si="1208"/>
        <v>34886.6779</v>
      </c>
      <c r="IG94" s="53">
        <f t="shared" si="1208"/>
        <v>35636.92904</v>
      </c>
      <c r="IH94" s="53">
        <f t="shared" si="1208"/>
        <v>37887.68245</v>
      </c>
      <c r="II94" s="53">
        <f t="shared" si="1208"/>
        <v>43514.56599</v>
      </c>
      <c r="IJ94" s="53">
        <f t="shared" si="1208"/>
        <v>42389.18928</v>
      </c>
      <c r="IK94" s="53">
        <f t="shared" si="1208"/>
        <v>37190.98456</v>
      </c>
      <c r="IL94" s="53">
        <f t="shared" si="1208"/>
        <v>35940.7414</v>
      </c>
      <c r="IM94" s="53">
        <f t="shared" si="1208"/>
        <v>41281.57254</v>
      </c>
      <c r="IN94" s="53">
        <f t="shared" si="1208"/>
        <v>46890.69611</v>
      </c>
      <c r="IO94" s="52">
        <f t="shared" si="55"/>
        <v>450150.6826</v>
      </c>
      <c r="IP94" s="53">
        <f t="shared" ref="IP94:JA94" si="1209">SUM(IP95:IP97)</f>
        <v>41256.90514</v>
      </c>
      <c r="IQ94" s="53">
        <f t="shared" si="1209"/>
        <v>45056.88324</v>
      </c>
      <c r="IR94" s="53">
        <f t="shared" si="1209"/>
        <v>50485.42339</v>
      </c>
      <c r="IS94" s="53">
        <f t="shared" si="1209"/>
        <v>50485.42339</v>
      </c>
      <c r="IT94" s="53">
        <f t="shared" si="1209"/>
        <v>51571.13142</v>
      </c>
      <c r="IU94" s="53">
        <f t="shared" si="1209"/>
        <v>54828.25551</v>
      </c>
      <c r="IV94" s="53">
        <f t="shared" si="1209"/>
        <v>62971.06573</v>
      </c>
      <c r="IW94" s="53">
        <f t="shared" si="1209"/>
        <v>61342.50369</v>
      </c>
      <c r="IX94" s="53">
        <f t="shared" si="1209"/>
        <v>53793.74654</v>
      </c>
      <c r="IY94" s="53">
        <f t="shared" si="1209"/>
        <v>52071.06531</v>
      </c>
      <c r="IZ94" s="53">
        <f t="shared" si="1209"/>
        <v>59705.6627</v>
      </c>
      <c r="JA94" s="53">
        <f t="shared" si="1209"/>
        <v>67856.75187</v>
      </c>
      <c r="JB94" s="52">
        <f t="shared" si="57"/>
        <v>651424.8179</v>
      </c>
      <c r="JC94" s="2"/>
      <c r="JD94" s="2"/>
      <c r="JE94" s="19">
        <f t="shared" si="58"/>
        <v>0</v>
      </c>
      <c r="JF94" s="19">
        <f t="shared" si="59"/>
        <v>0</v>
      </c>
      <c r="JG94" s="48">
        <f t="shared" si="60"/>
        <v>0</v>
      </c>
      <c r="JH94" s="48">
        <f t="shared" si="61"/>
        <v>0</v>
      </c>
      <c r="JI94" s="48">
        <f t="shared" si="62"/>
        <v>0</v>
      </c>
      <c r="JJ94" s="48">
        <f t="shared" si="63"/>
        <v>0</v>
      </c>
      <c r="JK94" s="48">
        <f t="shared" si="64"/>
        <v>0</v>
      </c>
    </row>
    <row r="95" ht="19.5" customHeight="1" outlineLevel="1">
      <c r="A95" s="2"/>
      <c r="B95" s="13" t="s">
        <v>18</v>
      </c>
      <c r="C95" s="10">
        <f t="shared" ref="C95:N95" si="1210">C21-C58</f>
        <v>2170.455832</v>
      </c>
      <c r="D95" s="10">
        <f t="shared" si="1210"/>
        <v>2370.366238</v>
      </c>
      <c r="E95" s="10">
        <f t="shared" si="1210"/>
        <v>2655.952531</v>
      </c>
      <c r="F95" s="10">
        <f t="shared" si="1210"/>
        <v>2655.952531</v>
      </c>
      <c r="G95" s="10">
        <f t="shared" si="1210"/>
        <v>2713.06979</v>
      </c>
      <c r="H95" s="10">
        <f t="shared" si="1210"/>
        <v>2884.421566</v>
      </c>
      <c r="I95" s="10">
        <f t="shared" si="1210"/>
        <v>3312.801007</v>
      </c>
      <c r="J95" s="10">
        <f t="shared" si="1210"/>
        <v>3227.125119</v>
      </c>
      <c r="K95" s="10">
        <f t="shared" si="1210"/>
        <v>2998.656084</v>
      </c>
      <c r="L95" s="10">
        <f t="shared" si="1210"/>
        <v>2827.304307</v>
      </c>
      <c r="M95" s="10">
        <f t="shared" si="1210"/>
        <v>2884.421566</v>
      </c>
      <c r="N95" s="10">
        <f t="shared" si="1210"/>
        <v>3569.828671</v>
      </c>
      <c r="O95" s="10">
        <f t="shared" si="21"/>
        <v>34270.35524</v>
      </c>
      <c r="P95" s="10">
        <f t="shared" ref="P95:AA95" si="1211">P21-P58</f>
        <v>3016.698049</v>
      </c>
      <c r="Q95" s="10">
        <f t="shared" si="1211"/>
        <v>3294.551817</v>
      </c>
      <c r="R95" s="10">
        <f t="shared" si="1211"/>
        <v>3691.485771</v>
      </c>
      <c r="S95" s="10">
        <f t="shared" si="1211"/>
        <v>3691.485771</v>
      </c>
      <c r="T95" s="10">
        <f t="shared" si="1211"/>
        <v>3770.872561</v>
      </c>
      <c r="U95" s="10">
        <f t="shared" si="1211"/>
        <v>4009.032934</v>
      </c>
      <c r="V95" s="10">
        <f t="shared" si="1211"/>
        <v>4604.433864</v>
      </c>
      <c r="W95" s="10">
        <f t="shared" si="1211"/>
        <v>4485.353678</v>
      </c>
      <c r="X95" s="10">
        <f t="shared" si="1211"/>
        <v>4167.806515</v>
      </c>
      <c r="Y95" s="10">
        <f t="shared" si="1211"/>
        <v>3929.646143</v>
      </c>
      <c r="Z95" s="10">
        <f t="shared" si="1211"/>
        <v>4009.032934</v>
      </c>
      <c r="AA95" s="10">
        <f t="shared" si="1211"/>
        <v>4961.674423</v>
      </c>
      <c r="AB95" s="10">
        <f t="shared" si="23"/>
        <v>47632.07446</v>
      </c>
      <c r="AC95" s="10">
        <f t="shared" ref="AC95:AN95" si="1212">AC21-AC58</f>
        <v>4463.984866</v>
      </c>
      <c r="AD95" s="10">
        <f t="shared" si="1212"/>
        <v>4875.141367</v>
      </c>
      <c r="AE95" s="10">
        <f t="shared" si="1212"/>
        <v>5462.507797</v>
      </c>
      <c r="AF95" s="10">
        <f t="shared" si="1212"/>
        <v>5462.507797</v>
      </c>
      <c r="AG95" s="10">
        <f t="shared" si="1212"/>
        <v>5579.981083</v>
      </c>
      <c r="AH95" s="10">
        <f t="shared" si="1212"/>
        <v>5932.40094</v>
      </c>
      <c r="AI95" s="10">
        <f t="shared" si="1212"/>
        <v>6813.450585</v>
      </c>
      <c r="AJ95" s="10">
        <f t="shared" si="1212"/>
        <v>6637.240656</v>
      </c>
      <c r="AK95" s="10">
        <f t="shared" si="1212"/>
        <v>6167.347512</v>
      </c>
      <c r="AL95" s="10">
        <f t="shared" si="1212"/>
        <v>5814.927654</v>
      </c>
      <c r="AM95" s="10">
        <f t="shared" si="1212"/>
        <v>5932.40094</v>
      </c>
      <c r="AN95" s="10">
        <f t="shared" si="1212"/>
        <v>7342.080372</v>
      </c>
      <c r="AO95" s="10">
        <f t="shared" si="25"/>
        <v>70483.97157</v>
      </c>
      <c r="AP95" s="10">
        <f t="shared" ref="AP95:BA95" si="1213">AP21-AP58</f>
        <v>6724.719901</v>
      </c>
      <c r="AQ95" s="10">
        <f t="shared" si="1213"/>
        <v>7344.101997</v>
      </c>
      <c r="AR95" s="10">
        <f t="shared" si="1213"/>
        <v>8228.933563</v>
      </c>
      <c r="AS95" s="10">
        <f t="shared" si="1213"/>
        <v>8228.933563</v>
      </c>
      <c r="AT95" s="10">
        <f t="shared" si="1213"/>
        <v>8405.899876</v>
      </c>
      <c r="AU95" s="10">
        <f t="shared" si="1213"/>
        <v>8936.798816</v>
      </c>
      <c r="AV95" s="10">
        <f t="shared" si="1213"/>
        <v>10264.04616</v>
      </c>
      <c r="AW95" s="10">
        <f t="shared" si="1213"/>
        <v>9998.596695</v>
      </c>
      <c r="AX95" s="10">
        <f t="shared" si="1213"/>
        <v>9290.731442</v>
      </c>
      <c r="AY95" s="10">
        <f t="shared" si="1213"/>
        <v>8759.832503</v>
      </c>
      <c r="AZ95" s="10">
        <f t="shared" si="1213"/>
        <v>8936.798816</v>
      </c>
      <c r="BA95" s="10">
        <f t="shared" si="1213"/>
        <v>11060.39457</v>
      </c>
      <c r="BB95" s="10">
        <f t="shared" si="27"/>
        <v>106179.7879</v>
      </c>
      <c r="BC95" s="10">
        <f t="shared" ref="BC95:BN95" si="1214">BC21-BC58</f>
        <v>10307.42703</v>
      </c>
      <c r="BD95" s="10">
        <f t="shared" si="1214"/>
        <v>11256.79531</v>
      </c>
      <c r="BE95" s="10">
        <f t="shared" si="1214"/>
        <v>12613.03571</v>
      </c>
      <c r="BF95" s="10">
        <f t="shared" si="1214"/>
        <v>12613.03571</v>
      </c>
      <c r="BG95" s="10">
        <f t="shared" si="1214"/>
        <v>12884.28379</v>
      </c>
      <c r="BH95" s="10">
        <f t="shared" si="1214"/>
        <v>13698.02803</v>
      </c>
      <c r="BI95" s="10">
        <f t="shared" si="1214"/>
        <v>15732.38863</v>
      </c>
      <c r="BJ95" s="10">
        <f t="shared" si="1214"/>
        <v>15325.51651</v>
      </c>
      <c r="BK95" s="10">
        <f t="shared" si="1214"/>
        <v>14240.52419</v>
      </c>
      <c r="BL95" s="10">
        <f t="shared" si="1214"/>
        <v>13426.77995</v>
      </c>
      <c r="BM95" s="10">
        <f t="shared" si="1214"/>
        <v>13698.02803</v>
      </c>
      <c r="BN95" s="10">
        <f t="shared" si="1214"/>
        <v>16953.00499</v>
      </c>
      <c r="BO95" s="10">
        <f t="shared" si="29"/>
        <v>162748.8479</v>
      </c>
      <c r="BP95" s="10">
        <f t="shared" ref="BP95:CA95" si="1215">BP21-BP58</f>
        <v>15020.29953</v>
      </c>
      <c r="BQ95" s="10">
        <f t="shared" si="1215"/>
        <v>16403.74817</v>
      </c>
      <c r="BR95" s="10">
        <f t="shared" si="1215"/>
        <v>18380.10337</v>
      </c>
      <c r="BS95" s="10">
        <f t="shared" si="1215"/>
        <v>18380.10337</v>
      </c>
      <c r="BT95" s="10">
        <f t="shared" si="1215"/>
        <v>18775.37441</v>
      </c>
      <c r="BU95" s="10">
        <f t="shared" si="1215"/>
        <v>19961.18753</v>
      </c>
      <c r="BV95" s="10">
        <f t="shared" si="1215"/>
        <v>22925.72033</v>
      </c>
      <c r="BW95" s="10">
        <f t="shared" si="1215"/>
        <v>22332.81377</v>
      </c>
      <c r="BX95" s="10">
        <f t="shared" si="1215"/>
        <v>20751.72961</v>
      </c>
      <c r="BY95" s="10">
        <f t="shared" si="1215"/>
        <v>19565.91649</v>
      </c>
      <c r="BZ95" s="10">
        <f t="shared" si="1215"/>
        <v>19961.18753</v>
      </c>
      <c r="CA95" s="10">
        <f t="shared" si="1215"/>
        <v>24704.44001</v>
      </c>
      <c r="CB95" s="10">
        <f t="shared" si="31"/>
        <v>237162.6241</v>
      </c>
      <c r="CC95" s="10">
        <f t="shared" ref="CC95:CN95" si="1216">CC21-CC58</f>
        <v>22141.79062</v>
      </c>
      <c r="CD95" s="10">
        <f t="shared" si="1216"/>
        <v>24181.16607</v>
      </c>
      <c r="CE95" s="10">
        <f t="shared" si="1216"/>
        <v>27094.55957</v>
      </c>
      <c r="CF95" s="10">
        <f t="shared" si="1216"/>
        <v>27094.55957</v>
      </c>
      <c r="CG95" s="10">
        <f t="shared" si="1216"/>
        <v>27677.23827</v>
      </c>
      <c r="CH95" s="10">
        <f t="shared" si="1216"/>
        <v>29425.27437</v>
      </c>
      <c r="CI95" s="10">
        <f t="shared" si="1216"/>
        <v>33795.36463</v>
      </c>
      <c r="CJ95" s="10">
        <f t="shared" si="1216"/>
        <v>32921.34658</v>
      </c>
      <c r="CK95" s="10">
        <f t="shared" si="1216"/>
        <v>30590.63177</v>
      </c>
      <c r="CL95" s="10">
        <f t="shared" si="1216"/>
        <v>28842.59567</v>
      </c>
      <c r="CM95" s="10">
        <f t="shared" si="1216"/>
        <v>29425.27437</v>
      </c>
      <c r="CN95" s="10">
        <f t="shared" si="1216"/>
        <v>36417.41878</v>
      </c>
      <c r="CO95" s="10">
        <f t="shared" si="33"/>
        <v>349607.2203</v>
      </c>
      <c r="CP95" s="2"/>
      <c r="CQ95" s="2"/>
      <c r="CR95" s="48">
        <f>O95-'ОПУ БС'!C95</f>
        <v>0</v>
      </c>
      <c r="CS95" s="48">
        <f>AB95-'ОПУ БС'!D95</f>
        <v>0</v>
      </c>
      <c r="CT95" s="48">
        <f>AO95-'ОПУ БС'!E95</f>
        <v>0</v>
      </c>
      <c r="CU95" s="48">
        <f>BB95-'ОПУ БС'!F95</f>
        <v>0</v>
      </c>
      <c r="CV95" s="48">
        <f>BO95-'ОПУ БС'!G95</f>
        <v>0</v>
      </c>
      <c r="CW95" s="48">
        <f>CB95-'ОПУ БС'!H95</f>
        <v>0</v>
      </c>
      <c r="CX95" s="48">
        <f>CO95-'ОПУ БС'!I95</f>
        <v>0</v>
      </c>
      <c r="CY95" s="2"/>
      <c r="CZ95" s="2"/>
      <c r="DA95" s="54">
        <f t="shared" ref="DA95:DL95" si="1217">DA21-DA58</f>
        <v>0</v>
      </c>
      <c r="DB95" s="54">
        <f t="shared" si="1217"/>
        <v>0</v>
      </c>
      <c r="DC95" s="54">
        <f t="shared" si="1217"/>
        <v>0</v>
      </c>
      <c r="DD95" s="54">
        <f t="shared" si="1217"/>
        <v>0</v>
      </c>
      <c r="DE95" s="54">
        <f t="shared" si="1217"/>
        <v>0</v>
      </c>
      <c r="DF95" s="54">
        <f t="shared" si="1217"/>
        <v>0</v>
      </c>
      <c r="DG95" s="54">
        <f t="shared" si="1217"/>
        <v>0</v>
      </c>
      <c r="DH95" s="54">
        <f t="shared" si="1217"/>
        <v>0</v>
      </c>
      <c r="DI95" s="54">
        <f t="shared" si="1217"/>
        <v>0</v>
      </c>
      <c r="DJ95" s="54">
        <f t="shared" si="1217"/>
        <v>0</v>
      </c>
      <c r="DK95" s="54">
        <f t="shared" si="1217"/>
        <v>0</v>
      </c>
      <c r="DL95" s="54">
        <f t="shared" si="1217"/>
        <v>0</v>
      </c>
      <c r="DM95" s="55">
        <f t="shared" si="35"/>
        <v>0</v>
      </c>
      <c r="DN95" s="54">
        <f t="shared" ref="DN95:DY95" si="1218">DN21-DN58</f>
        <v>0</v>
      </c>
      <c r="DO95" s="54">
        <f t="shared" si="1218"/>
        <v>0</v>
      </c>
      <c r="DP95" s="54">
        <f t="shared" si="1218"/>
        <v>0</v>
      </c>
      <c r="DQ95" s="54">
        <f t="shared" si="1218"/>
        <v>0</v>
      </c>
      <c r="DR95" s="54">
        <f t="shared" si="1218"/>
        <v>0</v>
      </c>
      <c r="DS95" s="54">
        <f t="shared" si="1218"/>
        <v>0</v>
      </c>
      <c r="DT95" s="54">
        <f t="shared" si="1218"/>
        <v>0</v>
      </c>
      <c r="DU95" s="54">
        <f t="shared" si="1218"/>
        <v>0</v>
      </c>
      <c r="DV95" s="54">
        <f t="shared" si="1218"/>
        <v>0</v>
      </c>
      <c r="DW95" s="54">
        <f t="shared" si="1218"/>
        <v>0</v>
      </c>
      <c r="DX95" s="54">
        <f t="shared" si="1218"/>
        <v>0</v>
      </c>
      <c r="DY95" s="54">
        <f t="shared" si="1218"/>
        <v>0</v>
      </c>
      <c r="DZ95" s="55">
        <f t="shared" si="37"/>
        <v>0</v>
      </c>
      <c r="EA95" s="54">
        <f t="shared" ref="EA95:EL95" si="1219">EA21-EA58</f>
        <v>0</v>
      </c>
      <c r="EB95" s="54">
        <f t="shared" si="1219"/>
        <v>0</v>
      </c>
      <c r="EC95" s="54">
        <f t="shared" si="1219"/>
        <v>0</v>
      </c>
      <c r="ED95" s="54">
        <f t="shared" si="1219"/>
        <v>0</v>
      </c>
      <c r="EE95" s="54">
        <f t="shared" si="1219"/>
        <v>0</v>
      </c>
      <c r="EF95" s="54">
        <f t="shared" si="1219"/>
        <v>0</v>
      </c>
      <c r="EG95" s="54">
        <f t="shared" si="1219"/>
        <v>0</v>
      </c>
      <c r="EH95" s="54">
        <f t="shared" si="1219"/>
        <v>0</v>
      </c>
      <c r="EI95" s="54">
        <f t="shared" si="1219"/>
        <v>0</v>
      </c>
      <c r="EJ95" s="54">
        <f t="shared" si="1219"/>
        <v>0</v>
      </c>
      <c r="EK95" s="54">
        <f t="shared" si="1219"/>
        <v>0</v>
      </c>
      <c r="EL95" s="54">
        <f t="shared" si="1219"/>
        <v>0</v>
      </c>
      <c r="EM95" s="50">
        <f t="shared" si="39"/>
        <v>0</v>
      </c>
      <c r="EN95" s="54">
        <f t="shared" ref="EN95:EY95" si="1220">EN21-EN58</f>
        <v>0</v>
      </c>
      <c r="EO95" s="54">
        <f t="shared" si="1220"/>
        <v>0</v>
      </c>
      <c r="EP95" s="54">
        <f t="shared" si="1220"/>
        <v>0</v>
      </c>
      <c r="EQ95" s="54">
        <f t="shared" si="1220"/>
        <v>0</v>
      </c>
      <c r="ER95" s="54">
        <f t="shared" si="1220"/>
        <v>0</v>
      </c>
      <c r="ES95" s="54">
        <f t="shared" si="1220"/>
        <v>0</v>
      </c>
      <c r="ET95" s="54">
        <f t="shared" si="1220"/>
        <v>0</v>
      </c>
      <c r="EU95" s="54">
        <f t="shared" si="1220"/>
        <v>0</v>
      </c>
      <c r="EV95" s="54">
        <f t="shared" si="1220"/>
        <v>0</v>
      </c>
      <c r="EW95" s="54">
        <f t="shared" si="1220"/>
        <v>0</v>
      </c>
      <c r="EX95" s="54">
        <f t="shared" si="1220"/>
        <v>0</v>
      </c>
      <c r="EY95" s="54">
        <f t="shared" si="1220"/>
        <v>0</v>
      </c>
      <c r="EZ95" s="51">
        <f t="shared" si="41"/>
        <v>0</v>
      </c>
      <c r="FA95" s="54">
        <f t="shared" ref="FA95:FL95" si="1221">FA21-FA58</f>
        <v>0</v>
      </c>
      <c r="FB95" s="54">
        <f t="shared" si="1221"/>
        <v>0</v>
      </c>
      <c r="FC95" s="54">
        <f t="shared" si="1221"/>
        <v>0</v>
      </c>
      <c r="FD95" s="54">
        <f t="shared" si="1221"/>
        <v>0</v>
      </c>
      <c r="FE95" s="54">
        <f t="shared" si="1221"/>
        <v>0</v>
      </c>
      <c r="FF95" s="54">
        <f t="shared" si="1221"/>
        <v>0</v>
      </c>
      <c r="FG95" s="54">
        <f t="shared" si="1221"/>
        <v>0</v>
      </c>
      <c r="FH95" s="54">
        <f t="shared" si="1221"/>
        <v>0</v>
      </c>
      <c r="FI95" s="54">
        <f t="shared" si="1221"/>
        <v>0</v>
      </c>
      <c r="FJ95" s="54">
        <f t="shared" si="1221"/>
        <v>0</v>
      </c>
      <c r="FK95" s="54">
        <f t="shared" si="1221"/>
        <v>0</v>
      </c>
      <c r="FL95" s="54">
        <f t="shared" si="1221"/>
        <v>0</v>
      </c>
      <c r="FM95" s="51">
        <f t="shared" si="43"/>
        <v>0</v>
      </c>
      <c r="FN95" s="2"/>
      <c r="FO95" s="2"/>
      <c r="FP95" s="10">
        <f t="shared" ref="FP95:GA95" si="1222">FP21-FP58</f>
        <v>2170.455832</v>
      </c>
      <c r="FQ95" s="10">
        <f t="shared" si="1222"/>
        <v>2370.366238</v>
      </c>
      <c r="FR95" s="10">
        <f t="shared" si="1222"/>
        <v>2655.952531</v>
      </c>
      <c r="FS95" s="10">
        <f t="shared" si="1222"/>
        <v>2655.952531</v>
      </c>
      <c r="FT95" s="10">
        <f t="shared" si="1222"/>
        <v>2713.06979</v>
      </c>
      <c r="FU95" s="10">
        <f t="shared" si="1222"/>
        <v>2884.421566</v>
      </c>
      <c r="FV95" s="10">
        <f t="shared" si="1222"/>
        <v>3312.801007</v>
      </c>
      <c r="FW95" s="10">
        <f t="shared" si="1222"/>
        <v>3227.125119</v>
      </c>
      <c r="FX95" s="10">
        <f t="shared" si="1222"/>
        <v>2998.656084</v>
      </c>
      <c r="FY95" s="10">
        <f t="shared" si="1222"/>
        <v>2827.304307</v>
      </c>
      <c r="FZ95" s="10">
        <f t="shared" si="1222"/>
        <v>2884.421566</v>
      </c>
      <c r="GA95" s="10">
        <f t="shared" si="1222"/>
        <v>3569.828671</v>
      </c>
      <c r="GB95" s="52">
        <f t="shared" si="45"/>
        <v>34270.35524</v>
      </c>
      <c r="GC95" s="10">
        <f t="shared" ref="GC95:GN95" si="1223">GC21-GC58</f>
        <v>3016.698049</v>
      </c>
      <c r="GD95" s="10">
        <f t="shared" si="1223"/>
        <v>3294.551817</v>
      </c>
      <c r="GE95" s="10">
        <f t="shared" si="1223"/>
        <v>3691.485771</v>
      </c>
      <c r="GF95" s="10">
        <f t="shared" si="1223"/>
        <v>3691.485771</v>
      </c>
      <c r="GG95" s="10">
        <f t="shared" si="1223"/>
        <v>3770.872561</v>
      </c>
      <c r="GH95" s="10">
        <f t="shared" si="1223"/>
        <v>4009.032934</v>
      </c>
      <c r="GI95" s="10">
        <f t="shared" si="1223"/>
        <v>4604.433864</v>
      </c>
      <c r="GJ95" s="10">
        <f t="shared" si="1223"/>
        <v>4485.353678</v>
      </c>
      <c r="GK95" s="10">
        <f t="shared" si="1223"/>
        <v>4167.806515</v>
      </c>
      <c r="GL95" s="10">
        <f t="shared" si="1223"/>
        <v>3929.646143</v>
      </c>
      <c r="GM95" s="10">
        <f t="shared" si="1223"/>
        <v>4009.032934</v>
      </c>
      <c r="GN95" s="10">
        <f t="shared" si="1223"/>
        <v>4961.674423</v>
      </c>
      <c r="GO95" s="52">
        <f t="shared" si="47"/>
        <v>47632.07446</v>
      </c>
      <c r="GP95" s="63">
        <f t="shared" ref="GP95:HA95" si="1224">GP21-GP58</f>
        <v>4463.984866</v>
      </c>
      <c r="GQ95" s="63">
        <f t="shared" si="1224"/>
        <v>4875.141367</v>
      </c>
      <c r="GR95" s="63">
        <f t="shared" si="1224"/>
        <v>5462.507797</v>
      </c>
      <c r="GS95" s="63">
        <f t="shared" si="1224"/>
        <v>5462.507797</v>
      </c>
      <c r="GT95" s="63">
        <f t="shared" si="1224"/>
        <v>5579.981083</v>
      </c>
      <c r="GU95" s="63">
        <f t="shared" si="1224"/>
        <v>5932.40094</v>
      </c>
      <c r="GV95" s="63">
        <f t="shared" si="1224"/>
        <v>6813.450585</v>
      </c>
      <c r="GW95" s="63">
        <f t="shared" si="1224"/>
        <v>6637.240656</v>
      </c>
      <c r="GX95" s="63">
        <f t="shared" si="1224"/>
        <v>6167.347512</v>
      </c>
      <c r="GY95" s="63">
        <f t="shared" si="1224"/>
        <v>5814.927654</v>
      </c>
      <c r="GZ95" s="63">
        <f t="shared" si="1224"/>
        <v>5932.40094</v>
      </c>
      <c r="HA95" s="63">
        <f t="shared" si="1224"/>
        <v>7342.080372</v>
      </c>
      <c r="HB95" s="52">
        <f t="shared" si="49"/>
        <v>70483.97157</v>
      </c>
      <c r="HC95" s="63">
        <f t="shared" ref="HC95:HN95" si="1225">HC21-HC58</f>
        <v>6724.719901</v>
      </c>
      <c r="HD95" s="63">
        <f t="shared" si="1225"/>
        <v>7344.101997</v>
      </c>
      <c r="HE95" s="63">
        <f t="shared" si="1225"/>
        <v>8228.933563</v>
      </c>
      <c r="HF95" s="63">
        <f t="shared" si="1225"/>
        <v>8228.933563</v>
      </c>
      <c r="HG95" s="63">
        <f t="shared" si="1225"/>
        <v>8405.899876</v>
      </c>
      <c r="HH95" s="63">
        <f t="shared" si="1225"/>
        <v>8936.798816</v>
      </c>
      <c r="HI95" s="63">
        <f t="shared" si="1225"/>
        <v>10264.04616</v>
      </c>
      <c r="HJ95" s="63">
        <f t="shared" si="1225"/>
        <v>9998.596695</v>
      </c>
      <c r="HK95" s="63">
        <f t="shared" si="1225"/>
        <v>9290.731442</v>
      </c>
      <c r="HL95" s="63">
        <f t="shared" si="1225"/>
        <v>8759.832503</v>
      </c>
      <c r="HM95" s="63">
        <f t="shared" si="1225"/>
        <v>8936.798816</v>
      </c>
      <c r="HN95" s="63">
        <f t="shared" si="1225"/>
        <v>11060.39457</v>
      </c>
      <c r="HO95" s="52">
        <f t="shared" si="51"/>
        <v>106179.7879</v>
      </c>
      <c r="HP95" s="63">
        <f t="shared" ref="HP95:IA95" si="1226">HP21-HP58</f>
        <v>10307.42703</v>
      </c>
      <c r="HQ95" s="63">
        <f t="shared" si="1226"/>
        <v>11256.79531</v>
      </c>
      <c r="HR95" s="63">
        <f t="shared" si="1226"/>
        <v>12613.03571</v>
      </c>
      <c r="HS95" s="63">
        <f t="shared" si="1226"/>
        <v>12613.03571</v>
      </c>
      <c r="HT95" s="63">
        <f t="shared" si="1226"/>
        <v>12884.28379</v>
      </c>
      <c r="HU95" s="63">
        <f t="shared" si="1226"/>
        <v>13698.02803</v>
      </c>
      <c r="HV95" s="63">
        <f t="shared" si="1226"/>
        <v>15732.38863</v>
      </c>
      <c r="HW95" s="63">
        <f t="shared" si="1226"/>
        <v>15325.51651</v>
      </c>
      <c r="HX95" s="63">
        <f t="shared" si="1226"/>
        <v>14240.52419</v>
      </c>
      <c r="HY95" s="63">
        <f t="shared" si="1226"/>
        <v>13426.77995</v>
      </c>
      <c r="HZ95" s="63">
        <f t="shared" si="1226"/>
        <v>13698.02803</v>
      </c>
      <c r="IA95" s="63">
        <f t="shared" si="1226"/>
        <v>16953.00499</v>
      </c>
      <c r="IB95" s="52">
        <f t="shared" si="53"/>
        <v>162748.8479</v>
      </c>
      <c r="IC95" s="63">
        <f t="shared" ref="IC95:IN95" si="1227">IC21-IC58</f>
        <v>15020.29953</v>
      </c>
      <c r="ID95" s="63">
        <f t="shared" si="1227"/>
        <v>16403.74817</v>
      </c>
      <c r="IE95" s="63">
        <f t="shared" si="1227"/>
        <v>18380.10337</v>
      </c>
      <c r="IF95" s="63">
        <f t="shared" si="1227"/>
        <v>18380.10337</v>
      </c>
      <c r="IG95" s="63">
        <f t="shared" si="1227"/>
        <v>18775.37441</v>
      </c>
      <c r="IH95" s="63">
        <f t="shared" si="1227"/>
        <v>19961.18753</v>
      </c>
      <c r="II95" s="63">
        <f t="shared" si="1227"/>
        <v>22925.72033</v>
      </c>
      <c r="IJ95" s="63">
        <f t="shared" si="1227"/>
        <v>22332.81377</v>
      </c>
      <c r="IK95" s="63">
        <f t="shared" si="1227"/>
        <v>20751.72961</v>
      </c>
      <c r="IL95" s="63">
        <f t="shared" si="1227"/>
        <v>19565.91649</v>
      </c>
      <c r="IM95" s="63">
        <f t="shared" si="1227"/>
        <v>19961.18753</v>
      </c>
      <c r="IN95" s="63">
        <f t="shared" si="1227"/>
        <v>24704.44001</v>
      </c>
      <c r="IO95" s="52">
        <f t="shared" si="55"/>
        <v>237162.6241</v>
      </c>
      <c r="IP95" s="63">
        <f t="shared" ref="IP95:JA95" si="1228">IP21-IP58</f>
        <v>22141.79062</v>
      </c>
      <c r="IQ95" s="63">
        <f t="shared" si="1228"/>
        <v>24181.16607</v>
      </c>
      <c r="IR95" s="63">
        <f t="shared" si="1228"/>
        <v>27094.55957</v>
      </c>
      <c r="IS95" s="63">
        <f t="shared" si="1228"/>
        <v>27094.55957</v>
      </c>
      <c r="IT95" s="63">
        <f t="shared" si="1228"/>
        <v>27677.23827</v>
      </c>
      <c r="IU95" s="63">
        <f t="shared" si="1228"/>
        <v>29425.27437</v>
      </c>
      <c r="IV95" s="63">
        <f t="shared" si="1228"/>
        <v>33795.36463</v>
      </c>
      <c r="IW95" s="63">
        <f t="shared" si="1228"/>
        <v>32921.34658</v>
      </c>
      <c r="IX95" s="63">
        <f t="shared" si="1228"/>
        <v>30590.63177</v>
      </c>
      <c r="IY95" s="63">
        <f t="shared" si="1228"/>
        <v>28842.59567</v>
      </c>
      <c r="IZ95" s="63">
        <f t="shared" si="1228"/>
        <v>29425.27437</v>
      </c>
      <c r="JA95" s="63">
        <f t="shared" si="1228"/>
        <v>36417.41878</v>
      </c>
      <c r="JB95" s="52">
        <f t="shared" si="57"/>
        <v>349607.2203</v>
      </c>
      <c r="JC95" s="2"/>
      <c r="JD95" s="2"/>
      <c r="JE95" s="19">
        <f t="shared" si="58"/>
        <v>0</v>
      </c>
      <c r="JF95" s="19">
        <f t="shared" si="59"/>
        <v>0</v>
      </c>
      <c r="JG95" s="48">
        <f t="shared" si="60"/>
        <v>0</v>
      </c>
      <c r="JH95" s="48">
        <f t="shared" si="61"/>
        <v>0</v>
      </c>
      <c r="JI95" s="48">
        <f t="shared" si="62"/>
        <v>0</v>
      </c>
      <c r="JJ95" s="48">
        <f t="shared" si="63"/>
        <v>0</v>
      </c>
      <c r="JK95" s="48">
        <f t="shared" si="64"/>
        <v>0</v>
      </c>
    </row>
    <row r="96" ht="19.5" customHeight="1" outlineLevel="1">
      <c r="A96" s="2"/>
      <c r="B96" s="13" t="s">
        <v>19</v>
      </c>
      <c r="C96" s="10">
        <f t="shared" ref="C96:N96" si="1229">C22-C59</f>
        <v>1890.299102</v>
      </c>
      <c r="D96" s="10">
        <f t="shared" si="1229"/>
        <v>2064.405599</v>
      </c>
      <c r="E96" s="10">
        <f t="shared" si="1229"/>
        <v>2313.129165</v>
      </c>
      <c r="F96" s="10">
        <f t="shared" si="1229"/>
        <v>2313.129165</v>
      </c>
      <c r="G96" s="10">
        <f t="shared" si="1229"/>
        <v>2362.873878</v>
      </c>
      <c r="H96" s="10">
        <f t="shared" si="1229"/>
        <v>2512.108017</v>
      </c>
      <c r="I96" s="10">
        <f t="shared" si="1229"/>
        <v>2885.193367</v>
      </c>
      <c r="J96" s="10">
        <f t="shared" si="1229"/>
        <v>2810.576297</v>
      </c>
      <c r="K96" s="10">
        <f t="shared" si="1229"/>
        <v>2611.597444</v>
      </c>
      <c r="L96" s="10">
        <f t="shared" si="1229"/>
        <v>2213.639738</v>
      </c>
      <c r="M96" s="10">
        <f t="shared" si="1229"/>
        <v>2760.831584</v>
      </c>
      <c r="N96" s="10">
        <f t="shared" si="1229"/>
        <v>3109.044576</v>
      </c>
      <c r="O96" s="10">
        <f t="shared" si="21"/>
        <v>29846.82793</v>
      </c>
      <c r="P96" s="10">
        <f t="shared" ref="P96:AA96" si="1230">P22-P59</f>
        <v>2507.962484</v>
      </c>
      <c r="Q96" s="10">
        <f t="shared" si="1230"/>
        <v>2738.959028</v>
      </c>
      <c r="R96" s="10">
        <f t="shared" si="1230"/>
        <v>3068.954092</v>
      </c>
      <c r="S96" s="10">
        <f t="shared" si="1230"/>
        <v>3068.954092</v>
      </c>
      <c r="T96" s="10">
        <f t="shared" si="1230"/>
        <v>3134.953105</v>
      </c>
      <c r="U96" s="10">
        <f t="shared" si="1230"/>
        <v>3332.950143</v>
      </c>
      <c r="V96" s="10">
        <f t="shared" si="1230"/>
        <v>3827.942738</v>
      </c>
      <c r="W96" s="10">
        <f t="shared" si="1230"/>
        <v>3728.944219</v>
      </c>
      <c r="X96" s="10">
        <f t="shared" si="1230"/>
        <v>3464.948168</v>
      </c>
      <c r="Y96" s="10">
        <f t="shared" si="1230"/>
        <v>2936.956067</v>
      </c>
      <c r="Z96" s="10">
        <f t="shared" si="1230"/>
        <v>3662.945207</v>
      </c>
      <c r="AA96" s="10">
        <f t="shared" si="1230"/>
        <v>4124.938296</v>
      </c>
      <c r="AB96" s="10">
        <f t="shared" si="23"/>
        <v>39599.40764</v>
      </c>
      <c r="AC96" s="10">
        <f t="shared" ref="AC96:AN96" si="1231">AC22-AC59</f>
        <v>3377.318129</v>
      </c>
      <c r="AD96" s="10">
        <f t="shared" si="1231"/>
        <v>3688.386904</v>
      </c>
      <c r="AE96" s="10">
        <f t="shared" si="1231"/>
        <v>4132.770869</v>
      </c>
      <c r="AF96" s="10">
        <f t="shared" si="1231"/>
        <v>4132.770869</v>
      </c>
      <c r="AG96" s="10">
        <f t="shared" si="1231"/>
        <v>4221.647661</v>
      </c>
      <c r="AH96" s="10">
        <f t="shared" si="1231"/>
        <v>4488.27804</v>
      </c>
      <c r="AI96" s="10">
        <f t="shared" si="1231"/>
        <v>5154.853987</v>
      </c>
      <c r="AJ96" s="10">
        <f t="shared" si="1231"/>
        <v>5021.538797</v>
      </c>
      <c r="AK96" s="10">
        <f t="shared" si="1231"/>
        <v>4666.031626</v>
      </c>
      <c r="AL96" s="10">
        <f t="shared" si="1231"/>
        <v>3955.017283</v>
      </c>
      <c r="AM96" s="10">
        <f t="shared" si="1231"/>
        <v>4932.662004</v>
      </c>
      <c r="AN96" s="10">
        <f t="shared" si="1231"/>
        <v>5554.799554</v>
      </c>
      <c r="AO96" s="10">
        <f t="shared" si="25"/>
        <v>53326.07572</v>
      </c>
      <c r="AP96" s="10">
        <f t="shared" ref="AP96:BA96" si="1232">AP22-AP59</f>
        <v>4675.690442</v>
      </c>
      <c r="AQ96" s="10">
        <f t="shared" si="1232"/>
        <v>5106.346141</v>
      </c>
      <c r="AR96" s="10">
        <f t="shared" si="1232"/>
        <v>5721.568567</v>
      </c>
      <c r="AS96" s="10">
        <f t="shared" si="1232"/>
        <v>5721.568567</v>
      </c>
      <c r="AT96" s="10">
        <f t="shared" si="1232"/>
        <v>5844.613052</v>
      </c>
      <c r="AU96" s="10">
        <f t="shared" si="1232"/>
        <v>6213.746508</v>
      </c>
      <c r="AV96" s="10">
        <f t="shared" si="1232"/>
        <v>7136.580148</v>
      </c>
      <c r="AW96" s="10">
        <f t="shared" si="1232"/>
        <v>6952.01342</v>
      </c>
      <c r="AX96" s="10">
        <f t="shared" si="1232"/>
        <v>6459.835479</v>
      </c>
      <c r="AY96" s="10">
        <f t="shared" si="1232"/>
        <v>5475.479596</v>
      </c>
      <c r="AZ96" s="10">
        <f t="shared" si="1232"/>
        <v>6828.968935</v>
      </c>
      <c r="BA96" s="10">
        <f t="shared" si="1232"/>
        <v>7690.280332</v>
      </c>
      <c r="BB96" s="10">
        <f t="shared" si="27"/>
        <v>73826.69119</v>
      </c>
      <c r="BC96" s="10">
        <f t="shared" ref="BC96:BN96" si="1233">BC22-BC59</f>
        <v>6661.769959</v>
      </c>
      <c r="BD96" s="10">
        <f t="shared" si="1233"/>
        <v>7275.354034</v>
      </c>
      <c r="BE96" s="10">
        <f t="shared" si="1233"/>
        <v>8151.902713</v>
      </c>
      <c r="BF96" s="10">
        <f t="shared" si="1233"/>
        <v>8151.902713</v>
      </c>
      <c r="BG96" s="10">
        <f t="shared" si="1233"/>
        <v>8327.212449</v>
      </c>
      <c r="BH96" s="10">
        <f t="shared" si="1233"/>
        <v>8853.141656</v>
      </c>
      <c r="BI96" s="10">
        <f t="shared" si="1233"/>
        <v>10167.96467</v>
      </c>
      <c r="BJ96" s="10">
        <f t="shared" si="1233"/>
        <v>9905.00007</v>
      </c>
      <c r="BK96" s="10">
        <f t="shared" si="1233"/>
        <v>9203.761127</v>
      </c>
      <c r="BL96" s="10">
        <f t="shared" si="1233"/>
        <v>7801.283241</v>
      </c>
      <c r="BM96" s="10">
        <f t="shared" si="1233"/>
        <v>9729.690335</v>
      </c>
      <c r="BN96" s="10">
        <f t="shared" si="1233"/>
        <v>10956.85849</v>
      </c>
      <c r="BO96" s="10">
        <f t="shared" si="29"/>
        <v>105185.8415</v>
      </c>
      <c r="BP96" s="10">
        <f t="shared" ref="BP96:CA96" si="1234">BP22-BP59</f>
        <v>9094.843368</v>
      </c>
      <c r="BQ96" s="10">
        <f t="shared" si="1234"/>
        <v>9932.52631</v>
      </c>
      <c r="BR96" s="10">
        <f t="shared" si="1234"/>
        <v>11129.21623</v>
      </c>
      <c r="BS96" s="10">
        <f t="shared" si="1234"/>
        <v>11129.21623</v>
      </c>
      <c r="BT96" s="10">
        <f t="shared" si="1234"/>
        <v>11368.55421</v>
      </c>
      <c r="BU96" s="10">
        <f t="shared" si="1234"/>
        <v>12086.56816</v>
      </c>
      <c r="BV96" s="10">
        <f t="shared" si="1234"/>
        <v>13881.60304</v>
      </c>
      <c r="BW96" s="10">
        <f t="shared" si="1234"/>
        <v>13522.59606</v>
      </c>
      <c r="BX96" s="10">
        <f t="shared" si="1234"/>
        <v>12565.24413</v>
      </c>
      <c r="BY96" s="10">
        <f t="shared" si="1234"/>
        <v>10650.54026</v>
      </c>
      <c r="BZ96" s="10">
        <f t="shared" si="1234"/>
        <v>13283.25808</v>
      </c>
      <c r="CA96" s="10">
        <f t="shared" si="1234"/>
        <v>14958.62396</v>
      </c>
      <c r="CB96" s="10">
        <f t="shared" si="31"/>
        <v>143602.79</v>
      </c>
      <c r="CC96" s="10">
        <f t="shared" ref="CC96:CN96" si="1235">CC22-CC59</f>
        <v>12703.26447</v>
      </c>
      <c r="CD96" s="10">
        <f t="shared" si="1235"/>
        <v>13873.30198</v>
      </c>
      <c r="CE96" s="10">
        <f t="shared" si="1235"/>
        <v>15544.78415</v>
      </c>
      <c r="CF96" s="10">
        <f t="shared" si="1235"/>
        <v>15544.78415</v>
      </c>
      <c r="CG96" s="10">
        <f t="shared" si="1235"/>
        <v>15879.08058</v>
      </c>
      <c r="CH96" s="10">
        <f t="shared" si="1235"/>
        <v>16881.96988</v>
      </c>
      <c r="CI96" s="10">
        <f t="shared" si="1235"/>
        <v>19389.19313</v>
      </c>
      <c r="CJ96" s="10">
        <f t="shared" si="1235"/>
        <v>18887.74848</v>
      </c>
      <c r="CK96" s="10">
        <f t="shared" si="1235"/>
        <v>17550.56275</v>
      </c>
      <c r="CL96" s="10">
        <f t="shared" si="1235"/>
        <v>14876.19128</v>
      </c>
      <c r="CM96" s="10">
        <f t="shared" si="1235"/>
        <v>18553.45205</v>
      </c>
      <c r="CN96" s="10">
        <f t="shared" si="1235"/>
        <v>20893.52708</v>
      </c>
      <c r="CO96" s="10">
        <f t="shared" si="33"/>
        <v>200577.86</v>
      </c>
      <c r="CP96" s="2"/>
      <c r="CQ96" s="2"/>
      <c r="CR96" s="48">
        <f>O96-'ОПУ БС'!C96</f>
        <v>0</v>
      </c>
      <c r="CS96" s="48">
        <f>AB96-'ОПУ БС'!D96</f>
        <v>0</v>
      </c>
      <c r="CT96" s="48">
        <f>AO96-'ОПУ БС'!E96</f>
        <v>0</v>
      </c>
      <c r="CU96" s="48">
        <f>BB96-'ОПУ БС'!F96</f>
        <v>0</v>
      </c>
      <c r="CV96" s="48">
        <f>BO96-'ОПУ БС'!G96</f>
        <v>0</v>
      </c>
      <c r="CW96" s="48">
        <f>CB96-'ОПУ БС'!H96</f>
        <v>0</v>
      </c>
      <c r="CX96" s="48">
        <f>CO96-'ОПУ БС'!I96</f>
        <v>0</v>
      </c>
      <c r="CY96" s="2"/>
      <c r="CZ96" s="2"/>
      <c r="DA96" s="54">
        <f t="shared" ref="DA96:DL96" si="1236">DA22-DA59</f>
        <v>0</v>
      </c>
      <c r="DB96" s="54">
        <f t="shared" si="1236"/>
        <v>0</v>
      </c>
      <c r="DC96" s="54">
        <f t="shared" si="1236"/>
        <v>0</v>
      </c>
      <c r="DD96" s="54">
        <f t="shared" si="1236"/>
        <v>0</v>
      </c>
      <c r="DE96" s="54">
        <f t="shared" si="1236"/>
        <v>0</v>
      </c>
      <c r="DF96" s="54">
        <f t="shared" si="1236"/>
        <v>0</v>
      </c>
      <c r="DG96" s="54">
        <f t="shared" si="1236"/>
        <v>0</v>
      </c>
      <c r="DH96" s="54">
        <f t="shared" si="1236"/>
        <v>0</v>
      </c>
      <c r="DI96" s="54">
        <f t="shared" si="1236"/>
        <v>0</v>
      </c>
      <c r="DJ96" s="54">
        <f t="shared" si="1236"/>
        <v>0</v>
      </c>
      <c r="DK96" s="54">
        <f t="shared" si="1236"/>
        <v>0</v>
      </c>
      <c r="DL96" s="54">
        <f t="shared" si="1236"/>
        <v>0</v>
      </c>
      <c r="DM96" s="55">
        <f t="shared" si="35"/>
        <v>0</v>
      </c>
      <c r="DN96" s="54">
        <f t="shared" ref="DN96:DY96" si="1237">DN22-DN59</f>
        <v>0</v>
      </c>
      <c r="DO96" s="54">
        <f t="shared" si="1237"/>
        <v>0</v>
      </c>
      <c r="DP96" s="54">
        <f t="shared" si="1237"/>
        <v>0</v>
      </c>
      <c r="DQ96" s="54">
        <f t="shared" si="1237"/>
        <v>0</v>
      </c>
      <c r="DR96" s="54">
        <f t="shared" si="1237"/>
        <v>0</v>
      </c>
      <c r="DS96" s="54">
        <f t="shared" si="1237"/>
        <v>0</v>
      </c>
      <c r="DT96" s="54">
        <f t="shared" si="1237"/>
        <v>0</v>
      </c>
      <c r="DU96" s="54">
        <f t="shared" si="1237"/>
        <v>0</v>
      </c>
      <c r="DV96" s="54">
        <f t="shared" si="1237"/>
        <v>0</v>
      </c>
      <c r="DW96" s="54">
        <f t="shared" si="1237"/>
        <v>0</v>
      </c>
      <c r="DX96" s="54">
        <f t="shared" si="1237"/>
        <v>0</v>
      </c>
      <c r="DY96" s="54">
        <f t="shared" si="1237"/>
        <v>0</v>
      </c>
      <c r="DZ96" s="55">
        <f t="shared" si="37"/>
        <v>0</v>
      </c>
      <c r="EA96" s="54">
        <f t="shared" ref="EA96:EL96" si="1238">EA22-EA59</f>
        <v>0</v>
      </c>
      <c r="EB96" s="54">
        <f t="shared" si="1238"/>
        <v>0</v>
      </c>
      <c r="EC96" s="54">
        <f t="shared" si="1238"/>
        <v>0</v>
      </c>
      <c r="ED96" s="54">
        <f t="shared" si="1238"/>
        <v>0</v>
      </c>
      <c r="EE96" s="54">
        <f t="shared" si="1238"/>
        <v>0</v>
      </c>
      <c r="EF96" s="54">
        <f t="shared" si="1238"/>
        <v>0</v>
      </c>
      <c r="EG96" s="54">
        <f t="shared" si="1238"/>
        <v>0</v>
      </c>
      <c r="EH96" s="54">
        <f t="shared" si="1238"/>
        <v>0</v>
      </c>
      <c r="EI96" s="54">
        <f t="shared" si="1238"/>
        <v>0</v>
      </c>
      <c r="EJ96" s="54">
        <f t="shared" si="1238"/>
        <v>0</v>
      </c>
      <c r="EK96" s="54">
        <f t="shared" si="1238"/>
        <v>0</v>
      </c>
      <c r="EL96" s="54">
        <f t="shared" si="1238"/>
        <v>0</v>
      </c>
      <c r="EM96" s="50">
        <f t="shared" si="39"/>
        <v>0</v>
      </c>
      <c r="EN96" s="54">
        <f t="shared" ref="EN96:EY96" si="1239">EN22-EN59</f>
        <v>0</v>
      </c>
      <c r="EO96" s="54">
        <f t="shared" si="1239"/>
        <v>0</v>
      </c>
      <c r="EP96" s="54">
        <f t="shared" si="1239"/>
        <v>0</v>
      </c>
      <c r="EQ96" s="54">
        <f t="shared" si="1239"/>
        <v>0</v>
      </c>
      <c r="ER96" s="54">
        <f t="shared" si="1239"/>
        <v>0</v>
      </c>
      <c r="ES96" s="54">
        <f t="shared" si="1239"/>
        <v>0</v>
      </c>
      <c r="ET96" s="54">
        <f t="shared" si="1239"/>
        <v>0</v>
      </c>
      <c r="EU96" s="54">
        <f t="shared" si="1239"/>
        <v>0</v>
      </c>
      <c r="EV96" s="54">
        <f t="shared" si="1239"/>
        <v>0</v>
      </c>
      <c r="EW96" s="54">
        <f t="shared" si="1239"/>
        <v>0</v>
      </c>
      <c r="EX96" s="54">
        <f t="shared" si="1239"/>
        <v>0</v>
      </c>
      <c r="EY96" s="54">
        <f t="shared" si="1239"/>
        <v>0</v>
      </c>
      <c r="EZ96" s="51">
        <f t="shared" si="41"/>
        <v>0</v>
      </c>
      <c r="FA96" s="54">
        <f t="shared" ref="FA96:FL96" si="1240">FA22-FA59</f>
        <v>0</v>
      </c>
      <c r="FB96" s="54">
        <f t="shared" si="1240"/>
        <v>0</v>
      </c>
      <c r="FC96" s="54">
        <f t="shared" si="1240"/>
        <v>0</v>
      </c>
      <c r="FD96" s="54">
        <f t="shared" si="1240"/>
        <v>0</v>
      </c>
      <c r="FE96" s="54">
        <f t="shared" si="1240"/>
        <v>0</v>
      </c>
      <c r="FF96" s="54">
        <f t="shared" si="1240"/>
        <v>0</v>
      </c>
      <c r="FG96" s="54">
        <f t="shared" si="1240"/>
        <v>0</v>
      </c>
      <c r="FH96" s="54">
        <f t="shared" si="1240"/>
        <v>0</v>
      </c>
      <c r="FI96" s="54">
        <f t="shared" si="1240"/>
        <v>0</v>
      </c>
      <c r="FJ96" s="54">
        <f t="shared" si="1240"/>
        <v>0</v>
      </c>
      <c r="FK96" s="54">
        <f t="shared" si="1240"/>
        <v>0</v>
      </c>
      <c r="FL96" s="54">
        <f t="shared" si="1240"/>
        <v>0</v>
      </c>
      <c r="FM96" s="51">
        <f t="shared" si="43"/>
        <v>0</v>
      </c>
      <c r="FN96" s="2"/>
      <c r="FO96" s="2"/>
      <c r="FP96" s="10">
        <f t="shared" ref="FP96:GA96" si="1241">FP22-FP59</f>
        <v>1890.299102</v>
      </c>
      <c r="FQ96" s="10">
        <f t="shared" si="1241"/>
        <v>2064.405599</v>
      </c>
      <c r="FR96" s="10">
        <f t="shared" si="1241"/>
        <v>2313.129165</v>
      </c>
      <c r="FS96" s="10">
        <f t="shared" si="1241"/>
        <v>2313.129165</v>
      </c>
      <c r="FT96" s="10">
        <f t="shared" si="1241"/>
        <v>2362.873878</v>
      </c>
      <c r="FU96" s="10">
        <f t="shared" si="1241"/>
        <v>2512.108017</v>
      </c>
      <c r="FV96" s="10">
        <f t="shared" si="1241"/>
        <v>2885.193367</v>
      </c>
      <c r="FW96" s="10">
        <f t="shared" si="1241"/>
        <v>2810.576297</v>
      </c>
      <c r="FX96" s="10">
        <f t="shared" si="1241"/>
        <v>2611.597444</v>
      </c>
      <c r="FY96" s="10">
        <f t="shared" si="1241"/>
        <v>2213.639738</v>
      </c>
      <c r="FZ96" s="10">
        <f t="shared" si="1241"/>
        <v>2760.831584</v>
      </c>
      <c r="GA96" s="10">
        <f t="shared" si="1241"/>
        <v>3109.044576</v>
      </c>
      <c r="GB96" s="52">
        <f t="shared" si="45"/>
        <v>29846.82793</v>
      </c>
      <c r="GC96" s="10">
        <f t="shared" ref="GC96:GN96" si="1242">GC22-GC59</f>
        <v>2507.962484</v>
      </c>
      <c r="GD96" s="10">
        <f t="shared" si="1242"/>
        <v>2738.959028</v>
      </c>
      <c r="GE96" s="10">
        <f t="shared" si="1242"/>
        <v>3068.954092</v>
      </c>
      <c r="GF96" s="10">
        <f t="shared" si="1242"/>
        <v>3068.954092</v>
      </c>
      <c r="GG96" s="10">
        <f t="shared" si="1242"/>
        <v>3134.953105</v>
      </c>
      <c r="GH96" s="10">
        <f t="shared" si="1242"/>
        <v>3332.950143</v>
      </c>
      <c r="GI96" s="10">
        <f t="shared" si="1242"/>
        <v>3827.942738</v>
      </c>
      <c r="GJ96" s="10">
        <f t="shared" si="1242"/>
        <v>3728.944219</v>
      </c>
      <c r="GK96" s="10">
        <f t="shared" si="1242"/>
        <v>3464.948168</v>
      </c>
      <c r="GL96" s="10">
        <f t="shared" si="1242"/>
        <v>2936.956067</v>
      </c>
      <c r="GM96" s="10">
        <f t="shared" si="1242"/>
        <v>3662.945207</v>
      </c>
      <c r="GN96" s="10">
        <f t="shared" si="1242"/>
        <v>4124.938296</v>
      </c>
      <c r="GO96" s="52">
        <f t="shared" si="47"/>
        <v>39599.40764</v>
      </c>
      <c r="GP96" s="63">
        <f t="shared" ref="GP96:HA96" si="1243">GP22-GP59</f>
        <v>3377.318129</v>
      </c>
      <c r="GQ96" s="63">
        <f t="shared" si="1243"/>
        <v>3688.386904</v>
      </c>
      <c r="GR96" s="63">
        <f t="shared" si="1243"/>
        <v>4132.770869</v>
      </c>
      <c r="GS96" s="63">
        <f t="shared" si="1243"/>
        <v>4132.770869</v>
      </c>
      <c r="GT96" s="63">
        <f t="shared" si="1243"/>
        <v>4221.647661</v>
      </c>
      <c r="GU96" s="63">
        <f t="shared" si="1243"/>
        <v>4488.27804</v>
      </c>
      <c r="GV96" s="63">
        <f t="shared" si="1243"/>
        <v>5154.853987</v>
      </c>
      <c r="GW96" s="63">
        <f t="shared" si="1243"/>
        <v>5021.538797</v>
      </c>
      <c r="GX96" s="63">
        <f t="shared" si="1243"/>
        <v>4666.031626</v>
      </c>
      <c r="GY96" s="63">
        <f t="shared" si="1243"/>
        <v>3955.017283</v>
      </c>
      <c r="GZ96" s="63">
        <f t="shared" si="1243"/>
        <v>4932.662004</v>
      </c>
      <c r="HA96" s="63">
        <f t="shared" si="1243"/>
        <v>5554.799554</v>
      </c>
      <c r="HB96" s="52">
        <f t="shared" si="49"/>
        <v>53326.07572</v>
      </c>
      <c r="HC96" s="63">
        <f t="shared" ref="HC96:HN96" si="1244">HC22-HC59</f>
        <v>4675.690442</v>
      </c>
      <c r="HD96" s="63">
        <f t="shared" si="1244"/>
        <v>5106.346141</v>
      </c>
      <c r="HE96" s="63">
        <f t="shared" si="1244"/>
        <v>5721.568567</v>
      </c>
      <c r="HF96" s="63">
        <f t="shared" si="1244"/>
        <v>5721.568567</v>
      </c>
      <c r="HG96" s="63">
        <f t="shared" si="1244"/>
        <v>5844.613052</v>
      </c>
      <c r="HH96" s="63">
        <f t="shared" si="1244"/>
        <v>6213.746508</v>
      </c>
      <c r="HI96" s="63">
        <f t="shared" si="1244"/>
        <v>7136.580148</v>
      </c>
      <c r="HJ96" s="63">
        <f t="shared" si="1244"/>
        <v>6952.01342</v>
      </c>
      <c r="HK96" s="63">
        <f t="shared" si="1244"/>
        <v>6459.835479</v>
      </c>
      <c r="HL96" s="63">
        <f t="shared" si="1244"/>
        <v>5475.479596</v>
      </c>
      <c r="HM96" s="63">
        <f t="shared" si="1244"/>
        <v>6828.968935</v>
      </c>
      <c r="HN96" s="63">
        <f t="shared" si="1244"/>
        <v>7690.280332</v>
      </c>
      <c r="HO96" s="52">
        <f t="shared" si="51"/>
        <v>73826.69119</v>
      </c>
      <c r="HP96" s="63">
        <f t="shared" ref="HP96:IA96" si="1245">HP22-HP59</f>
        <v>6661.769959</v>
      </c>
      <c r="HQ96" s="63">
        <f t="shared" si="1245"/>
        <v>7275.354034</v>
      </c>
      <c r="HR96" s="63">
        <f t="shared" si="1245"/>
        <v>8151.902713</v>
      </c>
      <c r="HS96" s="63">
        <f t="shared" si="1245"/>
        <v>8151.902713</v>
      </c>
      <c r="HT96" s="63">
        <f t="shared" si="1245"/>
        <v>8327.212449</v>
      </c>
      <c r="HU96" s="63">
        <f t="shared" si="1245"/>
        <v>8853.141656</v>
      </c>
      <c r="HV96" s="63">
        <f t="shared" si="1245"/>
        <v>10167.96467</v>
      </c>
      <c r="HW96" s="63">
        <f t="shared" si="1245"/>
        <v>9905.00007</v>
      </c>
      <c r="HX96" s="63">
        <f t="shared" si="1245"/>
        <v>9203.761127</v>
      </c>
      <c r="HY96" s="63">
        <f t="shared" si="1245"/>
        <v>7801.283241</v>
      </c>
      <c r="HZ96" s="63">
        <f t="shared" si="1245"/>
        <v>9729.690335</v>
      </c>
      <c r="IA96" s="63">
        <f t="shared" si="1245"/>
        <v>10956.85849</v>
      </c>
      <c r="IB96" s="52">
        <f t="shared" si="53"/>
        <v>105185.8415</v>
      </c>
      <c r="IC96" s="63">
        <f t="shared" ref="IC96:IN96" si="1246">IC22-IC59</f>
        <v>9094.843368</v>
      </c>
      <c r="ID96" s="63">
        <f t="shared" si="1246"/>
        <v>9932.52631</v>
      </c>
      <c r="IE96" s="63">
        <f t="shared" si="1246"/>
        <v>11129.21623</v>
      </c>
      <c r="IF96" s="63">
        <f t="shared" si="1246"/>
        <v>11129.21623</v>
      </c>
      <c r="IG96" s="63">
        <f t="shared" si="1246"/>
        <v>11368.55421</v>
      </c>
      <c r="IH96" s="63">
        <f t="shared" si="1246"/>
        <v>12086.56816</v>
      </c>
      <c r="II96" s="63">
        <f t="shared" si="1246"/>
        <v>13881.60304</v>
      </c>
      <c r="IJ96" s="63">
        <f t="shared" si="1246"/>
        <v>13522.59606</v>
      </c>
      <c r="IK96" s="63">
        <f t="shared" si="1246"/>
        <v>12565.24413</v>
      </c>
      <c r="IL96" s="63">
        <f t="shared" si="1246"/>
        <v>10650.54026</v>
      </c>
      <c r="IM96" s="63">
        <f t="shared" si="1246"/>
        <v>13283.25808</v>
      </c>
      <c r="IN96" s="63">
        <f t="shared" si="1246"/>
        <v>14958.62396</v>
      </c>
      <c r="IO96" s="52">
        <f t="shared" si="55"/>
        <v>143602.79</v>
      </c>
      <c r="IP96" s="63">
        <f t="shared" ref="IP96:JA96" si="1247">IP22-IP59</f>
        <v>12703.26447</v>
      </c>
      <c r="IQ96" s="63">
        <f t="shared" si="1247"/>
        <v>13873.30198</v>
      </c>
      <c r="IR96" s="63">
        <f t="shared" si="1247"/>
        <v>15544.78415</v>
      </c>
      <c r="IS96" s="63">
        <f t="shared" si="1247"/>
        <v>15544.78415</v>
      </c>
      <c r="IT96" s="63">
        <f t="shared" si="1247"/>
        <v>15879.08058</v>
      </c>
      <c r="IU96" s="63">
        <f t="shared" si="1247"/>
        <v>16881.96988</v>
      </c>
      <c r="IV96" s="63">
        <f t="shared" si="1247"/>
        <v>19389.19313</v>
      </c>
      <c r="IW96" s="63">
        <f t="shared" si="1247"/>
        <v>18887.74848</v>
      </c>
      <c r="IX96" s="63">
        <f t="shared" si="1247"/>
        <v>17550.56275</v>
      </c>
      <c r="IY96" s="63">
        <f t="shared" si="1247"/>
        <v>14876.19128</v>
      </c>
      <c r="IZ96" s="63">
        <f t="shared" si="1247"/>
        <v>18553.45205</v>
      </c>
      <c r="JA96" s="63">
        <f t="shared" si="1247"/>
        <v>20893.52708</v>
      </c>
      <c r="JB96" s="52">
        <f t="shared" si="57"/>
        <v>200577.86</v>
      </c>
      <c r="JC96" s="2"/>
      <c r="JD96" s="2"/>
      <c r="JE96" s="19">
        <f t="shared" si="58"/>
        <v>0</v>
      </c>
      <c r="JF96" s="19">
        <f t="shared" si="59"/>
        <v>0</v>
      </c>
      <c r="JG96" s="48">
        <f t="shared" si="60"/>
        <v>0</v>
      </c>
      <c r="JH96" s="48">
        <f t="shared" si="61"/>
        <v>0</v>
      </c>
      <c r="JI96" s="48">
        <f t="shared" si="62"/>
        <v>0</v>
      </c>
      <c r="JJ96" s="48">
        <f t="shared" si="63"/>
        <v>0</v>
      </c>
      <c r="JK96" s="48">
        <f t="shared" si="64"/>
        <v>0</v>
      </c>
    </row>
    <row r="97" ht="19.5" customHeight="1" outlineLevel="1">
      <c r="A97" s="2"/>
      <c r="B97" s="13" t="s">
        <v>20</v>
      </c>
      <c r="C97" s="10">
        <f t="shared" ref="C97:N97" si="1248">C23-C60</f>
        <v>538.5121386</v>
      </c>
      <c r="D97" s="10">
        <f t="shared" si="1248"/>
        <v>588.1119409</v>
      </c>
      <c r="E97" s="10">
        <f t="shared" si="1248"/>
        <v>658.9688012</v>
      </c>
      <c r="F97" s="10">
        <f t="shared" si="1248"/>
        <v>658.9688012</v>
      </c>
      <c r="G97" s="10">
        <f t="shared" si="1248"/>
        <v>673.1401733</v>
      </c>
      <c r="H97" s="10">
        <f t="shared" si="1248"/>
        <v>715.6542895</v>
      </c>
      <c r="I97" s="10">
        <f t="shared" si="1248"/>
        <v>821.93958</v>
      </c>
      <c r="J97" s="10">
        <f t="shared" si="1248"/>
        <v>800.6825219</v>
      </c>
      <c r="K97" s="10">
        <f t="shared" si="1248"/>
        <v>474.7409643</v>
      </c>
      <c r="L97" s="10">
        <f t="shared" si="1248"/>
        <v>701.4829174</v>
      </c>
      <c r="M97" s="10">
        <f t="shared" si="1248"/>
        <v>984.9103588</v>
      </c>
      <c r="N97" s="10">
        <f t="shared" si="1248"/>
        <v>885.7107543</v>
      </c>
      <c r="O97" s="10">
        <f t="shared" si="21"/>
        <v>8502.823241</v>
      </c>
      <c r="P97" s="10">
        <f t="shared" ref="P97:AA97" si="1249">P23-P60</f>
        <v>821.0379414</v>
      </c>
      <c r="Q97" s="10">
        <f t="shared" si="1249"/>
        <v>896.659857</v>
      </c>
      <c r="R97" s="10">
        <f t="shared" si="1249"/>
        <v>1004.691165</v>
      </c>
      <c r="S97" s="10">
        <f t="shared" si="1249"/>
        <v>1004.691165</v>
      </c>
      <c r="T97" s="10">
        <f t="shared" si="1249"/>
        <v>1026.297427</v>
      </c>
      <c r="U97" s="10">
        <f t="shared" si="1249"/>
        <v>1091.116212</v>
      </c>
      <c r="V97" s="10">
        <f t="shared" si="1249"/>
        <v>1253.163174</v>
      </c>
      <c r="W97" s="10">
        <f t="shared" si="1249"/>
        <v>1220.753781</v>
      </c>
      <c r="X97" s="10">
        <f t="shared" si="1249"/>
        <v>723.8097641</v>
      </c>
      <c r="Y97" s="10">
        <f t="shared" si="1249"/>
        <v>1069.50995</v>
      </c>
      <c r="Z97" s="10">
        <f t="shared" si="1249"/>
        <v>1501.635182</v>
      </c>
      <c r="AA97" s="10">
        <f t="shared" si="1249"/>
        <v>1350.391351</v>
      </c>
      <c r="AB97" s="10">
        <f t="shared" si="23"/>
        <v>12963.75697</v>
      </c>
      <c r="AC97" s="10">
        <f t="shared" ref="AC97:AN97" si="1250">AC23-AC60</f>
        <v>1256.309375</v>
      </c>
      <c r="AD97" s="10">
        <f t="shared" si="1250"/>
        <v>1372.02208</v>
      </c>
      <c r="AE97" s="10">
        <f t="shared" si="1250"/>
        <v>1537.325945</v>
      </c>
      <c r="AF97" s="10">
        <f t="shared" si="1250"/>
        <v>1537.325945</v>
      </c>
      <c r="AG97" s="10">
        <f t="shared" si="1250"/>
        <v>1570.386718</v>
      </c>
      <c r="AH97" s="10">
        <f t="shared" si="1250"/>
        <v>1669.569037</v>
      </c>
      <c r="AI97" s="10">
        <f t="shared" si="1250"/>
        <v>1917.524835</v>
      </c>
      <c r="AJ97" s="10">
        <f t="shared" si="1250"/>
        <v>1867.933675</v>
      </c>
      <c r="AK97" s="10">
        <f t="shared" si="1250"/>
        <v>1107.535896</v>
      </c>
      <c r="AL97" s="10">
        <f t="shared" si="1250"/>
        <v>1636.508264</v>
      </c>
      <c r="AM97" s="10">
        <f t="shared" si="1250"/>
        <v>2297.723724</v>
      </c>
      <c r="AN97" s="10">
        <f t="shared" si="1250"/>
        <v>2066.298313</v>
      </c>
      <c r="AO97" s="10">
        <f t="shared" si="25"/>
        <v>19836.46381</v>
      </c>
      <c r="AP97" s="10">
        <f t="shared" ref="AP97:BA97" si="1251">AP23-AP60</f>
        <v>1933.4982</v>
      </c>
      <c r="AQ97" s="10">
        <f t="shared" si="1251"/>
        <v>2111.58356</v>
      </c>
      <c r="AR97" s="10">
        <f t="shared" si="1251"/>
        <v>2365.991218</v>
      </c>
      <c r="AS97" s="10">
        <f t="shared" si="1251"/>
        <v>2365.991218</v>
      </c>
      <c r="AT97" s="10">
        <f t="shared" si="1251"/>
        <v>2416.87275</v>
      </c>
      <c r="AU97" s="10">
        <f t="shared" si="1251"/>
        <v>2569.517345</v>
      </c>
      <c r="AV97" s="10">
        <f t="shared" si="1251"/>
        <v>2951.128831</v>
      </c>
      <c r="AW97" s="10">
        <f t="shared" si="1251"/>
        <v>2874.806534</v>
      </c>
      <c r="AX97" s="10">
        <f t="shared" si="1251"/>
        <v>1704.531308</v>
      </c>
      <c r="AY97" s="10">
        <f t="shared" si="1251"/>
        <v>2518.635813</v>
      </c>
      <c r="AZ97" s="10">
        <f t="shared" si="1251"/>
        <v>3536.266444</v>
      </c>
      <c r="BA97" s="10">
        <f t="shared" si="1251"/>
        <v>3180.095723</v>
      </c>
      <c r="BB97" s="10">
        <f t="shared" si="27"/>
        <v>30528.91895</v>
      </c>
      <c r="BC97" s="10">
        <f t="shared" ref="BC97:BN97" si="1252">BC23-BC60</f>
        <v>2997.439281</v>
      </c>
      <c r="BD97" s="10">
        <f t="shared" si="1252"/>
        <v>3273.519215</v>
      </c>
      <c r="BE97" s="10">
        <f t="shared" si="1252"/>
        <v>3667.91912</v>
      </c>
      <c r="BF97" s="10">
        <f t="shared" si="1252"/>
        <v>3667.91912</v>
      </c>
      <c r="BG97" s="10">
        <f t="shared" si="1252"/>
        <v>3746.799101</v>
      </c>
      <c r="BH97" s="10">
        <f t="shared" si="1252"/>
        <v>3983.439044</v>
      </c>
      <c r="BI97" s="10">
        <f t="shared" si="1252"/>
        <v>4575.038902</v>
      </c>
      <c r="BJ97" s="10">
        <f t="shared" si="1252"/>
        <v>4456.718931</v>
      </c>
      <c r="BK97" s="10">
        <f t="shared" si="1252"/>
        <v>2642.479366</v>
      </c>
      <c r="BL97" s="10">
        <f t="shared" si="1252"/>
        <v>3904.559063</v>
      </c>
      <c r="BM97" s="10">
        <f t="shared" si="1252"/>
        <v>5482.158685</v>
      </c>
      <c r="BN97" s="10">
        <f t="shared" si="1252"/>
        <v>4929.998817</v>
      </c>
      <c r="BO97" s="10">
        <f t="shared" si="29"/>
        <v>47327.98864</v>
      </c>
      <c r="BP97" s="10">
        <f t="shared" ref="BP97:CA97" si="1253">BP23-BP60</f>
        <v>4394.400338</v>
      </c>
      <c r="BQ97" s="10">
        <f t="shared" si="1253"/>
        <v>4799.147737</v>
      </c>
      <c r="BR97" s="10">
        <f t="shared" si="1253"/>
        <v>5377.358308</v>
      </c>
      <c r="BS97" s="10">
        <f t="shared" si="1253"/>
        <v>5377.358308</v>
      </c>
      <c r="BT97" s="10">
        <f t="shared" si="1253"/>
        <v>5493.000422</v>
      </c>
      <c r="BU97" s="10">
        <f t="shared" si="1253"/>
        <v>5839.926764</v>
      </c>
      <c r="BV97" s="10">
        <f t="shared" si="1253"/>
        <v>6707.24262</v>
      </c>
      <c r="BW97" s="10">
        <f t="shared" si="1253"/>
        <v>6533.779449</v>
      </c>
      <c r="BX97" s="10">
        <f t="shared" si="1253"/>
        <v>3874.010824</v>
      </c>
      <c r="BY97" s="10">
        <f t="shared" si="1253"/>
        <v>5724.28465</v>
      </c>
      <c r="BZ97" s="10">
        <f t="shared" si="1253"/>
        <v>8037.126933</v>
      </c>
      <c r="CA97" s="10">
        <f t="shared" si="1253"/>
        <v>7227.632134</v>
      </c>
      <c r="CB97" s="10">
        <f t="shared" si="31"/>
        <v>69385.26849</v>
      </c>
      <c r="CC97" s="10">
        <f t="shared" ref="CC97:CN97" si="1254">CC23-CC60</f>
        <v>6411.850052</v>
      </c>
      <c r="CD97" s="10">
        <f t="shared" si="1254"/>
        <v>7002.415188</v>
      </c>
      <c r="CE97" s="10">
        <f t="shared" si="1254"/>
        <v>7846.079668</v>
      </c>
      <c r="CF97" s="10">
        <f t="shared" si="1254"/>
        <v>7846.079668</v>
      </c>
      <c r="CG97" s="10">
        <f t="shared" si="1254"/>
        <v>8014.812564</v>
      </c>
      <c r="CH97" s="10">
        <f t="shared" si="1254"/>
        <v>8521.011253</v>
      </c>
      <c r="CI97" s="10">
        <f t="shared" si="1254"/>
        <v>9786.507973</v>
      </c>
      <c r="CJ97" s="10">
        <f t="shared" si="1254"/>
        <v>9533.408629</v>
      </c>
      <c r="CK97" s="10">
        <f t="shared" si="1254"/>
        <v>5652.552019</v>
      </c>
      <c r="CL97" s="10">
        <f t="shared" si="1254"/>
        <v>8352.278357</v>
      </c>
      <c r="CM97" s="10">
        <f t="shared" si="1254"/>
        <v>11726.93628</v>
      </c>
      <c r="CN97" s="10">
        <f t="shared" si="1254"/>
        <v>10545.80601</v>
      </c>
      <c r="CO97" s="10">
        <f t="shared" si="33"/>
        <v>101239.7377</v>
      </c>
      <c r="CP97" s="2"/>
      <c r="CQ97" s="2"/>
      <c r="CR97" s="48">
        <f>O97-'ОПУ БС'!C97</f>
        <v>0</v>
      </c>
      <c r="CS97" s="48">
        <f>AB97-'ОПУ БС'!D97</f>
        <v>0</v>
      </c>
      <c r="CT97" s="48">
        <f>AO97-'ОПУ БС'!E97</f>
        <v>0</v>
      </c>
      <c r="CU97" s="48">
        <f>BB97-'ОПУ БС'!F97</f>
        <v>0</v>
      </c>
      <c r="CV97" s="48">
        <f>BO97-'ОПУ БС'!G97</f>
        <v>0</v>
      </c>
      <c r="CW97" s="48">
        <f>CB97-'ОПУ БС'!H97</f>
        <v>0</v>
      </c>
      <c r="CX97" s="48">
        <f>CO97-'ОПУ БС'!I97</f>
        <v>0</v>
      </c>
      <c r="CY97" s="2"/>
      <c r="CZ97" s="2"/>
      <c r="DA97" s="54">
        <f t="shared" ref="DA97:DL97" si="1255">DA23-DA60</f>
        <v>0</v>
      </c>
      <c r="DB97" s="54">
        <f t="shared" si="1255"/>
        <v>0</v>
      </c>
      <c r="DC97" s="54">
        <f t="shared" si="1255"/>
        <v>0</v>
      </c>
      <c r="DD97" s="54">
        <f t="shared" si="1255"/>
        <v>0</v>
      </c>
      <c r="DE97" s="54">
        <f t="shared" si="1255"/>
        <v>0</v>
      </c>
      <c r="DF97" s="54">
        <f t="shared" si="1255"/>
        <v>0</v>
      </c>
      <c r="DG97" s="54">
        <f t="shared" si="1255"/>
        <v>0</v>
      </c>
      <c r="DH97" s="54">
        <f t="shared" si="1255"/>
        <v>0</v>
      </c>
      <c r="DI97" s="54">
        <f t="shared" si="1255"/>
        <v>0</v>
      </c>
      <c r="DJ97" s="54">
        <f t="shared" si="1255"/>
        <v>0</v>
      </c>
      <c r="DK97" s="54">
        <f t="shared" si="1255"/>
        <v>0</v>
      </c>
      <c r="DL97" s="54">
        <f t="shared" si="1255"/>
        <v>0</v>
      </c>
      <c r="DM97" s="55">
        <f t="shared" si="35"/>
        <v>0</v>
      </c>
      <c r="DN97" s="54">
        <f t="shared" ref="DN97:DY97" si="1256">DN23-DN60</f>
        <v>0</v>
      </c>
      <c r="DO97" s="54">
        <f t="shared" si="1256"/>
        <v>0</v>
      </c>
      <c r="DP97" s="54">
        <f t="shared" si="1256"/>
        <v>0</v>
      </c>
      <c r="DQ97" s="54">
        <f t="shared" si="1256"/>
        <v>0</v>
      </c>
      <c r="DR97" s="54">
        <f t="shared" si="1256"/>
        <v>0</v>
      </c>
      <c r="DS97" s="54">
        <f t="shared" si="1256"/>
        <v>0</v>
      </c>
      <c r="DT97" s="54">
        <f t="shared" si="1256"/>
        <v>0</v>
      </c>
      <c r="DU97" s="54">
        <f t="shared" si="1256"/>
        <v>0</v>
      </c>
      <c r="DV97" s="54">
        <f t="shared" si="1256"/>
        <v>0</v>
      </c>
      <c r="DW97" s="54">
        <f t="shared" si="1256"/>
        <v>0</v>
      </c>
      <c r="DX97" s="54">
        <f t="shared" si="1256"/>
        <v>0</v>
      </c>
      <c r="DY97" s="54">
        <f t="shared" si="1256"/>
        <v>0</v>
      </c>
      <c r="DZ97" s="55">
        <f t="shared" si="37"/>
        <v>0</v>
      </c>
      <c r="EA97" s="54">
        <f t="shared" ref="EA97:EL97" si="1257">EA23-EA60</f>
        <v>0</v>
      </c>
      <c r="EB97" s="54">
        <f t="shared" si="1257"/>
        <v>0</v>
      </c>
      <c r="EC97" s="54">
        <f t="shared" si="1257"/>
        <v>0</v>
      </c>
      <c r="ED97" s="54">
        <f t="shared" si="1257"/>
        <v>0</v>
      </c>
      <c r="EE97" s="54">
        <f t="shared" si="1257"/>
        <v>0</v>
      </c>
      <c r="EF97" s="54">
        <f t="shared" si="1257"/>
        <v>0</v>
      </c>
      <c r="EG97" s="54">
        <f t="shared" si="1257"/>
        <v>0</v>
      </c>
      <c r="EH97" s="54">
        <f t="shared" si="1257"/>
        <v>0</v>
      </c>
      <c r="EI97" s="54">
        <f t="shared" si="1257"/>
        <v>0</v>
      </c>
      <c r="EJ97" s="54">
        <f t="shared" si="1257"/>
        <v>0</v>
      </c>
      <c r="EK97" s="54">
        <f t="shared" si="1257"/>
        <v>0</v>
      </c>
      <c r="EL97" s="54">
        <f t="shared" si="1257"/>
        <v>0</v>
      </c>
      <c r="EM97" s="50">
        <f t="shared" si="39"/>
        <v>0</v>
      </c>
      <c r="EN97" s="54">
        <f t="shared" ref="EN97:EY97" si="1258">EN23-EN60</f>
        <v>0</v>
      </c>
      <c r="EO97" s="54">
        <f t="shared" si="1258"/>
        <v>0</v>
      </c>
      <c r="EP97" s="54">
        <f t="shared" si="1258"/>
        <v>0</v>
      </c>
      <c r="EQ97" s="54">
        <f t="shared" si="1258"/>
        <v>0</v>
      </c>
      <c r="ER97" s="54">
        <f t="shared" si="1258"/>
        <v>0</v>
      </c>
      <c r="ES97" s="54">
        <f t="shared" si="1258"/>
        <v>0</v>
      </c>
      <c r="ET97" s="54">
        <f t="shared" si="1258"/>
        <v>0</v>
      </c>
      <c r="EU97" s="54">
        <f t="shared" si="1258"/>
        <v>0</v>
      </c>
      <c r="EV97" s="54">
        <f t="shared" si="1258"/>
        <v>0</v>
      </c>
      <c r="EW97" s="54">
        <f t="shared" si="1258"/>
        <v>0</v>
      </c>
      <c r="EX97" s="54">
        <f t="shared" si="1258"/>
        <v>0</v>
      </c>
      <c r="EY97" s="54">
        <f t="shared" si="1258"/>
        <v>0</v>
      </c>
      <c r="EZ97" s="51">
        <f t="shared" si="41"/>
        <v>0</v>
      </c>
      <c r="FA97" s="54">
        <f t="shared" ref="FA97:FL97" si="1259">FA23-FA60</f>
        <v>0</v>
      </c>
      <c r="FB97" s="54">
        <f t="shared" si="1259"/>
        <v>0</v>
      </c>
      <c r="FC97" s="54">
        <f t="shared" si="1259"/>
        <v>0</v>
      </c>
      <c r="FD97" s="54">
        <f t="shared" si="1259"/>
        <v>0</v>
      </c>
      <c r="FE97" s="54">
        <f t="shared" si="1259"/>
        <v>0</v>
      </c>
      <c r="FF97" s="54">
        <f t="shared" si="1259"/>
        <v>0</v>
      </c>
      <c r="FG97" s="54">
        <f t="shared" si="1259"/>
        <v>0</v>
      </c>
      <c r="FH97" s="54">
        <f t="shared" si="1259"/>
        <v>0</v>
      </c>
      <c r="FI97" s="54">
        <f t="shared" si="1259"/>
        <v>0</v>
      </c>
      <c r="FJ97" s="54">
        <f t="shared" si="1259"/>
        <v>0</v>
      </c>
      <c r="FK97" s="54">
        <f t="shared" si="1259"/>
        <v>0</v>
      </c>
      <c r="FL97" s="54">
        <f t="shared" si="1259"/>
        <v>0</v>
      </c>
      <c r="FM97" s="51">
        <f t="shared" si="43"/>
        <v>0</v>
      </c>
      <c r="FN97" s="2"/>
      <c r="FO97" s="2"/>
      <c r="FP97" s="10">
        <f t="shared" ref="FP97:GA97" si="1260">FP23-FP60</f>
        <v>538.5121386</v>
      </c>
      <c r="FQ97" s="10">
        <f t="shared" si="1260"/>
        <v>588.1119409</v>
      </c>
      <c r="FR97" s="10">
        <f t="shared" si="1260"/>
        <v>658.9688012</v>
      </c>
      <c r="FS97" s="10">
        <f t="shared" si="1260"/>
        <v>658.9688012</v>
      </c>
      <c r="FT97" s="10">
        <f t="shared" si="1260"/>
        <v>673.1401733</v>
      </c>
      <c r="FU97" s="10">
        <f t="shared" si="1260"/>
        <v>715.6542895</v>
      </c>
      <c r="FV97" s="10">
        <f t="shared" si="1260"/>
        <v>821.93958</v>
      </c>
      <c r="FW97" s="10">
        <f t="shared" si="1260"/>
        <v>800.6825219</v>
      </c>
      <c r="FX97" s="10">
        <f t="shared" si="1260"/>
        <v>474.7409643</v>
      </c>
      <c r="FY97" s="10">
        <f t="shared" si="1260"/>
        <v>701.4829174</v>
      </c>
      <c r="FZ97" s="10">
        <f t="shared" si="1260"/>
        <v>984.9103588</v>
      </c>
      <c r="GA97" s="10">
        <f t="shared" si="1260"/>
        <v>885.7107543</v>
      </c>
      <c r="GB97" s="52">
        <f t="shared" si="45"/>
        <v>8502.823241</v>
      </c>
      <c r="GC97" s="10">
        <f t="shared" ref="GC97:GN97" si="1261">GC23-GC60</f>
        <v>821.0379414</v>
      </c>
      <c r="GD97" s="10">
        <f t="shared" si="1261"/>
        <v>896.659857</v>
      </c>
      <c r="GE97" s="10">
        <f t="shared" si="1261"/>
        <v>1004.691165</v>
      </c>
      <c r="GF97" s="10">
        <f t="shared" si="1261"/>
        <v>1004.691165</v>
      </c>
      <c r="GG97" s="10">
        <f t="shared" si="1261"/>
        <v>1026.297427</v>
      </c>
      <c r="GH97" s="10">
        <f t="shared" si="1261"/>
        <v>1091.116212</v>
      </c>
      <c r="GI97" s="10">
        <f t="shared" si="1261"/>
        <v>1253.163174</v>
      </c>
      <c r="GJ97" s="10">
        <f t="shared" si="1261"/>
        <v>1220.753781</v>
      </c>
      <c r="GK97" s="10">
        <f t="shared" si="1261"/>
        <v>723.8097641</v>
      </c>
      <c r="GL97" s="10">
        <f t="shared" si="1261"/>
        <v>1069.50995</v>
      </c>
      <c r="GM97" s="10">
        <f t="shared" si="1261"/>
        <v>1501.635182</v>
      </c>
      <c r="GN97" s="10">
        <f t="shared" si="1261"/>
        <v>1350.391351</v>
      </c>
      <c r="GO97" s="52">
        <f t="shared" si="47"/>
        <v>12963.75697</v>
      </c>
      <c r="GP97" s="63">
        <f t="shared" ref="GP97:HA97" si="1262">GP23-GP60</f>
        <v>1256.309375</v>
      </c>
      <c r="GQ97" s="63">
        <f t="shared" si="1262"/>
        <v>1372.02208</v>
      </c>
      <c r="GR97" s="63">
        <f t="shared" si="1262"/>
        <v>1537.325945</v>
      </c>
      <c r="GS97" s="63">
        <f t="shared" si="1262"/>
        <v>1537.325945</v>
      </c>
      <c r="GT97" s="63">
        <f t="shared" si="1262"/>
        <v>1570.386718</v>
      </c>
      <c r="GU97" s="63">
        <f t="shared" si="1262"/>
        <v>1669.569037</v>
      </c>
      <c r="GV97" s="63">
        <f t="shared" si="1262"/>
        <v>1917.524835</v>
      </c>
      <c r="GW97" s="63">
        <f t="shared" si="1262"/>
        <v>1867.933675</v>
      </c>
      <c r="GX97" s="63">
        <f t="shared" si="1262"/>
        <v>1107.535896</v>
      </c>
      <c r="GY97" s="63">
        <f t="shared" si="1262"/>
        <v>1636.508264</v>
      </c>
      <c r="GZ97" s="63">
        <f t="shared" si="1262"/>
        <v>2297.723724</v>
      </c>
      <c r="HA97" s="63">
        <f t="shared" si="1262"/>
        <v>2066.298313</v>
      </c>
      <c r="HB97" s="52">
        <f t="shared" si="49"/>
        <v>19836.46381</v>
      </c>
      <c r="HC97" s="63">
        <f t="shared" ref="HC97:HN97" si="1263">HC23-HC60</f>
        <v>1933.4982</v>
      </c>
      <c r="HD97" s="63">
        <f t="shared" si="1263"/>
        <v>2111.58356</v>
      </c>
      <c r="HE97" s="63">
        <f t="shared" si="1263"/>
        <v>2365.991218</v>
      </c>
      <c r="HF97" s="63">
        <f t="shared" si="1263"/>
        <v>2365.991218</v>
      </c>
      <c r="HG97" s="63">
        <f t="shared" si="1263"/>
        <v>2416.87275</v>
      </c>
      <c r="HH97" s="63">
        <f t="shared" si="1263"/>
        <v>2569.517345</v>
      </c>
      <c r="HI97" s="63">
        <f t="shared" si="1263"/>
        <v>2951.128831</v>
      </c>
      <c r="HJ97" s="63">
        <f t="shared" si="1263"/>
        <v>2874.806534</v>
      </c>
      <c r="HK97" s="63">
        <f t="shared" si="1263"/>
        <v>1704.531308</v>
      </c>
      <c r="HL97" s="63">
        <f t="shared" si="1263"/>
        <v>2518.635813</v>
      </c>
      <c r="HM97" s="63">
        <f t="shared" si="1263"/>
        <v>3536.266444</v>
      </c>
      <c r="HN97" s="63">
        <f t="shared" si="1263"/>
        <v>3180.095723</v>
      </c>
      <c r="HO97" s="52">
        <f t="shared" si="51"/>
        <v>30528.91895</v>
      </c>
      <c r="HP97" s="63">
        <f t="shared" ref="HP97:IA97" si="1264">HP23-HP60</f>
        <v>2997.439281</v>
      </c>
      <c r="HQ97" s="63">
        <f t="shared" si="1264"/>
        <v>3273.519215</v>
      </c>
      <c r="HR97" s="63">
        <f t="shared" si="1264"/>
        <v>3667.91912</v>
      </c>
      <c r="HS97" s="63">
        <f t="shared" si="1264"/>
        <v>3667.91912</v>
      </c>
      <c r="HT97" s="63">
        <f t="shared" si="1264"/>
        <v>3746.799101</v>
      </c>
      <c r="HU97" s="63">
        <f t="shared" si="1264"/>
        <v>3983.439044</v>
      </c>
      <c r="HV97" s="63">
        <f t="shared" si="1264"/>
        <v>4575.038902</v>
      </c>
      <c r="HW97" s="63">
        <f t="shared" si="1264"/>
        <v>4456.718931</v>
      </c>
      <c r="HX97" s="63">
        <f t="shared" si="1264"/>
        <v>2642.479366</v>
      </c>
      <c r="HY97" s="63">
        <f t="shared" si="1264"/>
        <v>3904.559063</v>
      </c>
      <c r="HZ97" s="63">
        <f t="shared" si="1264"/>
        <v>5482.158685</v>
      </c>
      <c r="IA97" s="63">
        <f t="shared" si="1264"/>
        <v>4929.998817</v>
      </c>
      <c r="IB97" s="52">
        <f t="shared" si="53"/>
        <v>47327.98864</v>
      </c>
      <c r="IC97" s="63">
        <f t="shared" ref="IC97:IN97" si="1265">IC23-IC60</f>
        <v>4394.400338</v>
      </c>
      <c r="ID97" s="63">
        <f t="shared" si="1265"/>
        <v>4799.147737</v>
      </c>
      <c r="IE97" s="63">
        <f t="shared" si="1265"/>
        <v>5377.358308</v>
      </c>
      <c r="IF97" s="63">
        <f t="shared" si="1265"/>
        <v>5377.358308</v>
      </c>
      <c r="IG97" s="63">
        <f t="shared" si="1265"/>
        <v>5493.000422</v>
      </c>
      <c r="IH97" s="63">
        <f t="shared" si="1265"/>
        <v>5839.926764</v>
      </c>
      <c r="II97" s="63">
        <f t="shared" si="1265"/>
        <v>6707.24262</v>
      </c>
      <c r="IJ97" s="63">
        <f t="shared" si="1265"/>
        <v>6533.779449</v>
      </c>
      <c r="IK97" s="63">
        <f t="shared" si="1265"/>
        <v>3874.010824</v>
      </c>
      <c r="IL97" s="63">
        <f t="shared" si="1265"/>
        <v>5724.28465</v>
      </c>
      <c r="IM97" s="63">
        <f t="shared" si="1265"/>
        <v>8037.126933</v>
      </c>
      <c r="IN97" s="63">
        <f t="shared" si="1265"/>
        <v>7227.632134</v>
      </c>
      <c r="IO97" s="52">
        <f t="shared" si="55"/>
        <v>69385.26849</v>
      </c>
      <c r="IP97" s="63">
        <f t="shared" ref="IP97:JA97" si="1266">IP23-IP60</f>
        <v>6411.850052</v>
      </c>
      <c r="IQ97" s="63">
        <f t="shared" si="1266"/>
        <v>7002.415188</v>
      </c>
      <c r="IR97" s="63">
        <f t="shared" si="1266"/>
        <v>7846.079668</v>
      </c>
      <c r="IS97" s="63">
        <f t="shared" si="1266"/>
        <v>7846.079668</v>
      </c>
      <c r="IT97" s="63">
        <f t="shared" si="1266"/>
        <v>8014.812564</v>
      </c>
      <c r="IU97" s="63">
        <f t="shared" si="1266"/>
        <v>8521.011253</v>
      </c>
      <c r="IV97" s="63">
        <f t="shared" si="1266"/>
        <v>9786.507973</v>
      </c>
      <c r="IW97" s="63">
        <f t="shared" si="1266"/>
        <v>9533.408629</v>
      </c>
      <c r="IX97" s="63">
        <f t="shared" si="1266"/>
        <v>5652.552019</v>
      </c>
      <c r="IY97" s="63">
        <f t="shared" si="1266"/>
        <v>8352.278357</v>
      </c>
      <c r="IZ97" s="63">
        <f t="shared" si="1266"/>
        <v>11726.93628</v>
      </c>
      <c r="JA97" s="63">
        <f t="shared" si="1266"/>
        <v>10545.80601</v>
      </c>
      <c r="JB97" s="52">
        <f t="shared" si="57"/>
        <v>101239.7377</v>
      </c>
      <c r="JC97" s="2"/>
      <c r="JD97" s="2"/>
      <c r="JE97" s="19">
        <f t="shared" si="58"/>
        <v>0</v>
      </c>
      <c r="JF97" s="19">
        <f t="shared" si="59"/>
        <v>0</v>
      </c>
      <c r="JG97" s="48">
        <f t="shared" si="60"/>
        <v>0</v>
      </c>
      <c r="JH97" s="48">
        <f t="shared" si="61"/>
        <v>0</v>
      </c>
      <c r="JI97" s="48">
        <f t="shared" si="62"/>
        <v>0</v>
      </c>
      <c r="JJ97" s="48">
        <f t="shared" si="63"/>
        <v>0</v>
      </c>
      <c r="JK97" s="48">
        <f t="shared" si="64"/>
        <v>0</v>
      </c>
    </row>
    <row r="98" ht="19.5" customHeight="1" outlineLevel="1">
      <c r="A98" s="2"/>
      <c r="B98" s="6" t="s">
        <v>21</v>
      </c>
      <c r="C98" s="8">
        <f t="shared" ref="C98:N98" si="1267">SUM(C99:C105)</f>
        <v>787.9556505</v>
      </c>
      <c r="D98" s="8">
        <f t="shared" si="1267"/>
        <v>968.5897862</v>
      </c>
      <c r="E98" s="8">
        <f t="shared" si="1267"/>
        <v>1080.93076</v>
      </c>
      <c r="F98" s="8">
        <f t="shared" si="1267"/>
        <v>1072.404838</v>
      </c>
      <c r="G98" s="8">
        <f t="shared" si="1267"/>
        <v>1098.206578</v>
      </c>
      <c r="H98" s="8">
        <f t="shared" si="1267"/>
        <v>1168.1917</v>
      </c>
      <c r="I98" s="8">
        <f t="shared" si="1267"/>
        <v>1218.332829</v>
      </c>
      <c r="J98" s="8">
        <f t="shared" si="1267"/>
        <v>1307.661528</v>
      </c>
      <c r="K98" s="8">
        <f t="shared" si="1267"/>
        <v>1215.083721</v>
      </c>
      <c r="L98" s="8">
        <f t="shared" si="1267"/>
        <v>1145.650365</v>
      </c>
      <c r="M98" s="8">
        <f t="shared" si="1267"/>
        <v>1377.135101</v>
      </c>
      <c r="N98" s="8">
        <f t="shared" si="1267"/>
        <v>1446.528239</v>
      </c>
      <c r="O98" s="8">
        <f t="shared" si="21"/>
        <v>13886.6711</v>
      </c>
      <c r="P98" s="8">
        <f t="shared" ref="P98:AA98" si="1268">SUM(P99:P105)</f>
        <v>903.8526108</v>
      </c>
      <c r="Q98" s="8">
        <f t="shared" si="1268"/>
        <v>1115.801175</v>
      </c>
      <c r="R98" s="8">
        <f t="shared" si="1268"/>
        <v>1247.451382</v>
      </c>
      <c r="S98" s="8">
        <f t="shared" si="1268"/>
        <v>1238.091352</v>
      </c>
      <c r="T98" s="8">
        <f t="shared" si="1268"/>
        <v>1267.194553</v>
      </c>
      <c r="U98" s="8">
        <f t="shared" si="1268"/>
        <v>1348.445001</v>
      </c>
      <c r="V98" s="8">
        <f t="shared" si="1268"/>
        <v>1398.617135</v>
      </c>
      <c r="W98" s="8">
        <f t="shared" si="1268"/>
        <v>1509.64407</v>
      </c>
      <c r="X98" s="8">
        <f t="shared" si="1268"/>
        <v>1402.766614</v>
      </c>
      <c r="Y98" s="8">
        <f t="shared" si="1268"/>
        <v>1322.608522</v>
      </c>
      <c r="Z98" s="8">
        <f t="shared" si="1268"/>
        <v>1607.185776</v>
      </c>
      <c r="AA98" s="8">
        <f t="shared" si="1268"/>
        <v>1669.960255</v>
      </c>
      <c r="AB98" s="8">
        <f t="shared" si="23"/>
        <v>16031.61845</v>
      </c>
      <c r="AC98" s="8">
        <f t="shared" ref="AC98:AN98" si="1269">SUM(AC99:AC105)</f>
        <v>1196.735955</v>
      </c>
      <c r="AD98" s="8">
        <f t="shared" si="1269"/>
        <v>1482.595475</v>
      </c>
      <c r="AE98" s="8">
        <f t="shared" si="1269"/>
        <v>1658.132579</v>
      </c>
      <c r="AF98" s="8">
        <f t="shared" si="1269"/>
        <v>1646.668042</v>
      </c>
      <c r="AG98" s="8">
        <f t="shared" si="1269"/>
        <v>1684.325552</v>
      </c>
      <c r="AH98" s="8">
        <f t="shared" si="1269"/>
        <v>1792.834085</v>
      </c>
      <c r="AI98" s="8">
        <f t="shared" si="1269"/>
        <v>1853.608448</v>
      </c>
      <c r="AJ98" s="8">
        <f t="shared" si="1269"/>
        <v>2007.283713</v>
      </c>
      <c r="AK98" s="8">
        <f t="shared" si="1269"/>
        <v>1865.175132</v>
      </c>
      <c r="AL98" s="8">
        <f t="shared" si="1269"/>
        <v>1758.593696</v>
      </c>
      <c r="AM98" s="8">
        <f t="shared" si="1269"/>
        <v>2149.887959</v>
      </c>
      <c r="AN98" s="8">
        <f t="shared" si="1269"/>
        <v>2220.446586</v>
      </c>
      <c r="AO98" s="8">
        <f t="shared" si="25"/>
        <v>21316.28722</v>
      </c>
      <c r="AP98" s="8">
        <f t="shared" ref="AP98:BA98" si="1270">SUM(AP99:AP105)</f>
        <v>1625.802456</v>
      </c>
      <c r="AQ98" s="8">
        <f t="shared" si="1270"/>
        <v>2023.446236</v>
      </c>
      <c r="AR98" s="8">
        <f t="shared" si="1270"/>
        <v>2262.636226</v>
      </c>
      <c r="AS98" s="8">
        <f t="shared" si="1270"/>
        <v>2248.63966</v>
      </c>
      <c r="AT98" s="8">
        <f t="shared" si="1270"/>
        <v>2298.86269</v>
      </c>
      <c r="AU98" s="8">
        <f t="shared" si="1270"/>
        <v>2447.629305</v>
      </c>
      <c r="AV98" s="8">
        <f t="shared" si="1270"/>
        <v>2520.62911</v>
      </c>
      <c r="AW98" s="8">
        <f t="shared" si="1270"/>
        <v>2740.557532</v>
      </c>
      <c r="AX98" s="8">
        <f t="shared" si="1270"/>
        <v>2546.53576</v>
      </c>
      <c r="AY98" s="8">
        <f t="shared" si="1270"/>
        <v>2401.019431</v>
      </c>
      <c r="AZ98" s="8">
        <f t="shared" si="1270"/>
        <v>2955.917233</v>
      </c>
      <c r="BA98" s="8">
        <f t="shared" si="1270"/>
        <v>3031.590191</v>
      </c>
      <c r="BB98" s="8">
        <f t="shared" si="27"/>
        <v>29103.26583</v>
      </c>
      <c r="BC98" s="8">
        <f t="shared" ref="BC98:BN98" si="1271">SUM(BC99:BC105)</f>
        <v>2307.043208</v>
      </c>
      <c r="BD98" s="8">
        <f t="shared" si="1271"/>
        <v>2878.963524</v>
      </c>
      <c r="BE98" s="8">
        <f t="shared" si="1271"/>
        <v>3219.100008</v>
      </c>
      <c r="BF98" s="8">
        <f t="shared" si="1271"/>
        <v>3200.824065</v>
      </c>
      <c r="BG98" s="8">
        <f t="shared" si="1271"/>
        <v>3270.877585</v>
      </c>
      <c r="BH98" s="8">
        <f t="shared" si="1271"/>
        <v>3483.355903</v>
      </c>
      <c r="BI98" s="8">
        <f t="shared" si="1271"/>
        <v>3579.040038</v>
      </c>
      <c r="BJ98" s="8">
        <f t="shared" si="1271"/>
        <v>3900.387671</v>
      </c>
      <c r="BK98" s="8">
        <f t="shared" si="1271"/>
        <v>3624.25403</v>
      </c>
      <c r="BL98" s="8">
        <f t="shared" si="1271"/>
        <v>3417.1538</v>
      </c>
      <c r="BM98" s="8">
        <f t="shared" si="1271"/>
        <v>4224.458098</v>
      </c>
      <c r="BN98" s="8">
        <f t="shared" si="1271"/>
        <v>4314.588131</v>
      </c>
      <c r="BO98" s="8">
        <f t="shared" si="29"/>
        <v>41420.04606</v>
      </c>
      <c r="BP98" s="8">
        <f t="shared" ref="BP98:CA98" si="1272">SUM(BP99:BP105)</f>
        <v>3152.70001</v>
      </c>
      <c r="BQ98" s="8">
        <f t="shared" si="1272"/>
        <v>3940.196601</v>
      </c>
      <c r="BR98" s="8">
        <f t="shared" si="1272"/>
        <v>4405.751803</v>
      </c>
      <c r="BS98" s="8">
        <f t="shared" si="1272"/>
        <v>4382.376658</v>
      </c>
      <c r="BT98" s="8">
        <f t="shared" si="1272"/>
        <v>4476.584949</v>
      </c>
      <c r="BU98" s="8">
        <f t="shared" si="1272"/>
        <v>4768.361874</v>
      </c>
      <c r="BV98" s="8">
        <f t="shared" si="1272"/>
        <v>4892.935305</v>
      </c>
      <c r="BW98" s="8">
        <f t="shared" si="1272"/>
        <v>5339.378121</v>
      </c>
      <c r="BX98" s="8">
        <f t="shared" si="1272"/>
        <v>4961.369051</v>
      </c>
      <c r="BY98" s="8">
        <f t="shared" si="1272"/>
        <v>4677.862248</v>
      </c>
      <c r="BZ98" s="8">
        <f t="shared" si="1272"/>
        <v>5797.452232</v>
      </c>
      <c r="CA98" s="8">
        <f t="shared" si="1272"/>
        <v>5906.391727</v>
      </c>
      <c r="CB98" s="8">
        <f t="shared" si="31"/>
        <v>56701.36058</v>
      </c>
      <c r="CC98" s="8">
        <f t="shared" ref="CC98:CN98" si="1273">SUM(CC99:CC105)</f>
        <v>4444.948269</v>
      </c>
      <c r="CD98" s="8">
        <f t="shared" si="1273"/>
        <v>5557.780372</v>
      </c>
      <c r="CE98" s="8">
        <f t="shared" si="1273"/>
        <v>6214.763782</v>
      </c>
      <c r="CF98" s="8">
        <f t="shared" si="1273"/>
        <v>6183.076128</v>
      </c>
      <c r="CG98" s="8">
        <f t="shared" si="1273"/>
        <v>6314.344958</v>
      </c>
      <c r="CH98" s="8">
        <f t="shared" si="1273"/>
        <v>6726.896363</v>
      </c>
      <c r="CI98" s="8">
        <f t="shared" si="1273"/>
        <v>6899.753709</v>
      </c>
      <c r="CJ98" s="8">
        <f t="shared" si="1273"/>
        <v>7532.556449</v>
      </c>
      <c r="CK98" s="8">
        <f t="shared" si="1273"/>
        <v>6999.278116</v>
      </c>
      <c r="CL98" s="8">
        <f t="shared" si="1273"/>
        <v>6599.319367</v>
      </c>
      <c r="CM98" s="8">
        <f t="shared" si="1273"/>
        <v>8186.55844</v>
      </c>
      <c r="CN98" s="8">
        <f t="shared" si="1273"/>
        <v>8332.473948</v>
      </c>
      <c r="CO98" s="8">
        <f t="shared" si="33"/>
        <v>79991.7499</v>
      </c>
      <c r="CP98" s="2"/>
      <c r="CQ98" s="2"/>
      <c r="CR98" s="48">
        <f>O98-'ОПУ БС'!C98</f>
        <v>0</v>
      </c>
      <c r="CS98" s="48">
        <f>AB98-'ОПУ БС'!D98</f>
        <v>0</v>
      </c>
      <c r="CT98" s="48">
        <f>AO98-'ОПУ БС'!E98</f>
        <v>0</v>
      </c>
      <c r="CU98" s="48">
        <f>BB98-'ОПУ БС'!F98</f>
        <v>0</v>
      </c>
      <c r="CV98" s="48">
        <f>BO98-'ОПУ БС'!G98</f>
        <v>0</v>
      </c>
      <c r="CW98" s="48">
        <f>CB98-'ОПУ БС'!H98</f>
        <v>0</v>
      </c>
      <c r="CX98" s="48">
        <f>CO98-'ОПУ БС'!I98</f>
        <v>0</v>
      </c>
      <c r="CY98" s="2"/>
      <c r="CZ98" s="2"/>
      <c r="DA98" s="49">
        <f t="shared" ref="DA98:DL98" si="1274">SUM(DA99:DA105)</f>
        <v>0</v>
      </c>
      <c r="DB98" s="49">
        <f t="shared" si="1274"/>
        <v>0</v>
      </c>
      <c r="DC98" s="49">
        <f t="shared" si="1274"/>
        <v>0</v>
      </c>
      <c r="DD98" s="49">
        <f t="shared" si="1274"/>
        <v>0</v>
      </c>
      <c r="DE98" s="49">
        <f t="shared" si="1274"/>
        <v>0</v>
      </c>
      <c r="DF98" s="49">
        <f t="shared" si="1274"/>
        <v>-36.81285988</v>
      </c>
      <c r="DG98" s="49">
        <f t="shared" si="1274"/>
        <v>-38.06076013</v>
      </c>
      <c r="DH98" s="49">
        <f t="shared" si="1274"/>
        <v>-41.21622558</v>
      </c>
      <c r="DI98" s="49">
        <f t="shared" si="1274"/>
        <v>-38.29826271</v>
      </c>
      <c r="DJ98" s="49">
        <f t="shared" si="1274"/>
        <v>-36.10979055</v>
      </c>
      <c r="DK98" s="49">
        <f t="shared" si="1274"/>
        <v>-44.14436609</v>
      </c>
      <c r="DL98" s="49">
        <f t="shared" si="1274"/>
        <v>-45.59316989</v>
      </c>
      <c r="DM98" s="50">
        <f t="shared" si="35"/>
        <v>-280.2354348</v>
      </c>
      <c r="DN98" s="49">
        <f t="shared" ref="DN98:DY98" si="1275">SUM(DN99:DN105)</f>
        <v>-38.69409846</v>
      </c>
      <c r="DO98" s="49">
        <f t="shared" si="1275"/>
        <v>-48.15802042</v>
      </c>
      <c r="DP98" s="49">
        <f t="shared" si="1275"/>
        <v>-53.85074217</v>
      </c>
      <c r="DQ98" s="49">
        <f t="shared" si="1275"/>
        <v>-53.5176239</v>
      </c>
      <c r="DR98" s="49">
        <f t="shared" si="1275"/>
        <v>-54.71293202</v>
      </c>
      <c r="DS98" s="49">
        <f t="shared" si="1275"/>
        <v>-58.25357746</v>
      </c>
      <c r="DT98" s="49">
        <f t="shared" si="1275"/>
        <v>-59.99097281</v>
      </c>
      <c r="DU98" s="49">
        <f t="shared" si="1275"/>
        <v>-65.22526927</v>
      </c>
      <c r="DV98" s="49">
        <f t="shared" si="1275"/>
        <v>-60.60755109</v>
      </c>
      <c r="DW98" s="49">
        <f t="shared" si="1275"/>
        <v>-57.14426246</v>
      </c>
      <c r="DX98" s="49">
        <f t="shared" si="1275"/>
        <v>-70.35083015</v>
      </c>
      <c r="DY98" s="49">
        <f t="shared" si="1275"/>
        <v>-72.15184654</v>
      </c>
      <c r="DZ98" s="55">
        <f t="shared" si="37"/>
        <v>-692.6577267</v>
      </c>
      <c r="EA98" s="49">
        <f t="shared" ref="EA98:EL98" si="1276">SUM(EA99:EA105)</f>
        <v>-41.8343835</v>
      </c>
      <c r="EB98" s="49">
        <f t="shared" si="1276"/>
        <v>-52.20520523</v>
      </c>
      <c r="EC98" s="49">
        <f t="shared" si="1276"/>
        <v>-58.37301348</v>
      </c>
      <c r="ED98" s="49">
        <f t="shared" si="1276"/>
        <v>-58.04160971</v>
      </c>
      <c r="EE98" s="49">
        <f t="shared" si="1276"/>
        <v>-59.31191355</v>
      </c>
      <c r="EF98" s="49">
        <f t="shared" si="1276"/>
        <v>-63.16485371</v>
      </c>
      <c r="EG98" s="49">
        <f t="shared" si="1276"/>
        <v>-64.89992602</v>
      </c>
      <c r="EH98" s="49">
        <f t="shared" si="1276"/>
        <v>-70.72702976</v>
      </c>
      <c r="EI98" s="49">
        <f t="shared" si="1276"/>
        <v>-65.71980642</v>
      </c>
      <c r="EJ98" s="49">
        <f t="shared" si="1276"/>
        <v>-61.96438891</v>
      </c>
      <c r="EK98" s="49">
        <f t="shared" si="1276"/>
        <v>-76.60350684</v>
      </c>
      <c r="EL98" s="49">
        <f t="shared" si="1276"/>
        <v>-78.23786478</v>
      </c>
      <c r="EM98" s="50">
        <f t="shared" si="39"/>
        <v>-751.0835019</v>
      </c>
      <c r="EN98" s="49">
        <f t="shared" ref="EN98:EY98" si="1277">SUM(EN99:EN105)</f>
        <v>-37.83240011</v>
      </c>
      <c r="EO98" s="49">
        <f t="shared" si="1277"/>
        <v>-47.28235921</v>
      </c>
      <c r="EP98" s="49">
        <f t="shared" si="1277"/>
        <v>-52.86902164</v>
      </c>
      <c r="EQ98" s="49">
        <f t="shared" si="1277"/>
        <v>-52.58851989</v>
      </c>
      <c r="ER98" s="49">
        <f t="shared" si="1277"/>
        <v>-53.71901938</v>
      </c>
      <c r="ES98" s="49">
        <f t="shared" si="1277"/>
        <v>-57.22034248</v>
      </c>
      <c r="ET98" s="49">
        <f t="shared" si="1277"/>
        <v>-58.71522366</v>
      </c>
      <c r="EU98" s="49">
        <f t="shared" si="1277"/>
        <v>-64.07253745</v>
      </c>
      <c r="EV98" s="49">
        <f t="shared" si="1277"/>
        <v>-59.53642861</v>
      </c>
      <c r="EW98" s="49">
        <f t="shared" si="1277"/>
        <v>-56.13434697</v>
      </c>
      <c r="EX98" s="49">
        <f t="shared" si="1277"/>
        <v>-69.56942679</v>
      </c>
      <c r="EY98" s="49">
        <f t="shared" si="1277"/>
        <v>-70.87670072</v>
      </c>
      <c r="EZ98" s="51">
        <f t="shared" si="41"/>
        <v>-680.4163269</v>
      </c>
      <c r="FA98" s="49">
        <f t="shared" ref="FA98:FL98" si="1278">SUM(FA99:FA105)</f>
        <v>-24.00272066</v>
      </c>
      <c r="FB98" s="49">
        <f t="shared" si="1278"/>
        <v>-30.01201401</v>
      </c>
      <c r="FC98" s="49">
        <f t="shared" si="1278"/>
        <v>-33.55972442</v>
      </c>
      <c r="FD98" s="49">
        <f t="shared" si="1278"/>
        <v>-33.38861109</v>
      </c>
      <c r="FE98" s="49">
        <f t="shared" si="1278"/>
        <v>-34.09746277</v>
      </c>
      <c r="FF98" s="49">
        <f t="shared" si="1278"/>
        <v>-36.32524036</v>
      </c>
      <c r="FG98" s="49">
        <f t="shared" si="1278"/>
        <v>-37.25867003</v>
      </c>
      <c r="FH98" s="49">
        <f t="shared" si="1278"/>
        <v>-40.67580482</v>
      </c>
      <c r="FI98" s="49">
        <f t="shared" si="1278"/>
        <v>-37.79610183</v>
      </c>
      <c r="FJ98" s="49">
        <f t="shared" si="1278"/>
        <v>-35.63632458</v>
      </c>
      <c r="FK98" s="49">
        <f t="shared" si="1278"/>
        <v>-44.20741558</v>
      </c>
      <c r="FL98" s="49">
        <f t="shared" si="1278"/>
        <v>-44.99535932</v>
      </c>
      <c r="FM98" s="51">
        <f t="shared" si="43"/>
        <v>-431.9554495</v>
      </c>
      <c r="FN98" s="2"/>
      <c r="FO98" s="2"/>
      <c r="FP98" s="8">
        <f t="shared" ref="FP98:GA98" si="1279">SUM(FP99:FP105)</f>
        <v>787.9556505</v>
      </c>
      <c r="FQ98" s="8">
        <f t="shared" si="1279"/>
        <v>968.5897862</v>
      </c>
      <c r="FR98" s="8">
        <f t="shared" si="1279"/>
        <v>1080.93076</v>
      </c>
      <c r="FS98" s="8">
        <f t="shared" si="1279"/>
        <v>1072.404838</v>
      </c>
      <c r="FT98" s="8">
        <f t="shared" si="1279"/>
        <v>1098.206578</v>
      </c>
      <c r="FU98" s="8">
        <f t="shared" si="1279"/>
        <v>1168.1917</v>
      </c>
      <c r="FV98" s="8">
        <f t="shared" si="1279"/>
        <v>1218.332829</v>
      </c>
      <c r="FW98" s="8">
        <f t="shared" si="1279"/>
        <v>1307.661528</v>
      </c>
      <c r="FX98" s="8">
        <f t="shared" si="1279"/>
        <v>1215.083721</v>
      </c>
      <c r="FY98" s="8">
        <f t="shared" si="1279"/>
        <v>1145.650365</v>
      </c>
      <c r="FZ98" s="8">
        <f t="shared" si="1279"/>
        <v>1377.135101</v>
      </c>
      <c r="GA98" s="8">
        <f t="shared" si="1279"/>
        <v>1446.528239</v>
      </c>
      <c r="GB98" s="52">
        <f t="shared" si="45"/>
        <v>13886.6711</v>
      </c>
      <c r="GC98" s="8">
        <f t="shared" ref="GC98:GN98" si="1280">SUM(GC99:GC105)</f>
        <v>903.8526108</v>
      </c>
      <c r="GD98" s="8">
        <f t="shared" si="1280"/>
        <v>1115.801175</v>
      </c>
      <c r="GE98" s="8">
        <f t="shared" si="1280"/>
        <v>1247.451382</v>
      </c>
      <c r="GF98" s="8">
        <f t="shared" si="1280"/>
        <v>1238.091352</v>
      </c>
      <c r="GG98" s="8">
        <f t="shared" si="1280"/>
        <v>1267.194553</v>
      </c>
      <c r="GH98" s="8">
        <f t="shared" si="1280"/>
        <v>1348.445001</v>
      </c>
      <c r="GI98" s="8">
        <f t="shared" si="1280"/>
        <v>1398.617135</v>
      </c>
      <c r="GJ98" s="8">
        <f t="shared" si="1280"/>
        <v>1509.64407</v>
      </c>
      <c r="GK98" s="8">
        <f t="shared" si="1280"/>
        <v>1402.766614</v>
      </c>
      <c r="GL98" s="8">
        <f t="shared" si="1280"/>
        <v>1322.608522</v>
      </c>
      <c r="GM98" s="8">
        <f t="shared" si="1280"/>
        <v>1607.185776</v>
      </c>
      <c r="GN98" s="8">
        <f t="shared" si="1280"/>
        <v>1669.960255</v>
      </c>
      <c r="GO98" s="52">
        <f t="shared" si="47"/>
        <v>16031.61845</v>
      </c>
      <c r="GP98" s="53">
        <f t="shared" ref="GP98:HA98" si="1281">SUM(GP99:GP105)</f>
        <v>1196.735955</v>
      </c>
      <c r="GQ98" s="53">
        <f t="shared" si="1281"/>
        <v>1482.595475</v>
      </c>
      <c r="GR98" s="53">
        <f t="shared" si="1281"/>
        <v>1658.132579</v>
      </c>
      <c r="GS98" s="53">
        <f t="shared" si="1281"/>
        <v>1646.668042</v>
      </c>
      <c r="GT98" s="53">
        <f t="shared" si="1281"/>
        <v>1684.325552</v>
      </c>
      <c r="GU98" s="53">
        <f t="shared" si="1281"/>
        <v>1756.021225</v>
      </c>
      <c r="GV98" s="53">
        <f t="shared" si="1281"/>
        <v>1815.547688</v>
      </c>
      <c r="GW98" s="53">
        <f t="shared" si="1281"/>
        <v>1966.067488</v>
      </c>
      <c r="GX98" s="53">
        <f t="shared" si="1281"/>
        <v>1826.876869</v>
      </c>
      <c r="GY98" s="53">
        <f t="shared" si="1281"/>
        <v>1722.483905</v>
      </c>
      <c r="GZ98" s="53">
        <f t="shared" si="1281"/>
        <v>2105.743593</v>
      </c>
      <c r="HA98" s="53">
        <f t="shared" si="1281"/>
        <v>2174.853416</v>
      </c>
      <c r="HB98" s="52">
        <f t="shared" si="49"/>
        <v>21036.05179</v>
      </c>
      <c r="HC98" s="53">
        <f t="shared" ref="HC98:HN98" si="1282">SUM(HC99:HC105)</f>
        <v>1587.108358</v>
      </c>
      <c r="HD98" s="53">
        <f t="shared" si="1282"/>
        <v>1975.288216</v>
      </c>
      <c r="HE98" s="53">
        <f t="shared" si="1282"/>
        <v>2208.785484</v>
      </c>
      <c r="HF98" s="53">
        <f t="shared" si="1282"/>
        <v>2195.122036</v>
      </c>
      <c r="HG98" s="53">
        <f t="shared" si="1282"/>
        <v>2244.149758</v>
      </c>
      <c r="HH98" s="53">
        <f t="shared" si="1282"/>
        <v>2389.375728</v>
      </c>
      <c r="HI98" s="53">
        <f t="shared" si="1282"/>
        <v>2460.638137</v>
      </c>
      <c r="HJ98" s="53">
        <f t="shared" si="1282"/>
        <v>2675.332263</v>
      </c>
      <c r="HK98" s="53">
        <f t="shared" si="1282"/>
        <v>2485.928209</v>
      </c>
      <c r="HL98" s="53">
        <f t="shared" si="1282"/>
        <v>2343.875169</v>
      </c>
      <c r="HM98" s="53">
        <f t="shared" si="1282"/>
        <v>2885.566403</v>
      </c>
      <c r="HN98" s="53">
        <f t="shared" si="1282"/>
        <v>2959.438344</v>
      </c>
      <c r="HO98" s="52">
        <f t="shared" si="51"/>
        <v>28410.6081</v>
      </c>
      <c r="HP98" s="53">
        <f t="shared" ref="HP98:IA98" si="1283">SUM(HP99:HP105)</f>
        <v>2265.208824</v>
      </c>
      <c r="HQ98" s="53">
        <f t="shared" si="1283"/>
        <v>2826.758319</v>
      </c>
      <c r="HR98" s="53">
        <f t="shared" si="1283"/>
        <v>3160.726995</v>
      </c>
      <c r="HS98" s="53">
        <f t="shared" si="1283"/>
        <v>3142.782455</v>
      </c>
      <c r="HT98" s="53">
        <f t="shared" si="1283"/>
        <v>3211.565672</v>
      </c>
      <c r="HU98" s="53">
        <f t="shared" si="1283"/>
        <v>3420.191049</v>
      </c>
      <c r="HV98" s="53">
        <f t="shared" si="1283"/>
        <v>3514.140112</v>
      </c>
      <c r="HW98" s="53">
        <f t="shared" si="1283"/>
        <v>3829.660641</v>
      </c>
      <c r="HX98" s="53">
        <f t="shared" si="1283"/>
        <v>3558.534224</v>
      </c>
      <c r="HY98" s="53">
        <f t="shared" si="1283"/>
        <v>3355.189411</v>
      </c>
      <c r="HZ98" s="53">
        <f t="shared" si="1283"/>
        <v>4147.854591</v>
      </c>
      <c r="IA98" s="53">
        <f t="shared" si="1283"/>
        <v>4236.350267</v>
      </c>
      <c r="IB98" s="52">
        <f t="shared" si="53"/>
        <v>40668.96256</v>
      </c>
      <c r="IC98" s="53">
        <f t="shared" ref="IC98:IN98" si="1284">SUM(IC99:IC105)</f>
        <v>3114.867609</v>
      </c>
      <c r="ID98" s="53">
        <f t="shared" si="1284"/>
        <v>3892.914242</v>
      </c>
      <c r="IE98" s="53">
        <f t="shared" si="1284"/>
        <v>4352.882782</v>
      </c>
      <c r="IF98" s="53">
        <f t="shared" si="1284"/>
        <v>4329.788138</v>
      </c>
      <c r="IG98" s="53">
        <f t="shared" si="1284"/>
        <v>4422.865929</v>
      </c>
      <c r="IH98" s="53">
        <f t="shared" si="1284"/>
        <v>4711.141531</v>
      </c>
      <c r="II98" s="53">
        <f t="shared" si="1284"/>
        <v>4834.220081</v>
      </c>
      <c r="IJ98" s="53">
        <f t="shared" si="1284"/>
        <v>5275.305584</v>
      </c>
      <c r="IK98" s="53">
        <f t="shared" si="1284"/>
        <v>4901.832622</v>
      </c>
      <c r="IL98" s="53">
        <f t="shared" si="1284"/>
        <v>4621.727901</v>
      </c>
      <c r="IM98" s="53">
        <f t="shared" si="1284"/>
        <v>5727.882806</v>
      </c>
      <c r="IN98" s="53">
        <f t="shared" si="1284"/>
        <v>5835.515026</v>
      </c>
      <c r="IO98" s="52">
        <f t="shared" si="55"/>
        <v>56020.94425</v>
      </c>
      <c r="IP98" s="53">
        <f t="shared" ref="IP98:JA98" si="1285">SUM(IP99:IP105)</f>
        <v>4420.945549</v>
      </c>
      <c r="IQ98" s="53">
        <f t="shared" si="1285"/>
        <v>5527.768358</v>
      </c>
      <c r="IR98" s="53">
        <f t="shared" si="1285"/>
        <v>6181.204058</v>
      </c>
      <c r="IS98" s="53">
        <f t="shared" si="1285"/>
        <v>6149.687516</v>
      </c>
      <c r="IT98" s="53">
        <f t="shared" si="1285"/>
        <v>6280.247496</v>
      </c>
      <c r="IU98" s="53">
        <f t="shared" si="1285"/>
        <v>6690.571122</v>
      </c>
      <c r="IV98" s="53">
        <f t="shared" si="1285"/>
        <v>6862.495039</v>
      </c>
      <c r="IW98" s="53">
        <f t="shared" si="1285"/>
        <v>7491.880644</v>
      </c>
      <c r="IX98" s="53">
        <f t="shared" si="1285"/>
        <v>6961.482014</v>
      </c>
      <c r="IY98" s="53">
        <f t="shared" si="1285"/>
        <v>6563.683042</v>
      </c>
      <c r="IZ98" s="53">
        <f t="shared" si="1285"/>
        <v>8142.351024</v>
      </c>
      <c r="JA98" s="53">
        <f t="shared" si="1285"/>
        <v>8287.478589</v>
      </c>
      <c r="JB98" s="52">
        <f t="shared" si="57"/>
        <v>79559.79445</v>
      </c>
      <c r="JC98" s="2"/>
      <c r="JD98" s="2"/>
      <c r="JE98" s="19">
        <f t="shared" si="58"/>
        <v>0</v>
      </c>
      <c r="JF98" s="19">
        <f t="shared" si="59"/>
        <v>0</v>
      </c>
      <c r="JG98" s="48">
        <f t="shared" si="60"/>
        <v>0</v>
      </c>
      <c r="JH98" s="48">
        <f t="shared" si="61"/>
        <v>0</v>
      </c>
      <c r="JI98" s="48">
        <f t="shared" si="62"/>
        <v>0</v>
      </c>
      <c r="JJ98" s="48">
        <f t="shared" si="63"/>
        <v>0</v>
      </c>
      <c r="JK98" s="48">
        <f t="shared" si="64"/>
        <v>0</v>
      </c>
    </row>
    <row r="99" ht="19.5" customHeight="1" outlineLevel="1">
      <c r="A99" s="2"/>
      <c r="B99" s="13" t="s">
        <v>22</v>
      </c>
      <c r="C99" s="10">
        <f t="shared" ref="C99:N99" si="1286">C25-C62</f>
        <v>274.6005568</v>
      </c>
      <c r="D99" s="10">
        <f t="shared" si="1286"/>
        <v>399.8569511</v>
      </c>
      <c r="E99" s="10">
        <f t="shared" si="1286"/>
        <v>448.0324873</v>
      </c>
      <c r="F99" s="10">
        <f t="shared" si="1286"/>
        <v>448.0324873</v>
      </c>
      <c r="G99" s="10">
        <f t="shared" si="1286"/>
        <v>457.6675946</v>
      </c>
      <c r="H99" s="10">
        <f t="shared" si="1286"/>
        <v>486.5729164</v>
      </c>
      <c r="I99" s="10">
        <f t="shared" si="1286"/>
        <v>438.3973801</v>
      </c>
      <c r="J99" s="10">
        <f t="shared" si="1286"/>
        <v>544.3835599</v>
      </c>
      <c r="K99" s="10">
        <f t="shared" si="1286"/>
        <v>505.8431309</v>
      </c>
      <c r="L99" s="10">
        <f t="shared" si="1286"/>
        <v>476.9378091</v>
      </c>
      <c r="M99" s="10">
        <f t="shared" si="1286"/>
        <v>698.545276</v>
      </c>
      <c r="N99" s="10">
        <f t="shared" si="1286"/>
        <v>602.1942034</v>
      </c>
      <c r="O99" s="10">
        <f t="shared" si="21"/>
        <v>5781.064353</v>
      </c>
      <c r="P99" s="10">
        <f t="shared" ref="P99:AA99" si="1287">P25-P62</f>
        <v>334.4496722</v>
      </c>
      <c r="Q99" s="10">
        <f t="shared" si="1287"/>
        <v>487.0056631</v>
      </c>
      <c r="R99" s="10">
        <f t="shared" si="1287"/>
        <v>545.6810441</v>
      </c>
      <c r="S99" s="10">
        <f t="shared" si="1287"/>
        <v>545.6810441</v>
      </c>
      <c r="T99" s="10">
        <f t="shared" si="1287"/>
        <v>557.4161204</v>
      </c>
      <c r="U99" s="10">
        <f t="shared" si="1287"/>
        <v>592.621349</v>
      </c>
      <c r="V99" s="10">
        <f t="shared" si="1287"/>
        <v>533.9459679</v>
      </c>
      <c r="W99" s="10">
        <f t="shared" si="1287"/>
        <v>663.0318063</v>
      </c>
      <c r="X99" s="10">
        <f t="shared" si="1287"/>
        <v>616.0915015</v>
      </c>
      <c r="Y99" s="10">
        <f t="shared" si="1287"/>
        <v>580.8862728</v>
      </c>
      <c r="Z99" s="10">
        <f t="shared" si="1287"/>
        <v>850.7930258</v>
      </c>
      <c r="AA99" s="10">
        <f t="shared" si="1287"/>
        <v>733.4422636</v>
      </c>
      <c r="AB99" s="10">
        <f t="shared" si="23"/>
        <v>7041.045731</v>
      </c>
      <c r="AC99" s="10">
        <f t="shared" ref="AC99:AN99" si="1288">AC25-AC62</f>
        <v>459.8867077</v>
      </c>
      <c r="AD99" s="10">
        <f t="shared" si="1288"/>
        <v>669.6595919</v>
      </c>
      <c r="AE99" s="10">
        <f t="shared" si="1288"/>
        <v>750.3414705</v>
      </c>
      <c r="AF99" s="10">
        <f t="shared" si="1288"/>
        <v>750.3414705</v>
      </c>
      <c r="AG99" s="10">
        <f t="shared" si="1288"/>
        <v>766.4778462</v>
      </c>
      <c r="AH99" s="10">
        <f t="shared" si="1288"/>
        <v>814.8869733</v>
      </c>
      <c r="AI99" s="10">
        <f t="shared" si="1288"/>
        <v>734.2050948</v>
      </c>
      <c r="AJ99" s="10">
        <f t="shared" si="1288"/>
        <v>911.7052276</v>
      </c>
      <c r="AK99" s="10">
        <f t="shared" si="1288"/>
        <v>847.1597247</v>
      </c>
      <c r="AL99" s="10">
        <f t="shared" si="1288"/>
        <v>798.7505976</v>
      </c>
      <c r="AM99" s="10">
        <f t="shared" si="1288"/>
        <v>1169.887239</v>
      </c>
      <c r="AN99" s="10">
        <f t="shared" si="1288"/>
        <v>1008.523482</v>
      </c>
      <c r="AO99" s="10">
        <f t="shared" si="25"/>
        <v>9681.825426</v>
      </c>
      <c r="AP99" s="10">
        <f t="shared" ref="AP99:BA99" si="1289">AP25-AP62</f>
        <v>652.2131385</v>
      </c>
      <c r="AQ99" s="10">
        <f t="shared" si="1289"/>
        <v>949.7138683</v>
      </c>
      <c r="AR99" s="10">
        <f t="shared" si="1289"/>
        <v>1064.137226</v>
      </c>
      <c r="AS99" s="10">
        <f t="shared" si="1289"/>
        <v>1064.137226</v>
      </c>
      <c r="AT99" s="10">
        <f t="shared" si="1289"/>
        <v>1087.021897</v>
      </c>
      <c r="AU99" s="10">
        <f t="shared" si="1289"/>
        <v>1155.675912</v>
      </c>
      <c r="AV99" s="10">
        <f t="shared" si="1289"/>
        <v>1041.252554</v>
      </c>
      <c r="AW99" s="10">
        <f t="shared" si="1289"/>
        <v>1292.983941</v>
      </c>
      <c r="AX99" s="10">
        <f t="shared" si="1289"/>
        <v>1201.445255</v>
      </c>
      <c r="AY99" s="10">
        <f t="shared" si="1289"/>
        <v>1132.791241</v>
      </c>
      <c r="AZ99" s="10">
        <f t="shared" si="1289"/>
        <v>1659.138686</v>
      </c>
      <c r="BA99" s="10">
        <f t="shared" si="1289"/>
        <v>1430.29197</v>
      </c>
      <c r="BB99" s="10">
        <f t="shared" si="27"/>
        <v>13730.80292</v>
      </c>
      <c r="BC99" s="10">
        <f t="shared" ref="BC99:BN99" si="1290">BC25-BC62</f>
        <v>948.6791288</v>
      </c>
      <c r="BD99" s="10">
        <f t="shared" si="1290"/>
        <v>1381.40996</v>
      </c>
      <c r="BE99" s="10">
        <f t="shared" si="1290"/>
        <v>1547.844894</v>
      </c>
      <c r="BF99" s="10">
        <f t="shared" si="1290"/>
        <v>1547.844894</v>
      </c>
      <c r="BG99" s="10">
        <f t="shared" si="1290"/>
        <v>1581.131881</v>
      </c>
      <c r="BH99" s="10">
        <f t="shared" si="1290"/>
        <v>1680.992842</v>
      </c>
      <c r="BI99" s="10">
        <f t="shared" si="1290"/>
        <v>1514.557907</v>
      </c>
      <c r="BJ99" s="10">
        <f t="shared" si="1290"/>
        <v>1880.714764</v>
      </c>
      <c r="BK99" s="10">
        <f t="shared" si="1290"/>
        <v>1747.566816</v>
      </c>
      <c r="BL99" s="10">
        <f t="shared" si="1290"/>
        <v>1647.705855</v>
      </c>
      <c r="BM99" s="10">
        <f t="shared" si="1290"/>
        <v>2413.306556</v>
      </c>
      <c r="BN99" s="10">
        <f t="shared" si="1290"/>
        <v>2080.436686</v>
      </c>
      <c r="BO99" s="10">
        <f t="shared" si="29"/>
        <v>19972.19219</v>
      </c>
      <c r="BP99" s="10">
        <f t="shared" ref="BP99:CA99" si="1291">BP25-BP62</f>
        <v>1315.158481</v>
      </c>
      <c r="BQ99" s="10">
        <f t="shared" si="1291"/>
        <v>1915.055332</v>
      </c>
      <c r="BR99" s="10">
        <f t="shared" si="1291"/>
        <v>2145.78489</v>
      </c>
      <c r="BS99" s="10">
        <f t="shared" si="1291"/>
        <v>2145.78489</v>
      </c>
      <c r="BT99" s="10">
        <f t="shared" si="1291"/>
        <v>2191.930802</v>
      </c>
      <c r="BU99" s="10">
        <f t="shared" si="1291"/>
        <v>2330.368537</v>
      </c>
      <c r="BV99" s="10">
        <f t="shared" si="1291"/>
        <v>2099.638978</v>
      </c>
      <c r="BW99" s="10">
        <f t="shared" si="1291"/>
        <v>2607.244006</v>
      </c>
      <c r="BX99" s="10">
        <f t="shared" si="1291"/>
        <v>2422.66036</v>
      </c>
      <c r="BY99" s="10">
        <f t="shared" si="1291"/>
        <v>2284.222625</v>
      </c>
      <c r="BZ99" s="10">
        <f t="shared" si="1291"/>
        <v>3345.578592</v>
      </c>
      <c r="CA99" s="10">
        <f t="shared" si="1291"/>
        <v>2884.119476</v>
      </c>
      <c r="CB99" s="10">
        <f t="shared" si="31"/>
        <v>27687.54697</v>
      </c>
      <c r="CC99" s="10">
        <f t="shared" ref="CC99:CN99" si="1292">CC25-CC62</f>
        <v>1863.587673</v>
      </c>
      <c r="CD99" s="10">
        <f t="shared" si="1292"/>
        <v>2713.645208</v>
      </c>
      <c r="CE99" s="10">
        <f t="shared" si="1292"/>
        <v>3040.590413</v>
      </c>
      <c r="CF99" s="10">
        <f t="shared" si="1292"/>
        <v>3040.590413</v>
      </c>
      <c r="CG99" s="10">
        <f t="shared" si="1292"/>
        <v>3105.979455</v>
      </c>
      <c r="CH99" s="10">
        <f t="shared" si="1292"/>
        <v>3302.146578</v>
      </c>
      <c r="CI99" s="10">
        <f t="shared" si="1292"/>
        <v>2975.201372</v>
      </c>
      <c r="CJ99" s="10">
        <f t="shared" si="1292"/>
        <v>3694.480825</v>
      </c>
      <c r="CK99" s="10">
        <f t="shared" si="1292"/>
        <v>3432.92466</v>
      </c>
      <c r="CL99" s="10">
        <f t="shared" si="1292"/>
        <v>3236.757537</v>
      </c>
      <c r="CM99" s="10">
        <f t="shared" si="1292"/>
        <v>4740.705483</v>
      </c>
      <c r="CN99" s="10">
        <f t="shared" si="1292"/>
        <v>4086.815072</v>
      </c>
      <c r="CO99" s="10">
        <f t="shared" si="33"/>
        <v>39233.42469</v>
      </c>
      <c r="CP99" s="2"/>
      <c r="CQ99" s="2"/>
      <c r="CR99" s="48">
        <f>O99-'ОПУ БС'!C99</f>
        <v>0</v>
      </c>
      <c r="CS99" s="48">
        <f>AB99-'ОПУ БС'!D99</f>
        <v>0</v>
      </c>
      <c r="CT99" s="48">
        <f>AO99-'ОПУ БС'!E99</f>
        <v>0</v>
      </c>
      <c r="CU99" s="48">
        <f>BB99-'ОПУ БС'!F99</f>
        <v>0</v>
      </c>
      <c r="CV99" s="48">
        <f>BO99-'ОПУ БС'!G99</f>
        <v>0</v>
      </c>
      <c r="CW99" s="48">
        <f>CB99-'ОПУ БС'!H99</f>
        <v>0</v>
      </c>
      <c r="CX99" s="48">
        <f>CO99-'ОПУ БС'!I99</f>
        <v>0</v>
      </c>
      <c r="CY99" s="2"/>
      <c r="CZ99" s="2"/>
      <c r="DA99" s="54">
        <f t="shared" ref="DA99:DL99" si="1293">DA25-DA62</f>
        <v>0</v>
      </c>
      <c r="DB99" s="54">
        <f t="shared" si="1293"/>
        <v>0</v>
      </c>
      <c r="DC99" s="54">
        <f t="shared" si="1293"/>
        <v>0</v>
      </c>
      <c r="DD99" s="54">
        <f t="shared" si="1293"/>
        <v>0</v>
      </c>
      <c r="DE99" s="54">
        <f t="shared" si="1293"/>
        <v>0</v>
      </c>
      <c r="DF99" s="54">
        <f t="shared" si="1293"/>
        <v>-16.73234585</v>
      </c>
      <c r="DG99" s="54">
        <f t="shared" si="1293"/>
        <v>-15.07567795</v>
      </c>
      <c r="DH99" s="54">
        <f t="shared" si="1293"/>
        <v>-18.72034734</v>
      </c>
      <c r="DI99" s="54">
        <f t="shared" si="1293"/>
        <v>-17.39501301</v>
      </c>
      <c r="DJ99" s="54">
        <f t="shared" si="1293"/>
        <v>-16.40101227</v>
      </c>
      <c r="DK99" s="54">
        <f t="shared" si="1293"/>
        <v>-24.02168464</v>
      </c>
      <c r="DL99" s="54">
        <f t="shared" si="1293"/>
        <v>-20.70834883</v>
      </c>
      <c r="DM99" s="55">
        <f t="shared" si="35"/>
        <v>-129.0544299</v>
      </c>
      <c r="DN99" s="54">
        <f t="shared" ref="DN99:DY99" si="1294">DN25-DN62</f>
        <v>-15.5226727</v>
      </c>
      <c r="DO99" s="54">
        <f t="shared" si="1294"/>
        <v>-22.60319007</v>
      </c>
      <c r="DP99" s="54">
        <f t="shared" si="1294"/>
        <v>-25.32646598</v>
      </c>
      <c r="DQ99" s="54">
        <f t="shared" si="1294"/>
        <v>-25.32646598</v>
      </c>
      <c r="DR99" s="54">
        <f t="shared" si="1294"/>
        <v>-25.87112116</v>
      </c>
      <c r="DS99" s="54">
        <f t="shared" si="1294"/>
        <v>-27.50508671</v>
      </c>
      <c r="DT99" s="54">
        <f t="shared" si="1294"/>
        <v>-24.7818108</v>
      </c>
      <c r="DU99" s="54">
        <f t="shared" si="1294"/>
        <v>-30.7730178</v>
      </c>
      <c r="DV99" s="54">
        <f t="shared" si="1294"/>
        <v>-28.59439707</v>
      </c>
      <c r="DW99" s="54">
        <f t="shared" si="1294"/>
        <v>-26.96043153</v>
      </c>
      <c r="DX99" s="54">
        <f t="shared" si="1294"/>
        <v>-39.48750072</v>
      </c>
      <c r="DY99" s="54">
        <f t="shared" si="1294"/>
        <v>-34.0409489</v>
      </c>
      <c r="DZ99" s="55">
        <f t="shared" si="37"/>
        <v>-326.7931094</v>
      </c>
      <c r="EA99" s="54">
        <f t="shared" ref="EA99:EL99" si="1295">EA25-EA62</f>
        <v>-17.20271487</v>
      </c>
      <c r="EB99" s="54">
        <f t="shared" si="1295"/>
        <v>-25.04956727</v>
      </c>
      <c r="EC99" s="54">
        <f t="shared" si="1295"/>
        <v>-28.06758742</v>
      </c>
      <c r="ED99" s="54">
        <f t="shared" si="1295"/>
        <v>-28.06758742</v>
      </c>
      <c r="EE99" s="54">
        <f t="shared" si="1295"/>
        <v>-28.67119145</v>
      </c>
      <c r="EF99" s="54">
        <f t="shared" si="1295"/>
        <v>-30.48200354</v>
      </c>
      <c r="EG99" s="54">
        <f t="shared" si="1295"/>
        <v>-27.46398339</v>
      </c>
      <c r="EH99" s="54">
        <f t="shared" si="1295"/>
        <v>-34.10362772</v>
      </c>
      <c r="EI99" s="54">
        <f t="shared" si="1295"/>
        <v>-31.6892116</v>
      </c>
      <c r="EJ99" s="54">
        <f t="shared" si="1295"/>
        <v>-29.87839951</v>
      </c>
      <c r="EK99" s="54">
        <f t="shared" si="1295"/>
        <v>-43.76129221</v>
      </c>
      <c r="EL99" s="54">
        <f t="shared" si="1295"/>
        <v>-37.72525191</v>
      </c>
      <c r="EM99" s="50">
        <f t="shared" si="39"/>
        <v>-362.1624183</v>
      </c>
      <c r="EN99" s="54">
        <f t="shared" ref="EN99:EY99" si="1296">EN25-EN62</f>
        <v>-15.78190177</v>
      </c>
      <c r="EO99" s="54">
        <f t="shared" si="1296"/>
        <v>-22.98066398</v>
      </c>
      <c r="EP99" s="54">
        <f t="shared" si="1296"/>
        <v>-25.74941868</v>
      </c>
      <c r="EQ99" s="54">
        <f t="shared" si="1296"/>
        <v>-25.74941868</v>
      </c>
      <c r="ER99" s="54">
        <f t="shared" si="1296"/>
        <v>-26.30316962</v>
      </c>
      <c r="ES99" s="54">
        <f t="shared" si="1296"/>
        <v>-27.96442244</v>
      </c>
      <c r="ET99" s="54">
        <f t="shared" si="1296"/>
        <v>-25.19566774</v>
      </c>
      <c r="EU99" s="54">
        <f t="shared" si="1296"/>
        <v>-31.28692807</v>
      </c>
      <c r="EV99" s="54">
        <f t="shared" si="1296"/>
        <v>-29.07192432</v>
      </c>
      <c r="EW99" s="54">
        <f t="shared" si="1296"/>
        <v>-27.4106715</v>
      </c>
      <c r="EX99" s="54">
        <f t="shared" si="1296"/>
        <v>-40.1469431</v>
      </c>
      <c r="EY99" s="54">
        <f t="shared" si="1296"/>
        <v>-34.60943371</v>
      </c>
      <c r="EZ99" s="51">
        <f t="shared" si="41"/>
        <v>-332.2505636</v>
      </c>
      <c r="FA99" s="54">
        <f t="shared" ref="FA99:FL99" si="1297">FA25-FA62</f>
        <v>-10.06337343</v>
      </c>
      <c r="FB99" s="54">
        <f t="shared" si="1297"/>
        <v>-14.65368412</v>
      </c>
      <c r="FC99" s="54">
        <f t="shared" si="1297"/>
        <v>-16.41918823</v>
      </c>
      <c r="FD99" s="54">
        <f t="shared" si="1297"/>
        <v>-16.41918823</v>
      </c>
      <c r="FE99" s="54">
        <f t="shared" si="1297"/>
        <v>-16.77228905</v>
      </c>
      <c r="FF99" s="54">
        <f t="shared" si="1297"/>
        <v>-17.83159152</v>
      </c>
      <c r="FG99" s="54">
        <f t="shared" si="1297"/>
        <v>-16.06608741</v>
      </c>
      <c r="FH99" s="54">
        <f t="shared" si="1297"/>
        <v>-19.95019645</v>
      </c>
      <c r="FI99" s="54">
        <f t="shared" si="1297"/>
        <v>-18.53779317</v>
      </c>
      <c r="FJ99" s="54">
        <f t="shared" si="1297"/>
        <v>-17.4784907</v>
      </c>
      <c r="FK99" s="54">
        <f t="shared" si="1297"/>
        <v>-25.59980961</v>
      </c>
      <c r="FL99" s="54">
        <f t="shared" si="1297"/>
        <v>-22.06880139</v>
      </c>
      <c r="FM99" s="51">
        <f t="shared" si="43"/>
        <v>-211.8604933</v>
      </c>
      <c r="FN99" s="2"/>
      <c r="FO99" s="2"/>
      <c r="FP99" s="10">
        <f t="shared" ref="FP99:GA99" si="1298">FP25-FP62</f>
        <v>274.6005568</v>
      </c>
      <c r="FQ99" s="10">
        <f t="shared" si="1298"/>
        <v>399.8569511</v>
      </c>
      <c r="FR99" s="10">
        <f t="shared" si="1298"/>
        <v>448.0324873</v>
      </c>
      <c r="FS99" s="10">
        <f t="shared" si="1298"/>
        <v>448.0324873</v>
      </c>
      <c r="FT99" s="10">
        <f t="shared" si="1298"/>
        <v>457.6675946</v>
      </c>
      <c r="FU99" s="10">
        <f t="shared" si="1298"/>
        <v>486.5729164</v>
      </c>
      <c r="FV99" s="10">
        <f t="shared" si="1298"/>
        <v>438.3973801</v>
      </c>
      <c r="FW99" s="10">
        <f t="shared" si="1298"/>
        <v>544.3835599</v>
      </c>
      <c r="FX99" s="10">
        <f t="shared" si="1298"/>
        <v>505.8431309</v>
      </c>
      <c r="FY99" s="10">
        <f t="shared" si="1298"/>
        <v>476.9378091</v>
      </c>
      <c r="FZ99" s="10">
        <f t="shared" si="1298"/>
        <v>698.545276</v>
      </c>
      <c r="GA99" s="10">
        <f t="shared" si="1298"/>
        <v>602.1942034</v>
      </c>
      <c r="GB99" s="52">
        <f t="shared" si="45"/>
        <v>5781.064353</v>
      </c>
      <c r="GC99" s="10">
        <f t="shared" ref="GC99:GN99" si="1299">GC25-GC62</f>
        <v>334.4496722</v>
      </c>
      <c r="GD99" s="10">
        <f t="shared" si="1299"/>
        <v>487.0056631</v>
      </c>
      <c r="GE99" s="10">
        <f t="shared" si="1299"/>
        <v>545.6810441</v>
      </c>
      <c r="GF99" s="10">
        <f t="shared" si="1299"/>
        <v>545.6810441</v>
      </c>
      <c r="GG99" s="10">
        <f t="shared" si="1299"/>
        <v>557.4161204</v>
      </c>
      <c r="GH99" s="10">
        <f t="shared" si="1299"/>
        <v>592.621349</v>
      </c>
      <c r="GI99" s="10">
        <f t="shared" si="1299"/>
        <v>533.9459679</v>
      </c>
      <c r="GJ99" s="10">
        <f t="shared" si="1299"/>
        <v>663.0318063</v>
      </c>
      <c r="GK99" s="10">
        <f t="shared" si="1299"/>
        <v>616.0915015</v>
      </c>
      <c r="GL99" s="10">
        <f t="shared" si="1299"/>
        <v>580.8862728</v>
      </c>
      <c r="GM99" s="10">
        <f t="shared" si="1299"/>
        <v>850.7930258</v>
      </c>
      <c r="GN99" s="10">
        <f t="shared" si="1299"/>
        <v>733.4422636</v>
      </c>
      <c r="GO99" s="52">
        <f t="shared" si="47"/>
        <v>7041.045731</v>
      </c>
      <c r="GP99" s="63">
        <f t="shared" ref="GP99:HA99" si="1300">GP25-GP62</f>
        <v>459.8867077</v>
      </c>
      <c r="GQ99" s="63">
        <f t="shared" si="1300"/>
        <v>669.6595919</v>
      </c>
      <c r="GR99" s="63">
        <f t="shared" si="1300"/>
        <v>750.3414705</v>
      </c>
      <c r="GS99" s="63">
        <f t="shared" si="1300"/>
        <v>750.3414705</v>
      </c>
      <c r="GT99" s="63">
        <f t="shared" si="1300"/>
        <v>766.4778462</v>
      </c>
      <c r="GU99" s="63">
        <f t="shared" si="1300"/>
        <v>798.1546275</v>
      </c>
      <c r="GV99" s="63">
        <f t="shared" si="1300"/>
        <v>719.1294168</v>
      </c>
      <c r="GW99" s="63">
        <f t="shared" si="1300"/>
        <v>892.9848802</v>
      </c>
      <c r="GX99" s="63">
        <f t="shared" si="1300"/>
        <v>829.7647117</v>
      </c>
      <c r="GY99" s="63">
        <f t="shared" si="1300"/>
        <v>782.3495853</v>
      </c>
      <c r="GZ99" s="63">
        <f t="shared" si="1300"/>
        <v>1145.865554</v>
      </c>
      <c r="HA99" s="63">
        <f t="shared" si="1300"/>
        <v>987.815133</v>
      </c>
      <c r="HB99" s="52">
        <f t="shared" si="49"/>
        <v>9552.770996</v>
      </c>
      <c r="HC99" s="63">
        <f t="shared" ref="HC99:HN99" si="1301">HC25-HC62</f>
        <v>636.6904658</v>
      </c>
      <c r="HD99" s="63">
        <f t="shared" si="1301"/>
        <v>927.1106783</v>
      </c>
      <c r="HE99" s="63">
        <f t="shared" si="1301"/>
        <v>1038.81076</v>
      </c>
      <c r="HF99" s="63">
        <f t="shared" si="1301"/>
        <v>1038.81076</v>
      </c>
      <c r="HG99" s="63">
        <f t="shared" si="1301"/>
        <v>1061.150776</v>
      </c>
      <c r="HH99" s="63">
        <f t="shared" si="1301"/>
        <v>1128.170825</v>
      </c>
      <c r="HI99" s="63">
        <f t="shared" si="1301"/>
        <v>1016.470744</v>
      </c>
      <c r="HJ99" s="63">
        <f t="shared" si="1301"/>
        <v>1262.210923</v>
      </c>
      <c r="HK99" s="63">
        <f t="shared" si="1301"/>
        <v>1172.850858</v>
      </c>
      <c r="HL99" s="63">
        <f t="shared" si="1301"/>
        <v>1105.830809</v>
      </c>
      <c r="HM99" s="63">
        <f t="shared" si="1301"/>
        <v>1619.651185</v>
      </c>
      <c r="HN99" s="63">
        <f t="shared" si="1301"/>
        <v>1396.251021</v>
      </c>
      <c r="HO99" s="52">
        <f t="shared" si="51"/>
        <v>13404.00981</v>
      </c>
      <c r="HP99" s="63">
        <f t="shared" ref="HP99:IA99" si="1302">HP25-HP62</f>
        <v>931.4764139</v>
      </c>
      <c r="HQ99" s="63">
        <f t="shared" si="1302"/>
        <v>1356.360392</v>
      </c>
      <c r="HR99" s="63">
        <f t="shared" si="1302"/>
        <v>1519.777307</v>
      </c>
      <c r="HS99" s="63">
        <f t="shared" si="1302"/>
        <v>1519.777307</v>
      </c>
      <c r="HT99" s="63">
        <f t="shared" si="1302"/>
        <v>1552.46069</v>
      </c>
      <c r="HU99" s="63">
        <f t="shared" si="1302"/>
        <v>1650.510839</v>
      </c>
      <c r="HV99" s="63">
        <f t="shared" si="1302"/>
        <v>1487.093924</v>
      </c>
      <c r="HW99" s="63">
        <f t="shared" si="1302"/>
        <v>1846.611136</v>
      </c>
      <c r="HX99" s="63">
        <f t="shared" si="1302"/>
        <v>1715.877605</v>
      </c>
      <c r="HY99" s="63">
        <f t="shared" si="1302"/>
        <v>1617.827456</v>
      </c>
      <c r="HZ99" s="63">
        <f t="shared" si="1302"/>
        <v>2369.545264</v>
      </c>
      <c r="IA99" s="63">
        <f t="shared" si="1302"/>
        <v>2042.711434</v>
      </c>
      <c r="IB99" s="52">
        <f t="shared" si="53"/>
        <v>19610.02977</v>
      </c>
      <c r="IC99" s="63">
        <f t="shared" ref="IC99:IN99" si="1303">IC25-IC62</f>
        <v>1299.376579</v>
      </c>
      <c r="ID99" s="63">
        <f t="shared" si="1303"/>
        <v>1892.074668</v>
      </c>
      <c r="IE99" s="63">
        <f t="shared" si="1303"/>
        <v>2120.035471</v>
      </c>
      <c r="IF99" s="63">
        <f t="shared" si="1303"/>
        <v>2120.035471</v>
      </c>
      <c r="IG99" s="63">
        <f t="shared" si="1303"/>
        <v>2165.627632</v>
      </c>
      <c r="IH99" s="63">
        <f t="shared" si="1303"/>
        <v>2302.404114</v>
      </c>
      <c r="II99" s="63">
        <f t="shared" si="1303"/>
        <v>2074.443311</v>
      </c>
      <c r="IJ99" s="63">
        <f t="shared" si="1303"/>
        <v>2575.957078</v>
      </c>
      <c r="IK99" s="63">
        <f t="shared" si="1303"/>
        <v>2393.588435</v>
      </c>
      <c r="IL99" s="63">
        <f t="shared" si="1303"/>
        <v>2256.811953</v>
      </c>
      <c r="IM99" s="63">
        <f t="shared" si="1303"/>
        <v>3305.431649</v>
      </c>
      <c r="IN99" s="63">
        <f t="shared" si="1303"/>
        <v>2849.510042</v>
      </c>
      <c r="IO99" s="52">
        <f t="shared" si="55"/>
        <v>27355.29641</v>
      </c>
      <c r="IP99" s="63">
        <f t="shared" ref="IP99:JA99" si="1304">IP25-IP62</f>
        <v>1853.524299</v>
      </c>
      <c r="IQ99" s="63">
        <f t="shared" si="1304"/>
        <v>2698.991524</v>
      </c>
      <c r="IR99" s="63">
        <f t="shared" si="1304"/>
        <v>3024.171225</v>
      </c>
      <c r="IS99" s="63">
        <f t="shared" si="1304"/>
        <v>3024.171225</v>
      </c>
      <c r="IT99" s="63">
        <f t="shared" si="1304"/>
        <v>3089.207166</v>
      </c>
      <c r="IU99" s="63">
        <f t="shared" si="1304"/>
        <v>3284.314987</v>
      </c>
      <c r="IV99" s="63">
        <f t="shared" si="1304"/>
        <v>2959.135285</v>
      </c>
      <c r="IW99" s="63">
        <f t="shared" si="1304"/>
        <v>3674.530629</v>
      </c>
      <c r="IX99" s="63">
        <f t="shared" si="1304"/>
        <v>3414.386867</v>
      </c>
      <c r="IY99" s="63">
        <f t="shared" si="1304"/>
        <v>3219.279046</v>
      </c>
      <c r="IZ99" s="63">
        <f t="shared" si="1304"/>
        <v>4715.105674</v>
      </c>
      <c r="JA99" s="63">
        <f t="shared" si="1304"/>
        <v>4064.74627</v>
      </c>
      <c r="JB99" s="52">
        <f t="shared" si="57"/>
        <v>39021.5642</v>
      </c>
      <c r="JC99" s="2"/>
      <c r="JD99" s="2"/>
      <c r="JE99" s="19">
        <f t="shared" si="58"/>
        <v>0</v>
      </c>
      <c r="JF99" s="19">
        <f t="shared" si="59"/>
        <v>0</v>
      </c>
      <c r="JG99" s="48">
        <f t="shared" si="60"/>
        <v>0</v>
      </c>
      <c r="JH99" s="48">
        <f t="shared" si="61"/>
        <v>0</v>
      </c>
      <c r="JI99" s="48">
        <f t="shared" si="62"/>
        <v>0</v>
      </c>
      <c r="JJ99" s="48">
        <f t="shared" si="63"/>
        <v>0</v>
      </c>
      <c r="JK99" s="48">
        <f t="shared" si="64"/>
        <v>0</v>
      </c>
    </row>
    <row r="100" ht="19.5" customHeight="1" outlineLevel="1">
      <c r="A100" s="2"/>
      <c r="B100" s="13" t="s">
        <v>23</v>
      </c>
      <c r="C100" s="10">
        <f t="shared" ref="C100:N100" si="1305">C26-C63</f>
        <v>153.8056719</v>
      </c>
      <c r="D100" s="10">
        <f t="shared" si="1305"/>
        <v>176.0670192</v>
      </c>
      <c r="E100" s="10">
        <f t="shared" si="1305"/>
        <v>188.2095722</v>
      </c>
      <c r="F100" s="10">
        <f t="shared" si="1305"/>
        <v>188.2095722</v>
      </c>
      <c r="G100" s="10">
        <f t="shared" si="1305"/>
        <v>192.2570899</v>
      </c>
      <c r="H100" s="10">
        <f t="shared" si="1305"/>
        <v>204.399643</v>
      </c>
      <c r="I100" s="10">
        <f t="shared" si="1305"/>
        <v>234.7560256</v>
      </c>
      <c r="J100" s="10">
        <f t="shared" si="1305"/>
        <v>228.6847491</v>
      </c>
      <c r="K100" s="10">
        <f t="shared" si="1305"/>
        <v>212.4946783</v>
      </c>
      <c r="L100" s="10">
        <f t="shared" si="1305"/>
        <v>200.3521253</v>
      </c>
      <c r="M100" s="10">
        <f t="shared" si="1305"/>
        <v>196.3046076</v>
      </c>
      <c r="N100" s="10">
        <f t="shared" si="1305"/>
        <v>252.9698552</v>
      </c>
      <c r="O100" s="10">
        <f t="shared" si="21"/>
        <v>2428.510609</v>
      </c>
      <c r="P100" s="10">
        <f t="shared" ref="P100:AA100" si="1306">P26-P63</f>
        <v>132.0037609</v>
      </c>
      <c r="Q100" s="10">
        <f t="shared" si="1306"/>
        <v>151.1095684</v>
      </c>
      <c r="R100" s="10">
        <f t="shared" si="1306"/>
        <v>161.530918</v>
      </c>
      <c r="S100" s="10">
        <f t="shared" si="1306"/>
        <v>161.530918</v>
      </c>
      <c r="T100" s="10">
        <f t="shared" si="1306"/>
        <v>165.0047012</v>
      </c>
      <c r="U100" s="10">
        <f t="shared" si="1306"/>
        <v>175.4260507</v>
      </c>
      <c r="V100" s="10">
        <f t="shared" si="1306"/>
        <v>201.4794246</v>
      </c>
      <c r="W100" s="10">
        <f t="shared" si="1306"/>
        <v>196.2687498</v>
      </c>
      <c r="X100" s="10">
        <f t="shared" si="1306"/>
        <v>182.3736171</v>
      </c>
      <c r="Y100" s="10">
        <f t="shared" si="1306"/>
        <v>171.9522675</v>
      </c>
      <c r="Z100" s="10">
        <f t="shared" si="1306"/>
        <v>168.4784843</v>
      </c>
      <c r="AA100" s="10">
        <f t="shared" si="1306"/>
        <v>217.1114489</v>
      </c>
      <c r="AB100" s="10">
        <f t="shared" si="23"/>
        <v>2084.269909</v>
      </c>
      <c r="AC100" s="10">
        <f t="shared" ref="AC100:AN100" si="1307">AC26-AC63</f>
        <v>156.1599043</v>
      </c>
      <c r="AD100" s="10">
        <f t="shared" si="1307"/>
        <v>178.7619958</v>
      </c>
      <c r="AE100" s="10">
        <f t="shared" si="1307"/>
        <v>191.0904093</v>
      </c>
      <c r="AF100" s="10">
        <f t="shared" si="1307"/>
        <v>191.0904093</v>
      </c>
      <c r="AG100" s="10">
        <f t="shared" si="1307"/>
        <v>195.1998804</v>
      </c>
      <c r="AH100" s="10">
        <f t="shared" si="1307"/>
        <v>207.5282939</v>
      </c>
      <c r="AI100" s="10">
        <f t="shared" si="1307"/>
        <v>238.3493277</v>
      </c>
      <c r="AJ100" s="10">
        <f t="shared" si="1307"/>
        <v>232.1851209</v>
      </c>
      <c r="AK100" s="10">
        <f t="shared" si="1307"/>
        <v>215.7472363</v>
      </c>
      <c r="AL100" s="10">
        <f t="shared" si="1307"/>
        <v>203.4188228</v>
      </c>
      <c r="AM100" s="10">
        <f t="shared" si="1307"/>
        <v>199.3093516</v>
      </c>
      <c r="AN100" s="10">
        <f t="shared" si="1307"/>
        <v>256.8419479</v>
      </c>
      <c r="AO100" s="10">
        <f t="shared" si="25"/>
        <v>2465.6827</v>
      </c>
      <c r="AP100" s="10">
        <f t="shared" ref="AP100:BA100" si="1308">AP26-AP63</f>
        <v>198.9366411</v>
      </c>
      <c r="AQ100" s="10">
        <f t="shared" si="1308"/>
        <v>227.7301024</v>
      </c>
      <c r="AR100" s="10">
        <f t="shared" si="1308"/>
        <v>243.4356267</v>
      </c>
      <c r="AS100" s="10">
        <f t="shared" si="1308"/>
        <v>243.4356267</v>
      </c>
      <c r="AT100" s="10">
        <f t="shared" si="1308"/>
        <v>248.6708014</v>
      </c>
      <c r="AU100" s="10">
        <f t="shared" si="1308"/>
        <v>264.3763257</v>
      </c>
      <c r="AV100" s="10">
        <f t="shared" si="1308"/>
        <v>303.6401365</v>
      </c>
      <c r="AW100" s="10">
        <f t="shared" si="1308"/>
        <v>295.7873743</v>
      </c>
      <c r="AX100" s="10">
        <f t="shared" si="1308"/>
        <v>274.8466753</v>
      </c>
      <c r="AY100" s="10">
        <f t="shared" si="1308"/>
        <v>259.141151</v>
      </c>
      <c r="AZ100" s="10">
        <f t="shared" si="1308"/>
        <v>253.9059762</v>
      </c>
      <c r="BA100" s="10">
        <f t="shared" si="1308"/>
        <v>327.1984229</v>
      </c>
      <c r="BB100" s="10">
        <f t="shared" si="27"/>
        <v>3141.10486</v>
      </c>
      <c r="BC100" s="10">
        <f t="shared" ref="BC100:BN100" si="1309">BC26-BC63</f>
        <v>267.4630881</v>
      </c>
      <c r="BD100" s="10">
        <f t="shared" si="1309"/>
        <v>306.1748509</v>
      </c>
      <c r="BE100" s="10">
        <f t="shared" si="1309"/>
        <v>327.2903578</v>
      </c>
      <c r="BF100" s="10">
        <f t="shared" si="1309"/>
        <v>327.2903578</v>
      </c>
      <c r="BG100" s="10">
        <f t="shared" si="1309"/>
        <v>334.3288601</v>
      </c>
      <c r="BH100" s="10">
        <f t="shared" si="1309"/>
        <v>355.4443671</v>
      </c>
      <c r="BI100" s="10">
        <f t="shared" si="1309"/>
        <v>408.2331345</v>
      </c>
      <c r="BJ100" s="10">
        <f t="shared" si="1309"/>
        <v>397.675381</v>
      </c>
      <c r="BK100" s="10">
        <f t="shared" si="1309"/>
        <v>369.5213717</v>
      </c>
      <c r="BL100" s="10">
        <f t="shared" si="1309"/>
        <v>348.4058648</v>
      </c>
      <c r="BM100" s="10">
        <f t="shared" si="1309"/>
        <v>341.3673625</v>
      </c>
      <c r="BN100" s="10">
        <f t="shared" si="1309"/>
        <v>439.9063949</v>
      </c>
      <c r="BO100" s="10">
        <f t="shared" si="29"/>
        <v>4223.101391</v>
      </c>
      <c r="BP100" s="10">
        <f t="shared" ref="BP100:CA100" si="1310">BP26-BP63</f>
        <v>348.6973963</v>
      </c>
      <c r="BQ100" s="10">
        <f t="shared" si="1310"/>
        <v>399.1667563</v>
      </c>
      <c r="BR100" s="10">
        <f t="shared" si="1310"/>
        <v>426.6954982</v>
      </c>
      <c r="BS100" s="10">
        <f t="shared" si="1310"/>
        <v>426.6954982</v>
      </c>
      <c r="BT100" s="10">
        <f t="shared" si="1310"/>
        <v>435.8717454</v>
      </c>
      <c r="BU100" s="10">
        <f t="shared" si="1310"/>
        <v>463.4004872</v>
      </c>
      <c r="BV100" s="10">
        <f t="shared" si="1310"/>
        <v>532.2223418</v>
      </c>
      <c r="BW100" s="10">
        <f t="shared" si="1310"/>
        <v>518.4579709</v>
      </c>
      <c r="BX100" s="10">
        <f t="shared" si="1310"/>
        <v>481.7529818</v>
      </c>
      <c r="BY100" s="10">
        <f t="shared" si="1310"/>
        <v>454.22424</v>
      </c>
      <c r="BZ100" s="10">
        <f t="shared" si="1310"/>
        <v>445.0479927</v>
      </c>
      <c r="CA100" s="10">
        <f t="shared" si="1310"/>
        <v>573.5154545</v>
      </c>
      <c r="CB100" s="10">
        <f t="shared" si="31"/>
        <v>5505.748363</v>
      </c>
      <c r="CC100" s="10">
        <f t="shared" ref="CC100:CN100" si="1311">CC26-CC63</f>
        <v>475.3357383</v>
      </c>
      <c r="CD100" s="10">
        <f t="shared" si="1311"/>
        <v>544.134332</v>
      </c>
      <c r="CE100" s="10">
        <f t="shared" si="1311"/>
        <v>581.6608376</v>
      </c>
      <c r="CF100" s="10">
        <f t="shared" si="1311"/>
        <v>581.6608376</v>
      </c>
      <c r="CG100" s="10">
        <f t="shared" si="1311"/>
        <v>594.1696728</v>
      </c>
      <c r="CH100" s="10">
        <f t="shared" si="1311"/>
        <v>631.6961785</v>
      </c>
      <c r="CI100" s="10">
        <f t="shared" si="1311"/>
        <v>725.5124426</v>
      </c>
      <c r="CJ100" s="10">
        <f t="shared" si="1311"/>
        <v>706.7491898</v>
      </c>
      <c r="CK100" s="10">
        <f t="shared" si="1311"/>
        <v>656.7138489</v>
      </c>
      <c r="CL100" s="10">
        <f t="shared" si="1311"/>
        <v>619.1873433</v>
      </c>
      <c r="CM100" s="10">
        <f t="shared" si="1311"/>
        <v>606.678508</v>
      </c>
      <c r="CN100" s="10">
        <f t="shared" si="1311"/>
        <v>781.8022011</v>
      </c>
      <c r="CO100" s="10">
        <f t="shared" si="33"/>
        <v>7505.30113</v>
      </c>
      <c r="CP100" s="2"/>
      <c r="CQ100" s="2"/>
      <c r="CR100" s="48">
        <f>O100-'ОПУ БС'!C100</f>
        <v>0</v>
      </c>
      <c r="CS100" s="48">
        <f>AB100-'ОПУ БС'!D100</f>
        <v>0</v>
      </c>
      <c r="CT100" s="48">
        <f>AO100-'ОПУ БС'!E100</f>
        <v>0</v>
      </c>
      <c r="CU100" s="48">
        <f>BB100-'ОПУ БС'!F100</f>
        <v>0</v>
      </c>
      <c r="CV100" s="48">
        <f>BO100-'ОПУ БС'!G100</f>
        <v>0</v>
      </c>
      <c r="CW100" s="48">
        <f>CB100-'ОПУ БС'!H100</f>
        <v>0</v>
      </c>
      <c r="CX100" s="48">
        <f>CO100-'ОПУ БС'!I100</f>
        <v>0</v>
      </c>
      <c r="CY100" s="2"/>
      <c r="CZ100" s="2"/>
      <c r="DA100" s="54">
        <f t="shared" ref="DA100:DL100" si="1312">DA26-DA63</f>
        <v>0</v>
      </c>
      <c r="DB100" s="54">
        <f t="shared" si="1312"/>
        <v>0</v>
      </c>
      <c r="DC100" s="54">
        <f t="shared" si="1312"/>
        <v>0</v>
      </c>
      <c r="DD100" s="54">
        <f t="shared" si="1312"/>
        <v>0</v>
      </c>
      <c r="DE100" s="54">
        <f t="shared" si="1312"/>
        <v>0</v>
      </c>
      <c r="DF100" s="54">
        <f t="shared" si="1312"/>
        <v>-4.261247635</v>
      </c>
      <c r="DG100" s="54">
        <f t="shared" si="1312"/>
        <v>-4.894106195</v>
      </c>
      <c r="DH100" s="54">
        <f t="shared" si="1312"/>
        <v>-4.767534483</v>
      </c>
      <c r="DI100" s="54">
        <f t="shared" si="1312"/>
        <v>-4.430009918</v>
      </c>
      <c r="DJ100" s="54">
        <f t="shared" si="1312"/>
        <v>-4.176866494</v>
      </c>
      <c r="DK100" s="54">
        <f t="shared" si="1312"/>
        <v>-4.092485353</v>
      </c>
      <c r="DL100" s="54">
        <f t="shared" si="1312"/>
        <v>-5.273821331</v>
      </c>
      <c r="DM100" s="55">
        <f t="shared" si="35"/>
        <v>-31.89607141</v>
      </c>
      <c r="DN100" s="54">
        <f t="shared" ref="DN100:DY100" si="1313">DN26-DN63</f>
        <v>-4.734692059</v>
      </c>
      <c r="DO100" s="54">
        <f t="shared" si="1313"/>
        <v>-5.419976436</v>
      </c>
      <c r="DP100" s="54">
        <f t="shared" si="1313"/>
        <v>-5.793767914</v>
      </c>
      <c r="DQ100" s="54">
        <f t="shared" si="1313"/>
        <v>-5.793767914</v>
      </c>
      <c r="DR100" s="54">
        <f t="shared" si="1313"/>
        <v>-5.918365074</v>
      </c>
      <c r="DS100" s="54">
        <f t="shared" si="1313"/>
        <v>-6.292156552</v>
      </c>
      <c r="DT100" s="54">
        <f t="shared" si="1313"/>
        <v>-7.226635248</v>
      </c>
      <c r="DU100" s="54">
        <f t="shared" si="1313"/>
        <v>-7.039739509</v>
      </c>
      <c r="DV100" s="54">
        <f t="shared" si="1313"/>
        <v>-6.541350871</v>
      </c>
      <c r="DW100" s="54">
        <f t="shared" si="1313"/>
        <v>-6.167559393</v>
      </c>
      <c r="DX100" s="54">
        <f t="shared" si="1313"/>
        <v>-6.042962233</v>
      </c>
      <c r="DY100" s="54">
        <f t="shared" si="1313"/>
        <v>-7.787322466</v>
      </c>
      <c r="DZ100" s="55">
        <f t="shared" si="37"/>
        <v>-74.75829567</v>
      </c>
      <c r="EA100" s="54">
        <f t="shared" ref="EA100:EL100" si="1314">EA26-EA63</f>
        <v>-4.849997331</v>
      </c>
      <c r="EB100" s="54">
        <f t="shared" si="1314"/>
        <v>-5.551970629</v>
      </c>
      <c r="EC100" s="54">
        <f t="shared" si="1314"/>
        <v>-5.934865155</v>
      </c>
      <c r="ED100" s="54">
        <f t="shared" si="1314"/>
        <v>-5.934865155</v>
      </c>
      <c r="EE100" s="54">
        <f t="shared" si="1314"/>
        <v>-6.062496664</v>
      </c>
      <c r="EF100" s="54">
        <f t="shared" si="1314"/>
        <v>-6.44539119</v>
      </c>
      <c r="EG100" s="54">
        <f t="shared" si="1314"/>
        <v>-7.402627505</v>
      </c>
      <c r="EH100" s="54">
        <f t="shared" si="1314"/>
        <v>-7.211180242</v>
      </c>
      <c r="EI100" s="54">
        <f t="shared" si="1314"/>
        <v>-6.700654207</v>
      </c>
      <c r="EJ100" s="54">
        <f t="shared" si="1314"/>
        <v>-6.317759681</v>
      </c>
      <c r="EK100" s="54">
        <f t="shared" si="1314"/>
        <v>-6.190128172</v>
      </c>
      <c r="EL100" s="54">
        <f t="shared" si="1314"/>
        <v>-7.976969294</v>
      </c>
      <c r="EM100" s="50">
        <f t="shared" si="39"/>
        <v>-76.57890523</v>
      </c>
      <c r="EN100" s="54">
        <f t="shared" ref="EN100:EY100" si="1315">EN26-EN63</f>
        <v>-4.184368756</v>
      </c>
      <c r="EO100" s="54">
        <f t="shared" si="1315"/>
        <v>-4.790001076</v>
      </c>
      <c r="EP100" s="54">
        <f t="shared" si="1315"/>
        <v>-5.120345978</v>
      </c>
      <c r="EQ100" s="54">
        <f t="shared" si="1315"/>
        <v>-5.120345978</v>
      </c>
      <c r="ER100" s="54">
        <f t="shared" si="1315"/>
        <v>-5.230460945</v>
      </c>
      <c r="ES100" s="54">
        <f t="shared" si="1315"/>
        <v>-5.560805847</v>
      </c>
      <c r="ET100" s="54">
        <f t="shared" si="1315"/>
        <v>-6.386668101</v>
      </c>
      <c r="EU100" s="54">
        <f t="shared" si="1315"/>
        <v>-6.22149565</v>
      </c>
      <c r="EV100" s="54">
        <f t="shared" si="1315"/>
        <v>-5.781035781</v>
      </c>
      <c r="EW100" s="54">
        <f t="shared" si="1315"/>
        <v>-5.45069088</v>
      </c>
      <c r="EX100" s="54">
        <f t="shared" si="1315"/>
        <v>-5.340575912</v>
      </c>
      <c r="EY100" s="54">
        <f t="shared" si="1315"/>
        <v>-6.882185454</v>
      </c>
      <c r="EZ100" s="51">
        <f t="shared" si="41"/>
        <v>-66.06898036</v>
      </c>
      <c r="FA100" s="54">
        <f t="shared" ref="FA100:FL100" si="1316">FA26-FA63</f>
        <v>-2.566812987</v>
      </c>
      <c r="FB100" s="54">
        <f t="shared" si="1316"/>
        <v>-2.938325393</v>
      </c>
      <c r="FC100" s="54">
        <f t="shared" si="1316"/>
        <v>-3.140968523</v>
      </c>
      <c r="FD100" s="54">
        <f t="shared" si="1316"/>
        <v>-3.140968523</v>
      </c>
      <c r="FE100" s="54">
        <f t="shared" si="1316"/>
        <v>-3.208516233</v>
      </c>
      <c r="FF100" s="54">
        <f t="shared" si="1316"/>
        <v>-3.411159364</v>
      </c>
      <c r="FG100" s="54">
        <f t="shared" si="1316"/>
        <v>-3.91776719</v>
      </c>
      <c r="FH100" s="54">
        <f t="shared" si="1316"/>
        <v>-3.816445625</v>
      </c>
      <c r="FI100" s="54">
        <f t="shared" si="1316"/>
        <v>-3.546254784</v>
      </c>
      <c r="FJ100" s="54">
        <f t="shared" si="1316"/>
        <v>-3.343611654</v>
      </c>
      <c r="FK100" s="54">
        <f t="shared" si="1316"/>
        <v>-3.276063943</v>
      </c>
      <c r="FL100" s="54">
        <f t="shared" si="1316"/>
        <v>-4.221731886</v>
      </c>
      <c r="FM100" s="51">
        <f t="shared" si="43"/>
        <v>-40.5286261</v>
      </c>
      <c r="FN100" s="2"/>
      <c r="FO100" s="2"/>
      <c r="FP100" s="10">
        <f t="shared" ref="FP100:GA100" si="1317">FP26-FP63</f>
        <v>153.8056719</v>
      </c>
      <c r="FQ100" s="10">
        <f t="shared" si="1317"/>
        <v>176.0670192</v>
      </c>
      <c r="FR100" s="10">
        <f t="shared" si="1317"/>
        <v>188.2095722</v>
      </c>
      <c r="FS100" s="10">
        <f t="shared" si="1317"/>
        <v>188.2095722</v>
      </c>
      <c r="FT100" s="10">
        <f t="shared" si="1317"/>
        <v>192.2570899</v>
      </c>
      <c r="FU100" s="10">
        <f t="shared" si="1317"/>
        <v>204.399643</v>
      </c>
      <c r="FV100" s="10">
        <f t="shared" si="1317"/>
        <v>234.7560256</v>
      </c>
      <c r="FW100" s="10">
        <f t="shared" si="1317"/>
        <v>228.6847491</v>
      </c>
      <c r="FX100" s="10">
        <f t="shared" si="1317"/>
        <v>212.4946783</v>
      </c>
      <c r="FY100" s="10">
        <f t="shared" si="1317"/>
        <v>200.3521253</v>
      </c>
      <c r="FZ100" s="10">
        <f t="shared" si="1317"/>
        <v>196.3046076</v>
      </c>
      <c r="GA100" s="10">
        <f t="shared" si="1317"/>
        <v>252.9698552</v>
      </c>
      <c r="GB100" s="52">
        <f t="shared" si="45"/>
        <v>2428.510609</v>
      </c>
      <c r="GC100" s="10">
        <f t="shared" ref="GC100:GN100" si="1318">GC26-GC63</f>
        <v>132.0037609</v>
      </c>
      <c r="GD100" s="10">
        <f t="shared" si="1318"/>
        <v>151.1095684</v>
      </c>
      <c r="GE100" s="10">
        <f t="shared" si="1318"/>
        <v>161.530918</v>
      </c>
      <c r="GF100" s="10">
        <f t="shared" si="1318"/>
        <v>161.530918</v>
      </c>
      <c r="GG100" s="10">
        <f t="shared" si="1318"/>
        <v>165.0047012</v>
      </c>
      <c r="GH100" s="10">
        <f t="shared" si="1318"/>
        <v>175.4260507</v>
      </c>
      <c r="GI100" s="10">
        <f t="shared" si="1318"/>
        <v>201.4794246</v>
      </c>
      <c r="GJ100" s="10">
        <f t="shared" si="1318"/>
        <v>196.2687498</v>
      </c>
      <c r="GK100" s="10">
        <f t="shared" si="1318"/>
        <v>182.3736171</v>
      </c>
      <c r="GL100" s="10">
        <f t="shared" si="1318"/>
        <v>171.9522675</v>
      </c>
      <c r="GM100" s="10">
        <f t="shared" si="1318"/>
        <v>168.4784843</v>
      </c>
      <c r="GN100" s="10">
        <f t="shared" si="1318"/>
        <v>217.1114489</v>
      </c>
      <c r="GO100" s="52">
        <f t="shared" si="47"/>
        <v>2084.269909</v>
      </c>
      <c r="GP100" s="63">
        <f t="shared" ref="GP100:HA100" si="1319">GP26-GP63</f>
        <v>156.1599043</v>
      </c>
      <c r="GQ100" s="63">
        <f t="shared" si="1319"/>
        <v>178.7619958</v>
      </c>
      <c r="GR100" s="63">
        <f t="shared" si="1319"/>
        <v>191.0904093</v>
      </c>
      <c r="GS100" s="63">
        <f t="shared" si="1319"/>
        <v>191.0904093</v>
      </c>
      <c r="GT100" s="63">
        <f t="shared" si="1319"/>
        <v>195.1998804</v>
      </c>
      <c r="GU100" s="63">
        <f t="shared" si="1319"/>
        <v>203.2670463</v>
      </c>
      <c r="GV100" s="63">
        <f t="shared" si="1319"/>
        <v>233.4552215</v>
      </c>
      <c r="GW100" s="63">
        <f t="shared" si="1319"/>
        <v>227.4175865</v>
      </c>
      <c r="GX100" s="63">
        <f t="shared" si="1319"/>
        <v>211.3172263</v>
      </c>
      <c r="GY100" s="63">
        <f t="shared" si="1319"/>
        <v>199.2419563</v>
      </c>
      <c r="GZ100" s="63">
        <f t="shared" si="1319"/>
        <v>195.2168662</v>
      </c>
      <c r="HA100" s="63">
        <f t="shared" si="1319"/>
        <v>251.5681266</v>
      </c>
      <c r="HB100" s="52">
        <f t="shared" si="49"/>
        <v>2433.786629</v>
      </c>
      <c r="HC100" s="63">
        <f t="shared" ref="HC100:HN100" si="1320">HC26-HC63</f>
        <v>194.2019491</v>
      </c>
      <c r="HD100" s="63">
        <f t="shared" si="1320"/>
        <v>222.3101259</v>
      </c>
      <c r="HE100" s="63">
        <f t="shared" si="1320"/>
        <v>237.6418587</v>
      </c>
      <c r="HF100" s="63">
        <f t="shared" si="1320"/>
        <v>237.6418587</v>
      </c>
      <c r="HG100" s="63">
        <f t="shared" si="1320"/>
        <v>242.7524364</v>
      </c>
      <c r="HH100" s="63">
        <f t="shared" si="1320"/>
        <v>258.0841692</v>
      </c>
      <c r="HI100" s="63">
        <f t="shared" si="1320"/>
        <v>296.4135012</v>
      </c>
      <c r="HJ100" s="63">
        <f t="shared" si="1320"/>
        <v>288.7476348</v>
      </c>
      <c r="HK100" s="63">
        <f t="shared" si="1320"/>
        <v>268.3053244</v>
      </c>
      <c r="HL100" s="63">
        <f t="shared" si="1320"/>
        <v>252.9735916</v>
      </c>
      <c r="HM100" s="63">
        <f t="shared" si="1320"/>
        <v>247.863014</v>
      </c>
      <c r="HN100" s="63">
        <f t="shared" si="1320"/>
        <v>319.4111005</v>
      </c>
      <c r="HO100" s="52">
        <f t="shared" si="51"/>
        <v>3066.346564</v>
      </c>
      <c r="HP100" s="63">
        <f t="shared" ref="HP100:IA100" si="1321">HP26-HP63</f>
        <v>262.6130908</v>
      </c>
      <c r="HQ100" s="63">
        <f t="shared" si="1321"/>
        <v>300.6228802</v>
      </c>
      <c r="HR100" s="63">
        <f t="shared" si="1321"/>
        <v>321.3554927</v>
      </c>
      <c r="HS100" s="63">
        <f t="shared" si="1321"/>
        <v>321.3554927</v>
      </c>
      <c r="HT100" s="63">
        <f t="shared" si="1321"/>
        <v>328.2663635</v>
      </c>
      <c r="HU100" s="63">
        <f t="shared" si="1321"/>
        <v>348.9989759</v>
      </c>
      <c r="HV100" s="63">
        <f t="shared" si="1321"/>
        <v>400.830507</v>
      </c>
      <c r="HW100" s="63">
        <f t="shared" si="1321"/>
        <v>390.4642008</v>
      </c>
      <c r="HX100" s="63">
        <f t="shared" si="1321"/>
        <v>362.8207175</v>
      </c>
      <c r="HY100" s="63">
        <f t="shared" si="1321"/>
        <v>342.0881051</v>
      </c>
      <c r="HZ100" s="63">
        <f t="shared" si="1321"/>
        <v>335.1772343</v>
      </c>
      <c r="IA100" s="63">
        <f t="shared" si="1321"/>
        <v>431.9294256</v>
      </c>
      <c r="IB100" s="52">
        <f t="shared" si="53"/>
        <v>4146.522486</v>
      </c>
      <c r="IC100" s="63">
        <f t="shared" ref="IC100:IN100" si="1322">IC26-IC63</f>
        <v>344.5130276</v>
      </c>
      <c r="ID100" s="63">
        <f t="shared" si="1322"/>
        <v>394.3767553</v>
      </c>
      <c r="IE100" s="63">
        <f t="shared" si="1322"/>
        <v>421.5751522</v>
      </c>
      <c r="IF100" s="63">
        <f t="shared" si="1322"/>
        <v>421.5751522</v>
      </c>
      <c r="IG100" s="63">
        <f t="shared" si="1322"/>
        <v>430.6412845</v>
      </c>
      <c r="IH100" s="63">
        <f t="shared" si="1322"/>
        <v>457.8396814</v>
      </c>
      <c r="II100" s="63">
        <f t="shared" si="1322"/>
        <v>525.8356737</v>
      </c>
      <c r="IJ100" s="63">
        <f t="shared" si="1322"/>
        <v>512.2364752</v>
      </c>
      <c r="IK100" s="63">
        <f t="shared" si="1322"/>
        <v>475.971946</v>
      </c>
      <c r="IL100" s="63">
        <f t="shared" si="1322"/>
        <v>448.7735491</v>
      </c>
      <c r="IM100" s="63">
        <f t="shared" si="1322"/>
        <v>439.7074168</v>
      </c>
      <c r="IN100" s="63">
        <f t="shared" si="1322"/>
        <v>566.6332691</v>
      </c>
      <c r="IO100" s="52">
        <f t="shared" si="55"/>
        <v>5439.679383</v>
      </c>
      <c r="IP100" s="63">
        <f t="shared" ref="IP100:JA100" si="1323">IP26-IP63</f>
        <v>472.7689253</v>
      </c>
      <c r="IQ100" s="63">
        <f t="shared" si="1323"/>
        <v>541.1960066</v>
      </c>
      <c r="IR100" s="63">
        <f t="shared" si="1323"/>
        <v>578.5198691</v>
      </c>
      <c r="IS100" s="63">
        <f t="shared" si="1323"/>
        <v>578.5198691</v>
      </c>
      <c r="IT100" s="63">
        <f t="shared" si="1323"/>
        <v>590.9611566</v>
      </c>
      <c r="IU100" s="63">
        <f t="shared" si="1323"/>
        <v>628.2850191</v>
      </c>
      <c r="IV100" s="63">
        <f t="shared" si="1323"/>
        <v>721.5946754</v>
      </c>
      <c r="IW100" s="63">
        <f t="shared" si="1323"/>
        <v>702.9327442</v>
      </c>
      <c r="IX100" s="63">
        <f t="shared" si="1323"/>
        <v>653.1675941</v>
      </c>
      <c r="IY100" s="63">
        <f t="shared" si="1323"/>
        <v>615.8437316</v>
      </c>
      <c r="IZ100" s="63">
        <f t="shared" si="1323"/>
        <v>603.4024441</v>
      </c>
      <c r="JA100" s="63">
        <f t="shared" si="1323"/>
        <v>777.5804692</v>
      </c>
      <c r="JB100" s="52">
        <f t="shared" si="57"/>
        <v>7464.772504</v>
      </c>
      <c r="JC100" s="2"/>
      <c r="JD100" s="2"/>
      <c r="JE100" s="19">
        <f t="shared" si="58"/>
        <v>0</v>
      </c>
      <c r="JF100" s="19">
        <f t="shared" si="59"/>
        <v>0</v>
      </c>
      <c r="JG100" s="48">
        <f t="shared" si="60"/>
        <v>0</v>
      </c>
      <c r="JH100" s="48">
        <f t="shared" si="61"/>
        <v>0</v>
      </c>
      <c r="JI100" s="48">
        <f t="shared" si="62"/>
        <v>0</v>
      </c>
      <c r="JJ100" s="48">
        <f t="shared" si="63"/>
        <v>0</v>
      </c>
      <c r="JK100" s="48">
        <f t="shared" si="64"/>
        <v>0</v>
      </c>
    </row>
    <row r="101" ht="19.5" customHeight="1" outlineLevel="1">
      <c r="A101" s="2"/>
      <c r="B101" s="13" t="s">
        <v>24</v>
      </c>
      <c r="C101" s="10">
        <f t="shared" ref="C101:N101" si="1324">C27-C64</f>
        <v>179.1225062</v>
      </c>
      <c r="D101" s="10">
        <f t="shared" si="1324"/>
        <v>195.6206317</v>
      </c>
      <c r="E101" s="10">
        <f t="shared" si="1324"/>
        <v>223.9031327</v>
      </c>
      <c r="F101" s="10">
        <f t="shared" si="1324"/>
        <v>219.1893825</v>
      </c>
      <c r="G101" s="10">
        <f t="shared" si="1324"/>
        <v>223.9031327</v>
      </c>
      <c r="H101" s="10">
        <f t="shared" si="1324"/>
        <v>238.0443832</v>
      </c>
      <c r="I101" s="10">
        <f t="shared" si="1324"/>
        <v>273.3975094</v>
      </c>
      <c r="J101" s="10">
        <f t="shared" si="1324"/>
        <v>266.3268842</v>
      </c>
      <c r="K101" s="10">
        <f t="shared" si="1324"/>
        <v>247.4718835</v>
      </c>
      <c r="L101" s="10">
        <f t="shared" si="1324"/>
        <v>233.330633</v>
      </c>
      <c r="M101" s="10">
        <f t="shared" si="1324"/>
        <v>233.330633</v>
      </c>
      <c r="N101" s="10">
        <f t="shared" si="1324"/>
        <v>294.6093851</v>
      </c>
      <c r="O101" s="10">
        <f t="shared" si="21"/>
        <v>2828.250097</v>
      </c>
      <c r="P101" s="10">
        <f t="shared" ref="P101:AA101" si="1325">P27-P64</f>
        <v>190.0361769</v>
      </c>
      <c r="Q101" s="10">
        <f t="shared" si="1325"/>
        <v>207.539509</v>
      </c>
      <c r="R101" s="10">
        <f t="shared" si="1325"/>
        <v>237.5452211</v>
      </c>
      <c r="S101" s="10">
        <f t="shared" si="1325"/>
        <v>232.5442691</v>
      </c>
      <c r="T101" s="10">
        <f t="shared" si="1325"/>
        <v>237.5452211</v>
      </c>
      <c r="U101" s="10">
        <f t="shared" si="1325"/>
        <v>252.5480772</v>
      </c>
      <c r="V101" s="10">
        <f t="shared" si="1325"/>
        <v>290.0552174</v>
      </c>
      <c r="W101" s="10">
        <f t="shared" si="1325"/>
        <v>282.5537894</v>
      </c>
      <c r="X101" s="10">
        <f t="shared" si="1325"/>
        <v>262.5499813</v>
      </c>
      <c r="Y101" s="10">
        <f t="shared" si="1325"/>
        <v>247.5471252</v>
      </c>
      <c r="Z101" s="10">
        <f t="shared" si="1325"/>
        <v>247.5471252</v>
      </c>
      <c r="AA101" s="10">
        <f t="shared" si="1325"/>
        <v>312.5595015</v>
      </c>
      <c r="AB101" s="10">
        <f t="shared" si="23"/>
        <v>3000.571214</v>
      </c>
      <c r="AC101" s="10">
        <f t="shared" ref="AC101:AN101" si="1326">AC27-AC64</f>
        <v>232.5721414</v>
      </c>
      <c r="AD101" s="10">
        <f t="shared" si="1326"/>
        <v>253.9932597</v>
      </c>
      <c r="AE101" s="10">
        <f t="shared" si="1326"/>
        <v>290.7151768</v>
      </c>
      <c r="AF101" s="10">
        <f t="shared" si="1326"/>
        <v>284.5948573</v>
      </c>
      <c r="AG101" s="10">
        <f t="shared" si="1326"/>
        <v>290.7151768</v>
      </c>
      <c r="AH101" s="10">
        <f t="shared" si="1326"/>
        <v>309.0761353</v>
      </c>
      <c r="AI101" s="10">
        <f t="shared" si="1326"/>
        <v>354.9785317</v>
      </c>
      <c r="AJ101" s="10">
        <f t="shared" si="1326"/>
        <v>345.7980524</v>
      </c>
      <c r="AK101" s="10">
        <f t="shared" si="1326"/>
        <v>321.3167744</v>
      </c>
      <c r="AL101" s="10">
        <f t="shared" si="1326"/>
        <v>302.9558158</v>
      </c>
      <c r="AM101" s="10">
        <f t="shared" si="1326"/>
        <v>302.9558158</v>
      </c>
      <c r="AN101" s="10">
        <f t="shared" si="1326"/>
        <v>382.5199695</v>
      </c>
      <c r="AO101" s="10">
        <f t="shared" si="25"/>
        <v>3672.191707</v>
      </c>
      <c r="AP101" s="10">
        <f t="shared" ref="AP101:BA101" si="1327">AP27-AP64</f>
        <v>271.0587081</v>
      </c>
      <c r="AQ101" s="10">
        <f t="shared" si="1327"/>
        <v>296.0246418</v>
      </c>
      <c r="AR101" s="10">
        <f t="shared" si="1327"/>
        <v>338.8233852</v>
      </c>
      <c r="AS101" s="10">
        <f t="shared" si="1327"/>
        <v>331.6902613</v>
      </c>
      <c r="AT101" s="10">
        <f t="shared" si="1327"/>
        <v>338.8233852</v>
      </c>
      <c r="AU101" s="10">
        <f t="shared" si="1327"/>
        <v>360.2227569</v>
      </c>
      <c r="AV101" s="10">
        <f t="shared" si="1327"/>
        <v>413.7211861</v>
      </c>
      <c r="AW101" s="10">
        <f t="shared" si="1327"/>
        <v>403.0215003</v>
      </c>
      <c r="AX101" s="10">
        <f t="shared" si="1327"/>
        <v>374.4890047</v>
      </c>
      <c r="AY101" s="10">
        <f t="shared" si="1327"/>
        <v>353.089633</v>
      </c>
      <c r="AZ101" s="10">
        <f t="shared" si="1327"/>
        <v>353.089633</v>
      </c>
      <c r="BA101" s="10">
        <f t="shared" si="1327"/>
        <v>445.8202437</v>
      </c>
      <c r="BB101" s="10">
        <f t="shared" si="27"/>
        <v>4279.874339</v>
      </c>
      <c r="BC101" s="10">
        <f t="shared" ref="BC101:BN101" si="1328">BC27-BC64</f>
        <v>343.7646557</v>
      </c>
      <c r="BD101" s="10">
        <f t="shared" si="1328"/>
        <v>375.4271897</v>
      </c>
      <c r="BE101" s="10">
        <f t="shared" si="1328"/>
        <v>429.7058196</v>
      </c>
      <c r="BF101" s="10">
        <f t="shared" si="1328"/>
        <v>420.6593813</v>
      </c>
      <c r="BG101" s="10">
        <f t="shared" si="1328"/>
        <v>429.7058196</v>
      </c>
      <c r="BH101" s="10">
        <f t="shared" si="1328"/>
        <v>456.8451345</v>
      </c>
      <c r="BI101" s="10">
        <f t="shared" si="1328"/>
        <v>524.6934218</v>
      </c>
      <c r="BJ101" s="10">
        <f t="shared" si="1328"/>
        <v>511.1237644</v>
      </c>
      <c r="BK101" s="10">
        <f t="shared" si="1328"/>
        <v>474.9380111</v>
      </c>
      <c r="BL101" s="10">
        <f t="shared" si="1328"/>
        <v>447.7986962</v>
      </c>
      <c r="BM101" s="10">
        <f t="shared" si="1328"/>
        <v>447.7986962</v>
      </c>
      <c r="BN101" s="10">
        <f t="shared" si="1328"/>
        <v>565.4023942</v>
      </c>
      <c r="BO101" s="10">
        <f t="shared" si="29"/>
        <v>5427.862984</v>
      </c>
      <c r="BP101" s="10">
        <f t="shared" ref="BP101:CA101" si="1329">BP27-BP64</f>
        <v>433.0616278</v>
      </c>
      <c r="BQ101" s="10">
        <f t="shared" si="1329"/>
        <v>472.948883</v>
      </c>
      <c r="BR101" s="10">
        <f t="shared" si="1329"/>
        <v>541.3270347</v>
      </c>
      <c r="BS101" s="10">
        <f t="shared" si="1329"/>
        <v>529.9306761</v>
      </c>
      <c r="BT101" s="10">
        <f t="shared" si="1329"/>
        <v>541.3270347</v>
      </c>
      <c r="BU101" s="10">
        <f t="shared" si="1329"/>
        <v>575.5161106</v>
      </c>
      <c r="BV101" s="10">
        <f t="shared" si="1329"/>
        <v>660.9888003</v>
      </c>
      <c r="BW101" s="10">
        <f t="shared" si="1329"/>
        <v>643.8942624</v>
      </c>
      <c r="BX101" s="10">
        <f t="shared" si="1329"/>
        <v>598.3088279</v>
      </c>
      <c r="BY101" s="10">
        <f t="shared" si="1329"/>
        <v>564.119752</v>
      </c>
      <c r="BZ101" s="10">
        <f t="shared" si="1329"/>
        <v>564.119752</v>
      </c>
      <c r="CA101" s="10">
        <f t="shared" si="1329"/>
        <v>712.2724141</v>
      </c>
      <c r="CB101" s="10">
        <f t="shared" si="31"/>
        <v>6837.815175</v>
      </c>
      <c r="CC101" s="10">
        <f t="shared" ref="CC101:CN101" si="1330">CC27-CC64</f>
        <v>585.3202635</v>
      </c>
      <c r="CD101" s="10">
        <f t="shared" si="1330"/>
        <v>639.2313404</v>
      </c>
      <c r="CE101" s="10">
        <f t="shared" si="1330"/>
        <v>731.6503294</v>
      </c>
      <c r="CF101" s="10">
        <f t="shared" si="1330"/>
        <v>716.2471645</v>
      </c>
      <c r="CG101" s="10">
        <f t="shared" si="1330"/>
        <v>731.6503294</v>
      </c>
      <c r="CH101" s="10">
        <f t="shared" si="1330"/>
        <v>777.8598238</v>
      </c>
      <c r="CI101" s="10">
        <f t="shared" si="1330"/>
        <v>893.3835601</v>
      </c>
      <c r="CJ101" s="10">
        <f t="shared" si="1330"/>
        <v>870.2788128</v>
      </c>
      <c r="CK101" s="10">
        <f t="shared" si="1330"/>
        <v>808.6661535</v>
      </c>
      <c r="CL101" s="10">
        <f t="shared" si="1330"/>
        <v>762.456659</v>
      </c>
      <c r="CM101" s="10">
        <f t="shared" si="1330"/>
        <v>762.456659</v>
      </c>
      <c r="CN101" s="10">
        <f t="shared" si="1330"/>
        <v>962.6978018</v>
      </c>
      <c r="CO101" s="10">
        <f t="shared" si="33"/>
        <v>9241.898897</v>
      </c>
      <c r="CP101" s="2"/>
      <c r="CQ101" s="2"/>
      <c r="CR101" s="48">
        <f>O101-'ОПУ БС'!C101</f>
        <v>0</v>
      </c>
      <c r="CS101" s="48">
        <f>AB101-'ОПУ БС'!D101</f>
        <v>0</v>
      </c>
      <c r="CT101" s="48">
        <f>AO101-'ОПУ БС'!E101</f>
        <v>0</v>
      </c>
      <c r="CU101" s="48">
        <f>BB101-'ОПУ БС'!F101</f>
        <v>0</v>
      </c>
      <c r="CV101" s="48">
        <f>BO101-'ОПУ БС'!G101</f>
        <v>0</v>
      </c>
      <c r="CW101" s="48">
        <f>CB101-'ОПУ БС'!H101</f>
        <v>0</v>
      </c>
      <c r="CX101" s="48">
        <f>CO101-'ОПУ БС'!I101</f>
        <v>0</v>
      </c>
      <c r="CY101" s="2"/>
      <c r="CZ101" s="2"/>
      <c r="DA101" s="54">
        <f t="shared" ref="DA101:DL101" si="1331">DA27-DA64</f>
        <v>0</v>
      </c>
      <c r="DB101" s="54">
        <f t="shared" si="1331"/>
        <v>0</v>
      </c>
      <c r="DC101" s="54">
        <f t="shared" si="1331"/>
        <v>0</v>
      </c>
      <c r="DD101" s="54">
        <f t="shared" si="1331"/>
        <v>0</v>
      </c>
      <c r="DE101" s="54">
        <f t="shared" si="1331"/>
        <v>0</v>
      </c>
      <c r="DF101" s="54">
        <f t="shared" si="1331"/>
        <v>-6.346363312</v>
      </c>
      <c r="DG101" s="54">
        <f t="shared" si="1331"/>
        <v>-7.288892517</v>
      </c>
      <c r="DH101" s="54">
        <f t="shared" si="1331"/>
        <v>-7.100386676</v>
      </c>
      <c r="DI101" s="54">
        <f t="shared" si="1331"/>
        <v>-6.597704433</v>
      </c>
      <c r="DJ101" s="54">
        <f t="shared" si="1331"/>
        <v>-6.220692751</v>
      </c>
      <c r="DK101" s="54">
        <f t="shared" si="1331"/>
        <v>-6.220692751</v>
      </c>
      <c r="DL101" s="54">
        <f t="shared" si="1331"/>
        <v>-7.85441004</v>
      </c>
      <c r="DM101" s="55">
        <f t="shared" si="35"/>
        <v>-47.62914248</v>
      </c>
      <c r="DN101" s="54">
        <f t="shared" ref="DN101:DY101" si="1332">DN27-DN64</f>
        <v>-6.451197254</v>
      </c>
      <c r="DO101" s="54">
        <f t="shared" si="1332"/>
        <v>-7.045386475</v>
      </c>
      <c r="DP101" s="54">
        <f t="shared" si="1332"/>
        <v>-8.063996567</v>
      </c>
      <c r="DQ101" s="54">
        <f t="shared" si="1332"/>
        <v>-7.894228218</v>
      </c>
      <c r="DR101" s="54">
        <f t="shared" si="1332"/>
        <v>-8.063996567</v>
      </c>
      <c r="DS101" s="54">
        <f t="shared" si="1332"/>
        <v>-8.573301614</v>
      </c>
      <c r="DT101" s="54">
        <f t="shared" si="1332"/>
        <v>-9.846564229</v>
      </c>
      <c r="DU101" s="54">
        <f t="shared" si="1332"/>
        <v>-9.591911706</v>
      </c>
      <c r="DV101" s="54">
        <f t="shared" si="1332"/>
        <v>-8.912838311</v>
      </c>
      <c r="DW101" s="54">
        <f t="shared" si="1332"/>
        <v>-8.403533265</v>
      </c>
      <c r="DX101" s="54">
        <f t="shared" si="1332"/>
        <v>-8.403533265</v>
      </c>
      <c r="DY101" s="54">
        <f t="shared" si="1332"/>
        <v>-10.6105218</v>
      </c>
      <c r="DZ101" s="55">
        <f t="shared" si="37"/>
        <v>-101.8610093</v>
      </c>
      <c r="EA101" s="54">
        <f t="shared" ref="EA101:EL101" si="1333">EA27-EA64</f>
        <v>-6.23359909</v>
      </c>
      <c r="EB101" s="54">
        <f t="shared" si="1333"/>
        <v>-6.807746374</v>
      </c>
      <c r="EC101" s="54">
        <f t="shared" si="1333"/>
        <v>-7.791998862</v>
      </c>
      <c r="ED101" s="54">
        <f t="shared" si="1333"/>
        <v>-7.627956781</v>
      </c>
      <c r="EE101" s="54">
        <f t="shared" si="1333"/>
        <v>-7.791998862</v>
      </c>
      <c r="EF101" s="54">
        <f t="shared" si="1333"/>
        <v>-8.284125106</v>
      </c>
      <c r="EG101" s="54">
        <f t="shared" si="1333"/>
        <v>-9.514440716</v>
      </c>
      <c r="EH101" s="54">
        <f t="shared" si="1333"/>
        <v>-9.268377594</v>
      </c>
      <c r="EI101" s="54">
        <f t="shared" si="1333"/>
        <v>-8.612209268</v>
      </c>
      <c r="EJ101" s="54">
        <f t="shared" si="1333"/>
        <v>-8.120083025</v>
      </c>
      <c r="EK101" s="54">
        <f t="shared" si="1333"/>
        <v>-8.120083025</v>
      </c>
      <c r="EL101" s="54">
        <f t="shared" si="1333"/>
        <v>-10.25263008</v>
      </c>
      <c r="EM101" s="50">
        <f t="shared" si="39"/>
        <v>-98.42524878</v>
      </c>
      <c r="EN101" s="54">
        <f t="shared" ref="EN101:EY101" si="1334">EN27-EN64</f>
        <v>-5.196739533</v>
      </c>
      <c r="EO101" s="54">
        <f t="shared" si="1334"/>
        <v>-5.675386596</v>
      </c>
      <c r="EP101" s="54">
        <f t="shared" si="1334"/>
        <v>-6.495924417</v>
      </c>
      <c r="EQ101" s="54">
        <f t="shared" si="1334"/>
        <v>-6.359168113</v>
      </c>
      <c r="ER101" s="54">
        <f t="shared" si="1334"/>
        <v>-6.495924417</v>
      </c>
      <c r="ES101" s="54">
        <f t="shared" si="1334"/>
        <v>-6.906193327</v>
      </c>
      <c r="ET101" s="54">
        <f t="shared" si="1334"/>
        <v>-7.931865604</v>
      </c>
      <c r="EU101" s="54">
        <f t="shared" si="1334"/>
        <v>-7.726731148</v>
      </c>
      <c r="EV101" s="54">
        <f t="shared" si="1334"/>
        <v>-7.179705934</v>
      </c>
      <c r="EW101" s="54">
        <f t="shared" si="1334"/>
        <v>-6.769437024</v>
      </c>
      <c r="EX101" s="54">
        <f t="shared" si="1334"/>
        <v>-6.769437024</v>
      </c>
      <c r="EY101" s="54">
        <f t="shared" si="1334"/>
        <v>-8.547268969</v>
      </c>
      <c r="EZ101" s="51">
        <f t="shared" si="41"/>
        <v>-82.05378211</v>
      </c>
      <c r="FA101" s="54">
        <f t="shared" ref="FA101:FL101" si="1335">FA27-FA64</f>
        <v>-3.160729423</v>
      </c>
      <c r="FB101" s="54">
        <f t="shared" si="1335"/>
        <v>-3.451849238</v>
      </c>
      <c r="FC101" s="54">
        <f t="shared" si="1335"/>
        <v>-3.950911778</v>
      </c>
      <c r="FD101" s="54">
        <f t="shared" si="1335"/>
        <v>-3.867734688</v>
      </c>
      <c r="FE101" s="54">
        <f t="shared" si="1335"/>
        <v>-3.950911778</v>
      </c>
      <c r="FF101" s="54">
        <f t="shared" si="1335"/>
        <v>-4.200443049</v>
      </c>
      <c r="FG101" s="54">
        <f t="shared" si="1335"/>
        <v>-4.824271224</v>
      </c>
      <c r="FH101" s="54">
        <f t="shared" si="1335"/>
        <v>-4.699505589</v>
      </c>
      <c r="FI101" s="54">
        <f t="shared" si="1335"/>
        <v>-4.366797229</v>
      </c>
      <c r="FJ101" s="54">
        <f t="shared" si="1335"/>
        <v>-4.117265959</v>
      </c>
      <c r="FK101" s="54">
        <f t="shared" si="1335"/>
        <v>-4.117265959</v>
      </c>
      <c r="FL101" s="54">
        <f t="shared" si="1335"/>
        <v>-5.19856813</v>
      </c>
      <c r="FM101" s="51">
        <f t="shared" si="43"/>
        <v>-49.90625404</v>
      </c>
      <c r="FN101" s="2"/>
      <c r="FO101" s="2"/>
      <c r="FP101" s="10">
        <f t="shared" ref="FP101:GA101" si="1336">FP27-FP64</f>
        <v>179.1225062</v>
      </c>
      <c r="FQ101" s="10">
        <f t="shared" si="1336"/>
        <v>195.6206317</v>
      </c>
      <c r="FR101" s="10">
        <f t="shared" si="1336"/>
        <v>223.9031327</v>
      </c>
      <c r="FS101" s="10">
        <f t="shared" si="1336"/>
        <v>219.1893825</v>
      </c>
      <c r="FT101" s="10">
        <f t="shared" si="1336"/>
        <v>223.9031327</v>
      </c>
      <c r="FU101" s="10">
        <f t="shared" si="1336"/>
        <v>238.0443832</v>
      </c>
      <c r="FV101" s="10">
        <f t="shared" si="1336"/>
        <v>273.3975094</v>
      </c>
      <c r="FW101" s="10">
        <f t="shared" si="1336"/>
        <v>266.3268842</v>
      </c>
      <c r="FX101" s="10">
        <f t="shared" si="1336"/>
        <v>247.4718835</v>
      </c>
      <c r="FY101" s="10">
        <f t="shared" si="1336"/>
        <v>233.330633</v>
      </c>
      <c r="FZ101" s="10">
        <f t="shared" si="1336"/>
        <v>233.330633</v>
      </c>
      <c r="GA101" s="10">
        <f t="shared" si="1336"/>
        <v>294.6093851</v>
      </c>
      <c r="GB101" s="52">
        <f t="shared" si="45"/>
        <v>2828.250097</v>
      </c>
      <c r="GC101" s="10">
        <f t="shared" ref="GC101:GN101" si="1337">GC27-GC64</f>
        <v>190.0361769</v>
      </c>
      <c r="GD101" s="10">
        <f t="shared" si="1337"/>
        <v>207.539509</v>
      </c>
      <c r="GE101" s="10">
        <f t="shared" si="1337"/>
        <v>237.5452211</v>
      </c>
      <c r="GF101" s="10">
        <f t="shared" si="1337"/>
        <v>232.5442691</v>
      </c>
      <c r="GG101" s="10">
        <f t="shared" si="1337"/>
        <v>237.5452211</v>
      </c>
      <c r="GH101" s="10">
        <f t="shared" si="1337"/>
        <v>252.5480772</v>
      </c>
      <c r="GI101" s="10">
        <f t="shared" si="1337"/>
        <v>290.0552174</v>
      </c>
      <c r="GJ101" s="10">
        <f t="shared" si="1337"/>
        <v>282.5537894</v>
      </c>
      <c r="GK101" s="10">
        <f t="shared" si="1337"/>
        <v>262.5499813</v>
      </c>
      <c r="GL101" s="10">
        <f t="shared" si="1337"/>
        <v>247.5471252</v>
      </c>
      <c r="GM101" s="10">
        <f t="shared" si="1337"/>
        <v>247.5471252</v>
      </c>
      <c r="GN101" s="10">
        <f t="shared" si="1337"/>
        <v>312.5595015</v>
      </c>
      <c r="GO101" s="52">
        <f t="shared" si="47"/>
        <v>3000.571214</v>
      </c>
      <c r="GP101" s="63">
        <f t="shared" ref="GP101:HA101" si="1338">GP27-GP64</f>
        <v>232.5721414</v>
      </c>
      <c r="GQ101" s="63">
        <f t="shared" si="1338"/>
        <v>253.9932597</v>
      </c>
      <c r="GR101" s="63">
        <f t="shared" si="1338"/>
        <v>290.7151768</v>
      </c>
      <c r="GS101" s="63">
        <f t="shared" si="1338"/>
        <v>284.5948573</v>
      </c>
      <c r="GT101" s="63">
        <f t="shared" si="1338"/>
        <v>290.7151768</v>
      </c>
      <c r="GU101" s="63">
        <f t="shared" si="1338"/>
        <v>302.729772</v>
      </c>
      <c r="GV101" s="63">
        <f t="shared" si="1338"/>
        <v>347.6896391</v>
      </c>
      <c r="GW101" s="63">
        <f t="shared" si="1338"/>
        <v>338.6976657</v>
      </c>
      <c r="GX101" s="63">
        <f t="shared" si="1338"/>
        <v>314.7190699</v>
      </c>
      <c r="GY101" s="63">
        <f t="shared" si="1338"/>
        <v>296.7351231</v>
      </c>
      <c r="GZ101" s="63">
        <f t="shared" si="1338"/>
        <v>296.7351231</v>
      </c>
      <c r="HA101" s="63">
        <f t="shared" si="1338"/>
        <v>374.6655594</v>
      </c>
      <c r="HB101" s="52">
        <f t="shared" si="49"/>
        <v>3624.562564</v>
      </c>
      <c r="HC101" s="63">
        <f t="shared" ref="HC101:HN101" si="1339">HC27-HC64</f>
        <v>264.6075109</v>
      </c>
      <c r="HD101" s="63">
        <f t="shared" si="1339"/>
        <v>288.9792553</v>
      </c>
      <c r="HE101" s="63">
        <f t="shared" si="1339"/>
        <v>330.7593886</v>
      </c>
      <c r="HF101" s="63">
        <f t="shared" si="1339"/>
        <v>323.7960331</v>
      </c>
      <c r="HG101" s="63">
        <f t="shared" si="1339"/>
        <v>330.7593886</v>
      </c>
      <c r="HH101" s="63">
        <f t="shared" si="1339"/>
        <v>351.6494553</v>
      </c>
      <c r="HI101" s="63">
        <f t="shared" si="1339"/>
        <v>403.8746219</v>
      </c>
      <c r="HJ101" s="63">
        <f t="shared" si="1339"/>
        <v>393.4295886</v>
      </c>
      <c r="HK101" s="63">
        <f t="shared" si="1339"/>
        <v>365.5761664</v>
      </c>
      <c r="HL101" s="63">
        <f t="shared" si="1339"/>
        <v>344.6860997</v>
      </c>
      <c r="HM101" s="63">
        <f t="shared" si="1339"/>
        <v>344.6860997</v>
      </c>
      <c r="HN101" s="63">
        <f t="shared" si="1339"/>
        <v>435.2097219</v>
      </c>
      <c r="HO101" s="52">
        <f t="shared" si="51"/>
        <v>4178.01333</v>
      </c>
      <c r="HP101" s="63">
        <f t="shared" ref="HP101:IA101" si="1340">HP27-HP64</f>
        <v>337.5310566</v>
      </c>
      <c r="HQ101" s="63">
        <f t="shared" si="1340"/>
        <v>368.6194434</v>
      </c>
      <c r="HR101" s="63">
        <f t="shared" si="1340"/>
        <v>421.9138207</v>
      </c>
      <c r="HS101" s="63">
        <f t="shared" si="1340"/>
        <v>413.0314245</v>
      </c>
      <c r="HT101" s="63">
        <f t="shared" si="1340"/>
        <v>421.9138207</v>
      </c>
      <c r="HU101" s="63">
        <f t="shared" si="1340"/>
        <v>448.5610094</v>
      </c>
      <c r="HV101" s="63">
        <f t="shared" si="1340"/>
        <v>515.1789811</v>
      </c>
      <c r="HW101" s="63">
        <f t="shared" si="1340"/>
        <v>501.8553868</v>
      </c>
      <c r="HX101" s="63">
        <f t="shared" si="1340"/>
        <v>466.3258019</v>
      </c>
      <c r="HY101" s="63">
        <f t="shared" si="1340"/>
        <v>439.6786132</v>
      </c>
      <c r="HZ101" s="63">
        <f t="shared" si="1340"/>
        <v>439.6786132</v>
      </c>
      <c r="IA101" s="63">
        <f t="shared" si="1340"/>
        <v>555.1497641</v>
      </c>
      <c r="IB101" s="52">
        <f t="shared" si="53"/>
        <v>5329.437736</v>
      </c>
      <c r="IC101" s="63">
        <f t="shared" ref="IC101:IN101" si="1341">IC27-IC64</f>
        <v>427.8648882</v>
      </c>
      <c r="ID101" s="63">
        <f t="shared" si="1341"/>
        <v>467.2734964</v>
      </c>
      <c r="IE101" s="63">
        <f t="shared" si="1341"/>
        <v>534.8311103</v>
      </c>
      <c r="IF101" s="63">
        <f t="shared" si="1341"/>
        <v>523.571508</v>
      </c>
      <c r="IG101" s="63">
        <f t="shared" si="1341"/>
        <v>534.8311103</v>
      </c>
      <c r="IH101" s="63">
        <f t="shared" si="1341"/>
        <v>568.6099173</v>
      </c>
      <c r="II101" s="63">
        <f t="shared" si="1341"/>
        <v>653.0569347</v>
      </c>
      <c r="IJ101" s="63">
        <f t="shared" si="1341"/>
        <v>636.1675312</v>
      </c>
      <c r="IK101" s="63">
        <f t="shared" si="1341"/>
        <v>591.1291219</v>
      </c>
      <c r="IL101" s="63">
        <f t="shared" si="1341"/>
        <v>557.350315</v>
      </c>
      <c r="IM101" s="63">
        <f t="shared" si="1341"/>
        <v>557.350315</v>
      </c>
      <c r="IN101" s="63">
        <f t="shared" si="1341"/>
        <v>703.7251451</v>
      </c>
      <c r="IO101" s="52">
        <f t="shared" si="55"/>
        <v>6755.761393</v>
      </c>
      <c r="IP101" s="63">
        <f t="shared" ref="IP101:JA101" si="1342">IP27-IP64</f>
        <v>582.1595341</v>
      </c>
      <c r="IQ101" s="63">
        <f t="shared" si="1342"/>
        <v>635.7794911</v>
      </c>
      <c r="IR101" s="63">
        <f t="shared" si="1342"/>
        <v>727.6994176</v>
      </c>
      <c r="IS101" s="63">
        <f t="shared" si="1342"/>
        <v>712.3794298</v>
      </c>
      <c r="IT101" s="63">
        <f t="shared" si="1342"/>
        <v>727.6994176</v>
      </c>
      <c r="IU101" s="63">
        <f t="shared" si="1342"/>
        <v>773.6593808</v>
      </c>
      <c r="IV101" s="63">
        <f t="shared" si="1342"/>
        <v>888.5592888</v>
      </c>
      <c r="IW101" s="63">
        <f t="shared" si="1342"/>
        <v>865.5793072</v>
      </c>
      <c r="IX101" s="63">
        <f t="shared" si="1342"/>
        <v>804.2993563</v>
      </c>
      <c r="IY101" s="63">
        <f t="shared" si="1342"/>
        <v>758.339393</v>
      </c>
      <c r="IZ101" s="63">
        <f t="shared" si="1342"/>
        <v>758.339393</v>
      </c>
      <c r="JA101" s="63">
        <f t="shared" si="1342"/>
        <v>957.4992336</v>
      </c>
      <c r="JB101" s="52">
        <f t="shared" si="57"/>
        <v>9191.992643</v>
      </c>
      <c r="JC101" s="2"/>
      <c r="JD101" s="2"/>
      <c r="JE101" s="19">
        <f t="shared" si="58"/>
        <v>0</v>
      </c>
      <c r="JF101" s="19">
        <f t="shared" si="59"/>
        <v>0</v>
      </c>
      <c r="JG101" s="48">
        <f t="shared" si="60"/>
        <v>0</v>
      </c>
      <c r="JH101" s="48">
        <f t="shared" si="61"/>
        <v>0</v>
      </c>
      <c r="JI101" s="48">
        <f t="shared" si="62"/>
        <v>0</v>
      </c>
      <c r="JJ101" s="48">
        <f t="shared" si="63"/>
        <v>0</v>
      </c>
      <c r="JK101" s="48">
        <f t="shared" si="64"/>
        <v>0</v>
      </c>
    </row>
    <row r="102" ht="19.5" customHeight="1" outlineLevel="1">
      <c r="A102" s="2"/>
      <c r="B102" s="13" t="s">
        <v>25</v>
      </c>
      <c r="C102" s="10">
        <f t="shared" ref="C102:N102" si="1343">C28-C65</f>
        <v>72.43126505</v>
      </c>
      <c r="D102" s="10">
        <f t="shared" si="1343"/>
        <v>79.10256578</v>
      </c>
      <c r="E102" s="10">
        <f t="shared" si="1343"/>
        <v>88.63299539</v>
      </c>
      <c r="F102" s="10">
        <f t="shared" si="1343"/>
        <v>84.82082355</v>
      </c>
      <c r="G102" s="10">
        <f t="shared" si="1343"/>
        <v>90.53908131</v>
      </c>
      <c r="H102" s="10">
        <f t="shared" si="1343"/>
        <v>96.25733908</v>
      </c>
      <c r="I102" s="10">
        <f t="shared" si="1343"/>
        <v>110.5529835</v>
      </c>
      <c r="J102" s="10">
        <f t="shared" si="1343"/>
        <v>107.6938546</v>
      </c>
      <c r="K102" s="10">
        <f t="shared" si="1343"/>
        <v>100.0695109</v>
      </c>
      <c r="L102" s="10">
        <f t="shared" si="1343"/>
        <v>94.35125316</v>
      </c>
      <c r="M102" s="10">
        <f t="shared" si="1343"/>
        <v>100.0695109</v>
      </c>
      <c r="N102" s="10">
        <f t="shared" si="1343"/>
        <v>119.1303702</v>
      </c>
      <c r="O102" s="10">
        <f t="shared" si="21"/>
        <v>1143.651553</v>
      </c>
      <c r="P102" s="10">
        <f t="shared" ref="P102:AA102" si="1344">P28-P65</f>
        <v>82.82248028</v>
      </c>
      <c r="Q102" s="10">
        <f t="shared" si="1344"/>
        <v>90.45086663</v>
      </c>
      <c r="R102" s="10">
        <f t="shared" si="1344"/>
        <v>101.3485614</v>
      </c>
      <c r="S102" s="10">
        <f t="shared" si="1344"/>
        <v>96.98948349</v>
      </c>
      <c r="T102" s="10">
        <f t="shared" si="1344"/>
        <v>103.5281004</v>
      </c>
      <c r="U102" s="10">
        <f t="shared" si="1344"/>
        <v>110.0667172</v>
      </c>
      <c r="V102" s="10">
        <f t="shared" si="1344"/>
        <v>126.4132594</v>
      </c>
      <c r="W102" s="10">
        <f t="shared" si="1344"/>
        <v>123.1439509</v>
      </c>
      <c r="X102" s="10">
        <f t="shared" si="1344"/>
        <v>114.4257951</v>
      </c>
      <c r="Y102" s="10">
        <f t="shared" si="1344"/>
        <v>107.8871783</v>
      </c>
      <c r="Z102" s="10">
        <f t="shared" si="1344"/>
        <v>114.4257951</v>
      </c>
      <c r="AA102" s="10">
        <f t="shared" si="1344"/>
        <v>136.2211847</v>
      </c>
      <c r="AB102" s="10">
        <f t="shared" si="23"/>
        <v>1307.723373</v>
      </c>
      <c r="AC102" s="10">
        <f t="shared" ref="AC102:AN102" si="1345">AC28-AC65</f>
        <v>101.5401311</v>
      </c>
      <c r="AD102" s="10">
        <f t="shared" si="1345"/>
        <v>110.8925116</v>
      </c>
      <c r="AE102" s="10">
        <f t="shared" si="1345"/>
        <v>124.2530552</v>
      </c>
      <c r="AF102" s="10">
        <f t="shared" si="1345"/>
        <v>118.9088377</v>
      </c>
      <c r="AG102" s="10">
        <f t="shared" si="1345"/>
        <v>126.9251639</v>
      </c>
      <c r="AH102" s="10">
        <f t="shared" si="1345"/>
        <v>134.94149</v>
      </c>
      <c r="AI102" s="10">
        <f t="shared" si="1345"/>
        <v>154.9823054</v>
      </c>
      <c r="AJ102" s="10">
        <f t="shared" si="1345"/>
        <v>150.9741423</v>
      </c>
      <c r="AK102" s="10">
        <f t="shared" si="1345"/>
        <v>140.2857075</v>
      </c>
      <c r="AL102" s="10">
        <f t="shared" si="1345"/>
        <v>132.2693813</v>
      </c>
      <c r="AM102" s="10">
        <f t="shared" si="1345"/>
        <v>140.2857075</v>
      </c>
      <c r="AN102" s="10">
        <f t="shared" si="1345"/>
        <v>167.0067946</v>
      </c>
      <c r="AO102" s="10">
        <f t="shared" si="25"/>
        <v>1603.265228</v>
      </c>
      <c r="AP102" s="10">
        <f t="shared" ref="AP102:BA102" si="1346">AP28-AP65</f>
        <v>130.4053995</v>
      </c>
      <c r="AQ102" s="10">
        <f t="shared" si="1346"/>
        <v>142.4164231</v>
      </c>
      <c r="AR102" s="10">
        <f t="shared" si="1346"/>
        <v>159.5750283</v>
      </c>
      <c r="AS102" s="10">
        <f t="shared" si="1346"/>
        <v>152.7115862</v>
      </c>
      <c r="AT102" s="10">
        <f t="shared" si="1346"/>
        <v>163.0067493</v>
      </c>
      <c r="AU102" s="10">
        <f t="shared" si="1346"/>
        <v>173.3019125</v>
      </c>
      <c r="AV102" s="10">
        <f t="shared" si="1346"/>
        <v>199.0398203</v>
      </c>
      <c r="AW102" s="10">
        <f t="shared" si="1346"/>
        <v>193.8922387</v>
      </c>
      <c r="AX102" s="10">
        <f t="shared" si="1346"/>
        <v>180.1653545</v>
      </c>
      <c r="AY102" s="10">
        <f t="shared" si="1346"/>
        <v>169.8701914</v>
      </c>
      <c r="AZ102" s="10">
        <f t="shared" si="1346"/>
        <v>180.1653545</v>
      </c>
      <c r="BA102" s="10">
        <f t="shared" si="1346"/>
        <v>214.4825649</v>
      </c>
      <c r="BB102" s="10">
        <f t="shared" si="27"/>
        <v>2059.032623</v>
      </c>
      <c r="BC102" s="10">
        <f t="shared" ref="BC102:BN102" si="1347">BC28-BC65</f>
        <v>175.3605882</v>
      </c>
      <c r="BD102" s="10">
        <f t="shared" si="1347"/>
        <v>191.5122214</v>
      </c>
      <c r="BE102" s="10">
        <f t="shared" si="1347"/>
        <v>214.585983</v>
      </c>
      <c r="BF102" s="10">
        <f t="shared" si="1347"/>
        <v>205.3564783</v>
      </c>
      <c r="BG102" s="10">
        <f t="shared" si="1347"/>
        <v>219.2007353</v>
      </c>
      <c r="BH102" s="10">
        <f t="shared" si="1347"/>
        <v>233.0449923</v>
      </c>
      <c r="BI102" s="10">
        <f t="shared" si="1347"/>
        <v>267.6556347</v>
      </c>
      <c r="BJ102" s="10">
        <f t="shared" si="1347"/>
        <v>260.7335062</v>
      </c>
      <c r="BK102" s="10">
        <f t="shared" si="1347"/>
        <v>242.2744969</v>
      </c>
      <c r="BL102" s="10">
        <f t="shared" si="1347"/>
        <v>228.4302399</v>
      </c>
      <c r="BM102" s="10">
        <f t="shared" si="1347"/>
        <v>242.2744969</v>
      </c>
      <c r="BN102" s="10">
        <f t="shared" si="1347"/>
        <v>288.4220201</v>
      </c>
      <c r="BO102" s="10">
        <f t="shared" si="29"/>
        <v>2768.851393</v>
      </c>
      <c r="BP102" s="10">
        <f t="shared" ref="BP102:CA102" si="1348">BP28-BP65</f>
        <v>227.5969573</v>
      </c>
      <c r="BQ102" s="10">
        <f t="shared" si="1348"/>
        <v>248.5598349</v>
      </c>
      <c r="BR102" s="10">
        <f t="shared" si="1348"/>
        <v>278.506803</v>
      </c>
      <c r="BS102" s="10">
        <f t="shared" si="1348"/>
        <v>266.5280158</v>
      </c>
      <c r="BT102" s="10">
        <f t="shared" si="1348"/>
        <v>284.4961966</v>
      </c>
      <c r="BU102" s="10">
        <f t="shared" si="1348"/>
        <v>302.4643775</v>
      </c>
      <c r="BV102" s="10">
        <f t="shared" si="1348"/>
        <v>347.3848296</v>
      </c>
      <c r="BW102" s="10">
        <f t="shared" si="1348"/>
        <v>338.4007391</v>
      </c>
      <c r="BX102" s="10">
        <f t="shared" si="1348"/>
        <v>314.4431647</v>
      </c>
      <c r="BY102" s="10">
        <f t="shared" si="1348"/>
        <v>296.4749838</v>
      </c>
      <c r="BZ102" s="10">
        <f t="shared" si="1348"/>
        <v>314.4431647</v>
      </c>
      <c r="CA102" s="10">
        <f t="shared" si="1348"/>
        <v>374.3371008</v>
      </c>
      <c r="CB102" s="10">
        <f t="shared" si="31"/>
        <v>3593.636168</v>
      </c>
      <c r="CC102" s="10">
        <f t="shared" ref="CC102:CN102" si="1349">CC28-CC65</f>
        <v>309.4053056</v>
      </c>
      <c r="CD102" s="10">
        <f t="shared" si="1349"/>
        <v>337.9031627</v>
      </c>
      <c r="CE102" s="10">
        <f t="shared" si="1349"/>
        <v>378.6143871</v>
      </c>
      <c r="CF102" s="10">
        <f t="shared" si="1349"/>
        <v>362.3298973</v>
      </c>
      <c r="CG102" s="10">
        <f t="shared" si="1349"/>
        <v>386.756632</v>
      </c>
      <c r="CH102" s="10">
        <f t="shared" si="1349"/>
        <v>411.1833667</v>
      </c>
      <c r="CI102" s="10">
        <f t="shared" si="1349"/>
        <v>472.2502033</v>
      </c>
      <c r="CJ102" s="10">
        <f t="shared" si="1349"/>
        <v>460.036836</v>
      </c>
      <c r="CK102" s="10">
        <f t="shared" si="1349"/>
        <v>427.4678564</v>
      </c>
      <c r="CL102" s="10">
        <f t="shared" si="1349"/>
        <v>403.0411218</v>
      </c>
      <c r="CM102" s="10">
        <f t="shared" si="1349"/>
        <v>427.4678564</v>
      </c>
      <c r="CN102" s="10">
        <f t="shared" si="1349"/>
        <v>508.8903053</v>
      </c>
      <c r="CO102" s="10">
        <f t="shared" si="33"/>
        <v>4885.34693</v>
      </c>
      <c r="CP102" s="2"/>
      <c r="CQ102" s="2"/>
      <c r="CR102" s="48">
        <f>O102-'ОПУ БС'!C102</f>
        <v>0</v>
      </c>
      <c r="CS102" s="48">
        <f>AB102-'ОПУ БС'!D102</f>
        <v>0</v>
      </c>
      <c r="CT102" s="48">
        <f>AO102-'ОПУ БС'!E102</f>
        <v>0</v>
      </c>
      <c r="CU102" s="48">
        <f>BB102-'ОПУ БС'!F102</f>
        <v>0</v>
      </c>
      <c r="CV102" s="48">
        <f>BO102-'ОПУ БС'!G102</f>
        <v>0</v>
      </c>
      <c r="CW102" s="48">
        <f>CB102-'ОПУ БС'!H102</f>
        <v>0</v>
      </c>
      <c r="CX102" s="48">
        <f>CO102-'ОПУ БС'!I102</f>
        <v>0</v>
      </c>
      <c r="CY102" s="2"/>
      <c r="CZ102" s="2"/>
      <c r="DA102" s="54">
        <f t="shared" ref="DA102:DL102" si="1350">DA28-DA65</f>
        <v>0</v>
      </c>
      <c r="DB102" s="54">
        <f t="shared" si="1350"/>
        <v>0</v>
      </c>
      <c r="DC102" s="54">
        <f t="shared" si="1350"/>
        <v>0</v>
      </c>
      <c r="DD102" s="54">
        <f t="shared" si="1350"/>
        <v>0</v>
      </c>
      <c r="DE102" s="54">
        <f t="shared" si="1350"/>
        <v>0</v>
      </c>
      <c r="DF102" s="54">
        <f t="shared" si="1350"/>
        <v>-2.770798595</v>
      </c>
      <c r="DG102" s="54">
        <f t="shared" si="1350"/>
        <v>-3.182303337</v>
      </c>
      <c r="DH102" s="54">
        <f t="shared" si="1350"/>
        <v>-3.100002389</v>
      </c>
      <c r="DI102" s="54">
        <f t="shared" si="1350"/>
        <v>-2.880533193</v>
      </c>
      <c r="DJ102" s="54">
        <f t="shared" si="1350"/>
        <v>-2.715931296</v>
      </c>
      <c r="DK102" s="54">
        <f t="shared" si="1350"/>
        <v>-2.880533193</v>
      </c>
      <c r="DL102" s="54">
        <f t="shared" si="1350"/>
        <v>-3.429206182</v>
      </c>
      <c r="DM102" s="55">
        <f t="shared" si="35"/>
        <v>-20.95930819</v>
      </c>
      <c r="DN102" s="54">
        <f t="shared" ref="DN102:DY102" si="1351">DN28-DN65</f>
        <v>-3.103648508</v>
      </c>
      <c r="DO102" s="54">
        <f t="shared" si="1351"/>
        <v>-3.38951087</v>
      </c>
      <c r="DP102" s="54">
        <f t="shared" si="1351"/>
        <v>-3.797885674</v>
      </c>
      <c r="DQ102" s="54">
        <f t="shared" si="1351"/>
        <v>-3.634535752</v>
      </c>
      <c r="DR102" s="54">
        <f t="shared" si="1351"/>
        <v>-3.879560634</v>
      </c>
      <c r="DS102" s="54">
        <f t="shared" si="1351"/>
        <v>-4.124585517</v>
      </c>
      <c r="DT102" s="54">
        <f t="shared" si="1351"/>
        <v>-4.737147722</v>
      </c>
      <c r="DU102" s="54">
        <f t="shared" si="1351"/>
        <v>-4.614635281</v>
      </c>
      <c r="DV102" s="54">
        <f t="shared" si="1351"/>
        <v>-4.287935438</v>
      </c>
      <c r="DW102" s="54">
        <f t="shared" si="1351"/>
        <v>-4.042910556</v>
      </c>
      <c r="DX102" s="54">
        <f t="shared" si="1351"/>
        <v>-4.287935438</v>
      </c>
      <c r="DY102" s="54">
        <f t="shared" si="1351"/>
        <v>-5.104685045</v>
      </c>
      <c r="DZ102" s="55">
        <f t="shared" si="37"/>
        <v>-49.00497643</v>
      </c>
      <c r="EA102" s="54">
        <f t="shared" ref="EA102:EL102" si="1352">EA28-EA65</f>
        <v>-3.179872</v>
      </c>
      <c r="EB102" s="54">
        <f t="shared" si="1352"/>
        <v>-3.472754947</v>
      </c>
      <c r="EC102" s="54">
        <f t="shared" si="1352"/>
        <v>-3.891159158</v>
      </c>
      <c r="ED102" s="54">
        <f t="shared" si="1352"/>
        <v>-3.723797474</v>
      </c>
      <c r="EE102" s="54">
        <f t="shared" si="1352"/>
        <v>-3.97484</v>
      </c>
      <c r="EF102" s="54">
        <f t="shared" si="1352"/>
        <v>-4.225882526</v>
      </c>
      <c r="EG102" s="54">
        <f t="shared" si="1352"/>
        <v>-4.853488842</v>
      </c>
      <c r="EH102" s="54">
        <f t="shared" si="1352"/>
        <v>-4.727967579</v>
      </c>
      <c r="EI102" s="54">
        <f t="shared" si="1352"/>
        <v>-4.39324421</v>
      </c>
      <c r="EJ102" s="54">
        <f t="shared" si="1352"/>
        <v>-4.142201684</v>
      </c>
      <c r="EK102" s="54">
        <f t="shared" si="1352"/>
        <v>-4.39324421</v>
      </c>
      <c r="EL102" s="54">
        <f t="shared" si="1352"/>
        <v>-5.230052631</v>
      </c>
      <c r="EM102" s="50">
        <f t="shared" si="39"/>
        <v>-50.20850526</v>
      </c>
      <c r="EN102" s="54">
        <f t="shared" ref="EN102:EY102" si="1353">EN28-EN65</f>
        <v>-2.731163488</v>
      </c>
      <c r="EO102" s="54">
        <f t="shared" si="1353"/>
        <v>-2.982718019</v>
      </c>
      <c r="EP102" s="54">
        <f t="shared" si="1353"/>
        <v>-3.342081636</v>
      </c>
      <c r="EQ102" s="54">
        <f t="shared" si="1353"/>
        <v>-3.198336189</v>
      </c>
      <c r="ER102" s="54">
        <f t="shared" si="1353"/>
        <v>-3.413954359</v>
      </c>
      <c r="ES102" s="54">
        <f t="shared" si="1353"/>
        <v>-3.62957253</v>
      </c>
      <c r="ET102" s="54">
        <f t="shared" si="1353"/>
        <v>-4.168617955</v>
      </c>
      <c r="EU102" s="54">
        <f t="shared" si="1353"/>
        <v>-4.06080887</v>
      </c>
      <c r="EV102" s="54">
        <f t="shared" si="1353"/>
        <v>-3.773317976</v>
      </c>
      <c r="EW102" s="54">
        <f t="shared" si="1353"/>
        <v>-3.557699806</v>
      </c>
      <c r="EX102" s="54">
        <f t="shared" si="1353"/>
        <v>-3.773317976</v>
      </c>
      <c r="EY102" s="54">
        <f t="shared" si="1353"/>
        <v>-4.49204521</v>
      </c>
      <c r="EZ102" s="51">
        <f t="shared" si="41"/>
        <v>-43.12363401</v>
      </c>
      <c r="FA102" s="54">
        <f t="shared" ref="FA102:FL102" si="1354">FA28-FA65</f>
        <v>-1.67078865</v>
      </c>
      <c r="FB102" s="54">
        <f t="shared" si="1354"/>
        <v>-1.824677079</v>
      </c>
      <c r="FC102" s="54">
        <f t="shared" si="1354"/>
        <v>-2.04451769</v>
      </c>
      <c r="FD102" s="54">
        <f t="shared" si="1354"/>
        <v>-1.956581446</v>
      </c>
      <c r="FE102" s="54">
        <f t="shared" si="1354"/>
        <v>-2.088485813</v>
      </c>
      <c r="FF102" s="54">
        <f t="shared" si="1354"/>
        <v>-2.22039018</v>
      </c>
      <c r="FG102" s="54">
        <f t="shared" si="1354"/>
        <v>-2.550151098</v>
      </c>
      <c r="FH102" s="54">
        <f t="shared" si="1354"/>
        <v>-2.484198914</v>
      </c>
      <c r="FI102" s="54">
        <f t="shared" si="1354"/>
        <v>-2.308326425</v>
      </c>
      <c r="FJ102" s="54">
        <f t="shared" si="1354"/>
        <v>-2.176422058</v>
      </c>
      <c r="FK102" s="54">
        <f t="shared" si="1354"/>
        <v>-2.308326425</v>
      </c>
      <c r="FL102" s="54">
        <f t="shared" si="1354"/>
        <v>-2.748007648</v>
      </c>
      <c r="FM102" s="51">
        <f t="shared" si="43"/>
        <v>-26.38087342</v>
      </c>
      <c r="FN102" s="2"/>
      <c r="FO102" s="2"/>
      <c r="FP102" s="10">
        <f t="shared" ref="FP102:GA102" si="1355">FP28-FP65</f>
        <v>72.43126505</v>
      </c>
      <c r="FQ102" s="10">
        <f t="shared" si="1355"/>
        <v>79.10256578</v>
      </c>
      <c r="FR102" s="10">
        <f t="shared" si="1355"/>
        <v>88.63299539</v>
      </c>
      <c r="FS102" s="10">
        <f t="shared" si="1355"/>
        <v>84.82082355</v>
      </c>
      <c r="FT102" s="10">
        <f t="shared" si="1355"/>
        <v>90.53908131</v>
      </c>
      <c r="FU102" s="10">
        <f t="shared" si="1355"/>
        <v>96.25733908</v>
      </c>
      <c r="FV102" s="10">
        <f t="shared" si="1355"/>
        <v>110.5529835</v>
      </c>
      <c r="FW102" s="10">
        <f t="shared" si="1355"/>
        <v>107.6938546</v>
      </c>
      <c r="FX102" s="10">
        <f t="shared" si="1355"/>
        <v>100.0695109</v>
      </c>
      <c r="FY102" s="10">
        <f t="shared" si="1355"/>
        <v>94.35125316</v>
      </c>
      <c r="FZ102" s="10">
        <f t="shared" si="1355"/>
        <v>100.0695109</v>
      </c>
      <c r="GA102" s="10">
        <f t="shared" si="1355"/>
        <v>119.1303702</v>
      </c>
      <c r="GB102" s="52">
        <f t="shared" si="45"/>
        <v>1143.651553</v>
      </c>
      <c r="GC102" s="10">
        <f t="shared" ref="GC102:GN102" si="1356">GC28-GC65</f>
        <v>82.82248028</v>
      </c>
      <c r="GD102" s="10">
        <f t="shared" si="1356"/>
        <v>90.45086663</v>
      </c>
      <c r="GE102" s="10">
        <f t="shared" si="1356"/>
        <v>101.3485614</v>
      </c>
      <c r="GF102" s="10">
        <f t="shared" si="1356"/>
        <v>96.98948349</v>
      </c>
      <c r="GG102" s="10">
        <f t="shared" si="1356"/>
        <v>103.5281004</v>
      </c>
      <c r="GH102" s="10">
        <f t="shared" si="1356"/>
        <v>110.0667172</v>
      </c>
      <c r="GI102" s="10">
        <f t="shared" si="1356"/>
        <v>126.4132594</v>
      </c>
      <c r="GJ102" s="10">
        <f t="shared" si="1356"/>
        <v>123.1439509</v>
      </c>
      <c r="GK102" s="10">
        <f t="shared" si="1356"/>
        <v>114.4257951</v>
      </c>
      <c r="GL102" s="10">
        <f t="shared" si="1356"/>
        <v>107.8871783</v>
      </c>
      <c r="GM102" s="10">
        <f t="shared" si="1356"/>
        <v>114.4257951</v>
      </c>
      <c r="GN102" s="10">
        <f t="shared" si="1356"/>
        <v>136.2211847</v>
      </c>
      <c r="GO102" s="52">
        <f t="shared" si="47"/>
        <v>1307.723373</v>
      </c>
      <c r="GP102" s="63">
        <f t="shared" ref="GP102:HA102" si="1357">GP28-GP65</f>
        <v>101.5401311</v>
      </c>
      <c r="GQ102" s="63">
        <f t="shared" si="1357"/>
        <v>110.8925116</v>
      </c>
      <c r="GR102" s="63">
        <f t="shared" si="1357"/>
        <v>124.2530552</v>
      </c>
      <c r="GS102" s="63">
        <f t="shared" si="1357"/>
        <v>118.9088377</v>
      </c>
      <c r="GT102" s="63">
        <f t="shared" si="1357"/>
        <v>126.9251639</v>
      </c>
      <c r="GU102" s="63">
        <f t="shared" si="1357"/>
        <v>132.1706914</v>
      </c>
      <c r="GV102" s="63">
        <f t="shared" si="1357"/>
        <v>151.800002</v>
      </c>
      <c r="GW102" s="63">
        <f t="shared" si="1357"/>
        <v>147.8741399</v>
      </c>
      <c r="GX102" s="63">
        <f t="shared" si="1357"/>
        <v>137.4051743</v>
      </c>
      <c r="GY102" s="63">
        <f t="shared" si="1357"/>
        <v>129.55345</v>
      </c>
      <c r="GZ102" s="63">
        <f t="shared" si="1357"/>
        <v>137.4051743</v>
      </c>
      <c r="HA102" s="63">
        <f t="shared" si="1357"/>
        <v>163.5775884</v>
      </c>
      <c r="HB102" s="52">
        <f t="shared" si="49"/>
        <v>1582.30592</v>
      </c>
      <c r="HC102" s="63">
        <f t="shared" ref="HC102:HN102" si="1358">HC28-HC65</f>
        <v>127.301751</v>
      </c>
      <c r="HD102" s="63">
        <f t="shared" si="1358"/>
        <v>139.0269122</v>
      </c>
      <c r="HE102" s="63">
        <f t="shared" si="1358"/>
        <v>155.7771426</v>
      </c>
      <c r="HF102" s="63">
        <f t="shared" si="1358"/>
        <v>149.0770505</v>
      </c>
      <c r="HG102" s="63">
        <f t="shared" si="1358"/>
        <v>159.1271887</v>
      </c>
      <c r="HH102" s="63">
        <f t="shared" si="1358"/>
        <v>169.1773269</v>
      </c>
      <c r="HI102" s="63">
        <f t="shared" si="1358"/>
        <v>194.3026725</v>
      </c>
      <c r="HJ102" s="63">
        <f t="shared" si="1358"/>
        <v>189.2776034</v>
      </c>
      <c r="HK102" s="63">
        <f t="shared" si="1358"/>
        <v>175.8774191</v>
      </c>
      <c r="HL102" s="63">
        <f t="shared" si="1358"/>
        <v>165.8272809</v>
      </c>
      <c r="HM102" s="63">
        <f t="shared" si="1358"/>
        <v>175.8774191</v>
      </c>
      <c r="HN102" s="63">
        <f t="shared" si="1358"/>
        <v>209.3778799</v>
      </c>
      <c r="HO102" s="52">
        <f t="shared" si="51"/>
        <v>2010.027647</v>
      </c>
      <c r="HP102" s="63">
        <f t="shared" ref="HP102:IA102" si="1359">HP28-HP65</f>
        <v>172.1807162</v>
      </c>
      <c r="HQ102" s="63">
        <f t="shared" si="1359"/>
        <v>188.0394664</v>
      </c>
      <c r="HR102" s="63">
        <f t="shared" si="1359"/>
        <v>210.6948238</v>
      </c>
      <c r="HS102" s="63">
        <f t="shared" si="1359"/>
        <v>201.6326808</v>
      </c>
      <c r="HT102" s="63">
        <f t="shared" si="1359"/>
        <v>215.2258953</v>
      </c>
      <c r="HU102" s="63">
        <f t="shared" si="1359"/>
        <v>228.8191097</v>
      </c>
      <c r="HV102" s="63">
        <f t="shared" si="1359"/>
        <v>262.8021458</v>
      </c>
      <c r="HW102" s="63">
        <f t="shared" si="1359"/>
        <v>256.0055386</v>
      </c>
      <c r="HX102" s="63">
        <f t="shared" si="1359"/>
        <v>237.8812527</v>
      </c>
      <c r="HY102" s="63">
        <f t="shared" si="1359"/>
        <v>224.2880382</v>
      </c>
      <c r="HZ102" s="63">
        <f t="shared" si="1359"/>
        <v>237.8812527</v>
      </c>
      <c r="IA102" s="63">
        <f t="shared" si="1359"/>
        <v>283.1919675</v>
      </c>
      <c r="IB102" s="52">
        <f t="shared" si="53"/>
        <v>2718.642888</v>
      </c>
      <c r="IC102" s="63">
        <f t="shared" ref="IC102:IN102" si="1360">IC28-IC65</f>
        <v>224.8657938</v>
      </c>
      <c r="ID102" s="63">
        <f t="shared" si="1360"/>
        <v>245.5771169</v>
      </c>
      <c r="IE102" s="63">
        <f t="shared" si="1360"/>
        <v>275.1647214</v>
      </c>
      <c r="IF102" s="63">
        <f t="shared" si="1360"/>
        <v>263.3296796</v>
      </c>
      <c r="IG102" s="63">
        <f t="shared" si="1360"/>
        <v>281.0822423</v>
      </c>
      <c r="IH102" s="63">
        <f t="shared" si="1360"/>
        <v>298.8348049</v>
      </c>
      <c r="II102" s="63">
        <f t="shared" si="1360"/>
        <v>343.2162116</v>
      </c>
      <c r="IJ102" s="63">
        <f t="shared" si="1360"/>
        <v>334.3399303</v>
      </c>
      <c r="IK102" s="63">
        <f t="shared" si="1360"/>
        <v>310.6698467</v>
      </c>
      <c r="IL102" s="63">
        <f t="shared" si="1360"/>
        <v>292.917284</v>
      </c>
      <c r="IM102" s="63">
        <f t="shared" si="1360"/>
        <v>310.6698467</v>
      </c>
      <c r="IN102" s="63">
        <f t="shared" si="1360"/>
        <v>369.8450556</v>
      </c>
      <c r="IO102" s="52">
        <f t="shared" si="55"/>
        <v>3550.512534</v>
      </c>
      <c r="IP102" s="63">
        <f t="shared" ref="IP102:JA102" si="1361">IP28-IP65</f>
        <v>307.7345169</v>
      </c>
      <c r="IQ102" s="63">
        <f t="shared" si="1361"/>
        <v>336.0784856</v>
      </c>
      <c r="IR102" s="63">
        <f t="shared" si="1361"/>
        <v>376.5698694</v>
      </c>
      <c r="IS102" s="63">
        <f t="shared" si="1361"/>
        <v>360.3733159</v>
      </c>
      <c r="IT102" s="63">
        <f t="shared" si="1361"/>
        <v>384.6681462</v>
      </c>
      <c r="IU102" s="63">
        <f t="shared" si="1361"/>
        <v>408.9629765</v>
      </c>
      <c r="IV102" s="63">
        <f t="shared" si="1361"/>
        <v>469.7000522</v>
      </c>
      <c r="IW102" s="63">
        <f t="shared" si="1361"/>
        <v>457.552637</v>
      </c>
      <c r="IX102" s="63">
        <f t="shared" si="1361"/>
        <v>425.15953</v>
      </c>
      <c r="IY102" s="63">
        <f t="shared" si="1361"/>
        <v>400.8646997</v>
      </c>
      <c r="IZ102" s="63">
        <f t="shared" si="1361"/>
        <v>425.15953</v>
      </c>
      <c r="JA102" s="63">
        <f t="shared" si="1361"/>
        <v>506.1422976</v>
      </c>
      <c r="JB102" s="52">
        <f t="shared" si="57"/>
        <v>4858.966057</v>
      </c>
      <c r="JC102" s="2"/>
      <c r="JD102" s="2"/>
      <c r="JE102" s="19">
        <f t="shared" si="58"/>
        <v>0</v>
      </c>
      <c r="JF102" s="19">
        <f t="shared" si="59"/>
        <v>0</v>
      </c>
      <c r="JG102" s="48">
        <f t="shared" si="60"/>
        <v>0</v>
      </c>
      <c r="JH102" s="48">
        <f t="shared" si="61"/>
        <v>0</v>
      </c>
      <c r="JI102" s="48">
        <f t="shared" si="62"/>
        <v>0</v>
      </c>
      <c r="JJ102" s="48">
        <f t="shared" si="63"/>
        <v>0</v>
      </c>
      <c r="JK102" s="48">
        <f t="shared" si="64"/>
        <v>0</v>
      </c>
    </row>
    <row r="103" ht="19.5" customHeight="1" outlineLevel="1">
      <c r="A103" s="2"/>
      <c r="B103" s="13" t="s">
        <v>26</v>
      </c>
      <c r="C103" s="10">
        <f t="shared" ref="C103:N103" si="1362">C29-C66</f>
        <v>43.88559828</v>
      </c>
      <c r="D103" s="10">
        <f t="shared" si="1362"/>
        <v>47.92769286</v>
      </c>
      <c r="E103" s="10">
        <f t="shared" si="1362"/>
        <v>53.70211369</v>
      </c>
      <c r="F103" s="10">
        <f t="shared" si="1362"/>
        <v>53.70211369</v>
      </c>
      <c r="G103" s="10">
        <f t="shared" si="1362"/>
        <v>53.70211369</v>
      </c>
      <c r="H103" s="10">
        <f t="shared" si="1362"/>
        <v>58.32165035</v>
      </c>
      <c r="I103" s="10">
        <f t="shared" si="1362"/>
        <v>66.98328159</v>
      </c>
      <c r="J103" s="10">
        <f t="shared" si="1362"/>
        <v>65.25095534</v>
      </c>
      <c r="K103" s="10">
        <f t="shared" si="1362"/>
        <v>60.63141868</v>
      </c>
      <c r="L103" s="10">
        <f t="shared" si="1362"/>
        <v>57.16676618</v>
      </c>
      <c r="M103" s="10">
        <f t="shared" si="1362"/>
        <v>59.47653451</v>
      </c>
      <c r="N103" s="10">
        <f t="shared" si="1362"/>
        <v>72.18026033</v>
      </c>
      <c r="O103" s="10">
        <f t="shared" si="21"/>
        <v>692.9304992</v>
      </c>
      <c r="P103" s="10">
        <f t="shared" ref="P103:AA103" si="1363">P29-P66</f>
        <v>75.05913129</v>
      </c>
      <c r="Q103" s="10">
        <f t="shared" si="1363"/>
        <v>81.97247233</v>
      </c>
      <c r="R103" s="10">
        <f t="shared" si="1363"/>
        <v>91.84867382</v>
      </c>
      <c r="S103" s="10">
        <f t="shared" si="1363"/>
        <v>91.84867382</v>
      </c>
      <c r="T103" s="10">
        <f t="shared" si="1363"/>
        <v>91.84867382</v>
      </c>
      <c r="U103" s="10">
        <f t="shared" si="1363"/>
        <v>99.749635</v>
      </c>
      <c r="V103" s="10">
        <f t="shared" si="1363"/>
        <v>114.5639372</v>
      </c>
      <c r="W103" s="10">
        <f t="shared" si="1363"/>
        <v>111.6010768</v>
      </c>
      <c r="X103" s="10">
        <f t="shared" si="1363"/>
        <v>103.7001156</v>
      </c>
      <c r="Y103" s="10">
        <f t="shared" si="1363"/>
        <v>97.77439471</v>
      </c>
      <c r="Z103" s="10">
        <f t="shared" si="1363"/>
        <v>101.7248753</v>
      </c>
      <c r="AA103" s="10">
        <f t="shared" si="1363"/>
        <v>123.4525186</v>
      </c>
      <c r="AB103" s="10">
        <f t="shared" si="23"/>
        <v>1185.144178</v>
      </c>
      <c r="AC103" s="10">
        <f t="shared" ref="AC103:AN103" si="1364">AC29-AC66</f>
        <v>122.1264159</v>
      </c>
      <c r="AD103" s="10">
        <f t="shared" si="1364"/>
        <v>133.3749015</v>
      </c>
      <c r="AE103" s="10">
        <f t="shared" si="1364"/>
        <v>149.4441668</v>
      </c>
      <c r="AF103" s="10">
        <f t="shared" si="1364"/>
        <v>149.4441668</v>
      </c>
      <c r="AG103" s="10">
        <f t="shared" si="1364"/>
        <v>149.4441668</v>
      </c>
      <c r="AH103" s="10">
        <f t="shared" si="1364"/>
        <v>162.299579</v>
      </c>
      <c r="AI103" s="10">
        <f t="shared" si="1364"/>
        <v>186.4034768</v>
      </c>
      <c r="AJ103" s="10">
        <f t="shared" si="1364"/>
        <v>181.5826973</v>
      </c>
      <c r="AK103" s="10">
        <f t="shared" si="1364"/>
        <v>168.7272851</v>
      </c>
      <c r="AL103" s="10">
        <f t="shared" si="1364"/>
        <v>159.0857259</v>
      </c>
      <c r="AM103" s="10">
        <f t="shared" si="1364"/>
        <v>165.513432</v>
      </c>
      <c r="AN103" s="10">
        <f t="shared" si="1364"/>
        <v>200.8658156</v>
      </c>
      <c r="AO103" s="10">
        <f t="shared" si="25"/>
        <v>1928.311829</v>
      </c>
      <c r="AP103" s="10">
        <f t="shared" ref="AP103:BA103" si="1365">AP29-AP66</f>
        <v>195.5424826</v>
      </c>
      <c r="AQ103" s="10">
        <f t="shared" si="1365"/>
        <v>213.5529745</v>
      </c>
      <c r="AR103" s="10">
        <f t="shared" si="1365"/>
        <v>239.2822485</v>
      </c>
      <c r="AS103" s="10">
        <f t="shared" si="1365"/>
        <v>239.2822485</v>
      </c>
      <c r="AT103" s="10">
        <f t="shared" si="1365"/>
        <v>239.2822485</v>
      </c>
      <c r="AU103" s="10">
        <f t="shared" si="1365"/>
        <v>259.8656677</v>
      </c>
      <c r="AV103" s="10">
        <f t="shared" si="1365"/>
        <v>298.4595788</v>
      </c>
      <c r="AW103" s="10">
        <f t="shared" si="1365"/>
        <v>290.7407965</v>
      </c>
      <c r="AX103" s="10">
        <f t="shared" si="1365"/>
        <v>270.1573773</v>
      </c>
      <c r="AY103" s="10">
        <f t="shared" si="1365"/>
        <v>254.7198129</v>
      </c>
      <c r="AZ103" s="10">
        <f t="shared" si="1365"/>
        <v>265.0115225</v>
      </c>
      <c r="BA103" s="10">
        <f t="shared" si="1365"/>
        <v>321.6159254</v>
      </c>
      <c r="BB103" s="10">
        <f t="shared" si="27"/>
        <v>3087.512884</v>
      </c>
      <c r="BC103" s="10">
        <f t="shared" ref="BC103:BN103" si="1366">BC29-BC66</f>
        <v>311.9569892</v>
      </c>
      <c r="BD103" s="10">
        <f t="shared" si="1366"/>
        <v>340.6898698</v>
      </c>
      <c r="BE103" s="10">
        <f t="shared" si="1366"/>
        <v>381.736842</v>
      </c>
      <c r="BF103" s="10">
        <f t="shared" si="1366"/>
        <v>381.736842</v>
      </c>
      <c r="BG103" s="10">
        <f t="shared" si="1366"/>
        <v>381.736842</v>
      </c>
      <c r="BH103" s="10">
        <f t="shared" si="1366"/>
        <v>414.5744198</v>
      </c>
      <c r="BI103" s="10">
        <f t="shared" si="1366"/>
        <v>476.1448782</v>
      </c>
      <c r="BJ103" s="10">
        <f t="shared" si="1366"/>
        <v>463.8307865</v>
      </c>
      <c r="BK103" s="10">
        <f t="shared" si="1366"/>
        <v>430.9932087</v>
      </c>
      <c r="BL103" s="10">
        <f t="shared" si="1366"/>
        <v>406.3650254</v>
      </c>
      <c r="BM103" s="10">
        <f t="shared" si="1366"/>
        <v>422.7838143</v>
      </c>
      <c r="BN103" s="10">
        <f t="shared" si="1366"/>
        <v>513.0871532</v>
      </c>
      <c r="BO103" s="10">
        <f t="shared" si="29"/>
        <v>4925.636671</v>
      </c>
      <c r="BP103" s="10">
        <f t="shared" ref="BP103:CA103" si="1367">BP29-BP66</f>
        <v>466.3650201</v>
      </c>
      <c r="BQ103" s="10">
        <f t="shared" si="1367"/>
        <v>509.319693</v>
      </c>
      <c r="BR103" s="10">
        <f t="shared" si="1367"/>
        <v>570.6835114</v>
      </c>
      <c r="BS103" s="10">
        <f t="shared" si="1367"/>
        <v>570.6835114</v>
      </c>
      <c r="BT103" s="10">
        <f t="shared" si="1367"/>
        <v>570.6835114</v>
      </c>
      <c r="BU103" s="10">
        <f t="shared" si="1367"/>
        <v>619.7745662</v>
      </c>
      <c r="BV103" s="10">
        <f t="shared" si="1367"/>
        <v>711.8202938</v>
      </c>
      <c r="BW103" s="10">
        <f t="shared" si="1367"/>
        <v>693.4111483</v>
      </c>
      <c r="BX103" s="10">
        <f t="shared" si="1367"/>
        <v>644.3200935</v>
      </c>
      <c r="BY103" s="10">
        <f t="shared" si="1367"/>
        <v>607.5018025</v>
      </c>
      <c r="BZ103" s="10">
        <f t="shared" si="1367"/>
        <v>632.0473299</v>
      </c>
      <c r="CA103" s="10">
        <f t="shared" si="1367"/>
        <v>767.0477304</v>
      </c>
      <c r="CB103" s="10">
        <f t="shared" si="31"/>
        <v>7363.658212</v>
      </c>
      <c r="CC103" s="10">
        <f t="shared" ref="CC103:CN103" si="1368">CC29-CC66</f>
        <v>696.739203</v>
      </c>
      <c r="CD103" s="10">
        <f t="shared" si="1368"/>
        <v>760.9125506</v>
      </c>
      <c r="CE103" s="10">
        <f t="shared" si="1368"/>
        <v>852.5887615</v>
      </c>
      <c r="CF103" s="10">
        <f t="shared" si="1368"/>
        <v>852.5887615</v>
      </c>
      <c r="CG103" s="10">
        <f t="shared" si="1368"/>
        <v>852.5887615</v>
      </c>
      <c r="CH103" s="10">
        <f t="shared" si="1368"/>
        <v>925.9297303</v>
      </c>
      <c r="CI103" s="10">
        <f t="shared" si="1368"/>
        <v>1063.444047</v>
      </c>
      <c r="CJ103" s="10">
        <f t="shared" si="1368"/>
        <v>1035.941183</v>
      </c>
      <c r="CK103" s="10">
        <f t="shared" si="1368"/>
        <v>962.6002146</v>
      </c>
      <c r="CL103" s="10">
        <f t="shared" si="1368"/>
        <v>907.5944881</v>
      </c>
      <c r="CM103" s="10">
        <f t="shared" si="1368"/>
        <v>944.2649725</v>
      </c>
      <c r="CN103" s="10">
        <f t="shared" si="1368"/>
        <v>1145.952636</v>
      </c>
      <c r="CO103" s="10">
        <f t="shared" si="33"/>
        <v>11001.14531</v>
      </c>
      <c r="CP103" s="2"/>
      <c r="CQ103" s="2"/>
      <c r="CR103" s="48">
        <f>O103-'ОПУ БС'!C103</f>
        <v>0</v>
      </c>
      <c r="CS103" s="48">
        <f>AB103-'ОПУ БС'!D103</f>
        <v>0</v>
      </c>
      <c r="CT103" s="48">
        <f>AO103-'ОПУ БС'!E103</f>
        <v>0</v>
      </c>
      <c r="CU103" s="48">
        <f>BB103-'ОПУ БС'!F103</f>
        <v>0</v>
      </c>
      <c r="CV103" s="48">
        <f>BO103-'ОПУ БС'!G103</f>
        <v>0</v>
      </c>
      <c r="CW103" s="48">
        <f>CB103-'ОПУ БС'!H103</f>
        <v>0</v>
      </c>
      <c r="CX103" s="48">
        <f>CO103-'ОПУ БС'!I103</f>
        <v>0</v>
      </c>
      <c r="CY103" s="2"/>
      <c r="CZ103" s="2"/>
      <c r="DA103" s="54">
        <f t="shared" ref="DA103:DL103" si="1369">DA29-DA66</f>
        <v>0</v>
      </c>
      <c r="DB103" s="54">
        <f t="shared" si="1369"/>
        <v>0</v>
      </c>
      <c r="DC103" s="54">
        <f t="shared" si="1369"/>
        <v>0</v>
      </c>
      <c r="DD103" s="54">
        <f t="shared" si="1369"/>
        <v>0</v>
      </c>
      <c r="DE103" s="54">
        <f t="shared" si="1369"/>
        <v>0</v>
      </c>
      <c r="DF103" s="54">
        <f t="shared" si="1369"/>
        <v>-3.332551355</v>
      </c>
      <c r="DG103" s="54">
        <f t="shared" si="1369"/>
        <v>-3.827484725</v>
      </c>
      <c r="DH103" s="54">
        <f t="shared" si="1369"/>
        <v>-3.728498051</v>
      </c>
      <c r="DI103" s="54">
        <f t="shared" si="1369"/>
        <v>-3.464533587</v>
      </c>
      <c r="DJ103" s="54">
        <f t="shared" si="1369"/>
        <v>-3.266560239</v>
      </c>
      <c r="DK103" s="54">
        <f t="shared" si="1369"/>
        <v>-3.398542471</v>
      </c>
      <c r="DL103" s="54">
        <f t="shared" si="1369"/>
        <v>-4.124444746</v>
      </c>
      <c r="DM103" s="55">
        <f t="shared" si="35"/>
        <v>-25.14261517</v>
      </c>
      <c r="DN103" s="54">
        <f t="shared" ref="DN103:DY103" si="1370">DN29-DN66</f>
        <v>-4.653911087</v>
      </c>
      <c r="DO103" s="54">
        <f t="shared" si="1370"/>
        <v>-5.082560792</v>
      </c>
      <c r="DP103" s="54">
        <f t="shared" si="1370"/>
        <v>-5.694917514</v>
      </c>
      <c r="DQ103" s="54">
        <f t="shared" si="1370"/>
        <v>-5.694917514</v>
      </c>
      <c r="DR103" s="54">
        <f t="shared" si="1370"/>
        <v>-5.694917514</v>
      </c>
      <c r="DS103" s="54">
        <f t="shared" si="1370"/>
        <v>-6.184802891</v>
      </c>
      <c r="DT103" s="54">
        <f t="shared" si="1370"/>
        <v>-7.103337974</v>
      </c>
      <c r="DU103" s="54">
        <f t="shared" si="1370"/>
        <v>-6.919630958</v>
      </c>
      <c r="DV103" s="54">
        <f t="shared" si="1370"/>
        <v>-6.42974558</v>
      </c>
      <c r="DW103" s="54">
        <f t="shared" si="1370"/>
        <v>-6.062331547</v>
      </c>
      <c r="DX103" s="54">
        <f t="shared" si="1370"/>
        <v>-6.307274236</v>
      </c>
      <c r="DY103" s="54">
        <f t="shared" si="1370"/>
        <v>-7.654459024</v>
      </c>
      <c r="DZ103" s="55">
        <f t="shared" si="37"/>
        <v>-73.48280663</v>
      </c>
      <c r="EA103" s="54">
        <f t="shared" ref="EA103:EL103" si="1371">EA29-EA66</f>
        <v>-5.65682007</v>
      </c>
      <c r="EB103" s="54">
        <f t="shared" si="1371"/>
        <v>-6.177842972</v>
      </c>
      <c r="EC103" s="54">
        <f t="shared" si="1371"/>
        <v>-6.922161402</v>
      </c>
      <c r="ED103" s="54">
        <f t="shared" si="1371"/>
        <v>-6.922161402</v>
      </c>
      <c r="EE103" s="54">
        <f t="shared" si="1371"/>
        <v>-6.922161402</v>
      </c>
      <c r="EF103" s="54">
        <f t="shared" si="1371"/>
        <v>-7.517616146</v>
      </c>
      <c r="EG103" s="54">
        <f t="shared" si="1371"/>
        <v>-8.634093792</v>
      </c>
      <c r="EH103" s="54">
        <f t="shared" si="1371"/>
        <v>-8.410798262</v>
      </c>
      <c r="EI103" s="54">
        <f t="shared" si="1371"/>
        <v>-7.815343518</v>
      </c>
      <c r="EJ103" s="54">
        <f t="shared" si="1371"/>
        <v>-7.36875246</v>
      </c>
      <c r="EK103" s="54">
        <f t="shared" si="1371"/>
        <v>-7.666479832</v>
      </c>
      <c r="EL103" s="54">
        <f t="shared" si="1371"/>
        <v>-9.303980379</v>
      </c>
      <c r="EM103" s="50">
        <f t="shared" si="39"/>
        <v>-89.31821164</v>
      </c>
      <c r="EN103" s="54">
        <f t="shared" ref="EN103:EY103" si="1372">EN29-EN66</f>
        <v>-5.596380241</v>
      </c>
      <c r="EO103" s="54">
        <f t="shared" si="1372"/>
        <v>-6.111836316</v>
      </c>
      <c r="EP103" s="54">
        <f t="shared" si="1372"/>
        <v>-6.848202137</v>
      </c>
      <c r="EQ103" s="54">
        <f t="shared" si="1372"/>
        <v>-6.848202137</v>
      </c>
      <c r="ER103" s="54">
        <f t="shared" si="1372"/>
        <v>-6.848202137</v>
      </c>
      <c r="ES103" s="54">
        <f t="shared" si="1372"/>
        <v>-7.437294794</v>
      </c>
      <c r="ET103" s="54">
        <f t="shared" si="1372"/>
        <v>-8.541843526</v>
      </c>
      <c r="EU103" s="54">
        <f t="shared" si="1372"/>
        <v>-8.32093378</v>
      </c>
      <c r="EV103" s="54">
        <f t="shared" si="1372"/>
        <v>-7.731841123</v>
      </c>
      <c r="EW103" s="54">
        <f t="shared" si="1372"/>
        <v>-7.29002163</v>
      </c>
      <c r="EX103" s="54">
        <f t="shared" si="1372"/>
        <v>-7.584567958</v>
      </c>
      <c r="EY103" s="54">
        <f t="shared" si="1372"/>
        <v>-9.204572765</v>
      </c>
      <c r="EZ103" s="51">
        <f t="shared" si="41"/>
        <v>-88.36389854</v>
      </c>
      <c r="FA103" s="54">
        <f t="shared" ref="FA103:FL103" si="1373">FA29-FA66</f>
        <v>-3.762391696</v>
      </c>
      <c r="FB103" s="54">
        <f t="shared" si="1373"/>
        <v>-4.108927773</v>
      </c>
      <c r="FC103" s="54">
        <f t="shared" si="1373"/>
        <v>-4.603979312</v>
      </c>
      <c r="FD103" s="54">
        <f t="shared" si="1373"/>
        <v>-4.603979312</v>
      </c>
      <c r="FE103" s="54">
        <f t="shared" si="1373"/>
        <v>-4.603979312</v>
      </c>
      <c r="FF103" s="54">
        <f t="shared" si="1373"/>
        <v>-5.000020543</v>
      </c>
      <c r="FG103" s="54">
        <f t="shared" si="1373"/>
        <v>-5.742597852</v>
      </c>
      <c r="FH103" s="54">
        <f t="shared" si="1373"/>
        <v>-5.59408239</v>
      </c>
      <c r="FI103" s="54">
        <f t="shared" si="1373"/>
        <v>-5.198041159</v>
      </c>
      <c r="FJ103" s="54">
        <f t="shared" si="1373"/>
        <v>-4.901010236</v>
      </c>
      <c r="FK103" s="54">
        <f t="shared" si="1373"/>
        <v>-5.099030851</v>
      </c>
      <c r="FL103" s="54">
        <f t="shared" si="1373"/>
        <v>-6.188144237</v>
      </c>
      <c r="FM103" s="51">
        <f t="shared" si="43"/>
        <v>-59.40618467</v>
      </c>
      <c r="FN103" s="2"/>
      <c r="FO103" s="2"/>
      <c r="FP103" s="10">
        <f t="shared" ref="FP103:GA103" si="1374">FP29-FP66</f>
        <v>43.88559828</v>
      </c>
      <c r="FQ103" s="10">
        <f t="shared" si="1374"/>
        <v>47.92769286</v>
      </c>
      <c r="FR103" s="10">
        <f t="shared" si="1374"/>
        <v>53.70211369</v>
      </c>
      <c r="FS103" s="10">
        <f t="shared" si="1374"/>
        <v>53.70211369</v>
      </c>
      <c r="FT103" s="10">
        <f t="shared" si="1374"/>
        <v>53.70211369</v>
      </c>
      <c r="FU103" s="10">
        <f t="shared" si="1374"/>
        <v>58.32165035</v>
      </c>
      <c r="FV103" s="10">
        <f t="shared" si="1374"/>
        <v>66.98328159</v>
      </c>
      <c r="FW103" s="10">
        <f t="shared" si="1374"/>
        <v>65.25095534</v>
      </c>
      <c r="FX103" s="10">
        <f t="shared" si="1374"/>
        <v>60.63141868</v>
      </c>
      <c r="FY103" s="10">
        <f t="shared" si="1374"/>
        <v>57.16676618</v>
      </c>
      <c r="FZ103" s="10">
        <f t="shared" si="1374"/>
        <v>59.47653451</v>
      </c>
      <c r="GA103" s="10">
        <f t="shared" si="1374"/>
        <v>72.18026033</v>
      </c>
      <c r="GB103" s="52">
        <f t="shared" si="45"/>
        <v>692.9304992</v>
      </c>
      <c r="GC103" s="10">
        <f t="shared" ref="GC103:GN103" si="1375">GC29-GC66</f>
        <v>75.05913129</v>
      </c>
      <c r="GD103" s="10">
        <f t="shared" si="1375"/>
        <v>81.97247233</v>
      </c>
      <c r="GE103" s="10">
        <f t="shared" si="1375"/>
        <v>91.84867382</v>
      </c>
      <c r="GF103" s="10">
        <f t="shared" si="1375"/>
        <v>91.84867382</v>
      </c>
      <c r="GG103" s="10">
        <f t="shared" si="1375"/>
        <v>91.84867382</v>
      </c>
      <c r="GH103" s="10">
        <f t="shared" si="1375"/>
        <v>99.749635</v>
      </c>
      <c r="GI103" s="10">
        <f t="shared" si="1375"/>
        <v>114.5639372</v>
      </c>
      <c r="GJ103" s="10">
        <f t="shared" si="1375"/>
        <v>111.6010768</v>
      </c>
      <c r="GK103" s="10">
        <f t="shared" si="1375"/>
        <v>103.7001156</v>
      </c>
      <c r="GL103" s="10">
        <f t="shared" si="1375"/>
        <v>97.77439471</v>
      </c>
      <c r="GM103" s="10">
        <f t="shared" si="1375"/>
        <v>101.7248753</v>
      </c>
      <c r="GN103" s="10">
        <f t="shared" si="1375"/>
        <v>123.4525186</v>
      </c>
      <c r="GO103" s="52">
        <f t="shared" si="47"/>
        <v>1185.144178</v>
      </c>
      <c r="GP103" s="63">
        <f t="shared" ref="GP103:HA103" si="1376">GP29-GP66</f>
        <v>122.1264159</v>
      </c>
      <c r="GQ103" s="63">
        <f t="shared" si="1376"/>
        <v>133.3749015</v>
      </c>
      <c r="GR103" s="63">
        <f t="shared" si="1376"/>
        <v>149.4441668</v>
      </c>
      <c r="GS103" s="63">
        <f t="shared" si="1376"/>
        <v>149.4441668</v>
      </c>
      <c r="GT103" s="63">
        <f t="shared" si="1376"/>
        <v>149.4441668</v>
      </c>
      <c r="GU103" s="63">
        <f t="shared" si="1376"/>
        <v>158.9670276</v>
      </c>
      <c r="GV103" s="63">
        <f t="shared" si="1376"/>
        <v>182.5759921</v>
      </c>
      <c r="GW103" s="63">
        <f t="shared" si="1376"/>
        <v>177.8541992</v>
      </c>
      <c r="GX103" s="63">
        <f t="shared" si="1376"/>
        <v>165.2627515</v>
      </c>
      <c r="GY103" s="63">
        <f t="shared" si="1376"/>
        <v>155.8191657</v>
      </c>
      <c r="GZ103" s="63">
        <f t="shared" si="1376"/>
        <v>162.1148896</v>
      </c>
      <c r="HA103" s="63">
        <f t="shared" si="1376"/>
        <v>196.7413708</v>
      </c>
      <c r="HB103" s="52">
        <f t="shared" si="49"/>
        <v>1903.169214</v>
      </c>
      <c r="HC103" s="63">
        <f t="shared" ref="HC103:HN103" si="1377">HC29-HC66</f>
        <v>190.8885715</v>
      </c>
      <c r="HD103" s="63">
        <f t="shared" si="1377"/>
        <v>208.4704137</v>
      </c>
      <c r="HE103" s="63">
        <f t="shared" si="1377"/>
        <v>233.587331</v>
      </c>
      <c r="HF103" s="63">
        <f t="shared" si="1377"/>
        <v>233.587331</v>
      </c>
      <c r="HG103" s="63">
        <f t="shared" si="1377"/>
        <v>233.587331</v>
      </c>
      <c r="HH103" s="63">
        <f t="shared" si="1377"/>
        <v>253.6808648</v>
      </c>
      <c r="HI103" s="63">
        <f t="shared" si="1377"/>
        <v>291.3562408</v>
      </c>
      <c r="HJ103" s="63">
        <f t="shared" si="1377"/>
        <v>283.8211656</v>
      </c>
      <c r="HK103" s="63">
        <f t="shared" si="1377"/>
        <v>263.7276317</v>
      </c>
      <c r="HL103" s="63">
        <f t="shared" si="1377"/>
        <v>248.6574814</v>
      </c>
      <c r="HM103" s="63">
        <f t="shared" si="1377"/>
        <v>258.7042483</v>
      </c>
      <c r="HN103" s="63">
        <f t="shared" si="1377"/>
        <v>313.9614664</v>
      </c>
      <c r="HO103" s="52">
        <f t="shared" si="51"/>
        <v>3014.030077</v>
      </c>
      <c r="HP103" s="63">
        <f t="shared" ref="HP103:IA103" si="1378">HP29-HP66</f>
        <v>306.3001691</v>
      </c>
      <c r="HQ103" s="63">
        <f t="shared" si="1378"/>
        <v>334.5120268</v>
      </c>
      <c r="HR103" s="63">
        <f t="shared" si="1378"/>
        <v>374.8146806</v>
      </c>
      <c r="HS103" s="63">
        <f t="shared" si="1378"/>
        <v>374.8146806</v>
      </c>
      <c r="HT103" s="63">
        <f t="shared" si="1378"/>
        <v>374.8146806</v>
      </c>
      <c r="HU103" s="63">
        <f t="shared" si="1378"/>
        <v>407.0568037</v>
      </c>
      <c r="HV103" s="63">
        <f t="shared" si="1378"/>
        <v>467.5107844</v>
      </c>
      <c r="HW103" s="63">
        <f t="shared" si="1378"/>
        <v>455.4199883</v>
      </c>
      <c r="HX103" s="63">
        <f t="shared" si="1378"/>
        <v>423.1778652</v>
      </c>
      <c r="HY103" s="63">
        <f t="shared" si="1378"/>
        <v>398.9962729</v>
      </c>
      <c r="HZ103" s="63">
        <f t="shared" si="1378"/>
        <v>415.1173344</v>
      </c>
      <c r="IA103" s="63">
        <f t="shared" si="1378"/>
        <v>503.7831729</v>
      </c>
      <c r="IB103" s="52">
        <f t="shared" si="53"/>
        <v>4836.318459</v>
      </c>
      <c r="IC103" s="63">
        <f t="shared" ref="IC103:IN103" si="1379">IC29-IC66</f>
        <v>460.7686399</v>
      </c>
      <c r="ID103" s="63">
        <f t="shared" si="1379"/>
        <v>503.2078567</v>
      </c>
      <c r="IE103" s="63">
        <f t="shared" si="1379"/>
        <v>563.8353093</v>
      </c>
      <c r="IF103" s="63">
        <f t="shared" si="1379"/>
        <v>563.8353093</v>
      </c>
      <c r="IG103" s="63">
        <f t="shared" si="1379"/>
        <v>563.8353093</v>
      </c>
      <c r="IH103" s="63">
        <f t="shared" si="1379"/>
        <v>612.3372714</v>
      </c>
      <c r="II103" s="63">
        <f t="shared" si="1379"/>
        <v>703.2784503</v>
      </c>
      <c r="IJ103" s="63">
        <f t="shared" si="1379"/>
        <v>685.0902145</v>
      </c>
      <c r="IK103" s="63">
        <f t="shared" si="1379"/>
        <v>636.5882524</v>
      </c>
      <c r="IL103" s="63">
        <f t="shared" si="1379"/>
        <v>600.2117809</v>
      </c>
      <c r="IM103" s="63">
        <f t="shared" si="1379"/>
        <v>624.4627619</v>
      </c>
      <c r="IN103" s="63">
        <f t="shared" si="1379"/>
        <v>757.8431577</v>
      </c>
      <c r="IO103" s="52">
        <f t="shared" si="55"/>
        <v>7275.294313</v>
      </c>
      <c r="IP103" s="63">
        <f t="shared" ref="IP103:JA103" si="1380">IP29-IP66</f>
        <v>692.9768113</v>
      </c>
      <c r="IQ103" s="63">
        <f t="shared" si="1380"/>
        <v>756.8036228</v>
      </c>
      <c r="IR103" s="63">
        <f t="shared" si="1380"/>
        <v>847.9847822</v>
      </c>
      <c r="IS103" s="63">
        <f t="shared" si="1380"/>
        <v>847.9847822</v>
      </c>
      <c r="IT103" s="63">
        <f t="shared" si="1380"/>
        <v>847.9847822</v>
      </c>
      <c r="IU103" s="63">
        <f t="shared" si="1380"/>
        <v>920.9297097</v>
      </c>
      <c r="IV103" s="63">
        <f t="shared" si="1380"/>
        <v>1057.701449</v>
      </c>
      <c r="IW103" s="63">
        <f t="shared" si="1380"/>
        <v>1030.347101</v>
      </c>
      <c r="IX103" s="63">
        <f t="shared" si="1380"/>
        <v>957.4021735</v>
      </c>
      <c r="IY103" s="63">
        <f t="shared" si="1380"/>
        <v>902.6934778</v>
      </c>
      <c r="IZ103" s="63">
        <f t="shared" si="1380"/>
        <v>939.1659416</v>
      </c>
      <c r="JA103" s="63">
        <f t="shared" si="1380"/>
        <v>1139.764492</v>
      </c>
      <c r="JB103" s="52">
        <f t="shared" si="57"/>
        <v>10941.73913</v>
      </c>
      <c r="JC103" s="2"/>
      <c r="JD103" s="2"/>
      <c r="JE103" s="19">
        <f t="shared" si="58"/>
        <v>0</v>
      </c>
      <c r="JF103" s="19">
        <f t="shared" si="59"/>
        <v>0</v>
      </c>
      <c r="JG103" s="48">
        <f t="shared" si="60"/>
        <v>0</v>
      </c>
      <c r="JH103" s="48">
        <f t="shared" si="61"/>
        <v>0</v>
      </c>
      <c r="JI103" s="48">
        <f t="shared" si="62"/>
        <v>0</v>
      </c>
      <c r="JJ103" s="48">
        <f t="shared" si="63"/>
        <v>0</v>
      </c>
      <c r="JK103" s="48">
        <f t="shared" si="64"/>
        <v>0</v>
      </c>
    </row>
    <row r="104" ht="19.5" customHeight="1" outlineLevel="1">
      <c r="A104" s="2"/>
      <c r="B104" s="13" t="s">
        <v>27</v>
      </c>
      <c r="C104" s="10">
        <f t="shared" ref="C104:N104" si="1381">C30-C67</f>
        <v>45.83693468</v>
      </c>
      <c r="D104" s="10">
        <f t="shared" si="1381"/>
        <v>50.05875761</v>
      </c>
      <c r="E104" s="10">
        <f t="shared" si="1381"/>
        <v>56.08993322</v>
      </c>
      <c r="F104" s="10">
        <f t="shared" si="1381"/>
        <v>56.08993322</v>
      </c>
      <c r="G104" s="10">
        <f t="shared" si="1381"/>
        <v>57.29616834</v>
      </c>
      <c r="H104" s="10">
        <f t="shared" si="1381"/>
        <v>60.31175615</v>
      </c>
      <c r="I104" s="10">
        <f t="shared" si="1381"/>
        <v>69.96163714</v>
      </c>
      <c r="J104" s="10">
        <f t="shared" si="1381"/>
        <v>68.15228445</v>
      </c>
      <c r="K104" s="10">
        <f t="shared" si="1381"/>
        <v>63.32734396</v>
      </c>
      <c r="L104" s="10">
        <f t="shared" si="1381"/>
        <v>59.70863859</v>
      </c>
      <c r="M104" s="10">
        <f t="shared" si="1381"/>
        <v>61.51799127</v>
      </c>
      <c r="N104" s="10">
        <f t="shared" si="1381"/>
        <v>75.38969519</v>
      </c>
      <c r="O104" s="10">
        <f t="shared" si="21"/>
        <v>723.7410738</v>
      </c>
      <c r="P104" s="10">
        <f t="shared" ref="P104:AA104" si="1382">P30-P67</f>
        <v>67.09924587</v>
      </c>
      <c r="Q104" s="10">
        <f t="shared" si="1382"/>
        <v>73.27943956</v>
      </c>
      <c r="R104" s="10">
        <f t="shared" si="1382"/>
        <v>82.10828771</v>
      </c>
      <c r="S104" s="10">
        <f t="shared" si="1382"/>
        <v>82.10828771</v>
      </c>
      <c r="T104" s="10">
        <f t="shared" si="1382"/>
        <v>83.87405733</v>
      </c>
      <c r="U104" s="10">
        <f t="shared" si="1382"/>
        <v>88.2884814</v>
      </c>
      <c r="V104" s="10">
        <f t="shared" si="1382"/>
        <v>102.4146384</v>
      </c>
      <c r="W104" s="10">
        <f t="shared" si="1382"/>
        <v>99.76598399</v>
      </c>
      <c r="X104" s="10">
        <f t="shared" si="1382"/>
        <v>92.70290547</v>
      </c>
      <c r="Y104" s="10">
        <f t="shared" si="1382"/>
        <v>87.40559659</v>
      </c>
      <c r="Z104" s="10">
        <f t="shared" si="1382"/>
        <v>90.05425103</v>
      </c>
      <c r="AA104" s="10">
        <f t="shared" si="1382"/>
        <v>110.3606018</v>
      </c>
      <c r="AB104" s="10">
        <f t="shared" si="23"/>
        <v>1059.461777</v>
      </c>
      <c r="AC104" s="10">
        <f t="shared" ref="AC104:AN104" si="1383">AC30-AC67</f>
        <v>97.79346537</v>
      </c>
      <c r="AD104" s="10">
        <f t="shared" si="1383"/>
        <v>106.8007582</v>
      </c>
      <c r="AE104" s="10">
        <f t="shared" si="1383"/>
        <v>119.6683195</v>
      </c>
      <c r="AF104" s="10">
        <f t="shared" si="1383"/>
        <v>119.6683195</v>
      </c>
      <c r="AG104" s="10">
        <f t="shared" si="1383"/>
        <v>122.2418317</v>
      </c>
      <c r="AH104" s="10">
        <f t="shared" si="1383"/>
        <v>128.6756123</v>
      </c>
      <c r="AI104" s="10">
        <f t="shared" si="1383"/>
        <v>149.2637103</v>
      </c>
      <c r="AJ104" s="10">
        <f t="shared" si="1383"/>
        <v>145.4034419</v>
      </c>
      <c r="AK104" s="10">
        <f t="shared" si="1383"/>
        <v>135.1093929</v>
      </c>
      <c r="AL104" s="10">
        <f t="shared" si="1383"/>
        <v>127.3888562</v>
      </c>
      <c r="AM104" s="10">
        <f t="shared" si="1383"/>
        <v>131.2491246</v>
      </c>
      <c r="AN104" s="10">
        <f t="shared" si="1383"/>
        <v>160.8445154</v>
      </c>
      <c r="AO104" s="10">
        <f t="shared" si="25"/>
        <v>1544.107348</v>
      </c>
      <c r="AP104" s="10">
        <f t="shared" ref="AP104:BA104" si="1384">AP30-AP67</f>
        <v>144.0632418</v>
      </c>
      <c r="AQ104" s="10">
        <f t="shared" si="1384"/>
        <v>157.3322246</v>
      </c>
      <c r="AR104" s="10">
        <f t="shared" si="1384"/>
        <v>176.2879143</v>
      </c>
      <c r="AS104" s="10">
        <f t="shared" si="1384"/>
        <v>176.2879143</v>
      </c>
      <c r="AT104" s="10">
        <f t="shared" si="1384"/>
        <v>180.0790522</v>
      </c>
      <c r="AU104" s="10">
        <f t="shared" si="1384"/>
        <v>189.5568971</v>
      </c>
      <c r="AV104" s="10">
        <f t="shared" si="1384"/>
        <v>219.8860006</v>
      </c>
      <c r="AW104" s="10">
        <f t="shared" si="1384"/>
        <v>214.1992937</v>
      </c>
      <c r="AX104" s="10">
        <f t="shared" si="1384"/>
        <v>199.0347419</v>
      </c>
      <c r="AY104" s="10">
        <f t="shared" si="1384"/>
        <v>187.6613281</v>
      </c>
      <c r="AZ104" s="10">
        <f t="shared" si="1384"/>
        <v>193.348035</v>
      </c>
      <c r="BA104" s="10">
        <f t="shared" si="1384"/>
        <v>236.9461213</v>
      </c>
      <c r="BB104" s="10">
        <f t="shared" si="27"/>
        <v>2274.682765</v>
      </c>
      <c r="BC104" s="10">
        <f t="shared" ref="BC104:BN104" si="1385">BC30-BC67</f>
        <v>215.1793415</v>
      </c>
      <c r="BD104" s="10">
        <f t="shared" si="1385"/>
        <v>234.9984914</v>
      </c>
      <c r="BE104" s="10">
        <f t="shared" si="1385"/>
        <v>263.3115627</v>
      </c>
      <c r="BF104" s="10">
        <f t="shared" si="1385"/>
        <v>263.3115627</v>
      </c>
      <c r="BG104" s="10">
        <f t="shared" si="1385"/>
        <v>268.9741769</v>
      </c>
      <c r="BH104" s="10">
        <f t="shared" si="1385"/>
        <v>283.1307126</v>
      </c>
      <c r="BI104" s="10">
        <f t="shared" si="1385"/>
        <v>328.4316266</v>
      </c>
      <c r="BJ104" s="10">
        <f t="shared" si="1385"/>
        <v>319.9377052</v>
      </c>
      <c r="BK104" s="10">
        <f t="shared" si="1385"/>
        <v>297.2872482</v>
      </c>
      <c r="BL104" s="10">
        <f t="shared" si="1385"/>
        <v>280.2994054</v>
      </c>
      <c r="BM104" s="10">
        <f t="shared" si="1385"/>
        <v>288.7933268</v>
      </c>
      <c r="BN104" s="10">
        <f t="shared" si="1385"/>
        <v>353.9133907</v>
      </c>
      <c r="BO104" s="10">
        <f t="shared" si="29"/>
        <v>3397.568551</v>
      </c>
      <c r="BP104" s="10">
        <f t="shared" ref="BP104:CA104" si="1386">BP30-BP67</f>
        <v>304.2007606</v>
      </c>
      <c r="BQ104" s="10">
        <f t="shared" si="1386"/>
        <v>332.2192517</v>
      </c>
      <c r="BR104" s="10">
        <f t="shared" si="1386"/>
        <v>372.2456676</v>
      </c>
      <c r="BS104" s="10">
        <f t="shared" si="1386"/>
        <v>372.2456676</v>
      </c>
      <c r="BT104" s="10">
        <f t="shared" si="1386"/>
        <v>380.2509508</v>
      </c>
      <c r="BU104" s="10">
        <f t="shared" si="1386"/>
        <v>400.2641587</v>
      </c>
      <c r="BV104" s="10">
        <f t="shared" si="1386"/>
        <v>464.3064241</v>
      </c>
      <c r="BW104" s="10">
        <f t="shared" si="1386"/>
        <v>452.2984994</v>
      </c>
      <c r="BX104" s="10">
        <f t="shared" si="1386"/>
        <v>420.2773667</v>
      </c>
      <c r="BY104" s="10">
        <f t="shared" si="1386"/>
        <v>396.2615171</v>
      </c>
      <c r="BZ104" s="10">
        <f t="shared" si="1386"/>
        <v>408.2694419</v>
      </c>
      <c r="CA104" s="10">
        <f t="shared" si="1386"/>
        <v>500.3301984</v>
      </c>
      <c r="CB104" s="10">
        <f t="shared" si="31"/>
        <v>4803.169905</v>
      </c>
      <c r="CC104" s="10">
        <f t="shared" ref="CC104:CN104" si="1387">CC30-CC67</f>
        <v>436.4366438</v>
      </c>
      <c r="CD104" s="10">
        <f t="shared" si="1387"/>
        <v>476.6347558</v>
      </c>
      <c r="CE104" s="10">
        <f t="shared" si="1387"/>
        <v>534.0606299</v>
      </c>
      <c r="CF104" s="10">
        <f t="shared" si="1387"/>
        <v>534.0606299</v>
      </c>
      <c r="CG104" s="10">
        <f t="shared" si="1387"/>
        <v>545.5458048</v>
      </c>
      <c r="CH104" s="10">
        <f t="shared" si="1387"/>
        <v>574.2587419</v>
      </c>
      <c r="CI104" s="10">
        <f t="shared" si="1387"/>
        <v>666.1401406</v>
      </c>
      <c r="CJ104" s="10">
        <f t="shared" si="1387"/>
        <v>648.9123783</v>
      </c>
      <c r="CK104" s="10">
        <f t="shared" si="1387"/>
        <v>602.971679</v>
      </c>
      <c r="CL104" s="10">
        <f t="shared" si="1387"/>
        <v>568.5161545</v>
      </c>
      <c r="CM104" s="10">
        <f t="shared" si="1387"/>
        <v>585.7439167</v>
      </c>
      <c r="CN104" s="10">
        <f t="shared" si="1387"/>
        <v>717.8234273</v>
      </c>
      <c r="CO104" s="10">
        <f t="shared" si="33"/>
        <v>6891.104902</v>
      </c>
      <c r="CP104" s="2"/>
      <c r="CQ104" s="2"/>
      <c r="CR104" s="48">
        <f>O104-'ОПУ БС'!C104</f>
        <v>0</v>
      </c>
      <c r="CS104" s="48">
        <f>AB104-'ОПУ БС'!D104</f>
        <v>0</v>
      </c>
      <c r="CT104" s="48">
        <f>AO104-'ОПУ БС'!E104</f>
        <v>0</v>
      </c>
      <c r="CU104" s="48">
        <f>BB104-'ОПУ БС'!F104</f>
        <v>0</v>
      </c>
      <c r="CV104" s="48">
        <f>BO104-'ОПУ БС'!G104</f>
        <v>0</v>
      </c>
      <c r="CW104" s="48">
        <f>CB104-'ОПУ БС'!H104</f>
        <v>0</v>
      </c>
      <c r="CX104" s="48">
        <f>CO104-'ОПУ БС'!I104</f>
        <v>0</v>
      </c>
      <c r="CY104" s="2"/>
      <c r="CZ104" s="2"/>
      <c r="DA104" s="54">
        <f t="shared" ref="DA104:DL104" si="1388">DA30-DA67</f>
        <v>0</v>
      </c>
      <c r="DB104" s="54">
        <f t="shared" si="1388"/>
        <v>0</v>
      </c>
      <c r="DC104" s="54">
        <f t="shared" si="1388"/>
        <v>0</v>
      </c>
      <c r="DD104" s="54">
        <f t="shared" si="1388"/>
        <v>0</v>
      </c>
      <c r="DE104" s="54">
        <f t="shared" si="1388"/>
        <v>0</v>
      </c>
      <c r="DF104" s="54">
        <f t="shared" si="1388"/>
        <v>-2.64213924</v>
      </c>
      <c r="DG104" s="54">
        <f t="shared" si="1388"/>
        <v>-3.064881518</v>
      </c>
      <c r="DH104" s="54">
        <f t="shared" si="1388"/>
        <v>-2.985617341</v>
      </c>
      <c r="DI104" s="54">
        <f t="shared" si="1388"/>
        <v>-2.774246202</v>
      </c>
      <c r="DJ104" s="54">
        <f t="shared" si="1388"/>
        <v>-2.615717847</v>
      </c>
      <c r="DK104" s="54">
        <f t="shared" si="1388"/>
        <v>-2.694982025</v>
      </c>
      <c r="DL104" s="54">
        <f t="shared" si="1388"/>
        <v>-3.30267405</v>
      </c>
      <c r="DM104" s="55">
        <f t="shared" si="35"/>
        <v>-20.08025822</v>
      </c>
      <c r="DN104" s="54">
        <f t="shared" ref="DN104:DY104" si="1389">DN30-DN67</f>
        <v>-3.428705154</v>
      </c>
      <c r="DO104" s="54">
        <f t="shared" si="1389"/>
        <v>-3.744506944</v>
      </c>
      <c r="DP104" s="54">
        <f t="shared" si="1389"/>
        <v>-4.195652359</v>
      </c>
      <c r="DQ104" s="54">
        <f t="shared" si="1389"/>
        <v>-4.195652359</v>
      </c>
      <c r="DR104" s="54">
        <f t="shared" si="1389"/>
        <v>-4.285881442</v>
      </c>
      <c r="DS104" s="54">
        <f t="shared" si="1389"/>
        <v>-4.51145415</v>
      </c>
      <c r="DT104" s="54">
        <f t="shared" si="1389"/>
        <v>-5.233286814</v>
      </c>
      <c r="DU104" s="54">
        <f t="shared" si="1389"/>
        <v>-5.097943189</v>
      </c>
      <c r="DV104" s="54">
        <f t="shared" si="1389"/>
        <v>-4.737026857</v>
      </c>
      <c r="DW104" s="54">
        <f t="shared" si="1389"/>
        <v>-4.466339608</v>
      </c>
      <c r="DX104" s="54">
        <f t="shared" si="1389"/>
        <v>-4.601683233</v>
      </c>
      <c r="DY104" s="54">
        <f t="shared" si="1389"/>
        <v>-5.639317687</v>
      </c>
      <c r="DZ104" s="55">
        <f t="shared" si="37"/>
        <v>-54.1374498</v>
      </c>
      <c r="EA104" s="54">
        <f t="shared" ref="EA104:EL104" si="1390">EA30-EA67</f>
        <v>-3.901918727</v>
      </c>
      <c r="EB104" s="54">
        <f t="shared" si="1390"/>
        <v>-4.261305978</v>
      </c>
      <c r="EC104" s="54">
        <f t="shared" si="1390"/>
        <v>-4.774716337</v>
      </c>
      <c r="ED104" s="54">
        <f t="shared" si="1390"/>
        <v>-4.774716337</v>
      </c>
      <c r="EE104" s="54">
        <f t="shared" si="1390"/>
        <v>-4.877398408</v>
      </c>
      <c r="EF104" s="54">
        <f t="shared" si="1390"/>
        <v>-5.134103588</v>
      </c>
      <c r="EG104" s="54">
        <f t="shared" si="1390"/>
        <v>-5.955560162</v>
      </c>
      <c r="EH104" s="54">
        <f t="shared" si="1390"/>
        <v>-5.801537054</v>
      </c>
      <c r="EI104" s="54">
        <f t="shared" si="1390"/>
        <v>-5.390808767</v>
      </c>
      <c r="EJ104" s="54">
        <f t="shared" si="1390"/>
        <v>-5.082762552</v>
      </c>
      <c r="EK104" s="54">
        <f t="shared" si="1390"/>
        <v>-5.236785659</v>
      </c>
      <c r="EL104" s="54">
        <f t="shared" si="1390"/>
        <v>-6.417629485</v>
      </c>
      <c r="EM104" s="50">
        <f t="shared" si="39"/>
        <v>-61.60924305</v>
      </c>
      <c r="EN104" s="54">
        <f t="shared" ref="EN104:EY104" si="1391">EN30-EN67</f>
        <v>-3.650409128</v>
      </c>
      <c r="EO104" s="54">
        <f t="shared" si="1391"/>
        <v>-3.986631021</v>
      </c>
      <c r="EP104" s="54">
        <f t="shared" si="1391"/>
        <v>-4.466948011</v>
      </c>
      <c r="EQ104" s="54">
        <f t="shared" si="1391"/>
        <v>-4.466948011</v>
      </c>
      <c r="ER104" s="54">
        <f t="shared" si="1391"/>
        <v>-4.563011409</v>
      </c>
      <c r="ES104" s="54">
        <f t="shared" si="1391"/>
        <v>-4.803169905</v>
      </c>
      <c r="ET104" s="54">
        <f t="shared" si="1391"/>
        <v>-5.571677089</v>
      </c>
      <c r="EU104" s="54">
        <f t="shared" si="1391"/>
        <v>-5.427581992</v>
      </c>
      <c r="EV104" s="54">
        <f t="shared" si="1391"/>
        <v>-5.0433284</v>
      </c>
      <c r="EW104" s="54">
        <f t="shared" si="1391"/>
        <v>-4.755138206</v>
      </c>
      <c r="EX104" s="54">
        <f t="shared" si="1391"/>
        <v>-4.899233303</v>
      </c>
      <c r="EY104" s="54">
        <f t="shared" si="1391"/>
        <v>-6.003962381</v>
      </c>
      <c r="EZ104" s="51">
        <f t="shared" si="41"/>
        <v>-57.63803886</v>
      </c>
      <c r="FA104" s="54">
        <f t="shared" ref="FA104:FL104" si="1392">FA30-FA67</f>
        <v>-2.356757877</v>
      </c>
      <c r="FB104" s="54">
        <f t="shared" si="1392"/>
        <v>-2.573827681</v>
      </c>
      <c r="FC104" s="54">
        <f t="shared" si="1392"/>
        <v>-2.883927402</v>
      </c>
      <c r="FD104" s="54">
        <f t="shared" si="1392"/>
        <v>-2.883927402</v>
      </c>
      <c r="FE104" s="54">
        <f t="shared" si="1392"/>
        <v>-2.945947346</v>
      </c>
      <c r="FF104" s="54">
        <f t="shared" si="1392"/>
        <v>-3.100997206</v>
      </c>
      <c r="FG104" s="54">
        <f t="shared" si="1392"/>
        <v>-3.597156759</v>
      </c>
      <c r="FH104" s="54">
        <f t="shared" si="1392"/>
        <v>-3.504126843</v>
      </c>
      <c r="FI104" s="54">
        <f t="shared" si="1392"/>
        <v>-3.256047066</v>
      </c>
      <c r="FJ104" s="54">
        <f t="shared" si="1392"/>
        <v>-3.069987234</v>
      </c>
      <c r="FK104" s="54">
        <f t="shared" si="1392"/>
        <v>-3.16301715</v>
      </c>
      <c r="FL104" s="54">
        <f t="shared" si="1392"/>
        <v>-3.876246508</v>
      </c>
      <c r="FM104" s="51">
        <f t="shared" si="43"/>
        <v>-37.21196647</v>
      </c>
      <c r="FN104" s="2"/>
      <c r="FO104" s="2"/>
      <c r="FP104" s="10">
        <f t="shared" ref="FP104:GA104" si="1393">FP30-FP67</f>
        <v>45.83693468</v>
      </c>
      <c r="FQ104" s="10">
        <f t="shared" si="1393"/>
        <v>50.05875761</v>
      </c>
      <c r="FR104" s="10">
        <f t="shared" si="1393"/>
        <v>56.08993322</v>
      </c>
      <c r="FS104" s="10">
        <f t="shared" si="1393"/>
        <v>56.08993322</v>
      </c>
      <c r="FT104" s="10">
        <f t="shared" si="1393"/>
        <v>57.29616834</v>
      </c>
      <c r="FU104" s="10">
        <f t="shared" si="1393"/>
        <v>60.31175615</v>
      </c>
      <c r="FV104" s="10">
        <f t="shared" si="1393"/>
        <v>69.96163714</v>
      </c>
      <c r="FW104" s="10">
        <f t="shared" si="1393"/>
        <v>68.15228445</v>
      </c>
      <c r="FX104" s="10">
        <f t="shared" si="1393"/>
        <v>63.32734396</v>
      </c>
      <c r="FY104" s="10">
        <f t="shared" si="1393"/>
        <v>59.70863859</v>
      </c>
      <c r="FZ104" s="10">
        <f t="shared" si="1393"/>
        <v>61.51799127</v>
      </c>
      <c r="GA104" s="10">
        <f t="shared" si="1393"/>
        <v>75.38969519</v>
      </c>
      <c r="GB104" s="52">
        <f t="shared" si="45"/>
        <v>723.7410738</v>
      </c>
      <c r="GC104" s="10">
        <f t="shared" ref="GC104:GN104" si="1394">GC30-GC67</f>
        <v>67.09924587</v>
      </c>
      <c r="GD104" s="10">
        <f t="shared" si="1394"/>
        <v>73.27943956</v>
      </c>
      <c r="GE104" s="10">
        <f t="shared" si="1394"/>
        <v>82.10828771</v>
      </c>
      <c r="GF104" s="10">
        <f t="shared" si="1394"/>
        <v>82.10828771</v>
      </c>
      <c r="GG104" s="10">
        <f t="shared" si="1394"/>
        <v>83.87405733</v>
      </c>
      <c r="GH104" s="10">
        <f t="shared" si="1394"/>
        <v>88.2884814</v>
      </c>
      <c r="GI104" s="10">
        <f t="shared" si="1394"/>
        <v>102.4146384</v>
      </c>
      <c r="GJ104" s="10">
        <f t="shared" si="1394"/>
        <v>99.76598399</v>
      </c>
      <c r="GK104" s="10">
        <f t="shared" si="1394"/>
        <v>92.70290547</v>
      </c>
      <c r="GL104" s="10">
        <f t="shared" si="1394"/>
        <v>87.40559659</v>
      </c>
      <c r="GM104" s="10">
        <f t="shared" si="1394"/>
        <v>90.05425103</v>
      </c>
      <c r="GN104" s="10">
        <f t="shared" si="1394"/>
        <v>110.3606018</v>
      </c>
      <c r="GO104" s="52">
        <f t="shared" si="47"/>
        <v>1059.461777</v>
      </c>
      <c r="GP104" s="63">
        <f t="shared" ref="GP104:HA104" si="1395">GP30-GP67</f>
        <v>97.79346537</v>
      </c>
      <c r="GQ104" s="63">
        <f t="shared" si="1395"/>
        <v>106.8007582</v>
      </c>
      <c r="GR104" s="63">
        <f t="shared" si="1395"/>
        <v>119.6683195</v>
      </c>
      <c r="GS104" s="63">
        <f t="shared" si="1395"/>
        <v>119.6683195</v>
      </c>
      <c r="GT104" s="63">
        <f t="shared" si="1395"/>
        <v>122.2418317</v>
      </c>
      <c r="GU104" s="63">
        <f t="shared" si="1395"/>
        <v>126.0334731</v>
      </c>
      <c r="GV104" s="63">
        <f t="shared" si="1395"/>
        <v>146.1988288</v>
      </c>
      <c r="GW104" s="63">
        <f t="shared" si="1395"/>
        <v>142.4178246</v>
      </c>
      <c r="GX104" s="63">
        <f t="shared" si="1395"/>
        <v>132.3351467</v>
      </c>
      <c r="GY104" s="63">
        <f t="shared" si="1395"/>
        <v>124.7731384</v>
      </c>
      <c r="GZ104" s="63">
        <f t="shared" si="1395"/>
        <v>128.5541426</v>
      </c>
      <c r="HA104" s="63">
        <f t="shared" si="1395"/>
        <v>157.5418414</v>
      </c>
      <c r="HB104" s="52">
        <f t="shared" si="49"/>
        <v>1524.02709</v>
      </c>
      <c r="HC104" s="63">
        <f t="shared" ref="HC104:HN104" si="1396">HC30-HC67</f>
        <v>140.6345366</v>
      </c>
      <c r="HD104" s="63">
        <f t="shared" si="1396"/>
        <v>153.5877176</v>
      </c>
      <c r="HE104" s="63">
        <f t="shared" si="1396"/>
        <v>172.0922619</v>
      </c>
      <c r="HF104" s="63">
        <f t="shared" si="1396"/>
        <v>172.0922619</v>
      </c>
      <c r="HG104" s="63">
        <f t="shared" si="1396"/>
        <v>175.7931708</v>
      </c>
      <c r="HH104" s="63">
        <f t="shared" si="1396"/>
        <v>185.0454429</v>
      </c>
      <c r="HI104" s="63">
        <f t="shared" si="1396"/>
        <v>214.6527138</v>
      </c>
      <c r="HJ104" s="63">
        <f t="shared" si="1396"/>
        <v>209.1013505</v>
      </c>
      <c r="HK104" s="63">
        <f t="shared" si="1396"/>
        <v>194.2977151</v>
      </c>
      <c r="HL104" s="63">
        <f t="shared" si="1396"/>
        <v>183.1949885</v>
      </c>
      <c r="HM104" s="63">
        <f t="shared" si="1396"/>
        <v>188.7463518</v>
      </c>
      <c r="HN104" s="63">
        <f t="shared" si="1396"/>
        <v>231.3068036</v>
      </c>
      <c r="HO104" s="52">
        <f t="shared" si="51"/>
        <v>2220.545315</v>
      </c>
      <c r="HP104" s="63">
        <f t="shared" ref="HP104:IA104" si="1397">HP30-HP67</f>
        <v>211.2774228</v>
      </c>
      <c r="HQ104" s="63">
        <f t="shared" si="1397"/>
        <v>230.7371854</v>
      </c>
      <c r="HR104" s="63">
        <f t="shared" si="1397"/>
        <v>258.5368463</v>
      </c>
      <c r="HS104" s="63">
        <f t="shared" si="1397"/>
        <v>258.5368463</v>
      </c>
      <c r="HT104" s="63">
        <f t="shared" si="1397"/>
        <v>264.0967785</v>
      </c>
      <c r="HU104" s="63">
        <f t="shared" si="1397"/>
        <v>277.996609</v>
      </c>
      <c r="HV104" s="63">
        <f t="shared" si="1397"/>
        <v>322.4760664</v>
      </c>
      <c r="HW104" s="63">
        <f t="shared" si="1397"/>
        <v>314.1361681</v>
      </c>
      <c r="HX104" s="63">
        <f t="shared" si="1397"/>
        <v>291.8964394</v>
      </c>
      <c r="HY104" s="63">
        <f t="shared" si="1397"/>
        <v>275.2166429</v>
      </c>
      <c r="HZ104" s="63">
        <f t="shared" si="1397"/>
        <v>283.5565411</v>
      </c>
      <c r="IA104" s="63">
        <f t="shared" si="1397"/>
        <v>347.4957612</v>
      </c>
      <c r="IB104" s="52">
        <f t="shared" si="53"/>
        <v>3335.959308</v>
      </c>
      <c r="IC104" s="63">
        <f t="shared" ref="IC104:IN104" si="1398">IC30-IC67</f>
        <v>300.5503515</v>
      </c>
      <c r="ID104" s="63">
        <f t="shared" si="1398"/>
        <v>328.2326207</v>
      </c>
      <c r="IE104" s="63">
        <f t="shared" si="1398"/>
        <v>367.7787196</v>
      </c>
      <c r="IF104" s="63">
        <f t="shared" si="1398"/>
        <v>367.7787196</v>
      </c>
      <c r="IG104" s="63">
        <f t="shared" si="1398"/>
        <v>375.6879394</v>
      </c>
      <c r="IH104" s="63">
        <f t="shared" si="1398"/>
        <v>395.4609888</v>
      </c>
      <c r="II104" s="63">
        <f t="shared" si="1398"/>
        <v>458.734747</v>
      </c>
      <c r="IJ104" s="63">
        <f t="shared" si="1398"/>
        <v>446.8709174</v>
      </c>
      <c r="IK104" s="63">
        <f t="shared" si="1398"/>
        <v>415.2340383</v>
      </c>
      <c r="IL104" s="63">
        <f t="shared" si="1398"/>
        <v>391.5063789</v>
      </c>
      <c r="IM104" s="63">
        <f t="shared" si="1398"/>
        <v>403.3702086</v>
      </c>
      <c r="IN104" s="63">
        <f t="shared" si="1398"/>
        <v>494.326236</v>
      </c>
      <c r="IO104" s="52">
        <f t="shared" si="55"/>
        <v>4745.531866</v>
      </c>
      <c r="IP104" s="63">
        <f t="shared" ref="IP104:JA104" si="1399">IP30-IP67</f>
        <v>434.0798859</v>
      </c>
      <c r="IQ104" s="63">
        <f t="shared" si="1399"/>
        <v>474.0609281</v>
      </c>
      <c r="IR104" s="63">
        <f t="shared" si="1399"/>
        <v>531.1767025</v>
      </c>
      <c r="IS104" s="63">
        <f t="shared" si="1399"/>
        <v>531.1767025</v>
      </c>
      <c r="IT104" s="63">
        <f t="shared" si="1399"/>
        <v>542.5998574</v>
      </c>
      <c r="IU104" s="63">
        <f t="shared" si="1399"/>
        <v>571.1577447</v>
      </c>
      <c r="IV104" s="63">
        <f t="shared" si="1399"/>
        <v>662.5429838</v>
      </c>
      <c r="IW104" s="63">
        <f t="shared" si="1399"/>
        <v>645.4082515</v>
      </c>
      <c r="IX104" s="63">
        <f t="shared" si="1399"/>
        <v>599.7156319</v>
      </c>
      <c r="IY104" s="63">
        <f t="shared" si="1399"/>
        <v>565.4461672</v>
      </c>
      <c r="IZ104" s="63">
        <f t="shared" si="1399"/>
        <v>582.5808996</v>
      </c>
      <c r="JA104" s="63">
        <f t="shared" si="1399"/>
        <v>713.9471808</v>
      </c>
      <c r="JB104" s="52">
        <f t="shared" si="57"/>
        <v>6853.892936</v>
      </c>
      <c r="JC104" s="2"/>
      <c r="JD104" s="2"/>
      <c r="JE104" s="19">
        <f t="shared" si="58"/>
        <v>0</v>
      </c>
      <c r="JF104" s="19">
        <f t="shared" si="59"/>
        <v>0</v>
      </c>
      <c r="JG104" s="48">
        <f t="shared" si="60"/>
        <v>0</v>
      </c>
      <c r="JH104" s="48">
        <f t="shared" si="61"/>
        <v>0</v>
      </c>
      <c r="JI104" s="48">
        <f t="shared" si="62"/>
        <v>0</v>
      </c>
      <c r="JJ104" s="48">
        <f t="shared" si="63"/>
        <v>0</v>
      </c>
      <c r="JK104" s="48">
        <f t="shared" si="64"/>
        <v>0</v>
      </c>
    </row>
    <row r="105" ht="19.5" customHeight="1" outlineLevel="1">
      <c r="A105" s="2"/>
      <c r="B105" s="13" t="s">
        <v>28</v>
      </c>
      <c r="C105" s="10">
        <f t="shared" ref="C105:N105" si="1400">C31-C68</f>
        <v>18.27311764</v>
      </c>
      <c r="D105" s="10">
        <f t="shared" si="1400"/>
        <v>19.95616795</v>
      </c>
      <c r="E105" s="10">
        <f t="shared" si="1400"/>
        <v>22.36052553</v>
      </c>
      <c r="F105" s="10">
        <f t="shared" si="1400"/>
        <v>22.36052553</v>
      </c>
      <c r="G105" s="10">
        <f t="shared" si="1400"/>
        <v>22.84139705</v>
      </c>
      <c r="H105" s="10">
        <f t="shared" si="1400"/>
        <v>24.2840116</v>
      </c>
      <c r="I105" s="10">
        <f t="shared" si="1400"/>
        <v>24.2840116</v>
      </c>
      <c r="J105" s="10">
        <f t="shared" si="1400"/>
        <v>27.1692407</v>
      </c>
      <c r="K105" s="10">
        <f t="shared" si="1400"/>
        <v>25.24575463</v>
      </c>
      <c r="L105" s="10">
        <f t="shared" si="1400"/>
        <v>23.80314008</v>
      </c>
      <c r="M105" s="10">
        <f t="shared" si="1400"/>
        <v>27.89054798</v>
      </c>
      <c r="N105" s="10">
        <f t="shared" si="1400"/>
        <v>30.0544698</v>
      </c>
      <c r="O105" s="10">
        <f t="shared" si="21"/>
        <v>288.5229101</v>
      </c>
      <c r="P105" s="10">
        <f t="shared" ref="P105:AA105" si="1401">P31-P68</f>
        <v>22.38214329</v>
      </c>
      <c r="Q105" s="10">
        <f t="shared" si="1401"/>
        <v>24.44365649</v>
      </c>
      <c r="R105" s="10">
        <f t="shared" si="1401"/>
        <v>27.38867534</v>
      </c>
      <c r="S105" s="10">
        <f t="shared" si="1401"/>
        <v>27.38867534</v>
      </c>
      <c r="T105" s="10">
        <f t="shared" si="1401"/>
        <v>27.97767911</v>
      </c>
      <c r="U105" s="10">
        <f t="shared" si="1401"/>
        <v>29.74469043</v>
      </c>
      <c r="V105" s="10">
        <f t="shared" si="1401"/>
        <v>29.74469043</v>
      </c>
      <c r="W105" s="10">
        <f t="shared" si="1401"/>
        <v>33.27871305</v>
      </c>
      <c r="X105" s="10">
        <f t="shared" si="1401"/>
        <v>30.92269797</v>
      </c>
      <c r="Y105" s="10">
        <f t="shared" si="1401"/>
        <v>29.15568666</v>
      </c>
      <c r="Z105" s="10">
        <f t="shared" si="1401"/>
        <v>34.16221871</v>
      </c>
      <c r="AA105" s="10">
        <f t="shared" si="1401"/>
        <v>36.81273568</v>
      </c>
      <c r="AB105" s="10">
        <f t="shared" si="23"/>
        <v>353.4022625</v>
      </c>
      <c r="AC105" s="10">
        <f t="shared" ref="AC105:AN105" si="1402">AC31-AC68</f>
        <v>26.65718895</v>
      </c>
      <c r="AD105" s="10">
        <f t="shared" si="1402"/>
        <v>29.11245635</v>
      </c>
      <c r="AE105" s="10">
        <f t="shared" si="1402"/>
        <v>32.61998121</v>
      </c>
      <c r="AF105" s="10">
        <f t="shared" si="1402"/>
        <v>32.61998121</v>
      </c>
      <c r="AG105" s="10">
        <f t="shared" si="1402"/>
        <v>33.32148618</v>
      </c>
      <c r="AH105" s="10">
        <f t="shared" si="1402"/>
        <v>35.4260011</v>
      </c>
      <c r="AI105" s="10">
        <f t="shared" si="1402"/>
        <v>35.4260011</v>
      </c>
      <c r="AJ105" s="10">
        <f t="shared" si="1402"/>
        <v>39.63503093</v>
      </c>
      <c r="AK105" s="10">
        <f t="shared" si="1402"/>
        <v>36.82901104</v>
      </c>
      <c r="AL105" s="10">
        <f t="shared" si="1402"/>
        <v>34.72449613</v>
      </c>
      <c r="AM105" s="10">
        <f t="shared" si="1402"/>
        <v>40.68728839</v>
      </c>
      <c r="AN105" s="10">
        <f t="shared" si="1402"/>
        <v>43.84406077</v>
      </c>
      <c r="AO105" s="10">
        <f t="shared" si="25"/>
        <v>420.9029834</v>
      </c>
      <c r="AP105" s="10">
        <f t="shared" ref="AP105:BA105" si="1403">AP31-AP68</f>
        <v>33.58284474</v>
      </c>
      <c r="AQ105" s="10">
        <f t="shared" si="1403"/>
        <v>36.67600149</v>
      </c>
      <c r="AR105" s="10">
        <f t="shared" si="1403"/>
        <v>41.09479685</v>
      </c>
      <c r="AS105" s="10">
        <f t="shared" si="1403"/>
        <v>41.09479685</v>
      </c>
      <c r="AT105" s="10">
        <f t="shared" si="1403"/>
        <v>41.97855592</v>
      </c>
      <c r="AU105" s="10">
        <f t="shared" si="1403"/>
        <v>44.62983314</v>
      </c>
      <c r="AV105" s="10">
        <f t="shared" si="1403"/>
        <v>44.62983314</v>
      </c>
      <c r="AW105" s="10">
        <f t="shared" si="1403"/>
        <v>49.93238757</v>
      </c>
      <c r="AX105" s="10">
        <f t="shared" si="1403"/>
        <v>46.39735128</v>
      </c>
      <c r="AY105" s="10">
        <f t="shared" si="1403"/>
        <v>43.74607407</v>
      </c>
      <c r="AZ105" s="10">
        <f t="shared" si="1403"/>
        <v>51.25802618</v>
      </c>
      <c r="BA105" s="10">
        <f t="shared" si="1403"/>
        <v>55.234942</v>
      </c>
      <c r="BB105" s="10">
        <f t="shared" si="27"/>
        <v>530.2554432</v>
      </c>
      <c r="BC105" s="10">
        <f t="shared" ref="BC105:BN105" si="1404">BC31-BC68</f>
        <v>44.63941609</v>
      </c>
      <c r="BD105" s="10">
        <f t="shared" si="1404"/>
        <v>48.75094125</v>
      </c>
      <c r="BE105" s="10">
        <f t="shared" si="1404"/>
        <v>54.62454863</v>
      </c>
      <c r="BF105" s="10">
        <f t="shared" si="1404"/>
        <v>54.62454863</v>
      </c>
      <c r="BG105" s="10">
        <f t="shared" si="1404"/>
        <v>55.79927011</v>
      </c>
      <c r="BH105" s="10">
        <f t="shared" si="1404"/>
        <v>59.32343453</v>
      </c>
      <c r="BI105" s="10">
        <f t="shared" si="1404"/>
        <v>59.32343453</v>
      </c>
      <c r="BJ105" s="10">
        <f t="shared" si="1404"/>
        <v>66.37176339</v>
      </c>
      <c r="BK105" s="10">
        <f t="shared" si="1404"/>
        <v>61.67287749</v>
      </c>
      <c r="BL105" s="10">
        <f t="shared" si="1404"/>
        <v>58.14871306</v>
      </c>
      <c r="BM105" s="10">
        <f t="shared" si="1404"/>
        <v>68.1338456</v>
      </c>
      <c r="BN105" s="10">
        <f t="shared" si="1404"/>
        <v>73.42009225</v>
      </c>
      <c r="BO105" s="10">
        <f t="shared" si="29"/>
        <v>704.8328856</v>
      </c>
      <c r="BP105" s="10">
        <f t="shared" ref="BP105:CA105" si="1405">BP31-BP68</f>
        <v>57.6197664</v>
      </c>
      <c r="BQ105" s="10">
        <f t="shared" si="1405"/>
        <v>62.92685015</v>
      </c>
      <c r="BR105" s="10">
        <f t="shared" si="1405"/>
        <v>70.50839836</v>
      </c>
      <c r="BS105" s="10">
        <f t="shared" si="1405"/>
        <v>70.50839836</v>
      </c>
      <c r="BT105" s="10">
        <f t="shared" si="1405"/>
        <v>72.02470801</v>
      </c>
      <c r="BU105" s="10">
        <f t="shared" si="1405"/>
        <v>76.57363693</v>
      </c>
      <c r="BV105" s="10">
        <f t="shared" si="1405"/>
        <v>76.57363693</v>
      </c>
      <c r="BW105" s="10">
        <f t="shared" si="1405"/>
        <v>85.67149479</v>
      </c>
      <c r="BX105" s="10">
        <f t="shared" si="1405"/>
        <v>79.60625622</v>
      </c>
      <c r="BY105" s="10">
        <f t="shared" si="1405"/>
        <v>75.05732729</v>
      </c>
      <c r="BZ105" s="10">
        <f t="shared" si="1405"/>
        <v>87.94595925</v>
      </c>
      <c r="CA105" s="10">
        <f t="shared" si="1405"/>
        <v>94.76935264</v>
      </c>
      <c r="CB105" s="10">
        <f t="shared" si="31"/>
        <v>909.7857853</v>
      </c>
      <c r="CC105" s="10">
        <f t="shared" ref="CC105:CN105" si="1406">CC31-CC68</f>
        <v>78.12344254</v>
      </c>
      <c r="CD105" s="10">
        <f t="shared" si="1406"/>
        <v>85.31902278</v>
      </c>
      <c r="CE105" s="10">
        <f t="shared" si="1406"/>
        <v>95.59842311</v>
      </c>
      <c r="CF105" s="10">
        <f t="shared" si="1406"/>
        <v>95.59842311</v>
      </c>
      <c r="CG105" s="10">
        <f t="shared" si="1406"/>
        <v>97.65430318</v>
      </c>
      <c r="CH105" s="10">
        <f t="shared" si="1406"/>
        <v>103.8219434</v>
      </c>
      <c r="CI105" s="10">
        <f t="shared" si="1406"/>
        <v>103.8219434</v>
      </c>
      <c r="CJ105" s="10">
        <f t="shared" si="1406"/>
        <v>116.1572238</v>
      </c>
      <c r="CK105" s="10">
        <f t="shared" si="1406"/>
        <v>107.9337035</v>
      </c>
      <c r="CL105" s="10">
        <f t="shared" si="1406"/>
        <v>101.7660633</v>
      </c>
      <c r="CM105" s="10">
        <f t="shared" si="1406"/>
        <v>119.2410439</v>
      </c>
      <c r="CN105" s="10">
        <f t="shared" si="1406"/>
        <v>128.4925042</v>
      </c>
      <c r="CO105" s="10">
        <f t="shared" si="33"/>
        <v>1233.52804</v>
      </c>
      <c r="CP105" s="2"/>
      <c r="CQ105" s="2"/>
      <c r="CR105" s="48">
        <f>O105-'ОПУ БС'!C105</f>
        <v>0</v>
      </c>
      <c r="CS105" s="48">
        <f>AB105-'ОПУ БС'!D105</f>
        <v>0</v>
      </c>
      <c r="CT105" s="48">
        <f>AO105-'ОПУ БС'!E105</f>
        <v>0</v>
      </c>
      <c r="CU105" s="48">
        <f>BB105-'ОПУ БС'!F105</f>
        <v>0</v>
      </c>
      <c r="CV105" s="48">
        <f>BO105-'ОПУ БС'!G105</f>
        <v>0</v>
      </c>
      <c r="CW105" s="48">
        <f>CB105-'ОПУ БС'!H105</f>
        <v>0</v>
      </c>
      <c r="CX105" s="48">
        <f>CO105-'ОПУ БС'!I105</f>
        <v>0</v>
      </c>
      <c r="CY105" s="2"/>
      <c r="CZ105" s="2"/>
      <c r="DA105" s="54">
        <f t="shared" ref="DA105:DL105" si="1407">DA31-DA68</f>
        <v>0</v>
      </c>
      <c r="DB105" s="54">
        <f t="shared" si="1407"/>
        <v>0</v>
      </c>
      <c r="DC105" s="54">
        <f t="shared" si="1407"/>
        <v>0</v>
      </c>
      <c r="DD105" s="54">
        <f t="shared" si="1407"/>
        <v>0</v>
      </c>
      <c r="DE105" s="54">
        <f t="shared" si="1407"/>
        <v>0</v>
      </c>
      <c r="DF105" s="54">
        <f t="shared" si="1407"/>
        <v>-0.7274138892</v>
      </c>
      <c r="DG105" s="54">
        <f t="shared" si="1407"/>
        <v>-0.7274138892</v>
      </c>
      <c r="DH105" s="54">
        <f t="shared" si="1407"/>
        <v>-0.8138393018</v>
      </c>
      <c r="DI105" s="54">
        <f t="shared" si="1407"/>
        <v>-0.7562223601</v>
      </c>
      <c r="DJ105" s="54">
        <f t="shared" si="1407"/>
        <v>-0.7130096538</v>
      </c>
      <c r="DK105" s="54">
        <f t="shared" si="1407"/>
        <v>-0.835445655</v>
      </c>
      <c r="DL105" s="54">
        <f t="shared" si="1407"/>
        <v>-0.9002647144</v>
      </c>
      <c r="DM105" s="55">
        <f t="shared" si="35"/>
        <v>-5.473609464</v>
      </c>
      <c r="DN105" s="54">
        <f t="shared" ref="DN105:DY105" si="1408">DN31-DN68</f>
        <v>-0.7992717048</v>
      </c>
      <c r="DO105" s="54">
        <f t="shared" si="1408"/>
        <v>-0.8728888355</v>
      </c>
      <c r="DP105" s="54">
        <f t="shared" si="1408"/>
        <v>-0.978056165</v>
      </c>
      <c r="DQ105" s="54">
        <f t="shared" si="1408"/>
        <v>-0.978056165</v>
      </c>
      <c r="DR105" s="54">
        <f t="shared" si="1408"/>
        <v>-0.9990896309</v>
      </c>
      <c r="DS105" s="54">
        <f t="shared" si="1408"/>
        <v>-1.062190029</v>
      </c>
      <c r="DT105" s="54">
        <f t="shared" si="1408"/>
        <v>-1.062190029</v>
      </c>
      <c r="DU105" s="54">
        <f t="shared" si="1408"/>
        <v>-1.188390824</v>
      </c>
      <c r="DV105" s="54">
        <f t="shared" si="1408"/>
        <v>-1.104256961</v>
      </c>
      <c r="DW105" s="54">
        <f t="shared" si="1408"/>
        <v>-1.041156563</v>
      </c>
      <c r="DX105" s="54">
        <f t="shared" si="1408"/>
        <v>-1.219941023</v>
      </c>
      <c r="DY105" s="54">
        <f t="shared" si="1408"/>
        <v>-1.31459162</v>
      </c>
      <c r="DZ105" s="55">
        <f t="shared" si="37"/>
        <v>-12.62007955</v>
      </c>
      <c r="EA105" s="54">
        <f t="shared" ref="EA105:EL105" si="1409">EA31-EA68</f>
        <v>-0.8094614117</v>
      </c>
      <c r="EB105" s="54">
        <f t="shared" si="1409"/>
        <v>-0.884017068</v>
      </c>
      <c r="EC105" s="54">
        <f t="shared" si="1409"/>
        <v>-0.9905251485</v>
      </c>
      <c r="ED105" s="54">
        <f t="shared" si="1409"/>
        <v>-0.9905251485</v>
      </c>
      <c r="EE105" s="54">
        <f t="shared" si="1409"/>
        <v>-1.011826765</v>
      </c>
      <c r="EF105" s="54">
        <f t="shared" si="1409"/>
        <v>-1.075731613</v>
      </c>
      <c r="EG105" s="54">
        <f t="shared" si="1409"/>
        <v>-1.075731613</v>
      </c>
      <c r="EH105" s="54">
        <f t="shared" si="1409"/>
        <v>-1.203541309</v>
      </c>
      <c r="EI105" s="54">
        <f t="shared" si="1409"/>
        <v>-1.118334845</v>
      </c>
      <c r="EJ105" s="54">
        <f t="shared" si="1409"/>
        <v>-1.054429997</v>
      </c>
      <c r="EK105" s="54">
        <f t="shared" si="1409"/>
        <v>-1.235493734</v>
      </c>
      <c r="EL105" s="54">
        <f t="shared" si="1409"/>
        <v>-1.331351006</v>
      </c>
      <c r="EM105" s="50">
        <f t="shared" si="39"/>
        <v>-12.78096966</v>
      </c>
      <c r="EN105" s="54">
        <f t="shared" ref="EN105:EY105" si="1410">EN31-EN68</f>
        <v>-0.6914371969</v>
      </c>
      <c r="EO105" s="54">
        <f t="shared" si="1410"/>
        <v>-0.7551222018</v>
      </c>
      <c r="EP105" s="54">
        <f t="shared" si="1410"/>
        <v>-0.8461007804</v>
      </c>
      <c r="EQ105" s="54">
        <f t="shared" si="1410"/>
        <v>-0.8461007804</v>
      </c>
      <c r="ER105" s="54">
        <f t="shared" si="1410"/>
        <v>-0.8642964961</v>
      </c>
      <c r="ES105" s="54">
        <f t="shared" si="1410"/>
        <v>-0.9188836432</v>
      </c>
      <c r="ET105" s="54">
        <f t="shared" si="1410"/>
        <v>-0.9188836432</v>
      </c>
      <c r="EU105" s="54">
        <f t="shared" si="1410"/>
        <v>-1.028057937</v>
      </c>
      <c r="EV105" s="54">
        <f t="shared" si="1410"/>
        <v>-0.9552750746</v>
      </c>
      <c r="EW105" s="54">
        <f t="shared" si="1410"/>
        <v>-0.9006879275</v>
      </c>
      <c r="EX105" s="54">
        <f t="shared" si="1410"/>
        <v>-1.055351511</v>
      </c>
      <c r="EY105" s="54">
        <f t="shared" si="1410"/>
        <v>-1.137232232</v>
      </c>
      <c r="EZ105" s="51">
        <f t="shared" si="41"/>
        <v>-10.91742942</v>
      </c>
      <c r="FA105" s="54">
        <f t="shared" ref="FA105:FL105" si="1411">FA31-FA68</f>
        <v>-0.4218665897</v>
      </c>
      <c r="FB105" s="54">
        <f t="shared" si="1411"/>
        <v>-0.460722723</v>
      </c>
      <c r="FC105" s="54">
        <f t="shared" si="1411"/>
        <v>-0.5162314848</v>
      </c>
      <c r="FD105" s="54">
        <f t="shared" si="1411"/>
        <v>-0.5162314848</v>
      </c>
      <c r="FE105" s="54">
        <f t="shared" si="1411"/>
        <v>-0.5273332372</v>
      </c>
      <c r="FF105" s="54">
        <f t="shared" si="1411"/>
        <v>-0.5606384943</v>
      </c>
      <c r="FG105" s="54">
        <f t="shared" si="1411"/>
        <v>-0.5606384943</v>
      </c>
      <c r="FH105" s="54">
        <f t="shared" si="1411"/>
        <v>-0.6272490084</v>
      </c>
      <c r="FI105" s="54">
        <f t="shared" si="1411"/>
        <v>-0.582841999</v>
      </c>
      <c r="FJ105" s="54">
        <f t="shared" si="1411"/>
        <v>-0.5495367419</v>
      </c>
      <c r="FK105" s="54">
        <f t="shared" si="1411"/>
        <v>-0.643901637</v>
      </c>
      <c r="FL105" s="54">
        <f t="shared" si="1411"/>
        <v>-0.6938595226</v>
      </c>
      <c r="FM105" s="51">
        <f t="shared" si="43"/>
        <v>-6.661051417</v>
      </c>
      <c r="FN105" s="2"/>
      <c r="FO105" s="2"/>
      <c r="FP105" s="10">
        <f t="shared" ref="FP105:GA105" si="1412">FP31-FP68</f>
        <v>18.27311764</v>
      </c>
      <c r="FQ105" s="10">
        <f t="shared" si="1412"/>
        <v>19.95616795</v>
      </c>
      <c r="FR105" s="10">
        <f t="shared" si="1412"/>
        <v>22.36052553</v>
      </c>
      <c r="FS105" s="10">
        <f t="shared" si="1412"/>
        <v>22.36052553</v>
      </c>
      <c r="FT105" s="10">
        <f t="shared" si="1412"/>
        <v>22.84139705</v>
      </c>
      <c r="FU105" s="10">
        <f t="shared" si="1412"/>
        <v>24.2840116</v>
      </c>
      <c r="FV105" s="10">
        <f t="shared" si="1412"/>
        <v>24.2840116</v>
      </c>
      <c r="FW105" s="10">
        <f t="shared" si="1412"/>
        <v>27.1692407</v>
      </c>
      <c r="FX105" s="10">
        <f t="shared" si="1412"/>
        <v>25.24575463</v>
      </c>
      <c r="FY105" s="10">
        <f t="shared" si="1412"/>
        <v>23.80314008</v>
      </c>
      <c r="FZ105" s="10">
        <f t="shared" si="1412"/>
        <v>27.89054798</v>
      </c>
      <c r="GA105" s="10">
        <f t="shared" si="1412"/>
        <v>30.0544698</v>
      </c>
      <c r="GB105" s="52">
        <f t="shared" si="45"/>
        <v>288.5229101</v>
      </c>
      <c r="GC105" s="10">
        <f t="shared" ref="GC105:GN105" si="1413">GC31-GC68</f>
        <v>22.38214329</v>
      </c>
      <c r="GD105" s="10">
        <f t="shared" si="1413"/>
        <v>24.44365649</v>
      </c>
      <c r="GE105" s="10">
        <f t="shared" si="1413"/>
        <v>27.38867534</v>
      </c>
      <c r="GF105" s="10">
        <f t="shared" si="1413"/>
        <v>27.38867534</v>
      </c>
      <c r="GG105" s="10">
        <f t="shared" si="1413"/>
        <v>27.97767911</v>
      </c>
      <c r="GH105" s="10">
        <f t="shared" si="1413"/>
        <v>29.74469043</v>
      </c>
      <c r="GI105" s="10">
        <f t="shared" si="1413"/>
        <v>29.74469043</v>
      </c>
      <c r="GJ105" s="10">
        <f t="shared" si="1413"/>
        <v>33.27871305</v>
      </c>
      <c r="GK105" s="10">
        <f t="shared" si="1413"/>
        <v>30.92269797</v>
      </c>
      <c r="GL105" s="10">
        <f t="shared" si="1413"/>
        <v>29.15568666</v>
      </c>
      <c r="GM105" s="10">
        <f t="shared" si="1413"/>
        <v>34.16221871</v>
      </c>
      <c r="GN105" s="10">
        <f t="shared" si="1413"/>
        <v>36.81273568</v>
      </c>
      <c r="GO105" s="52">
        <f t="shared" si="47"/>
        <v>353.4022625</v>
      </c>
      <c r="GP105" s="63">
        <f t="shared" ref="GP105:HA105" si="1414">GP31-GP68</f>
        <v>26.65718895</v>
      </c>
      <c r="GQ105" s="63">
        <f t="shared" si="1414"/>
        <v>29.11245635</v>
      </c>
      <c r="GR105" s="63">
        <f t="shared" si="1414"/>
        <v>32.61998121</v>
      </c>
      <c r="GS105" s="63">
        <f t="shared" si="1414"/>
        <v>32.61998121</v>
      </c>
      <c r="GT105" s="63">
        <f t="shared" si="1414"/>
        <v>33.32148618</v>
      </c>
      <c r="GU105" s="63">
        <f t="shared" si="1414"/>
        <v>34.69858721</v>
      </c>
      <c r="GV105" s="63">
        <f t="shared" si="1414"/>
        <v>34.69858721</v>
      </c>
      <c r="GW105" s="63">
        <f t="shared" si="1414"/>
        <v>38.82119163</v>
      </c>
      <c r="GX105" s="63">
        <f t="shared" si="1414"/>
        <v>36.07278868</v>
      </c>
      <c r="GY105" s="63">
        <f t="shared" si="1414"/>
        <v>34.01148647</v>
      </c>
      <c r="GZ105" s="63">
        <f t="shared" si="1414"/>
        <v>39.85184274</v>
      </c>
      <c r="HA105" s="63">
        <f t="shared" si="1414"/>
        <v>42.94379605</v>
      </c>
      <c r="HB105" s="52">
        <f t="shared" si="49"/>
        <v>415.4293739</v>
      </c>
      <c r="HC105" s="63">
        <f t="shared" ref="HC105:HN105" si="1415">HC31-HC68</f>
        <v>32.78357303</v>
      </c>
      <c r="HD105" s="63">
        <f t="shared" si="1415"/>
        <v>35.80311265</v>
      </c>
      <c r="HE105" s="63">
        <f t="shared" si="1415"/>
        <v>40.11674068</v>
      </c>
      <c r="HF105" s="63">
        <f t="shared" si="1415"/>
        <v>40.11674068</v>
      </c>
      <c r="HG105" s="63">
        <f t="shared" si="1415"/>
        <v>40.97946629</v>
      </c>
      <c r="HH105" s="63">
        <f t="shared" si="1415"/>
        <v>43.56764311</v>
      </c>
      <c r="HI105" s="63">
        <f t="shared" si="1415"/>
        <v>43.56764311</v>
      </c>
      <c r="HJ105" s="63">
        <f t="shared" si="1415"/>
        <v>48.74399675</v>
      </c>
      <c r="HK105" s="63">
        <f t="shared" si="1415"/>
        <v>45.29309432</v>
      </c>
      <c r="HL105" s="63">
        <f t="shared" si="1415"/>
        <v>42.7049175</v>
      </c>
      <c r="HM105" s="63">
        <f t="shared" si="1415"/>
        <v>50.03808516</v>
      </c>
      <c r="HN105" s="63">
        <f t="shared" si="1415"/>
        <v>53.92035038</v>
      </c>
      <c r="HO105" s="52">
        <f t="shared" si="51"/>
        <v>517.6353637</v>
      </c>
      <c r="HP105" s="63">
        <f t="shared" ref="HP105:IA105" si="1416">HP31-HP68</f>
        <v>43.82995467</v>
      </c>
      <c r="HQ105" s="63">
        <f t="shared" si="1416"/>
        <v>47.86692418</v>
      </c>
      <c r="HR105" s="63">
        <f t="shared" si="1416"/>
        <v>53.63402348</v>
      </c>
      <c r="HS105" s="63">
        <f t="shared" si="1416"/>
        <v>53.63402348</v>
      </c>
      <c r="HT105" s="63">
        <f t="shared" si="1416"/>
        <v>54.78744334</v>
      </c>
      <c r="HU105" s="63">
        <f t="shared" si="1416"/>
        <v>58.24770292</v>
      </c>
      <c r="HV105" s="63">
        <f t="shared" si="1416"/>
        <v>58.24770292</v>
      </c>
      <c r="HW105" s="63">
        <f t="shared" si="1416"/>
        <v>65.16822208</v>
      </c>
      <c r="HX105" s="63">
        <f t="shared" si="1416"/>
        <v>60.55454264</v>
      </c>
      <c r="HY105" s="63">
        <f t="shared" si="1416"/>
        <v>57.09428306</v>
      </c>
      <c r="HZ105" s="63">
        <f t="shared" si="1416"/>
        <v>66.89835187</v>
      </c>
      <c r="IA105" s="63">
        <f t="shared" si="1416"/>
        <v>72.08874124</v>
      </c>
      <c r="IB105" s="52">
        <f t="shared" si="53"/>
        <v>692.0519159</v>
      </c>
      <c r="IC105" s="63">
        <f t="shared" ref="IC105:IN105" si="1417">IC31-IC68</f>
        <v>56.92832921</v>
      </c>
      <c r="ID105" s="63">
        <f t="shared" si="1417"/>
        <v>62.17172795</v>
      </c>
      <c r="IE105" s="63">
        <f t="shared" si="1417"/>
        <v>69.66229758</v>
      </c>
      <c r="IF105" s="63">
        <f t="shared" si="1417"/>
        <v>69.66229758</v>
      </c>
      <c r="IG105" s="63">
        <f t="shared" si="1417"/>
        <v>71.16041151</v>
      </c>
      <c r="IH105" s="63">
        <f t="shared" si="1417"/>
        <v>75.65475329</v>
      </c>
      <c r="II105" s="63">
        <f t="shared" si="1417"/>
        <v>75.65475329</v>
      </c>
      <c r="IJ105" s="63">
        <f t="shared" si="1417"/>
        <v>84.64343685</v>
      </c>
      <c r="IK105" s="63">
        <f t="shared" si="1417"/>
        <v>78.65098114</v>
      </c>
      <c r="IL105" s="63">
        <f t="shared" si="1417"/>
        <v>74.15663936</v>
      </c>
      <c r="IM105" s="63">
        <f t="shared" si="1417"/>
        <v>86.89060774</v>
      </c>
      <c r="IN105" s="63">
        <f t="shared" si="1417"/>
        <v>93.63212041</v>
      </c>
      <c r="IO105" s="52">
        <f t="shared" si="55"/>
        <v>898.8683559</v>
      </c>
      <c r="IP105" s="63">
        <f t="shared" ref="IP105:JA105" si="1418">IP31-IP68</f>
        <v>77.70157596</v>
      </c>
      <c r="IQ105" s="63">
        <f t="shared" si="1418"/>
        <v>84.85830006</v>
      </c>
      <c r="IR105" s="63">
        <f t="shared" si="1418"/>
        <v>95.08219163</v>
      </c>
      <c r="IS105" s="63">
        <f t="shared" si="1418"/>
        <v>95.08219163</v>
      </c>
      <c r="IT105" s="63">
        <f t="shared" si="1418"/>
        <v>97.12696994</v>
      </c>
      <c r="IU105" s="63">
        <f t="shared" si="1418"/>
        <v>103.2613049</v>
      </c>
      <c r="IV105" s="63">
        <f t="shared" si="1418"/>
        <v>103.2613049</v>
      </c>
      <c r="IW105" s="63">
        <f t="shared" si="1418"/>
        <v>115.5299748</v>
      </c>
      <c r="IX105" s="63">
        <f t="shared" si="1418"/>
        <v>107.3508615</v>
      </c>
      <c r="IY105" s="63">
        <f t="shared" si="1418"/>
        <v>101.2165266</v>
      </c>
      <c r="IZ105" s="63">
        <f t="shared" si="1418"/>
        <v>118.5971422</v>
      </c>
      <c r="JA105" s="63">
        <f t="shared" si="1418"/>
        <v>127.7986447</v>
      </c>
      <c r="JB105" s="52">
        <f t="shared" si="57"/>
        <v>1226.866989</v>
      </c>
      <c r="JC105" s="2"/>
      <c r="JD105" s="2"/>
      <c r="JE105" s="19">
        <f t="shared" si="58"/>
        <v>0</v>
      </c>
      <c r="JF105" s="19">
        <f t="shared" si="59"/>
        <v>0</v>
      </c>
      <c r="JG105" s="48">
        <f t="shared" si="60"/>
        <v>0</v>
      </c>
      <c r="JH105" s="48">
        <f t="shared" si="61"/>
        <v>0</v>
      </c>
      <c r="JI105" s="48">
        <f t="shared" si="62"/>
        <v>0</v>
      </c>
      <c r="JJ105" s="48">
        <f t="shared" si="63"/>
        <v>0</v>
      </c>
      <c r="JK105" s="48">
        <f t="shared" si="64"/>
        <v>0</v>
      </c>
    </row>
    <row r="106" ht="19.5" customHeight="1" outlineLevel="1">
      <c r="A106" s="2"/>
      <c r="B106" s="6" t="s">
        <v>30</v>
      </c>
      <c r="C106" s="8">
        <f t="shared" ref="C106:N106" si="1419">C32-C69</f>
        <v>0</v>
      </c>
      <c r="D106" s="8">
        <f t="shared" si="1419"/>
        <v>0</v>
      </c>
      <c r="E106" s="8">
        <f t="shared" si="1419"/>
        <v>0</v>
      </c>
      <c r="F106" s="8">
        <f t="shared" si="1419"/>
        <v>0</v>
      </c>
      <c r="G106" s="8">
        <f t="shared" si="1419"/>
        <v>0</v>
      </c>
      <c r="H106" s="8">
        <f t="shared" si="1419"/>
        <v>0</v>
      </c>
      <c r="I106" s="8">
        <f t="shared" si="1419"/>
        <v>0</v>
      </c>
      <c r="J106" s="8">
        <f t="shared" si="1419"/>
        <v>0</v>
      </c>
      <c r="K106" s="8">
        <f t="shared" si="1419"/>
        <v>0</v>
      </c>
      <c r="L106" s="8">
        <f t="shared" si="1419"/>
        <v>0</v>
      </c>
      <c r="M106" s="8">
        <f t="shared" si="1419"/>
        <v>0</v>
      </c>
      <c r="N106" s="8">
        <f t="shared" si="1419"/>
        <v>0</v>
      </c>
      <c r="O106" s="8">
        <f t="shared" si="21"/>
        <v>0</v>
      </c>
      <c r="P106" s="8">
        <f t="shared" ref="P106:AA106" si="1420">P32-P69</f>
        <v>0</v>
      </c>
      <c r="Q106" s="8">
        <f t="shared" si="1420"/>
        <v>0</v>
      </c>
      <c r="R106" s="8">
        <f t="shared" si="1420"/>
        <v>0</v>
      </c>
      <c r="S106" s="8">
        <f t="shared" si="1420"/>
        <v>0</v>
      </c>
      <c r="T106" s="8">
        <f t="shared" si="1420"/>
        <v>0</v>
      </c>
      <c r="U106" s="8">
        <f t="shared" si="1420"/>
        <v>0</v>
      </c>
      <c r="V106" s="8">
        <f t="shared" si="1420"/>
        <v>0</v>
      </c>
      <c r="W106" s="8">
        <f t="shared" si="1420"/>
        <v>0</v>
      </c>
      <c r="X106" s="8">
        <f t="shared" si="1420"/>
        <v>0</v>
      </c>
      <c r="Y106" s="8">
        <f t="shared" si="1420"/>
        <v>0</v>
      </c>
      <c r="Z106" s="8">
        <f t="shared" si="1420"/>
        <v>0</v>
      </c>
      <c r="AA106" s="8">
        <f t="shared" si="1420"/>
        <v>0</v>
      </c>
      <c r="AB106" s="8">
        <f t="shared" si="23"/>
        <v>0</v>
      </c>
      <c r="AC106" s="8">
        <f t="shared" ref="AC106:AN106" si="1421">AC32-AC69</f>
        <v>0</v>
      </c>
      <c r="AD106" s="8">
        <f t="shared" si="1421"/>
        <v>0</v>
      </c>
      <c r="AE106" s="8">
        <f t="shared" si="1421"/>
        <v>0</v>
      </c>
      <c r="AF106" s="8">
        <f t="shared" si="1421"/>
        <v>0</v>
      </c>
      <c r="AG106" s="8">
        <f t="shared" si="1421"/>
        <v>0</v>
      </c>
      <c r="AH106" s="8">
        <f t="shared" si="1421"/>
        <v>0</v>
      </c>
      <c r="AI106" s="8">
        <f t="shared" si="1421"/>
        <v>0</v>
      </c>
      <c r="AJ106" s="8">
        <f t="shared" si="1421"/>
        <v>0</v>
      </c>
      <c r="AK106" s="8">
        <f t="shared" si="1421"/>
        <v>0</v>
      </c>
      <c r="AL106" s="8">
        <f t="shared" si="1421"/>
        <v>0</v>
      </c>
      <c r="AM106" s="8">
        <f t="shared" si="1421"/>
        <v>0</v>
      </c>
      <c r="AN106" s="8">
        <f t="shared" si="1421"/>
        <v>0</v>
      </c>
      <c r="AO106" s="8">
        <f t="shared" si="25"/>
        <v>0</v>
      </c>
      <c r="AP106" s="8">
        <f t="shared" ref="AP106:BA106" si="1422">AP32-AP69</f>
        <v>0</v>
      </c>
      <c r="AQ106" s="8">
        <f t="shared" si="1422"/>
        <v>0</v>
      </c>
      <c r="AR106" s="8">
        <f t="shared" si="1422"/>
        <v>0</v>
      </c>
      <c r="AS106" s="8">
        <f t="shared" si="1422"/>
        <v>0</v>
      </c>
      <c r="AT106" s="8">
        <f t="shared" si="1422"/>
        <v>0</v>
      </c>
      <c r="AU106" s="8">
        <f t="shared" si="1422"/>
        <v>0</v>
      </c>
      <c r="AV106" s="8">
        <f t="shared" si="1422"/>
        <v>0</v>
      </c>
      <c r="AW106" s="8">
        <f t="shared" si="1422"/>
        <v>0</v>
      </c>
      <c r="AX106" s="8">
        <f t="shared" si="1422"/>
        <v>0</v>
      </c>
      <c r="AY106" s="8">
        <f t="shared" si="1422"/>
        <v>0</v>
      </c>
      <c r="AZ106" s="8">
        <f t="shared" si="1422"/>
        <v>0</v>
      </c>
      <c r="BA106" s="8">
        <f t="shared" si="1422"/>
        <v>0</v>
      </c>
      <c r="BB106" s="8">
        <f t="shared" si="27"/>
        <v>0</v>
      </c>
      <c r="BC106" s="8">
        <f t="shared" ref="BC106:BN106" si="1423">BC32-BC69</f>
        <v>0</v>
      </c>
      <c r="BD106" s="8">
        <f t="shared" si="1423"/>
        <v>0</v>
      </c>
      <c r="BE106" s="8">
        <f t="shared" si="1423"/>
        <v>0</v>
      </c>
      <c r="BF106" s="8">
        <f t="shared" si="1423"/>
        <v>0</v>
      </c>
      <c r="BG106" s="8">
        <f t="shared" si="1423"/>
        <v>0</v>
      </c>
      <c r="BH106" s="8">
        <f t="shared" si="1423"/>
        <v>0</v>
      </c>
      <c r="BI106" s="8">
        <f t="shared" si="1423"/>
        <v>0</v>
      </c>
      <c r="BJ106" s="8">
        <f t="shared" si="1423"/>
        <v>0</v>
      </c>
      <c r="BK106" s="8">
        <f t="shared" si="1423"/>
        <v>0</v>
      </c>
      <c r="BL106" s="8">
        <f t="shared" si="1423"/>
        <v>0</v>
      </c>
      <c r="BM106" s="8">
        <f t="shared" si="1423"/>
        <v>0</v>
      </c>
      <c r="BN106" s="8">
        <f t="shared" si="1423"/>
        <v>0</v>
      </c>
      <c r="BO106" s="8">
        <f t="shared" si="29"/>
        <v>0</v>
      </c>
      <c r="BP106" s="8">
        <f t="shared" ref="BP106:CA106" si="1424">BP32-BP69</f>
        <v>0</v>
      </c>
      <c r="BQ106" s="8">
        <f t="shared" si="1424"/>
        <v>0</v>
      </c>
      <c r="BR106" s="8">
        <f t="shared" si="1424"/>
        <v>0</v>
      </c>
      <c r="BS106" s="8">
        <f t="shared" si="1424"/>
        <v>0</v>
      </c>
      <c r="BT106" s="8">
        <f t="shared" si="1424"/>
        <v>0</v>
      </c>
      <c r="BU106" s="8">
        <f t="shared" si="1424"/>
        <v>0</v>
      </c>
      <c r="BV106" s="8">
        <f t="shared" si="1424"/>
        <v>0</v>
      </c>
      <c r="BW106" s="8">
        <f t="shared" si="1424"/>
        <v>0</v>
      </c>
      <c r="BX106" s="8">
        <f t="shared" si="1424"/>
        <v>0</v>
      </c>
      <c r="BY106" s="8">
        <f t="shared" si="1424"/>
        <v>0</v>
      </c>
      <c r="BZ106" s="8">
        <f t="shared" si="1424"/>
        <v>0</v>
      </c>
      <c r="CA106" s="8">
        <f t="shared" si="1424"/>
        <v>0</v>
      </c>
      <c r="CB106" s="8">
        <f t="shared" si="31"/>
        <v>0</v>
      </c>
      <c r="CC106" s="8">
        <f t="shared" ref="CC106:CN106" si="1425">CC32-CC69</f>
        <v>0</v>
      </c>
      <c r="CD106" s="8">
        <f t="shared" si="1425"/>
        <v>0</v>
      </c>
      <c r="CE106" s="8">
        <f t="shared" si="1425"/>
        <v>0</v>
      </c>
      <c r="CF106" s="8">
        <f t="shared" si="1425"/>
        <v>0</v>
      </c>
      <c r="CG106" s="8">
        <f t="shared" si="1425"/>
        <v>0</v>
      </c>
      <c r="CH106" s="8">
        <f t="shared" si="1425"/>
        <v>0</v>
      </c>
      <c r="CI106" s="8">
        <f t="shared" si="1425"/>
        <v>0</v>
      </c>
      <c r="CJ106" s="8">
        <f t="shared" si="1425"/>
        <v>0</v>
      </c>
      <c r="CK106" s="8">
        <f t="shared" si="1425"/>
        <v>0</v>
      </c>
      <c r="CL106" s="8">
        <f t="shared" si="1425"/>
        <v>0</v>
      </c>
      <c r="CM106" s="8">
        <f t="shared" si="1425"/>
        <v>0</v>
      </c>
      <c r="CN106" s="8">
        <f t="shared" si="1425"/>
        <v>0</v>
      </c>
      <c r="CO106" s="8">
        <f t="shared" si="33"/>
        <v>0</v>
      </c>
      <c r="CP106" s="2"/>
      <c r="CQ106" s="2"/>
      <c r="CR106" s="19">
        <f>O106-'ОПУ БС'!C106</f>
        <v>0</v>
      </c>
      <c r="CS106" s="19">
        <f>AB106-'ОПУ БС'!D106</f>
        <v>0</v>
      </c>
      <c r="CT106" s="19">
        <f>AO106-'ОПУ БС'!E106</f>
        <v>0</v>
      </c>
      <c r="CU106" s="19">
        <f>BB106-'ОПУ БС'!F106</f>
        <v>0</v>
      </c>
      <c r="CV106" s="19">
        <f>BO106-'ОПУ БС'!G106</f>
        <v>0</v>
      </c>
      <c r="CW106" s="19">
        <f>CB106-'ОПУ БС'!H106</f>
        <v>0</v>
      </c>
      <c r="CX106" s="19">
        <f>CO106-'ОПУ БС'!I106</f>
        <v>0</v>
      </c>
      <c r="CY106" s="2"/>
      <c r="CZ106" s="2"/>
      <c r="DA106" s="49">
        <f t="shared" ref="DA106:DL106" si="1426">DA32-DA69</f>
        <v>0</v>
      </c>
      <c r="DB106" s="49">
        <f t="shared" si="1426"/>
        <v>0</v>
      </c>
      <c r="DC106" s="49">
        <f t="shared" si="1426"/>
        <v>0</v>
      </c>
      <c r="DD106" s="49">
        <f t="shared" si="1426"/>
        <v>0</v>
      </c>
      <c r="DE106" s="49">
        <f t="shared" si="1426"/>
        <v>0</v>
      </c>
      <c r="DF106" s="49">
        <f t="shared" si="1426"/>
        <v>0</v>
      </c>
      <c r="DG106" s="49">
        <f t="shared" si="1426"/>
        <v>0</v>
      </c>
      <c r="DH106" s="49">
        <f t="shared" si="1426"/>
        <v>0</v>
      </c>
      <c r="DI106" s="49">
        <f t="shared" si="1426"/>
        <v>0</v>
      </c>
      <c r="DJ106" s="49">
        <f t="shared" si="1426"/>
        <v>0</v>
      </c>
      <c r="DK106" s="49">
        <f t="shared" si="1426"/>
        <v>0</v>
      </c>
      <c r="DL106" s="49">
        <f t="shared" si="1426"/>
        <v>0</v>
      </c>
      <c r="DM106" s="50">
        <f t="shared" si="35"/>
        <v>0</v>
      </c>
      <c r="DN106" s="49">
        <f t="shared" ref="DN106:DY106" si="1427">DN32-DN69</f>
        <v>0</v>
      </c>
      <c r="DO106" s="49">
        <f t="shared" si="1427"/>
        <v>0</v>
      </c>
      <c r="DP106" s="49">
        <f t="shared" si="1427"/>
        <v>0</v>
      </c>
      <c r="DQ106" s="49">
        <f t="shared" si="1427"/>
        <v>0</v>
      </c>
      <c r="DR106" s="49">
        <f t="shared" si="1427"/>
        <v>0</v>
      </c>
      <c r="DS106" s="49">
        <f t="shared" si="1427"/>
        <v>0</v>
      </c>
      <c r="DT106" s="49">
        <f t="shared" si="1427"/>
        <v>0</v>
      </c>
      <c r="DU106" s="49">
        <f t="shared" si="1427"/>
        <v>0</v>
      </c>
      <c r="DV106" s="49">
        <f t="shared" si="1427"/>
        <v>0</v>
      </c>
      <c r="DW106" s="49">
        <f t="shared" si="1427"/>
        <v>0</v>
      </c>
      <c r="DX106" s="49">
        <f t="shared" si="1427"/>
        <v>0</v>
      </c>
      <c r="DY106" s="49">
        <f t="shared" si="1427"/>
        <v>0</v>
      </c>
      <c r="DZ106" s="55">
        <f t="shared" si="37"/>
        <v>0</v>
      </c>
      <c r="EA106" s="49">
        <f t="shared" ref="EA106:EL106" si="1428">EA32-EA69</f>
        <v>0</v>
      </c>
      <c r="EB106" s="49">
        <f t="shared" si="1428"/>
        <v>0</v>
      </c>
      <c r="EC106" s="49">
        <f t="shared" si="1428"/>
        <v>0</v>
      </c>
      <c r="ED106" s="49">
        <f t="shared" si="1428"/>
        <v>0</v>
      </c>
      <c r="EE106" s="49">
        <f t="shared" si="1428"/>
        <v>0</v>
      </c>
      <c r="EF106" s="49">
        <f t="shared" si="1428"/>
        <v>0</v>
      </c>
      <c r="EG106" s="49">
        <f t="shared" si="1428"/>
        <v>0</v>
      </c>
      <c r="EH106" s="49">
        <f t="shared" si="1428"/>
        <v>0</v>
      </c>
      <c r="EI106" s="49">
        <f t="shared" si="1428"/>
        <v>0</v>
      </c>
      <c r="EJ106" s="49">
        <f t="shared" si="1428"/>
        <v>0</v>
      </c>
      <c r="EK106" s="49">
        <f t="shared" si="1428"/>
        <v>0</v>
      </c>
      <c r="EL106" s="49">
        <f t="shared" si="1428"/>
        <v>0</v>
      </c>
      <c r="EM106" s="50">
        <f t="shared" si="39"/>
        <v>0</v>
      </c>
      <c r="EN106" s="49">
        <f t="shared" ref="EN106:EY106" si="1429">EN32-EN69</f>
        <v>0</v>
      </c>
      <c r="EO106" s="49">
        <f t="shared" si="1429"/>
        <v>0</v>
      </c>
      <c r="EP106" s="49">
        <f t="shared" si="1429"/>
        <v>0</v>
      </c>
      <c r="EQ106" s="49">
        <f t="shared" si="1429"/>
        <v>0</v>
      </c>
      <c r="ER106" s="49">
        <f t="shared" si="1429"/>
        <v>0</v>
      </c>
      <c r="ES106" s="49">
        <f t="shared" si="1429"/>
        <v>0</v>
      </c>
      <c r="ET106" s="49">
        <f t="shared" si="1429"/>
        <v>0</v>
      </c>
      <c r="EU106" s="49">
        <f t="shared" si="1429"/>
        <v>0</v>
      </c>
      <c r="EV106" s="49">
        <f t="shared" si="1429"/>
        <v>0</v>
      </c>
      <c r="EW106" s="49">
        <f t="shared" si="1429"/>
        <v>0</v>
      </c>
      <c r="EX106" s="49">
        <f t="shared" si="1429"/>
        <v>0</v>
      </c>
      <c r="EY106" s="49">
        <f t="shared" si="1429"/>
        <v>0</v>
      </c>
      <c r="EZ106" s="51">
        <f t="shared" si="41"/>
        <v>0</v>
      </c>
      <c r="FA106" s="49">
        <f t="shared" ref="FA106:FL106" si="1430">FA32-FA69</f>
        <v>0</v>
      </c>
      <c r="FB106" s="49">
        <f t="shared" si="1430"/>
        <v>0</v>
      </c>
      <c r="FC106" s="49">
        <f t="shared" si="1430"/>
        <v>0</v>
      </c>
      <c r="FD106" s="49">
        <f t="shared" si="1430"/>
        <v>0</v>
      </c>
      <c r="FE106" s="49">
        <f t="shared" si="1430"/>
        <v>0</v>
      </c>
      <c r="FF106" s="49">
        <f t="shared" si="1430"/>
        <v>0</v>
      </c>
      <c r="FG106" s="49">
        <f t="shared" si="1430"/>
        <v>0</v>
      </c>
      <c r="FH106" s="49">
        <f t="shared" si="1430"/>
        <v>0</v>
      </c>
      <c r="FI106" s="49">
        <f t="shared" si="1430"/>
        <v>0</v>
      </c>
      <c r="FJ106" s="49">
        <f t="shared" si="1430"/>
        <v>0</v>
      </c>
      <c r="FK106" s="49">
        <f t="shared" si="1430"/>
        <v>0</v>
      </c>
      <c r="FL106" s="49">
        <f t="shared" si="1430"/>
        <v>0</v>
      </c>
      <c r="FM106" s="51">
        <f t="shared" si="43"/>
        <v>0</v>
      </c>
      <c r="FN106" s="2"/>
      <c r="FO106" s="2"/>
      <c r="FP106" s="8">
        <f t="shared" ref="FP106:GA106" si="1431">FP32-FP69</f>
        <v>0</v>
      </c>
      <c r="FQ106" s="8">
        <f t="shared" si="1431"/>
        <v>0</v>
      </c>
      <c r="FR106" s="8">
        <f t="shared" si="1431"/>
        <v>0</v>
      </c>
      <c r="FS106" s="8">
        <f t="shared" si="1431"/>
        <v>0</v>
      </c>
      <c r="FT106" s="8">
        <f t="shared" si="1431"/>
        <v>0</v>
      </c>
      <c r="FU106" s="8">
        <f t="shared" si="1431"/>
        <v>0</v>
      </c>
      <c r="FV106" s="8">
        <f t="shared" si="1431"/>
        <v>0</v>
      </c>
      <c r="FW106" s="8">
        <f t="shared" si="1431"/>
        <v>0</v>
      </c>
      <c r="FX106" s="8">
        <f t="shared" si="1431"/>
        <v>0</v>
      </c>
      <c r="FY106" s="8">
        <f t="shared" si="1431"/>
        <v>0</v>
      </c>
      <c r="FZ106" s="8">
        <f t="shared" si="1431"/>
        <v>0</v>
      </c>
      <c r="GA106" s="8">
        <f t="shared" si="1431"/>
        <v>0</v>
      </c>
      <c r="GB106" s="52">
        <f t="shared" si="45"/>
        <v>0</v>
      </c>
      <c r="GC106" s="8">
        <f t="shared" ref="GC106:GN106" si="1432">GC32-GC69</f>
        <v>0</v>
      </c>
      <c r="GD106" s="8">
        <f t="shared" si="1432"/>
        <v>0</v>
      </c>
      <c r="GE106" s="8">
        <f t="shared" si="1432"/>
        <v>0</v>
      </c>
      <c r="GF106" s="8">
        <f t="shared" si="1432"/>
        <v>0</v>
      </c>
      <c r="GG106" s="8">
        <f t="shared" si="1432"/>
        <v>0</v>
      </c>
      <c r="GH106" s="8">
        <f t="shared" si="1432"/>
        <v>0</v>
      </c>
      <c r="GI106" s="8">
        <f t="shared" si="1432"/>
        <v>0</v>
      </c>
      <c r="GJ106" s="8">
        <f t="shared" si="1432"/>
        <v>0</v>
      </c>
      <c r="GK106" s="8">
        <f t="shared" si="1432"/>
        <v>0</v>
      </c>
      <c r="GL106" s="8">
        <f t="shared" si="1432"/>
        <v>0</v>
      </c>
      <c r="GM106" s="8">
        <f t="shared" si="1432"/>
        <v>0</v>
      </c>
      <c r="GN106" s="8">
        <f t="shared" si="1432"/>
        <v>0</v>
      </c>
      <c r="GO106" s="52">
        <f t="shared" si="47"/>
        <v>0</v>
      </c>
      <c r="GP106" s="53">
        <f t="shared" ref="GP106:HA106" si="1433">GP32-GP69</f>
        <v>0</v>
      </c>
      <c r="GQ106" s="53">
        <f t="shared" si="1433"/>
        <v>0</v>
      </c>
      <c r="GR106" s="53">
        <f t="shared" si="1433"/>
        <v>0</v>
      </c>
      <c r="GS106" s="53">
        <f t="shared" si="1433"/>
        <v>0</v>
      </c>
      <c r="GT106" s="53">
        <f t="shared" si="1433"/>
        <v>0</v>
      </c>
      <c r="GU106" s="53">
        <f t="shared" si="1433"/>
        <v>0</v>
      </c>
      <c r="GV106" s="53">
        <f t="shared" si="1433"/>
        <v>0</v>
      </c>
      <c r="GW106" s="53">
        <f t="shared" si="1433"/>
        <v>0</v>
      </c>
      <c r="GX106" s="53">
        <f t="shared" si="1433"/>
        <v>0</v>
      </c>
      <c r="GY106" s="53">
        <f t="shared" si="1433"/>
        <v>0</v>
      </c>
      <c r="GZ106" s="53">
        <f t="shared" si="1433"/>
        <v>0</v>
      </c>
      <c r="HA106" s="53">
        <f t="shared" si="1433"/>
        <v>0</v>
      </c>
      <c r="HB106" s="52">
        <f t="shared" si="49"/>
        <v>0</v>
      </c>
      <c r="HC106" s="53">
        <f t="shared" ref="HC106:HN106" si="1434">HC32-HC69</f>
        <v>0</v>
      </c>
      <c r="HD106" s="53">
        <f t="shared" si="1434"/>
        <v>0</v>
      </c>
      <c r="HE106" s="53">
        <f t="shared" si="1434"/>
        <v>0</v>
      </c>
      <c r="HF106" s="53">
        <f t="shared" si="1434"/>
        <v>0</v>
      </c>
      <c r="HG106" s="53">
        <f t="shared" si="1434"/>
        <v>0</v>
      </c>
      <c r="HH106" s="53">
        <f t="shared" si="1434"/>
        <v>0</v>
      </c>
      <c r="HI106" s="53">
        <f t="shared" si="1434"/>
        <v>0</v>
      </c>
      <c r="HJ106" s="53">
        <f t="shared" si="1434"/>
        <v>0</v>
      </c>
      <c r="HK106" s="53">
        <f t="shared" si="1434"/>
        <v>0</v>
      </c>
      <c r="HL106" s="53">
        <f t="shared" si="1434"/>
        <v>0</v>
      </c>
      <c r="HM106" s="53">
        <f t="shared" si="1434"/>
        <v>0</v>
      </c>
      <c r="HN106" s="53">
        <f t="shared" si="1434"/>
        <v>0</v>
      </c>
      <c r="HO106" s="52">
        <f t="shared" si="51"/>
        <v>0</v>
      </c>
      <c r="HP106" s="53">
        <f t="shared" ref="HP106:IA106" si="1435">HP32-HP69</f>
        <v>0</v>
      </c>
      <c r="HQ106" s="53">
        <f t="shared" si="1435"/>
        <v>0</v>
      </c>
      <c r="HR106" s="53">
        <f t="shared" si="1435"/>
        <v>0</v>
      </c>
      <c r="HS106" s="53">
        <f t="shared" si="1435"/>
        <v>0</v>
      </c>
      <c r="HT106" s="53">
        <f t="shared" si="1435"/>
        <v>0</v>
      </c>
      <c r="HU106" s="53">
        <f t="shared" si="1435"/>
        <v>0</v>
      </c>
      <c r="HV106" s="53">
        <f t="shared" si="1435"/>
        <v>0</v>
      </c>
      <c r="HW106" s="53">
        <f t="shared" si="1435"/>
        <v>0</v>
      </c>
      <c r="HX106" s="53">
        <f t="shared" si="1435"/>
        <v>0</v>
      </c>
      <c r="HY106" s="53">
        <f t="shared" si="1435"/>
        <v>0</v>
      </c>
      <c r="HZ106" s="53">
        <f t="shared" si="1435"/>
        <v>0</v>
      </c>
      <c r="IA106" s="53">
        <f t="shared" si="1435"/>
        <v>0</v>
      </c>
      <c r="IB106" s="52">
        <f t="shared" si="53"/>
        <v>0</v>
      </c>
      <c r="IC106" s="53">
        <f t="shared" ref="IC106:IN106" si="1436">IC32-IC69</f>
        <v>0</v>
      </c>
      <c r="ID106" s="53">
        <f t="shared" si="1436"/>
        <v>0</v>
      </c>
      <c r="IE106" s="53">
        <f t="shared" si="1436"/>
        <v>0</v>
      </c>
      <c r="IF106" s="53">
        <f t="shared" si="1436"/>
        <v>0</v>
      </c>
      <c r="IG106" s="53">
        <f t="shared" si="1436"/>
        <v>0</v>
      </c>
      <c r="IH106" s="53">
        <f t="shared" si="1436"/>
        <v>0</v>
      </c>
      <c r="II106" s="53">
        <f t="shared" si="1436"/>
        <v>0</v>
      </c>
      <c r="IJ106" s="53">
        <f t="shared" si="1436"/>
        <v>0</v>
      </c>
      <c r="IK106" s="53">
        <f t="shared" si="1436"/>
        <v>0</v>
      </c>
      <c r="IL106" s="53">
        <f t="shared" si="1436"/>
        <v>0</v>
      </c>
      <c r="IM106" s="53">
        <f t="shared" si="1436"/>
        <v>0</v>
      </c>
      <c r="IN106" s="53">
        <f t="shared" si="1436"/>
        <v>0</v>
      </c>
      <c r="IO106" s="52">
        <f t="shared" si="55"/>
        <v>0</v>
      </c>
      <c r="IP106" s="53">
        <f t="shared" ref="IP106:JA106" si="1437">IP32-IP69</f>
        <v>0</v>
      </c>
      <c r="IQ106" s="53">
        <f t="shared" si="1437"/>
        <v>0</v>
      </c>
      <c r="IR106" s="53">
        <f t="shared" si="1437"/>
        <v>0</v>
      </c>
      <c r="IS106" s="53">
        <f t="shared" si="1437"/>
        <v>0</v>
      </c>
      <c r="IT106" s="53">
        <f t="shared" si="1437"/>
        <v>0</v>
      </c>
      <c r="IU106" s="53">
        <f t="shared" si="1437"/>
        <v>0</v>
      </c>
      <c r="IV106" s="53">
        <f t="shared" si="1437"/>
        <v>0</v>
      </c>
      <c r="IW106" s="53">
        <f t="shared" si="1437"/>
        <v>0</v>
      </c>
      <c r="IX106" s="53">
        <f t="shared" si="1437"/>
        <v>0</v>
      </c>
      <c r="IY106" s="53">
        <f t="shared" si="1437"/>
        <v>0</v>
      </c>
      <c r="IZ106" s="53">
        <f t="shared" si="1437"/>
        <v>0</v>
      </c>
      <c r="JA106" s="53">
        <f t="shared" si="1437"/>
        <v>0</v>
      </c>
      <c r="JB106" s="52">
        <f t="shared" si="57"/>
        <v>0</v>
      </c>
      <c r="JC106" s="2"/>
      <c r="JD106" s="2"/>
      <c r="JE106" s="19">
        <f t="shared" si="58"/>
        <v>0</v>
      </c>
      <c r="JF106" s="19">
        <f t="shared" si="59"/>
        <v>0</v>
      </c>
      <c r="JG106" s="48">
        <f t="shared" si="60"/>
        <v>0</v>
      </c>
      <c r="JH106" s="48">
        <f t="shared" si="61"/>
        <v>0</v>
      </c>
      <c r="JI106" s="48">
        <f t="shared" si="62"/>
        <v>0</v>
      </c>
      <c r="JJ106" s="48">
        <f t="shared" si="63"/>
        <v>0</v>
      </c>
      <c r="JK106" s="48">
        <f t="shared" si="64"/>
        <v>0</v>
      </c>
    </row>
    <row r="107" ht="19.5" customHeight="1">
      <c r="A107" s="2"/>
      <c r="B107" s="9" t="s">
        <v>31</v>
      </c>
      <c r="C107" s="10">
        <f t="shared" ref="C107:N107" si="1438">C108</f>
        <v>-14.66666667</v>
      </c>
      <c r="D107" s="10">
        <f t="shared" si="1438"/>
        <v>-0.6666666667</v>
      </c>
      <c r="E107" s="10">
        <f t="shared" si="1438"/>
        <v>19.33333333</v>
      </c>
      <c r="F107" s="10">
        <f t="shared" si="1438"/>
        <v>19.33333333</v>
      </c>
      <c r="G107" s="10">
        <f t="shared" si="1438"/>
        <v>23.33333333</v>
      </c>
      <c r="H107" s="10">
        <f t="shared" si="1438"/>
        <v>35.33333333</v>
      </c>
      <c r="I107" s="10">
        <f t="shared" si="1438"/>
        <v>65.33333333</v>
      </c>
      <c r="J107" s="10">
        <f t="shared" si="1438"/>
        <v>59.33333333</v>
      </c>
      <c r="K107" s="10">
        <f t="shared" si="1438"/>
        <v>43.33333333</v>
      </c>
      <c r="L107" s="10">
        <f t="shared" si="1438"/>
        <v>31.33333333</v>
      </c>
      <c r="M107" s="10">
        <f t="shared" si="1438"/>
        <v>35.33333333</v>
      </c>
      <c r="N107" s="10">
        <f t="shared" si="1438"/>
        <v>83.33333333</v>
      </c>
      <c r="O107" s="10">
        <f t="shared" si="21"/>
        <v>400</v>
      </c>
      <c r="P107" s="10">
        <f t="shared" ref="P107:AA107" si="1439">P108</f>
        <v>-15.32666667</v>
      </c>
      <c r="Q107" s="10">
        <f t="shared" si="1439"/>
        <v>-0.6966666667</v>
      </c>
      <c r="R107" s="10">
        <f t="shared" si="1439"/>
        <v>20.20333333</v>
      </c>
      <c r="S107" s="10">
        <f t="shared" si="1439"/>
        <v>20.20333333</v>
      </c>
      <c r="T107" s="10">
        <f t="shared" si="1439"/>
        <v>24.38333333</v>
      </c>
      <c r="U107" s="10">
        <f t="shared" si="1439"/>
        <v>36.92333333</v>
      </c>
      <c r="V107" s="10">
        <f t="shared" si="1439"/>
        <v>68.27333333</v>
      </c>
      <c r="W107" s="10">
        <f t="shared" si="1439"/>
        <v>62.00333333</v>
      </c>
      <c r="X107" s="10">
        <f t="shared" si="1439"/>
        <v>45.28333333</v>
      </c>
      <c r="Y107" s="10">
        <f t="shared" si="1439"/>
        <v>32.74333333</v>
      </c>
      <c r="Z107" s="10">
        <f t="shared" si="1439"/>
        <v>36.92333333</v>
      </c>
      <c r="AA107" s="10">
        <f t="shared" si="1439"/>
        <v>87.08333333</v>
      </c>
      <c r="AB107" s="10">
        <f t="shared" si="23"/>
        <v>418</v>
      </c>
      <c r="AC107" s="10">
        <f t="shared" ref="AC107:AN107" si="1440">AC108</f>
        <v>-15.93973333</v>
      </c>
      <c r="AD107" s="10">
        <f t="shared" si="1440"/>
        <v>-0.7245333333</v>
      </c>
      <c r="AE107" s="10">
        <f t="shared" si="1440"/>
        <v>21.01146667</v>
      </c>
      <c r="AF107" s="10">
        <f t="shared" si="1440"/>
        <v>21.01146667</v>
      </c>
      <c r="AG107" s="10">
        <f t="shared" si="1440"/>
        <v>25.35866667</v>
      </c>
      <c r="AH107" s="10">
        <f t="shared" si="1440"/>
        <v>38.40026667</v>
      </c>
      <c r="AI107" s="10">
        <f t="shared" si="1440"/>
        <v>71.00426667</v>
      </c>
      <c r="AJ107" s="10">
        <f t="shared" si="1440"/>
        <v>64.48346667</v>
      </c>
      <c r="AK107" s="10">
        <f t="shared" si="1440"/>
        <v>47.09466667</v>
      </c>
      <c r="AL107" s="10">
        <f t="shared" si="1440"/>
        <v>34.05306667</v>
      </c>
      <c r="AM107" s="10">
        <f t="shared" si="1440"/>
        <v>38.40026667</v>
      </c>
      <c r="AN107" s="10">
        <f t="shared" si="1440"/>
        <v>90.56666667</v>
      </c>
      <c r="AO107" s="17">
        <f t="shared" si="25"/>
        <v>434.72</v>
      </c>
      <c r="AP107" s="10">
        <f t="shared" ref="AP107:BA107" si="1441">AP108</f>
        <v>28.63355733</v>
      </c>
      <c r="AQ107" s="10">
        <f t="shared" si="1441"/>
        <v>31.27085867</v>
      </c>
      <c r="AR107" s="10">
        <f t="shared" si="1441"/>
        <v>35.038432</v>
      </c>
      <c r="AS107" s="10">
        <f t="shared" si="1441"/>
        <v>35.038432</v>
      </c>
      <c r="AT107" s="10">
        <f t="shared" si="1441"/>
        <v>35.79194667</v>
      </c>
      <c r="AU107" s="10">
        <f t="shared" si="1441"/>
        <v>38.05249067</v>
      </c>
      <c r="AV107" s="10">
        <f t="shared" si="1441"/>
        <v>43.70385067</v>
      </c>
      <c r="AW107" s="10">
        <f t="shared" si="1441"/>
        <v>42.57357867</v>
      </c>
      <c r="AX107" s="10">
        <f t="shared" si="1441"/>
        <v>39.55952</v>
      </c>
      <c r="AY107" s="10">
        <f t="shared" si="1441"/>
        <v>37.298976</v>
      </c>
      <c r="AZ107" s="10">
        <f t="shared" si="1441"/>
        <v>38.05249067</v>
      </c>
      <c r="BA107" s="10">
        <f t="shared" si="1441"/>
        <v>47.09466667</v>
      </c>
      <c r="BB107" s="10">
        <f t="shared" si="27"/>
        <v>452.1088</v>
      </c>
      <c r="BC107" s="10">
        <f t="shared" ref="BC107:BN107" si="1442">BC108</f>
        <v>29.77889963</v>
      </c>
      <c r="BD107" s="10">
        <f t="shared" si="1442"/>
        <v>32.52169301</v>
      </c>
      <c r="BE107" s="10">
        <f t="shared" si="1442"/>
        <v>36.43996928</v>
      </c>
      <c r="BF107" s="10">
        <f t="shared" si="1442"/>
        <v>36.43996928</v>
      </c>
      <c r="BG107" s="10">
        <f t="shared" si="1442"/>
        <v>37.22362453</v>
      </c>
      <c r="BH107" s="10">
        <f t="shared" si="1442"/>
        <v>39.57459029</v>
      </c>
      <c r="BI107" s="10">
        <f t="shared" si="1442"/>
        <v>45.45200469</v>
      </c>
      <c r="BJ107" s="10">
        <f t="shared" si="1442"/>
        <v>44.27652181</v>
      </c>
      <c r="BK107" s="10">
        <f t="shared" si="1442"/>
        <v>41.1419008</v>
      </c>
      <c r="BL107" s="10">
        <f t="shared" si="1442"/>
        <v>38.79093504</v>
      </c>
      <c r="BM107" s="10">
        <f t="shared" si="1442"/>
        <v>39.57459029</v>
      </c>
      <c r="BN107" s="10">
        <f t="shared" si="1442"/>
        <v>48.97845333</v>
      </c>
      <c r="BO107" s="10">
        <f t="shared" si="29"/>
        <v>470.193152</v>
      </c>
      <c r="BP107" s="10">
        <f t="shared" ref="BP107:CA107" si="1443">BP108</f>
        <v>30.97005561</v>
      </c>
      <c r="BQ107" s="10">
        <f t="shared" si="1443"/>
        <v>33.82256073</v>
      </c>
      <c r="BR107" s="10">
        <f t="shared" si="1443"/>
        <v>37.89756805</v>
      </c>
      <c r="BS107" s="10">
        <f t="shared" si="1443"/>
        <v>37.89756805</v>
      </c>
      <c r="BT107" s="10">
        <f t="shared" si="1443"/>
        <v>38.71256951</v>
      </c>
      <c r="BU107" s="10">
        <f t="shared" si="1443"/>
        <v>41.15757391</v>
      </c>
      <c r="BV107" s="10">
        <f t="shared" si="1443"/>
        <v>47.27008488</v>
      </c>
      <c r="BW107" s="10">
        <f t="shared" si="1443"/>
        <v>46.04758269</v>
      </c>
      <c r="BX107" s="10">
        <f t="shared" si="1443"/>
        <v>42.78757683</v>
      </c>
      <c r="BY107" s="10">
        <f t="shared" si="1443"/>
        <v>40.34257244</v>
      </c>
      <c r="BZ107" s="10">
        <f t="shared" si="1443"/>
        <v>41.15757391</v>
      </c>
      <c r="CA107" s="10">
        <f t="shared" si="1443"/>
        <v>50.93759147</v>
      </c>
      <c r="CB107" s="10">
        <f t="shared" si="31"/>
        <v>489.0008781</v>
      </c>
      <c r="CC107" s="10">
        <f t="shared" ref="CC107:CN107" si="1444">CC108</f>
        <v>32.20885784</v>
      </c>
      <c r="CD107" s="10">
        <f t="shared" si="1444"/>
        <v>35.17546316</v>
      </c>
      <c r="CE107" s="10">
        <f t="shared" si="1444"/>
        <v>39.41347077</v>
      </c>
      <c r="CF107" s="10">
        <f t="shared" si="1444"/>
        <v>39.41347077</v>
      </c>
      <c r="CG107" s="10">
        <f t="shared" si="1444"/>
        <v>40.2610723</v>
      </c>
      <c r="CH107" s="10">
        <f t="shared" si="1444"/>
        <v>42.80387686</v>
      </c>
      <c r="CI107" s="10">
        <f t="shared" si="1444"/>
        <v>49.16088828</v>
      </c>
      <c r="CJ107" s="10">
        <f t="shared" si="1444"/>
        <v>47.88948599</v>
      </c>
      <c r="CK107" s="10">
        <f t="shared" si="1444"/>
        <v>44.49907991</v>
      </c>
      <c r="CL107" s="10">
        <f t="shared" si="1444"/>
        <v>41.95627534</v>
      </c>
      <c r="CM107" s="10">
        <f t="shared" si="1444"/>
        <v>42.80387686</v>
      </c>
      <c r="CN107" s="10">
        <f t="shared" si="1444"/>
        <v>52.97509513</v>
      </c>
      <c r="CO107" s="10">
        <f t="shared" si="33"/>
        <v>508.5609132</v>
      </c>
      <c r="CP107" s="2"/>
      <c r="CQ107" s="2"/>
      <c r="CR107" s="48">
        <f>O107-'ОПУ БС'!C107</f>
        <v>0</v>
      </c>
      <c r="CS107" s="48">
        <f>AB107-'ОПУ БС'!D107</f>
        <v>0</v>
      </c>
      <c r="CT107" s="48">
        <f>AO107-'ОПУ БС'!E107</f>
        <v>-0.28</v>
      </c>
      <c r="CU107" s="48">
        <f>BB107-'ОПУ БС'!F107</f>
        <v>0.1088</v>
      </c>
      <c r="CV107" s="48">
        <f>BO107-'ОПУ БС'!G107</f>
        <v>0.193152</v>
      </c>
      <c r="CW107" s="48">
        <f>CB107-'ОПУ БС'!H107</f>
        <v>0.0008780800003</v>
      </c>
      <c r="CX107" s="48">
        <f>CO107-'ОПУ БС'!I107</f>
        <v>-0.4390867968</v>
      </c>
      <c r="CY107" s="2"/>
      <c r="CZ107" s="2"/>
      <c r="DA107" s="54">
        <f t="shared" ref="DA107:DL107" si="1445">DA108</f>
        <v>0</v>
      </c>
      <c r="DB107" s="54">
        <f t="shared" si="1445"/>
        <v>0</v>
      </c>
      <c r="DC107" s="54">
        <f t="shared" si="1445"/>
        <v>0</v>
      </c>
      <c r="DD107" s="54">
        <f t="shared" si="1445"/>
        <v>0</v>
      </c>
      <c r="DE107" s="54">
        <f t="shared" si="1445"/>
        <v>0</v>
      </c>
      <c r="DF107" s="54">
        <f t="shared" si="1445"/>
        <v>0</v>
      </c>
      <c r="DG107" s="54">
        <f t="shared" si="1445"/>
        <v>0</v>
      </c>
      <c r="DH107" s="54">
        <f t="shared" si="1445"/>
        <v>0</v>
      </c>
      <c r="DI107" s="54">
        <f t="shared" si="1445"/>
        <v>0</v>
      </c>
      <c r="DJ107" s="54">
        <f t="shared" si="1445"/>
        <v>0</v>
      </c>
      <c r="DK107" s="54">
        <f t="shared" si="1445"/>
        <v>0</v>
      </c>
      <c r="DL107" s="54">
        <f t="shared" si="1445"/>
        <v>0</v>
      </c>
      <c r="DM107" s="55">
        <f t="shared" si="35"/>
        <v>0</v>
      </c>
      <c r="DN107" s="54">
        <f t="shared" ref="DN107:DY107" si="1446">DN108</f>
        <v>0</v>
      </c>
      <c r="DO107" s="54">
        <f t="shared" si="1446"/>
        <v>0</v>
      </c>
      <c r="DP107" s="54">
        <f t="shared" si="1446"/>
        <v>0</v>
      </c>
      <c r="DQ107" s="54">
        <f t="shared" si="1446"/>
        <v>0</v>
      </c>
      <c r="DR107" s="54">
        <f t="shared" si="1446"/>
        <v>0</v>
      </c>
      <c r="DS107" s="54">
        <f t="shared" si="1446"/>
        <v>0</v>
      </c>
      <c r="DT107" s="54">
        <f t="shared" si="1446"/>
        <v>0</v>
      </c>
      <c r="DU107" s="54">
        <f t="shared" si="1446"/>
        <v>0</v>
      </c>
      <c r="DV107" s="54">
        <f t="shared" si="1446"/>
        <v>0</v>
      </c>
      <c r="DW107" s="54">
        <f t="shared" si="1446"/>
        <v>0</v>
      </c>
      <c r="DX107" s="54">
        <f t="shared" si="1446"/>
        <v>0</v>
      </c>
      <c r="DY107" s="54">
        <f t="shared" si="1446"/>
        <v>0</v>
      </c>
      <c r="DZ107" s="55">
        <f t="shared" si="37"/>
        <v>0</v>
      </c>
      <c r="EA107" s="54">
        <f t="shared" ref="EA107:EL107" si="1447">EA108</f>
        <v>0</v>
      </c>
      <c r="EB107" s="54">
        <f t="shared" si="1447"/>
        <v>0</v>
      </c>
      <c r="EC107" s="54">
        <f t="shared" si="1447"/>
        <v>0</v>
      </c>
      <c r="ED107" s="54">
        <f t="shared" si="1447"/>
        <v>0</v>
      </c>
      <c r="EE107" s="54">
        <f t="shared" si="1447"/>
        <v>0</v>
      </c>
      <c r="EF107" s="54">
        <f t="shared" si="1447"/>
        <v>0</v>
      </c>
      <c r="EG107" s="54">
        <f t="shared" si="1447"/>
        <v>0</v>
      </c>
      <c r="EH107" s="54">
        <f t="shared" si="1447"/>
        <v>0</v>
      </c>
      <c r="EI107" s="54">
        <f t="shared" si="1447"/>
        <v>0</v>
      </c>
      <c r="EJ107" s="54">
        <f t="shared" si="1447"/>
        <v>0</v>
      </c>
      <c r="EK107" s="54">
        <f t="shared" si="1447"/>
        <v>0</v>
      </c>
      <c r="EL107" s="54">
        <f t="shared" si="1447"/>
        <v>0</v>
      </c>
      <c r="EM107" s="50">
        <f t="shared" si="39"/>
        <v>0</v>
      </c>
      <c r="EN107" s="54">
        <f t="shared" ref="EN107:EY107" si="1448">EN108</f>
        <v>0</v>
      </c>
      <c r="EO107" s="54">
        <f t="shared" si="1448"/>
        <v>0</v>
      </c>
      <c r="EP107" s="54">
        <f t="shared" si="1448"/>
        <v>0</v>
      </c>
      <c r="EQ107" s="54">
        <f t="shared" si="1448"/>
        <v>0</v>
      </c>
      <c r="ER107" s="54">
        <f t="shared" si="1448"/>
        <v>0</v>
      </c>
      <c r="ES107" s="54">
        <f t="shared" si="1448"/>
        <v>0</v>
      </c>
      <c r="ET107" s="54">
        <f t="shared" si="1448"/>
        <v>0</v>
      </c>
      <c r="EU107" s="54">
        <f t="shared" si="1448"/>
        <v>0</v>
      </c>
      <c r="EV107" s="54">
        <f t="shared" si="1448"/>
        <v>0</v>
      </c>
      <c r="EW107" s="54">
        <f t="shared" si="1448"/>
        <v>0</v>
      </c>
      <c r="EX107" s="54">
        <f t="shared" si="1448"/>
        <v>0</v>
      </c>
      <c r="EY107" s="54">
        <f t="shared" si="1448"/>
        <v>0</v>
      </c>
      <c r="EZ107" s="51">
        <f t="shared" si="41"/>
        <v>0</v>
      </c>
      <c r="FA107" s="54">
        <f t="shared" ref="FA107:FL107" si="1449">FA108</f>
        <v>0</v>
      </c>
      <c r="FB107" s="54">
        <f t="shared" si="1449"/>
        <v>0</v>
      </c>
      <c r="FC107" s="54">
        <f t="shared" si="1449"/>
        <v>0</v>
      </c>
      <c r="FD107" s="54">
        <f t="shared" si="1449"/>
        <v>0</v>
      </c>
      <c r="FE107" s="54">
        <f t="shared" si="1449"/>
        <v>0</v>
      </c>
      <c r="FF107" s="54">
        <f t="shared" si="1449"/>
        <v>0</v>
      </c>
      <c r="FG107" s="54">
        <f t="shared" si="1449"/>
        <v>0</v>
      </c>
      <c r="FH107" s="54">
        <f t="shared" si="1449"/>
        <v>0</v>
      </c>
      <c r="FI107" s="54">
        <f t="shared" si="1449"/>
        <v>0</v>
      </c>
      <c r="FJ107" s="54">
        <f t="shared" si="1449"/>
        <v>0</v>
      </c>
      <c r="FK107" s="54">
        <f t="shared" si="1449"/>
        <v>0</v>
      </c>
      <c r="FL107" s="54">
        <f t="shared" si="1449"/>
        <v>0</v>
      </c>
      <c r="FM107" s="51">
        <f t="shared" si="43"/>
        <v>0</v>
      </c>
      <c r="FN107" s="2"/>
      <c r="FO107" s="2"/>
      <c r="FP107" s="10">
        <f t="shared" ref="FP107:GA107" si="1450">FP108</f>
        <v>-14.66666667</v>
      </c>
      <c r="FQ107" s="10">
        <f t="shared" si="1450"/>
        <v>-0.6666666667</v>
      </c>
      <c r="FR107" s="10">
        <f t="shared" si="1450"/>
        <v>19.33333333</v>
      </c>
      <c r="FS107" s="10">
        <f t="shared" si="1450"/>
        <v>19.33333333</v>
      </c>
      <c r="FT107" s="10">
        <f t="shared" si="1450"/>
        <v>23.33333333</v>
      </c>
      <c r="FU107" s="10">
        <f t="shared" si="1450"/>
        <v>35.33333333</v>
      </c>
      <c r="FV107" s="10">
        <f t="shared" si="1450"/>
        <v>65.33333333</v>
      </c>
      <c r="FW107" s="10">
        <f t="shared" si="1450"/>
        <v>59.33333333</v>
      </c>
      <c r="FX107" s="10">
        <f t="shared" si="1450"/>
        <v>43.33333333</v>
      </c>
      <c r="FY107" s="10">
        <f t="shared" si="1450"/>
        <v>31.33333333</v>
      </c>
      <c r="FZ107" s="10">
        <f t="shared" si="1450"/>
        <v>35.33333333</v>
      </c>
      <c r="GA107" s="10">
        <f t="shared" si="1450"/>
        <v>83.33333333</v>
      </c>
      <c r="GB107" s="52">
        <f t="shared" si="45"/>
        <v>400</v>
      </c>
      <c r="GC107" s="10">
        <f t="shared" ref="GC107:GN107" si="1451">GC108</f>
        <v>-15.32666667</v>
      </c>
      <c r="GD107" s="10">
        <f t="shared" si="1451"/>
        <v>-0.6966666667</v>
      </c>
      <c r="GE107" s="10">
        <f t="shared" si="1451"/>
        <v>20.20333333</v>
      </c>
      <c r="GF107" s="10">
        <f t="shared" si="1451"/>
        <v>20.20333333</v>
      </c>
      <c r="GG107" s="10">
        <f t="shared" si="1451"/>
        <v>24.38333333</v>
      </c>
      <c r="GH107" s="10">
        <f t="shared" si="1451"/>
        <v>36.92333333</v>
      </c>
      <c r="GI107" s="10">
        <f t="shared" si="1451"/>
        <v>68.27333333</v>
      </c>
      <c r="GJ107" s="10">
        <f t="shared" si="1451"/>
        <v>62.00333333</v>
      </c>
      <c r="GK107" s="10">
        <f t="shared" si="1451"/>
        <v>45.28333333</v>
      </c>
      <c r="GL107" s="10">
        <f t="shared" si="1451"/>
        <v>32.74333333</v>
      </c>
      <c r="GM107" s="10">
        <f t="shared" si="1451"/>
        <v>36.92333333</v>
      </c>
      <c r="GN107" s="10">
        <f t="shared" si="1451"/>
        <v>87.08333333</v>
      </c>
      <c r="GO107" s="52">
        <f t="shared" si="47"/>
        <v>418</v>
      </c>
      <c r="GP107" s="63">
        <f t="shared" ref="GP107:HA107" si="1452">GP108</f>
        <v>-15.93973333</v>
      </c>
      <c r="GQ107" s="63">
        <f t="shared" si="1452"/>
        <v>-0.7245333333</v>
      </c>
      <c r="GR107" s="63">
        <f t="shared" si="1452"/>
        <v>21.01146667</v>
      </c>
      <c r="GS107" s="63">
        <f t="shared" si="1452"/>
        <v>21.01146667</v>
      </c>
      <c r="GT107" s="63">
        <f t="shared" si="1452"/>
        <v>25.35866667</v>
      </c>
      <c r="GU107" s="63">
        <f t="shared" si="1452"/>
        <v>38.40026667</v>
      </c>
      <c r="GV107" s="63">
        <f t="shared" si="1452"/>
        <v>71.00426667</v>
      </c>
      <c r="GW107" s="63">
        <f t="shared" si="1452"/>
        <v>64.48346667</v>
      </c>
      <c r="GX107" s="63">
        <f t="shared" si="1452"/>
        <v>47.09466667</v>
      </c>
      <c r="GY107" s="63">
        <f t="shared" si="1452"/>
        <v>34.05306667</v>
      </c>
      <c r="GZ107" s="63">
        <f t="shared" si="1452"/>
        <v>38.40026667</v>
      </c>
      <c r="HA107" s="63">
        <f t="shared" si="1452"/>
        <v>90.56666667</v>
      </c>
      <c r="HB107" s="52">
        <f t="shared" si="49"/>
        <v>434.72</v>
      </c>
      <c r="HC107" s="63">
        <f t="shared" ref="HC107:HN107" si="1453">HC108</f>
        <v>28.63355733</v>
      </c>
      <c r="HD107" s="63">
        <f t="shared" si="1453"/>
        <v>31.27085867</v>
      </c>
      <c r="HE107" s="63">
        <f t="shared" si="1453"/>
        <v>35.038432</v>
      </c>
      <c r="HF107" s="63">
        <f t="shared" si="1453"/>
        <v>35.038432</v>
      </c>
      <c r="HG107" s="63">
        <f t="shared" si="1453"/>
        <v>35.79194667</v>
      </c>
      <c r="HH107" s="63">
        <f t="shared" si="1453"/>
        <v>38.05249067</v>
      </c>
      <c r="HI107" s="63">
        <f t="shared" si="1453"/>
        <v>43.70385067</v>
      </c>
      <c r="HJ107" s="63">
        <f t="shared" si="1453"/>
        <v>42.57357867</v>
      </c>
      <c r="HK107" s="63">
        <f t="shared" si="1453"/>
        <v>39.55952</v>
      </c>
      <c r="HL107" s="63">
        <f t="shared" si="1453"/>
        <v>37.298976</v>
      </c>
      <c r="HM107" s="63">
        <f t="shared" si="1453"/>
        <v>38.05249067</v>
      </c>
      <c r="HN107" s="63">
        <f t="shared" si="1453"/>
        <v>47.09466667</v>
      </c>
      <c r="HO107" s="52">
        <f t="shared" si="51"/>
        <v>452.1088</v>
      </c>
      <c r="HP107" s="63">
        <f t="shared" ref="HP107:IA107" si="1454">HP108</f>
        <v>29.77889963</v>
      </c>
      <c r="HQ107" s="63">
        <f t="shared" si="1454"/>
        <v>32.52169301</v>
      </c>
      <c r="HR107" s="63">
        <f t="shared" si="1454"/>
        <v>36.43996928</v>
      </c>
      <c r="HS107" s="63">
        <f t="shared" si="1454"/>
        <v>36.43996928</v>
      </c>
      <c r="HT107" s="63">
        <f t="shared" si="1454"/>
        <v>37.22362453</v>
      </c>
      <c r="HU107" s="63">
        <f t="shared" si="1454"/>
        <v>39.57459029</v>
      </c>
      <c r="HV107" s="63">
        <f t="shared" si="1454"/>
        <v>45.45200469</v>
      </c>
      <c r="HW107" s="63">
        <f t="shared" si="1454"/>
        <v>44.27652181</v>
      </c>
      <c r="HX107" s="63">
        <f t="shared" si="1454"/>
        <v>41.1419008</v>
      </c>
      <c r="HY107" s="63">
        <f t="shared" si="1454"/>
        <v>38.79093504</v>
      </c>
      <c r="HZ107" s="63">
        <f t="shared" si="1454"/>
        <v>39.57459029</v>
      </c>
      <c r="IA107" s="63">
        <f t="shared" si="1454"/>
        <v>48.97845333</v>
      </c>
      <c r="IB107" s="52">
        <f t="shared" si="53"/>
        <v>470.193152</v>
      </c>
      <c r="IC107" s="63">
        <f t="shared" ref="IC107:IN107" si="1455">IC108</f>
        <v>30.97005561</v>
      </c>
      <c r="ID107" s="63">
        <f t="shared" si="1455"/>
        <v>33.82256073</v>
      </c>
      <c r="IE107" s="63">
        <f t="shared" si="1455"/>
        <v>37.89756805</v>
      </c>
      <c r="IF107" s="63">
        <f t="shared" si="1455"/>
        <v>37.89756805</v>
      </c>
      <c r="IG107" s="63">
        <f t="shared" si="1455"/>
        <v>38.71256951</v>
      </c>
      <c r="IH107" s="63">
        <f t="shared" si="1455"/>
        <v>41.15757391</v>
      </c>
      <c r="II107" s="63">
        <f t="shared" si="1455"/>
        <v>47.27008488</v>
      </c>
      <c r="IJ107" s="63">
        <f t="shared" si="1455"/>
        <v>46.04758269</v>
      </c>
      <c r="IK107" s="63">
        <f t="shared" si="1455"/>
        <v>42.78757683</v>
      </c>
      <c r="IL107" s="63">
        <f t="shared" si="1455"/>
        <v>40.34257244</v>
      </c>
      <c r="IM107" s="63">
        <f t="shared" si="1455"/>
        <v>41.15757391</v>
      </c>
      <c r="IN107" s="63">
        <f t="shared" si="1455"/>
        <v>50.93759147</v>
      </c>
      <c r="IO107" s="52">
        <f t="shared" si="55"/>
        <v>489.0008781</v>
      </c>
      <c r="IP107" s="63">
        <f t="shared" ref="IP107:JA107" si="1456">IP108</f>
        <v>32.20885784</v>
      </c>
      <c r="IQ107" s="63">
        <f t="shared" si="1456"/>
        <v>35.17546316</v>
      </c>
      <c r="IR107" s="63">
        <f t="shared" si="1456"/>
        <v>39.41347077</v>
      </c>
      <c r="IS107" s="63">
        <f t="shared" si="1456"/>
        <v>39.41347077</v>
      </c>
      <c r="IT107" s="63">
        <f t="shared" si="1456"/>
        <v>40.2610723</v>
      </c>
      <c r="IU107" s="63">
        <f t="shared" si="1456"/>
        <v>42.80387686</v>
      </c>
      <c r="IV107" s="63">
        <f t="shared" si="1456"/>
        <v>49.16088828</v>
      </c>
      <c r="IW107" s="63">
        <f t="shared" si="1456"/>
        <v>47.88948599</v>
      </c>
      <c r="IX107" s="63">
        <f t="shared" si="1456"/>
        <v>44.49907991</v>
      </c>
      <c r="IY107" s="63">
        <f t="shared" si="1456"/>
        <v>41.95627534</v>
      </c>
      <c r="IZ107" s="63">
        <f t="shared" si="1456"/>
        <v>42.80387686</v>
      </c>
      <c r="JA107" s="63">
        <f t="shared" si="1456"/>
        <v>52.97509513</v>
      </c>
      <c r="JB107" s="52">
        <f t="shared" si="57"/>
        <v>508.5609132</v>
      </c>
      <c r="JC107" s="2"/>
      <c r="JD107" s="2"/>
      <c r="JE107" s="19">
        <f t="shared" si="58"/>
        <v>0</v>
      </c>
      <c r="JF107" s="19">
        <f t="shared" si="59"/>
        <v>0</v>
      </c>
      <c r="JG107" s="48">
        <f t="shared" si="60"/>
        <v>0</v>
      </c>
      <c r="JH107" s="48">
        <f t="shared" si="61"/>
        <v>0</v>
      </c>
      <c r="JI107" s="48">
        <f t="shared" si="62"/>
        <v>0</v>
      </c>
      <c r="JJ107" s="48">
        <f t="shared" si="63"/>
        <v>0</v>
      </c>
      <c r="JK107" s="48">
        <f t="shared" si="64"/>
        <v>0</v>
      </c>
    </row>
    <row r="108" ht="19.5" customHeight="1" outlineLevel="1">
      <c r="A108" s="2"/>
      <c r="B108" s="6" t="s">
        <v>30</v>
      </c>
      <c r="C108" s="10">
        <f t="shared" ref="C108:N108" si="1457">C34-C71</f>
        <v>-14.66666667</v>
      </c>
      <c r="D108" s="10">
        <f t="shared" si="1457"/>
        <v>-0.6666666667</v>
      </c>
      <c r="E108" s="10">
        <f t="shared" si="1457"/>
        <v>19.33333333</v>
      </c>
      <c r="F108" s="10">
        <f t="shared" si="1457"/>
        <v>19.33333333</v>
      </c>
      <c r="G108" s="10">
        <f t="shared" si="1457"/>
        <v>23.33333333</v>
      </c>
      <c r="H108" s="10">
        <f t="shared" si="1457"/>
        <v>35.33333333</v>
      </c>
      <c r="I108" s="10">
        <f t="shared" si="1457"/>
        <v>65.33333333</v>
      </c>
      <c r="J108" s="10">
        <f t="shared" si="1457"/>
        <v>59.33333333</v>
      </c>
      <c r="K108" s="10">
        <f t="shared" si="1457"/>
        <v>43.33333333</v>
      </c>
      <c r="L108" s="10">
        <f t="shared" si="1457"/>
        <v>31.33333333</v>
      </c>
      <c r="M108" s="10">
        <f t="shared" si="1457"/>
        <v>35.33333333</v>
      </c>
      <c r="N108" s="10">
        <f t="shared" si="1457"/>
        <v>83.33333333</v>
      </c>
      <c r="O108" s="10">
        <f t="shared" si="21"/>
        <v>400</v>
      </c>
      <c r="P108" s="10">
        <f t="shared" ref="P108:AA108" si="1458">P34-P71</f>
        <v>-15.32666667</v>
      </c>
      <c r="Q108" s="10">
        <f t="shared" si="1458"/>
        <v>-0.6966666667</v>
      </c>
      <c r="R108" s="10">
        <f t="shared" si="1458"/>
        <v>20.20333333</v>
      </c>
      <c r="S108" s="10">
        <f t="shared" si="1458"/>
        <v>20.20333333</v>
      </c>
      <c r="T108" s="10">
        <f t="shared" si="1458"/>
        <v>24.38333333</v>
      </c>
      <c r="U108" s="10">
        <f t="shared" si="1458"/>
        <v>36.92333333</v>
      </c>
      <c r="V108" s="10">
        <f t="shared" si="1458"/>
        <v>68.27333333</v>
      </c>
      <c r="W108" s="10">
        <f t="shared" si="1458"/>
        <v>62.00333333</v>
      </c>
      <c r="X108" s="10">
        <f t="shared" si="1458"/>
        <v>45.28333333</v>
      </c>
      <c r="Y108" s="10">
        <f t="shared" si="1458"/>
        <v>32.74333333</v>
      </c>
      <c r="Z108" s="10">
        <f t="shared" si="1458"/>
        <v>36.92333333</v>
      </c>
      <c r="AA108" s="10">
        <f t="shared" si="1458"/>
        <v>87.08333333</v>
      </c>
      <c r="AB108" s="10">
        <f t="shared" si="23"/>
        <v>418</v>
      </c>
      <c r="AC108" s="10">
        <f t="shared" ref="AC108:AN108" si="1459">AC34-AC71</f>
        <v>-15.93973333</v>
      </c>
      <c r="AD108" s="10">
        <f t="shared" si="1459"/>
        <v>-0.7245333333</v>
      </c>
      <c r="AE108" s="10">
        <f t="shared" si="1459"/>
        <v>21.01146667</v>
      </c>
      <c r="AF108" s="10">
        <f t="shared" si="1459"/>
        <v>21.01146667</v>
      </c>
      <c r="AG108" s="10">
        <f t="shared" si="1459"/>
        <v>25.35866667</v>
      </c>
      <c r="AH108" s="10">
        <f t="shared" si="1459"/>
        <v>38.40026667</v>
      </c>
      <c r="AI108" s="10">
        <f t="shared" si="1459"/>
        <v>71.00426667</v>
      </c>
      <c r="AJ108" s="10">
        <f t="shared" si="1459"/>
        <v>64.48346667</v>
      </c>
      <c r="AK108" s="10">
        <f t="shared" si="1459"/>
        <v>47.09466667</v>
      </c>
      <c r="AL108" s="10">
        <f t="shared" si="1459"/>
        <v>34.05306667</v>
      </c>
      <c r="AM108" s="10">
        <f t="shared" si="1459"/>
        <v>38.40026667</v>
      </c>
      <c r="AN108" s="10">
        <f t="shared" si="1459"/>
        <v>90.56666667</v>
      </c>
      <c r="AO108" s="10">
        <f t="shared" si="25"/>
        <v>434.72</v>
      </c>
      <c r="AP108" s="10">
        <f t="shared" ref="AP108:BA108" si="1460">AP34-AP71</f>
        <v>28.63355733</v>
      </c>
      <c r="AQ108" s="10">
        <f t="shared" si="1460"/>
        <v>31.27085867</v>
      </c>
      <c r="AR108" s="10">
        <f t="shared" si="1460"/>
        <v>35.038432</v>
      </c>
      <c r="AS108" s="10">
        <f t="shared" si="1460"/>
        <v>35.038432</v>
      </c>
      <c r="AT108" s="10">
        <f t="shared" si="1460"/>
        <v>35.79194667</v>
      </c>
      <c r="AU108" s="10">
        <f t="shared" si="1460"/>
        <v>38.05249067</v>
      </c>
      <c r="AV108" s="10">
        <f t="shared" si="1460"/>
        <v>43.70385067</v>
      </c>
      <c r="AW108" s="10">
        <f t="shared" si="1460"/>
        <v>42.57357867</v>
      </c>
      <c r="AX108" s="10">
        <f t="shared" si="1460"/>
        <v>39.55952</v>
      </c>
      <c r="AY108" s="10">
        <f t="shared" si="1460"/>
        <v>37.298976</v>
      </c>
      <c r="AZ108" s="10">
        <f t="shared" si="1460"/>
        <v>38.05249067</v>
      </c>
      <c r="BA108" s="10">
        <f t="shared" si="1460"/>
        <v>47.09466667</v>
      </c>
      <c r="BB108" s="10">
        <f t="shared" si="27"/>
        <v>452.1088</v>
      </c>
      <c r="BC108" s="10">
        <f t="shared" ref="BC108:BN108" si="1461">BC34-BC71</f>
        <v>29.77889963</v>
      </c>
      <c r="BD108" s="10">
        <f t="shared" si="1461"/>
        <v>32.52169301</v>
      </c>
      <c r="BE108" s="10">
        <f t="shared" si="1461"/>
        <v>36.43996928</v>
      </c>
      <c r="BF108" s="10">
        <f t="shared" si="1461"/>
        <v>36.43996928</v>
      </c>
      <c r="BG108" s="10">
        <f t="shared" si="1461"/>
        <v>37.22362453</v>
      </c>
      <c r="BH108" s="10">
        <f t="shared" si="1461"/>
        <v>39.57459029</v>
      </c>
      <c r="BI108" s="10">
        <f t="shared" si="1461"/>
        <v>45.45200469</v>
      </c>
      <c r="BJ108" s="10">
        <f t="shared" si="1461"/>
        <v>44.27652181</v>
      </c>
      <c r="BK108" s="10">
        <f t="shared" si="1461"/>
        <v>41.1419008</v>
      </c>
      <c r="BL108" s="10">
        <f t="shared" si="1461"/>
        <v>38.79093504</v>
      </c>
      <c r="BM108" s="10">
        <f t="shared" si="1461"/>
        <v>39.57459029</v>
      </c>
      <c r="BN108" s="10">
        <f t="shared" si="1461"/>
        <v>48.97845333</v>
      </c>
      <c r="BO108" s="10">
        <f t="shared" si="29"/>
        <v>470.193152</v>
      </c>
      <c r="BP108" s="10">
        <f t="shared" ref="BP108:CA108" si="1462">BP34-BP71</f>
        <v>30.97005561</v>
      </c>
      <c r="BQ108" s="10">
        <f t="shared" si="1462"/>
        <v>33.82256073</v>
      </c>
      <c r="BR108" s="10">
        <f t="shared" si="1462"/>
        <v>37.89756805</v>
      </c>
      <c r="BS108" s="10">
        <f t="shared" si="1462"/>
        <v>37.89756805</v>
      </c>
      <c r="BT108" s="10">
        <f t="shared" si="1462"/>
        <v>38.71256951</v>
      </c>
      <c r="BU108" s="10">
        <f t="shared" si="1462"/>
        <v>41.15757391</v>
      </c>
      <c r="BV108" s="10">
        <f t="shared" si="1462"/>
        <v>47.27008488</v>
      </c>
      <c r="BW108" s="10">
        <f t="shared" si="1462"/>
        <v>46.04758269</v>
      </c>
      <c r="BX108" s="10">
        <f t="shared" si="1462"/>
        <v>42.78757683</v>
      </c>
      <c r="BY108" s="10">
        <f t="shared" si="1462"/>
        <v>40.34257244</v>
      </c>
      <c r="BZ108" s="10">
        <f t="shared" si="1462"/>
        <v>41.15757391</v>
      </c>
      <c r="CA108" s="10">
        <f t="shared" si="1462"/>
        <v>50.93759147</v>
      </c>
      <c r="CB108" s="10">
        <f t="shared" si="31"/>
        <v>489.0008781</v>
      </c>
      <c r="CC108" s="10">
        <f t="shared" ref="CC108:CN108" si="1463">CC34-CC71</f>
        <v>32.20885784</v>
      </c>
      <c r="CD108" s="10">
        <f t="shared" si="1463"/>
        <v>35.17546316</v>
      </c>
      <c r="CE108" s="10">
        <f t="shared" si="1463"/>
        <v>39.41347077</v>
      </c>
      <c r="CF108" s="10">
        <f t="shared" si="1463"/>
        <v>39.41347077</v>
      </c>
      <c r="CG108" s="10">
        <f t="shared" si="1463"/>
        <v>40.2610723</v>
      </c>
      <c r="CH108" s="10">
        <f t="shared" si="1463"/>
        <v>42.80387686</v>
      </c>
      <c r="CI108" s="10">
        <f t="shared" si="1463"/>
        <v>49.16088828</v>
      </c>
      <c r="CJ108" s="10">
        <f t="shared" si="1463"/>
        <v>47.88948599</v>
      </c>
      <c r="CK108" s="10">
        <f t="shared" si="1463"/>
        <v>44.49907991</v>
      </c>
      <c r="CL108" s="10">
        <f t="shared" si="1463"/>
        <v>41.95627534</v>
      </c>
      <c r="CM108" s="10">
        <f t="shared" si="1463"/>
        <v>42.80387686</v>
      </c>
      <c r="CN108" s="10">
        <f t="shared" si="1463"/>
        <v>52.97509513</v>
      </c>
      <c r="CO108" s="10">
        <f t="shared" si="33"/>
        <v>508.5609132</v>
      </c>
      <c r="CP108" s="2"/>
      <c r="CQ108" s="2"/>
      <c r="CR108" s="48">
        <f>O108-'ОПУ БС'!C108</f>
        <v>0</v>
      </c>
      <c r="CS108" s="48">
        <f>AB108-'ОПУ БС'!D108</f>
        <v>0</v>
      </c>
      <c r="CT108" s="48">
        <f>AO108-'ОПУ БС'!E108</f>
        <v>-0.28</v>
      </c>
      <c r="CU108" s="48">
        <f>BB108-'ОПУ БС'!F108</f>
        <v>0.1088</v>
      </c>
      <c r="CV108" s="48">
        <f>BO108-'ОПУ БС'!G108</f>
        <v>0.193152</v>
      </c>
      <c r="CW108" s="48">
        <f>CB108-'ОПУ БС'!H108</f>
        <v>0.0008780800003</v>
      </c>
      <c r="CX108" s="48">
        <f>CO108-'ОПУ БС'!I108</f>
        <v>-0.4390867968</v>
      </c>
      <c r="CY108" s="2"/>
      <c r="CZ108" s="2"/>
      <c r="DA108" s="54">
        <f t="shared" ref="DA108:DL108" si="1464">DA34-DA71</f>
        <v>0</v>
      </c>
      <c r="DB108" s="54">
        <f t="shared" si="1464"/>
        <v>0</v>
      </c>
      <c r="DC108" s="54">
        <f t="shared" si="1464"/>
        <v>0</v>
      </c>
      <c r="DD108" s="54">
        <f t="shared" si="1464"/>
        <v>0</v>
      </c>
      <c r="DE108" s="54">
        <f t="shared" si="1464"/>
        <v>0</v>
      </c>
      <c r="DF108" s="54">
        <f t="shared" si="1464"/>
        <v>0</v>
      </c>
      <c r="DG108" s="54">
        <f t="shared" si="1464"/>
        <v>0</v>
      </c>
      <c r="DH108" s="54">
        <f t="shared" si="1464"/>
        <v>0</v>
      </c>
      <c r="DI108" s="54">
        <f t="shared" si="1464"/>
        <v>0</v>
      </c>
      <c r="DJ108" s="54">
        <f t="shared" si="1464"/>
        <v>0</v>
      </c>
      <c r="DK108" s="54">
        <f t="shared" si="1464"/>
        <v>0</v>
      </c>
      <c r="DL108" s="54">
        <f t="shared" si="1464"/>
        <v>0</v>
      </c>
      <c r="DM108" s="55">
        <f t="shared" si="35"/>
        <v>0</v>
      </c>
      <c r="DN108" s="54">
        <f t="shared" ref="DN108:DY108" si="1465">DN34-DN71</f>
        <v>0</v>
      </c>
      <c r="DO108" s="54">
        <f t="shared" si="1465"/>
        <v>0</v>
      </c>
      <c r="DP108" s="54">
        <f t="shared" si="1465"/>
        <v>0</v>
      </c>
      <c r="DQ108" s="54">
        <f t="shared" si="1465"/>
        <v>0</v>
      </c>
      <c r="DR108" s="54">
        <f t="shared" si="1465"/>
        <v>0</v>
      </c>
      <c r="DS108" s="54">
        <f t="shared" si="1465"/>
        <v>0</v>
      </c>
      <c r="DT108" s="54">
        <f t="shared" si="1465"/>
        <v>0</v>
      </c>
      <c r="DU108" s="54">
        <f t="shared" si="1465"/>
        <v>0</v>
      </c>
      <c r="DV108" s="54">
        <f t="shared" si="1465"/>
        <v>0</v>
      </c>
      <c r="DW108" s="54">
        <f t="shared" si="1465"/>
        <v>0</v>
      </c>
      <c r="DX108" s="54">
        <f t="shared" si="1465"/>
        <v>0</v>
      </c>
      <c r="DY108" s="54">
        <f t="shared" si="1465"/>
        <v>0</v>
      </c>
      <c r="DZ108" s="55">
        <f t="shared" si="37"/>
        <v>0</v>
      </c>
      <c r="EA108" s="54">
        <f t="shared" ref="EA108:EL108" si="1466">EA34-EA71</f>
        <v>0</v>
      </c>
      <c r="EB108" s="54">
        <f t="shared" si="1466"/>
        <v>0</v>
      </c>
      <c r="EC108" s="54">
        <f t="shared" si="1466"/>
        <v>0</v>
      </c>
      <c r="ED108" s="54">
        <f t="shared" si="1466"/>
        <v>0</v>
      </c>
      <c r="EE108" s="54">
        <f t="shared" si="1466"/>
        <v>0</v>
      </c>
      <c r="EF108" s="54">
        <f t="shared" si="1466"/>
        <v>0</v>
      </c>
      <c r="EG108" s="54">
        <f t="shared" si="1466"/>
        <v>0</v>
      </c>
      <c r="EH108" s="54">
        <f t="shared" si="1466"/>
        <v>0</v>
      </c>
      <c r="EI108" s="54">
        <f t="shared" si="1466"/>
        <v>0</v>
      </c>
      <c r="EJ108" s="54">
        <f t="shared" si="1466"/>
        <v>0</v>
      </c>
      <c r="EK108" s="54">
        <f t="shared" si="1466"/>
        <v>0</v>
      </c>
      <c r="EL108" s="54">
        <f t="shared" si="1466"/>
        <v>0</v>
      </c>
      <c r="EM108" s="50">
        <f t="shared" si="39"/>
        <v>0</v>
      </c>
      <c r="EN108" s="54">
        <f t="shared" ref="EN108:EY108" si="1467">EN34-EN71</f>
        <v>0</v>
      </c>
      <c r="EO108" s="54">
        <f t="shared" si="1467"/>
        <v>0</v>
      </c>
      <c r="EP108" s="54">
        <f t="shared" si="1467"/>
        <v>0</v>
      </c>
      <c r="EQ108" s="54">
        <f t="shared" si="1467"/>
        <v>0</v>
      </c>
      <c r="ER108" s="54">
        <f t="shared" si="1467"/>
        <v>0</v>
      </c>
      <c r="ES108" s="54">
        <f t="shared" si="1467"/>
        <v>0</v>
      </c>
      <c r="ET108" s="54">
        <f t="shared" si="1467"/>
        <v>0</v>
      </c>
      <c r="EU108" s="54">
        <f t="shared" si="1467"/>
        <v>0</v>
      </c>
      <c r="EV108" s="54">
        <f t="shared" si="1467"/>
        <v>0</v>
      </c>
      <c r="EW108" s="54">
        <f t="shared" si="1467"/>
        <v>0</v>
      </c>
      <c r="EX108" s="54">
        <f t="shared" si="1467"/>
        <v>0</v>
      </c>
      <c r="EY108" s="54">
        <f t="shared" si="1467"/>
        <v>0</v>
      </c>
      <c r="EZ108" s="51">
        <f t="shared" si="41"/>
        <v>0</v>
      </c>
      <c r="FA108" s="54">
        <f t="shared" ref="FA108:FL108" si="1468">FA34-FA71</f>
        <v>0</v>
      </c>
      <c r="FB108" s="54">
        <f t="shared" si="1468"/>
        <v>0</v>
      </c>
      <c r="FC108" s="54">
        <f t="shared" si="1468"/>
        <v>0</v>
      </c>
      <c r="FD108" s="54">
        <f t="shared" si="1468"/>
        <v>0</v>
      </c>
      <c r="FE108" s="54">
        <f t="shared" si="1468"/>
        <v>0</v>
      </c>
      <c r="FF108" s="54">
        <f t="shared" si="1468"/>
        <v>0</v>
      </c>
      <c r="FG108" s="54">
        <f t="shared" si="1468"/>
        <v>0</v>
      </c>
      <c r="FH108" s="54">
        <f t="shared" si="1468"/>
        <v>0</v>
      </c>
      <c r="FI108" s="54">
        <f t="shared" si="1468"/>
        <v>0</v>
      </c>
      <c r="FJ108" s="54">
        <f t="shared" si="1468"/>
        <v>0</v>
      </c>
      <c r="FK108" s="54">
        <f t="shared" si="1468"/>
        <v>0</v>
      </c>
      <c r="FL108" s="54">
        <f t="shared" si="1468"/>
        <v>0</v>
      </c>
      <c r="FM108" s="51">
        <f t="shared" si="43"/>
        <v>0</v>
      </c>
      <c r="FN108" s="2"/>
      <c r="FO108" s="2"/>
      <c r="FP108" s="10">
        <f t="shared" ref="FP108:GA108" si="1469">FP34-FP71</f>
        <v>-14.66666667</v>
      </c>
      <c r="FQ108" s="10">
        <f t="shared" si="1469"/>
        <v>-0.6666666667</v>
      </c>
      <c r="FR108" s="10">
        <f t="shared" si="1469"/>
        <v>19.33333333</v>
      </c>
      <c r="FS108" s="10">
        <f t="shared" si="1469"/>
        <v>19.33333333</v>
      </c>
      <c r="FT108" s="10">
        <f t="shared" si="1469"/>
        <v>23.33333333</v>
      </c>
      <c r="FU108" s="10">
        <f t="shared" si="1469"/>
        <v>35.33333333</v>
      </c>
      <c r="FV108" s="10">
        <f t="shared" si="1469"/>
        <v>65.33333333</v>
      </c>
      <c r="FW108" s="10">
        <f t="shared" si="1469"/>
        <v>59.33333333</v>
      </c>
      <c r="FX108" s="10">
        <f t="shared" si="1469"/>
        <v>43.33333333</v>
      </c>
      <c r="FY108" s="10">
        <f t="shared" si="1469"/>
        <v>31.33333333</v>
      </c>
      <c r="FZ108" s="10">
        <f t="shared" si="1469"/>
        <v>35.33333333</v>
      </c>
      <c r="GA108" s="10">
        <f t="shared" si="1469"/>
        <v>83.33333333</v>
      </c>
      <c r="GB108" s="52">
        <f t="shared" si="45"/>
        <v>400</v>
      </c>
      <c r="GC108" s="10">
        <f t="shared" ref="GC108:GN108" si="1470">GC34-GC71</f>
        <v>-15.32666667</v>
      </c>
      <c r="GD108" s="10">
        <f t="shared" si="1470"/>
        <v>-0.6966666667</v>
      </c>
      <c r="GE108" s="10">
        <f t="shared" si="1470"/>
        <v>20.20333333</v>
      </c>
      <c r="GF108" s="10">
        <f t="shared" si="1470"/>
        <v>20.20333333</v>
      </c>
      <c r="GG108" s="10">
        <f t="shared" si="1470"/>
        <v>24.38333333</v>
      </c>
      <c r="GH108" s="10">
        <f t="shared" si="1470"/>
        <v>36.92333333</v>
      </c>
      <c r="GI108" s="10">
        <f t="shared" si="1470"/>
        <v>68.27333333</v>
      </c>
      <c r="GJ108" s="10">
        <f t="shared" si="1470"/>
        <v>62.00333333</v>
      </c>
      <c r="GK108" s="10">
        <f t="shared" si="1470"/>
        <v>45.28333333</v>
      </c>
      <c r="GL108" s="10">
        <f t="shared" si="1470"/>
        <v>32.74333333</v>
      </c>
      <c r="GM108" s="10">
        <f t="shared" si="1470"/>
        <v>36.92333333</v>
      </c>
      <c r="GN108" s="10">
        <f t="shared" si="1470"/>
        <v>87.08333333</v>
      </c>
      <c r="GO108" s="52">
        <f t="shared" si="47"/>
        <v>418</v>
      </c>
      <c r="GP108" s="63">
        <f t="shared" ref="GP108:HA108" si="1471">GP34-GP71</f>
        <v>-15.93973333</v>
      </c>
      <c r="GQ108" s="63">
        <f t="shared" si="1471"/>
        <v>-0.7245333333</v>
      </c>
      <c r="GR108" s="63">
        <f t="shared" si="1471"/>
        <v>21.01146667</v>
      </c>
      <c r="GS108" s="63">
        <f t="shared" si="1471"/>
        <v>21.01146667</v>
      </c>
      <c r="GT108" s="63">
        <f t="shared" si="1471"/>
        <v>25.35866667</v>
      </c>
      <c r="GU108" s="63">
        <f t="shared" si="1471"/>
        <v>38.40026667</v>
      </c>
      <c r="GV108" s="63">
        <f t="shared" si="1471"/>
        <v>71.00426667</v>
      </c>
      <c r="GW108" s="63">
        <f t="shared" si="1471"/>
        <v>64.48346667</v>
      </c>
      <c r="GX108" s="63">
        <f t="shared" si="1471"/>
        <v>47.09466667</v>
      </c>
      <c r="GY108" s="63">
        <f t="shared" si="1471"/>
        <v>34.05306667</v>
      </c>
      <c r="GZ108" s="63">
        <f t="shared" si="1471"/>
        <v>38.40026667</v>
      </c>
      <c r="HA108" s="63">
        <f t="shared" si="1471"/>
        <v>90.56666667</v>
      </c>
      <c r="HB108" s="52">
        <f t="shared" si="49"/>
        <v>434.72</v>
      </c>
      <c r="HC108" s="63">
        <f t="shared" ref="HC108:HN108" si="1472">HC34-HC71</f>
        <v>28.63355733</v>
      </c>
      <c r="HD108" s="63">
        <f t="shared" si="1472"/>
        <v>31.27085867</v>
      </c>
      <c r="HE108" s="63">
        <f t="shared" si="1472"/>
        <v>35.038432</v>
      </c>
      <c r="HF108" s="63">
        <f t="shared" si="1472"/>
        <v>35.038432</v>
      </c>
      <c r="HG108" s="63">
        <f t="shared" si="1472"/>
        <v>35.79194667</v>
      </c>
      <c r="HH108" s="63">
        <f t="shared" si="1472"/>
        <v>38.05249067</v>
      </c>
      <c r="HI108" s="63">
        <f t="shared" si="1472"/>
        <v>43.70385067</v>
      </c>
      <c r="HJ108" s="63">
        <f t="shared" si="1472"/>
        <v>42.57357867</v>
      </c>
      <c r="HK108" s="63">
        <f t="shared" si="1472"/>
        <v>39.55952</v>
      </c>
      <c r="HL108" s="63">
        <f t="shared" si="1472"/>
        <v>37.298976</v>
      </c>
      <c r="HM108" s="63">
        <f t="shared" si="1472"/>
        <v>38.05249067</v>
      </c>
      <c r="HN108" s="63">
        <f t="shared" si="1472"/>
        <v>47.09466667</v>
      </c>
      <c r="HO108" s="52">
        <f t="shared" si="51"/>
        <v>452.1088</v>
      </c>
      <c r="HP108" s="63">
        <f t="shared" ref="HP108:IA108" si="1473">HP34-HP71</f>
        <v>29.77889963</v>
      </c>
      <c r="HQ108" s="63">
        <f t="shared" si="1473"/>
        <v>32.52169301</v>
      </c>
      <c r="HR108" s="63">
        <f t="shared" si="1473"/>
        <v>36.43996928</v>
      </c>
      <c r="HS108" s="63">
        <f t="shared" si="1473"/>
        <v>36.43996928</v>
      </c>
      <c r="HT108" s="63">
        <f t="shared" si="1473"/>
        <v>37.22362453</v>
      </c>
      <c r="HU108" s="63">
        <f t="shared" si="1473"/>
        <v>39.57459029</v>
      </c>
      <c r="HV108" s="63">
        <f t="shared" si="1473"/>
        <v>45.45200469</v>
      </c>
      <c r="HW108" s="63">
        <f t="shared" si="1473"/>
        <v>44.27652181</v>
      </c>
      <c r="HX108" s="63">
        <f t="shared" si="1473"/>
        <v>41.1419008</v>
      </c>
      <c r="HY108" s="63">
        <f t="shared" si="1473"/>
        <v>38.79093504</v>
      </c>
      <c r="HZ108" s="63">
        <f t="shared" si="1473"/>
        <v>39.57459029</v>
      </c>
      <c r="IA108" s="63">
        <f t="shared" si="1473"/>
        <v>48.97845333</v>
      </c>
      <c r="IB108" s="52">
        <f t="shared" si="53"/>
        <v>470.193152</v>
      </c>
      <c r="IC108" s="63">
        <f t="shared" ref="IC108:IN108" si="1474">IC34-IC71</f>
        <v>30.97005561</v>
      </c>
      <c r="ID108" s="63">
        <f t="shared" si="1474"/>
        <v>33.82256073</v>
      </c>
      <c r="IE108" s="63">
        <f t="shared" si="1474"/>
        <v>37.89756805</v>
      </c>
      <c r="IF108" s="63">
        <f t="shared" si="1474"/>
        <v>37.89756805</v>
      </c>
      <c r="IG108" s="63">
        <f t="shared" si="1474"/>
        <v>38.71256951</v>
      </c>
      <c r="IH108" s="63">
        <f t="shared" si="1474"/>
        <v>41.15757391</v>
      </c>
      <c r="II108" s="63">
        <f t="shared" si="1474"/>
        <v>47.27008488</v>
      </c>
      <c r="IJ108" s="63">
        <f t="shared" si="1474"/>
        <v>46.04758269</v>
      </c>
      <c r="IK108" s="63">
        <f t="shared" si="1474"/>
        <v>42.78757683</v>
      </c>
      <c r="IL108" s="63">
        <f t="shared" si="1474"/>
        <v>40.34257244</v>
      </c>
      <c r="IM108" s="63">
        <f t="shared" si="1474"/>
        <v>41.15757391</v>
      </c>
      <c r="IN108" s="63">
        <f t="shared" si="1474"/>
        <v>50.93759147</v>
      </c>
      <c r="IO108" s="52">
        <f t="shared" si="55"/>
        <v>489.0008781</v>
      </c>
      <c r="IP108" s="63">
        <f t="shared" ref="IP108:JA108" si="1475">IP34-IP71</f>
        <v>32.20885784</v>
      </c>
      <c r="IQ108" s="63">
        <f t="shared" si="1475"/>
        <v>35.17546316</v>
      </c>
      <c r="IR108" s="63">
        <f t="shared" si="1475"/>
        <v>39.41347077</v>
      </c>
      <c r="IS108" s="63">
        <f t="shared" si="1475"/>
        <v>39.41347077</v>
      </c>
      <c r="IT108" s="63">
        <f t="shared" si="1475"/>
        <v>40.2610723</v>
      </c>
      <c r="IU108" s="63">
        <f t="shared" si="1475"/>
        <v>42.80387686</v>
      </c>
      <c r="IV108" s="63">
        <f t="shared" si="1475"/>
        <v>49.16088828</v>
      </c>
      <c r="IW108" s="63">
        <f t="shared" si="1475"/>
        <v>47.88948599</v>
      </c>
      <c r="IX108" s="63">
        <f t="shared" si="1475"/>
        <v>44.49907991</v>
      </c>
      <c r="IY108" s="63">
        <f t="shared" si="1475"/>
        <v>41.95627534</v>
      </c>
      <c r="IZ108" s="63">
        <f t="shared" si="1475"/>
        <v>42.80387686</v>
      </c>
      <c r="JA108" s="63">
        <f t="shared" si="1475"/>
        <v>52.97509513</v>
      </c>
      <c r="JB108" s="52">
        <f t="shared" si="57"/>
        <v>508.5609132</v>
      </c>
      <c r="JC108" s="2"/>
      <c r="JD108" s="2"/>
      <c r="JE108" s="19">
        <f t="shared" si="58"/>
        <v>0</v>
      </c>
      <c r="JF108" s="19">
        <f t="shared" si="59"/>
        <v>0</v>
      </c>
      <c r="JG108" s="48">
        <f t="shared" si="60"/>
        <v>0</v>
      </c>
      <c r="JH108" s="48">
        <f t="shared" si="61"/>
        <v>0</v>
      </c>
      <c r="JI108" s="48">
        <f t="shared" si="62"/>
        <v>0</v>
      </c>
      <c r="JJ108" s="48">
        <f t="shared" si="63"/>
        <v>0</v>
      </c>
      <c r="JK108" s="48">
        <f t="shared" si="64"/>
        <v>0</v>
      </c>
    </row>
    <row r="109" ht="19.5" customHeight="1">
      <c r="A109" s="2"/>
      <c r="B109" s="9" t="s">
        <v>32</v>
      </c>
      <c r="C109" s="10">
        <f t="shared" ref="C109:N109" si="1476">C110</f>
        <v>-110</v>
      </c>
      <c r="D109" s="10">
        <f t="shared" si="1476"/>
        <v>-63.33333333</v>
      </c>
      <c r="E109" s="10">
        <f t="shared" si="1476"/>
        <v>3.333333333</v>
      </c>
      <c r="F109" s="10">
        <f t="shared" si="1476"/>
        <v>3.333333333</v>
      </c>
      <c r="G109" s="10">
        <f t="shared" si="1476"/>
        <v>16.66666667</v>
      </c>
      <c r="H109" s="10">
        <f t="shared" si="1476"/>
        <v>56.66666667</v>
      </c>
      <c r="I109" s="10">
        <f t="shared" si="1476"/>
        <v>156.6666667</v>
      </c>
      <c r="J109" s="10">
        <f t="shared" si="1476"/>
        <v>136.6666667</v>
      </c>
      <c r="K109" s="10">
        <f t="shared" si="1476"/>
        <v>83.33333333</v>
      </c>
      <c r="L109" s="10">
        <f t="shared" si="1476"/>
        <v>43.33333333</v>
      </c>
      <c r="M109" s="10">
        <f t="shared" si="1476"/>
        <v>56.66666667</v>
      </c>
      <c r="N109" s="10">
        <f t="shared" si="1476"/>
        <v>216.6666667</v>
      </c>
      <c r="O109" s="10">
        <f t="shared" si="21"/>
        <v>600</v>
      </c>
      <c r="P109" s="10">
        <f t="shared" ref="P109:AA109" si="1477">P110</f>
        <v>-114.95</v>
      </c>
      <c r="Q109" s="10">
        <f t="shared" si="1477"/>
        <v>-66.18333333</v>
      </c>
      <c r="R109" s="10">
        <f t="shared" si="1477"/>
        <v>3.483333333</v>
      </c>
      <c r="S109" s="10">
        <f t="shared" si="1477"/>
        <v>3.483333333</v>
      </c>
      <c r="T109" s="10">
        <f t="shared" si="1477"/>
        <v>17.41666667</v>
      </c>
      <c r="U109" s="10">
        <f t="shared" si="1477"/>
        <v>59.21666667</v>
      </c>
      <c r="V109" s="10">
        <f t="shared" si="1477"/>
        <v>163.7166667</v>
      </c>
      <c r="W109" s="10">
        <f t="shared" si="1477"/>
        <v>142.8166667</v>
      </c>
      <c r="X109" s="10">
        <f t="shared" si="1477"/>
        <v>87.08333333</v>
      </c>
      <c r="Y109" s="10">
        <f t="shared" si="1477"/>
        <v>45.28333333</v>
      </c>
      <c r="Z109" s="10">
        <f t="shared" si="1477"/>
        <v>59.21666667</v>
      </c>
      <c r="AA109" s="10">
        <f t="shared" si="1477"/>
        <v>226.4166667</v>
      </c>
      <c r="AB109" s="10">
        <f t="shared" si="23"/>
        <v>627</v>
      </c>
      <c r="AC109" s="10">
        <f t="shared" ref="AC109:AN109" si="1478">AC110</f>
        <v>-119.548</v>
      </c>
      <c r="AD109" s="10">
        <f t="shared" si="1478"/>
        <v>-68.83066667</v>
      </c>
      <c r="AE109" s="10">
        <f t="shared" si="1478"/>
        <v>3.622666667</v>
      </c>
      <c r="AF109" s="10">
        <f t="shared" si="1478"/>
        <v>3.622666667</v>
      </c>
      <c r="AG109" s="10">
        <f t="shared" si="1478"/>
        <v>18.11333333</v>
      </c>
      <c r="AH109" s="10">
        <f t="shared" si="1478"/>
        <v>61.58533333</v>
      </c>
      <c r="AI109" s="10">
        <f t="shared" si="1478"/>
        <v>170.2653333</v>
      </c>
      <c r="AJ109" s="10">
        <f t="shared" si="1478"/>
        <v>148.5293333</v>
      </c>
      <c r="AK109" s="10">
        <f t="shared" si="1478"/>
        <v>90.56666667</v>
      </c>
      <c r="AL109" s="10">
        <f t="shared" si="1478"/>
        <v>47.09466667</v>
      </c>
      <c r="AM109" s="10">
        <f t="shared" si="1478"/>
        <v>61.58533333</v>
      </c>
      <c r="AN109" s="10">
        <f t="shared" si="1478"/>
        <v>235.4733333</v>
      </c>
      <c r="AO109" s="10">
        <f t="shared" si="25"/>
        <v>652.08</v>
      </c>
      <c r="AP109" s="10">
        <f t="shared" ref="AP109:BA109" si="1479">AP110</f>
        <v>42.950336</v>
      </c>
      <c r="AQ109" s="10">
        <f t="shared" si="1479"/>
        <v>46.906288</v>
      </c>
      <c r="AR109" s="10">
        <f t="shared" si="1479"/>
        <v>52.557648</v>
      </c>
      <c r="AS109" s="10">
        <f t="shared" si="1479"/>
        <v>52.557648</v>
      </c>
      <c r="AT109" s="10">
        <f t="shared" si="1479"/>
        <v>53.68792</v>
      </c>
      <c r="AU109" s="10">
        <f t="shared" si="1479"/>
        <v>57.078736</v>
      </c>
      <c r="AV109" s="10">
        <f t="shared" si="1479"/>
        <v>65.555776</v>
      </c>
      <c r="AW109" s="10">
        <f t="shared" si="1479"/>
        <v>63.860368</v>
      </c>
      <c r="AX109" s="10">
        <f t="shared" si="1479"/>
        <v>59.33928</v>
      </c>
      <c r="AY109" s="10">
        <f t="shared" si="1479"/>
        <v>55.948464</v>
      </c>
      <c r="AZ109" s="10">
        <f t="shared" si="1479"/>
        <v>57.078736</v>
      </c>
      <c r="BA109" s="10">
        <f t="shared" si="1479"/>
        <v>70.642</v>
      </c>
      <c r="BB109" s="10">
        <f t="shared" si="27"/>
        <v>678.1632</v>
      </c>
      <c r="BC109" s="10">
        <f t="shared" ref="BC109:BN109" si="1480">BC110</f>
        <v>44.66834944</v>
      </c>
      <c r="BD109" s="10">
        <f t="shared" si="1480"/>
        <v>48.78253952</v>
      </c>
      <c r="BE109" s="10">
        <f t="shared" si="1480"/>
        <v>54.65995392</v>
      </c>
      <c r="BF109" s="10">
        <f t="shared" si="1480"/>
        <v>54.65995392</v>
      </c>
      <c r="BG109" s="10">
        <f t="shared" si="1480"/>
        <v>55.8354368</v>
      </c>
      <c r="BH109" s="10">
        <f t="shared" si="1480"/>
        <v>59.36188544</v>
      </c>
      <c r="BI109" s="10">
        <f t="shared" si="1480"/>
        <v>68.17800704</v>
      </c>
      <c r="BJ109" s="10">
        <f t="shared" si="1480"/>
        <v>66.41478272</v>
      </c>
      <c r="BK109" s="10">
        <f t="shared" si="1480"/>
        <v>61.7128512</v>
      </c>
      <c r="BL109" s="10">
        <f t="shared" si="1480"/>
        <v>58.18640256</v>
      </c>
      <c r="BM109" s="10">
        <f t="shared" si="1480"/>
        <v>59.36188544</v>
      </c>
      <c r="BN109" s="10">
        <f t="shared" si="1480"/>
        <v>73.46768</v>
      </c>
      <c r="BO109" s="10">
        <f t="shared" si="29"/>
        <v>705.289728</v>
      </c>
      <c r="BP109" s="10">
        <f t="shared" ref="BP109:CA109" si="1481">BP110</f>
        <v>46.45508342</v>
      </c>
      <c r="BQ109" s="10">
        <f t="shared" si="1481"/>
        <v>50.7338411</v>
      </c>
      <c r="BR109" s="10">
        <f t="shared" si="1481"/>
        <v>56.84635208</v>
      </c>
      <c r="BS109" s="10">
        <f t="shared" si="1481"/>
        <v>56.84635208</v>
      </c>
      <c r="BT109" s="10">
        <f t="shared" si="1481"/>
        <v>58.06885427</v>
      </c>
      <c r="BU109" s="10">
        <f t="shared" si="1481"/>
        <v>61.73636086</v>
      </c>
      <c r="BV109" s="10">
        <f t="shared" si="1481"/>
        <v>70.90512732</v>
      </c>
      <c r="BW109" s="10">
        <f t="shared" si="1481"/>
        <v>69.07137403</v>
      </c>
      <c r="BX109" s="10">
        <f t="shared" si="1481"/>
        <v>64.18136525</v>
      </c>
      <c r="BY109" s="10">
        <f t="shared" si="1481"/>
        <v>60.51385866</v>
      </c>
      <c r="BZ109" s="10">
        <f t="shared" si="1481"/>
        <v>61.73636086</v>
      </c>
      <c r="CA109" s="10">
        <f t="shared" si="1481"/>
        <v>76.4063872</v>
      </c>
      <c r="CB109" s="10">
        <f t="shared" si="31"/>
        <v>733.5013171</v>
      </c>
      <c r="CC109" s="10">
        <f t="shared" ref="CC109:CN109" si="1482">CC110</f>
        <v>48.31328675</v>
      </c>
      <c r="CD109" s="10">
        <f t="shared" si="1482"/>
        <v>52.76319474</v>
      </c>
      <c r="CE109" s="10">
        <f t="shared" si="1482"/>
        <v>59.12020616</v>
      </c>
      <c r="CF109" s="10">
        <f t="shared" si="1482"/>
        <v>59.12020616</v>
      </c>
      <c r="CG109" s="10">
        <f t="shared" si="1482"/>
        <v>60.39160844</v>
      </c>
      <c r="CH109" s="10">
        <f t="shared" si="1482"/>
        <v>64.20581529</v>
      </c>
      <c r="CI109" s="10">
        <f t="shared" si="1482"/>
        <v>73.74133241</v>
      </c>
      <c r="CJ109" s="10">
        <f t="shared" si="1482"/>
        <v>71.83422899</v>
      </c>
      <c r="CK109" s="10">
        <f t="shared" si="1482"/>
        <v>66.74861986</v>
      </c>
      <c r="CL109" s="10">
        <f t="shared" si="1482"/>
        <v>62.93441301</v>
      </c>
      <c r="CM109" s="10">
        <f t="shared" si="1482"/>
        <v>64.20581529</v>
      </c>
      <c r="CN109" s="10">
        <f t="shared" si="1482"/>
        <v>79.46264269</v>
      </c>
      <c r="CO109" s="10">
        <f t="shared" si="33"/>
        <v>762.8413698</v>
      </c>
      <c r="CP109" s="2"/>
      <c r="CQ109" s="2"/>
      <c r="CR109" s="48">
        <f>O109-'ОПУ БС'!C109</f>
        <v>0</v>
      </c>
      <c r="CS109" s="48">
        <f>AB109-'ОПУ БС'!D109</f>
        <v>0</v>
      </c>
      <c r="CT109" s="48">
        <f>AO109-'ОПУ БС'!E109</f>
        <v>0.08</v>
      </c>
      <c r="CU109" s="48">
        <f>BB109-'ОПУ БС'!F109</f>
        <v>0</v>
      </c>
      <c r="CV109" s="48">
        <f>BO109-'ОПУ БС'!G109</f>
        <v>0</v>
      </c>
      <c r="CW109" s="48">
        <f>CB109-'ОПУ БС'!H109</f>
        <v>0</v>
      </c>
      <c r="CX109" s="48">
        <f>CO109-'ОПУ БС'!I109</f>
        <v>0</v>
      </c>
      <c r="CY109" s="2"/>
      <c r="CZ109" s="2"/>
      <c r="DA109" s="54">
        <f t="shared" ref="DA109:DL109" si="1483">DA110</f>
        <v>0</v>
      </c>
      <c r="DB109" s="54">
        <f t="shared" si="1483"/>
        <v>0</v>
      </c>
      <c r="DC109" s="54">
        <f t="shared" si="1483"/>
        <v>0</v>
      </c>
      <c r="DD109" s="54">
        <f t="shared" si="1483"/>
        <v>0</v>
      </c>
      <c r="DE109" s="54">
        <f t="shared" si="1483"/>
        <v>0</v>
      </c>
      <c r="DF109" s="54">
        <f t="shared" si="1483"/>
        <v>0</v>
      </c>
      <c r="DG109" s="54">
        <f t="shared" si="1483"/>
        <v>0</v>
      </c>
      <c r="DH109" s="54">
        <f t="shared" si="1483"/>
        <v>0</v>
      </c>
      <c r="DI109" s="54">
        <f t="shared" si="1483"/>
        <v>0</v>
      </c>
      <c r="DJ109" s="54">
        <f t="shared" si="1483"/>
        <v>0</v>
      </c>
      <c r="DK109" s="54">
        <f t="shared" si="1483"/>
        <v>0</v>
      </c>
      <c r="DL109" s="54">
        <f t="shared" si="1483"/>
        <v>0</v>
      </c>
      <c r="DM109" s="55">
        <f t="shared" si="35"/>
        <v>0</v>
      </c>
      <c r="DN109" s="54">
        <f t="shared" ref="DN109:DY109" si="1484">DN110</f>
        <v>0</v>
      </c>
      <c r="DO109" s="54">
        <f t="shared" si="1484"/>
        <v>0</v>
      </c>
      <c r="DP109" s="54">
        <f t="shared" si="1484"/>
        <v>0</v>
      </c>
      <c r="DQ109" s="54">
        <f t="shared" si="1484"/>
        <v>0</v>
      </c>
      <c r="DR109" s="54">
        <f t="shared" si="1484"/>
        <v>0</v>
      </c>
      <c r="DS109" s="54">
        <f t="shared" si="1484"/>
        <v>0</v>
      </c>
      <c r="DT109" s="54">
        <f t="shared" si="1484"/>
        <v>0</v>
      </c>
      <c r="DU109" s="54">
        <f t="shared" si="1484"/>
        <v>0</v>
      </c>
      <c r="DV109" s="54">
        <f t="shared" si="1484"/>
        <v>0</v>
      </c>
      <c r="DW109" s="54">
        <f t="shared" si="1484"/>
        <v>0</v>
      </c>
      <c r="DX109" s="54">
        <f t="shared" si="1484"/>
        <v>0</v>
      </c>
      <c r="DY109" s="54">
        <f t="shared" si="1484"/>
        <v>0</v>
      </c>
      <c r="DZ109" s="55">
        <f t="shared" si="37"/>
        <v>0</v>
      </c>
      <c r="EA109" s="54">
        <f t="shared" ref="EA109:EL109" si="1485">EA110</f>
        <v>0</v>
      </c>
      <c r="EB109" s="54">
        <f t="shared" si="1485"/>
        <v>0</v>
      </c>
      <c r="EC109" s="54">
        <f t="shared" si="1485"/>
        <v>0</v>
      </c>
      <c r="ED109" s="54">
        <f t="shared" si="1485"/>
        <v>0</v>
      </c>
      <c r="EE109" s="54">
        <f t="shared" si="1485"/>
        <v>0</v>
      </c>
      <c r="EF109" s="54">
        <f t="shared" si="1485"/>
        <v>0</v>
      </c>
      <c r="EG109" s="54">
        <f t="shared" si="1485"/>
        <v>0</v>
      </c>
      <c r="EH109" s="54">
        <f t="shared" si="1485"/>
        <v>0</v>
      </c>
      <c r="EI109" s="54">
        <f t="shared" si="1485"/>
        <v>0</v>
      </c>
      <c r="EJ109" s="54">
        <f t="shared" si="1485"/>
        <v>0</v>
      </c>
      <c r="EK109" s="54">
        <f t="shared" si="1485"/>
        <v>0</v>
      </c>
      <c r="EL109" s="54">
        <f t="shared" si="1485"/>
        <v>0</v>
      </c>
      <c r="EM109" s="50">
        <f t="shared" si="39"/>
        <v>0</v>
      </c>
      <c r="EN109" s="54">
        <f t="shared" ref="EN109:EY109" si="1486">EN110</f>
        <v>0</v>
      </c>
      <c r="EO109" s="54">
        <f t="shared" si="1486"/>
        <v>0</v>
      </c>
      <c r="EP109" s="54">
        <f t="shared" si="1486"/>
        <v>0</v>
      </c>
      <c r="EQ109" s="54">
        <f t="shared" si="1486"/>
        <v>0</v>
      </c>
      <c r="ER109" s="54">
        <f t="shared" si="1486"/>
        <v>0</v>
      </c>
      <c r="ES109" s="54">
        <f t="shared" si="1486"/>
        <v>0</v>
      </c>
      <c r="ET109" s="54">
        <f t="shared" si="1486"/>
        <v>0</v>
      </c>
      <c r="EU109" s="54">
        <f t="shared" si="1486"/>
        <v>0</v>
      </c>
      <c r="EV109" s="54">
        <f t="shared" si="1486"/>
        <v>0</v>
      </c>
      <c r="EW109" s="54">
        <f t="shared" si="1486"/>
        <v>0</v>
      </c>
      <c r="EX109" s="54">
        <f t="shared" si="1486"/>
        <v>0</v>
      </c>
      <c r="EY109" s="54">
        <f t="shared" si="1486"/>
        <v>0</v>
      </c>
      <c r="EZ109" s="51">
        <f t="shared" si="41"/>
        <v>0</v>
      </c>
      <c r="FA109" s="54">
        <f t="shared" ref="FA109:FL109" si="1487">FA110</f>
        <v>0</v>
      </c>
      <c r="FB109" s="54">
        <f t="shared" si="1487"/>
        <v>0</v>
      </c>
      <c r="FC109" s="54">
        <f t="shared" si="1487"/>
        <v>0</v>
      </c>
      <c r="FD109" s="54">
        <f t="shared" si="1487"/>
        <v>0</v>
      </c>
      <c r="FE109" s="54">
        <f t="shared" si="1487"/>
        <v>0</v>
      </c>
      <c r="FF109" s="54">
        <f t="shared" si="1487"/>
        <v>0</v>
      </c>
      <c r="FG109" s="54">
        <f t="shared" si="1487"/>
        <v>0</v>
      </c>
      <c r="FH109" s="54">
        <f t="shared" si="1487"/>
        <v>0</v>
      </c>
      <c r="FI109" s="54">
        <f t="shared" si="1487"/>
        <v>0</v>
      </c>
      <c r="FJ109" s="54">
        <f t="shared" si="1487"/>
        <v>0</v>
      </c>
      <c r="FK109" s="54">
        <f t="shared" si="1487"/>
        <v>0</v>
      </c>
      <c r="FL109" s="54">
        <f t="shared" si="1487"/>
        <v>0</v>
      </c>
      <c r="FM109" s="51">
        <f t="shared" si="43"/>
        <v>0</v>
      </c>
      <c r="FN109" s="2"/>
      <c r="FO109" s="2"/>
      <c r="FP109" s="10">
        <f t="shared" ref="FP109:GA109" si="1488">FP110</f>
        <v>-110</v>
      </c>
      <c r="FQ109" s="10">
        <f t="shared" si="1488"/>
        <v>-63.33333333</v>
      </c>
      <c r="FR109" s="10">
        <f t="shared" si="1488"/>
        <v>3.333333333</v>
      </c>
      <c r="FS109" s="10">
        <f t="shared" si="1488"/>
        <v>3.333333333</v>
      </c>
      <c r="FT109" s="10">
        <f t="shared" si="1488"/>
        <v>16.66666667</v>
      </c>
      <c r="FU109" s="10">
        <f t="shared" si="1488"/>
        <v>56.66666667</v>
      </c>
      <c r="FV109" s="10">
        <f t="shared" si="1488"/>
        <v>156.6666667</v>
      </c>
      <c r="FW109" s="10">
        <f t="shared" si="1488"/>
        <v>136.6666667</v>
      </c>
      <c r="FX109" s="10">
        <f t="shared" si="1488"/>
        <v>83.33333333</v>
      </c>
      <c r="FY109" s="10">
        <f t="shared" si="1488"/>
        <v>43.33333333</v>
      </c>
      <c r="FZ109" s="10">
        <f t="shared" si="1488"/>
        <v>56.66666667</v>
      </c>
      <c r="GA109" s="10">
        <f t="shared" si="1488"/>
        <v>216.6666667</v>
      </c>
      <c r="GB109" s="52">
        <f t="shared" si="45"/>
        <v>600</v>
      </c>
      <c r="GC109" s="10">
        <f t="shared" ref="GC109:GN109" si="1489">GC110</f>
        <v>-114.95</v>
      </c>
      <c r="GD109" s="10">
        <f t="shared" si="1489"/>
        <v>-66.18333333</v>
      </c>
      <c r="GE109" s="10">
        <f t="shared" si="1489"/>
        <v>3.483333333</v>
      </c>
      <c r="GF109" s="10">
        <f t="shared" si="1489"/>
        <v>3.483333333</v>
      </c>
      <c r="GG109" s="10">
        <f t="shared" si="1489"/>
        <v>17.41666667</v>
      </c>
      <c r="GH109" s="10">
        <f t="shared" si="1489"/>
        <v>59.21666667</v>
      </c>
      <c r="GI109" s="10">
        <f t="shared" si="1489"/>
        <v>163.7166667</v>
      </c>
      <c r="GJ109" s="10">
        <f t="shared" si="1489"/>
        <v>142.8166667</v>
      </c>
      <c r="GK109" s="10">
        <f t="shared" si="1489"/>
        <v>87.08333333</v>
      </c>
      <c r="GL109" s="10">
        <f t="shared" si="1489"/>
        <v>45.28333333</v>
      </c>
      <c r="GM109" s="10">
        <f t="shared" si="1489"/>
        <v>59.21666667</v>
      </c>
      <c r="GN109" s="10">
        <f t="shared" si="1489"/>
        <v>226.4166667</v>
      </c>
      <c r="GO109" s="52">
        <f t="shared" si="47"/>
        <v>627</v>
      </c>
      <c r="GP109" s="63">
        <f t="shared" ref="GP109:HA109" si="1490">GP110</f>
        <v>-119.548</v>
      </c>
      <c r="GQ109" s="63">
        <f t="shared" si="1490"/>
        <v>-68.83066667</v>
      </c>
      <c r="GR109" s="63">
        <f t="shared" si="1490"/>
        <v>3.622666667</v>
      </c>
      <c r="GS109" s="63">
        <f t="shared" si="1490"/>
        <v>3.622666667</v>
      </c>
      <c r="GT109" s="63">
        <f t="shared" si="1490"/>
        <v>18.11333333</v>
      </c>
      <c r="GU109" s="63">
        <f t="shared" si="1490"/>
        <v>61.58533333</v>
      </c>
      <c r="GV109" s="63">
        <f t="shared" si="1490"/>
        <v>170.2653333</v>
      </c>
      <c r="GW109" s="63">
        <f t="shared" si="1490"/>
        <v>148.5293333</v>
      </c>
      <c r="GX109" s="63">
        <f t="shared" si="1490"/>
        <v>90.56666667</v>
      </c>
      <c r="GY109" s="63">
        <f t="shared" si="1490"/>
        <v>47.09466667</v>
      </c>
      <c r="GZ109" s="63">
        <f t="shared" si="1490"/>
        <v>61.58533333</v>
      </c>
      <c r="HA109" s="63">
        <f t="shared" si="1490"/>
        <v>235.4733333</v>
      </c>
      <c r="HB109" s="52">
        <f t="shared" si="49"/>
        <v>652.08</v>
      </c>
      <c r="HC109" s="63">
        <f t="shared" ref="HC109:HN109" si="1491">HC110</f>
        <v>42.950336</v>
      </c>
      <c r="HD109" s="63">
        <f t="shared" si="1491"/>
        <v>46.906288</v>
      </c>
      <c r="HE109" s="63">
        <f t="shared" si="1491"/>
        <v>52.557648</v>
      </c>
      <c r="HF109" s="63">
        <f t="shared" si="1491"/>
        <v>52.557648</v>
      </c>
      <c r="HG109" s="63">
        <f t="shared" si="1491"/>
        <v>53.68792</v>
      </c>
      <c r="HH109" s="63">
        <f t="shared" si="1491"/>
        <v>57.078736</v>
      </c>
      <c r="HI109" s="63">
        <f t="shared" si="1491"/>
        <v>65.555776</v>
      </c>
      <c r="HJ109" s="63">
        <f t="shared" si="1491"/>
        <v>63.860368</v>
      </c>
      <c r="HK109" s="63">
        <f t="shared" si="1491"/>
        <v>59.33928</v>
      </c>
      <c r="HL109" s="63">
        <f t="shared" si="1491"/>
        <v>55.948464</v>
      </c>
      <c r="HM109" s="63">
        <f t="shared" si="1491"/>
        <v>57.078736</v>
      </c>
      <c r="HN109" s="63">
        <f t="shared" si="1491"/>
        <v>70.642</v>
      </c>
      <c r="HO109" s="52">
        <f t="shared" si="51"/>
        <v>678.1632</v>
      </c>
      <c r="HP109" s="63">
        <f t="shared" ref="HP109:IA109" si="1492">HP110</f>
        <v>44.66834944</v>
      </c>
      <c r="HQ109" s="63">
        <f t="shared" si="1492"/>
        <v>48.78253952</v>
      </c>
      <c r="HR109" s="63">
        <f t="shared" si="1492"/>
        <v>54.65995392</v>
      </c>
      <c r="HS109" s="63">
        <f t="shared" si="1492"/>
        <v>54.65995392</v>
      </c>
      <c r="HT109" s="63">
        <f t="shared" si="1492"/>
        <v>55.8354368</v>
      </c>
      <c r="HU109" s="63">
        <f t="shared" si="1492"/>
        <v>59.36188544</v>
      </c>
      <c r="HV109" s="63">
        <f t="shared" si="1492"/>
        <v>68.17800704</v>
      </c>
      <c r="HW109" s="63">
        <f t="shared" si="1492"/>
        <v>66.41478272</v>
      </c>
      <c r="HX109" s="63">
        <f t="shared" si="1492"/>
        <v>61.7128512</v>
      </c>
      <c r="HY109" s="63">
        <f t="shared" si="1492"/>
        <v>58.18640256</v>
      </c>
      <c r="HZ109" s="63">
        <f t="shared" si="1492"/>
        <v>59.36188544</v>
      </c>
      <c r="IA109" s="63">
        <f t="shared" si="1492"/>
        <v>73.46768</v>
      </c>
      <c r="IB109" s="52">
        <f t="shared" si="53"/>
        <v>705.289728</v>
      </c>
      <c r="IC109" s="63">
        <f t="shared" ref="IC109:IN109" si="1493">IC110</f>
        <v>46.45508342</v>
      </c>
      <c r="ID109" s="63">
        <f t="shared" si="1493"/>
        <v>50.7338411</v>
      </c>
      <c r="IE109" s="63">
        <f t="shared" si="1493"/>
        <v>56.84635208</v>
      </c>
      <c r="IF109" s="63">
        <f t="shared" si="1493"/>
        <v>56.84635208</v>
      </c>
      <c r="IG109" s="63">
        <f t="shared" si="1493"/>
        <v>58.06885427</v>
      </c>
      <c r="IH109" s="63">
        <f t="shared" si="1493"/>
        <v>61.73636086</v>
      </c>
      <c r="II109" s="63">
        <f t="shared" si="1493"/>
        <v>70.90512732</v>
      </c>
      <c r="IJ109" s="63">
        <f t="shared" si="1493"/>
        <v>69.07137403</v>
      </c>
      <c r="IK109" s="63">
        <f t="shared" si="1493"/>
        <v>64.18136525</v>
      </c>
      <c r="IL109" s="63">
        <f t="shared" si="1493"/>
        <v>60.51385866</v>
      </c>
      <c r="IM109" s="63">
        <f t="shared" si="1493"/>
        <v>61.73636086</v>
      </c>
      <c r="IN109" s="63">
        <f t="shared" si="1493"/>
        <v>76.4063872</v>
      </c>
      <c r="IO109" s="52">
        <f t="shared" si="55"/>
        <v>733.5013171</v>
      </c>
      <c r="IP109" s="63">
        <f t="shared" ref="IP109:JA109" si="1494">IP110</f>
        <v>48.31328675</v>
      </c>
      <c r="IQ109" s="63">
        <f t="shared" si="1494"/>
        <v>52.76319474</v>
      </c>
      <c r="IR109" s="63">
        <f t="shared" si="1494"/>
        <v>59.12020616</v>
      </c>
      <c r="IS109" s="63">
        <f t="shared" si="1494"/>
        <v>59.12020616</v>
      </c>
      <c r="IT109" s="63">
        <f t="shared" si="1494"/>
        <v>60.39160844</v>
      </c>
      <c r="IU109" s="63">
        <f t="shared" si="1494"/>
        <v>64.20581529</v>
      </c>
      <c r="IV109" s="63">
        <f t="shared" si="1494"/>
        <v>73.74133241</v>
      </c>
      <c r="IW109" s="63">
        <f t="shared" si="1494"/>
        <v>71.83422899</v>
      </c>
      <c r="IX109" s="63">
        <f t="shared" si="1494"/>
        <v>66.74861986</v>
      </c>
      <c r="IY109" s="63">
        <f t="shared" si="1494"/>
        <v>62.93441301</v>
      </c>
      <c r="IZ109" s="63">
        <f t="shared" si="1494"/>
        <v>64.20581529</v>
      </c>
      <c r="JA109" s="63">
        <f t="shared" si="1494"/>
        <v>79.46264269</v>
      </c>
      <c r="JB109" s="52">
        <f t="shared" si="57"/>
        <v>762.8413698</v>
      </c>
      <c r="JC109" s="2"/>
      <c r="JD109" s="2"/>
      <c r="JE109" s="19">
        <f t="shared" si="58"/>
        <v>0</v>
      </c>
      <c r="JF109" s="19">
        <f t="shared" si="59"/>
        <v>0</v>
      </c>
      <c r="JG109" s="48">
        <f t="shared" si="60"/>
        <v>0</v>
      </c>
      <c r="JH109" s="48">
        <f t="shared" si="61"/>
        <v>0</v>
      </c>
      <c r="JI109" s="48">
        <f t="shared" si="62"/>
        <v>0</v>
      </c>
      <c r="JJ109" s="48">
        <f t="shared" si="63"/>
        <v>0</v>
      </c>
      <c r="JK109" s="48">
        <f t="shared" si="64"/>
        <v>0</v>
      </c>
    </row>
    <row r="110" ht="19.5" customHeight="1" outlineLevel="1">
      <c r="A110" s="2"/>
      <c r="B110" s="6" t="s">
        <v>30</v>
      </c>
      <c r="C110" s="10">
        <f t="shared" ref="C110:N110" si="1495">C36-C73</f>
        <v>-110</v>
      </c>
      <c r="D110" s="10">
        <f t="shared" si="1495"/>
        <v>-63.33333333</v>
      </c>
      <c r="E110" s="10">
        <f t="shared" si="1495"/>
        <v>3.333333333</v>
      </c>
      <c r="F110" s="10">
        <f t="shared" si="1495"/>
        <v>3.333333333</v>
      </c>
      <c r="G110" s="10">
        <f t="shared" si="1495"/>
        <v>16.66666667</v>
      </c>
      <c r="H110" s="10">
        <f t="shared" si="1495"/>
        <v>56.66666667</v>
      </c>
      <c r="I110" s="10">
        <f t="shared" si="1495"/>
        <v>156.6666667</v>
      </c>
      <c r="J110" s="10">
        <f t="shared" si="1495"/>
        <v>136.6666667</v>
      </c>
      <c r="K110" s="10">
        <f t="shared" si="1495"/>
        <v>83.33333333</v>
      </c>
      <c r="L110" s="10">
        <f t="shared" si="1495"/>
        <v>43.33333333</v>
      </c>
      <c r="M110" s="10">
        <f t="shared" si="1495"/>
        <v>56.66666667</v>
      </c>
      <c r="N110" s="10">
        <f t="shared" si="1495"/>
        <v>216.6666667</v>
      </c>
      <c r="O110" s="10">
        <f t="shared" si="21"/>
        <v>600</v>
      </c>
      <c r="P110" s="10">
        <f t="shared" ref="P110:AA110" si="1496">P36-P73</f>
        <v>-114.95</v>
      </c>
      <c r="Q110" s="10">
        <f t="shared" si="1496"/>
        <v>-66.18333333</v>
      </c>
      <c r="R110" s="10">
        <f t="shared" si="1496"/>
        <v>3.483333333</v>
      </c>
      <c r="S110" s="10">
        <f t="shared" si="1496"/>
        <v>3.483333333</v>
      </c>
      <c r="T110" s="10">
        <f t="shared" si="1496"/>
        <v>17.41666667</v>
      </c>
      <c r="U110" s="10">
        <f t="shared" si="1496"/>
        <v>59.21666667</v>
      </c>
      <c r="V110" s="10">
        <f t="shared" si="1496"/>
        <v>163.7166667</v>
      </c>
      <c r="W110" s="10">
        <f t="shared" si="1496"/>
        <v>142.8166667</v>
      </c>
      <c r="X110" s="10">
        <f t="shared" si="1496"/>
        <v>87.08333333</v>
      </c>
      <c r="Y110" s="10">
        <f t="shared" si="1496"/>
        <v>45.28333333</v>
      </c>
      <c r="Z110" s="10">
        <f t="shared" si="1496"/>
        <v>59.21666667</v>
      </c>
      <c r="AA110" s="10">
        <f t="shared" si="1496"/>
        <v>226.4166667</v>
      </c>
      <c r="AB110" s="10">
        <f t="shared" si="23"/>
        <v>627</v>
      </c>
      <c r="AC110" s="10">
        <f t="shared" ref="AC110:AN110" si="1497">AC36-AC73</f>
        <v>-119.548</v>
      </c>
      <c r="AD110" s="10">
        <f t="shared" si="1497"/>
        <v>-68.83066667</v>
      </c>
      <c r="AE110" s="10">
        <f t="shared" si="1497"/>
        <v>3.622666667</v>
      </c>
      <c r="AF110" s="10">
        <f t="shared" si="1497"/>
        <v>3.622666667</v>
      </c>
      <c r="AG110" s="10">
        <f t="shared" si="1497"/>
        <v>18.11333333</v>
      </c>
      <c r="AH110" s="10">
        <f t="shared" si="1497"/>
        <v>61.58533333</v>
      </c>
      <c r="AI110" s="10">
        <f t="shared" si="1497"/>
        <v>170.2653333</v>
      </c>
      <c r="AJ110" s="10">
        <f t="shared" si="1497"/>
        <v>148.5293333</v>
      </c>
      <c r="AK110" s="10">
        <f t="shared" si="1497"/>
        <v>90.56666667</v>
      </c>
      <c r="AL110" s="10">
        <f t="shared" si="1497"/>
        <v>47.09466667</v>
      </c>
      <c r="AM110" s="10">
        <f t="shared" si="1497"/>
        <v>61.58533333</v>
      </c>
      <c r="AN110" s="10">
        <f t="shared" si="1497"/>
        <v>235.4733333</v>
      </c>
      <c r="AO110" s="10">
        <f t="shared" si="25"/>
        <v>652.08</v>
      </c>
      <c r="AP110" s="10">
        <f t="shared" ref="AP110:BA110" si="1498">AP36-AP73</f>
        <v>42.950336</v>
      </c>
      <c r="AQ110" s="10">
        <f t="shared" si="1498"/>
        <v>46.906288</v>
      </c>
      <c r="AR110" s="10">
        <f t="shared" si="1498"/>
        <v>52.557648</v>
      </c>
      <c r="AS110" s="10">
        <f t="shared" si="1498"/>
        <v>52.557648</v>
      </c>
      <c r="AT110" s="10">
        <f t="shared" si="1498"/>
        <v>53.68792</v>
      </c>
      <c r="AU110" s="10">
        <f t="shared" si="1498"/>
        <v>57.078736</v>
      </c>
      <c r="AV110" s="10">
        <f t="shared" si="1498"/>
        <v>65.555776</v>
      </c>
      <c r="AW110" s="10">
        <f t="shared" si="1498"/>
        <v>63.860368</v>
      </c>
      <c r="AX110" s="10">
        <f t="shared" si="1498"/>
        <v>59.33928</v>
      </c>
      <c r="AY110" s="10">
        <f t="shared" si="1498"/>
        <v>55.948464</v>
      </c>
      <c r="AZ110" s="10">
        <f t="shared" si="1498"/>
        <v>57.078736</v>
      </c>
      <c r="BA110" s="10">
        <f t="shared" si="1498"/>
        <v>70.642</v>
      </c>
      <c r="BB110" s="10">
        <f t="shared" si="27"/>
        <v>678.1632</v>
      </c>
      <c r="BC110" s="10">
        <f t="shared" ref="BC110:BN110" si="1499">BC36-BC73</f>
        <v>44.66834944</v>
      </c>
      <c r="BD110" s="10">
        <f t="shared" si="1499"/>
        <v>48.78253952</v>
      </c>
      <c r="BE110" s="10">
        <f t="shared" si="1499"/>
        <v>54.65995392</v>
      </c>
      <c r="BF110" s="10">
        <f t="shared" si="1499"/>
        <v>54.65995392</v>
      </c>
      <c r="BG110" s="10">
        <f t="shared" si="1499"/>
        <v>55.8354368</v>
      </c>
      <c r="BH110" s="10">
        <f t="shared" si="1499"/>
        <v>59.36188544</v>
      </c>
      <c r="BI110" s="10">
        <f t="shared" si="1499"/>
        <v>68.17800704</v>
      </c>
      <c r="BJ110" s="10">
        <f t="shared" si="1499"/>
        <v>66.41478272</v>
      </c>
      <c r="BK110" s="10">
        <f t="shared" si="1499"/>
        <v>61.7128512</v>
      </c>
      <c r="BL110" s="10">
        <f t="shared" si="1499"/>
        <v>58.18640256</v>
      </c>
      <c r="BM110" s="10">
        <f t="shared" si="1499"/>
        <v>59.36188544</v>
      </c>
      <c r="BN110" s="10">
        <f t="shared" si="1499"/>
        <v>73.46768</v>
      </c>
      <c r="BO110" s="10">
        <f t="shared" si="29"/>
        <v>705.289728</v>
      </c>
      <c r="BP110" s="10">
        <f t="shared" ref="BP110:CA110" si="1500">BP36-BP73</f>
        <v>46.45508342</v>
      </c>
      <c r="BQ110" s="10">
        <f t="shared" si="1500"/>
        <v>50.7338411</v>
      </c>
      <c r="BR110" s="10">
        <f t="shared" si="1500"/>
        <v>56.84635208</v>
      </c>
      <c r="BS110" s="10">
        <f t="shared" si="1500"/>
        <v>56.84635208</v>
      </c>
      <c r="BT110" s="10">
        <f t="shared" si="1500"/>
        <v>58.06885427</v>
      </c>
      <c r="BU110" s="10">
        <f t="shared" si="1500"/>
        <v>61.73636086</v>
      </c>
      <c r="BV110" s="10">
        <f t="shared" si="1500"/>
        <v>70.90512732</v>
      </c>
      <c r="BW110" s="10">
        <f t="shared" si="1500"/>
        <v>69.07137403</v>
      </c>
      <c r="BX110" s="10">
        <f t="shared" si="1500"/>
        <v>64.18136525</v>
      </c>
      <c r="BY110" s="10">
        <f t="shared" si="1500"/>
        <v>60.51385866</v>
      </c>
      <c r="BZ110" s="10">
        <f t="shared" si="1500"/>
        <v>61.73636086</v>
      </c>
      <c r="CA110" s="10">
        <f t="shared" si="1500"/>
        <v>76.4063872</v>
      </c>
      <c r="CB110" s="10">
        <f t="shared" si="31"/>
        <v>733.5013171</v>
      </c>
      <c r="CC110" s="10">
        <f t="shared" ref="CC110:CN110" si="1501">CC36-CC73</f>
        <v>48.31328675</v>
      </c>
      <c r="CD110" s="10">
        <f t="shared" si="1501"/>
        <v>52.76319474</v>
      </c>
      <c r="CE110" s="10">
        <f t="shared" si="1501"/>
        <v>59.12020616</v>
      </c>
      <c r="CF110" s="10">
        <f t="shared" si="1501"/>
        <v>59.12020616</v>
      </c>
      <c r="CG110" s="10">
        <f t="shared" si="1501"/>
        <v>60.39160844</v>
      </c>
      <c r="CH110" s="10">
        <f t="shared" si="1501"/>
        <v>64.20581529</v>
      </c>
      <c r="CI110" s="10">
        <f t="shared" si="1501"/>
        <v>73.74133241</v>
      </c>
      <c r="CJ110" s="10">
        <f t="shared" si="1501"/>
        <v>71.83422899</v>
      </c>
      <c r="CK110" s="10">
        <f t="shared" si="1501"/>
        <v>66.74861986</v>
      </c>
      <c r="CL110" s="10">
        <f t="shared" si="1501"/>
        <v>62.93441301</v>
      </c>
      <c r="CM110" s="10">
        <f t="shared" si="1501"/>
        <v>64.20581529</v>
      </c>
      <c r="CN110" s="10">
        <f t="shared" si="1501"/>
        <v>79.46264269</v>
      </c>
      <c r="CO110" s="10">
        <f t="shared" si="33"/>
        <v>762.8413698</v>
      </c>
      <c r="CP110" s="2"/>
      <c r="CQ110" s="2"/>
      <c r="CR110" s="48">
        <f>O110-'ОПУ БС'!C110</f>
        <v>0</v>
      </c>
      <c r="CS110" s="48">
        <f>AB110-'ОПУ БС'!D110</f>
        <v>0</v>
      </c>
      <c r="CT110" s="48">
        <f>AO110-'ОПУ БС'!E110</f>
        <v>0.08</v>
      </c>
      <c r="CU110" s="48">
        <f>BB110-'ОПУ БС'!F110</f>
        <v>0</v>
      </c>
      <c r="CV110" s="48">
        <f>BO110-'ОПУ БС'!G110</f>
        <v>0</v>
      </c>
      <c r="CW110" s="48">
        <f>CB110-'ОПУ БС'!H110</f>
        <v>0</v>
      </c>
      <c r="CX110" s="48">
        <f>CO110-'ОПУ БС'!I110</f>
        <v>0</v>
      </c>
      <c r="CY110" s="2"/>
      <c r="CZ110" s="2"/>
      <c r="DA110" s="54">
        <f t="shared" ref="DA110:DL110" si="1502">DA36-DA73</f>
        <v>0</v>
      </c>
      <c r="DB110" s="54">
        <f t="shared" si="1502"/>
        <v>0</v>
      </c>
      <c r="DC110" s="54">
        <f t="shared" si="1502"/>
        <v>0</v>
      </c>
      <c r="DD110" s="54">
        <f t="shared" si="1502"/>
        <v>0</v>
      </c>
      <c r="DE110" s="54">
        <f t="shared" si="1502"/>
        <v>0</v>
      </c>
      <c r="DF110" s="54">
        <f t="shared" si="1502"/>
        <v>0</v>
      </c>
      <c r="DG110" s="54">
        <f t="shared" si="1502"/>
        <v>0</v>
      </c>
      <c r="DH110" s="54">
        <f t="shared" si="1502"/>
        <v>0</v>
      </c>
      <c r="DI110" s="54">
        <f t="shared" si="1502"/>
        <v>0</v>
      </c>
      <c r="DJ110" s="54">
        <f t="shared" si="1502"/>
        <v>0</v>
      </c>
      <c r="DK110" s="54">
        <f t="shared" si="1502"/>
        <v>0</v>
      </c>
      <c r="DL110" s="54">
        <f t="shared" si="1502"/>
        <v>0</v>
      </c>
      <c r="DM110" s="55">
        <f t="shared" si="35"/>
        <v>0</v>
      </c>
      <c r="DN110" s="54">
        <f t="shared" ref="DN110:DY110" si="1503">DN36-DN73</f>
        <v>0</v>
      </c>
      <c r="DO110" s="54">
        <f t="shared" si="1503"/>
        <v>0</v>
      </c>
      <c r="DP110" s="54">
        <f t="shared" si="1503"/>
        <v>0</v>
      </c>
      <c r="DQ110" s="54">
        <f t="shared" si="1503"/>
        <v>0</v>
      </c>
      <c r="DR110" s="54">
        <f t="shared" si="1503"/>
        <v>0</v>
      </c>
      <c r="DS110" s="54">
        <f t="shared" si="1503"/>
        <v>0</v>
      </c>
      <c r="DT110" s="54">
        <f t="shared" si="1503"/>
        <v>0</v>
      </c>
      <c r="DU110" s="54">
        <f t="shared" si="1503"/>
        <v>0</v>
      </c>
      <c r="DV110" s="54">
        <f t="shared" si="1503"/>
        <v>0</v>
      </c>
      <c r="DW110" s="54">
        <f t="shared" si="1503"/>
        <v>0</v>
      </c>
      <c r="DX110" s="54">
        <f t="shared" si="1503"/>
        <v>0</v>
      </c>
      <c r="DY110" s="54">
        <f t="shared" si="1503"/>
        <v>0</v>
      </c>
      <c r="DZ110" s="55">
        <f t="shared" si="37"/>
        <v>0</v>
      </c>
      <c r="EA110" s="54">
        <f t="shared" ref="EA110:EL110" si="1504">EA36-EA73</f>
        <v>0</v>
      </c>
      <c r="EB110" s="54">
        <f t="shared" si="1504"/>
        <v>0</v>
      </c>
      <c r="EC110" s="54">
        <f t="shared" si="1504"/>
        <v>0</v>
      </c>
      <c r="ED110" s="54">
        <f t="shared" si="1504"/>
        <v>0</v>
      </c>
      <c r="EE110" s="54">
        <f t="shared" si="1504"/>
        <v>0</v>
      </c>
      <c r="EF110" s="54">
        <f t="shared" si="1504"/>
        <v>0</v>
      </c>
      <c r="EG110" s="54">
        <f t="shared" si="1504"/>
        <v>0</v>
      </c>
      <c r="EH110" s="54">
        <f t="shared" si="1504"/>
        <v>0</v>
      </c>
      <c r="EI110" s="54">
        <f t="shared" si="1504"/>
        <v>0</v>
      </c>
      <c r="EJ110" s="54">
        <f t="shared" si="1504"/>
        <v>0</v>
      </c>
      <c r="EK110" s="54">
        <f t="shared" si="1504"/>
        <v>0</v>
      </c>
      <c r="EL110" s="54">
        <f t="shared" si="1504"/>
        <v>0</v>
      </c>
      <c r="EM110" s="50">
        <f t="shared" si="39"/>
        <v>0</v>
      </c>
      <c r="EN110" s="54">
        <f t="shared" ref="EN110:EY110" si="1505">EN36-EN73</f>
        <v>0</v>
      </c>
      <c r="EO110" s="54">
        <f t="shared" si="1505"/>
        <v>0</v>
      </c>
      <c r="EP110" s="54">
        <f t="shared" si="1505"/>
        <v>0</v>
      </c>
      <c r="EQ110" s="54">
        <f t="shared" si="1505"/>
        <v>0</v>
      </c>
      <c r="ER110" s="54">
        <f t="shared" si="1505"/>
        <v>0</v>
      </c>
      <c r="ES110" s="54">
        <f t="shared" si="1505"/>
        <v>0</v>
      </c>
      <c r="ET110" s="54">
        <f t="shared" si="1505"/>
        <v>0</v>
      </c>
      <c r="EU110" s="54">
        <f t="shared" si="1505"/>
        <v>0</v>
      </c>
      <c r="EV110" s="54">
        <f t="shared" si="1505"/>
        <v>0</v>
      </c>
      <c r="EW110" s="54">
        <f t="shared" si="1505"/>
        <v>0</v>
      </c>
      <c r="EX110" s="54">
        <f t="shared" si="1505"/>
        <v>0</v>
      </c>
      <c r="EY110" s="54">
        <f t="shared" si="1505"/>
        <v>0</v>
      </c>
      <c r="EZ110" s="51">
        <f t="shared" si="41"/>
        <v>0</v>
      </c>
      <c r="FA110" s="54">
        <f t="shared" ref="FA110:FL110" si="1506">FA36-FA73</f>
        <v>0</v>
      </c>
      <c r="FB110" s="54">
        <f t="shared" si="1506"/>
        <v>0</v>
      </c>
      <c r="FC110" s="54">
        <f t="shared" si="1506"/>
        <v>0</v>
      </c>
      <c r="FD110" s="54">
        <f t="shared" si="1506"/>
        <v>0</v>
      </c>
      <c r="FE110" s="54">
        <f t="shared" si="1506"/>
        <v>0</v>
      </c>
      <c r="FF110" s="54">
        <f t="shared" si="1506"/>
        <v>0</v>
      </c>
      <c r="FG110" s="54">
        <f t="shared" si="1506"/>
        <v>0</v>
      </c>
      <c r="FH110" s="54">
        <f t="shared" si="1506"/>
        <v>0</v>
      </c>
      <c r="FI110" s="54">
        <f t="shared" si="1506"/>
        <v>0</v>
      </c>
      <c r="FJ110" s="54">
        <f t="shared" si="1506"/>
        <v>0</v>
      </c>
      <c r="FK110" s="54">
        <f t="shared" si="1506"/>
        <v>0</v>
      </c>
      <c r="FL110" s="54">
        <f t="shared" si="1506"/>
        <v>0</v>
      </c>
      <c r="FM110" s="51">
        <f t="shared" si="43"/>
        <v>0</v>
      </c>
      <c r="FN110" s="2"/>
      <c r="FO110" s="2"/>
      <c r="FP110" s="10">
        <f t="shared" ref="FP110:GA110" si="1507">FP36-FP73</f>
        <v>-110</v>
      </c>
      <c r="FQ110" s="10">
        <f t="shared" si="1507"/>
        <v>-63.33333333</v>
      </c>
      <c r="FR110" s="10">
        <f t="shared" si="1507"/>
        <v>3.333333333</v>
      </c>
      <c r="FS110" s="10">
        <f t="shared" si="1507"/>
        <v>3.333333333</v>
      </c>
      <c r="FT110" s="10">
        <f t="shared" si="1507"/>
        <v>16.66666667</v>
      </c>
      <c r="FU110" s="10">
        <f t="shared" si="1507"/>
        <v>56.66666667</v>
      </c>
      <c r="FV110" s="10">
        <f t="shared" si="1507"/>
        <v>156.6666667</v>
      </c>
      <c r="FW110" s="10">
        <f t="shared" si="1507"/>
        <v>136.6666667</v>
      </c>
      <c r="FX110" s="10">
        <f t="shared" si="1507"/>
        <v>83.33333333</v>
      </c>
      <c r="FY110" s="10">
        <f t="shared" si="1507"/>
        <v>43.33333333</v>
      </c>
      <c r="FZ110" s="10">
        <f t="shared" si="1507"/>
        <v>56.66666667</v>
      </c>
      <c r="GA110" s="10">
        <f t="shared" si="1507"/>
        <v>216.6666667</v>
      </c>
      <c r="GB110" s="52">
        <f t="shared" si="45"/>
        <v>600</v>
      </c>
      <c r="GC110" s="10">
        <f t="shared" ref="GC110:GN110" si="1508">GC36-GC73</f>
        <v>-114.95</v>
      </c>
      <c r="GD110" s="10">
        <f t="shared" si="1508"/>
        <v>-66.18333333</v>
      </c>
      <c r="GE110" s="10">
        <f t="shared" si="1508"/>
        <v>3.483333333</v>
      </c>
      <c r="GF110" s="10">
        <f t="shared" si="1508"/>
        <v>3.483333333</v>
      </c>
      <c r="GG110" s="10">
        <f t="shared" si="1508"/>
        <v>17.41666667</v>
      </c>
      <c r="GH110" s="10">
        <f t="shared" si="1508"/>
        <v>59.21666667</v>
      </c>
      <c r="GI110" s="10">
        <f t="shared" si="1508"/>
        <v>163.7166667</v>
      </c>
      <c r="GJ110" s="10">
        <f t="shared" si="1508"/>
        <v>142.8166667</v>
      </c>
      <c r="GK110" s="10">
        <f t="shared" si="1508"/>
        <v>87.08333333</v>
      </c>
      <c r="GL110" s="10">
        <f t="shared" si="1508"/>
        <v>45.28333333</v>
      </c>
      <c r="GM110" s="10">
        <f t="shared" si="1508"/>
        <v>59.21666667</v>
      </c>
      <c r="GN110" s="10">
        <f t="shared" si="1508"/>
        <v>226.4166667</v>
      </c>
      <c r="GO110" s="52">
        <f t="shared" si="47"/>
        <v>627</v>
      </c>
      <c r="GP110" s="63">
        <f t="shared" ref="GP110:HA110" si="1509">GP36-GP73</f>
        <v>-119.548</v>
      </c>
      <c r="GQ110" s="63">
        <f t="shared" si="1509"/>
        <v>-68.83066667</v>
      </c>
      <c r="GR110" s="63">
        <f t="shared" si="1509"/>
        <v>3.622666667</v>
      </c>
      <c r="GS110" s="63">
        <f t="shared" si="1509"/>
        <v>3.622666667</v>
      </c>
      <c r="GT110" s="63">
        <f t="shared" si="1509"/>
        <v>18.11333333</v>
      </c>
      <c r="GU110" s="63">
        <f t="shared" si="1509"/>
        <v>61.58533333</v>
      </c>
      <c r="GV110" s="63">
        <f t="shared" si="1509"/>
        <v>170.2653333</v>
      </c>
      <c r="GW110" s="63">
        <f t="shared" si="1509"/>
        <v>148.5293333</v>
      </c>
      <c r="GX110" s="63">
        <f t="shared" si="1509"/>
        <v>90.56666667</v>
      </c>
      <c r="GY110" s="63">
        <f t="shared" si="1509"/>
        <v>47.09466667</v>
      </c>
      <c r="GZ110" s="63">
        <f t="shared" si="1509"/>
        <v>61.58533333</v>
      </c>
      <c r="HA110" s="63">
        <f t="shared" si="1509"/>
        <v>235.4733333</v>
      </c>
      <c r="HB110" s="52">
        <f t="shared" si="49"/>
        <v>652.08</v>
      </c>
      <c r="HC110" s="63">
        <f t="shared" ref="HC110:HN110" si="1510">HC36-HC73</f>
        <v>42.950336</v>
      </c>
      <c r="HD110" s="63">
        <f t="shared" si="1510"/>
        <v>46.906288</v>
      </c>
      <c r="HE110" s="63">
        <f t="shared" si="1510"/>
        <v>52.557648</v>
      </c>
      <c r="HF110" s="63">
        <f t="shared" si="1510"/>
        <v>52.557648</v>
      </c>
      <c r="HG110" s="63">
        <f t="shared" si="1510"/>
        <v>53.68792</v>
      </c>
      <c r="HH110" s="63">
        <f t="shared" si="1510"/>
        <v>57.078736</v>
      </c>
      <c r="HI110" s="63">
        <f t="shared" si="1510"/>
        <v>65.555776</v>
      </c>
      <c r="HJ110" s="63">
        <f t="shared" si="1510"/>
        <v>63.860368</v>
      </c>
      <c r="HK110" s="63">
        <f t="shared" si="1510"/>
        <v>59.33928</v>
      </c>
      <c r="HL110" s="63">
        <f t="shared" si="1510"/>
        <v>55.948464</v>
      </c>
      <c r="HM110" s="63">
        <f t="shared" si="1510"/>
        <v>57.078736</v>
      </c>
      <c r="HN110" s="63">
        <f t="shared" si="1510"/>
        <v>70.642</v>
      </c>
      <c r="HO110" s="52">
        <f t="shared" si="51"/>
        <v>678.1632</v>
      </c>
      <c r="HP110" s="63">
        <f t="shared" ref="HP110:IA110" si="1511">HP36-HP73</f>
        <v>44.66834944</v>
      </c>
      <c r="HQ110" s="63">
        <f t="shared" si="1511"/>
        <v>48.78253952</v>
      </c>
      <c r="HR110" s="63">
        <f t="shared" si="1511"/>
        <v>54.65995392</v>
      </c>
      <c r="HS110" s="63">
        <f t="shared" si="1511"/>
        <v>54.65995392</v>
      </c>
      <c r="HT110" s="63">
        <f t="shared" si="1511"/>
        <v>55.8354368</v>
      </c>
      <c r="HU110" s="63">
        <f t="shared" si="1511"/>
        <v>59.36188544</v>
      </c>
      <c r="HV110" s="63">
        <f t="shared" si="1511"/>
        <v>68.17800704</v>
      </c>
      <c r="HW110" s="63">
        <f t="shared" si="1511"/>
        <v>66.41478272</v>
      </c>
      <c r="HX110" s="63">
        <f t="shared" si="1511"/>
        <v>61.7128512</v>
      </c>
      <c r="HY110" s="63">
        <f t="shared" si="1511"/>
        <v>58.18640256</v>
      </c>
      <c r="HZ110" s="63">
        <f t="shared" si="1511"/>
        <v>59.36188544</v>
      </c>
      <c r="IA110" s="63">
        <f t="shared" si="1511"/>
        <v>73.46768</v>
      </c>
      <c r="IB110" s="52">
        <f t="shared" si="53"/>
        <v>705.289728</v>
      </c>
      <c r="IC110" s="63">
        <f t="shared" ref="IC110:IN110" si="1512">IC36-IC73</f>
        <v>46.45508342</v>
      </c>
      <c r="ID110" s="63">
        <f t="shared" si="1512"/>
        <v>50.7338411</v>
      </c>
      <c r="IE110" s="63">
        <f t="shared" si="1512"/>
        <v>56.84635208</v>
      </c>
      <c r="IF110" s="63">
        <f t="shared" si="1512"/>
        <v>56.84635208</v>
      </c>
      <c r="IG110" s="63">
        <f t="shared" si="1512"/>
        <v>58.06885427</v>
      </c>
      <c r="IH110" s="63">
        <f t="shared" si="1512"/>
        <v>61.73636086</v>
      </c>
      <c r="II110" s="63">
        <f t="shared" si="1512"/>
        <v>70.90512732</v>
      </c>
      <c r="IJ110" s="63">
        <f t="shared" si="1512"/>
        <v>69.07137403</v>
      </c>
      <c r="IK110" s="63">
        <f t="shared" si="1512"/>
        <v>64.18136525</v>
      </c>
      <c r="IL110" s="63">
        <f t="shared" si="1512"/>
        <v>60.51385866</v>
      </c>
      <c r="IM110" s="63">
        <f t="shared" si="1512"/>
        <v>61.73636086</v>
      </c>
      <c r="IN110" s="63">
        <f t="shared" si="1512"/>
        <v>76.4063872</v>
      </c>
      <c r="IO110" s="52">
        <f t="shared" si="55"/>
        <v>733.5013171</v>
      </c>
      <c r="IP110" s="63">
        <f t="shared" ref="IP110:JA110" si="1513">IP36-IP73</f>
        <v>48.31328675</v>
      </c>
      <c r="IQ110" s="63">
        <f t="shared" si="1513"/>
        <v>52.76319474</v>
      </c>
      <c r="IR110" s="63">
        <f t="shared" si="1513"/>
        <v>59.12020616</v>
      </c>
      <c r="IS110" s="63">
        <f t="shared" si="1513"/>
        <v>59.12020616</v>
      </c>
      <c r="IT110" s="63">
        <f t="shared" si="1513"/>
        <v>60.39160844</v>
      </c>
      <c r="IU110" s="63">
        <f t="shared" si="1513"/>
        <v>64.20581529</v>
      </c>
      <c r="IV110" s="63">
        <f t="shared" si="1513"/>
        <v>73.74133241</v>
      </c>
      <c r="IW110" s="63">
        <f t="shared" si="1513"/>
        <v>71.83422899</v>
      </c>
      <c r="IX110" s="63">
        <f t="shared" si="1513"/>
        <v>66.74861986</v>
      </c>
      <c r="IY110" s="63">
        <f t="shared" si="1513"/>
        <v>62.93441301</v>
      </c>
      <c r="IZ110" s="63">
        <f t="shared" si="1513"/>
        <v>64.20581529</v>
      </c>
      <c r="JA110" s="63">
        <f t="shared" si="1513"/>
        <v>79.46264269</v>
      </c>
      <c r="JB110" s="52">
        <f t="shared" si="57"/>
        <v>762.8413698</v>
      </c>
      <c r="JC110" s="2"/>
      <c r="JD110" s="2"/>
      <c r="JE110" s="19">
        <f t="shared" si="58"/>
        <v>0</v>
      </c>
      <c r="JF110" s="19">
        <f t="shared" si="59"/>
        <v>0</v>
      </c>
      <c r="JG110" s="48">
        <f t="shared" si="60"/>
        <v>0</v>
      </c>
      <c r="JH110" s="48">
        <f t="shared" si="61"/>
        <v>0</v>
      </c>
      <c r="JI110" s="48">
        <f t="shared" si="62"/>
        <v>0</v>
      </c>
      <c r="JJ110" s="48">
        <f t="shared" si="63"/>
        <v>0</v>
      </c>
      <c r="JK110" s="48">
        <f t="shared" si="64"/>
        <v>0</v>
      </c>
    </row>
    <row r="111" ht="19.5" customHeight="1">
      <c r="A111" s="2"/>
      <c r="B111" s="9" t="s">
        <v>33</v>
      </c>
      <c r="C111" s="10">
        <f t="shared" ref="C111:N111" si="1514">C112</f>
        <v>-62</v>
      </c>
      <c r="D111" s="10">
        <f t="shared" si="1514"/>
        <v>-29.33333333</v>
      </c>
      <c r="E111" s="10">
        <f t="shared" si="1514"/>
        <v>17.33333333</v>
      </c>
      <c r="F111" s="10">
        <f t="shared" si="1514"/>
        <v>17.33333333</v>
      </c>
      <c r="G111" s="10">
        <f t="shared" si="1514"/>
        <v>26.66666667</v>
      </c>
      <c r="H111" s="10">
        <f t="shared" si="1514"/>
        <v>54.66666667</v>
      </c>
      <c r="I111" s="10">
        <f t="shared" si="1514"/>
        <v>124.6666667</v>
      </c>
      <c r="J111" s="10">
        <f t="shared" si="1514"/>
        <v>110.6666667</v>
      </c>
      <c r="K111" s="10">
        <f t="shared" si="1514"/>
        <v>73.33333333</v>
      </c>
      <c r="L111" s="10">
        <f t="shared" si="1514"/>
        <v>45.33333333</v>
      </c>
      <c r="M111" s="10">
        <f t="shared" si="1514"/>
        <v>54.66666667</v>
      </c>
      <c r="N111" s="10">
        <f t="shared" si="1514"/>
        <v>166.6666667</v>
      </c>
      <c r="O111" s="10">
        <f t="shared" si="21"/>
        <v>600</v>
      </c>
      <c r="P111" s="10">
        <f t="shared" ref="P111:AA111" si="1515">P112</f>
        <v>-64.79</v>
      </c>
      <c r="Q111" s="10">
        <f t="shared" si="1515"/>
        <v>-30.65333333</v>
      </c>
      <c r="R111" s="10">
        <f t="shared" si="1515"/>
        <v>18.11333333</v>
      </c>
      <c r="S111" s="10">
        <f t="shared" si="1515"/>
        <v>18.11333333</v>
      </c>
      <c r="T111" s="10">
        <f t="shared" si="1515"/>
        <v>27.86666667</v>
      </c>
      <c r="U111" s="10">
        <f t="shared" si="1515"/>
        <v>57.12666667</v>
      </c>
      <c r="V111" s="10">
        <f t="shared" si="1515"/>
        <v>130.2766667</v>
      </c>
      <c r="W111" s="10">
        <f t="shared" si="1515"/>
        <v>115.6466667</v>
      </c>
      <c r="X111" s="10">
        <f t="shared" si="1515"/>
        <v>76.63333333</v>
      </c>
      <c r="Y111" s="10">
        <f t="shared" si="1515"/>
        <v>47.37333333</v>
      </c>
      <c r="Z111" s="10">
        <f t="shared" si="1515"/>
        <v>57.12666667</v>
      </c>
      <c r="AA111" s="10">
        <f t="shared" si="1515"/>
        <v>174.1666667</v>
      </c>
      <c r="AB111" s="10">
        <f t="shared" si="23"/>
        <v>627</v>
      </c>
      <c r="AC111" s="10">
        <f t="shared" ref="AC111:AN111" si="1516">AC112</f>
        <v>-67.3816</v>
      </c>
      <c r="AD111" s="10">
        <f t="shared" si="1516"/>
        <v>-31.87946667</v>
      </c>
      <c r="AE111" s="10">
        <f t="shared" si="1516"/>
        <v>18.83786667</v>
      </c>
      <c r="AF111" s="10">
        <f t="shared" si="1516"/>
        <v>18.83786667</v>
      </c>
      <c r="AG111" s="10">
        <f t="shared" si="1516"/>
        <v>28.98133333</v>
      </c>
      <c r="AH111" s="10">
        <f t="shared" si="1516"/>
        <v>59.41173333</v>
      </c>
      <c r="AI111" s="10">
        <f t="shared" si="1516"/>
        <v>135.4877333</v>
      </c>
      <c r="AJ111" s="10">
        <f t="shared" si="1516"/>
        <v>120.2725333</v>
      </c>
      <c r="AK111" s="10">
        <f t="shared" si="1516"/>
        <v>79.69866667</v>
      </c>
      <c r="AL111" s="10">
        <f t="shared" si="1516"/>
        <v>49.26826667</v>
      </c>
      <c r="AM111" s="10">
        <f t="shared" si="1516"/>
        <v>59.41173333</v>
      </c>
      <c r="AN111" s="10">
        <f t="shared" si="1516"/>
        <v>181.1333333</v>
      </c>
      <c r="AO111" s="10">
        <f t="shared" si="25"/>
        <v>652.08</v>
      </c>
      <c r="AP111" s="10">
        <f t="shared" ref="AP111:BA111" si="1517">AP112</f>
        <v>42.950336</v>
      </c>
      <c r="AQ111" s="10">
        <f t="shared" si="1517"/>
        <v>46.906288</v>
      </c>
      <c r="AR111" s="10">
        <f t="shared" si="1517"/>
        <v>52.557648</v>
      </c>
      <c r="AS111" s="10">
        <f t="shared" si="1517"/>
        <v>52.557648</v>
      </c>
      <c r="AT111" s="10">
        <f t="shared" si="1517"/>
        <v>53.68792</v>
      </c>
      <c r="AU111" s="10">
        <f t="shared" si="1517"/>
        <v>57.078736</v>
      </c>
      <c r="AV111" s="10">
        <f t="shared" si="1517"/>
        <v>65.555776</v>
      </c>
      <c r="AW111" s="10">
        <f t="shared" si="1517"/>
        <v>63.860368</v>
      </c>
      <c r="AX111" s="10">
        <f t="shared" si="1517"/>
        <v>59.33928</v>
      </c>
      <c r="AY111" s="10">
        <f t="shared" si="1517"/>
        <v>55.948464</v>
      </c>
      <c r="AZ111" s="10">
        <f t="shared" si="1517"/>
        <v>57.078736</v>
      </c>
      <c r="BA111" s="10">
        <f t="shared" si="1517"/>
        <v>70.642</v>
      </c>
      <c r="BB111" s="10">
        <f t="shared" si="27"/>
        <v>678.1632</v>
      </c>
      <c r="BC111" s="10">
        <f t="shared" ref="BC111:BN111" si="1518">BC112</f>
        <v>44.66834944</v>
      </c>
      <c r="BD111" s="10">
        <f t="shared" si="1518"/>
        <v>48.78253952</v>
      </c>
      <c r="BE111" s="10">
        <f t="shared" si="1518"/>
        <v>54.65995392</v>
      </c>
      <c r="BF111" s="10">
        <f t="shared" si="1518"/>
        <v>54.65995392</v>
      </c>
      <c r="BG111" s="10">
        <f t="shared" si="1518"/>
        <v>55.8354368</v>
      </c>
      <c r="BH111" s="10">
        <f t="shared" si="1518"/>
        <v>59.36188544</v>
      </c>
      <c r="BI111" s="10">
        <f t="shared" si="1518"/>
        <v>68.17800704</v>
      </c>
      <c r="BJ111" s="10">
        <f t="shared" si="1518"/>
        <v>66.41478272</v>
      </c>
      <c r="BK111" s="10">
        <f t="shared" si="1518"/>
        <v>61.7128512</v>
      </c>
      <c r="BL111" s="10">
        <f t="shared" si="1518"/>
        <v>58.18640256</v>
      </c>
      <c r="BM111" s="10">
        <f t="shared" si="1518"/>
        <v>59.36188544</v>
      </c>
      <c r="BN111" s="10">
        <f t="shared" si="1518"/>
        <v>73.46768</v>
      </c>
      <c r="BO111" s="10">
        <f t="shared" si="29"/>
        <v>705.289728</v>
      </c>
      <c r="BP111" s="10">
        <f t="shared" ref="BP111:CA111" si="1519">BP112</f>
        <v>46.45508342</v>
      </c>
      <c r="BQ111" s="10">
        <f t="shared" si="1519"/>
        <v>50.7338411</v>
      </c>
      <c r="BR111" s="10">
        <f t="shared" si="1519"/>
        <v>56.84635208</v>
      </c>
      <c r="BS111" s="10">
        <f t="shared" si="1519"/>
        <v>56.84635208</v>
      </c>
      <c r="BT111" s="10">
        <f t="shared" si="1519"/>
        <v>58.06885427</v>
      </c>
      <c r="BU111" s="10">
        <f t="shared" si="1519"/>
        <v>61.73636086</v>
      </c>
      <c r="BV111" s="10">
        <f t="shared" si="1519"/>
        <v>70.90512732</v>
      </c>
      <c r="BW111" s="10">
        <f t="shared" si="1519"/>
        <v>69.07137403</v>
      </c>
      <c r="BX111" s="10">
        <f t="shared" si="1519"/>
        <v>64.18136525</v>
      </c>
      <c r="BY111" s="10">
        <f t="shared" si="1519"/>
        <v>60.51385866</v>
      </c>
      <c r="BZ111" s="10">
        <f t="shared" si="1519"/>
        <v>61.73636086</v>
      </c>
      <c r="CA111" s="10">
        <f t="shared" si="1519"/>
        <v>76.4063872</v>
      </c>
      <c r="CB111" s="10">
        <f t="shared" si="31"/>
        <v>733.5013171</v>
      </c>
      <c r="CC111" s="10">
        <f t="shared" ref="CC111:CN111" si="1520">CC112</f>
        <v>48.31328675</v>
      </c>
      <c r="CD111" s="10">
        <f t="shared" si="1520"/>
        <v>52.76319474</v>
      </c>
      <c r="CE111" s="10">
        <f t="shared" si="1520"/>
        <v>59.12020616</v>
      </c>
      <c r="CF111" s="10">
        <f t="shared" si="1520"/>
        <v>59.12020616</v>
      </c>
      <c r="CG111" s="10">
        <f t="shared" si="1520"/>
        <v>60.39160844</v>
      </c>
      <c r="CH111" s="10">
        <f t="shared" si="1520"/>
        <v>64.20581529</v>
      </c>
      <c r="CI111" s="10">
        <f t="shared" si="1520"/>
        <v>73.74133241</v>
      </c>
      <c r="CJ111" s="10">
        <f t="shared" si="1520"/>
        <v>71.83422899</v>
      </c>
      <c r="CK111" s="10">
        <f t="shared" si="1520"/>
        <v>66.74861986</v>
      </c>
      <c r="CL111" s="10">
        <f t="shared" si="1520"/>
        <v>62.93441301</v>
      </c>
      <c r="CM111" s="10">
        <f t="shared" si="1520"/>
        <v>64.20581529</v>
      </c>
      <c r="CN111" s="10">
        <f t="shared" si="1520"/>
        <v>79.46264269</v>
      </c>
      <c r="CO111" s="10">
        <f t="shared" si="33"/>
        <v>762.8413698</v>
      </c>
      <c r="CP111" s="2"/>
      <c r="CQ111" s="2"/>
      <c r="CR111" s="48">
        <f>O111-'ОПУ БС'!C111</f>
        <v>0</v>
      </c>
      <c r="CS111" s="48">
        <f>AB111-'ОПУ БС'!D111</f>
        <v>0</v>
      </c>
      <c r="CT111" s="48">
        <f>AO111-'ОПУ БС'!E111</f>
        <v>0.08</v>
      </c>
      <c r="CU111" s="48">
        <f>BB111-'ОПУ БС'!F111</f>
        <v>0</v>
      </c>
      <c r="CV111" s="48">
        <f>BO111-'ОПУ БС'!G111</f>
        <v>0</v>
      </c>
      <c r="CW111" s="48">
        <f>CB111-'ОПУ БС'!H111</f>
        <v>0</v>
      </c>
      <c r="CX111" s="48">
        <f>CO111-'ОПУ БС'!I111</f>
        <v>0</v>
      </c>
      <c r="CY111" s="2"/>
      <c r="CZ111" s="2"/>
      <c r="DA111" s="54">
        <f t="shared" ref="DA111:DL111" si="1521">DA112</f>
        <v>0</v>
      </c>
      <c r="DB111" s="54">
        <f t="shared" si="1521"/>
        <v>0</v>
      </c>
      <c r="DC111" s="54">
        <f t="shared" si="1521"/>
        <v>0</v>
      </c>
      <c r="DD111" s="54">
        <f t="shared" si="1521"/>
        <v>0</v>
      </c>
      <c r="DE111" s="54">
        <f t="shared" si="1521"/>
        <v>0</v>
      </c>
      <c r="DF111" s="54">
        <f t="shared" si="1521"/>
        <v>0</v>
      </c>
      <c r="DG111" s="54">
        <f t="shared" si="1521"/>
        <v>0</v>
      </c>
      <c r="DH111" s="54">
        <f t="shared" si="1521"/>
        <v>0</v>
      </c>
      <c r="DI111" s="54">
        <f t="shared" si="1521"/>
        <v>0</v>
      </c>
      <c r="DJ111" s="54">
        <f t="shared" si="1521"/>
        <v>0</v>
      </c>
      <c r="DK111" s="54">
        <f t="shared" si="1521"/>
        <v>0</v>
      </c>
      <c r="DL111" s="54">
        <f t="shared" si="1521"/>
        <v>0</v>
      </c>
      <c r="DM111" s="55">
        <f t="shared" si="35"/>
        <v>0</v>
      </c>
      <c r="DN111" s="54">
        <f t="shared" ref="DN111:DY111" si="1522">DN112</f>
        <v>0</v>
      </c>
      <c r="DO111" s="54">
        <f t="shared" si="1522"/>
        <v>0</v>
      </c>
      <c r="DP111" s="54">
        <f t="shared" si="1522"/>
        <v>0</v>
      </c>
      <c r="DQ111" s="54">
        <f t="shared" si="1522"/>
        <v>0</v>
      </c>
      <c r="DR111" s="54">
        <f t="shared" si="1522"/>
        <v>0</v>
      </c>
      <c r="DS111" s="54">
        <f t="shared" si="1522"/>
        <v>0</v>
      </c>
      <c r="DT111" s="54">
        <f t="shared" si="1522"/>
        <v>0</v>
      </c>
      <c r="DU111" s="54">
        <f t="shared" si="1522"/>
        <v>0</v>
      </c>
      <c r="DV111" s="54">
        <f t="shared" si="1522"/>
        <v>0</v>
      </c>
      <c r="DW111" s="54">
        <f t="shared" si="1522"/>
        <v>0</v>
      </c>
      <c r="DX111" s="54">
        <f t="shared" si="1522"/>
        <v>0</v>
      </c>
      <c r="DY111" s="54">
        <f t="shared" si="1522"/>
        <v>0</v>
      </c>
      <c r="DZ111" s="55">
        <f t="shared" si="37"/>
        <v>0</v>
      </c>
      <c r="EA111" s="54">
        <f t="shared" ref="EA111:EL111" si="1523">EA112</f>
        <v>0</v>
      </c>
      <c r="EB111" s="54">
        <f t="shared" si="1523"/>
        <v>0</v>
      </c>
      <c r="EC111" s="54">
        <f t="shared" si="1523"/>
        <v>0</v>
      </c>
      <c r="ED111" s="54">
        <f t="shared" si="1523"/>
        <v>0</v>
      </c>
      <c r="EE111" s="54">
        <f t="shared" si="1523"/>
        <v>0</v>
      </c>
      <c r="EF111" s="54">
        <f t="shared" si="1523"/>
        <v>0</v>
      </c>
      <c r="EG111" s="54">
        <f t="shared" si="1523"/>
        <v>0</v>
      </c>
      <c r="EH111" s="54">
        <f t="shared" si="1523"/>
        <v>0</v>
      </c>
      <c r="EI111" s="54">
        <f t="shared" si="1523"/>
        <v>0</v>
      </c>
      <c r="EJ111" s="54">
        <f t="shared" si="1523"/>
        <v>0</v>
      </c>
      <c r="EK111" s="54">
        <f t="shared" si="1523"/>
        <v>0</v>
      </c>
      <c r="EL111" s="54">
        <f t="shared" si="1523"/>
        <v>0</v>
      </c>
      <c r="EM111" s="50">
        <f t="shared" si="39"/>
        <v>0</v>
      </c>
      <c r="EN111" s="54">
        <f t="shared" ref="EN111:EY111" si="1524">EN112</f>
        <v>0</v>
      </c>
      <c r="EO111" s="54">
        <f t="shared" si="1524"/>
        <v>0</v>
      </c>
      <c r="EP111" s="54">
        <f t="shared" si="1524"/>
        <v>0</v>
      </c>
      <c r="EQ111" s="54">
        <f t="shared" si="1524"/>
        <v>0</v>
      </c>
      <c r="ER111" s="54">
        <f t="shared" si="1524"/>
        <v>0</v>
      </c>
      <c r="ES111" s="54">
        <f t="shared" si="1524"/>
        <v>0</v>
      </c>
      <c r="ET111" s="54">
        <f t="shared" si="1524"/>
        <v>0</v>
      </c>
      <c r="EU111" s="54">
        <f t="shared" si="1524"/>
        <v>0</v>
      </c>
      <c r="EV111" s="54">
        <f t="shared" si="1524"/>
        <v>0</v>
      </c>
      <c r="EW111" s="54">
        <f t="shared" si="1524"/>
        <v>0</v>
      </c>
      <c r="EX111" s="54">
        <f t="shared" si="1524"/>
        <v>0</v>
      </c>
      <c r="EY111" s="54">
        <f t="shared" si="1524"/>
        <v>0</v>
      </c>
      <c r="EZ111" s="51">
        <f t="shared" si="41"/>
        <v>0</v>
      </c>
      <c r="FA111" s="54">
        <f t="shared" ref="FA111:FL111" si="1525">FA112</f>
        <v>0</v>
      </c>
      <c r="FB111" s="54">
        <f t="shared" si="1525"/>
        <v>0</v>
      </c>
      <c r="FC111" s="54">
        <f t="shared" si="1525"/>
        <v>0</v>
      </c>
      <c r="FD111" s="54">
        <f t="shared" si="1525"/>
        <v>0</v>
      </c>
      <c r="FE111" s="54">
        <f t="shared" si="1525"/>
        <v>0</v>
      </c>
      <c r="FF111" s="54">
        <f t="shared" si="1525"/>
        <v>0</v>
      </c>
      <c r="FG111" s="54">
        <f t="shared" si="1525"/>
        <v>0</v>
      </c>
      <c r="FH111" s="54">
        <f t="shared" si="1525"/>
        <v>0</v>
      </c>
      <c r="FI111" s="54">
        <f t="shared" si="1525"/>
        <v>0</v>
      </c>
      <c r="FJ111" s="54">
        <f t="shared" si="1525"/>
        <v>0</v>
      </c>
      <c r="FK111" s="54">
        <f t="shared" si="1525"/>
        <v>0</v>
      </c>
      <c r="FL111" s="54">
        <f t="shared" si="1525"/>
        <v>0</v>
      </c>
      <c r="FM111" s="51">
        <f t="shared" si="43"/>
        <v>0</v>
      </c>
      <c r="FN111" s="2"/>
      <c r="FO111" s="2"/>
      <c r="FP111" s="10">
        <f t="shared" ref="FP111:GA111" si="1526">FP112</f>
        <v>-62</v>
      </c>
      <c r="FQ111" s="10">
        <f t="shared" si="1526"/>
        <v>-29.33333333</v>
      </c>
      <c r="FR111" s="10">
        <f t="shared" si="1526"/>
        <v>17.33333333</v>
      </c>
      <c r="FS111" s="10">
        <f t="shared" si="1526"/>
        <v>17.33333333</v>
      </c>
      <c r="FT111" s="10">
        <f t="shared" si="1526"/>
        <v>26.66666667</v>
      </c>
      <c r="FU111" s="10">
        <f t="shared" si="1526"/>
        <v>54.66666667</v>
      </c>
      <c r="FV111" s="10">
        <f t="shared" si="1526"/>
        <v>124.6666667</v>
      </c>
      <c r="FW111" s="10">
        <f t="shared" si="1526"/>
        <v>110.6666667</v>
      </c>
      <c r="FX111" s="10">
        <f t="shared" si="1526"/>
        <v>73.33333333</v>
      </c>
      <c r="FY111" s="10">
        <f t="shared" si="1526"/>
        <v>45.33333333</v>
      </c>
      <c r="FZ111" s="10">
        <f t="shared" si="1526"/>
        <v>54.66666667</v>
      </c>
      <c r="GA111" s="10">
        <f t="shared" si="1526"/>
        <v>166.6666667</v>
      </c>
      <c r="GB111" s="52">
        <f t="shared" si="45"/>
        <v>600</v>
      </c>
      <c r="GC111" s="10">
        <f t="shared" ref="GC111:GN111" si="1527">GC112</f>
        <v>-64.79</v>
      </c>
      <c r="GD111" s="10">
        <f t="shared" si="1527"/>
        <v>-30.65333333</v>
      </c>
      <c r="GE111" s="10">
        <f t="shared" si="1527"/>
        <v>18.11333333</v>
      </c>
      <c r="GF111" s="10">
        <f t="shared" si="1527"/>
        <v>18.11333333</v>
      </c>
      <c r="GG111" s="10">
        <f t="shared" si="1527"/>
        <v>27.86666667</v>
      </c>
      <c r="GH111" s="10">
        <f t="shared" si="1527"/>
        <v>57.12666667</v>
      </c>
      <c r="GI111" s="10">
        <f t="shared" si="1527"/>
        <v>130.2766667</v>
      </c>
      <c r="GJ111" s="10">
        <f t="shared" si="1527"/>
        <v>115.6466667</v>
      </c>
      <c r="GK111" s="10">
        <f t="shared" si="1527"/>
        <v>76.63333333</v>
      </c>
      <c r="GL111" s="10">
        <f t="shared" si="1527"/>
        <v>47.37333333</v>
      </c>
      <c r="GM111" s="10">
        <f t="shared" si="1527"/>
        <v>57.12666667</v>
      </c>
      <c r="GN111" s="10">
        <f t="shared" si="1527"/>
        <v>174.1666667</v>
      </c>
      <c r="GO111" s="52">
        <f t="shared" si="47"/>
        <v>627</v>
      </c>
      <c r="GP111" s="63">
        <f t="shared" ref="GP111:HA111" si="1528">GP112</f>
        <v>-67.3816</v>
      </c>
      <c r="GQ111" s="63">
        <f t="shared" si="1528"/>
        <v>-31.87946667</v>
      </c>
      <c r="GR111" s="63">
        <f t="shared" si="1528"/>
        <v>18.83786667</v>
      </c>
      <c r="GS111" s="63">
        <f t="shared" si="1528"/>
        <v>18.83786667</v>
      </c>
      <c r="GT111" s="63">
        <f t="shared" si="1528"/>
        <v>28.98133333</v>
      </c>
      <c r="GU111" s="63">
        <f t="shared" si="1528"/>
        <v>59.41173333</v>
      </c>
      <c r="GV111" s="63">
        <f t="shared" si="1528"/>
        <v>135.4877333</v>
      </c>
      <c r="GW111" s="63">
        <f t="shared" si="1528"/>
        <v>120.2725333</v>
      </c>
      <c r="GX111" s="63">
        <f t="shared" si="1528"/>
        <v>79.69866667</v>
      </c>
      <c r="GY111" s="63">
        <f t="shared" si="1528"/>
        <v>49.26826667</v>
      </c>
      <c r="GZ111" s="63">
        <f t="shared" si="1528"/>
        <v>59.41173333</v>
      </c>
      <c r="HA111" s="63">
        <f t="shared" si="1528"/>
        <v>181.1333333</v>
      </c>
      <c r="HB111" s="52">
        <f t="shared" si="49"/>
        <v>652.08</v>
      </c>
      <c r="HC111" s="63">
        <f t="shared" ref="HC111:HN111" si="1529">HC112</f>
        <v>42.950336</v>
      </c>
      <c r="HD111" s="63">
        <f t="shared" si="1529"/>
        <v>46.906288</v>
      </c>
      <c r="HE111" s="63">
        <f t="shared" si="1529"/>
        <v>52.557648</v>
      </c>
      <c r="HF111" s="63">
        <f t="shared" si="1529"/>
        <v>52.557648</v>
      </c>
      <c r="HG111" s="63">
        <f t="shared" si="1529"/>
        <v>53.68792</v>
      </c>
      <c r="HH111" s="63">
        <f t="shared" si="1529"/>
        <v>57.078736</v>
      </c>
      <c r="HI111" s="63">
        <f t="shared" si="1529"/>
        <v>65.555776</v>
      </c>
      <c r="HJ111" s="63">
        <f t="shared" si="1529"/>
        <v>63.860368</v>
      </c>
      <c r="HK111" s="63">
        <f t="shared" si="1529"/>
        <v>59.33928</v>
      </c>
      <c r="HL111" s="63">
        <f t="shared" si="1529"/>
        <v>55.948464</v>
      </c>
      <c r="HM111" s="63">
        <f t="shared" si="1529"/>
        <v>57.078736</v>
      </c>
      <c r="HN111" s="63">
        <f t="shared" si="1529"/>
        <v>70.642</v>
      </c>
      <c r="HO111" s="52">
        <f t="shared" si="51"/>
        <v>678.1632</v>
      </c>
      <c r="HP111" s="63">
        <f t="shared" ref="HP111:IA111" si="1530">HP112</f>
        <v>44.66834944</v>
      </c>
      <c r="HQ111" s="63">
        <f t="shared" si="1530"/>
        <v>48.78253952</v>
      </c>
      <c r="HR111" s="63">
        <f t="shared" si="1530"/>
        <v>54.65995392</v>
      </c>
      <c r="HS111" s="63">
        <f t="shared" si="1530"/>
        <v>54.65995392</v>
      </c>
      <c r="HT111" s="63">
        <f t="shared" si="1530"/>
        <v>55.8354368</v>
      </c>
      <c r="HU111" s="63">
        <f t="shared" si="1530"/>
        <v>59.36188544</v>
      </c>
      <c r="HV111" s="63">
        <f t="shared" si="1530"/>
        <v>68.17800704</v>
      </c>
      <c r="HW111" s="63">
        <f t="shared" si="1530"/>
        <v>66.41478272</v>
      </c>
      <c r="HX111" s="63">
        <f t="shared" si="1530"/>
        <v>61.7128512</v>
      </c>
      <c r="HY111" s="63">
        <f t="shared" si="1530"/>
        <v>58.18640256</v>
      </c>
      <c r="HZ111" s="63">
        <f t="shared" si="1530"/>
        <v>59.36188544</v>
      </c>
      <c r="IA111" s="63">
        <f t="shared" si="1530"/>
        <v>73.46768</v>
      </c>
      <c r="IB111" s="52">
        <f t="shared" si="53"/>
        <v>705.289728</v>
      </c>
      <c r="IC111" s="63">
        <f t="shared" ref="IC111:IN111" si="1531">IC112</f>
        <v>46.45508342</v>
      </c>
      <c r="ID111" s="63">
        <f t="shared" si="1531"/>
        <v>50.7338411</v>
      </c>
      <c r="IE111" s="63">
        <f t="shared" si="1531"/>
        <v>56.84635208</v>
      </c>
      <c r="IF111" s="63">
        <f t="shared" si="1531"/>
        <v>56.84635208</v>
      </c>
      <c r="IG111" s="63">
        <f t="shared" si="1531"/>
        <v>58.06885427</v>
      </c>
      <c r="IH111" s="63">
        <f t="shared" si="1531"/>
        <v>61.73636086</v>
      </c>
      <c r="II111" s="63">
        <f t="shared" si="1531"/>
        <v>70.90512732</v>
      </c>
      <c r="IJ111" s="63">
        <f t="shared" si="1531"/>
        <v>69.07137403</v>
      </c>
      <c r="IK111" s="63">
        <f t="shared" si="1531"/>
        <v>64.18136525</v>
      </c>
      <c r="IL111" s="63">
        <f t="shared" si="1531"/>
        <v>60.51385866</v>
      </c>
      <c r="IM111" s="63">
        <f t="shared" si="1531"/>
        <v>61.73636086</v>
      </c>
      <c r="IN111" s="63">
        <f t="shared" si="1531"/>
        <v>76.4063872</v>
      </c>
      <c r="IO111" s="52">
        <f t="shared" si="55"/>
        <v>733.5013171</v>
      </c>
      <c r="IP111" s="63">
        <f t="shared" ref="IP111:JA111" si="1532">IP112</f>
        <v>48.31328675</v>
      </c>
      <c r="IQ111" s="63">
        <f t="shared" si="1532"/>
        <v>52.76319474</v>
      </c>
      <c r="IR111" s="63">
        <f t="shared" si="1532"/>
        <v>59.12020616</v>
      </c>
      <c r="IS111" s="63">
        <f t="shared" si="1532"/>
        <v>59.12020616</v>
      </c>
      <c r="IT111" s="63">
        <f t="shared" si="1532"/>
        <v>60.39160844</v>
      </c>
      <c r="IU111" s="63">
        <f t="shared" si="1532"/>
        <v>64.20581529</v>
      </c>
      <c r="IV111" s="63">
        <f t="shared" si="1532"/>
        <v>73.74133241</v>
      </c>
      <c r="IW111" s="63">
        <f t="shared" si="1532"/>
        <v>71.83422899</v>
      </c>
      <c r="IX111" s="63">
        <f t="shared" si="1532"/>
        <v>66.74861986</v>
      </c>
      <c r="IY111" s="63">
        <f t="shared" si="1532"/>
        <v>62.93441301</v>
      </c>
      <c r="IZ111" s="63">
        <f t="shared" si="1532"/>
        <v>64.20581529</v>
      </c>
      <c r="JA111" s="63">
        <f t="shared" si="1532"/>
        <v>79.46264269</v>
      </c>
      <c r="JB111" s="52">
        <f t="shared" si="57"/>
        <v>762.8413698</v>
      </c>
      <c r="JC111" s="2"/>
      <c r="JD111" s="2"/>
      <c r="JE111" s="19">
        <f t="shared" si="58"/>
        <v>0</v>
      </c>
      <c r="JF111" s="19">
        <f t="shared" si="59"/>
        <v>0</v>
      </c>
      <c r="JG111" s="48">
        <f t="shared" si="60"/>
        <v>0</v>
      </c>
      <c r="JH111" s="48">
        <f t="shared" si="61"/>
        <v>0</v>
      </c>
      <c r="JI111" s="48">
        <f t="shared" si="62"/>
        <v>0</v>
      </c>
      <c r="JJ111" s="48">
        <f t="shared" si="63"/>
        <v>0</v>
      </c>
      <c r="JK111" s="48">
        <f t="shared" si="64"/>
        <v>0</v>
      </c>
    </row>
    <row r="112" ht="19.5" customHeight="1" outlineLevel="1">
      <c r="A112" s="2"/>
      <c r="B112" s="6" t="s">
        <v>30</v>
      </c>
      <c r="C112" s="10">
        <f t="shared" ref="C112:N112" si="1533">C38-C75</f>
        <v>-62</v>
      </c>
      <c r="D112" s="10">
        <f t="shared" si="1533"/>
        <v>-29.33333333</v>
      </c>
      <c r="E112" s="10">
        <f t="shared" si="1533"/>
        <v>17.33333333</v>
      </c>
      <c r="F112" s="10">
        <f t="shared" si="1533"/>
        <v>17.33333333</v>
      </c>
      <c r="G112" s="10">
        <f t="shared" si="1533"/>
        <v>26.66666667</v>
      </c>
      <c r="H112" s="10">
        <f t="shared" si="1533"/>
        <v>54.66666667</v>
      </c>
      <c r="I112" s="10">
        <f t="shared" si="1533"/>
        <v>124.6666667</v>
      </c>
      <c r="J112" s="10">
        <f t="shared" si="1533"/>
        <v>110.6666667</v>
      </c>
      <c r="K112" s="10">
        <f t="shared" si="1533"/>
        <v>73.33333333</v>
      </c>
      <c r="L112" s="10">
        <f t="shared" si="1533"/>
        <v>45.33333333</v>
      </c>
      <c r="M112" s="10">
        <f t="shared" si="1533"/>
        <v>54.66666667</v>
      </c>
      <c r="N112" s="10">
        <f t="shared" si="1533"/>
        <v>166.6666667</v>
      </c>
      <c r="O112" s="10">
        <f t="shared" si="21"/>
        <v>600</v>
      </c>
      <c r="P112" s="10">
        <f t="shared" ref="P112:AA112" si="1534">P38-P75</f>
        <v>-64.79</v>
      </c>
      <c r="Q112" s="10">
        <f t="shared" si="1534"/>
        <v>-30.65333333</v>
      </c>
      <c r="R112" s="10">
        <f t="shared" si="1534"/>
        <v>18.11333333</v>
      </c>
      <c r="S112" s="10">
        <f t="shared" si="1534"/>
        <v>18.11333333</v>
      </c>
      <c r="T112" s="10">
        <f t="shared" si="1534"/>
        <v>27.86666667</v>
      </c>
      <c r="U112" s="10">
        <f t="shared" si="1534"/>
        <v>57.12666667</v>
      </c>
      <c r="V112" s="10">
        <f t="shared" si="1534"/>
        <v>130.2766667</v>
      </c>
      <c r="W112" s="10">
        <f t="shared" si="1534"/>
        <v>115.6466667</v>
      </c>
      <c r="X112" s="10">
        <f t="shared" si="1534"/>
        <v>76.63333333</v>
      </c>
      <c r="Y112" s="10">
        <f t="shared" si="1534"/>
        <v>47.37333333</v>
      </c>
      <c r="Z112" s="10">
        <f t="shared" si="1534"/>
        <v>57.12666667</v>
      </c>
      <c r="AA112" s="10">
        <f t="shared" si="1534"/>
        <v>174.1666667</v>
      </c>
      <c r="AB112" s="10">
        <f t="shared" si="23"/>
        <v>627</v>
      </c>
      <c r="AC112" s="10">
        <f t="shared" ref="AC112:AN112" si="1535">AC38-AC75</f>
        <v>-67.3816</v>
      </c>
      <c r="AD112" s="10">
        <f t="shared" si="1535"/>
        <v>-31.87946667</v>
      </c>
      <c r="AE112" s="10">
        <f t="shared" si="1535"/>
        <v>18.83786667</v>
      </c>
      <c r="AF112" s="10">
        <f t="shared" si="1535"/>
        <v>18.83786667</v>
      </c>
      <c r="AG112" s="10">
        <f t="shared" si="1535"/>
        <v>28.98133333</v>
      </c>
      <c r="AH112" s="10">
        <f t="shared" si="1535"/>
        <v>59.41173333</v>
      </c>
      <c r="AI112" s="10">
        <f t="shared" si="1535"/>
        <v>135.4877333</v>
      </c>
      <c r="AJ112" s="10">
        <f t="shared" si="1535"/>
        <v>120.2725333</v>
      </c>
      <c r="AK112" s="10">
        <f t="shared" si="1535"/>
        <v>79.69866667</v>
      </c>
      <c r="AL112" s="10">
        <f t="shared" si="1535"/>
        <v>49.26826667</v>
      </c>
      <c r="AM112" s="10">
        <f t="shared" si="1535"/>
        <v>59.41173333</v>
      </c>
      <c r="AN112" s="10">
        <f t="shared" si="1535"/>
        <v>181.1333333</v>
      </c>
      <c r="AO112" s="10">
        <f t="shared" si="25"/>
        <v>652.08</v>
      </c>
      <c r="AP112" s="10">
        <f t="shared" ref="AP112:BA112" si="1536">AP38-AP75</f>
        <v>42.950336</v>
      </c>
      <c r="AQ112" s="10">
        <f t="shared" si="1536"/>
        <v>46.906288</v>
      </c>
      <c r="AR112" s="10">
        <f t="shared" si="1536"/>
        <v>52.557648</v>
      </c>
      <c r="AS112" s="10">
        <f t="shared" si="1536"/>
        <v>52.557648</v>
      </c>
      <c r="AT112" s="10">
        <f t="shared" si="1536"/>
        <v>53.68792</v>
      </c>
      <c r="AU112" s="10">
        <f t="shared" si="1536"/>
        <v>57.078736</v>
      </c>
      <c r="AV112" s="10">
        <f t="shared" si="1536"/>
        <v>65.555776</v>
      </c>
      <c r="AW112" s="10">
        <f t="shared" si="1536"/>
        <v>63.860368</v>
      </c>
      <c r="AX112" s="10">
        <f t="shared" si="1536"/>
        <v>59.33928</v>
      </c>
      <c r="AY112" s="10">
        <f t="shared" si="1536"/>
        <v>55.948464</v>
      </c>
      <c r="AZ112" s="10">
        <f t="shared" si="1536"/>
        <v>57.078736</v>
      </c>
      <c r="BA112" s="10">
        <f t="shared" si="1536"/>
        <v>70.642</v>
      </c>
      <c r="BB112" s="10">
        <f t="shared" si="27"/>
        <v>678.1632</v>
      </c>
      <c r="BC112" s="10">
        <f t="shared" ref="BC112:BN112" si="1537">BC38-BC75</f>
        <v>44.66834944</v>
      </c>
      <c r="BD112" s="10">
        <f t="shared" si="1537"/>
        <v>48.78253952</v>
      </c>
      <c r="BE112" s="10">
        <f t="shared" si="1537"/>
        <v>54.65995392</v>
      </c>
      <c r="BF112" s="10">
        <f t="shared" si="1537"/>
        <v>54.65995392</v>
      </c>
      <c r="BG112" s="10">
        <f t="shared" si="1537"/>
        <v>55.8354368</v>
      </c>
      <c r="BH112" s="10">
        <f t="shared" si="1537"/>
        <v>59.36188544</v>
      </c>
      <c r="BI112" s="10">
        <f t="shared" si="1537"/>
        <v>68.17800704</v>
      </c>
      <c r="BJ112" s="10">
        <f t="shared" si="1537"/>
        <v>66.41478272</v>
      </c>
      <c r="BK112" s="10">
        <f t="shared" si="1537"/>
        <v>61.7128512</v>
      </c>
      <c r="BL112" s="10">
        <f t="shared" si="1537"/>
        <v>58.18640256</v>
      </c>
      <c r="BM112" s="10">
        <f t="shared" si="1537"/>
        <v>59.36188544</v>
      </c>
      <c r="BN112" s="10">
        <f t="shared" si="1537"/>
        <v>73.46768</v>
      </c>
      <c r="BO112" s="10">
        <f t="shared" si="29"/>
        <v>705.289728</v>
      </c>
      <c r="BP112" s="10">
        <f t="shared" ref="BP112:CA112" si="1538">BP38-BP75</f>
        <v>46.45508342</v>
      </c>
      <c r="BQ112" s="10">
        <f t="shared" si="1538"/>
        <v>50.7338411</v>
      </c>
      <c r="BR112" s="10">
        <f t="shared" si="1538"/>
        <v>56.84635208</v>
      </c>
      <c r="BS112" s="10">
        <f t="shared" si="1538"/>
        <v>56.84635208</v>
      </c>
      <c r="BT112" s="10">
        <f t="shared" si="1538"/>
        <v>58.06885427</v>
      </c>
      <c r="BU112" s="10">
        <f t="shared" si="1538"/>
        <v>61.73636086</v>
      </c>
      <c r="BV112" s="10">
        <f t="shared" si="1538"/>
        <v>70.90512732</v>
      </c>
      <c r="BW112" s="10">
        <f t="shared" si="1538"/>
        <v>69.07137403</v>
      </c>
      <c r="BX112" s="10">
        <f t="shared" si="1538"/>
        <v>64.18136525</v>
      </c>
      <c r="BY112" s="10">
        <f t="shared" si="1538"/>
        <v>60.51385866</v>
      </c>
      <c r="BZ112" s="10">
        <f t="shared" si="1538"/>
        <v>61.73636086</v>
      </c>
      <c r="CA112" s="10">
        <f t="shared" si="1538"/>
        <v>76.4063872</v>
      </c>
      <c r="CB112" s="10">
        <f t="shared" si="31"/>
        <v>733.5013171</v>
      </c>
      <c r="CC112" s="10">
        <f t="shared" ref="CC112:CN112" si="1539">CC38-CC75</f>
        <v>48.31328675</v>
      </c>
      <c r="CD112" s="10">
        <f t="shared" si="1539"/>
        <v>52.76319474</v>
      </c>
      <c r="CE112" s="10">
        <f t="shared" si="1539"/>
        <v>59.12020616</v>
      </c>
      <c r="CF112" s="10">
        <f t="shared" si="1539"/>
        <v>59.12020616</v>
      </c>
      <c r="CG112" s="10">
        <f t="shared" si="1539"/>
        <v>60.39160844</v>
      </c>
      <c r="CH112" s="10">
        <f t="shared" si="1539"/>
        <v>64.20581529</v>
      </c>
      <c r="CI112" s="10">
        <f t="shared" si="1539"/>
        <v>73.74133241</v>
      </c>
      <c r="CJ112" s="10">
        <f t="shared" si="1539"/>
        <v>71.83422899</v>
      </c>
      <c r="CK112" s="10">
        <f t="shared" si="1539"/>
        <v>66.74861986</v>
      </c>
      <c r="CL112" s="10">
        <f t="shared" si="1539"/>
        <v>62.93441301</v>
      </c>
      <c r="CM112" s="10">
        <f t="shared" si="1539"/>
        <v>64.20581529</v>
      </c>
      <c r="CN112" s="10">
        <f t="shared" si="1539"/>
        <v>79.46264269</v>
      </c>
      <c r="CO112" s="10">
        <f t="shared" si="33"/>
        <v>762.8413698</v>
      </c>
      <c r="CP112" s="2"/>
      <c r="CQ112" s="2"/>
      <c r="CR112" s="48">
        <f>O112-'ОПУ БС'!C112</f>
        <v>0</v>
      </c>
      <c r="CS112" s="48">
        <f>AB112-'ОПУ БС'!D112</f>
        <v>0</v>
      </c>
      <c r="CT112" s="48">
        <f>AO112-'ОПУ БС'!E112</f>
        <v>0.08</v>
      </c>
      <c r="CU112" s="48">
        <f>BB112-'ОПУ БС'!F112</f>
        <v>0</v>
      </c>
      <c r="CV112" s="48">
        <f>BO112-'ОПУ БС'!G112</f>
        <v>0</v>
      </c>
      <c r="CW112" s="48">
        <f>CB112-'ОПУ БС'!H112</f>
        <v>0</v>
      </c>
      <c r="CX112" s="48">
        <f>CO112-'ОПУ БС'!I112</f>
        <v>0</v>
      </c>
      <c r="CY112" s="2"/>
      <c r="CZ112" s="2"/>
      <c r="DA112" s="54">
        <f t="shared" ref="DA112:DL112" si="1540">DA38-DA75</f>
        <v>0</v>
      </c>
      <c r="DB112" s="54">
        <f t="shared" si="1540"/>
        <v>0</v>
      </c>
      <c r="DC112" s="54">
        <f t="shared" si="1540"/>
        <v>0</v>
      </c>
      <c r="DD112" s="54">
        <f t="shared" si="1540"/>
        <v>0</v>
      </c>
      <c r="DE112" s="54">
        <f t="shared" si="1540"/>
        <v>0</v>
      </c>
      <c r="DF112" s="54">
        <f t="shared" si="1540"/>
        <v>0</v>
      </c>
      <c r="DG112" s="54">
        <f t="shared" si="1540"/>
        <v>0</v>
      </c>
      <c r="DH112" s="54">
        <f t="shared" si="1540"/>
        <v>0</v>
      </c>
      <c r="DI112" s="54">
        <f t="shared" si="1540"/>
        <v>0</v>
      </c>
      <c r="DJ112" s="54">
        <f t="shared" si="1540"/>
        <v>0</v>
      </c>
      <c r="DK112" s="54">
        <f t="shared" si="1540"/>
        <v>0</v>
      </c>
      <c r="DL112" s="54">
        <f t="shared" si="1540"/>
        <v>0</v>
      </c>
      <c r="DM112" s="55">
        <f t="shared" si="35"/>
        <v>0</v>
      </c>
      <c r="DN112" s="54">
        <f t="shared" ref="DN112:DY112" si="1541">DN38-DN75</f>
        <v>0</v>
      </c>
      <c r="DO112" s="54">
        <f t="shared" si="1541"/>
        <v>0</v>
      </c>
      <c r="DP112" s="54">
        <f t="shared" si="1541"/>
        <v>0</v>
      </c>
      <c r="DQ112" s="54">
        <f t="shared" si="1541"/>
        <v>0</v>
      </c>
      <c r="DR112" s="54">
        <f t="shared" si="1541"/>
        <v>0</v>
      </c>
      <c r="DS112" s="54">
        <f t="shared" si="1541"/>
        <v>0</v>
      </c>
      <c r="DT112" s="54">
        <f t="shared" si="1541"/>
        <v>0</v>
      </c>
      <c r="DU112" s="54">
        <f t="shared" si="1541"/>
        <v>0</v>
      </c>
      <c r="DV112" s="54">
        <f t="shared" si="1541"/>
        <v>0</v>
      </c>
      <c r="DW112" s="54">
        <f t="shared" si="1541"/>
        <v>0</v>
      </c>
      <c r="DX112" s="54">
        <f t="shared" si="1541"/>
        <v>0</v>
      </c>
      <c r="DY112" s="54">
        <f t="shared" si="1541"/>
        <v>0</v>
      </c>
      <c r="DZ112" s="55">
        <f t="shared" si="37"/>
        <v>0</v>
      </c>
      <c r="EA112" s="54">
        <f t="shared" ref="EA112:EL112" si="1542">EA38-EA75</f>
        <v>0</v>
      </c>
      <c r="EB112" s="54">
        <f t="shared" si="1542"/>
        <v>0</v>
      </c>
      <c r="EC112" s="54">
        <f t="shared" si="1542"/>
        <v>0</v>
      </c>
      <c r="ED112" s="54">
        <f t="shared" si="1542"/>
        <v>0</v>
      </c>
      <c r="EE112" s="54">
        <f t="shared" si="1542"/>
        <v>0</v>
      </c>
      <c r="EF112" s="54">
        <f t="shared" si="1542"/>
        <v>0</v>
      </c>
      <c r="EG112" s="54">
        <f t="shared" si="1542"/>
        <v>0</v>
      </c>
      <c r="EH112" s="54">
        <f t="shared" si="1542"/>
        <v>0</v>
      </c>
      <c r="EI112" s="54">
        <f t="shared" si="1542"/>
        <v>0</v>
      </c>
      <c r="EJ112" s="54">
        <f t="shared" si="1542"/>
        <v>0</v>
      </c>
      <c r="EK112" s="54">
        <f t="shared" si="1542"/>
        <v>0</v>
      </c>
      <c r="EL112" s="54">
        <f t="shared" si="1542"/>
        <v>0</v>
      </c>
      <c r="EM112" s="50">
        <f t="shared" si="39"/>
        <v>0</v>
      </c>
      <c r="EN112" s="54">
        <f t="shared" ref="EN112:EY112" si="1543">EN38-EN75</f>
        <v>0</v>
      </c>
      <c r="EO112" s="54">
        <f t="shared" si="1543"/>
        <v>0</v>
      </c>
      <c r="EP112" s="54">
        <f t="shared" si="1543"/>
        <v>0</v>
      </c>
      <c r="EQ112" s="54">
        <f t="shared" si="1543"/>
        <v>0</v>
      </c>
      <c r="ER112" s="54">
        <f t="shared" si="1543"/>
        <v>0</v>
      </c>
      <c r="ES112" s="54">
        <f t="shared" si="1543"/>
        <v>0</v>
      </c>
      <c r="ET112" s="54">
        <f t="shared" si="1543"/>
        <v>0</v>
      </c>
      <c r="EU112" s="54">
        <f t="shared" si="1543"/>
        <v>0</v>
      </c>
      <c r="EV112" s="54">
        <f t="shared" si="1543"/>
        <v>0</v>
      </c>
      <c r="EW112" s="54">
        <f t="shared" si="1543"/>
        <v>0</v>
      </c>
      <c r="EX112" s="54">
        <f t="shared" si="1543"/>
        <v>0</v>
      </c>
      <c r="EY112" s="54">
        <f t="shared" si="1543"/>
        <v>0</v>
      </c>
      <c r="EZ112" s="51">
        <f t="shared" si="41"/>
        <v>0</v>
      </c>
      <c r="FA112" s="54">
        <f t="shared" ref="FA112:FL112" si="1544">FA38-FA75</f>
        <v>0</v>
      </c>
      <c r="FB112" s="54">
        <f t="shared" si="1544"/>
        <v>0</v>
      </c>
      <c r="FC112" s="54">
        <f t="shared" si="1544"/>
        <v>0</v>
      </c>
      <c r="FD112" s="54">
        <f t="shared" si="1544"/>
        <v>0</v>
      </c>
      <c r="FE112" s="54">
        <f t="shared" si="1544"/>
        <v>0</v>
      </c>
      <c r="FF112" s="54">
        <f t="shared" si="1544"/>
        <v>0</v>
      </c>
      <c r="FG112" s="54">
        <f t="shared" si="1544"/>
        <v>0</v>
      </c>
      <c r="FH112" s="54">
        <f t="shared" si="1544"/>
        <v>0</v>
      </c>
      <c r="FI112" s="54">
        <f t="shared" si="1544"/>
        <v>0</v>
      </c>
      <c r="FJ112" s="54">
        <f t="shared" si="1544"/>
        <v>0</v>
      </c>
      <c r="FK112" s="54">
        <f t="shared" si="1544"/>
        <v>0</v>
      </c>
      <c r="FL112" s="54">
        <f t="shared" si="1544"/>
        <v>0</v>
      </c>
      <c r="FM112" s="51">
        <f t="shared" si="43"/>
        <v>0</v>
      </c>
      <c r="FN112" s="2"/>
      <c r="FO112" s="2"/>
      <c r="FP112" s="10">
        <f t="shared" ref="FP112:GA112" si="1545">FP38-FP75</f>
        <v>-62</v>
      </c>
      <c r="FQ112" s="10">
        <f t="shared" si="1545"/>
        <v>-29.33333333</v>
      </c>
      <c r="FR112" s="10">
        <f t="shared" si="1545"/>
        <v>17.33333333</v>
      </c>
      <c r="FS112" s="10">
        <f t="shared" si="1545"/>
        <v>17.33333333</v>
      </c>
      <c r="FT112" s="10">
        <f t="shared" si="1545"/>
        <v>26.66666667</v>
      </c>
      <c r="FU112" s="10">
        <f t="shared" si="1545"/>
        <v>54.66666667</v>
      </c>
      <c r="FV112" s="10">
        <f t="shared" si="1545"/>
        <v>124.6666667</v>
      </c>
      <c r="FW112" s="10">
        <f t="shared" si="1545"/>
        <v>110.6666667</v>
      </c>
      <c r="FX112" s="10">
        <f t="shared" si="1545"/>
        <v>73.33333333</v>
      </c>
      <c r="FY112" s="10">
        <f t="shared" si="1545"/>
        <v>45.33333333</v>
      </c>
      <c r="FZ112" s="10">
        <f t="shared" si="1545"/>
        <v>54.66666667</v>
      </c>
      <c r="GA112" s="10">
        <f t="shared" si="1545"/>
        <v>166.6666667</v>
      </c>
      <c r="GB112" s="52">
        <f t="shared" si="45"/>
        <v>600</v>
      </c>
      <c r="GC112" s="10">
        <f t="shared" ref="GC112:GN112" si="1546">GC38-GC75</f>
        <v>-64.79</v>
      </c>
      <c r="GD112" s="10">
        <f t="shared" si="1546"/>
        <v>-30.65333333</v>
      </c>
      <c r="GE112" s="10">
        <f t="shared" si="1546"/>
        <v>18.11333333</v>
      </c>
      <c r="GF112" s="10">
        <f t="shared" si="1546"/>
        <v>18.11333333</v>
      </c>
      <c r="GG112" s="10">
        <f t="shared" si="1546"/>
        <v>27.86666667</v>
      </c>
      <c r="GH112" s="10">
        <f t="shared" si="1546"/>
        <v>57.12666667</v>
      </c>
      <c r="GI112" s="10">
        <f t="shared" si="1546"/>
        <v>130.2766667</v>
      </c>
      <c r="GJ112" s="10">
        <f t="shared" si="1546"/>
        <v>115.6466667</v>
      </c>
      <c r="GK112" s="10">
        <f t="shared" si="1546"/>
        <v>76.63333333</v>
      </c>
      <c r="GL112" s="10">
        <f t="shared" si="1546"/>
        <v>47.37333333</v>
      </c>
      <c r="GM112" s="10">
        <f t="shared" si="1546"/>
        <v>57.12666667</v>
      </c>
      <c r="GN112" s="10">
        <f t="shared" si="1546"/>
        <v>174.1666667</v>
      </c>
      <c r="GO112" s="52">
        <f t="shared" si="47"/>
        <v>627</v>
      </c>
      <c r="GP112" s="63">
        <f t="shared" ref="GP112:HA112" si="1547">GP38-GP75</f>
        <v>-67.3816</v>
      </c>
      <c r="GQ112" s="63">
        <f t="shared" si="1547"/>
        <v>-31.87946667</v>
      </c>
      <c r="GR112" s="63">
        <f t="shared" si="1547"/>
        <v>18.83786667</v>
      </c>
      <c r="GS112" s="63">
        <f t="shared" si="1547"/>
        <v>18.83786667</v>
      </c>
      <c r="GT112" s="63">
        <f t="shared" si="1547"/>
        <v>28.98133333</v>
      </c>
      <c r="GU112" s="63">
        <f t="shared" si="1547"/>
        <v>59.41173333</v>
      </c>
      <c r="GV112" s="63">
        <f t="shared" si="1547"/>
        <v>135.4877333</v>
      </c>
      <c r="GW112" s="63">
        <f t="shared" si="1547"/>
        <v>120.2725333</v>
      </c>
      <c r="GX112" s="63">
        <f t="shared" si="1547"/>
        <v>79.69866667</v>
      </c>
      <c r="GY112" s="63">
        <f t="shared" si="1547"/>
        <v>49.26826667</v>
      </c>
      <c r="GZ112" s="63">
        <f t="shared" si="1547"/>
        <v>59.41173333</v>
      </c>
      <c r="HA112" s="63">
        <f t="shared" si="1547"/>
        <v>181.1333333</v>
      </c>
      <c r="HB112" s="52">
        <f t="shared" si="49"/>
        <v>652.08</v>
      </c>
      <c r="HC112" s="63">
        <f t="shared" ref="HC112:HN112" si="1548">HC38-HC75</f>
        <v>42.950336</v>
      </c>
      <c r="HD112" s="63">
        <f t="shared" si="1548"/>
        <v>46.906288</v>
      </c>
      <c r="HE112" s="63">
        <f t="shared" si="1548"/>
        <v>52.557648</v>
      </c>
      <c r="HF112" s="63">
        <f t="shared" si="1548"/>
        <v>52.557648</v>
      </c>
      <c r="HG112" s="63">
        <f t="shared" si="1548"/>
        <v>53.68792</v>
      </c>
      <c r="HH112" s="63">
        <f t="shared" si="1548"/>
        <v>57.078736</v>
      </c>
      <c r="HI112" s="63">
        <f t="shared" si="1548"/>
        <v>65.555776</v>
      </c>
      <c r="HJ112" s="63">
        <f t="shared" si="1548"/>
        <v>63.860368</v>
      </c>
      <c r="HK112" s="63">
        <f t="shared" si="1548"/>
        <v>59.33928</v>
      </c>
      <c r="HL112" s="63">
        <f t="shared" si="1548"/>
        <v>55.948464</v>
      </c>
      <c r="HM112" s="63">
        <f t="shared" si="1548"/>
        <v>57.078736</v>
      </c>
      <c r="HN112" s="63">
        <f t="shared" si="1548"/>
        <v>70.642</v>
      </c>
      <c r="HO112" s="52">
        <f t="shared" si="51"/>
        <v>678.1632</v>
      </c>
      <c r="HP112" s="63">
        <f t="shared" ref="HP112:IA112" si="1549">HP38-HP75</f>
        <v>44.66834944</v>
      </c>
      <c r="HQ112" s="63">
        <f t="shared" si="1549"/>
        <v>48.78253952</v>
      </c>
      <c r="HR112" s="63">
        <f t="shared" si="1549"/>
        <v>54.65995392</v>
      </c>
      <c r="HS112" s="63">
        <f t="shared" si="1549"/>
        <v>54.65995392</v>
      </c>
      <c r="HT112" s="63">
        <f t="shared" si="1549"/>
        <v>55.8354368</v>
      </c>
      <c r="HU112" s="63">
        <f t="shared" si="1549"/>
        <v>59.36188544</v>
      </c>
      <c r="HV112" s="63">
        <f t="shared" si="1549"/>
        <v>68.17800704</v>
      </c>
      <c r="HW112" s="63">
        <f t="shared" si="1549"/>
        <v>66.41478272</v>
      </c>
      <c r="HX112" s="63">
        <f t="shared" si="1549"/>
        <v>61.7128512</v>
      </c>
      <c r="HY112" s="63">
        <f t="shared" si="1549"/>
        <v>58.18640256</v>
      </c>
      <c r="HZ112" s="63">
        <f t="shared" si="1549"/>
        <v>59.36188544</v>
      </c>
      <c r="IA112" s="63">
        <f t="shared" si="1549"/>
        <v>73.46768</v>
      </c>
      <c r="IB112" s="52">
        <f t="shared" si="53"/>
        <v>705.289728</v>
      </c>
      <c r="IC112" s="63">
        <f t="shared" ref="IC112:IN112" si="1550">IC38-IC75</f>
        <v>46.45508342</v>
      </c>
      <c r="ID112" s="63">
        <f t="shared" si="1550"/>
        <v>50.7338411</v>
      </c>
      <c r="IE112" s="63">
        <f t="shared" si="1550"/>
        <v>56.84635208</v>
      </c>
      <c r="IF112" s="63">
        <f t="shared" si="1550"/>
        <v>56.84635208</v>
      </c>
      <c r="IG112" s="63">
        <f t="shared" si="1550"/>
        <v>58.06885427</v>
      </c>
      <c r="IH112" s="63">
        <f t="shared" si="1550"/>
        <v>61.73636086</v>
      </c>
      <c r="II112" s="63">
        <f t="shared" si="1550"/>
        <v>70.90512732</v>
      </c>
      <c r="IJ112" s="63">
        <f t="shared" si="1550"/>
        <v>69.07137403</v>
      </c>
      <c r="IK112" s="63">
        <f t="shared" si="1550"/>
        <v>64.18136525</v>
      </c>
      <c r="IL112" s="63">
        <f t="shared" si="1550"/>
        <v>60.51385866</v>
      </c>
      <c r="IM112" s="63">
        <f t="shared" si="1550"/>
        <v>61.73636086</v>
      </c>
      <c r="IN112" s="63">
        <f t="shared" si="1550"/>
        <v>76.4063872</v>
      </c>
      <c r="IO112" s="52">
        <f t="shared" si="55"/>
        <v>733.5013171</v>
      </c>
      <c r="IP112" s="63">
        <f t="shared" ref="IP112:JA112" si="1551">IP38-IP75</f>
        <v>48.31328675</v>
      </c>
      <c r="IQ112" s="63">
        <f t="shared" si="1551"/>
        <v>52.76319474</v>
      </c>
      <c r="IR112" s="63">
        <f t="shared" si="1551"/>
        <v>59.12020616</v>
      </c>
      <c r="IS112" s="63">
        <f t="shared" si="1551"/>
        <v>59.12020616</v>
      </c>
      <c r="IT112" s="63">
        <f t="shared" si="1551"/>
        <v>60.39160844</v>
      </c>
      <c r="IU112" s="63">
        <f t="shared" si="1551"/>
        <v>64.20581529</v>
      </c>
      <c r="IV112" s="63">
        <f t="shared" si="1551"/>
        <v>73.74133241</v>
      </c>
      <c r="IW112" s="63">
        <f t="shared" si="1551"/>
        <v>71.83422899</v>
      </c>
      <c r="IX112" s="63">
        <f t="shared" si="1551"/>
        <v>66.74861986</v>
      </c>
      <c r="IY112" s="63">
        <f t="shared" si="1551"/>
        <v>62.93441301</v>
      </c>
      <c r="IZ112" s="63">
        <f t="shared" si="1551"/>
        <v>64.20581529</v>
      </c>
      <c r="JA112" s="63">
        <f t="shared" si="1551"/>
        <v>79.46264269</v>
      </c>
      <c r="JB112" s="52">
        <f t="shared" si="57"/>
        <v>762.8413698</v>
      </c>
      <c r="JC112" s="2"/>
      <c r="JD112" s="2"/>
      <c r="JE112" s="19">
        <f t="shared" si="58"/>
        <v>0</v>
      </c>
      <c r="JF112" s="19">
        <f t="shared" si="59"/>
        <v>0</v>
      </c>
      <c r="JG112" s="48">
        <f t="shared" si="60"/>
        <v>0</v>
      </c>
      <c r="JH112" s="48">
        <f t="shared" si="61"/>
        <v>0</v>
      </c>
      <c r="JI112" s="48">
        <f t="shared" si="62"/>
        <v>0</v>
      </c>
      <c r="JJ112" s="48">
        <f t="shared" si="63"/>
        <v>0</v>
      </c>
      <c r="JK112" s="48">
        <f t="shared" si="64"/>
        <v>0</v>
      </c>
    </row>
    <row r="113" ht="19.5" customHeight="1">
      <c r="A113" s="2"/>
      <c r="B113" s="9" t="s">
        <v>34</v>
      </c>
      <c r="C113" s="10">
        <f t="shared" ref="C113:N113" si="1552">C114</f>
        <v>-56.66666667</v>
      </c>
      <c r="D113" s="10">
        <f t="shared" si="1552"/>
        <v>-15.83333333</v>
      </c>
      <c r="E113" s="10">
        <f t="shared" si="1552"/>
        <v>42.5</v>
      </c>
      <c r="F113" s="10">
        <f t="shared" si="1552"/>
        <v>42.5</v>
      </c>
      <c r="G113" s="10">
        <f t="shared" si="1552"/>
        <v>54.16666667</v>
      </c>
      <c r="H113" s="10">
        <f t="shared" si="1552"/>
        <v>89.16666667</v>
      </c>
      <c r="I113" s="10">
        <f t="shared" si="1552"/>
        <v>176.6666667</v>
      </c>
      <c r="J113" s="10">
        <f t="shared" si="1552"/>
        <v>159.1666667</v>
      </c>
      <c r="K113" s="10">
        <f t="shared" si="1552"/>
        <v>112.5</v>
      </c>
      <c r="L113" s="10">
        <f t="shared" si="1552"/>
        <v>77.5</v>
      </c>
      <c r="M113" s="10">
        <f t="shared" si="1552"/>
        <v>89.16666667</v>
      </c>
      <c r="N113" s="10">
        <f t="shared" si="1552"/>
        <v>229.1666667</v>
      </c>
      <c r="O113" s="10">
        <f t="shared" si="21"/>
        <v>1000</v>
      </c>
      <c r="P113" s="10">
        <f t="shared" ref="P113:AA113" si="1553">P114</f>
        <v>-59.21666667</v>
      </c>
      <c r="Q113" s="10">
        <f t="shared" si="1553"/>
        <v>-16.54583333</v>
      </c>
      <c r="R113" s="10">
        <f t="shared" si="1553"/>
        <v>44.4125</v>
      </c>
      <c r="S113" s="10">
        <f t="shared" si="1553"/>
        <v>44.4125</v>
      </c>
      <c r="T113" s="10">
        <f t="shared" si="1553"/>
        <v>56.60416667</v>
      </c>
      <c r="U113" s="10">
        <f t="shared" si="1553"/>
        <v>93.17916667</v>
      </c>
      <c r="V113" s="10">
        <f t="shared" si="1553"/>
        <v>184.6166667</v>
      </c>
      <c r="W113" s="10">
        <f t="shared" si="1553"/>
        <v>166.3291667</v>
      </c>
      <c r="X113" s="10">
        <f t="shared" si="1553"/>
        <v>117.5625</v>
      </c>
      <c r="Y113" s="10">
        <f t="shared" si="1553"/>
        <v>80.9875</v>
      </c>
      <c r="Z113" s="10">
        <f t="shared" si="1553"/>
        <v>93.17916667</v>
      </c>
      <c r="AA113" s="10">
        <f t="shared" si="1553"/>
        <v>239.4791667</v>
      </c>
      <c r="AB113" s="10">
        <f t="shared" si="23"/>
        <v>1045</v>
      </c>
      <c r="AC113" s="10">
        <f t="shared" ref="AC113:AN113" si="1554">AC114</f>
        <v>-61.58533333</v>
      </c>
      <c r="AD113" s="10">
        <f t="shared" si="1554"/>
        <v>-17.20766667</v>
      </c>
      <c r="AE113" s="10">
        <f t="shared" si="1554"/>
        <v>46.189</v>
      </c>
      <c r="AF113" s="10">
        <f t="shared" si="1554"/>
        <v>46.189</v>
      </c>
      <c r="AG113" s="10">
        <f t="shared" si="1554"/>
        <v>58.86833333</v>
      </c>
      <c r="AH113" s="10">
        <f t="shared" si="1554"/>
        <v>96.90633333</v>
      </c>
      <c r="AI113" s="10">
        <f t="shared" si="1554"/>
        <v>192.0013333</v>
      </c>
      <c r="AJ113" s="10">
        <f t="shared" si="1554"/>
        <v>172.9823333</v>
      </c>
      <c r="AK113" s="10">
        <f t="shared" si="1554"/>
        <v>122.265</v>
      </c>
      <c r="AL113" s="10">
        <f t="shared" si="1554"/>
        <v>84.227</v>
      </c>
      <c r="AM113" s="10">
        <f t="shared" si="1554"/>
        <v>96.90633333</v>
      </c>
      <c r="AN113" s="10">
        <f t="shared" si="1554"/>
        <v>249.0583333</v>
      </c>
      <c r="AO113" s="10">
        <f t="shared" si="25"/>
        <v>1086.8</v>
      </c>
      <c r="AP113" s="10">
        <f t="shared" ref="AP113:BA113" si="1555">AP114</f>
        <v>71.58389333</v>
      </c>
      <c r="AQ113" s="10">
        <f t="shared" si="1555"/>
        <v>78.17714667</v>
      </c>
      <c r="AR113" s="10">
        <f t="shared" si="1555"/>
        <v>87.59608</v>
      </c>
      <c r="AS113" s="10">
        <f t="shared" si="1555"/>
        <v>87.59608</v>
      </c>
      <c r="AT113" s="10">
        <f t="shared" si="1555"/>
        <v>89.47986667</v>
      </c>
      <c r="AU113" s="10">
        <f t="shared" si="1555"/>
        <v>95.13122667</v>
      </c>
      <c r="AV113" s="10">
        <f t="shared" si="1555"/>
        <v>109.2596267</v>
      </c>
      <c r="AW113" s="10">
        <f t="shared" si="1555"/>
        <v>106.4339467</v>
      </c>
      <c r="AX113" s="10">
        <f t="shared" si="1555"/>
        <v>98.8988</v>
      </c>
      <c r="AY113" s="10">
        <f t="shared" si="1555"/>
        <v>93.24744</v>
      </c>
      <c r="AZ113" s="10">
        <f t="shared" si="1555"/>
        <v>95.13122667</v>
      </c>
      <c r="BA113" s="10">
        <f t="shared" si="1555"/>
        <v>117.7366667</v>
      </c>
      <c r="BB113" s="10">
        <f t="shared" si="27"/>
        <v>1130.272</v>
      </c>
      <c r="BC113" s="10">
        <f t="shared" ref="BC113:BN113" si="1556">BC114</f>
        <v>74.44724907</v>
      </c>
      <c r="BD113" s="10">
        <f t="shared" si="1556"/>
        <v>81.30423253</v>
      </c>
      <c r="BE113" s="10">
        <f t="shared" si="1556"/>
        <v>91.0999232</v>
      </c>
      <c r="BF113" s="10">
        <f t="shared" si="1556"/>
        <v>91.0999232</v>
      </c>
      <c r="BG113" s="10">
        <f t="shared" si="1556"/>
        <v>93.05906133</v>
      </c>
      <c r="BH113" s="10">
        <f t="shared" si="1556"/>
        <v>98.93647573</v>
      </c>
      <c r="BI113" s="10">
        <f t="shared" si="1556"/>
        <v>113.6300117</v>
      </c>
      <c r="BJ113" s="10">
        <f t="shared" si="1556"/>
        <v>110.6913045</v>
      </c>
      <c r="BK113" s="10">
        <f t="shared" si="1556"/>
        <v>102.854752</v>
      </c>
      <c r="BL113" s="10">
        <f t="shared" si="1556"/>
        <v>96.9773376</v>
      </c>
      <c r="BM113" s="10">
        <f t="shared" si="1556"/>
        <v>98.93647573</v>
      </c>
      <c r="BN113" s="10">
        <f t="shared" si="1556"/>
        <v>122.4461333</v>
      </c>
      <c r="BO113" s="10">
        <f t="shared" si="29"/>
        <v>1175.48288</v>
      </c>
      <c r="BP113" s="10">
        <f t="shared" ref="BP113:CA113" si="1557">BP114</f>
        <v>77.42513903</v>
      </c>
      <c r="BQ113" s="10">
        <f t="shared" si="1557"/>
        <v>84.55640183</v>
      </c>
      <c r="BR113" s="10">
        <f t="shared" si="1557"/>
        <v>94.74392013</v>
      </c>
      <c r="BS113" s="10">
        <f t="shared" si="1557"/>
        <v>94.74392013</v>
      </c>
      <c r="BT113" s="10">
        <f t="shared" si="1557"/>
        <v>96.78142379</v>
      </c>
      <c r="BU113" s="10">
        <f t="shared" si="1557"/>
        <v>102.8939348</v>
      </c>
      <c r="BV113" s="10">
        <f t="shared" si="1557"/>
        <v>118.1752122</v>
      </c>
      <c r="BW113" s="10">
        <f t="shared" si="1557"/>
        <v>115.1189567</v>
      </c>
      <c r="BX113" s="10">
        <f t="shared" si="1557"/>
        <v>106.9689421</v>
      </c>
      <c r="BY113" s="10">
        <f t="shared" si="1557"/>
        <v>100.8564311</v>
      </c>
      <c r="BZ113" s="10">
        <f t="shared" si="1557"/>
        <v>102.8939348</v>
      </c>
      <c r="CA113" s="10">
        <f t="shared" si="1557"/>
        <v>127.3439787</v>
      </c>
      <c r="CB113" s="10">
        <f t="shared" si="31"/>
        <v>1222.502195</v>
      </c>
      <c r="CC113" s="10">
        <f t="shared" ref="CC113:CN113" si="1558">CC114</f>
        <v>80.52214459</v>
      </c>
      <c r="CD113" s="10">
        <f t="shared" si="1558"/>
        <v>87.93865791</v>
      </c>
      <c r="CE113" s="10">
        <f t="shared" si="1558"/>
        <v>98.53367693</v>
      </c>
      <c r="CF113" s="10">
        <f t="shared" si="1558"/>
        <v>98.53367693</v>
      </c>
      <c r="CG113" s="10">
        <f t="shared" si="1558"/>
        <v>100.6526807</v>
      </c>
      <c r="CH113" s="10">
        <f t="shared" si="1558"/>
        <v>107.0096922</v>
      </c>
      <c r="CI113" s="10">
        <f t="shared" si="1558"/>
        <v>122.9022207</v>
      </c>
      <c r="CJ113" s="10">
        <f t="shared" si="1558"/>
        <v>119.723715</v>
      </c>
      <c r="CK113" s="10">
        <f t="shared" si="1558"/>
        <v>111.2476998</v>
      </c>
      <c r="CL113" s="10">
        <f t="shared" si="1558"/>
        <v>104.8906883</v>
      </c>
      <c r="CM113" s="10">
        <f t="shared" si="1558"/>
        <v>107.0096922</v>
      </c>
      <c r="CN113" s="10">
        <f t="shared" si="1558"/>
        <v>132.4377378</v>
      </c>
      <c r="CO113" s="10">
        <f t="shared" si="33"/>
        <v>1271.402283</v>
      </c>
      <c r="CP113" s="2"/>
      <c r="CQ113" s="2"/>
      <c r="CR113" s="48">
        <f>O113-'ОПУ БС'!C113</f>
        <v>0</v>
      </c>
      <c r="CS113" s="48">
        <f>AB113-'ОПУ БС'!D113</f>
        <v>0</v>
      </c>
      <c r="CT113" s="48">
        <f>AO113-'ОПУ БС'!E113</f>
        <v>-0.2</v>
      </c>
      <c r="CU113" s="48">
        <f>BB113-'ОПУ БС'!F113</f>
        <v>0</v>
      </c>
      <c r="CV113" s="48">
        <f>BO113-'ОПУ БС'!G113</f>
        <v>0</v>
      </c>
      <c r="CW113" s="48">
        <f>CB113-'ОПУ БС'!H113</f>
        <v>0</v>
      </c>
      <c r="CX113" s="48">
        <f>CO113-'ОПУ БС'!I113</f>
        <v>0</v>
      </c>
      <c r="CY113" s="2"/>
      <c r="CZ113" s="2"/>
      <c r="DA113" s="54">
        <f t="shared" ref="DA113:DL113" si="1559">DA114</f>
        <v>0</v>
      </c>
      <c r="DB113" s="54">
        <f t="shared" si="1559"/>
        <v>0</v>
      </c>
      <c r="DC113" s="54">
        <f t="shared" si="1559"/>
        <v>0</v>
      </c>
      <c r="DD113" s="54">
        <f t="shared" si="1559"/>
        <v>0</v>
      </c>
      <c r="DE113" s="54">
        <f t="shared" si="1559"/>
        <v>0</v>
      </c>
      <c r="DF113" s="54">
        <f t="shared" si="1559"/>
        <v>0</v>
      </c>
      <c r="DG113" s="54">
        <f t="shared" si="1559"/>
        <v>0</v>
      </c>
      <c r="DH113" s="54">
        <f t="shared" si="1559"/>
        <v>0</v>
      </c>
      <c r="DI113" s="54">
        <f t="shared" si="1559"/>
        <v>0</v>
      </c>
      <c r="DJ113" s="54">
        <f t="shared" si="1559"/>
        <v>0</v>
      </c>
      <c r="DK113" s="54">
        <f t="shared" si="1559"/>
        <v>0</v>
      </c>
      <c r="DL113" s="54">
        <f t="shared" si="1559"/>
        <v>0</v>
      </c>
      <c r="DM113" s="55">
        <f t="shared" si="35"/>
        <v>0</v>
      </c>
      <c r="DN113" s="54">
        <f t="shared" ref="DN113:DY113" si="1560">DN114</f>
        <v>0</v>
      </c>
      <c r="DO113" s="54">
        <f t="shared" si="1560"/>
        <v>0</v>
      </c>
      <c r="DP113" s="54">
        <f t="shared" si="1560"/>
        <v>0</v>
      </c>
      <c r="DQ113" s="54">
        <f t="shared" si="1560"/>
        <v>0</v>
      </c>
      <c r="DR113" s="54">
        <f t="shared" si="1560"/>
        <v>0</v>
      </c>
      <c r="DS113" s="54">
        <f t="shared" si="1560"/>
        <v>0</v>
      </c>
      <c r="DT113" s="54">
        <f t="shared" si="1560"/>
        <v>0</v>
      </c>
      <c r="DU113" s="54">
        <f t="shared" si="1560"/>
        <v>0</v>
      </c>
      <c r="DV113" s="54">
        <f t="shared" si="1560"/>
        <v>0</v>
      </c>
      <c r="DW113" s="54">
        <f t="shared" si="1560"/>
        <v>0</v>
      </c>
      <c r="DX113" s="54">
        <f t="shared" si="1560"/>
        <v>0</v>
      </c>
      <c r="DY113" s="54">
        <f t="shared" si="1560"/>
        <v>0</v>
      </c>
      <c r="DZ113" s="55">
        <f t="shared" si="37"/>
        <v>0</v>
      </c>
      <c r="EA113" s="54">
        <f t="shared" ref="EA113:EL113" si="1561">EA114</f>
        <v>0</v>
      </c>
      <c r="EB113" s="54">
        <f t="shared" si="1561"/>
        <v>0</v>
      </c>
      <c r="EC113" s="54">
        <f t="shared" si="1561"/>
        <v>0</v>
      </c>
      <c r="ED113" s="54">
        <f t="shared" si="1561"/>
        <v>0</v>
      </c>
      <c r="EE113" s="54">
        <f t="shared" si="1561"/>
        <v>0</v>
      </c>
      <c r="EF113" s="54">
        <f t="shared" si="1561"/>
        <v>0</v>
      </c>
      <c r="EG113" s="54">
        <f t="shared" si="1561"/>
        <v>0</v>
      </c>
      <c r="EH113" s="54">
        <f t="shared" si="1561"/>
        <v>0</v>
      </c>
      <c r="EI113" s="54">
        <f t="shared" si="1561"/>
        <v>0</v>
      </c>
      <c r="EJ113" s="54">
        <f t="shared" si="1561"/>
        <v>0</v>
      </c>
      <c r="EK113" s="54">
        <f t="shared" si="1561"/>
        <v>0</v>
      </c>
      <c r="EL113" s="54">
        <f t="shared" si="1561"/>
        <v>0</v>
      </c>
      <c r="EM113" s="50">
        <f t="shared" si="39"/>
        <v>0</v>
      </c>
      <c r="EN113" s="54">
        <f t="shared" ref="EN113:EY113" si="1562">EN114</f>
        <v>0</v>
      </c>
      <c r="EO113" s="54">
        <f t="shared" si="1562"/>
        <v>0</v>
      </c>
      <c r="EP113" s="54">
        <f t="shared" si="1562"/>
        <v>0</v>
      </c>
      <c r="EQ113" s="54">
        <f t="shared" si="1562"/>
        <v>0</v>
      </c>
      <c r="ER113" s="54">
        <f t="shared" si="1562"/>
        <v>0</v>
      </c>
      <c r="ES113" s="54">
        <f t="shared" si="1562"/>
        <v>0</v>
      </c>
      <c r="ET113" s="54">
        <f t="shared" si="1562"/>
        <v>0</v>
      </c>
      <c r="EU113" s="54">
        <f t="shared" si="1562"/>
        <v>0</v>
      </c>
      <c r="EV113" s="54">
        <f t="shared" si="1562"/>
        <v>0</v>
      </c>
      <c r="EW113" s="54">
        <f t="shared" si="1562"/>
        <v>0</v>
      </c>
      <c r="EX113" s="54">
        <f t="shared" si="1562"/>
        <v>0</v>
      </c>
      <c r="EY113" s="54">
        <f t="shared" si="1562"/>
        <v>0</v>
      </c>
      <c r="EZ113" s="51">
        <f t="shared" si="41"/>
        <v>0</v>
      </c>
      <c r="FA113" s="54">
        <f t="shared" ref="FA113:FL113" si="1563">FA114</f>
        <v>0</v>
      </c>
      <c r="FB113" s="54">
        <f t="shared" si="1563"/>
        <v>0</v>
      </c>
      <c r="FC113" s="54">
        <f t="shared" si="1563"/>
        <v>0</v>
      </c>
      <c r="FD113" s="54">
        <f t="shared" si="1563"/>
        <v>0</v>
      </c>
      <c r="FE113" s="54">
        <f t="shared" si="1563"/>
        <v>0</v>
      </c>
      <c r="FF113" s="54">
        <f t="shared" si="1563"/>
        <v>0</v>
      </c>
      <c r="FG113" s="54">
        <f t="shared" si="1563"/>
        <v>0</v>
      </c>
      <c r="FH113" s="54">
        <f t="shared" si="1563"/>
        <v>0</v>
      </c>
      <c r="FI113" s="54">
        <f t="shared" si="1563"/>
        <v>0</v>
      </c>
      <c r="FJ113" s="54">
        <f t="shared" si="1563"/>
        <v>0</v>
      </c>
      <c r="FK113" s="54">
        <f t="shared" si="1563"/>
        <v>0</v>
      </c>
      <c r="FL113" s="54">
        <f t="shared" si="1563"/>
        <v>0</v>
      </c>
      <c r="FM113" s="51">
        <f t="shared" si="43"/>
        <v>0</v>
      </c>
      <c r="FN113" s="2"/>
      <c r="FO113" s="2"/>
      <c r="FP113" s="10">
        <f t="shared" ref="FP113:GA113" si="1564">FP114</f>
        <v>-56.66666667</v>
      </c>
      <c r="FQ113" s="10">
        <f t="shared" si="1564"/>
        <v>-15.83333333</v>
      </c>
      <c r="FR113" s="10">
        <f t="shared" si="1564"/>
        <v>42.5</v>
      </c>
      <c r="FS113" s="10">
        <f t="shared" si="1564"/>
        <v>42.5</v>
      </c>
      <c r="FT113" s="10">
        <f t="shared" si="1564"/>
        <v>54.16666667</v>
      </c>
      <c r="FU113" s="10">
        <f t="shared" si="1564"/>
        <v>89.16666667</v>
      </c>
      <c r="FV113" s="10">
        <f t="shared" si="1564"/>
        <v>176.6666667</v>
      </c>
      <c r="FW113" s="10">
        <f t="shared" si="1564"/>
        <v>159.1666667</v>
      </c>
      <c r="FX113" s="10">
        <f t="shared" si="1564"/>
        <v>112.5</v>
      </c>
      <c r="FY113" s="10">
        <f t="shared" si="1564"/>
        <v>77.5</v>
      </c>
      <c r="FZ113" s="10">
        <f t="shared" si="1564"/>
        <v>89.16666667</v>
      </c>
      <c r="GA113" s="10">
        <f t="shared" si="1564"/>
        <v>229.1666667</v>
      </c>
      <c r="GB113" s="52">
        <f t="shared" si="45"/>
        <v>1000</v>
      </c>
      <c r="GC113" s="10">
        <f t="shared" ref="GC113:GN113" si="1565">GC114</f>
        <v>-59.21666667</v>
      </c>
      <c r="GD113" s="10">
        <f t="shared" si="1565"/>
        <v>-16.54583333</v>
      </c>
      <c r="GE113" s="10">
        <f t="shared" si="1565"/>
        <v>44.4125</v>
      </c>
      <c r="GF113" s="10">
        <f t="shared" si="1565"/>
        <v>44.4125</v>
      </c>
      <c r="GG113" s="10">
        <f t="shared" si="1565"/>
        <v>56.60416667</v>
      </c>
      <c r="GH113" s="10">
        <f t="shared" si="1565"/>
        <v>93.17916667</v>
      </c>
      <c r="GI113" s="10">
        <f t="shared" si="1565"/>
        <v>184.6166667</v>
      </c>
      <c r="GJ113" s="10">
        <f t="shared" si="1565"/>
        <v>166.3291667</v>
      </c>
      <c r="GK113" s="10">
        <f t="shared" si="1565"/>
        <v>117.5625</v>
      </c>
      <c r="GL113" s="10">
        <f t="shared" si="1565"/>
        <v>80.9875</v>
      </c>
      <c r="GM113" s="10">
        <f t="shared" si="1565"/>
        <v>93.17916667</v>
      </c>
      <c r="GN113" s="10">
        <f t="shared" si="1565"/>
        <v>239.4791667</v>
      </c>
      <c r="GO113" s="52">
        <f t="shared" si="47"/>
        <v>1045</v>
      </c>
      <c r="GP113" s="63">
        <f t="shared" ref="GP113:HA113" si="1566">GP114</f>
        <v>-61.58533333</v>
      </c>
      <c r="GQ113" s="63">
        <f t="shared" si="1566"/>
        <v>-17.20766667</v>
      </c>
      <c r="GR113" s="63">
        <f t="shared" si="1566"/>
        <v>46.189</v>
      </c>
      <c r="GS113" s="63">
        <f t="shared" si="1566"/>
        <v>46.189</v>
      </c>
      <c r="GT113" s="63">
        <f t="shared" si="1566"/>
        <v>58.86833333</v>
      </c>
      <c r="GU113" s="63">
        <f t="shared" si="1566"/>
        <v>96.90633333</v>
      </c>
      <c r="GV113" s="63">
        <f t="shared" si="1566"/>
        <v>192.0013333</v>
      </c>
      <c r="GW113" s="63">
        <f t="shared" si="1566"/>
        <v>172.9823333</v>
      </c>
      <c r="GX113" s="63">
        <f t="shared" si="1566"/>
        <v>122.265</v>
      </c>
      <c r="GY113" s="63">
        <f t="shared" si="1566"/>
        <v>84.227</v>
      </c>
      <c r="GZ113" s="63">
        <f t="shared" si="1566"/>
        <v>96.90633333</v>
      </c>
      <c r="HA113" s="63">
        <f t="shared" si="1566"/>
        <v>249.0583333</v>
      </c>
      <c r="HB113" s="52">
        <f t="shared" si="49"/>
        <v>1086.8</v>
      </c>
      <c r="HC113" s="63">
        <f t="shared" ref="HC113:HN113" si="1567">HC114</f>
        <v>71.58389333</v>
      </c>
      <c r="HD113" s="63">
        <f t="shared" si="1567"/>
        <v>78.17714667</v>
      </c>
      <c r="HE113" s="63">
        <f t="shared" si="1567"/>
        <v>87.59608</v>
      </c>
      <c r="HF113" s="63">
        <f t="shared" si="1567"/>
        <v>87.59608</v>
      </c>
      <c r="HG113" s="63">
        <f t="shared" si="1567"/>
        <v>89.47986667</v>
      </c>
      <c r="HH113" s="63">
        <f t="shared" si="1567"/>
        <v>95.13122667</v>
      </c>
      <c r="HI113" s="63">
        <f t="shared" si="1567"/>
        <v>109.2596267</v>
      </c>
      <c r="HJ113" s="63">
        <f t="shared" si="1567"/>
        <v>106.4339467</v>
      </c>
      <c r="HK113" s="63">
        <f t="shared" si="1567"/>
        <v>98.8988</v>
      </c>
      <c r="HL113" s="63">
        <f t="shared" si="1567"/>
        <v>93.24744</v>
      </c>
      <c r="HM113" s="63">
        <f t="shared" si="1567"/>
        <v>95.13122667</v>
      </c>
      <c r="HN113" s="63">
        <f t="shared" si="1567"/>
        <v>117.7366667</v>
      </c>
      <c r="HO113" s="52">
        <f t="shared" si="51"/>
        <v>1130.272</v>
      </c>
      <c r="HP113" s="63">
        <f t="shared" ref="HP113:IA113" si="1568">HP114</f>
        <v>74.44724907</v>
      </c>
      <c r="HQ113" s="63">
        <f t="shared" si="1568"/>
        <v>81.30423253</v>
      </c>
      <c r="HR113" s="63">
        <f t="shared" si="1568"/>
        <v>91.0999232</v>
      </c>
      <c r="HS113" s="63">
        <f t="shared" si="1568"/>
        <v>91.0999232</v>
      </c>
      <c r="HT113" s="63">
        <f t="shared" si="1568"/>
        <v>93.05906133</v>
      </c>
      <c r="HU113" s="63">
        <f t="shared" si="1568"/>
        <v>98.93647573</v>
      </c>
      <c r="HV113" s="63">
        <f t="shared" si="1568"/>
        <v>113.6300117</v>
      </c>
      <c r="HW113" s="63">
        <f t="shared" si="1568"/>
        <v>110.6913045</v>
      </c>
      <c r="HX113" s="63">
        <f t="shared" si="1568"/>
        <v>102.854752</v>
      </c>
      <c r="HY113" s="63">
        <f t="shared" si="1568"/>
        <v>96.9773376</v>
      </c>
      <c r="HZ113" s="63">
        <f t="shared" si="1568"/>
        <v>98.93647573</v>
      </c>
      <c r="IA113" s="63">
        <f t="shared" si="1568"/>
        <v>122.4461333</v>
      </c>
      <c r="IB113" s="52">
        <f t="shared" si="53"/>
        <v>1175.48288</v>
      </c>
      <c r="IC113" s="63">
        <f t="shared" ref="IC113:IN113" si="1569">IC114</f>
        <v>77.42513903</v>
      </c>
      <c r="ID113" s="63">
        <f t="shared" si="1569"/>
        <v>84.55640183</v>
      </c>
      <c r="IE113" s="63">
        <f t="shared" si="1569"/>
        <v>94.74392013</v>
      </c>
      <c r="IF113" s="63">
        <f t="shared" si="1569"/>
        <v>94.74392013</v>
      </c>
      <c r="IG113" s="63">
        <f t="shared" si="1569"/>
        <v>96.78142379</v>
      </c>
      <c r="IH113" s="63">
        <f t="shared" si="1569"/>
        <v>102.8939348</v>
      </c>
      <c r="II113" s="63">
        <f t="shared" si="1569"/>
        <v>118.1752122</v>
      </c>
      <c r="IJ113" s="63">
        <f t="shared" si="1569"/>
        <v>115.1189567</v>
      </c>
      <c r="IK113" s="63">
        <f t="shared" si="1569"/>
        <v>106.9689421</v>
      </c>
      <c r="IL113" s="63">
        <f t="shared" si="1569"/>
        <v>100.8564311</v>
      </c>
      <c r="IM113" s="63">
        <f t="shared" si="1569"/>
        <v>102.8939348</v>
      </c>
      <c r="IN113" s="63">
        <f t="shared" si="1569"/>
        <v>127.3439787</v>
      </c>
      <c r="IO113" s="52">
        <f t="shared" si="55"/>
        <v>1222.502195</v>
      </c>
      <c r="IP113" s="63">
        <f t="shared" ref="IP113:JA113" si="1570">IP114</f>
        <v>80.52214459</v>
      </c>
      <c r="IQ113" s="63">
        <f t="shared" si="1570"/>
        <v>87.93865791</v>
      </c>
      <c r="IR113" s="63">
        <f t="shared" si="1570"/>
        <v>98.53367693</v>
      </c>
      <c r="IS113" s="63">
        <f t="shared" si="1570"/>
        <v>98.53367693</v>
      </c>
      <c r="IT113" s="63">
        <f t="shared" si="1570"/>
        <v>100.6526807</v>
      </c>
      <c r="IU113" s="63">
        <f t="shared" si="1570"/>
        <v>107.0096922</v>
      </c>
      <c r="IV113" s="63">
        <f t="shared" si="1570"/>
        <v>122.9022207</v>
      </c>
      <c r="IW113" s="63">
        <f t="shared" si="1570"/>
        <v>119.723715</v>
      </c>
      <c r="IX113" s="63">
        <f t="shared" si="1570"/>
        <v>111.2476998</v>
      </c>
      <c r="IY113" s="63">
        <f t="shared" si="1570"/>
        <v>104.8906883</v>
      </c>
      <c r="IZ113" s="63">
        <f t="shared" si="1570"/>
        <v>107.0096922</v>
      </c>
      <c r="JA113" s="63">
        <f t="shared" si="1570"/>
        <v>132.4377378</v>
      </c>
      <c r="JB113" s="52">
        <f t="shared" si="57"/>
        <v>1271.402283</v>
      </c>
      <c r="JC113" s="2"/>
      <c r="JD113" s="2"/>
      <c r="JE113" s="19">
        <f t="shared" si="58"/>
        <v>0</v>
      </c>
      <c r="JF113" s="19">
        <f t="shared" si="59"/>
        <v>0</v>
      </c>
      <c r="JG113" s="48">
        <f t="shared" si="60"/>
        <v>0</v>
      </c>
      <c r="JH113" s="48">
        <f t="shared" si="61"/>
        <v>0</v>
      </c>
      <c r="JI113" s="48">
        <f t="shared" si="62"/>
        <v>0</v>
      </c>
      <c r="JJ113" s="48">
        <f t="shared" si="63"/>
        <v>0</v>
      </c>
      <c r="JK113" s="48">
        <f t="shared" si="64"/>
        <v>0</v>
      </c>
    </row>
    <row r="114" ht="19.5" customHeight="1" outlineLevel="1">
      <c r="A114" s="2"/>
      <c r="B114" s="6" t="s">
        <v>30</v>
      </c>
      <c r="C114" s="10">
        <f t="shared" ref="C114:N114" si="1571">C40-C77</f>
        <v>-56.66666667</v>
      </c>
      <c r="D114" s="10">
        <f t="shared" si="1571"/>
        <v>-15.83333333</v>
      </c>
      <c r="E114" s="10">
        <f t="shared" si="1571"/>
        <v>42.5</v>
      </c>
      <c r="F114" s="10">
        <f t="shared" si="1571"/>
        <v>42.5</v>
      </c>
      <c r="G114" s="10">
        <f t="shared" si="1571"/>
        <v>54.16666667</v>
      </c>
      <c r="H114" s="10">
        <f t="shared" si="1571"/>
        <v>89.16666667</v>
      </c>
      <c r="I114" s="10">
        <f t="shared" si="1571"/>
        <v>176.6666667</v>
      </c>
      <c r="J114" s="10">
        <f t="shared" si="1571"/>
        <v>159.1666667</v>
      </c>
      <c r="K114" s="10">
        <f t="shared" si="1571"/>
        <v>112.5</v>
      </c>
      <c r="L114" s="10">
        <f t="shared" si="1571"/>
        <v>77.5</v>
      </c>
      <c r="M114" s="10">
        <f t="shared" si="1571"/>
        <v>89.16666667</v>
      </c>
      <c r="N114" s="10">
        <f t="shared" si="1571"/>
        <v>229.1666667</v>
      </c>
      <c r="O114" s="10">
        <f t="shared" si="21"/>
        <v>1000</v>
      </c>
      <c r="P114" s="10">
        <f t="shared" ref="P114:AA114" si="1572">P40-P77</f>
        <v>-59.21666667</v>
      </c>
      <c r="Q114" s="10">
        <f t="shared" si="1572"/>
        <v>-16.54583333</v>
      </c>
      <c r="R114" s="10">
        <f t="shared" si="1572"/>
        <v>44.4125</v>
      </c>
      <c r="S114" s="10">
        <f t="shared" si="1572"/>
        <v>44.4125</v>
      </c>
      <c r="T114" s="10">
        <f t="shared" si="1572"/>
        <v>56.60416667</v>
      </c>
      <c r="U114" s="10">
        <f t="shared" si="1572"/>
        <v>93.17916667</v>
      </c>
      <c r="V114" s="10">
        <f t="shared" si="1572"/>
        <v>184.6166667</v>
      </c>
      <c r="W114" s="10">
        <f t="shared" si="1572"/>
        <v>166.3291667</v>
      </c>
      <c r="X114" s="10">
        <f t="shared" si="1572"/>
        <v>117.5625</v>
      </c>
      <c r="Y114" s="10">
        <f t="shared" si="1572"/>
        <v>80.9875</v>
      </c>
      <c r="Z114" s="10">
        <f t="shared" si="1572"/>
        <v>93.17916667</v>
      </c>
      <c r="AA114" s="10">
        <f t="shared" si="1572"/>
        <v>239.4791667</v>
      </c>
      <c r="AB114" s="10">
        <f t="shared" si="23"/>
        <v>1045</v>
      </c>
      <c r="AC114" s="10">
        <f t="shared" ref="AC114:AN114" si="1573">AC40-AC77</f>
        <v>-61.58533333</v>
      </c>
      <c r="AD114" s="10">
        <f t="shared" si="1573"/>
        <v>-17.20766667</v>
      </c>
      <c r="AE114" s="10">
        <f t="shared" si="1573"/>
        <v>46.189</v>
      </c>
      <c r="AF114" s="10">
        <f t="shared" si="1573"/>
        <v>46.189</v>
      </c>
      <c r="AG114" s="10">
        <f t="shared" si="1573"/>
        <v>58.86833333</v>
      </c>
      <c r="AH114" s="10">
        <f t="shared" si="1573"/>
        <v>96.90633333</v>
      </c>
      <c r="AI114" s="10">
        <f t="shared" si="1573"/>
        <v>192.0013333</v>
      </c>
      <c r="AJ114" s="10">
        <f t="shared" si="1573"/>
        <v>172.9823333</v>
      </c>
      <c r="AK114" s="10">
        <f t="shared" si="1573"/>
        <v>122.265</v>
      </c>
      <c r="AL114" s="10">
        <f t="shared" si="1573"/>
        <v>84.227</v>
      </c>
      <c r="AM114" s="10">
        <f t="shared" si="1573"/>
        <v>96.90633333</v>
      </c>
      <c r="AN114" s="10">
        <f t="shared" si="1573"/>
        <v>249.0583333</v>
      </c>
      <c r="AO114" s="10">
        <f t="shared" si="25"/>
        <v>1086.8</v>
      </c>
      <c r="AP114" s="10">
        <f t="shared" ref="AP114:BA114" si="1574">AP40-AP77</f>
        <v>71.58389333</v>
      </c>
      <c r="AQ114" s="10">
        <f t="shared" si="1574"/>
        <v>78.17714667</v>
      </c>
      <c r="AR114" s="10">
        <f t="shared" si="1574"/>
        <v>87.59608</v>
      </c>
      <c r="AS114" s="10">
        <f t="shared" si="1574"/>
        <v>87.59608</v>
      </c>
      <c r="AT114" s="10">
        <f t="shared" si="1574"/>
        <v>89.47986667</v>
      </c>
      <c r="AU114" s="10">
        <f t="shared" si="1574"/>
        <v>95.13122667</v>
      </c>
      <c r="AV114" s="10">
        <f t="shared" si="1574"/>
        <v>109.2596267</v>
      </c>
      <c r="AW114" s="10">
        <f t="shared" si="1574"/>
        <v>106.4339467</v>
      </c>
      <c r="AX114" s="10">
        <f t="shared" si="1574"/>
        <v>98.8988</v>
      </c>
      <c r="AY114" s="10">
        <f t="shared" si="1574"/>
        <v>93.24744</v>
      </c>
      <c r="AZ114" s="10">
        <f t="shared" si="1574"/>
        <v>95.13122667</v>
      </c>
      <c r="BA114" s="10">
        <f t="shared" si="1574"/>
        <v>117.7366667</v>
      </c>
      <c r="BB114" s="10">
        <f t="shared" si="27"/>
        <v>1130.272</v>
      </c>
      <c r="BC114" s="10">
        <f t="shared" ref="BC114:BN114" si="1575">BC40-BC77</f>
        <v>74.44724907</v>
      </c>
      <c r="BD114" s="10">
        <f t="shared" si="1575"/>
        <v>81.30423253</v>
      </c>
      <c r="BE114" s="10">
        <f t="shared" si="1575"/>
        <v>91.0999232</v>
      </c>
      <c r="BF114" s="10">
        <f t="shared" si="1575"/>
        <v>91.0999232</v>
      </c>
      <c r="BG114" s="10">
        <f t="shared" si="1575"/>
        <v>93.05906133</v>
      </c>
      <c r="BH114" s="10">
        <f t="shared" si="1575"/>
        <v>98.93647573</v>
      </c>
      <c r="BI114" s="10">
        <f t="shared" si="1575"/>
        <v>113.6300117</v>
      </c>
      <c r="BJ114" s="10">
        <f t="shared" si="1575"/>
        <v>110.6913045</v>
      </c>
      <c r="BK114" s="10">
        <f t="shared" si="1575"/>
        <v>102.854752</v>
      </c>
      <c r="BL114" s="10">
        <f t="shared" si="1575"/>
        <v>96.9773376</v>
      </c>
      <c r="BM114" s="10">
        <f t="shared" si="1575"/>
        <v>98.93647573</v>
      </c>
      <c r="BN114" s="10">
        <f t="shared" si="1575"/>
        <v>122.4461333</v>
      </c>
      <c r="BO114" s="10">
        <f t="shared" si="29"/>
        <v>1175.48288</v>
      </c>
      <c r="BP114" s="10">
        <f t="shared" ref="BP114:CA114" si="1576">BP40-BP77</f>
        <v>77.42513903</v>
      </c>
      <c r="BQ114" s="10">
        <f t="shared" si="1576"/>
        <v>84.55640183</v>
      </c>
      <c r="BR114" s="10">
        <f t="shared" si="1576"/>
        <v>94.74392013</v>
      </c>
      <c r="BS114" s="10">
        <f t="shared" si="1576"/>
        <v>94.74392013</v>
      </c>
      <c r="BT114" s="10">
        <f t="shared" si="1576"/>
        <v>96.78142379</v>
      </c>
      <c r="BU114" s="10">
        <f t="shared" si="1576"/>
        <v>102.8939348</v>
      </c>
      <c r="BV114" s="10">
        <f t="shared" si="1576"/>
        <v>118.1752122</v>
      </c>
      <c r="BW114" s="10">
        <f t="shared" si="1576"/>
        <v>115.1189567</v>
      </c>
      <c r="BX114" s="10">
        <f t="shared" si="1576"/>
        <v>106.9689421</v>
      </c>
      <c r="BY114" s="10">
        <f t="shared" si="1576"/>
        <v>100.8564311</v>
      </c>
      <c r="BZ114" s="10">
        <f t="shared" si="1576"/>
        <v>102.8939348</v>
      </c>
      <c r="CA114" s="10">
        <f t="shared" si="1576"/>
        <v>127.3439787</v>
      </c>
      <c r="CB114" s="10">
        <f t="shared" si="31"/>
        <v>1222.502195</v>
      </c>
      <c r="CC114" s="10">
        <f t="shared" ref="CC114:CN114" si="1577">CC40-CC77</f>
        <v>80.52214459</v>
      </c>
      <c r="CD114" s="10">
        <f t="shared" si="1577"/>
        <v>87.93865791</v>
      </c>
      <c r="CE114" s="10">
        <f t="shared" si="1577"/>
        <v>98.53367693</v>
      </c>
      <c r="CF114" s="10">
        <f t="shared" si="1577"/>
        <v>98.53367693</v>
      </c>
      <c r="CG114" s="10">
        <f t="shared" si="1577"/>
        <v>100.6526807</v>
      </c>
      <c r="CH114" s="10">
        <f t="shared" si="1577"/>
        <v>107.0096922</v>
      </c>
      <c r="CI114" s="10">
        <f t="shared" si="1577"/>
        <v>122.9022207</v>
      </c>
      <c r="CJ114" s="10">
        <f t="shared" si="1577"/>
        <v>119.723715</v>
      </c>
      <c r="CK114" s="10">
        <f t="shared" si="1577"/>
        <v>111.2476998</v>
      </c>
      <c r="CL114" s="10">
        <f t="shared" si="1577"/>
        <v>104.8906883</v>
      </c>
      <c r="CM114" s="10">
        <f t="shared" si="1577"/>
        <v>107.0096922</v>
      </c>
      <c r="CN114" s="10">
        <f t="shared" si="1577"/>
        <v>132.4377378</v>
      </c>
      <c r="CO114" s="10">
        <f t="shared" si="33"/>
        <v>1271.402283</v>
      </c>
      <c r="CP114" s="2"/>
      <c r="CQ114" s="2"/>
      <c r="CR114" s="48">
        <f>O114-'ОПУ БС'!C114</f>
        <v>0</v>
      </c>
      <c r="CS114" s="48">
        <f>AB114-'ОПУ БС'!D114</f>
        <v>0</v>
      </c>
      <c r="CT114" s="48">
        <f>AO114-'ОПУ БС'!E114</f>
        <v>-0.2</v>
      </c>
      <c r="CU114" s="48">
        <f>BB114-'ОПУ БС'!F114</f>
        <v>0</v>
      </c>
      <c r="CV114" s="48">
        <f>BO114-'ОПУ БС'!G114</f>
        <v>0</v>
      </c>
      <c r="CW114" s="48">
        <f>CB114-'ОПУ БС'!H114</f>
        <v>0</v>
      </c>
      <c r="CX114" s="48">
        <f>CO114-'ОПУ БС'!I114</f>
        <v>0</v>
      </c>
      <c r="CY114" s="2"/>
      <c r="CZ114" s="2"/>
      <c r="DA114" s="54">
        <f t="shared" ref="DA114:DL114" si="1578">DA40-DA77</f>
        <v>0</v>
      </c>
      <c r="DB114" s="54">
        <f t="shared" si="1578"/>
        <v>0</v>
      </c>
      <c r="DC114" s="54">
        <f t="shared" si="1578"/>
        <v>0</v>
      </c>
      <c r="DD114" s="54">
        <f t="shared" si="1578"/>
        <v>0</v>
      </c>
      <c r="DE114" s="54">
        <f t="shared" si="1578"/>
        <v>0</v>
      </c>
      <c r="DF114" s="54">
        <f t="shared" si="1578"/>
        <v>0</v>
      </c>
      <c r="DG114" s="54">
        <f t="shared" si="1578"/>
        <v>0</v>
      </c>
      <c r="DH114" s="54">
        <f t="shared" si="1578"/>
        <v>0</v>
      </c>
      <c r="DI114" s="54">
        <f t="shared" si="1578"/>
        <v>0</v>
      </c>
      <c r="DJ114" s="54">
        <f t="shared" si="1578"/>
        <v>0</v>
      </c>
      <c r="DK114" s="54">
        <f t="shared" si="1578"/>
        <v>0</v>
      </c>
      <c r="DL114" s="54">
        <f t="shared" si="1578"/>
        <v>0</v>
      </c>
      <c r="DM114" s="55">
        <f t="shared" si="35"/>
        <v>0</v>
      </c>
      <c r="DN114" s="54">
        <f t="shared" ref="DN114:DY114" si="1579">DN40-DN77</f>
        <v>0</v>
      </c>
      <c r="DO114" s="54">
        <f t="shared" si="1579"/>
        <v>0</v>
      </c>
      <c r="DP114" s="54">
        <f t="shared" si="1579"/>
        <v>0</v>
      </c>
      <c r="DQ114" s="54">
        <f t="shared" si="1579"/>
        <v>0</v>
      </c>
      <c r="DR114" s="54">
        <f t="shared" si="1579"/>
        <v>0</v>
      </c>
      <c r="DS114" s="54">
        <f t="shared" si="1579"/>
        <v>0</v>
      </c>
      <c r="DT114" s="54">
        <f t="shared" si="1579"/>
        <v>0</v>
      </c>
      <c r="DU114" s="54">
        <f t="shared" si="1579"/>
        <v>0</v>
      </c>
      <c r="DV114" s="54">
        <f t="shared" si="1579"/>
        <v>0</v>
      </c>
      <c r="DW114" s="54">
        <f t="shared" si="1579"/>
        <v>0</v>
      </c>
      <c r="DX114" s="54">
        <f t="shared" si="1579"/>
        <v>0</v>
      </c>
      <c r="DY114" s="54">
        <f t="shared" si="1579"/>
        <v>0</v>
      </c>
      <c r="DZ114" s="55">
        <f t="shared" si="37"/>
        <v>0</v>
      </c>
      <c r="EA114" s="54">
        <f t="shared" ref="EA114:EL114" si="1580">EA40-EA77</f>
        <v>0</v>
      </c>
      <c r="EB114" s="54">
        <f t="shared" si="1580"/>
        <v>0</v>
      </c>
      <c r="EC114" s="54">
        <f t="shared" si="1580"/>
        <v>0</v>
      </c>
      <c r="ED114" s="54">
        <f t="shared" si="1580"/>
        <v>0</v>
      </c>
      <c r="EE114" s="54">
        <f t="shared" si="1580"/>
        <v>0</v>
      </c>
      <c r="EF114" s="54">
        <f t="shared" si="1580"/>
        <v>0</v>
      </c>
      <c r="EG114" s="54">
        <f t="shared" si="1580"/>
        <v>0</v>
      </c>
      <c r="EH114" s="54">
        <f t="shared" si="1580"/>
        <v>0</v>
      </c>
      <c r="EI114" s="54">
        <f t="shared" si="1580"/>
        <v>0</v>
      </c>
      <c r="EJ114" s="54">
        <f t="shared" si="1580"/>
        <v>0</v>
      </c>
      <c r="EK114" s="54">
        <f t="shared" si="1580"/>
        <v>0</v>
      </c>
      <c r="EL114" s="54">
        <f t="shared" si="1580"/>
        <v>0</v>
      </c>
      <c r="EM114" s="50">
        <f t="shared" si="39"/>
        <v>0</v>
      </c>
      <c r="EN114" s="54">
        <f t="shared" ref="EN114:EY114" si="1581">EN40-EN77</f>
        <v>0</v>
      </c>
      <c r="EO114" s="54">
        <f t="shared" si="1581"/>
        <v>0</v>
      </c>
      <c r="EP114" s="54">
        <f t="shared" si="1581"/>
        <v>0</v>
      </c>
      <c r="EQ114" s="54">
        <f t="shared" si="1581"/>
        <v>0</v>
      </c>
      <c r="ER114" s="54">
        <f t="shared" si="1581"/>
        <v>0</v>
      </c>
      <c r="ES114" s="54">
        <f t="shared" si="1581"/>
        <v>0</v>
      </c>
      <c r="ET114" s="54">
        <f t="shared" si="1581"/>
        <v>0</v>
      </c>
      <c r="EU114" s="54">
        <f t="shared" si="1581"/>
        <v>0</v>
      </c>
      <c r="EV114" s="54">
        <f t="shared" si="1581"/>
        <v>0</v>
      </c>
      <c r="EW114" s="54">
        <f t="shared" si="1581"/>
        <v>0</v>
      </c>
      <c r="EX114" s="54">
        <f t="shared" si="1581"/>
        <v>0</v>
      </c>
      <c r="EY114" s="54">
        <f t="shared" si="1581"/>
        <v>0</v>
      </c>
      <c r="EZ114" s="51">
        <f t="shared" si="41"/>
        <v>0</v>
      </c>
      <c r="FA114" s="54">
        <f t="shared" ref="FA114:FL114" si="1582">FA40-FA77</f>
        <v>0</v>
      </c>
      <c r="FB114" s="54">
        <f t="shared" si="1582"/>
        <v>0</v>
      </c>
      <c r="FC114" s="54">
        <f t="shared" si="1582"/>
        <v>0</v>
      </c>
      <c r="FD114" s="54">
        <f t="shared" si="1582"/>
        <v>0</v>
      </c>
      <c r="FE114" s="54">
        <f t="shared" si="1582"/>
        <v>0</v>
      </c>
      <c r="FF114" s="54">
        <f t="shared" si="1582"/>
        <v>0</v>
      </c>
      <c r="FG114" s="54">
        <f t="shared" si="1582"/>
        <v>0</v>
      </c>
      <c r="FH114" s="54">
        <f t="shared" si="1582"/>
        <v>0</v>
      </c>
      <c r="FI114" s="54">
        <f t="shared" si="1582"/>
        <v>0</v>
      </c>
      <c r="FJ114" s="54">
        <f t="shared" si="1582"/>
        <v>0</v>
      </c>
      <c r="FK114" s="54">
        <f t="shared" si="1582"/>
        <v>0</v>
      </c>
      <c r="FL114" s="54">
        <f t="shared" si="1582"/>
        <v>0</v>
      </c>
      <c r="FM114" s="51">
        <f t="shared" si="43"/>
        <v>0</v>
      </c>
      <c r="FN114" s="2"/>
      <c r="FO114" s="2"/>
      <c r="FP114" s="10">
        <f t="shared" ref="FP114:GA114" si="1583">FP40-FP77</f>
        <v>-56.66666667</v>
      </c>
      <c r="FQ114" s="10">
        <f t="shared" si="1583"/>
        <v>-15.83333333</v>
      </c>
      <c r="FR114" s="10">
        <f t="shared" si="1583"/>
        <v>42.5</v>
      </c>
      <c r="FS114" s="10">
        <f t="shared" si="1583"/>
        <v>42.5</v>
      </c>
      <c r="FT114" s="10">
        <f t="shared" si="1583"/>
        <v>54.16666667</v>
      </c>
      <c r="FU114" s="10">
        <f t="shared" si="1583"/>
        <v>89.16666667</v>
      </c>
      <c r="FV114" s="10">
        <f t="shared" si="1583"/>
        <v>176.6666667</v>
      </c>
      <c r="FW114" s="10">
        <f t="shared" si="1583"/>
        <v>159.1666667</v>
      </c>
      <c r="FX114" s="10">
        <f t="shared" si="1583"/>
        <v>112.5</v>
      </c>
      <c r="FY114" s="10">
        <f t="shared" si="1583"/>
        <v>77.5</v>
      </c>
      <c r="FZ114" s="10">
        <f t="shared" si="1583"/>
        <v>89.16666667</v>
      </c>
      <c r="GA114" s="10">
        <f t="shared" si="1583"/>
        <v>229.1666667</v>
      </c>
      <c r="GB114" s="52">
        <f t="shared" si="45"/>
        <v>1000</v>
      </c>
      <c r="GC114" s="10">
        <f t="shared" ref="GC114:GN114" si="1584">GC40-GC77</f>
        <v>-59.21666667</v>
      </c>
      <c r="GD114" s="10">
        <f t="shared" si="1584"/>
        <v>-16.54583333</v>
      </c>
      <c r="GE114" s="10">
        <f t="shared" si="1584"/>
        <v>44.4125</v>
      </c>
      <c r="GF114" s="10">
        <f t="shared" si="1584"/>
        <v>44.4125</v>
      </c>
      <c r="GG114" s="10">
        <f t="shared" si="1584"/>
        <v>56.60416667</v>
      </c>
      <c r="GH114" s="10">
        <f t="shared" si="1584"/>
        <v>93.17916667</v>
      </c>
      <c r="GI114" s="10">
        <f t="shared" si="1584"/>
        <v>184.6166667</v>
      </c>
      <c r="GJ114" s="10">
        <f t="shared" si="1584"/>
        <v>166.3291667</v>
      </c>
      <c r="GK114" s="10">
        <f t="shared" si="1584"/>
        <v>117.5625</v>
      </c>
      <c r="GL114" s="10">
        <f t="shared" si="1584"/>
        <v>80.9875</v>
      </c>
      <c r="GM114" s="10">
        <f t="shared" si="1584"/>
        <v>93.17916667</v>
      </c>
      <c r="GN114" s="10">
        <f t="shared" si="1584"/>
        <v>239.4791667</v>
      </c>
      <c r="GO114" s="52">
        <f t="shared" si="47"/>
        <v>1045</v>
      </c>
      <c r="GP114" s="63">
        <f t="shared" ref="GP114:HA114" si="1585">GP40-GP77</f>
        <v>-61.58533333</v>
      </c>
      <c r="GQ114" s="63">
        <f t="shared" si="1585"/>
        <v>-17.20766667</v>
      </c>
      <c r="GR114" s="63">
        <f t="shared" si="1585"/>
        <v>46.189</v>
      </c>
      <c r="GS114" s="63">
        <f t="shared" si="1585"/>
        <v>46.189</v>
      </c>
      <c r="GT114" s="63">
        <f t="shared" si="1585"/>
        <v>58.86833333</v>
      </c>
      <c r="GU114" s="63">
        <f t="shared" si="1585"/>
        <v>96.90633333</v>
      </c>
      <c r="GV114" s="63">
        <f t="shared" si="1585"/>
        <v>192.0013333</v>
      </c>
      <c r="GW114" s="63">
        <f t="shared" si="1585"/>
        <v>172.9823333</v>
      </c>
      <c r="GX114" s="63">
        <f t="shared" si="1585"/>
        <v>122.265</v>
      </c>
      <c r="GY114" s="63">
        <f t="shared" si="1585"/>
        <v>84.227</v>
      </c>
      <c r="GZ114" s="63">
        <f t="shared" si="1585"/>
        <v>96.90633333</v>
      </c>
      <c r="HA114" s="63">
        <f t="shared" si="1585"/>
        <v>249.0583333</v>
      </c>
      <c r="HB114" s="52">
        <f t="shared" si="49"/>
        <v>1086.8</v>
      </c>
      <c r="HC114" s="63">
        <f t="shared" ref="HC114:HN114" si="1586">HC40-HC77</f>
        <v>71.58389333</v>
      </c>
      <c r="HD114" s="63">
        <f t="shared" si="1586"/>
        <v>78.17714667</v>
      </c>
      <c r="HE114" s="63">
        <f t="shared" si="1586"/>
        <v>87.59608</v>
      </c>
      <c r="HF114" s="63">
        <f t="shared" si="1586"/>
        <v>87.59608</v>
      </c>
      <c r="HG114" s="63">
        <f t="shared" si="1586"/>
        <v>89.47986667</v>
      </c>
      <c r="HH114" s="63">
        <f t="shared" si="1586"/>
        <v>95.13122667</v>
      </c>
      <c r="HI114" s="63">
        <f t="shared" si="1586"/>
        <v>109.2596267</v>
      </c>
      <c r="HJ114" s="63">
        <f t="shared" si="1586"/>
        <v>106.4339467</v>
      </c>
      <c r="HK114" s="63">
        <f t="shared" si="1586"/>
        <v>98.8988</v>
      </c>
      <c r="HL114" s="63">
        <f t="shared" si="1586"/>
        <v>93.24744</v>
      </c>
      <c r="HM114" s="63">
        <f t="shared" si="1586"/>
        <v>95.13122667</v>
      </c>
      <c r="HN114" s="63">
        <f t="shared" si="1586"/>
        <v>117.7366667</v>
      </c>
      <c r="HO114" s="52">
        <f t="shared" si="51"/>
        <v>1130.272</v>
      </c>
      <c r="HP114" s="63">
        <f t="shared" ref="HP114:IA114" si="1587">HP40-HP77</f>
        <v>74.44724907</v>
      </c>
      <c r="HQ114" s="63">
        <f t="shared" si="1587"/>
        <v>81.30423253</v>
      </c>
      <c r="HR114" s="63">
        <f t="shared" si="1587"/>
        <v>91.0999232</v>
      </c>
      <c r="HS114" s="63">
        <f t="shared" si="1587"/>
        <v>91.0999232</v>
      </c>
      <c r="HT114" s="63">
        <f t="shared" si="1587"/>
        <v>93.05906133</v>
      </c>
      <c r="HU114" s="63">
        <f t="shared" si="1587"/>
        <v>98.93647573</v>
      </c>
      <c r="HV114" s="63">
        <f t="shared" si="1587"/>
        <v>113.6300117</v>
      </c>
      <c r="HW114" s="63">
        <f t="shared" si="1587"/>
        <v>110.6913045</v>
      </c>
      <c r="HX114" s="63">
        <f t="shared" si="1587"/>
        <v>102.854752</v>
      </c>
      <c r="HY114" s="63">
        <f t="shared" si="1587"/>
        <v>96.9773376</v>
      </c>
      <c r="HZ114" s="63">
        <f t="shared" si="1587"/>
        <v>98.93647573</v>
      </c>
      <c r="IA114" s="63">
        <f t="shared" si="1587"/>
        <v>122.4461333</v>
      </c>
      <c r="IB114" s="52">
        <f t="shared" si="53"/>
        <v>1175.48288</v>
      </c>
      <c r="IC114" s="63">
        <f t="shared" ref="IC114:IN114" si="1588">IC40-IC77</f>
        <v>77.42513903</v>
      </c>
      <c r="ID114" s="63">
        <f t="shared" si="1588"/>
        <v>84.55640183</v>
      </c>
      <c r="IE114" s="63">
        <f t="shared" si="1588"/>
        <v>94.74392013</v>
      </c>
      <c r="IF114" s="63">
        <f t="shared" si="1588"/>
        <v>94.74392013</v>
      </c>
      <c r="IG114" s="63">
        <f t="shared" si="1588"/>
        <v>96.78142379</v>
      </c>
      <c r="IH114" s="63">
        <f t="shared" si="1588"/>
        <v>102.8939348</v>
      </c>
      <c r="II114" s="63">
        <f t="shared" si="1588"/>
        <v>118.1752122</v>
      </c>
      <c r="IJ114" s="63">
        <f t="shared" si="1588"/>
        <v>115.1189567</v>
      </c>
      <c r="IK114" s="63">
        <f t="shared" si="1588"/>
        <v>106.9689421</v>
      </c>
      <c r="IL114" s="63">
        <f t="shared" si="1588"/>
        <v>100.8564311</v>
      </c>
      <c r="IM114" s="63">
        <f t="shared" si="1588"/>
        <v>102.8939348</v>
      </c>
      <c r="IN114" s="63">
        <f t="shared" si="1588"/>
        <v>127.3439787</v>
      </c>
      <c r="IO114" s="52">
        <f t="shared" si="55"/>
        <v>1222.502195</v>
      </c>
      <c r="IP114" s="63">
        <f t="shared" ref="IP114:JA114" si="1589">IP40-IP77</f>
        <v>80.52214459</v>
      </c>
      <c r="IQ114" s="63">
        <f t="shared" si="1589"/>
        <v>87.93865791</v>
      </c>
      <c r="IR114" s="63">
        <f t="shared" si="1589"/>
        <v>98.53367693</v>
      </c>
      <c r="IS114" s="63">
        <f t="shared" si="1589"/>
        <v>98.53367693</v>
      </c>
      <c r="IT114" s="63">
        <f t="shared" si="1589"/>
        <v>100.6526807</v>
      </c>
      <c r="IU114" s="63">
        <f t="shared" si="1589"/>
        <v>107.0096922</v>
      </c>
      <c r="IV114" s="63">
        <f t="shared" si="1589"/>
        <v>122.9022207</v>
      </c>
      <c r="IW114" s="63">
        <f t="shared" si="1589"/>
        <v>119.723715</v>
      </c>
      <c r="IX114" s="63">
        <f t="shared" si="1589"/>
        <v>111.2476998</v>
      </c>
      <c r="IY114" s="63">
        <f t="shared" si="1589"/>
        <v>104.8906883</v>
      </c>
      <c r="IZ114" s="63">
        <f t="shared" si="1589"/>
        <v>107.0096922</v>
      </c>
      <c r="JA114" s="63">
        <f t="shared" si="1589"/>
        <v>132.4377378</v>
      </c>
      <c r="JB114" s="52">
        <f t="shared" si="57"/>
        <v>1271.402283</v>
      </c>
      <c r="JC114" s="2"/>
      <c r="JD114" s="2"/>
      <c r="JE114" s="19">
        <f t="shared" si="58"/>
        <v>0</v>
      </c>
      <c r="JF114" s="19">
        <f t="shared" si="59"/>
        <v>0</v>
      </c>
      <c r="JG114" s="48">
        <f t="shared" si="60"/>
        <v>0</v>
      </c>
      <c r="JH114" s="48">
        <f t="shared" si="61"/>
        <v>0</v>
      </c>
      <c r="JI114" s="48">
        <f t="shared" si="62"/>
        <v>0</v>
      </c>
      <c r="JJ114" s="48">
        <f t="shared" si="63"/>
        <v>0</v>
      </c>
      <c r="JK114" s="48">
        <f t="shared" si="64"/>
        <v>0</v>
      </c>
    </row>
    <row r="115" ht="19.5" customHeight="1">
      <c r="A115" s="2"/>
      <c r="B115" s="7" t="s">
        <v>37</v>
      </c>
      <c r="C115" s="8">
        <f t="shared" ref="C115:N115" si="1590">C116+C144+C172+C200</f>
        <v>2896.322971</v>
      </c>
      <c r="D115" s="8">
        <f t="shared" si="1590"/>
        <v>3206.661862</v>
      </c>
      <c r="E115" s="8">
        <f t="shared" si="1590"/>
        <v>3570.485057</v>
      </c>
      <c r="F115" s="8">
        <f t="shared" si="1590"/>
        <v>3564.291555</v>
      </c>
      <c r="G115" s="8">
        <f t="shared" si="1590"/>
        <v>3623.076785</v>
      </c>
      <c r="H115" s="8">
        <f t="shared" si="1590"/>
        <v>3847.020649</v>
      </c>
      <c r="I115" s="8">
        <f t="shared" si="1590"/>
        <v>4426.486146</v>
      </c>
      <c r="J115" s="8">
        <f t="shared" si="1590"/>
        <v>4322.439967</v>
      </c>
      <c r="K115" s="8">
        <f t="shared" si="1590"/>
        <v>3971.666318</v>
      </c>
      <c r="L115" s="8">
        <f t="shared" si="1590"/>
        <v>3747.711499</v>
      </c>
      <c r="M115" s="8">
        <f t="shared" si="1590"/>
        <v>4032.170523</v>
      </c>
      <c r="N115" s="8">
        <f t="shared" si="1590"/>
        <v>4791.666667</v>
      </c>
      <c r="O115" s="8">
        <f t="shared" si="21"/>
        <v>46000</v>
      </c>
      <c r="P115" s="8">
        <f t="shared" ref="P115:AA115" si="1591">P116+P144+P172+P200</f>
        <v>3037.10565</v>
      </c>
      <c r="Q115" s="8">
        <f t="shared" si="1591"/>
        <v>3360.51719</v>
      </c>
      <c r="R115" s="8">
        <f t="shared" si="1591"/>
        <v>3743.599556</v>
      </c>
      <c r="S115" s="8">
        <f t="shared" si="1591"/>
        <v>3737.583577</v>
      </c>
      <c r="T115" s="8">
        <f t="shared" si="1591"/>
        <v>3800.178429</v>
      </c>
      <c r="U115" s="8">
        <f t="shared" si="1591"/>
        <v>4035.220395</v>
      </c>
      <c r="V115" s="8">
        <f t="shared" si="1591"/>
        <v>4641.252676</v>
      </c>
      <c r="W115" s="8">
        <f t="shared" si="1591"/>
        <v>4533.379464</v>
      </c>
      <c r="X115" s="8">
        <f t="shared" si="1591"/>
        <v>4151.842288</v>
      </c>
      <c r="Y115" s="8">
        <f t="shared" si="1591"/>
        <v>3925.664691</v>
      </c>
      <c r="Z115" s="8">
        <f t="shared" si="1591"/>
        <v>4244.967361</v>
      </c>
      <c r="AA115" s="8">
        <f t="shared" si="1591"/>
        <v>5024.571078</v>
      </c>
      <c r="AB115" s="8">
        <f t="shared" si="23"/>
        <v>48235.88235</v>
      </c>
      <c r="AC115" s="8">
        <f t="shared" ref="AC115:AN115" si="1592">AC116+AC144+AC172+AC200</f>
        <v>3125.613172</v>
      </c>
      <c r="AD115" s="8">
        <f t="shared" si="1592"/>
        <v>3457.923234</v>
      </c>
      <c r="AE115" s="8">
        <f t="shared" si="1592"/>
        <v>3853.543576</v>
      </c>
      <c r="AF115" s="8">
        <f t="shared" si="1592"/>
        <v>3847.749809</v>
      </c>
      <c r="AG115" s="8">
        <f t="shared" si="1592"/>
        <v>3913.684341</v>
      </c>
      <c r="AH115" s="8">
        <f t="shared" si="1592"/>
        <v>4155.016735</v>
      </c>
      <c r="AI115" s="8">
        <f t="shared" si="1592"/>
        <v>4776.61046</v>
      </c>
      <c r="AJ115" s="8">
        <f t="shared" si="1592"/>
        <v>4667.957075</v>
      </c>
      <c r="AK115" s="8">
        <f t="shared" si="1592"/>
        <v>4262.877056</v>
      </c>
      <c r="AL115" s="8">
        <f t="shared" si="1592"/>
        <v>4039.741061</v>
      </c>
      <c r="AM115" s="8">
        <f t="shared" si="1592"/>
        <v>4383.753089</v>
      </c>
      <c r="AN115" s="8">
        <f t="shared" si="1592"/>
        <v>5172.612745</v>
      </c>
      <c r="AO115" s="8">
        <f t="shared" si="25"/>
        <v>49657.08235</v>
      </c>
      <c r="AP115" s="8">
        <f t="shared" ref="AP115:BA115" si="1593">AP116+AP144+AP172+AP200</f>
        <v>3218.410721</v>
      </c>
      <c r="AQ115" s="8">
        <f t="shared" si="1593"/>
        <v>3560.100617</v>
      </c>
      <c r="AR115" s="8">
        <f t="shared" si="1593"/>
        <v>3967.976733</v>
      </c>
      <c r="AS115" s="8">
        <f t="shared" si="1593"/>
        <v>3962.336546</v>
      </c>
      <c r="AT115" s="8">
        <f t="shared" si="1593"/>
        <v>4031.106307</v>
      </c>
      <c r="AU115" s="8">
        <f t="shared" si="1593"/>
        <v>4278.633549</v>
      </c>
      <c r="AV115" s="8">
        <f t="shared" si="1593"/>
        <v>4918.105548</v>
      </c>
      <c r="AW115" s="8">
        <f t="shared" si="1593"/>
        <v>4807.547279</v>
      </c>
      <c r="AX115" s="8">
        <f t="shared" si="1593"/>
        <v>4381.955761</v>
      </c>
      <c r="AY115" s="8">
        <f t="shared" si="1593"/>
        <v>4160.764746</v>
      </c>
      <c r="AZ115" s="8">
        <f t="shared" si="1593"/>
        <v>4521.616467</v>
      </c>
      <c r="BA115" s="8">
        <f t="shared" si="1593"/>
        <v>5326.576078</v>
      </c>
      <c r="BB115" s="8">
        <f t="shared" si="27"/>
        <v>51135.13035</v>
      </c>
      <c r="BC115" s="8">
        <f t="shared" ref="BC115:BN115" si="1594">BC116+BC144+BC172+BC200</f>
        <v>3315.683717</v>
      </c>
      <c r="BD115" s="8">
        <f t="shared" si="1594"/>
        <v>3666.976093</v>
      </c>
      <c r="BE115" s="8">
        <f t="shared" si="1594"/>
        <v>4087.142173</v>
      </c>
      <c r="BF115" s="8">
        <f t="shared" si="1594"/>
        <v>4081.51287</v>
      </c>
      <c r="BG115" s="8">
        <f t="shared" si="1594"/>
        <v>4152.787777</v>
      </c>
      <c r="BH115" s="8">
        <f t="shared" si="1594"/>
        <v>4406.472773</v>
      </c>
      <c r="BI115" s="8">
        <f t="shared" si="1594"/>
        <v>5066.372599</v>
      </c>
      <c r="BJ115" s="8">
        <f t="shared" si="1594"/>
        <v>4952.471047</v>
      </c>
      <c r="BK115" s="8">
        <f t="shared" si="1594"/>
        <v>4510.2009</v>
      </c>
      <c r="BL115" s="8">
        <f t="shared" si="1594"/>
        <v>4288.544461</v>
      </c>
      <c r="BM115" s="8">
        <f t="shared" si="1594"/>
        <v>4657.437917</v>
      </c>
      <c r="BN115" s="8">
        <f t="shared" si="1594"/>
        <v>5486.697945</v>
      </c>
      <c r="BO115" s="8">
        <f t="shared" si="29"/>
        <v>52672.30027</v>
      </c>
      <c r="BP115" s="8">
        <f t="shared" ref="BP115:CA115" si="1595">BP116+BP144+BP172+BP200</f>
        <v>3417.55313</v>
      </c>
      <c r="BQ115" s="8">
        <f t="shared" si="1595"/>
        <v>3778.681028</v>
      </c>
      <c r="BR115" s="8">
        <f t="shared" si="1595"/>
        <v>4211.201422</v>
      </c>
      <c r="BS115" s="8">
        <f t="shared" si="1595"/>
        <v>4205.463397</v>
      </c>
      <c r="BT115" s="8">
        <f t="shared" si="1595"/>
        <v>4278.971868</v>
      </c>
      <c r="BU115" s="8">
        <f t="shared" si="1595"/>
        <v>4538.61296</v>
      </c>
      <c r="BV115" s="8">
        <f t="shared" si="1595"/>
        <v>5221.555564</v>
      </c>
      <c r="BW115" s="8">
        <f t="shared" si="1595"/>
        <v>5103.010293</v>
      </c>
      <c r="BX115" s="8">
        <f t="shared" si="1595"/>
        <v>4647.636872</v>
      </c>
      <c r="BY115" s="8">
        <f t="shared" si="1595"/>
        <v>4422.981364</v>
      </c>
      <c r="BZ115" s="8">
        <f t="shared" si="1595"/>
        <v>4792.064406</v>
      </c>
      <c r="CA115" s="8">
        <f t="shared" si="1595"/>
        <v>5653.224686</v>
      </c>
      <c r="CB115" s="8">
        <f t="shared" si="31"/>
        <v>54270.95699</v>
      </c>
      <c r="CC115" s="8">
        <f t="shared" ref="CC115:CN115" si="1596">CC116+CC144+CC172+CC200</f>
        <v>3523.68076</v>
      </c>
      <c r="CD115" s="8">
        <f t="shared" si="1596"/>
        <v>3895.106175</v>
      </c>
      <c r="CE115" s="8">
        <f t="shared" si="1596"/>
        <v>4340.297494</v>
      </c>
      <c r="CF115" s="8">
        <f t="shared" si="1596"/>
        <v>4334.358637</v>
      </c>
      <c r="CG115" s="8">
        <f t="shared" si="1596"/>
        <v>4410.06602</v>
      </c>
      <c r="CH115" s="8">
        <f t="shared" si="1596"/>
        <v>4675.826866</v>
      </c>
      <c r="CI115" s="8">
        <f t="shared" si="1596"/>
        <v>5383.263193</v>
      </c>
      <c r="CJ115" s="8">
        <f t="shared" si="1596"/>
        <v>5259.461769</v>
      </c>
      <c r="CK115" s="8">
        <f t="shared" si="1596"/>
        <v>4794.389311</v>
      </c>
      <c r="CL115" s="8">
        <f t="shared" si="1596"/>
        <v>4563.129859</v>
      </c>
      <c r="CM115" s="8">
        <f t="shared" si="1596"/>
        <v>4927.567393</v>
      </c>
      <c r="CN115" s="8">
        <f t="shared" si="1596"/>
        <v>5826.412497</v>
      </c>
      <c r="CO115" s="8">
        <f t="shared" si="33"/>
        <v>55933.55998</v>
      </c>
      <c r="CP115" s="2"/>
      <c r="CQ115" s="2"/>
      <c r="CR115" s="48">
        <f>O115-'ОПУ БС'!C115</f>
        <v>0</v>
      </c>
      <c r="CS115" s="48">
        <f>AB115-'ОПУ БС'!D115</f>
        <v>0</v>
      </c>
      <c r="CT115" s="48">
        <f>AO115-'ОПУ БС'!E115</f>
        <v>0</v>
      </c>
      <c r="CU115" s="48">
        <f>BB115-'ОПУ БС'!F115</f>
        <v>0</v>
      </c>
      <c r="CV115" s="48">
        <f>BO115-'ОПУ БС'!G115</f>
        <v>0</v>
      </c>
      <c r="CW115" s="48">
        <f>CB115-'ОПУ БС'!H115</f>
        <v>0</v>
      </c>
      <c r="CX115" s="48">
        <f>CO115-'ОПУ БС'!I115</f>
        <v>0</v>
      </c>
      <c r="CY115" s="2"/>
      <c r="CZ115" s="2"/>
      <c r="DA115" s="49">
        <f t="shared" ref="DA115:DL115" si="1597">DA116+DA144+DA172+DA200</f>
        <v>0</v>
      </c>
      <c r="DB115" s="49">
        <f t="shared" si="1597"/>
        <v>0</v>
      </c>
      <c r="DC115" s="49">
        <f t="shared" si="1597"/>
        <v>0</v>
      </c>
      <c r="DD115" s="49">
        <f t="shared" si="1597"/>
        <v>0</v>
      </c>
      <c r="DE115" s="49">
        <f t="shared" si="1597"/>
        <v>0</v>
      </c>
      <c r="DF115" s="49">
        <f t="shared" si="1597"/>
        <v>0</v>
      </c>
      <c r="DG115" s="49">
        <f t="shared" si="1597"/>
        <v>0</v>
      </c>
      <c r="DH115" s="49">
        <f t="shared" si="1597"/>
        <v>0</v>
      </c>
      <c r="DI115" s="49">
        <f t="shared" si="1597"/>
        <v>0</v>
      </c>
      <c r="DJ115" s="49">
        <f t="shared" si="1597"/>
        <v>0</v>
      </c>
      <c r="DK115" s="49">
        <f t="shared" si="1597"/>
        <v>0</v>
      </c>
      <c r="DL115" s="49">
        <f t="shared" si="1597"/>
        <v>0</v>
      </c>
      <c r="DM115" s="50">
        <f t="shared" si="35"/>
        <v>0</v>
      </c>
      <c r="DN115" s="49">
        <f t="shared" ref="DN115:DY115" si="1598">DN116+DN144+DN172+DN200</f>
        <v>10.67784438</v>
      </c>
      <c r="DO115" s="49">
        <f t="shared" si="1598"/>
        <v>11.81894684</v>
      </c>
      <c r="DP115" s="49">
        <f t="shared" si="1598"/>
        <v>13.0970289</v>
      </c>
      <c r="DQ115" s="49">
        <f t="shared" si="1598"/>
        <v>13.06630958</v>
      </c>
      <c r="DR115" s="49">
        <f t="shared" si="1598"/>
        <v>13.34730548</v>
      </c>
      <c r="DS115" s="49">
        <f t="shared" si="1598"/>
        <v>14.19029319</v>
      </c>
      <c r="DT115" s="49">
        <f t="shared" si="1598"/>
        <v>16.29776248</v>
      </c>
      <c r="DU115" s="49">
        <f t="shared" si="1598"/>
        <v>15.87626862</v>
      </c>
      <c r="DV115" s="49">
        <f t="shared" si="1598"/>
        <v>14.752285</v>
      </c>
      <c r="DW115" s="49">
        <f t="shared" si="1598"/>
        <v>13.90929729</v>
      </c>
      <c r="DX115" s="49">
        <f t="shared" si="1598"/>
        <v>14.00195709</v>
      </c>
      <c r="DY115" s="49">
        <f t="shared" si="1598"/>
        <v>17.56224405</v>
      </c>
      <c r="DZ115" s="55">
        <f t="shared" si="37"/>
        <v>168.5975429</v>
      </c>
      <c r="EA115" s="49">
        <f t="shared" ref="EA115:EL115" si="1599">EA116+EA144+EA172+EA200</f>
        <v>11.25535017</v>
      </c>
      <c r="EB115" s="49">
        <f t="shared" si="1599"/>
        <v>12.4556238</v>
      </c>
      <c r="EC115" s="49">
        <f t="shared" si="1599"/>
        <v>13.8048465</v>
      </c>
      <c r="ED115" s="49">
        <f t="shared" si="1599"/>
        <v>13.77299429</v>
      </c>
      <c r="EE115" s="49">
        <f t="shared" si="1599"/>
        <v>14.06918772</v>
      </c>
      <c r="EF115" s="49">
        <f t="shared" si="1599"/>
        <v>14.95776799</v>
      </c>
      <c r="EG115" s="49">
        <f t="shared" si="1599"/>
        <v>17.17921868</v>
      </c>
      <c r="EH115" s="49">
        <f t="shared" si="1599"/>
        <v>16.73492855</v>
      </c>
      <c r="EI115" s="49">
        <f t="shared" si="1599"/>
        <v>15.55015484</v>
      </c>
      <c r="EJ115" s="49">
        <f t="shared" si="1599"/>
        <v>14.66157457</v>
      </c>
      <c r="EK115" s="49">
        <f t="shared" si="1599"/>
        <v>14.76231915</v>
      </c>
      <c r="EL115" s="49">
        <f t="shared" si="1599"/>
        <v>18.5120891</v>
      </c>
      <c r="EM115" s="50">
        <f t="shared" si="39"/>
        <v>177.7160554</v>
      </c>
      <c r="EN115" s="49">
        <f t="shared" ref="EN115:EY115" si="1600">EN116+EN144+EN172+EN200</f>
        <v>12.15418127</v>
      </c>
      <c r="EO115" s="49">
        <f t="shared" si="1600"/>
        <v>13.44750199</v>
      </c>
      <c r="EP115" s="49">
        <f t="shared" si="1600"/>
        <v>14.90670486</v>
      </c>
      <c r="EQ115" s="49">
        <f t="shared" si="1600"/>
        <v>14.87287971</v>
      </c>
      <c r="ER115" s="49">
        <f t="shared" si="1600"/>
        <v>15.19272659</v>
      </c>
      <c r="ES115" s="49">
        <f t="shared" si="1600"/>
        <v>16.15226721</v>
      </c>
      <c r="ET115" s="49">
        <f t="shared" si="1600"/>
        <v>18.55111878</v>
      </c>
      <c r="EU115" s="49">
        <f t="shared" si="1600"/>
        <v>18.07134847</v>
      </c>
      <c r="EV115" s="49">
        <f t="shared" si="1600"/>
        <v>16.79196096</v>
      </c>
      <c r="EW115" s="49">
        <f t="shared" si="1600"/>
        <v>15.83242034</v>
      </c>
      <c r="EX115" s="49">
        <f t="shared" si="1600"/>
        <v>15.94458541</v>
      </c>
      <c r="EY115" s="49">
        <f t="shared" si="1600"/>
        <v>19.99042972</v>
      </c>
      <c r="EZ115" s="51">
        <f t="shared" si="41"/>
        <v>191.9081253</v>
      </c>
      <c r="FA115" s="49">
        <f t="shared" ref="FA115:FL115" si="1601">FA116+FA144+FA172+FA200</f>
        <v>13.24131773</v>
      </c>
      <c r="FB115" s="49">
        <f t="shared" si="1601"/>
        <v>14.64720914</v>
      </c>
      <c r="FC115" s="49">
        <f t="shared" si="1601"/>
        <v>16.23942199</v>
      </c>
      <c r="FD115" s="49">
        <f t="shared" si="1601"/>
        <v>16.20319144</v>
      </c>
      <c r="FE115" s="49">
        <f t="shared" si="1601"/>
        <v>16.55164717</v>
      </c>
      <c r="FF115" s="49">
        <f t="shared" si="1601"/>
        <v>17.59701436</v>
      </c>
      <c r="FG115" s="49">
        <f t="shared" si="1601"/>
        <v>20.21043233</v>
      </c>
      <c r="FH115" s="49">
        <f t="shared" si="1601"/>
        <v>19.68774874</v>
      </c>
      <c r="FI115" s="49">
        <f t="shared" si="1601"/>
        <v>18.29392582</v>
      </c>
      <c r="FJ115" s="49">
        <f t="shared" si="1601"/>
        <v>17.24855863</v>
      </c>
      <c r="FK115" s="49">
        <f t="shared" si="1601"/>
        <v>17.37448745</v>
      </c>
      <c r="FL115" s="49">
        <f t="shared" si="1601"/>
        <v>21.77848312</v>
      </c>
      <c r="FM115" s="51">
        <f t="shared" si="43"/>
        <v>209.0734379</v>
      </c>
      <c r="FN115" s="2"/>
      <c r="FO115" s="2"/>
      <c r="FP115" s="8">
        <f t="shared" ref="FP115:GA115" si="1602">FP116+FP144+FP172+FP200</f>
        <v>2896.322971</v>
      </c>
      <c r="FQ115" s="8">
        <f t="shared" si="1602"/>
        <v>3206.661862</v>
      </c>
      <c r="FR115" s="8">
        <f t="shared" si="1602"/>
        <v>3570.485057</v>
      </c>
      <c r="FS115" s="8">
        <f t="shared" si="1602"/>
        <v>3564.291555</v>
      </c>
      <c r="FT115" s="8">
        <f t="shared" si="1602"/>
        <v>3623.076785</v>
      </c>
      <c r="FU115" s="8">
        <f t="shared" si="1602"/>
        <v>3847.020649</v>
      </c>
      <c r="FV115" s="8">
        <f t="shared" si="1602"/>
        <v>4426.486146</v>
      </c>
      <c r="FW115" s="8">
        <f t="shared" si="1602"/>
        <v>4322.439967</v>
      </c>
      <c r="FX115" s="8">
        <f t="shared" si="1602"/>
        <v>3971.666318</v>
      </c>
      <c r="FY115" s="8">
        <f t="shared" si="1602"/>
        <v>3747.711499</v>
      </c>
      <c r="FZ115" s="8">
        <f t="shared" si="1602"/>
        <v>4032.170523</v>
      </c>
      <c r="GA115" s="8">
        <f t="shared" si="1602"/>
        <v>4791.666667</v>
      </c>
      <c r="GB115" s="52">
        <f t="shared" si="45"/>
        <v>46000</v>
      </c>
      <c r="GC115" s="8">
        <f t="shared" ref="GC115:GN115" si="1603">GC116+GC144+GC172+GC200</f>
        <v>3037.10565</v>
      </c>
      <c r="GD115" s="8">
        <f t="shared" si="1603"/>
        <v>3360.51719</v>
      </c>
      <c r="GE115" s="8">
        <f t="shared" si="1603"/>
        <v>3743.599556</v>
      </c>
      <c r="GF115" s="8">
        <f t="shared" si="1603"/>
        <v>3737.583577</v>
      </c>
      <c r="GG115" s="8">
        <f t="shared" si="1603"/>
        <v>3800.178429</v>
      </c>
      <c r="GH115" s="8">
        <f t="shared" si="1603"/>
        <v>4035.220395</v>
      </c>
      <c r="GI115" s="8">
        <f t="shared" si="1603"/>
        <v>4641.252676</v>
      </c>
      <c r="GJ115" s="8">
        <f t="shared" si="1603"/>
        <v>4533.379464</v>
      </c>
      <c r="GK115" s="8">
        <f t="shared" si="1603"/>
        <v>4151.842288</v>
      </c>
      <c r="GL115" s="8">
        <f t="shared" si="1603"/>
        <v>3925.664691</v>
      </c>
      <c r="GM115" s="8">
        <f t="shared" si="1603"/>
        <v>4244.967361</v>
      </c>
      <c r="GN115" s="8">
        <f t="shared" si="1603"/>
        <v>5024.571078</v>
      </c>
      <c r="GO115" s="52">
        <f t="shared" si="47"/>
        <v>48235.88235</v>
      </c>
      <c r="GP115" s="53">
        <f t="shared" ref="GP115:HA115" si="1604">GP116+GP144+GP172+GP200</f>
        <v>3125.613172</v>
      </c>
      <c r="GQ115" s="53">
        <f t="shared" si="1604"/>
        <v>3457.923234</v>
      </c>
      <c r="GR115" s="53">
        <f t="shared" si="1604"/>
        <v>3853.543576</v>
      </c>
      <c r="GS115" s="53">
        <f t="shared" si="1604"/>
        <v>3847.749809</v>
      </c>
      <c r="GT115" s="53">
        <f t="shared" si="1604"/>
        <v>3913.684341</v>
      </c>
      <c r="GU115" s="53">
        <f t="shared" si="1604"/>
        <v>4155.016735</v>
      </c>
      <c r="GV115" s="53">
        <f t="shared" si="1604"/>
        <v>4776.61046</v>
      </c>
      <c r="GW115" s="53">
        <f t="shared" si="1604"/>
        <v>4667.957075</v>
      </c>
      <c r="GX115" s="53">
        <f t="shared" si="1604"/>
        <v>4262.877056</v>
      </c>
      <c r="GY115" s="53">
        <f t="shared" si="1604"/>
        <v>4039.741061</v>
      </c>
      <c r="GZ115" s="53">
        <f t="shared" si="1604"/>
        <v>4383.753089</v>
      </c>
      <c r="HA115" s="53">
        <f t="shared" si="1604"/>
        <v>5172.612745</v>
      </c>
      <c r="HB115" s="52">
        <f t="shared" si="49"/>
        <v>49657.08235</v>
      </c>
      <c r="HC115" s="53">
        <f t="shared" ref="HC115:HN115" si="1605">HC116+HC144+HC172+HC200</f>
        <v>3229.088565</v>
      </c>
      <c r="HD115" s="53">
        <f t="shared" si="1605"/>
        <v>3571.919564</v>
      </c>
      <c r="HE115" s="53">
        <f t="shared" si="1605"/>
        <v>3981.073762</v>
      </c>
      <c r="HF115" s="53">
        <f t="shared" si="1605"/>
        <v>3975.402856</v>
      </c>
      <c r="HG115" s="53">
        <f t="shared" si="1605"/>
        <v>4044.453612</v>
      </c>
      <c r="HH115" s="53">
        <f t="shared" si="1605"/>
        <v>4292.823843</v>
      </c>
      <c r="HI115" s="53">
        <f t="shared" si="1605"/>
        <v>4934.403311</v>
      </c>
      <c r="HJ115" s="53">
        <f t="shared" si="1605"/>
        <v>4823.423547</v>
      </c>
      <c r="HK115" s="53">
        <f t="shared" si="1605"/>
        <v>4396.708046</v>
      </c>
      <c r="HL115" s="53">
        <f t="shared" si="1605"/>
        <v>4174.674043</v>
      </c>
      <c r="HM115" s="53">
        <f t="shared" si="1605"/>
        <v>4535.618424</v>
      </c>
      <c r="HN115" s="53">
        <f t="shared" si="1605"/>
        <v>5344.138322</v>
      </c>
      <c r="HO115" s="52">
        <f t="shared" si="51"/>
        <v>51303.7279</v>
      </c>
      <c r="HP115" s="53">
        <f t="shared" ref="HP115:IA115" si="1606">HP116+HP144+HP172+HP200</f>
        <v>3326.939067</v>
      </c>
      <c r="HQ115" s="53">
        <f t="shared" si="1606"/>
        <v>3679.431717</v>
      </c>
      <c r="HR115" s="53">
        <f t="shared" si="1606"/>
        <v>4100.94702</v>
      </c>
      <c r="HS115" s="53">
        <f t="shared" si="1606"/>
        <v>4095.285865</v>
      </c>
      <c r="HT115" s="53">
        <f t="shared" si="1606"/>
        <v>4166.856964</v>
      </c>
      <c r="HU115" s="53">
        <f t="shared" si="1606"/>
        <v>4421.430541</v>
      </c>
      <c r="HV115" s="53">
        <f t="shared" si="1606"/>
        <v>5083.551818</v>
      </c>
      <c r="HW115" s="53">
        <f t="shared" si="1606"/>
        <v>4969.205976</v>
      </c>
      <c r="HX115" s="53">
        <f t="shared" si="1606"/>
        <v>4525.751054</v>
      </c>
      <c r="HY115" s="53">
        <f t="shared" si="1606"/>
        <v>4303.206036</v>
      </c>
      <c r="HZ115" s="53">
        <f t="shared" si="1606"/>
        <v>4672.200236</v>
      </c>
      <c r="IA115" s="53">
        <f t="shared" si="1606"/>
        <v>5505.210034</v>
      </c>
      <c r="IB115" s="52">
        <f t="shared" si="53"/>
        <v>52850.01633</v>
      </c>
      <c r="IC115" s="53">
        <f t="shared" ref="IC115:IN115" si="1607">IC116+IC144+IC172+IC200</f>
        <v>3429.707312</v>
      </c>
      <c r="ID115" s="53">
        <f t="shared" si="1607"/>
        <v>3792.12853</v>
      </c>
      <c r="IE115" s="53">
        <f t="shared" si="1607"/>
        <v>4226.108126</v>
      </c>
      <c r="IF115" s="53">
        <f t="shared" si="1607"/>
        <v>4220.336277</v>
      </c>
      <c r="IG115" s="53">
        <f t="shared" si="1607"/>
        <v>4294.164595</v>
      </c>
      <c r="IH115" s="53">
        <f t="shared" si="1607"/>
        <v>4554.765227</v>
      </c>
      <c r="II115" s="53">
        <f t="shared" si="1607"/>
        <v>5240.106683</v>
      </c>
      <c r="IJ115" s="53">
        <f t="shared" si="1607"/>
        <v>5121.081641</v>
      </c>
      <c r="IK115" s="53">
        <f t="shared" si="1607"/>
        <v>4664.428833</v>
      </c>
      <c r="IL115" s="53">
        <f t="shared" si="1607"/>
        <v>4438.813784</v>
      </c>
      <c r="IM115" s="53">
        <f t="shared" si="1607"/>
        <v>4808.008992</v>
      </c>
      <c r="IN115" s="53">
        <f t="shared" si="1607"/>
        <v>5673.215116</v>
      </c>
      <c r="IO115" s="52">
        <f t="shared" si="55"/>
        <v>54462.86512</v>
      </c>
      <c r="IP115" s="53">
        <f t="shared" ref="IP115:JA115" si="1608">IP116+IP144+IP172+IP200</f>
        <v>3536.922078</v>
      </c>
      <c r="IQ115" s="53">
        <f t="shared" si="1608"/>
        <v>3909.753384</v>
      </c>
      <c r="IR115" s="53">
        <f t="shared" si="1608"/>
        <v>4356.536916</v>
      </c>
      <c r="IS115" s="53">
        <f t="shared" si="1608"/>
        <v>4350.561828</v>
      </c>
      <c r="IT115" s="53">
        <f t="shared" si="1608"/>
        <v>4426.617668</v>
      </c>
      <c r="IU115" s="53">
        <f t="shared" si="1608"/>
        <v>4693.423881</v>
      </c>
      <c r="IV115" s="53">
        <f t="shared" si="1608"/>
        <v>5403.473626</v>
      </c>
      <c r="IW115" s="53">
        <f t="shared" si="1608"/>
        <v>5279.149518</v>
      </c>
      <c r="IX115" s="53">
        <f t="shared" si="1608"/>
        <v>4812.683237</v>
      </c>
      <c r="IY115" s="53">
        <f t="shared" si="1608"/>
        <v>4580.378418</v>
      </c>
      <c r="IZ115" s="53">
        <f t="shared" si="1608"/>
        <v>4944.941881</v>
      </c>
      <c r="JA115" s="53">
        <f t="shared" si="1608"/>
        <v>5848.190981</v>
      </c>
      <c r="JB115" s="52">
        <f t="shared" si="57"/>
        <v>56142.63341</v>
      </c>
      <c r="JC115" s="2"/>
      <c r="JD115" s="2"/>
      <c r="JE115" s="19">
        <f t="shared" si="58"/>
        <v>0</v>
      </c>
      <c r="JF115" s="19">
        <f t="shared" si="59"/>
        <v>0</v>
      </c>
      <c r="JG115" s="48">
        <f t="shared" si="60"/>
        <v>0</v>
      </c>
      <c r="JH115" s="48">
        <f t="shared" si="61"/>
        <v>0</v>
      </c>
      <c r="JI115" s="48">
        <f t="shared" si="62"/>
        <v>0</v>
      </c>
      <c r="JJ115" s="48">
        <f t="shared" si="63"/>
        <v>0</v>
      </c>
      <c r="JK115" s="48">
        <f t="shared" si="64"/>
        <v>0</v>
      </c>
    </row>
    <row r="116" ht="19.5" customHeight="1">
      <c r="A116" s="2"/>
      <c r="B116" s="9" t="s">
        <v>38</v>
      </c>
      <c r="C116" s="10">
        <f t="shared" ref="C116:N116" si="1609">C117+C130+C143</f>
        <v>755.5625142</v>
      </c>
      <c r="D116" s="10">
        <f t="shared" si="1609"/>
        <v>836.5204857</v>
      </c>
      <c r="E116" s="10">
        <f t="shared" si="1609"/>
        <v>931.4308845</v>
      </c>
      <c r="F116" s="10">
        <f t="shared" si="1609"/>
        <v>929.8151884</v>
      </c>
      <c r="G116" s="10">
        <f t="shared" si="1609"/>
        <v>945.1504657</v>
      </c>
      <c r="H116" s="10">
        <f t="shared" si="1609"/>
        <v>1003.570604</v>
      </c>
      <c r="I116" s="10">
        <f t="shared" si="1609"/>
        <v>1154.735516</v>
      </c>
      <c r="J116" s="10">
        <f t="shared" si="1609"/>
        <v>1127.593035</v>
      </c>
      <c r="K116" s="10">
        <f t="shared" si="1609"/>
        <v>1036.086866</v>
      </c>
      <c r="L116" s="10">
        <f t="shared" si="1609"/>
        <v>977.6638693</v>
      </c>
      <c r="M116" s="10">
        <f t="shared" si="1609"/>
        <v>1051.870571</v>
      </c>
      <c r="N116" s="10">
        <f t="shared" si="1609"/>
        <v>1250</v>
      </c>
      <c r="O116" s="10">
        <f t="shared" si="21"/>
        <v>12000</v>
      </c>
      <c r="P116" s="10">
        <f t="shared" ref="P116:AA116" si="1610">P117+P130+P143</f>
        <v>789.5637643</v>
      </c>
      <c r="Q116" s="10">
        <f t="shared" si="1610"/>
        <v>873.6418514</v>
      </c>
      <c r="R116" s="10">
        <f t="shared" si="1610"/>
        <v>973.2327085</v>
      </c>
      <c r="S116" s="10">
        <f t="shared" si="1610"/>
        <v>971.6687197</v>
      </c>
      <c r="T116" s="10">
        <f t="shared" si="1610"/>
        <v>987.9416561</v>
      </c>
      <c r="U116" s="10">
        <f t="shared" si="1610"/>
        <v>1049.04609</v>
      </c>
      <c r="V116" s="10">
        <f t="shared" si="1610"/>
        <v>1206.59778</v>
      </c>
      <c r="W116" s="10">
        <f t="shared" si="1610"/>
        <v>1178.553718</v>
      </c>
      <c r="X116" s="10">
        <f t="shared" si="1610"/>
        <v>1079.364567</v>
      </c>
      <c r="Y116" s="10">
        <f t="shared" si="1610"/>
        <v>1020.564626</v>
      </c>
      <c r="Z116" s="10">
        <f t="shared" si="1610"/>
        <v>1103.57452</v>
      </c>
      <c r="AA116" s="10">
        <f t="shared" si="1610"/>
        <v>1306.25</v>
      </c>
      <c r="AB116" s="10">
        <f t="shared" si="23"/>
        <v>12540</v>
      </c>
      <c r="AC116" s="10">
        <f t="shared" ref="AC116:AN116" si="1611">AC117+AC130+AC143</f>
        <v>820.8898874</v>
      </c>
      <c r="AD116" s="10">
        <f t="shared" si="1611"/>
        <v>908.165553</v>
      </c>
      <c r="AE116" s="10">
        <f t="shared" si="1611"/>
        <v>1012.068602</v>
      </c>
      <c r="AF116" s="10">
        <f t="shared" si="1611"/>
        <v>1010.546966</v>
      </c>
      <c r="AG116" s="10">
        <f t="shared" si="1611"/>
        <v>1027.863565</v>
      </c>
      <c r="AH116" s="10">
        <f t="shared" si="1611"/>
        <v>1091.245472</v>
      </c>
      <c r="AI116" s="10">
        <f t="shared" si="1611"/>
        <v>1254.49664</v>
      </c>
      <c r="AJ116" s="10">
        <f t="shared" si="1611"/>
        <v>1225.960651</v>
      </c>
      <c r="AK116" s="10">
        <f t="shared" si="1611"/>
        <v>1119.573176</v>
      </c>
      <c r="AL116" s="10">
        <f t="shared" si="1611"/>
        <v>1060.970249</v>
      </c>
      <c r="AM116" s="10">
        <f t="shared" si="1611"/>
        <v>1151.319239</v>
      </c>
      <c r="AN116" s="10">
        <f t="shared" si="1611"/>
        <v>1358.5</v>
      </c>
      <c r="AO116" s="10">
        <f t="shared" si="25"/>
        <v>13041.6</v>
      </c>
      <c r="AP116" s="10">
        <f t="shared" ref="AP116:BA116" si="1612">AP117+AP130+AP143</f>
        <v>853.6627162</v>
      </c>
      <c r="AQ116" s="10">
        <f t="shared" si="1612"/>
        <v>944.2937605</v>
      </c>
      <c r="AR116" s="10">
        <f t="shared" si="1612"/>
        <v>1052.480273</v>
      </c>
      <c r="AS116" s="10">
        <f t="shared" si="1612"/>
        <v>1050.98425</v>
      </c>
      <c r="AT116" s="10">
        <f t="shared" si="1612"/>
        <v>1069.224986</v>
      </c>
      <c r="AU116" s="10">
        <f t="shared" si="1612"/>
        <v>1134.879993</v>
      </c>
      <c r="AV116" s="10">
        <f t="shared" si="1612"/>
        <v>1304.495823</v>
      </c>
      <c r="AW116" s="10">
        <f t="shared" si="1612"/>
        <v>1275.170954</v>
      </c>
      <c r="AX116" s="10">
        <f t="shared" si="1612"/>
        <v>1162.285545</v>
      </c>
      <c r="AY116" s="10">
        <f t="shared" si="1612"/>
        <v>1103.616052</v>
      </c>
      <c r="AZ116" s="10">
        <f t="shared" si="1612"/>
        <v>1199.329647</v>
      </c>
      <c r="BA116" s="10">
        <f t="shared" si="1612"/>
        <v>1412.84</v>
      </c>
      <c r="BB116" s="10">
        <f t="shared" si="27"/>
        <v>13563.264</v>
      </c>
      <c r="BC116" s="10">
        <f t="shared" ref="BC116:BN116" si="1613">BC117+BC130+BC143</f>
        <v>887.9497021</v>
      </c>
      <c r="BD116" s="10">
        <f t="shared" si="1613"/>
        <v>982.0268179</v>
      </c>
      <c r="BE116" s="10">
        <f t="shared" si="1613"/>
        <v>1094.548511</v>
      </c>
      <c r="BF116" s="10">
        <f t="shared" si="1613"/>
        <v>1093.040967</v>
      </c>
      <c r="BG116" s="10">
        <f t="shared" si="1613"/>
        <v>1112.128594</v>
      </c>
      <c r="BH116" s="10">
        <f t="shared" si="1613"/>
        <v>1180.06617</v>
      </c>
      <c r="BI116" s="10">
        <f t="shared" si="1613"/>
        <v>1356.789255</v>
      </c>
      <c r="BJ116" s="10">
        <f t="shared" si="1613"/>
        <v>1326.28609</v>
      </c>
      <c r="BK116" s="10">
        <f t="shared" si="1613"/>
        <v>1207.844863</v>
      </c>
      <c r="BL116" s="10">
        <f t="shared" si="1613"/>
        <v>1148.484627</v>
      </c>
      <c r="BM116" s="10">
        <f t="shared" si="1613"/>
        <v>1247.275363</v>
      </c>
      <c r="BN116" s="10">
        <f t="shared" si="1613"/>
        <v>1469.3536</v>
      </c>
      <c r="BO116" s="10">
        <f t="shared" si="29"/>
        <v>14105.79456</v>
      </c>
      <c r="BP116" s="10">
        <f t="shared" ref="BP116:CA116" si="1614">BP117+BP130+BP143</f>
        <v>923.8015548</v>
      </c>
      <c r="BQ116" s="10">
        <f t="shared" si="1614"/>
        <v>1021.418329</v>
      </c>
      <c r="BR116" s="10">
        <f t="shared" si="1614"/>
        <v>1138.333267</v>
      </c>
      <c r="BS116" s="10">
        <f t="shared" si="1614"/>
        <v>1136.782217</v>
      </c>
      <c r="BT116" s="10">
        <f t="shared" si="1614"/>
        <v>1156.652352</v>
      </c>
      <c r="BU116" s="10">
        <f t="shared" si="1614"/>
        <v>1226.836145</v>
      </c>
      <c r="BV116" s="10">
        <f t="shared" si="1614"/>
        <v>1411.442914</v>
      </c>
      <c r="BW116" s="10">
        <f t="shared" si="1614"/>
        <v>1379.398846</v>
      </c>
      <c r="BX116" s="10">
        <f t="shared" si="1614"/>
        <v>1256.306487</v>
      </c>
      <c r="BY116" s="10">
        <f t="shared" si="1614"/>
        <v>1195.579675</v>
      </c>
      <c r="BZ116" s="10">
        <f t="shared" si="1614"/>
        <v>1295.346811</v>
      </c>
      <c r="CA116" s="10">
        <f t="shared" si="1614"/>
        <v>1528.127744</v>
      </c>
      <c r="CB116" s="10">
        <f t="shared" si="31"/>
        <v>14670.02634</v>
      </c>
      <c r="CC116" s="10">
        <f t="shared" ref="CC116:CN116" si="1615">CC117+CC130+CC143</f>
        <v>961.1437065</v>
      </c>
      <c r="CD116" s="10">
        <f t="shared" si="1615"/>
        <v>1062.45629</v>
      </c>
      <c r="CE116" s="10">
        <f t="shared" si="1615"/>
        <v>1183.889775</v>
      </c>
      <c r="CF116" s="10">
        <f t="shared" si="1615"/>
        <v>1182.269851</v>
      </c>
      <c r="CG116" s="10">
        <f t="shared" si="1615"/>
        <v>1202.920324</v>
      </c>
      <c r="CH116" s="10">
        <f t="shared" si="1615"/>
        <v>1275.411103</v>
      </c>
      <c r="CI116" s="10">
        <f t="shared" si="1615"/>
        <v>1468.376363</v>
      </c>
      <c r="CJ116" s="10">
        <f t="shared" si="1615"/>
        <v>1434.607424</v>
      </c>
      <c r="CK116" s="10">
        <f t="shared" si="1615"/>
        <v>1307.751021</v>
      </c>
      <c r="CL116" s="10">
        <f t="shared" si="1615"/>
        <v>1244.671083</v>
      </c>
      <c r="CM116" s="10">
        <f t="shared" si="1615"/>
        <v>1344.077603</v>
      </c>
      <c r="CN116" s="10">
        <f t="shared" si="1615"/>
        <v>1589.252854</v>
      </c>
      <c r="CO116" s="10">
        <f t="shared" si="33"/>
        <v>15256.8274</v>
      </c>
      <c r="CP116" s="2"/>
      <c r="CQ116" s="2"/>
      <c r="CR116" s="19">
        <f>O116-'ОПУ БС'!C116</f>
        <v>0</v>
      </c>
      <c r="CS116" s="48">
        <f>AB116-'ОПУ БС'!D116</f>
        <v>0</v>
      </c>
      <c r="CT116" s="48">
        <f>AO116-'ОПУ БС'!E116</f>
        <v>0</v>
      </c>
      <c r="CU116" s="48">
        <f>BB116-'ОПУ БС'!F116</f>
        <v>0</v>
      </c>
      <c r="CV116" s="48">
        <f>BO116-'ОПУ БС'!G116</f>
        <v>0</v>
      </c>
      <c r="CW116" s="48">
        <f>CB116-'ОПУ БС'!H116</f>
        <v>0</v>
      </c>
      <c r="CX116" s="48">
        <f>CO116-'ОПУ БС'!I116</f>
        <v>0</v>
      </c>
      <c r="CY116" s="2"/>
      <c r="CZ116" s="2"/>
      <c r="DA116" s="54">
        <f t="shared" ref="DA116:DL116" si="1616">DA117+DA130+DA143</f>
        <v>0</v>
      </c>
      <c r="DB116" s="54">
        <f t="shared" si="1616"/>
        <v>0</v>
      </c>
      <c r="DC116" s="54">
        <f t="shared" si="1616"/>
        <v>0</v>
      </c>
      <c r="DD116" s="54">
        <f t="shared" si="1616"/>
        <v>0</v>
      </c>
      <c r="DE116" s="54">
        <f t="shared" si="1616"/>
        <v>0</v>
      </c>
      <c r="DF116" s="54">
        <f t="shared" si="1616"/>
        <v>0</v>
      </c>
      <c r="DG116" s="54">
        <f t="shared" si="1616"/>
        <v>0</v>
      </c>
      <c r="DH116" s="54">
        <f t="shared" si="1616"/>
        <v>0</v>
      </c>
      <c r="DI116" s="54">
        <f t="shared" si="1616"/>
        <v>0</v>
      </c>
      <c r="DJ116" s="54">
        <f t="shared" si="1616"/>
        <v>0</v>
      </c>
      <c r="DK116" s="54">
        <f t="shared" si="1616"/>
        <v>0</v>
      </c>
      <c r="DL116" s="54">
        <f t="shared" si="1616"/>
        <v>0</v>
      </c>
      <c r="DM116" s="55">
        <f t="shared" si="35"/>
        <v>0</v>
      </c>
      <c r="DN116" s="54">
        <f t="shared" ref="DN116:DY116" si="1617">DN117+DN130+DN143</f>
        <v>0</v>
      </c>
      <c r="DO116" s="54">
        <f t="shared" si="1617"/>
        <v>0</v>
      </c>
      <c r="DP116" s="54">
        <f t="shared" si="1617"/>
        <v>0</v>
      </c>
      <c r="DQ116" s="54">
        <f t="shared" si="1617"/>
        <v>0</v>
      </c>
      <c r="DR116" s="54">
        <f t="shared" si="1617"/>
        <v>0</v>
      </c>
      <c r="DS116" s="54">
        <f t="shared" si="1617"/>
        <v>0</v>
      </c>
      <c r="DT116" s="54">
        <f t="shared" si="1617"/>
        <v>0</v>
      </c>
      <c r="DU116" s="54">
        <f t="shared" si="1617"/>
        <v>0</v>
      </c>
      <c r="DV116" s="54">
        <f t="shared" si="1617"/>
        <v>0</v>
      </c>
      <c r="DW116" s="54">
        <f t="shared" si="1617"/>
        <v>0</v>
      </c>
      <c r="DX116" s="54">
        <f t="shared" si="1617"/>
        <v>0</v>
      </c>
      <c r="DY116" s="54">
        <f t="shared" si="1617"/>
        <v>0</v>
      </c>
      <c r="DZ116" s="55">
        <f t="shared" si="37"/>
        <v>0</v>
      </c>
      <c r="EA116" s="54">
        <f t="shared" ref="EA116:EL116" si="1618">EA117+EA130+EA143</f>
        <v>0</v>
      </c>
      <c r="EB116" s="54">
        <f t="shared" si="1618"/>
        <v>0</v>
      </c>
      <c r="EC116" s="54">
        <f t="shared" si="1618"/>
        <v>0</v>
      </c>
      <c r="ED116" s="54">
        <f t="shared" si="1618"/>
        <v>0</v>
      </c>
      <c r="EE116" s="54">
        <f t="shared" si="1618"/>
        <v>0</v>
      </c>
      <c r="EF116" s="54">
        <f t="shared" si="1618"/>
        <v>0</v>
      </c>
      <c r="EG116" s="54">
        <f t="shared" si="1618"/>
        <v>0</v>
      </c>
      <c r="EH116" s="54">
        <f t="shared" si="1618"/>
        <v>0</v>
      </c>
      <c r="EI116" s="54">
        <f t="shared" si="1618"/>
        <v>0</v>
      </c>
      <c r="EJ116" s="54">
        <f t="shared" si="1618"/>
        <v>0</v>
      </c>
      <c r="EK116" s="54">
        <f t="shared" si="1618"/>
        <v>0</v>
      </c>
      <c r="EL116" s="54">
        <f t="shared" si="1618"/>
        <v>0</v>
      </c>
      <c r="EM116" s="50">
        <f t="shared" si="39"/>
        <v>0</v>
      </c>
      <c r="EN116" s="54">
        <f t="shared" ref="EN116:EY116" si="1619">EN117+EN130+EN143</f>
        <v>0</v>
      </c>
      <c r="EO116" s="54">
        <f t="shared" si="1619"/>
        <v>0</v>
      </c>
      <c r="EP116" s="54">
        <f t="shared" si="1619"/>
        <v>0</v>
      </c>
      <c r="EQ116" s="54">
        <f t="shared" si="1619"/>
        <v>0</v>
      </c>
      <c r="ER116" s="54">
        <f t="shared" si="1619"/>
        <v>0</v>
      </c>
      <c r="ES116" s="54">
        <f t="shared" si="1619"/>
        <v>0</v>
      </c>
      <c r="ET116" s="54">
        <f t="shared" si="1619"/>
        <v>0</v>
      </c>
      <c r="EU116" s="54">
        <f t="shared" si="1619"/>
        <v>0</v>
      </c>
      <c r="EV116" s="54">
        <f t="shared" si="1619"/>
        <v>0</v>
      </c>
      <c r="EW116" s="54">
        <f t="shared" si="1619"/>
        <v>0</v>
      </c>
      <c r="EX116" s="54">
        <f t="shared" si="1619"/>
        <v>0</v>
      </c>
      <c r="EY116" s="54">
        <f t="shared" si="1619"/>
        <v>0</v>
      </c>
      <c r="EZ116" s="51">
        <f t="shared" si="41"/>
        <v>0</v>
      </c>
      <c r="FA116" s="54">
        <f t="shared" ref="FA116:FL116" si="1620">FA117+FA130+FA143</f>
        <v>0</v>
      </c>
      <c r="FB116" s="54">
        <f t="shared" si="1620"/>
        <v>0</v>
      </c>
      <c r="FC116" s="54">
        <f t="shared" si="1620"/>
        <v>0</v>
      </c>
      <c r="FD116" s="54">
        <f t="shared" si="1620"/>
        <v>0</v>
      </c>
      <c r="FE116" s="54">
        <f t="shared" si="1620"/>
        <v>0</v>
      </c>
      <c r="FF116" s="54">
        <f t="shared" si="1620"/>
        <v>0</v>
      </c>
      <c r="FG116" s="54">
        <f t="shared" si="1620"/>
        <v>0</v>
      </c>
      <c r="FH116" s="54">
        <f t="shared" si="1620"/>
        <v>0</v>
      </c>
      <c r="FI116" s="54">
        <f t="shared" si="1620"/>
        <v>0</v>
      </c>
      <c r="FJ116" s="54">
        <f t="shared" si="1620"/>
        <v>0</v>
      </c>
      <c r="FK116" s="54">
        <f t="shared" si="1620"/>
        <v>0</v>
      </c>
      <c r="FL116" s="54">
        <f t="shared" si="1620"/>
        <v>0</v>
      </c>
      <c r="FM116" s="51">
        <f t="shared" si="43"/>
        <v>0</v>
      </c>
      <c r="FN116" s="2"/>
      <c r="FO116" s="2"/>
      <c r="FP116" s="10">
        <f t="shared" ref="FP116:GA116" si="1621">FP117+FP130+FP143</f>
        <v>755.5625142</v>
      </c>
      <c r="FQ116" s="10">
        <f t="shared" si="1621"/>
        <v>836.5204857</v>
      </c>
      <c r="FR116" s="10">
        <f t="shared" si="1621"/>
        <v>931.4308845</v>
      </c>
      <c r="FS116" s="10">
        <f t="shared" si="1621"/>
        <v>929.8151884</v>
      </c>
      <c r="FT116" s="10">
        <f t="shared" si="1621"/>
        <v>945.1504657</v>
      </c>
      <c r="FU116" s="10">
        <f t="shared" si="1621"/>
        <v>1003.570604</v>
      </c>
      <c r="FV116" s="10">
        <f t="shared" si="1621"/>
        <v>1154.735516</v>
      </c>
      <c r="FW116" s="10">
        <f t="shared" si="1621"/>
        <v>1127.593035</v>
      </c>
      <c r="FX116" s="10">
        <f t="shared" si="1621"/>
        <v>1036.086866</v>
      </c>
      <c r="FY116" s="10">
        <f t="shared" si="1621"/>
        <v>977.6638693</v>
      </c>
      <c r="FZ116" s="10">
        <f t="shared" si="1621"/>
        <v>1051.870571</v>
      </c>
      <c r="GA116" s="10">
        <f t="shared" si="1621"/>
        <v>1250</v>
      </c>
      <c r="GB116" s="52">
        <f t="shared" si="45"/>
        <v>12000</v>
      </c>
      <c r="GC116" s="10">
        <f t="shared" ref="GC116:GN116" si="1622">GC117+GC130+GC143</f>
        <v>789.5637643</v>
      </c>
      <c r="GD116" s="10">
        <f t="shared" si="1622"/>
        <v>873.6418514</v>
      </c>
      <c r="GE116" s="10">
        <f t="shared" si="1622"/>
        <v>973.2327085</v>
      </c>
      <c r="GF116" s="10">
        <f t="shared" si="1622"/>
        <v>971.6687197</v>
      </c>
      <c r="GG116" s="10">
        <f t="shared" si="1622"/>
        <v>987.9416561</v>
      </c>
      <c r="GH116" s="10">
        <f t="shared" si="1622"/>
        <v>1049.04609</v>
      </c>
      <c r="GI116" s="10">
        <f t="shared" si="1622"/>
        <v>1206.59778</v>
      </c>
      <c r="GJ116" s="10">
        <f t="shared" si="1622"/>
        <v>1178.553718</v>
      </c>
      <c r="GK116" s="10">
        <f t="shared" si="1622"/>
        <v>1079.364567</v>
      </c>
      <c r="GL116" s="10">
        <f t="shared" si="1622"/>
        <v>1020.564626</v>
      </c>
      <c r="GM116" s="10">
        <f t="shared" si="1622"/>
        <v>1103.57452</v>
      </c>
      <c r="GN116" s="10">
        <f t="shared" si="1622"/>
        <v>1306.25</v>
      </c>
      <c r="GO116" s="52">
        <f t="shared" si="47"/>
        <v>12540</v>
      </c>
      <c r="GP116" s="63">
        <f t="shared" ref="GP116:HA116" si="1623">GP117+GP130+GP143</f>
        <v>820.8898874</v>
      </c>
      <c r="GQ116" s="63">
        <f t="shared" si="1623"/>
        <v>908.165553</v>
      </c>
      <c r="GR116" s="63">
        <f t="shared" si="1623"/>
        <v>1012.068602</v>
      </c>
      <c r="GS116" s="63">
        <f t="shared" si="1623"/>
        <v>1010.546966</v>
      </c>
      <c r="GT116" s="63">
        <f t="shared" si="1623"/>
        <v>1027.863565</v>
      </c>
      <c r="GU116" s="63">
        <f t="shared" si="1623"/>
        <v>1091.245472</v>
      </c>
      <c r="GV116" s="63">
        <f t="shared" si="1623"/>
        <v>1254.49664</v>
      </c>
      <c r="GW116" s="63">
        <f t="shared" si="1623"/>
        <v>1225.960651</v>
      </c>
      <c r="GX116" s="63">
        <f t="shared" si="1623"/>
        <v>1119.573176</v>
      </c>
      <c r="GY116" s="63">
        <f t="shared" si="1623"/>
        <v>1060.970249</v>
      </c>
      <c r="GZ116" s="63">
        <f t="shared" si="1623"/>
        <v>1151.319239</v>
      </c>
      <c r="HA116" s="63">
        <f t="shared" si="1623"/>
        <v>1358.5</v>
      </c>
      <c r="HB116" s="52">
        <f t="shared" si="49"/>
        <v>13041.6</v>
      </c>
      <c r="HC116" s="63">
        <f t="shared" ref="HC116:HN116" si="1624">HC117+HC130+HC143</f>
        <v>853.6627162</v>
      </c>
      <c r="HD116" s="63">
        <f t="shared" si="1624"/>
        <v>944.2937605</v>
      </c>
      <c r="HE116" s="63">
        <f t="shared" si="1624"/>
        <v>1052.480273</v>
      </c>
      <c r="HF116" s="63">
        <f t="shared" si="1624"/>
        <v>1050.98425</v>
      </c>
      <c r="HG116" s="63">
        <f t="shared" si="1624"/>
        <v>1069.224986</v>
      </c>
      <c r="HH116" s="63">
        <f t="shared" si="1624"/>
        <v>1134.879993</v>
      </c>
      <c r="HI116" s="63">
        <f t="shared" si="1624"/>
        <v>1304.495823</v>
      </c>
      <c r="HJ116" s="63">
        <f t="shared" si="1624"/>
        <v>1275.170954</v>
      </c>
      <c r="HK116" s="63">
        <f t="shared" si="1624"/>
        <v>1162.285545</v>
      </c>
      <c r="HL116" s="63">
        <f t="shared" si="1624"/>
        <v>1103.616052</v>
      </c>
      <c r="HM116" s="63">
        <f t="shared" si="1624"/>
        <v>1199.329647</v>
      </c>
      <c r="HN116" s="63">
        <f t="shared" si="1624"/>
        <v>1412.84</v>
      </c>
      <c r="HO116" s="52">
        <f t="shared" si="51"/>
        <v>13563.264</v>
      </c>
      <c r="HP116" s="63">
        <f t="shared" ref="HP116:IA116" si="1625">HP117+HP130+HP143</f>
        <v>887.9497021</v>
      </c>
      <c r="HQ116" s="63">
        <f t="shared" si="1625"/>
        <v>982.0268179</v>
      </c>
      <c r="HR116" s="63">
        <f t="shared" si="1625"/>
        <v>1094.548511</v>
      </c>
      <c r="HS116" s="63">
        <f t="shared" si="1625"/>
        <v>1093.040967</v>
      </c>
      <c r="HT116" s="63">
        <f t="shared" si="1625"/>
        <v>1112.128594</v>
      </c>
      <c r="HU116" s="63">
        <f t="shared" si="1625"/>
        <v>1180.06617</v>
      </c>
      <c r="HV116" s="63">
        <f t="shared" si="1625"/>
        <v>1356.789255</v>
      </c>
      <c r="HW116" s="63">
        <f t="shared" si="1625"/>
        <v>1326.28609</v>
      </c>
      <c r="HX116" s="63">
        <f t="shared" si="1625"/>
        <v>1207.844863</v>
      </c>
      <c r="HY116" s="63">
        <f t="shared" si="1625"/>
        <v>1148.484627</v>
      </c>
      <c r="HZ116" s="63">
        <f t="shared" si="1625"/>
        <v>1247.275363</v>
      </c>
      <c r="IA116" s="63">
        <f t="shared" si="1625"/>
        <v>1469.3536</v>
      </c>
      <c r="IB116" s="52">
        <f t="shared" si="53"/>
        <v>14105.79456</v>
      </c>
      <c r="IC116" s="63">
        <f t="shared" ref="IC116:IN116" si="1626">IC117+IC130+IC143</f>
        <v>923.8015548</v>
      </c>
      <c r="ID116" s="63">
        <f t="shared" si="1626"/>
        <v>1021.418329</v>
      </c>
      <c r="IE116" s="63">
        <f t="shared" si="1626"/>
        <v>1138.333267</v>
      </c>
      <c r="IF116" s="63">
        <f t="shared" si="1626"/>
        <v>1136.782217</v>
      </c>
      <c r="IG116" s="63">
        <f t="shared" si="1626"/>
        <v>1156.652352</v>
      </c>
      <c r="IH116" s="63">
        <f t="shared" si="1626"/>
        <v>1226.836145</v>
      </c>
      <c r="II116" s="63">
        <f t="shared" si="1626"/>
        <v>1411.442914</v>
      </c>
      <c r="IJ116" s="63">
        <f t="shared" si="1626"/>
        <v>1379.398846</v>
      </c>
      <c r="IK116" s="63">
        <f t="shared" si="1626"/>
        <v>1256.306487</v>
      </c>
      <c r="IL116" s="63">
        <f t="shared" si="1626"/>
        <v>1195.579675</v>
      </c>
      <c r="IM116" s="63">
        <f t="shared" si="1626"/>
        <v>1295.346811</v>
      </c>
      <c r="IN116" s="63">
        <f t="shared" si="1626"/>
        <v>1528.127744</v>
      </c>
      <c r="IO116" s="52">
        <f t="shared" si="55"/>
        <v>14670.02634</v>
      </c>
      <c r="IP116" s="63">
        <f t="shared" ref="IP116:JA116" si="1627">IP117+IP130+IP143</f>
        <v>961.1437065</v>
      </c>
      <c r="IQ116" s="63">
        <f t="shared" si="1627"/>
        <v>1062.45629</v>
      </c>
      <c r="IR116" s="63">
        <f t="shared" si="1627"/>
        <v>1183.889775</v>
      </c>
      <c r="IS116" s="63">
        <f t="shared" si="1627"/>
        <v>1182.269851</v>
      </c>
      <c r="IT116" s="63">
        <f t="shared" si="1627"/>
        <v>1202.920324</v>
      </c>
      <c r="IU116" s="63">
        <f t="shared" si="1627"/>
        <v>1275.411103</v>
      </c>
      <c r="IV116" s="63">
        <f t="shared" si="1627"/>
        <v>1468.376363</v>
      </c>
      <c r="IW116" s="63">
        <f t="shared" si="1627"/>
        <v>1434.607424</v>
      </c>
      <c r="IX116" s="63">
        <f t="shared" si="1627"/>
        <v>1307.751021</v>
      </c>
      <c r="IY116" s="63">
        <f t="shared" si="1627"/>
        <v>1244.671083</v>
      </c>
      <c r="IZ116" s="63">
        <f t="shared" si="1627"/>
        <v>1344.077603</v>
      </c>
      <c r="JA116" s="63">
        <f t="shared" si="1627"/>
        <v>1589.252854</v>
      </c>
      <c r="JB116" s="52">
        <f t="shared" si="57"/>
        <v>15256.8274</v>
      </c>
      <c r="JC116" s="2"/>
      <c r="JD116" s="2"/>
      <c r="JE116" s="19">
        <f t="shared" si="58"/>
        <v>0</v>
      </c>
      <c r="JF116" s="19">
        <f t="shared" si="59"/>
        <v>0</v>
      </c>
      <c r="JG116" s="48">
        <f t="shared" si="60"/>
        <v>0</v>
      </c>
      <c r="JH116" s="48">
        <f t="shared" si="61"/>
        <v>0</v>
      </c>
      <c r="JI116" s="48">
        <f t="shared" si="62"/>
        <v>0</v>
      </c>
      <c r="JJ116" s="48">
        <f t="shared" si="63"/>
        <v>0</v>
      </c>
      <c r="JK116" s="48">
        <f t="shared" si="64"/>
        <v>0</v>
      </c>
    </row>
    <row r="117" ht="19.5" customHeight="1" outlineLevel="1">
      <c r="A117" s="2"/>
      <c r="B117" s="6" t="s">
        <v>16</v>
      </c>
      <c r="C117" s="8">
        <f t="shared" ref="C117:N117" si="1628">C118+C122</f>
        <v>494.3934404</v>
      </c>
      <c r="D117" s="8">
        <f t="shared" si="1628"/>
        <v>546.0577219</v>
      </c>
      <c r="E117" s="8">
        <f t="shared" si="1628"/>
        <v>606.1838117</v>
      </c>
      <c r="F117" s="8">
        <f t="shared" si="1628"/>
        <v>604.9814468</v>
      </c>
      <c r="G117" s="8">
        <f t="shared" si="1628"/>
        <v>613.1982542</v>
      </c>
      <c r="H117" s="8">
        <f t="shared" si="1628"/>
        <v>650.6227045</v>
      </c>
      <c r="I117" s="8">
        <f t="shared" si="1628"/>
        <v>755.3496704</v>
      </c>
      <c r="J117" s="8">
        <f t="shared" si="1628"/>
        <v>732.6780187</v>
      </c>
      <c r="K117" s="8">
        <f t="shared" si="1628"/>
        <v>682.1837946</v>
      </c>
      <c r="L117" s="8">
        <f t="shared" si="1628"/>
        <v>643.7343348</v>
      </c>
      <c r="M117" s="8">
        <f t="shared" si="1628"/>
        <v>663.6819128</v>
      </c>
      <c r="N117" s="8">
        <f t="shared" si="1628"/>
        <v>813.1471059</v>
      </c>
      <c r="O117" s="8">
        <f t="shared" si="21"/>
        <v>7806.212217</v>
      </c>
      <c r="P117" s="8">
        <f t="shared" ref="P117:AA117" si="1629">P118+P122</f>
        <v>488.0778001</v>
      </c>
      <c r="Q117" s="8">
        <f t="shared" si="1629"/>
        <v>539.0352584</v>
      </c>
      <c r="R117" s="8">
        <f t="shared" si="1629"/>
        <v>598.4278322</v>
      </c>
      <c r="S117" s="8">
        <f t="shared" si="1629"/>
        <v>597.2530975</v>
      </c>
      <c r="T117" s="8">
        <f t="shared" si="1629"/>
        <v>605.3710502</v>
      </c>
      <c r="U117" s="8">
        <f t="shared" si="1629"/>
        <v>642.262514</v>
      </c>
      <c r="V117" s="8">
        <f t="shared" si="1629"/>
        <v>745.6426538</v>
      </c>
      <c r="W117" s="8">
        <f t="shared" si="1629"/>
        <v>723.3983416</v>
      </c>
      <c r="X117" s="8">
        <f t="shared" si="1629"/>
        <v>673.5047698</v>
      </c>
      <c r="Y117" s="8">
        <f t="shared" si="1629"/>
        <v>635.523635</v>
      </c>
      <c r="Z117" s="8">
        <f t="shared" si="1629"/>
        <v>655.2350885</v>
      </c>
      <c r="AA117" s="8">
        <f t="shared" si="1629"/>
        <v>802.7595397</v>
      </c>
      <c r="AB117" s="8">
        <f t="shared" si="23"/>
        <v>7706.491581</v>
      </c>
      <c r="AC117" s="8">
        <f t="shared" ref="AC117:AN117" si="1630">AC118+AC122</f>
        <v>479.8763782</v>
      </c>
      <c r="AD117" s="8">
        <f t="shared" si="1630"/>
        <v>529.9248082</v>
      </c>
      <c r="AE117" s="8">
        <f t="shared" si="1630"/>
        <v>588.3590052</v>
      </c>
      <c r="AF117" s="8">
        <f t="shared" si="1630"/>
        <v>587.217147</v>
      </c>
      <c r="AG117" s="8">
        <f t="shared" si="1630"/>
        <v>595.355501</v>
      </c>
      <c r="AH117" s="8">
        <f t="shared" si="1630"/>
        <v>631.3505471</v>
      </c>
      <c r="AI117" s="8">
        <f t="shared" si="1630"/>
        <v>733.1075473</v>
      </c>
      <c r="AJ117" s="8">
        <f t="shared" si="1630"/>
        <v>711.3770549</v>
      </c>
      <c r="AK117" s="8">
        <f t="shared" si="1630"/>
        <v>662.2287085</v>
      </c>
      <c r="AL117" s="8">
        <f t="shared" si="1630"/>
        <v>624.8611625</v>
      </c>
      <c r="AM117" s="8">
        <f t="shared" si="1630"/>
        <v>644.0672264</v>
      </c>
      <c r="AN117" s="8">
        <f t="shared" si="1630"/>
        <v>789.2703589</v>
      </c>
      <c r="AO117" s="8">
        <f t="shared" si="25"/>
        <v>7576.995445</v>
      </c>
      <c r="AP117" s="8">
        <f t="shared" ref="AP117:BA117" si="1631">AP118+AP122</f>
        <v>485.9389687</v>
      </c>
      <c r="AQ117" s="8">
        <f t="shared" si="1631"/>
        <v>536.6071348</v>
      </c>
      <c r="AR117" s="8">
        <f t="shared" si="1631"/>
        <v>595.7878179</v>
      </c>
      <c r="AS117" s="8">
        <f t="shared" si="1631"/>
        <v>594.6358433</v>
      </c>
      <c r="AT117" s="8">
        <f t="shared" si="1631"/>
        <v>603.0167871</v>
      </c>
      <c r="AU117" s="8">
        <f t="shared" si="1631"/>
        <v>639.1391818</v>
      </c>
      <c r="AV117" s="8">
        <f t="shared" si="1631"/>
        <v>742.2711345</v>
      </c>
      <c r="AW117" s="8">
        <f t="shared" si="1631"/>
        <v>720.4781128</v>
      </c>
      <c r="AX117" s="8">
        <f t="shared" si="1631"/>
        <v>670.6265944</v>
      </c>
      <c r="AY117" s="8">
        <f t="shared" si="1631"/>
        <v>632.7689634</v>
      </c>
      <c r="AZ117" s="8">
        <f t="shared" si="1631"/>
        <v>652.2082952</v>
      </c>
      <c r="BA117" s="8">
        <f t="shared" si="1631"/>
        <v>799.2417249</v>
      </c>
      <c r="BB117" s="8">
        <f t="shared" si="27"/>
        <v>7672.720559</v>
      </c>
      <c r="BC117" s="8">
        <f t="shared" ref="BC117:BN117" si="1632">BC118+BC122</f>
        <v>506.3784064</v>
      </c>
      <c r="BD117" s="8">
        <f t="shared" si="1632"/>
        <v>559.1533965</v>
      </c>
      <c r="BE117" s="8">
        <f t="shared" si="1632"/>
        <v>620.8417182</v>
      </c>
      <c r="BF117" s="8">
        <f t="shared" si="1632"/>
        <v>619.6472604</v>
      </c>
      <c r="BG117" s="8">
        <f t="shared" si="1632"/>
        <v>628.5335011</v>
      </c>
      <c r="BH117" s="8">
        <f t="shared" si="1632"/>
        <v>665.8272155</v>
      </c>
      <c r="BI117" s="8">
        <f t="shared" si="1632"/>
        <v>773.4014116</v>
      </c>
      <c r="BJ117" s="8">
        <f t="shared" si="1632"/>
        <v>750.8951709</v>
      </c>
      <c r="BK117" s="8">
        <f t="shared" si="1632"/>
        <v>698.864211</v>
      </c>
      <c r="BL117" s="8">
        <f t="shared" si="1632"/>
        <v>659.3972693</v>
      </c>
      <c r="BM117" s="8">
        <f t="shared" si="1632"/>
        <v>679.6497396</v>
      </c>
      <c r="BN117" s="8">
        <f t="shared" si="1632"/>
        <v>832.859221</v>
      </c>
      <c r="BO117" s="8">
        <f t="shared" si="29"/>
        <v>7995.448521</v>
      </c>
      <c r="BP117" s="8">
        <f t="shared" ref="BP117:CA117" si="1633">BP118+BP122</f>
        <v>541.003238</v>
      </c>
      <c r="BQ117" s="8">
        <f t="shared" si="1633"/>
        <v>597.3521082</v>
      </c>
      <c r="BR117" s="8">
        <f t="shared" si="1633"/>
        <v>663.2855633</v>
      </c>
      <c r="BS117" s="8">
        <f t="shared" si="1633"/>
        <v>662.0171202</v>
      </c>
      <c r="BT117" s="8">
        <f t="shared" si="1633"/>
        <v>671.6776922</v>
      </c>
      <c r="BU117" s="8">
        <f t="shared" si="1633"/>
        <v>711.1221498</v>
      </c>
      <c r="BV117" s="8">
        <f t="shared" si="1633"/>
        <v>826.1934774</v>
      </c>
      <c r="BW117" s="8">
        <f t="shared" si="1633"/>
        <v>802.3577584</v>
      </c>
      <c r="BX117" s="8">
        <f t="shared" si="1633"/>
        <v>746.6821411</v>
      </c>
      <c r="BY117" s="8">
        <f t="shared" si="1633"/>
        <v>704.4984528</v>
      </c>
      <c r="BZ117" s="8">
        <f t="shared" si="1633"/>
        <v>726.1587312</v>
      </c>
      <c r="CA117" s="8">
        <f t="shared" si="1633"/>
        <v>889.8079573</v>
      </c>
      <c r="CB117" s="8">
        <f t="shared" si="31"/>
        <v>8542.15639</v>
      </c>
      <c r="CC117" s="8">
        <f t="shared" ref="CC117:CN117" si="1634">CC118+CC122</f>
        <v>584.3121764</v>
      </c>
      <c r="CD117" s="8">
        <f t="shared" si="1634"/>
        <v>645.1165165</v>
      </c>
      <c r="CE117" s="8">
        <f t="shared" si="1634"/>
        <v>716.3722299</v>
      </c>
      <c r="CF117" s="8">
        <f t="shared" si="1634"/>
        <v>715.0135843</v>
      </c>
      <c r="CG117" s="8">
        <f t="shared" si="1634"/>
        <v>725.6295575</v>
      </c>
      <c r="CH117" s="8">
        <f t="shared" si="1634"/>
        <v>767.8622766</v>
      </c>
      <c r="CI117" s="8">
        <f t="shared" si="1634"/>
        <v>892.261264</v>
      </c>
      <c r="CJ117" s="8">
        <f t="shared" si="1634"/>
        <v>866.702791</v>
      </c>
      <c r="CK117" s="8">
        <f t="shared" si="1634"/>
        <v>806.4862631</v>
      </c>
      <c r="CL117" s="8">
        <f t="shared" si="1634"/>
        <v>760.9084081</v>
      </c>
      <c r="CM117" s="8">
        <f t="shared" si="1634"/>
        <v>784.2769017</v>
      </c>
      <c r="CN117" s="8">
        <f t="shared" si="1634"/>
        <v>961.0397638</v>
      </c>
      <c r="CO117" s="8">
        <f t="shared" si="33"/>
        <v>9225.981733</v>
      </c>
      <c r="CP117" s="2"/>
      <c r="CQ117" s="2"/>
      <c r="CR117" s="48">
        <f>O117-'ОПУ БС'!C117</f>
        <v>0</v>
      </c>
      <c r="CS117" s="48">
        <f>AB117-'ОПУ БС'!D117</f>
        <v>0</v>
      </c>
      <c r="CT117" s="48">
        <f>AO117-'ОПУ БС'!E117</f>
        <v>0</v>
      </c>
      <c r="CU117" s="48">
        <f>BB117-'ОПУ БС'!F117</f>
        <v>0</v>
      </c>
      <c r="CV117" s="48">
        <f>BO117-'ОПУ БС'!G117</f>
        <v>0</v>
      </c>
      <c r="CW117" s="48">
        <f>CB117-'ОПУ БС'!H117</f>
        <v>0</v>
      </c>
      <c r="CX117" s="48">
        <f>CO117-'ОПУ БС'!I117</f>
        <v>0</v>
      </c>
      <c r="CY117" s="2"/>
      <c r="CZ117" s="2"/>
      <c r="DA117" s="49">
        <f t="shared" ref="DA117:DL117" si="1635">DA118+DA122</f>
        <v>0</v>
      </c>
      <c r="DB117" s="49">
        <f t="shared" si="1635"/>
        <v>0</v>
      </c>
      <c r="DC117" s="49">
        <f t="shared" si="1635"/>
        <v>0</v>
      </c>
      <c r="DD117" s="49">
        <f t="shared" si="1635"/>
        <v>0</v>
      </c>
      <c r="DE117" s="49">
        <f t="shared" si="1635"/>
        <v>0</v>
      </c>
      <c r="DF117" s="49">
        <f t="shared" si="1635"/>
        <v>0</v>
      </c>
      <c r="DG117" s="49">
        <f t="shared" si="1635"/>
        <v>0</v>
      </c>
      <c r="DH117" s="49">
        <f t="shared" si="1635"/>
        <v>0</v>
      </c>
      <c r="DI117" s="49">
        <f t="shared" si="1635"/>
        <v>0</v>
      </c>
      <c r="DJ117" s="49">
        <f t="shared" si="1635"/>
        <v>0</v>
      </c>
      <c r="DK117" s="49">
        <f t="shared" si="1635"/>
        <v>0</v>
      </c>
      <c r="DL117" s="49">
        <f t="shared" si="1635"/>
        <v>0</v>
      </c>
      <c r="DM117" s="50">
        <f t="shared" si="35"/>
        <v>0</v>
      </c>
      <c r="DN117" s="49">
        <f t="shared" ref="DN117:DY117" si="1636">DN118+DN122</f>
        <v>0</v>
      </c>
      <c r="DO117" s="49">
        <f t="shared" si="1636"/>
        <v>0</v>
      </c>
      <c r="DP117" s="49">
        <f t="shared" si="1636"/>
        <v>0</v>
      </c>
      <c r="DQ117" s="49">
        <f t="shared" si="1636"/>
        <v>0</v>
      </c>
      <c r="DR117" s="49">
        <f t="shared" si="1636"/>
        <v>0</v>
      </c>
      <c r="DS117" s="49">
        <f t="shared" si="1636"/>
        <v>0</v>
      </c>
      <c r="DT117" s="49">
        <f t="shared" si="1636"/>
        <v>0</v>
      </c>
      <c r="DU117" s="49">
        <f t="shared" si="1636"/>
        <v>0</v>
      </c>
      <c r="DV117" s="49">
        <f t="shared" si="1636"/>
        <v>0</v>
      </c>
      <c r="DW117" s="49">
        <f t="shared" si="1636"/>
        <v>0</v>
      </c>
      <c r="DX117" s="49">
        <f t="shared" si="1636"/>
        <v>0</v>
      </c>
      <c r="DY117" s="49">
        <f t="shared" si="1636"/>
        <v>0</v>
      </c>
      <c r="DZ117" s="55">
        <f t="shared" si="37"/>
        <v>0</v>
      </c>
      <c r="EA117" s="49">
        <f t="shared" ref="EA117:EL117" si="1637">EA118+EA122</f>
        <v>0</v>
      </c>
      <c r="EB117" s="49">
        <f t="shared" si="1637"/>
        <v>0</v>
      </c>
      <c r="EC117" s="49">
        <f t="shared" si="1637"/>
        <v>0</v>
      </c>
      <c r="ED117" s="49">
        <f t="shared" si="1637"/>
        <v>0</v>
      </c>
      <c r="EE117" s="49">
        <f t="shared" si="1637"/>
        <v>0</v>
      </c>
      <c r="EF117" s="49">
        <f t="shared" si="1637"/>
        <v>0</v>
      </c>
      <c r="EG117" s="49">
        <f t="shared" si="1637"/>
        <v>0</v>
      </c>
      <c r="EH117" s="49">
        <f t="shared" si="1637"/>
        <v>0</v>
      </c>
      <c r="EI117" s="49">
        <f t="shared" si="1637"/>
        <v>0</v>
      </c>
      <c r="EJ117" s="49">
        <f t="shared" si="1637"/>
        <v>0</v>
      </c>
      <c r="EK117" s="49">
        <f t="shared" si="1637"/>
        <v>0</v>
      </c>
      <c r="EL117" s="49">
        <f t="shared" si="1637"/>
        <v>0</v>
      </c>
      <c r="EM117" s="50">
        <f t="shared" si="39"/>
        <v>0</v>
      </c>
      <c r="EN117" s="49">
        <f t="shared" ref="EN117:EY117" si="1638">EN118+EN122</f>
        <v>0</v>
      </c>
      <c r="EO117" s="49">
        <f t="shared" si="1638"/>
        <v>0</v>
      </c>
      <c r="EP117" s="49">
        <f t="shared" si="1638"/>
        <v>0</v>
      </c>
      <c r="EQ117" s="49">
        <f t="shared" si="1638"/>
        <v>0</v>
      </c>
      <c r="ER117" s="49">
        <f t="shared" si="1638"/>
        <v>0</v>
      </c>
      <c r="ES117" s="49">
        <f t="shared" si="1638"/>
        <v>0</v>
      </c>
      <c r="ET117" s="49">
        <f t="shared" si="1638"/>
        <v>0</v>
      </c>
      <c r="EU117" s="49">
        <f t="shared" si="1638"/>
        <v>0</v>
      </c>
      <c r="EV117" s="49">
        <f t="shared" si="1638"/>
        <v>0</v>
      </c>
      <c r="EW117" s="49">
        <f t="shared" si="1638"/>
        <v>0</v>
      </c>
      <c r="EX117" s="49">
        <f t="shared" si="1638"/>
        <v>0</v>
      </c>
      <c r="EY117" s="49">
        <f t="shared" si="1638"/>
        <v>0</v>
      </c>
      <c r="EZ117" s="51">
        <f t="shared" si="41"/>
        <v>0</v>
      </c>
      <c r="FA117" s="49">
        <f t="shared" ref="FA117:FL117" si="1639">FA118+FA122</f>
        <v>0</v>
      </c>
      <c r="FB117" s="49">
        <f t="shared" si="1639"/>
        <v>0</v>
      </c>
      <c r="FC117" s="49">
        <f t="shared" si="1639"/>
        <v>0</v>
      </c>
      <c r="FD117" s="49">
        <f t="shared" si="1639"/>
        <v>0</v>
      </c>
      <c r="FE117" s="49">
        <f t="shared" si="1639"/>
        <v>0</v>
      </c>
      <c r="FF117" s="49">
        <f t="shared" si="1639"/>
        <v>0</v>
      </c>
      <c r="FG117" s="49">
        <f t="shared" si="1639"/>
        <v>0</v>
      </c>
      <c r="FH117" s="49">
        <f t="shared" si="1639"/>
        <v>0</v>
      </c>
      <c r="FI117" s="49">
        <f t="shared" si="1639"/>
        <v>0</v>
      </c>
      <c r="FJ117" s="49">
        <f t="shared" si="1639"/>
        <v>0</v>
      </c>
      <c r="FK117" s="49">
        <f t="shared" si="1639"/>
        <v>0</v>
      </c>
      <c r="FL117" s="49">
        <f t="shared" si="1639"/>
        <v>0</v>
      </c>
      <c r="FM117" s="51">
        <f t="shared" si="43"/>
        <v>0</v>
      </c>
      <c r="FN117" s="2"/>
      <c r="FO117" s="2"/>
      <c r="FP117" s="8">
        <f t="shared" ref="FP117:GA117" si="1640">FP118+FP122</f>
        <v>494.3934404</v>
      </c>
      <c r="FQ117" s="8">
        <f t="shared" si="1640"/>
        <v>546.0577219</v>
      </c>
      <c r="FR117" s="8">
        <f t="shared" si="1640"/>
        <v>606.1838117</v>
      </c>
      <c r="FS117" s="8">
        <f t="shared" si="1640"/>
        <v>604.9814468</v>
      </c>
      <c r="FT117" s="8">
        <f t="shared" si="1640"/>
        <v>613.1982542</v>
      </c>
      <c r="FU117" s="8">
        <f t="shared" si="1640"/>
        <v>650.6227045</v>
      </c>
      <c r="FV117" s="8">
        <f t="shared" si="1640"/>
        <v>755.3496704</v>
      </c>
      <c r="FW117" s="8">
        <f t="shared" si="1640"/>
        <v>732.6780187</v>
      </c>
      <c r="FX117" s="8">
        <f t="shared" si="1640"/>
        <v>682.1837946</v>
      </c>
      <c r="FY117" s="8">
        <f t="shared" si="1640"/>
        <v>643.7343348</v>
      </c>
      <c r="FZ117" s="8">
        <f t="shared" si="1640"/>
        <v>663.6819128</v>
      </c>
      <c r="GA117" s="8">
        <f t="shared" si="1640"/>
        <v>813.1471059</v>
      </c>
      <c r="GB117" s="52">
        <f t="shared" si="45"/>
        <v>7806.212217</v>
      </c>
      <c r="GC117" s="8">
        <f t="shared" ref="GC117:GN117" si="1641">GC118+GC122</f>
        <v>488.0778001</v>
      </c>
      <c r="GD117" s="8">
        <f t="shared" si="1641"/>
        <v>539.0352584</v>
      </c>
      <c r="GE117" s="8">
        <f t="shared" si="1641"/>
        <v>598.4278322</v>
      </c>
      <c r="GF117" s="8">
        <f t="shared" si="1641"/>
        <v>597.2530975</v>
      </c>
      <c r="GG117" s="8">
        <f t="shared" si="1641"/>
        <v>605.3710502</v>
      </c>
      <c r="GH117" s="8">
        <f t="shared" si="1641"/>
        <v>642.262514</v>
      </c>
      <c r="GI117" s="8">
        <f t="shared" si="1641"/>
        <v>745.6426538</v>
      </c>
      <c r="GJ117" s="8">
        <f t="shared" si="1641"/>
        <v>723.3983416</v>
      </c>
      <c r="GK117" s="8">
        <f t="shared" si="1641"/>
        <v>673.5047698</v>
      </c>
      <c r="GL117" s="8">
        <f t="shared" si="1641"/>
        <v>635.523635</v>
      </c>
      <c r="GM117" s="8">
        <f t="shared" si="1641"/>
        <v>655.2350885</v>
      </c>
      <c r="GN117" s="8">
        <f t="shared" si="1641"/>
        <v>802.7595397</v>
      </c>
      <c r="GO117" s="52">
        <f t="shared" si="47"/>
        <v>7706.491581</v>
      </c>
      <c r="GP117" s="53">
        <f t="shared" ref="GP117:HA117" si="1642">GP118+GP122</f>
        <v>479.8763782</v>
      </c>
      <c r="GQ117" s="53">
        <f t="shared" si="1642"/>
        <v>529.9248082</v>
      </c>
      <c r="GR117" s="53">
        <f t="shared" si="1642"/>
        <v>588.3590052</v>
      </c>
      <c r="GS117" s="53">
        <f t="shared" si="1642"/>
        <v>587.217147</v>
      </c>
      <c r="GT117" s="53">
        <f t="shared" si="1642"/>
        <v>595.355501</v>
      </c>
      <c r="GU117" s="53">
        <f t="shared" si="1642"/>
        <v>631.3505471</v>
      </c>
      <c r="GV117" s="53">
        <f t="shared" si="1642"/>
        <v>733.1075473</v>
      </c>
      <c r="GW117" s="53">
        <f t="shared" si="1642"/>
        <v>711.3770549</v>
      </c>
      <c r="GX117" s="53">
        <f t="shared" si="1642"/>
        <v>662.2287085</v>
      </c>
      <c r="GY117" s="53">
        <f t="shared" si="1642"/>
        <v>624.8611625</v>
      </c>
      <c r="GZ117" s="53">
        <f t="shared" si="1642"/>
        <v>644.0672264</v>
      </c>
      <c r="HA117" s="53">
        <f t="shared" si="1642"/>
        <v>789.2703589</v>
      </c>
      <c r="HB117" s="52">
        <f t="shared" si="49"/>
        <v>7576.995445</v>
      </c>
      <c r="HC117" s="53">
        <f t="shared" ref="HC117:HN117" si="1643">HC118+HC122</f>
        <v>485.9389687</v>
      </c>
      <c r="HD117" s="53">
        <f t="shared" si="1643"/>
        <v>536.6071348</v>
      </c>
      <c r="HE117" s="53">
        <f t="shared" si="1643"/>
        <v>595.7878179</v>
      </c>
      <c r="HF117" s="53">
        <f t="shared" si="1643"/>
        <v>594.6358433</v>
      </c>
      <c r="HG117" s="53">
        <f t="shared" si="1643"/>
        <v>603.0167871</v>
      </c>
      <c r="HH117" s="53">
        <f t="shared" si="1643"/>
        <v>639.1391818</v>
      </c>
      <c r="HI117" s="53">
        <f t="shared" si="1643"/>
        <v>742.2711345</v>
      </c>
      <c r="HJ117" s="53">
        <f t="shared" si="1643"/>
        <v>720.4781128</v>
      </c>
      <c r="HK117" s="53">
        <f t="shared" si="1643"/>
        <v>670.6265944</v>
      </c>
      <c r="HL117" s="53">
        <f t="shared" si="1643"/>
        <v>632.7689634</v>
      </c>
      <c r="HM117" s="53">
        <f t="shared" si="1643"/>
        <v>652.2082952</v>
      </c>
      <c r="HN117" s="53">
        <f t="shared" si="1643"/>
        <v>799.2417249</v>
      </c>
      <c r="HO117" s="52">
        <f t="shared" si="51"/>
        <v>7672.720559</v>
      </c>
      <c r="HP117" s="53">
        <f t="shared" ref="HP117:IA117" si="1644">HP118+HP122</f>
        <v>506.3784064</v>
      </c>
      <c r="HQ117" s="53">
        <f t="shared" si="1644"/>
        <v>559.1533965</v>
      </c>
      <c r="HR117" s="53">
        <f t="shared" si="1644"/>
        <v>620.8417182</v>
      </c>
      <c r="HS117" s="53">
        <f t="shared" si="1644"/>
        <v>619.6472604</v>
      </c>
      <c r="HT117" s="53">
        <f t="shared" si="1644"/>
        <v>628.5335011</v>
      </c>
      <c r="HU117" s="53">
        <f t="shared" si="1644"/>
        <v>665.8272155</v>
      </c>
      <c r="HV117" s="53">
        <f t="shared" si="1644"/>
        <v>773.4014116</v>
      </c>
      <c r="HW117" s="53">
        <f t="shared" si="1644"/>
        <v>750.8951709</v>
      </c>
      <c r="HX117" s="53">
        <f t="shared" si="1644"/>
        <v>698.864211</v>
      </c>
      <c r="HY117" s="53">
        <f t="shared" si="1644"/>
        <v>659.3972693</v>
      </c>
      <c r="HZ117" s="53">
        <f t="shared" si="1644"/>
        <v>679.6497396</v>
      </c>
      <c r="IA117" s="53">
        <f t="shared" si="1644"/>
        <v>832.859221</v>
      </c>
      <c r="IB117" s="52">
        <f t="shared" si="53"/>
        <v>7995.448521</v>
      </c>
      <c r="IC117" s="53">
        <f t="shared" ref="IC117:IN117" si="1645">IC118+IC122</f>
        <v>541.003238</v>
      </c>
      <c r="ID117" s="53">
        <f t="shared" si="1645"/>
        <v>597.3521082</v>
      </c>
      <c r="IE117" s="53">
        <f t="shared" si="1645"/>
        <v>663.2855633</v>
      </c>
      <c r="IF117" s="53">
        <f t="shared" si="1645"/>
        <v>662.0171202</v>
      </c>
      <c r="IG117" s="53">
        <f t="shared" si="1645"/>
        <v>671.6776922</v>
      </c>
      <c r="IH117" s="53">
        <f t="shared" si="1645"/>
        <v>711.1221498</v>
      </c>
      <c r="II117" s="53">
        <f t="shared" si="1645"/>
        <v>826.1934774</v>
      </c>
      <c r="IJ117" s="53">
        <f t="shared" si="1645"/>
        <v>802.3577584</v>
      </c>
      <c r="IK117" s="53">
        <f t="shared" si="1645"/>
        <v>746.6821411</v>
      </c>
      <c r="IL117" s="53">
        <f t="shared" si="1645"/>
        <v>704.4984528</v>
      </c>
      <c r="IM117" s="53">
        <f t="shared" si="1645"/>
        <v>726.1587312</v>
      </c>
      <c r="IN117" s="53">
        <f t="shared" si="1645"/>
        <v>889.8079573</v>
      </c>
      <c r="IO117" s="52">
        <f t="shared" si="55"/>
        <v>8542.15639</v>
      </c>
      <c r="IP117" s="53">
        <f t="shared" ref="IP117:JA117" si="1646">IP118+IP122</f>
        <v>584.3121764</v>
      </c>
      <c r="IQ117" s="53">
        <f t="shared" si="1646"/>
        <v>645.1165165</v>
      </c>
      <c r="IR117" s="53">
        <f t="shared" si="1646"/>
        <v>716.3722299</v>
      </c>
      <c r="IS117" s="53">
        <f t="shared" si="1646"/>
        <v>715.0135843</v>
      </c>
      <c r="IT117" s="53">
        <f t="shared" si="1646"/>
        <v>725.6295575</v>
      </c>
      <c r="IU117" s="53">
        <f t="shared" si="1646"/>
        <v>767.8622766</v>
      </c>
      <c r="IV117" s="53">
        <f t="shared" si="1646"/>
        <v>892.261264</v>
      </c>
      <c r="IW117" s="53">
        <f t="shared" si="1646"/>
        <v>866.702791</v>
      </c>
      <c r="IX117" s="53">
        <f t="shared" si="1646"/>
        <v>806.4862631</v>
      </c>
      <c r="IY117" s="53">
        <f t="shared" si="1646"/>
        <v>760.9084081</v>
      </c>
      <c r="IZ117" s="53">
        <f t="shared" si="1646"/>
        <v>784.2769017</v>
      </c>
      <c r="JA117" s="53">
        <f t="shared" si="1646"/>
        <v>961.0397638</v>
      </c>
      <c r="JB117" s="52">
        <f t="shared" si="57"/>
        <v>9225.981733</v>
      </c>
      <c r="JC117" s="2"/>
      <c r="JD117" s="2"/>
      <c r="JE117" s="19">
        <f t="shared" si="58"/>
        <v>0</v>
      </c>
      <c r="JF117" s="19">
        <f t="shared" si="59"/>
        <v>0</v>
      </c>
      <c r="JG117" s="48">
        <f t="shared" si="60"/>
        <v>0</v>
      </c>
      <c r="JH117" s="48">
        <f t="shared" si="61"/>
        <v>0</v>
      </c>
      <c r="JI117" s="48">
        <f t="shared" si="62"/>
        <v>0</v>
      </c>
      <c r="JJ117" s="48">
        <f t="shared" si="63"/>
        <v>0</v>
      </c>
      <c r="JK117" s="48">
        <f t="shared" si="64"/>
        <v>0</v>
      </c>
    </row>
    <row r="118" ht="19.5" customHeight="1" outlineLevel="1">
      <c r="A118" s="2"/>
      <c r="B118" s="6" t="s">
        <v>17</v>
      </c>
      <c r="C118" s="8">
        <f t="shared" ref="C118:N118" si="1647">SUM(C119:C121)</f>
        <v>397.2613974</v>
      </c>
      <c r="D118" s="8">
        <f t="shared" si="1647"/>
        <v>439.9793066</v>
      </c>
      <c r="E118" s="8">
        <f t="shared" si="1647"/>
        <v>487.3248644</v>
      </c>
      <c r="F118" s="8">
        <f t="shared" si="1647"/>
        <v>486.1224995</v>
      </c>
      <c r="G118" s="8">
        <f t="shared" si="1647"/>
        <v>496.5767468</v>
      </c>
      <c r="H118" s="8">
        <f t="shared" si="1647"/>
        <v>527.9394887</v>
      </c>
      <c r="I118" s="8">
        <f t="shared" si="1647"/>
        <v>606.3463435</v>
      </c>
      <c r="J118" s="8">
        <f t="shared" si="1647"/>
        <v>590.6649725</v>
      </c>
      <c r="K118" s="8">
        <f t="shared" si="1647"/>
        <v>548.8479833</v>
      </c>
      <c r="L118" s="8">
        <f t="shared" si="1647"/>
        <v>517.4852414</v>
      </c>
      <c r="M118" s="8">
        <f t="shared" si="1647"/>
        <v>520.6090802</v>
      </c>
      <c r="N118" s="8">
        <f t="shared" si="1647"/>
        <v>653.3904563</v>
      </c>
      <c r="O118" s="8">
        <f t="shared" si="21"/>
        <v>6272.548381</v>
      </c>
      <c r="P118" s="8">
        <f t="shared" ref="P118:AA118" si="1648">SUM(P119:P121)</f>
        <v>395.0415431</v>
      </c>
      <c r="Q118" s="8">
        <f t="shared" si="1648"/>
        <v>437.4298725</v>
      </c>
      <c r="R118" s="8">
        <f t="shared" si="1648"/>
        <v>484.5808335</v>
      </c>
      <c r="S118" s="8">
        <f t="shared" si="1648"/>
        <v>483.4060989</v>
      </c>
      <c r="T118" s="8">
        <f t="shared" si="1648"/>
        <v>493.8019289</v>
      </c>
      <c r="U118" s="8">
        <f t="shared" si="1648"/>
        <v>524.9894192</v>
      </c>
      <c r="V118" s="8">
        <f t="shared" si="1648"/>
        <v>602.9581448</v>
      </c>
      <c r="W118" s="8">
        <f t="shared" si="1648"/>
        <v>587.3643997</v>
      </c>
      <c r="X118" s="8">
        <f t="shared" si="1648"/>
        <v>545.7810793</v>
      </c>
      <c r="Y118" s="8">
        <f t="shared" si="1648"/>
        <v>514.5935891</v>
      </c>
      <c r="Z118" s="8">
        <f t="shared" si="1648"/>
        <v>517.8117605</v>
      </c>
      <c r="AA118" s="8">
        <f t="shared" si="1648"/>
        <v>649.7393802</v>
      </c>
      <c r="AB118" s="8">
        <f t="shared" si="23"/>
        <v>6237.49805</v>
      </c>
      <c r="AC118" s="8">
        <f t="shared" ref="AC118:AN118" si="1649">SUM(AC119:AC121)</f>
        <v>390.4310031</v>
      </c>
      <c r="AD118" s="8">
        <f t="shared" si="1649"/>
        <v>432.2410433</v>
      </c>
      <c r="AE118" s="8">
        <f t="shared" si="1649"/>
        <v>478.906112</v>
      </c>
      <c r="AF118" s="8">
        <f t="shared" si="1649"/>
        <v>477.7642538</v>
      </c>
      <c r="AG118" s="8">
        <f t="shared" si="1649"/>
        <v>488.0387539</v>
      </c>
      <c r="AH118" s="8">
        <f t="shared" si="1649"/>
        <v>518.8622541</v>
      </c>
      <c r="AI118" s="8">
        <f t="shared" si="1649"/>
        <v>595.9210047</v>
      </c>
      <c r="AJ118" s="8">
        <f t="shared" si="1649"/>
        <v>580.5092546</v>
      </c>
      <c r="AK118" s="8">
        <f t="shared" si="1649"/>
        <v>539.4112543</v>
      </c>
      <c r="AL118" s="8">
        <f t="shared" si="1649"/>
        <v>508.587754</v>
      </c>
      <c r="AM118" s="8">
        <f t="shared" si="1649"/>
        <v>511.8711059</v>
      </c>
      <c r="AN118" s="8">
        <f t="shared" si="1649"/>
        <v>642.1562551</v>
      </c>
      <c r="AO118" s="8">
        <f t="shared" si="25"/>
        <v>6164.700049</v>
      </c>
      <c r="AP118" s="8">
        <f t="shared" ref="AP118:BA118" si="1650">SUM(AP119:AP121)</f>
        <v>400.4191644</v>
      </c>
      <c r="AQ118" s="8">
        <f t="shared" si="1650"/>
        <v>443.2105064</v>
      </c>
      <c r="AR118" s="8">
        <f t="shared" si="1650"/>
        <v>491.1385837</v>
      </c>
      <c r="AS118" s="8">
        <f t="shared" si="1650"/>
        <v>489.9866091</v>
      </c>
      <c r="AT118" s="8">
        <f t="shared" si="1650"/>
        <v>500.5239555</v>
      </c>
      <c r="AU118" s="8">
        <f t="shared" si="1650"/>
        <v>532.1359948</v>
      </c>
      <c r="AV118" s="8">
        <f t="shared" si="1650"/>
        <v>611.166093</v>
      </c>
      <c r="AW118" s="8">
        <f t="shared" si="1650"/>
        <v>595.3600734</v>
      </c>
      <c r="AX118" s="8">
        <f t="shared" si="1650"/>
        <v>553.2106877</v>
      </c>
      <c r="AY118" s="8">
        <f t="shared" si="1650"/>
        <v>521.5986484</v>
      </c>
      <c r="AZ118" s="8">
        <f t="shared" si="1650"/>
        <v>525.0733907</v>
      </c>
      <c r="BA118" s="8">
        <f t="shared" si="1650"/>
        <v>658.584152</v>
      </c>
      <c r="BB118" s="8">
        <f t="shared" si="27"/>
        <v>6322.407859</v>
      </c>
      <c r="BC118" s="8">
        <f t="shared" ref="BC118:BN118" si="1651">SUM(BC119:BC121)</f>
        <v>422.0756315</v>
      </c>
      <c r="BD118" s="8">
        <f t="shared" si="1651"/>
        <v>467.0858923</v>
      </c>
      <c r="BE118" s="8">
        <f t="shared" si="1651"/>
        <v>517.6817436</v>
      </c>
      <c r="BF118" s="8">
        <f t="shared" si="1651"/>
        <v>516.4872859</v>
      </c>
      <c r="BG118" s="8">
        <f t="shared" si="1651"/>
        <v>527.5945393</v>
      </c>
      <c r="BH118" s="8">
        <f t="shared" si="1651"/>
        <v>560.9162997</v>
      </c>
      <c r="BI118" s="8">
        <f t="shared" si="1651"/>
        <v>644.2207007</v>
      </c>
      <c r="BJ118" s="8">
        <f t="shared" si="1651"/>
        <v>627.5598205</v>
      </c>
      <c r="BK118" s="8">
        <f t="shared" si="1651"/>
        <v>583.1308066</v>
      </c>
      <c r="BL118" s="8">
        <f t="shared" si="1651"/>
        <v>549.8090463</v>
      </c>
      <c r="BM118" s="8">
        <f t="shared" si="1651"/>
        <v>553.5869682</v>
      </c>
      <c r="BN118" s="8">
        <f t="shared" si="1651"/>
        <v>694.2033412</v>
      </c>
      <c r="BO118" s="8">
        <f t="shared" si="29"/>
        <v>6664.352076</v>
      </c>
      <c r="BP118" s="8">
        <f t="shared" ref="BP118:CA118" si="1652">SUM(BP119:BP121)</f>
        <v>455.7817976</v>
      </c>
      <c r="BQ118" s="8">
        <f t="shared" si="1652"/>
        <v>504.2813245</v>
      </c>
      <c r="BR118" s="8">
        <f t="shared" si="1652"/>
        <v>559.0014322</v>
      </c>
      <c r="BS118" s="8">
        <f t="shared" si="1652"/>
        <v>557.7329891</v>
      </c>
      <c r="BT118" s="8">
        <f t="shared" si="1652"/>
        <v>569.727247</v>
      </c>
      <c r="BU118" s="8">
        <f t="shared" si="1652"/>
        <v>605.7100205</v>
      </c>
      <c r="BV118" s="8">
        <f t="shared" si="1652"/>
        <v>695.6669542</v>
      </c>
      <c r="BW118" s="8">
        <f t="shared" si="1652"/>
        <v>677.6755675</v>
      </c>
      <c r="BX118" s="8">
        <f t="shared" si="1652"/>
        <v>629.6985361</v>
      </c>
      <c r="BY118" s="8">
        <f t="shared" si="1652"/>
        <v>593.7157626</v>
      </c>
      <c r="BZ118" s="8">
        <f t="shared" si="1652"/>
        <v>597.9219528</v>
      </c>
      <c r="CA118" s="8">
        <f t="shared" si="1652"/>
        <v>749.6411144</v>
      </c>
      <c r="CB118" s="8">
        <f t="shared" si="31"/>
        <v>7196.554699</v>
      </c>
      <c r="CC118" s="8">
        <f t="shared" ref="CC118:CN118" si="1653">SUM(CC119:CC121)</f>
        <v>496.549415</v>
      </c>
      <c r="CD118" s="8">
        <f t="shared" si="1653"/>
        <v>549.2703429</v>
      </c>
      <c r="CE118" s="8">
        <f t="shared" si="1653"/>
        <v>608.9783245</v>
      </c>
      <c r="CF118" s="8">
        <f t="shared" si="1653"/>
        <v>607.6196789</v>
      </c>
      <c r="CG118" s="8">
        <f t="shared" si="1653"/>
        <v>620.6867688</v>
      </c>
      <c r="CH118" s="8">
        <f t="shared" si="1653"/>
        <v>659.8880384</v>
      </c>
      <c r="CI118" s="8">
        <f t="shared" si="1653"/>
        <v>757.8912124</v>
      </c>
      <c r="CJ118" s="8">
        <f t="shared" si="1653"/>
        <v>738.2905776</v>
      </c>
      <c r="CK118" s="8">
        <f t="shared" si="1653"/>
        <v>686.0222182</v>
      </c>
      <c r="CL118" s="8">
        <f t="shared" si="1653"/>
        <v>646.8209485</v>
      </c>
      <c r="CM118" s="8">
        <f t="shared" si="1653"/>
        <v>651.5432795</v>
      </c>
      <c r="CN118" s="8">
        <f t="shared" si="1653"/>
        <v>816.6931168</v>
      </c>
      <c r="CO118" s="8">
        <f t="shared" si="33"/>
        <v>7840.253922</v>
      </c>
      <c r="CP118" s="2"/>
      <c r="CQ118" s="2"/>
      <c r="CR118" s="48">
        <f>O118-'ОПУ БС'!C118</f>
        <v>0</v>
      </c>
      <c r="CS118" s="48">
        <f>AB118-'ОПУ БС'!D118</f>
        <v>0</v>
      </c>
      <c r="CT118" s="48">
        <f>AO118-'ОПУ БС'!E118</f>
        <v>0</v>
      </c>
      <c r="CU118" s="48">
        <f>BB118-'ОПУ БС'!F118</f>
        <v>0</v>
      </c>
      <c r="CV118" s="48">
        <f>BO118-'ОПУ БС'!G118</f>
        <v>0</v>
      </c>
      <c r="CW118" s="48">
        <f>CB118-'ОПУ БС'!H118</f>
        <v>0</v>
      </c>
      <c r="CX118" s="48">
        <f>CO118-'ОПУ БС'!I118</f>
        <v>0</v>
      </c>
      <c r="CY118" s="2"/>
      <c r="CZ118" s="2"/>
      <c r="DA118" s="49">
        <f t="shared" ref="DA118:DL118" si="1654">SUM(DA119:DA121)</f>
        <v>0</v>
      </c>
      <c r="DB118" s="49">
        <f t="shared" si="1654"/>
        <v>0</v>
      </c>
      <c r="DC118" s="49">
        <f t="shared" si="1654"/>
        <v>0</v>
      </c>
      <c r="DD118" s="49">
        <f t="shared" si="1654"/>
        <v>0</v>
      </c>
      <c r="DE118" s="49">
        <f t="shared" si="1654"/>
        <v>0</v>
      </c>
      <c r="DF118" s="49">
        <f t="shared" si="1654"/>
        <v>0</v>
      </c>
      <c r="DG118" s="49">
        <f t="shared" si="1654"/>
        <v>0</v>
      </c>
      <c r="DH118" s="49">
        <f t="shared" si="1654"/>
        <v>0</v>
      </c>
      <c r="DI118" s="49">
        <f t="shared" si="1654"/>
        <v>0</v>
      </c>
      <c r="DJ118" s="49">
        <f t="shared" si="1654"/>
        <v>0</v>
      </c>
      <c r="DK118" s="49">
        <f t="shared" si="1654"/>
        <v>0</v>
      </c>
      <c r="DL118" s="49">
        <f t="shared" si="1654"/>
        <v>0</v>
      </c>
      <c r="DM118" s="50">
        <f t="shared" si="35"/>
        <v>0</v>
      </c>
      <c r="DN118" s="49">
        <f t="shared" ref="DN118:DY118" si="1655">SUM(DN119:DN121)</f>
        <v>0</v>
      </c>
      <c r="DO118" s="49">
        <f t="shared" si="1655"/>
        <v>0</v>
      </c>
      <c r="DP118" s="49">
        <f t="shared" si="1655"/>
        <v>0</v>
      </c>
      <c r="DQ118" s="49">
        <f t="shared" si="1655"/>
        <v>0</v>
      </c>
      <c r="DR118" s="49">
        <f t="shared" si="1655"/>
        <v>0</v>
      </c>
      <c r="DS118" s="49">
        <f t="shared" si="1655"/>
        <v>0</v>
      </c>
      <c r="DT118" s="49">
        <f t="shared" si="1655"/>
        <v>0</v>
      </c>
      <c r="DU118" s="49">
        <f t="shared" si="1655"/>
        <v>0</v>
      </c>
      <c r="DV118" s="49">
        <f t="shared" si="1655"/>
        <v>0</v>
      </c>
      <c r="DW118" s="49">
        <f t="shared" si="1655"/>
        <v>0</v>
      </c>
      <c r="DX118" s="49">
        <f t="shared" si="1655"/>
        <v>0</v>
      </c>
      <c r="DY118" s="49">
        <f t="shared" si="1655"/>
        <v>0</v>
      </c>
      <c r="DZ118" s="55">
        <f t="shared" si="37"/>
        <v>0</v>
      </c>
      <c r="EA118" s="49">
        <f t="shared" ref="EA118:EL118" si="1656">SUM(EA119:EA121)</f>
        <v>0</v>
      </c>
      <c r="EB118" s="49">
        <f t="shared" si="1656"/>
        <v>0</v>
      </c>
      <c r="EC118" s="49">
        <f t="shared" si="1656"/>
        <v>0</v>
      </c>
      <c r="ED118" s="49">
        <f t="shared" si="1656"/>
        <v>0</v>
      </c>
      <c r="EE118" s="49">
        <f t="shared" si="1656"/>
        <v>0</v>
      </c>
      <c r="EF118" s="49">
        <f t="shared" si="1656"/>
        <v>0</v>
      </c>
      <c r="EG118" s="49">
        <f t="shared" si="1656"/>
        <v>0</v>
      </c>
      <c r="EH118" s="49">
        <f t="shared" si="1656"/>
        <v>0</v>
      </c>
      <c r="EI118" s="49">
        <f t="shared" si="1656"/>
        <v>0</v>
      </c>
      <c r="EJ118" s="49">
        <f t="shared" si="1656"/>
        <v>0</v>
      </c>
      <c r="EK118" s="49">
        <f t="shared" si="1656"/>
        <v>0</v>
      </c>
      <c r="EL118" s="49">
        <f t="shared" si="1656"/>
        <v>0</v>
      </c>
      <c r="EM118" s="50">
        <f t="shared" si="39"/>
        <v>0</v>
      </c>
      <c r="EN118" s="49">
        <f t="shared" ref="EN118:EY118" si="1657">SUM(EN119:EN121)</f>
        <v>0</v>
      </c>
      <c r="EO118" s="49">
        <f t="shared" si="1657"/>
        <v>0</v>
      </c>
      <c r="EP118" s="49">
        <f t="shared" si="1657"/>
        <v>0</v>
      </c>
      <c r="EQ118" s="49">
        <f t="shared" si="1657"/>
        <v>0</v>
      </c>
      <c r="ER118" s="49">
        <f t="shared" si="1657"/>
        <v>0</v>
      </c>
      <c r="ES118" s="49">
        <f t="shared" si="1657"/>
        <v>0</v>
      </c>
      <c r="ET118" s="49">
        <f t="shared" si="1657"/>
        <v>0</v>
      </c>
      <c r="EU118" s="49">
        <f t="shared" si="1657"/>
        <v>0</v>
      </c>
      <c r="EV118" s="49">
        <f t="shared" si="1657"/>
        <v>0</v>
      </c>
      <c r="EW118" s="49">
        <f t="shared" si="1657"/>
        <v>0</v>
      </c>
      <c r="EX118" s="49">
        <f t="shared" si="1657"/>
        <v>0</v>
      </c>
      <c r="EY118" s="49">
        <f t="shared" si="1657"/>
        <v>0</v>
      </c>
      <c r="EZ118" s="51">
        <f t="shared" si="41"/>
        <v>0</v>
      </c>
      <c r="FA118" s="49">
        <f t="shared" ref="FA118:FL118" si="1658">SUM(FA119:FA121)</f>
        <v>0</v>
      </c>
      <c r="FB118" s="49">
        <f t="shared" si="1658"/>
        <v>0</v>
      </c>
      <c r="FC118" s="49">
        <f t="shared" si="1658"/>
        <v>0</v>
      </c>
      <c r="FD118" s="49">
        <f t="shared" si="1658"/>
        <v>0</v>
      </c>
      <c r="FE118" s="49">
        <f t="shared" si="1658"/>
        <v>0</v>
      </c>
      <c r="FF118" s="49">
        <f t="shared" si="1658"/>
        <v>0</v>
      </c>
      <c r="FG118" s="49">
        <f t="shared" si="1658"/>
        <v>0</v>
      </c>
      <c r="FH118" s="49">
        <f t="shared" si="1658"/>
        <v>0</v>
      </c>
      <c r="FI118" s="49">
        <f t="shared" si="1658"/>
        <v>0</v>
      </c>
      <c r="FJ118" s="49">
        <f t="shared" si="1658"/>
        <v>0</v>
      </c>
      <c r="FK118" s="49">
        <f t="shared" si="1658"/>
        <v>0</v>
      </c>
      <c r="FL118" s="49">
        <f t="shared" si="1658"/>
        <v>0</v>
      </c>
      <c r="FM118" s="51">
        <f t="shared" si="43"/>
        <v>0</v>
      </c>
      <c r="FN118" s="2"/>
      <c r="FO118" s="2"/>
      <c r="FP118" s="8">
        <f t="shared" ref="FP118:GA118" si="1659">SUM(FP119:FP121)</f>
        <v>397.2613974</v>
      </c>
      <c r="FQ118" s="8">
        <f t="shared" si="1659"/>
        <v>439.9793066</v>
      </c>
      <c r="FR118" s="8">
        <f t="shared" si="1659"/>
        <v>487.3248644</v>
      </c>
      <c r="FS118" s="8">
        <f t="shared" si="1659"/>
        <v>486.1224995</v>
      </c>
      <c r="FT118" s="8">
        <f t="shared" si="1659"/>
        <v>496.5767468</v>
      </c>
      <c r="FU118" s="8">
        <f t="shared" si="1659"/>
        <v>527.9394887</v>
      </c>
      <c r="FV118" s="8">
        <f t="shared" si="1659"/>
        <v>606.3463435</v>
      </c>
      <c r="FW118" s="8">
        <f t="shared" si="1659"/>
        <v>590.6649725</v>
      </c>
      <c r="FX118" s="8">
        <f t="shared" si="1659"/>
        <v>548.8479833</v>
      </c>
      <c r="FY118" s="8">
        <f t="shared" si="1659"/>
        <v>517.4852414</v>
      </c>
      <c r="FZ118" s="8">
        <f t="shared" si="1659"/>
        <v>520.6090802</v>
      </c>
      <c r="GA118" s="8">
        <f t="shared" si="1659"/>
        <v>653.3904563</v>
      </c>
      <c r="GB118" s="52">
        <f t="shared" si="45"/>
        <v>6272.548381</v>
      </c>
      <c r="GC118" s="8">
        <f t="shared" ref="GC118:GN118" si="1660">SUM(GC119:GC121)</f>
        <v>395.0415431</v>
      </c>
      <c r="GD118" s="8">
        <f t="shared" si="1660"/>
        <v>437.4298725</v>
      </c>
      <c r="GE118" s="8">
        <f t="shared" si="1660"/>
        <v>484.5808335</v>
      </c>
      <c r="GF118" s="8">
        <f t="shared" si="1660"/>
        <v>483.4060989</v>
      </c>
      <c r="GG118" s="8">
        <f t="shared" si="1660"/>
        <v>493.8019289</v>
      </c>
      <c r="GH118" s="8">
        <f t="shared" si="1660"/>
        <v>524.9894192</v>
      </c>
      <c r="GI118" s="8">
        <f t="shared" si="1660"/>
        <v>602.9581448</v>
      </c>
      <c r="GJ118" s="8">
        <f t="shared" si="1660"/>
        <v>587.3643997</v>
      </c>
      <c r="GK118" s="8">
        <f t="shared" si="1660"/>
        <v>545.7810793</v>
      </c>
      <c r="GL118" s="8">
        <f t="shared" si="1660"/>
        <v>514.5935891</v>
      </c>
      <c r="GM118" s="8">
        <f t="shared" si="1660"/>
        <v>517.8117605</v>
      </c>
      <c r="GN118" s="8">
        <f t="shared" si="1660"/>
        <v>649.7393802</v>
      </c>
      <c r="GO118" s="52">
        <f t="shared" si="47"/>
        <v>6237.49805</v>
      </c>
      <c r="GP118" s="53">
        <f t="shared" ref="GP118:HA118" si="1661">SUM(GP119:GP121)</f>
        <v>390.4310031</v>
      </c>
      <c r="GQ118" s="53">
        <f t="shared" si="1661"/>
        <v>432.2410433</v>
      </c>
      <c r="GR118" s="53">
        <f t="shared" si="1661"/>
        <v>478.906112</v>
      </c>
      <c r="GS118" s="53">
        <f t="shared" si="1661"/>
        <v>477.7642538</v>
      </c>
      <c r="GT118" s="53">
        <f t="shared" si="1661"/>
        <v>488.0387539</v>
      </c>
      <c r="GU118" s="53">
        <f t="shared" si="1661"/>
        <v>518.8622541</v>
      </c>
      <c r="GV118" s="53">
        <f t="shared" si="1661"/>
        <v>595.9210047</v>
      </c>
      <c r="GW118" s="53">
        <f t="shared" si="1661"/>
        <v>580.5092546</v>
      </c>
      <c r="GX118" s="53">
        <f t="shared" si="1661"/>
        <v>539.4112543</v>
      </c>
      <c r="GY118" s="53">
        <f t="shared" si="1661"/>
        <v>508.587754</v>
      </c>
      <c r="GZ118" s="53">
        <f t="shared" si="1661"/>
        <v>511.8711059</v>
      </c>
      <c r="HA118" s="53">
        <f t="shared" si="1661"/>
        <v>642.1562551</v>
      </c>
      <c r="HB118" s="52">
        <f t="shared" si="49"/>
        <v>6164.700049</v>
      </c>
      <c r="HC118" s="53">
        <f t="shared" ref="HC118:HN118" si="1662">SUM(HC119:HC121)</f>
        <v>400.4191644</v>
      </c>
      <c r="HD118" s="53">
        <f t="shared" si="1662"/>
        <v>443.2105064</v>
      </c>
      <c r="HE118" s="53">
        <f t="shared" si="1662"/>
        <v>491.1385837</v>
      </c>
      <c r="HF118" s="53">
        <f t="shared" si="1662"/>
        <v>489.9866091</v>
      </c>
      <c r="HG118" s="53">
        <f t="shared" si="1662"/>
        <v>500.5239555</v>
      </c>
      <c r="HH118" s="53">
        <f t="shared" si="1662"/>
        <v>532.1359948</v>
      </c>
      <c r="HI118" s="53">
        <f t="shared" si="1662"/>
        <v>611.166093</v>
      </c>
      <c r="HJ118" s="53">
        <f t="shared" si="1662"/>
        <v>595.3600734</v>
      </c>
      <c r="HK118" s="53">
        <f t="shared" si="1662"/>
        <v>553.2106877</v>
      </c>
      <c r="HL118" s="53">
        <f t="shared" si="1662"/>
        <v>521.5986484</v>
      </c>
      <c r="HM118" s="53">
        <f t="shared" si="1662"/>
        <v>525.0733907</v>
      </c>
      <c r="HN118" s="53">
        <f t="shared" si="1662"/>
        <v>658.584152</v>
      </c>
      <c r="HO118" s="52">
        <f t="shared" si="51"/>
        <v>6322.407859</v>
      </c>
      <c r="HP118" s="53">
        <f t="shared" ref="HP118:IA118" si="1663">SUM(HP119:HP121)</f>
        <v>422.0756315</v>
      </c>
      <c r="HQ118" s="53">
        <f t="shared" si="1663"/>
        <v>467.0858923</v>
      </c>
      <c r="HR118" s="53">
        <f t="shared" si="1663"/>
        <v>517.6817436</v>
      </c>
      <c r="HS118" s="53">
        <f t="shared" si="1663"/>
        <v>516.4872859</v>
      </c>
      <c r="HT118" s="53">
        <f t="shared" si="1663"/>
        <v>527.5945393</v>
      </c>
      <c r="HU118" s="53">
        <f t="shared" si="1663"/>
        <v>560.9162997</v>
      </c>
      <c r="HV118" s="53">
        <f t="shared" si="1663"/>
        <v>644.2207007</v>
      </c>
      <c r="HW118" s="53">
        <f t="shared" si="1663"/>
        <v>627.5598205</v>
      </c>
      <c r="HX118" s="53">
        <f t="shared" si="1663"/>
        <v>583.1308066</v>
      </c>
      <c r="HY118" s="53">
        <f t="shared" si="1663"/>
        <v>549.8090463</v>
      </c>
      <c r="HZ118" s="53">
        <f t="shared" si="1663"/>
        <v>553.5869682</v>
      </c>
      <c r="IA118" s="53">
        <f t="shared" si="1663"/>
        <v>694.2033412</v>
      </c>
      <c r="IB118" s="52">
        <f t="shared" si="53"/>
        <v>6664.352076</v>
      </c>
      <c r="IC118" s="53">
        <f t="shared" ref="IC118:IN118" si="1664">SUM(IC119:IC121)</f>
        <v>455.7817976</v>
      </c>
      <c r="ID118" s="53">
        <f t="shared" si="1664"/>
        <v>504.2813245</v>
      </c>
      <c r="IE118" s="53">
        <f t="shared" si="1664"/>
        <v>559.0014322</v>
      </c>
      <c r="IF118" s="53">
        <f t="shared" si="1664"/>
        <v>557.7329891</v>
      </c>
      <c r="IG118" s="53">
        <f t="shared" si="1664"/>
        <v>569.727247</v>
      </c>
      <c r="IH118" s="53">
        <f t="shared" si="1664"/>
        <v>605.7100205</v>
      </c>
      <c r="II118" s="53">
        <f t="shared" si="1664"/>
        <v>695.6669542</v>
      </c>
      <c r="IJ118" s="53">
        <f t="shared" si="1664"/>
        <v>677.6755675</v>
      </c>
      <c r="IK118" s="53">
        <f t="shared" si="1664"/>
        <v>629.6985361</v>
      </c>
      <c r="IL118" s="53">
        <f t="shared" si="1664"/>
        <v>593.7157626</v>
      </c>
      <c r="IM118" s="53">
        <f t="shared" si="1664"/>
        <v>597.9219528</v>
      </c>
      <c r="IN118" s="53">
        <f t="shared" si="1664"/>
        <v>749.6411144</v>
      </c>
      <c r="IO118" s="52">
        <f t="shared" si="55"/>
        <v>7196.554699</v>
      </c>
      <c r="IP118" s="53">
        <f t="shared" ref="IP118:JA118" si="1665">SUM(IP119:IP121)</f>
        <v>496.549415</v>
      </c>
      <c r="IQ118" s="53">
        <f t="shared" si="1665"/>
        <v>549.2703429</v>
      </c>
      <c r="IR118" s="53">
        <f t="shared" si="1665"/>
        <v>608.9783245</v>
      </c>
      <c r="IS118" s="53">
        <f t="shared" si="1665"/>
        <v>607.6196789</v>
      </c>
      <c r="IT118" s="53">
        <f t="shared" si="1665"/>
        <v>620.6867688</v>
      </c>
      <c r="IU118" s="53">
        <f t="shared" si="1665"/>
        <v>659.8880384</v>
      </c>
      <c r="IV118" s="53">
        <f t="shared" si="1665"/>
        <v>757.8912124</v>
      </c>
      <c r="IW118" s="53">
        <f t="shared" si="1665"/>
        <v>738.2905776</v>
      </c>
      <c r="IX118" s="53">
        <f t="shared" si="1665"/>
        <v>686.0222182</v>
      </c>
      <c r="IY118" s="53">
        <f t="shared" si="1665"/>
        <v>646.8209485</v>
      </c>
      <c r="IZ118" s="53">
        <f t="shared" si="1665"/>
        <v>651.5432795</v>
      </c>
      <c r="JA118" s="53">
        <f t="shared" si="1665"/>
        <v>816.6931168</v>
      </c>
      <c r="JB118" s="52">
        <f t="shared" si="57"/>
        <v>7840.253922</v>
      </c>
      <c r="JC118" s="2"/>
      <c r="JD118" s="2"/>
      <c r="JE118" s="19">
        <f t="shared" si="58"/>
        <v>0</v>
      </c>
      <c r="JF118" s="19">
        <f t="shared" si="59"/>
        <v>0</v>
      </c>
      <c r="JG118" s="48">
        <f t="shared" si="60"/>
        <v>0</v>
      </c>
      <c r="JH118" s="48">
        <f t="shared" si="61"/>
        <v>0</v>
      </c>
      <c r="JI118" s="48">
        <f t="shared" si="62"/>
        <v>0</v>
      </c>
      <c r="JJ118" s="48">
        <f t="shared" si="63"/>
        <v>0</v>
      </c>
      <c r="JK118" s="48">
        <f t="shared" si="64"/>
        <v>0</v>
      </c>
    </row>
    <row r="119" ht="19.5" customHeight="1" outlineLevel="1">
      <c r="A119" s="2"/>
      <c r="B119" s="13" t="s">
        <v>18</v>
      </c>
      <c r="C119" s="56">
        <f>'ОПУ БС'!$C119/12*'ОПУ БС'!L119</f>
        <v>196.3277594</v>
      </c>
      <c r="D119" s="56">
        <f>'ОПУ БС'!$C119/12*'ОПУ БС'!M119</f>
        <v>214.4105794</v>
      </c>
      <c r="E119" s="56">
        <f>'ОПУ БС'!$C119/12*'ОПУ БС'!N119</f>
        <v>240.2431793</v>
      </c>
      <c r="F119" s="56">
        <f>'ОПУ БС'!$C119/12*'ОПУ БС'!O119</f>
        <v>240.2431793</v>
      </c>
      <c r="G119" s="56">
        <f>'ОПУ БС'!$C119/12*'ОПУ БС'!P119</f>
        <v>245.4096993</v>
      </c>
      <c r="H119" s="56">
        <f>'ОПУ БС'!$C119/12*'ОПУ БС'!Q119</f>
        <v>260.9092593</v>
      </c>
      <c r="I119" s="56">
        <f>'ОПУ БС'!$C119/12*'ОПУ БС'!R119</f>
        <v>299.6581592</v>
      </c>
      <c r="J119" s="56">
        <f>'ОПУ БС'!$C119/12*'ОПУ БС'!S119</f>
        <v>291.9083792</v>
      </c>
      <c r="K119" s="56">
        <f>'ОПУ БС'!$C119/12*'ОПУ БС'!T119</f>
        <v>271.2422992</v>
      </c>
      <c r="L119" s="56">
        <f>'ОПУ БС'!$C119/12*'ОПУ БС'!U119</f>
        <v>255.7427393</v>
      </c>
      <c r="M119" s="56">
        <f>'ОПУ БС'!$C119/12*'ОПУ БС'!V119</f>
        <v>260.9092593</v>
      </c>
      <c r="N119" s="56">
        <f>'ОПУ БС'!$C119/12*'ОПУ БС'!W119</f>
        <v>322.9074991</v>
      </c>
      <c r="O119" s="10">
        <f t="shared" si="21"/>
        <v>3099.911991</v>
      </c>
      <c r="P119" s="56">
        <f>'ОПУ БС'!$D119/12*'ОПУ БС'!L119</f>
        <v>198.3275507</v>
      </c>
      <c r="Q119" s="56">
        <f>'ОПУ БС'!$D119/12*'ОПУ БС'!M119</f>
        <v>216.594562</v>
      </c>
      <c r="R119" s="56">
        <f>'ОПУ БС'!$D119/12*'ОПУ БС'!N119</f>
        <v>242.6902923</v>
      </c>
      <c r="S119" s="56">
        <f>'ОПУ БС'!$D119/12*'ОПУ БС'!O119</f>
        <v>242.6902923</v>
      </c>
      <c r="T119" s="56">
        <f>'ОПУ БС'!$D119/12*'ОПУ БС'!P119</f>
        <v>247.9094384</v>
      </c>
      <c r="U119" s="56">
        <f>'ОПУ БС'!$D119/12*'ОПУ БС'!Q119</f>
        <v>263.5668766</v>
      </c>
      <c r="V119" s="56">
        <f>'ОПУ БС'!$D119/12*'ОПУ БС'!R119</f>
        <v>302.7104722</v>
      </c>
      <c r="W119" s="56">
        <f>'ОПУ БС'!$D119/12*'ОПУ БС'!S119</f>
        <v>294.881753</v>
      </c>
      <c r="X119" s="56">
        <f>'ОПУ БС'!$D119/12*'ОПУ БС'!T119</f>
        <v>274.0051688</v>
      </c>
      <c r="Y119" s="56">
        <f>'ОПУ БС'!$D119/12*'ОПУ БС'!U119</f>
        <v>258.3477305</v>
      </c>
      <c r="Z119" s="56">
        <f>'ОПУ БС'!$D119/12*'ОПУ БС'!V119</f>
        <v>263.5668766</v>
      </c>
      <c r="AA119" s="56">
        <f>'ОПУ БС'!$D119/12*'ОПУ БС'!W119</f>
        <v>326.1966295</v>
      </c>
      <c r="AB119" s="10">
        <f t="shared" si="23"/>
        <v>3131.487643</v>
      </c>
      <c r="AC119" s="56">
        <f>'ОПУ БС'!$E119/12*'ОПУ БС'!L119</f>
        <v>198.8583787</v>
      </c>
      <c r="AD119" s="56">
        <f>'ОПУ БС'!$E119/12*'ОПУ БС'!M119</f>
        <v>217.174282</v>
      </c>
      <c r="AE119" s="56">
        <f>'ОПУ БС'!$E119/12*'ОПУ БС'!N119</f>
        <v>243.3398582</v>
      </c>
      <c r="AF119" s="56">
        <f>'ОПУ БС'!$E119/12*'ОПУ БС'!O119</f>
        <v>243.3398582</v>
      </c>
      <c r="AG119" s="56">
        <f>'ОПУ БС'!$E119/12*'ОПУ БС'!P119</f>
        <v>248.5729734</v>
      </c>
      <c r="AH119" s="56">
        <f>'ОПУ БС'!$E119/12*'ОПУ БС'!Q119</f>
        <v>264.2723191</v>
      </c>
      <c r="AI119" s="56">
        <f>'ОПУ БС'!$E119/12*'ОПУ БС'!R119</f>
        <v>303.5206833</v>
      </c>
      <c r="AJ119" s="56">
        <f>'ОПУ БС'!$E119/12*'ОПУ БС'!S119</f>
        <v>295.6710105</v>
      </c>
      <c r="AK119" s="56">
        <f>'ОПУ БС'!$E119/12*'ОПУ БС'!T119</f>
        <v>274.7385495</v>
      </c>
      <c r="AL119" s="56">
        <f>'ОПУ БС'!$E119/12*'ОПУ БС'!U119</f>
        <v>259.0392039</v>
      </c>
      <c r="AM119" s="56">
        <f>'ОПУ БС'!$E119/12*'ОПУ БС'!V119</f>
        <v>264.2723191</v>
      </c>
      <c r="AN119" s="56">
        <f>'ОПУ БС'!$E119/12*'ОПУ БС'!W119</f>
        <v>327.0697018</v>
      </c>
      <c r="AO119" s="10">
        <f t="shared" si="25"/>
        <v>3139.869138</v>
      </c>
      <c r="AP119" s="56">
        <f>'ОПУ БС'!$F119/12*'ОПУ БС'!L119</f>
        <v>206.908183</v>
      </c>
      <c r="AQ119" s="56">
        <f>'ОПУ БС'!$F119/12*'ОПУ БС'!M119</f>
        <v>225.9655156</v>
      </c>
      <c r="AR119" s="56">
        <f>'ОПУ БС'!$F119/12*'ОПУ БС'!N119</f>
        <v>253.1902766</v>
      </c>
      <c r="AS119" s="56">
        <f>'ОПУ БС'!$F119/12*'ОПУ БС'!O119</f>
        <v>253.1902766</v>
      </c>
      <c r="AT119" s="56">
        <f>'ОПУ БС'!$F119/12*'ОПУ БС'!P119</f>
        <v>258.6352288</v>
      </c>
      <c r="AU119" s="56">
        <f>'ОПУ БС'!$F119/12*'ОПУ БС'!Q119</f>
        <v>274.9700853</v>
      </c>
      <c r="AV119" s="56">
        <f>'ОПУ БС'!$F119/12*'ОПУ БС'!R119</f>
        <v>315.8072267</v>
      </c>
      <c r="AW119" s="56">
        <f>'ОПУ БС'!$F119/12*'ОПУ БС'!S119</f>
        <v>307.6397984</v>
      </c>
      <c r="AX119" s="56">
        <f>'ОПУ БС'!$F119/12*'ОПУ БС'!T119</f>
        <v>285.8599897</v>
      </c>
      <c r="AY119" s="56">
        <f>'ОПУ БС'!$F119/12*'ОПУ БС'!U119</f>
        <v>269.5251331</v>
      </c>
      <c r="AZ119" s="56">
        <f>'ОПУ БС'!$F119/12*'ОПУ БС'!V119</f>
        <v>274.9700853</v>
      </c>
      <c r="BA119" s="56">
        <f>'ОПУ БС'!$F119/12*'ОПУ БС'!W119</f>
        <v>340.3095115</v>
      </c>
      <c r="BB119" s="10">
        <f t="shared" si="27"/>
        <v>3266.971311</v>
      </c>
      <c r="BC119" s="56">
        <f>'ОПУ БС'!$G119/12*'ОПУ БС'!L119</f>
        <v>221.2694355</v>
      </c>
      <c r="BD119" s="56">
        <f>'ОПУ БС'!$G119/12*'ОПУ БС'!M119</f>
        <v>241.6495151</v>
      </c>
      <c r="BE119" s="56">
        <f>'ОПУ БС'!$G119/12*'ОПУ БС'!N119</f>
        <v>270.7639145</v>
      </c>
      <c r="BF119" s="56">
        <f>'ОПУ БС'!$G119/12*'ОПУ БС'!O119</f>
        <v>270.7639145</v>
      </c>
      <c r="BG119" s="56">
        <f>'ОПУ БС'!$G119/12*'ОПУ БС'!P119</f>
        <v>276.5867943</v>
      </c>
      <c r="BH119" s="56">
        <f>'ОПУ БС'!$G119/12*'ОПУ БС'!Q119</f>
        <v>294.055434</v>
      </c>
      <c r="BI119" s="56">
        <f>'ОПУ БС'!$G119/12*'ОПУ БС'!R119</f>
        <v>337.7270331</v>
      </c>
      <c r="BJ119" s="56">
        <f>'ОПУ БС'!$G119/12*'ОПУ БС'!S119</f>
        <v>328.9927133</v>
      </c>
      <c r="BK119" s="56">
        <f>'ОПУ БС'!$G119/12*'ОПУ БС'!T119</f>
        <v>305.7011937</v>
      </c>
      <c r="BL119" s="56">
        <f>'ОПУ БС'!$G119/12*'ОПУ БС'!U119</f>
        <v>288.2325541</v>
      </c>
      <c r="BM119" s="56">
        <f>'ОПУ БС'!$G119/12*'ОПУ БС'!V119</f>
        <v>294.055434</v>
      </c>
      <c r="BN119" s="56">
        <f>'ОПУ БС'!$G119/12*'ОПУ БС'!W119</f>
        <v>363.9299926</v>
      </c>
      <c r="BO119" s="10">
        <f t="shared" si="29"/>
        <v>3493.727929</v>
      </c>
      <c r="BP119" s="56">
        <f>'ОПУ БС'!$H119/12*'ОПУ БС'!L119</f>
        <v>242.4171383</v>
      </c>
      <c r="BQ119" s="56">
        <f>'ОПУ БС'!$H119/12*'ОПУ БС'!M119</f>
        <v>264.7450326</v>
      </c>
      <c r="BR119" s="56">
        <f>'ОПУ БС'!$H119/12*'ОПУ БС'!N119</f>
        <v>296.6420245</v>
      </c>
      <c r="BS119" s="56">
        <f>'ОПУ БС'!$H119/12*'ОПУ БС'!O119</f>
        <v>296.6420245</v>
      </c>
      <c r="BT119" s="56">
        <f>'ОПУ БС'!$H119/12*'ОПУ БС'!P119</f>
        <v>303.0214229</v>
      </c>
      <c r="BU119" s="56">
        <f>'ОПУ БС'!$H119/12*'ОПУ БС'!Q119</f>
        <v>322.159618</v>
      </c>
      <c r="BV119" s="56">
        <f>'ОПУ БС'!$H119/12*'ОПУ БС'!R119</f>
        <v>370.0051058</v>
      </c>
      <c r="BW119" s="56">
        <f>'ОПУ БС'!$H119/12*'ОПУ БС'!S119</f>
        <v>360.4360083</v>
      </c>
      <c r="BX119" s="56">
        <f>'ОПУ БС'!$H119/12*'ОПУ БС'!T119</f>
        <v>334.9184148</v>
      </c>
      <c r="BY119" s="56">
        <f>'ОПУ БС'!$H119/12*'ОПУ БС'!U119</f>
        <v>315.7802196</v>
      </c>
      <c r="BZ119" s="56">
        <f>'ОПУ БС'!$H119/12*'ОПУ БС'!V119</f>
        <v>322.159618</v>
      </c>
      <c r="CA119" s="56">
        <f>'ОПУ БС'!$H119/12*'ОПУ БС'!W119</f>
        <v>398.7123985</v>
      </c>
      <c r="CB119" s="10">
        <f t="shared" si="31"/>
        <v>3827.639026</v>
      </c>
      <c r="CC119" s="56">
        <f>'ОПУ БС'!$I119/12*'ОПУ БС'!L119</f>
        <v>267.9393463</v>
      </c>
      <c r="CD119" s="56">
        <f>'ОПУ БС'!$I119/12*'ОПУ БС'!M119</f>
        <v>292.6179703</v>
      </c>
      <c r="CE119" s="56">
        <f>'ОПУ БС'!$I119/12*'ОПУ БС'!N119</f>
        <v>327.8731474</v>
      </c>
      <c r="CF119" s="56">
        <f>'ОПУ БС'!$I119/12*'ОПУ БС'!O119</f>
        <v>327.8731474</v>
      </c>
      <c r="CG119" s="56">
        <f>'ОПУ БС'!$I119/12*'ОПУ БС'!P119</f>
        <v>334.9241829</v>
      </c>
      <c r="CH119" s="56">
        <f>'ОПУ БС'!$I119/12*'ОПУ БС'!Q119</f>
        <v>356.0772892</v>
      </c>
      <c r="CI119" s="56">
        <f>'ОПУ БС'!$I119/12*'ОПУ БС'!R119</f>
        <v>408.9600549</v>
      </c>
      <c r="CJ119" s="56">
        <f>'ОПУ БС'!$I119/12*'ОПУ БС'!S119</f>
        <v>398.3835017</v>
      </c>
      <c r="CK119" s="56">
        <f>'ОПУ БС'!$I119/12*'ОПУ БС'!T119</f>
        <v>370.17936</v>
      </c>
      <c r="CL119" s="56">
        <f>'ОПУ БС'!$I119/12*'ОПУ БС'!U119</f>
        <v>349.0262537</v>
      </c>
      <c r="CM119" s="56">
        <f>'ОПУ БС'!$I119/12*'ОПУ БС'!V119</f>
        <v>356.0772892</v>
      </c>
      <c r="CN119" s="56">
        <f>'ОПУ БС'!$I119/12*'ОПУ БС'!W119</f>
        <v>440.6897143</v>
      </c>
      <c r="CO119" s="10">
        <f t="shared" si="33"/>
        <v>4230.621257</v>
      </c>
      <c r="CP119" s="2"/>
      <c r="CQ119" s="2"/>
      <c r="CR119" s="48">
        <f>O119-'ОПУ БС'!C119</f>
        <v>0</v>
      </c>
      <c r="CS119" s="48">
        <f>AB119-'ОПУ БС'!D119</f>
        <v>0</v>
      </c>
      <c r="CT119" s="48">
        <f>AO119-'ОПУ БС'!E119</f>
        <v>0</v>
      </c>
      <c r="CU119" s="48">
        <f>BB119-'ОПУ БС'!F119</f>
        <v>0</v>
      </c>
      <c r="CV119" s="48">
        <f>BO119-'ОПУ БС'!G119</f>
        <v>0</v>
      </c>
      <c r="CW119" s="48">
        <f>CB119-'ОПУ БС'!H119</f>
        <v>0</v>
      </c>
      <c r="CX119" s="48">
        <f>CO119-'ОПУ БС'!I119</f>
        <v>0</v>
      </c>
      <c r="CY119" s="2"/>
      <c r="CZ119" s="2"/>
      <c r="DA119" s="57"/>
      <c r="DB119" s="57"/>
      <c r="DC119" s="57"/>
      <c r="DD119" s="57"/>
      <c r="DE119" s="57"/>
      <c r="DF119" s="57"/>
      <c r="DG119" s="57"/>
      <c r="DH119" s="57"/>
      <c r="DI119" s="57"/>
      <c r="DJ119" s="57"/>
      <c r="DK119" s="57"/>
      <c r="DL119" s="57"/>
      <c r="DM119" s="55">
        <f t="shared" si="35"/>
        <v>0</v>
      </c>
      <c r="DN119" s="57"/>
      <c r="DO119" s="57"/>
      <c r="DP119" s="57"/>
      <c r="DQ119" s="57"/>
      <c r="DR119" s="57"/>
      <c r="DS119" s="57"/>
      <c r="DT119" s="57"/>
      <c r="DU119" s="57"/>
      <c r="DV119" s="57"/>
      <c r="DW119" s="57"/>
      <c r="DX119" s="57"/>
      <c r="DY119" s="57"/>
      <c r="DZ119" s="55">
        <f t="shared" si="37"/>
        <v>0</v>
      </c>
      <c r="EA119" s="58"/>
      <c r="EB119" s="58"/>
      <c r="EC119" s="58"/>
      <c r="ED119" s="58"/>
      <c r="EE119" s="58"/>
      <c r="EF119" s="58"/>
      <c r="EG119" s="58"/>
      <c r="EH119" s="58"/>
      <c r="EI119" s="58"/>
      <c r="EJ119" s="58"/>
      <c r="EK119" s="58"/>
      <c r="EL119" s="58"/>
      <c r="EM119" s="50">
        <f t="shared" si="39"/>
        <v>0</v>
      </c>
      <c r="EN119" s="58"/>
      <c r="EO119" s="58"/>
      <c r="EP119" s="58"/>
      <c r="EQ119" s="58"/>
      <c r="ER119" s="58"/>
      <c r="ES119" s="58"/>
      <c r="ET119" s="58"/>
      <c r="EU119" s="58"/>
      <c r="EV119" s="58"/>
      <c r="EW119" s="58"/>
      <c r="EX119" s="58"/>
      <c r="EY119" s="58"/>
      <c r="EZ119" s="51">
        <f t="shared" si="41"/>
        <v>0</v>
      </c>
      <c r="FA119" s="58"/>
      <c r="FB119" s="58"/>
      <c r="FC119" s="58"/>
      <c r="FD119" s="58"/>
      <c r="FE119" s="58"/>
      <c r="FF119" s="58"/>
      <c r="FG119" s="58"/>
      <c r="FH119" s="58"/>
      <c r="FI119" s="58"/>
      <c r="FJ119" s="58"/>
      <c r="FK119" s="58"/>
      <c r="FL119" s="58"/>
      <c r="FM119" s="51">
        <f t="shared" si="43"/>
        <v>0</v>
      </c>
      <c r="FN119" s="2"/>
      <c r="FO119" s="2"/>
      <c r="FP119" s="56">
        <f t="shared" ref="FP119:GA119" si="1666">C119</f>
        <v>196.3277594</v>
      </c>
      <c r="FQ119" s="56">
        <f t="shared" si="1666"/>
        <v>214.4105794</v>
      </c>
      <c r="FR119" s="56">
        <f t="shared" si="1666"/>
        <v>240.2431793</v>
      </c>
      <c r="FS119" s="56">
        <f t="shared" si="1666"/>
        <v>240.2431793</v>
      </c>
      <c r="FT119" s="56">
        <f t="shared" si="1666"/>
        <v>245.4096993</v>
      </c>
      <c r="FU119" s="56">
        <f t="shared" si="1666"/>
        <v>260.9092593</v>
      </c>
      <c r="FV119" s="56">
        <f t="shared" si="1666"/>
        <v>299.6581592</v>
      </c>
      <c r="FW119" s="56">
        <f t="shared" si="1666"/>
        <v>291.9083792</v>
      </c>
      <c r="FX119" s="56">
        <f t="shared" si="1666"/>
        <v>271.2422992</v>
      </c>
      <c r="FY119" s="56">
        <f t="shared" si="1666"/>
        <v>255.7427393</v>
      </c>
      <c r="FZ119" s="56">
        <f t="shared" si="1666"/>
        <v>260.9092593</v>
      </c>
      <c r="GA119" s="56">
        <f t="shared" si="1666"/>
        <v>322.9074991</v>
      </c>
      <c r="GB119" s="52">
        <f t="shared" si="45"/>
        <v>3099.911991</v>
      </c>
      <c r="GC119" s="56">
        <f t="shared" ref="GC119:GN119" si="1667">P119</f>
        <v>198.3275507</v>
      </c>
      <c r="GD119" s="56">
        <f t="shared" si="1667"/>
        <v>216.594562</v>
      </c>
      <c r="GE119" s="56">
        <f t="shared" si="1667"/>
        <v>242.6902923</v>
      </c>
      <c r="GF119" s="56">
        <f t="shared" si="1667"/>
        <v>242.6902923</v>
      </c>
      <c r="GG119" s="56">
        <f t="shared" si="1667"/>
        <v>247.9094384</v>
      </c>
      <c r="GH119" s="56">
        <f t="shared" si="1667"/>
        <v>263.5668766</v>
      </c>
      <c r="GI119" s="56">
        <f t="shared" si="1667"/>
        <v>302.7104722</v>
      </c>
      <c r="GJ119" s="56">
        <f t="shared" si="1667"/>
        <v>294.881753</v>
      </c>
      <c r="GK119" s="56">
        <f t="shared" si="1667"/>
        <v>274.0051688</v>
      </c>
      <c r="GL119" s="56">
        <f t="shared" si="1667"/>
        <v>258.3477305</v>
      </c>
      <c r="GM119" s="56">
        <f t="shared" si="1667"/>
        <v>263.5668766</v>
      </c>
      <c r="GN119" s="56">
        <f t="shared" si="1667"/>
        <v>326.1966295</v>
      </c>
      <c r="GO119" s="52">
        <f t="shared" si="47"/>
        <v>3131.487643</v>
      </c>
      <c r="GP119" s="8">
        <f t="shared" ref="GP119:HA119" si="1668">AC119+DA119</f>
        <v>198.8583787</v>
      </c>
      <c r="GQ119" s="8">
        <f t="shared" si="1668"/>
        <v>217.174282</v>
      </c>
      <c r="GR119" s="8">
        <f t="shared" si="1668"/>
        <v>243.3398582</v>
      </c>
      <c r="GS119" s="8">
        <f t="shared" si="1668"/>
        <v>243.3398582</v>
      </c>
      <c r="GT119" s="8">
        <f t="shared" si="1668"/>
        <v>248.5729734</v>
      </c>
      <c r="GU119" s="8">
        <f t="shared" si="1668"/>
        <v>264.2723191</v>
      </c>
      <c r="GV119" s="8">
        <f t="shared" si="1668"/>
        <v>303.5206833</v>
      </c>
      <c r="GW119" s="8">
        <f t="shared" si="1668"/>
        <v>295.6710105</v>
      </c>
      <c r="GX119" s="8">
        <f t="shared" si="1668"/>
        <v>274.7385495</v>
      </c>
      <c r="GY119" s="8">
        <f t="shared" si="1668"/>
        <v>259.0392039</v>
      </c>
      <c r="GZ119" s="8">
        <f t="shared" si="1668"/>
        <v>264.2723191</v>
      </c>
      <c r="HA119" s="8">
        <f t="shared" si="1668"/>
        <v>327.0697018</v>
      </c>
      <c r="HB119" s="52">
        <f t="shared" si="49"/>
        <v>3139.869138</v>
      </c>
      <c r="HC119" s="8">
        <f t="shared" ref="HC119:HN119" si="1669">AP119+DN119</f>
        <v>206.908183</v>
      </c>
      <c r="HD119" s="8">
        <f t="shared" si="1669"/>
        <v>225.9655156</v>
      </c>
      <c r="HE119" s="8">
        <f t="shared" si="1669"/>
        <v>253.1902766</v>
      </c>
      <c r="HF119" s="8">
        <f t="shared" si="1669"/>
        <v>253.1902766</v>
      </c>
      <c r="HG119" s="8">
        <f t="shared" si="1669"/>
        <v>258.6352288</v>
      </c>
      <c r="HH119" s="8">
        <f t="shared" si="1669"/>
        <v>274.9700853</v>
      </c>
      <c r="HI119" s="8">
        <f t="shared" si="1669"/>
        <v>315.8072267</v>
      </c>
      <c r="HJ119" s="8">
        <f t="shared" si="1669"/>
        <v>307.6397984</v>
      </c>
      <c r="HK119" s="8">
        <f t="shared" si="1669"/>
        <v>285.8599897</v>
      </c>
      <c r="HL119" s="8">
        <f t="shared" si="1669"/>
        <v>269.5251331</v>
      </c>
      <c r="HM119" s="8">
        <f t="shared" si="1669"/>
        <v>274.9700853</v>
      </c>
      <c r="HN119" s="8">
        <f t="shared" si="1669"/>
        <v>340.3095115</v>
      </c>
      <c r="HO119" s="52">
        <f t="shared" si="51"/>
        <v>3266.971311</v>
      </c>
      <c r="HP119" s="8">
        <f t="shared" ref="HP119:IA119" si="1670">BC119+EA119</f>
        <v>221.2694355</v>
      </c>
      <c r="HQ119" s="8">
        <f t="shared" si="1670"/>
        <v>241.6495151</v>
      </c>
      <c r="HR119" s="8">
        <f t="shared" si="1670"/>
        <v>270.7639145</v>
      </c>
      <c r="HS119" s="8">
        <f t="shared" si="1670"/>
        <v>270.7639145</v>
      </c>
      <c r="HT119" s="8">
        <f t="shared" si="1670"/>
        <v>276.5867943</v>
      </c>
      <c r="HU119" s="8">
        <f t="shared" si="1670"/>
        <v>294.055434</v>
      </c>
      <c r="HV119" s="8">
        <f t="shared" si="1670"/>
        <v>337.7270331</v>
      </c>
      <c r="HW119" s="8">
        <f t="shared" si="1670"/>
        <v>328.9927133</v>
      </c>
      <c r="HX119" s="8">
        <f t="shared" si="1670"/>
        <v>305.7011937</v>
      </c>
      <c r="HY119" s="8">
        <f t="shared" si="1670"/>
        <v>288.2325541</v>
      </c>
      <c r="HZ119" s="8">
        <f t="shared" si="1670"/>
        <v>294.055434</v>
      </c>
      <c r="IA119" s="8">
        <f t="shared" si="1670"/>
        <v>363.9299926</v>
      </c>
      <c r="IB119" s="52">
        <f t="shared" si="53"/>
        <v>3493.727929</v>
      </c>
      <c r="IC119" s="8">
        <f t="shared" ref="IC119:IN119" si="1671">BP119+EN119</f>
        <v>242.4171383</v>
      </c>
      <c r="ID119" s="8">
        <f t="shared" si="1671"/>
        <v>264.7450326</v>
      </c>
      <c r="IE119" s="8">
        <f t="shared" si="1671"/>
        <v>296.6420245</v>
      </c>
      <c r="IF119" s="8">
        <f t="shared" si="1671"/>
        <v>296.6420245</v>
      </c>
      <c r="IG119" s="8">
        <f t="shared" si="1671"/>
        <v>303.0214229</v>
      </c>
      <c r="IH119" s="8">
        <f t="shared" si="1671"/>
        <v>322.159618</v>
      </c>
      <c r="II119" s="8">
        <f t="shared" si="1671"/>
        <v>370.0051058</v>
      </c>
      <c r="IJ119" s="8">
        <f t="shared" si="1671"/>
        <v>360.4360083</v>
      </c>
      <c r="IK119" s="8">
        <f t="shared" si="1671"/>
        <v>334.9184148</v>
      </c>
      <c r="IL119" s="8">
        <f t="shared" si="1671"/>
        <v>315.7802196</v>
      </c>
      <c r="IM119" s="8">
        <f t="shared" si="1671"/>
        <v>322.159618</v>
      </c>
      <c r="IN119" s="8">
        <f t="shared" si="1671"/>
        <v>398.7123985</v>
      </c>
      <c r="IO119" s="52">
        <f t="shared" si="55"/>
        <v>3827.639026</v>
      </c>
      <c r="IP119" s="8">
        <f t="shared" ref="IP119:JA119" si="1672">CC119+FA119</f>
        <v>267.9393463</v>
      </c>
      <c r="IQ119" s="8">
        <f t="shared" si="1672"/>
        <v>292.6179703</v>
      </c>
      <c r="IR119" s="8">
        <f t="shared" si="1672"/>
        <v>327.8731474</v>
      </c>
      <c r="IS119" s="8">
        <f t="shared" si="1672"/>
        <v>327.8731474</v>
      </c>
      <c r="IT119" s="8">
        <f t="shared" si="1672"/>
        <v>334.9241829</v>
      </c>
      <c r="IU119" s="8">
        <f t="shared" si="1672"/>
        <v>356.0772892</v>
      </c>
      <c r="IV119" s="8">
        <f t="shared" si="1672"/>
        <v>408.9600549</v>
      </c>
      <c r="IW119" s="8">
        <f t="shared" si="1672"/>
        <v>398.3835017</v>
      </c>
      <c r="IX119" s="8">
        <f t="shared" si="1672"/>
        <v>370.17936</v>
      </c>
      <c r="IY119" s="8">
        <f t="shared" si="1672"/>
        <v>349.0262537</v>
      </c>
      <c r="IZ119" s="8">
        <f t="shared" si="1672"/>
        <v>356.0772892</v>
      </c>
      <c r="JA119" s="8">
        <f t="shared" si="1672"/>
        <v>440.6897143</v>
      </c>
      <c r="JB119" s="52">
        <f t="shared" si="57"/>
        <v>4230.621257</v>
      </c>
      <c r="JC119" s="2"/>
      <c r="JD119" s="2"/>
      <c r="JE119" s="19">
        <f t="shared" si="58"/>
        <v>0</v>
      </c>
      <c r="JF119" s="19">
        <f t="shared" si="59"/>
        <v>0</v>
      </c>
      <c r="JG119" s="48">
        <f t="shared" si="60"/>
        <v>0</v>
      </c>
      <c r="JH119" s="48">
        <f t="shared" si="61"/>
        <v>0</v>
      </c>
      <c r="JI119" s="48">
        <f t="shared" si="62"/>
        <v>0</v>
      </c>
      <c r="JJ119" s="48">
        <f t="shared" si="63"/>
        <v>0</v>
      </c>
      <c r="JK119" s="48">
        <f t="shared" si="64"/>
        <v>0</v>
      </c>
    </row>
    <row r="120" ht="19.5" customHeight="1" outlineLevel="1">
      <c r="A120" s="2"/>
      <c r="B120" s="13" t="s">
        <v>19</v>
      </c>
      <c r="C120" s="56">
        <f>'ОПУ БС'!$C120/12*'ОПУ БС'!L120</f>
        <v>155.2437718</v>
      </c>
      <c r="D120" s="56">
        <f>'ОПУ БС'!$C120/12*'ОПУ БС'!M120</f>
        <v>175.6705838</v>
      </c>
      <c r="E120" s="56">
        <f>'ОПУ БС'!$C120/12*'ОПУ БС'!N120</f>
        <v>189.9693523</v>
      </c>
      <c r="F120" s="56">
        <f>'ОПУ БС'!$C120/12*'ОПУ БС'!O120</f>
        <v>189.9693523</v>
      </c>
      <c r="G120" s="56">
        <f>'ОПУ БС'!$C120/12*'ОПУ БС'!P120</f>
        <v>194.0547147</v>
      </c>
      <c r="H120" s="56">
        <f>'ОПУ БС'!$C120/12*'ОПУ БС'!Q120</f>
        <v>206.310802</v>
      </c>
      <c r="I120" s="56">
        <f>'ОПУ БС'!$C120/12*'ОПУ БС'!R120</f>
        <v>236.9510201</v>
      </c>
      <c r="J120" s="56">
        <f>'ОПУ БС'!$C120/12*'ОПУ БС'!S120</f>
        <v>230.8229764</v>
      </c>
      <c r="K120" s="56">
        <f>'ОПУ БС'!$C120/12*'ОПУ БС'!T120</f>
        <v>214.4815268</v>
      </c>
      <c r="L120" s="56">
        <f>'ОПУ БС'!$C120/12*'ОПУ БС'!U120</f>
        <v>202.2254395</v>
      </c>
      <c r="M120" s="56">
        <f>'ОПУ БС'!$C120/12*'ОПУ БС'!V120</f>
        <v>200.1827583</v>
      </c>
      <c r="N120" s="56">
        <f>'ОПУ БС'!$C120/12*'ОПУ БС'!W120</f>
        <v>255.3351509</v>
      </c>
      <c r="O120" s="10">
        <f t="shared" si="21"/>
        <v>2451.217449</v>
      </c>
      <c r="P120" s="56">
        <f>'ОПУ БС'!$D120/12*'ОПУ БС'!L120</f>
        <v>152.0740752</v>
      </c>
      <c r="Q120" s="56">
        <f>'ОПУ БС'!$D120/12*'ОПУ БС'!M120</f>
        <v>172.083822</v>
      </c>
      <c r="R120" s="56">
        <f>'ОПУ БС'!$D120/12*'ОПУ БС'!N120</f>
        <v>186.0906447</v>
      </c>
      <c r="S120" s="56">
        <f>'ОПУ БС'!$D120/12*'ОПУ БС'!O120</f>
        <v>186.0906447</v>
      </c>
      <c r="T120" s="56">
        <f>'ОПУ БС'!$D120/12*'ОПУ БС'!P120</f>
        <v>190.092594</v>
      </c>
      <c r="U120" s="56">
        <f>'ОПУ БС'!$D120/12*'ОПУ БС'!Q120</f>
        <v>202.0984421</v>
      </c>
      <c r="V120" s="56">
        <f>'ОПУ БС'!$D120/12*'ОПУ БС'!R120</f>
        <v>232.1130622</v>
      </c>
      <c r="W120" s="56">
        <f>'ОПУ БС'!$D120/12*'ОПУ БС'!S120</f>
        <v>226.1101382</v>
      </c>
      <c r="X120" s="56">
        <f>'ОПУ БС'!$D120/12*'ОПУ БС'!T120</f>
        <v>210.1023408</v>
      </c>
      <c r="Y120" s="56">
        <f>'ОПУ БС'!$D120/12*'ОПУ БС'!U120</f>
        <v>198.0964927</v>
      </c>
      <c r="Z120" s="56">
        <f>'ОПУ БС'!$D120/12*'ОПУ БС'!V120</f>
        <v>196.0955181</v>
      </c>
      <c r="AA120" s="56">
        <f>'ОПУ БС'!$D120/12*'ОПУ БС'!W120</f>
        <v>250.1218343</v>
      </c>
      <c r="AB120" s="10">
        <f t="shared" si="23"/>
        <v>2401.169609</v>
      </c>
      <c r="AC120" s="56">
        <f>'ОПУ БС'!$E120/12*'ОПУ БС'!L120</f>
        <v>148.182012</v>
      </c>
      <c r="AD120" s="56">
        <f>'ОПУ БС'!$E120/12*'ОПУ БС'!M120</f>
        <v>167.6796452</v>
      </c>
      <c r="AE120" s="56">
        <f>'ОПУ БС'!$E120/12*'ОПУ БС'!N120</f>
        <v>181.3279884</v>
      </c>
      <c r="AF120" s="56">
        <f>'ОПУ БС'!$E120/12*'ОПУ БС'!O120</f>
        <v>181.3279884</v>
      </c>
      <c r="AG120" s="56">
        <f>'ОПУ БС'!$E120/12*'ОПУ БС'!P120</f>
        <v>185.227515</v>
      </c>
      <c r="AH120" s="56">
        <f>'ОПУ БС'!$E120/12*'ОПУ БС'!Q120</f>
        <v>196.9260949</v>
      </c>
      <c r="AI120" s="56">
        <f>'ОПУ БС'!$E120/12*'ОПУ БС'!R120</f>
        <v>226.1725446</v>
      </c>
      <c r="AJ120" s="56">
        <f>'ОПУ БС'!$E120/12*'ОПУ БС'!S120</f>
        <v>220.3232547</v>
      </c>
      <c r="AK120" s="56">
        <f>'ОПУ БС'!$E120/12*'ОПУ БС'!T120</f>
        <v>204.7251482</v>
      </c>
      <c r="AL120" s="56">
        <f>'ОПУ БС'!$E120/12*'ОПУ БС'!U120</f>
        <v>193.0265683</v>
      </c>
      <c r="AM120" s="56">
        <f>'ОПУ БС'!$E120/12*'ОПУ БС'!V120</f>
        <v>191.076805</v>
      </c>
      <c r="AN120" s="56">
        <f>'ОПУ БС'!$E120/12*'ОПУ БС'!W120</f>
        <v>243.7204145</v>
      </c>
      <c r="AO120" s="10">
        <f t="shared" si="25"/>
        <v>2339.715979</v>
      </c>
      <c r="AP120" s="56">
        <f>'ОПУ БС'!$F120/12*'ОПУ БС'!L120</f>
        <v>149.7359469</v>
      </c>
      <c r="AQ120" s="56">
        <f>'ОПУ БС'!$F120/12*'ОПУ БС'!M120</f>
        <v>169.4380452</v>
      </c>
      <c r="AR120" s="56">
        <f>'ОПУ БС'!$F120/12*'ОПУ БС'!N120</f>
        <v>183.2295139</v>
      </c>
      <c r="AS120" s="56">
        <f>'ОПУ БС'!$F120/12*'ОПУ БС'!O120</f>
        <v>183.2295139</v>
      </c>
      <c r="AT120" s="56">
        <f>'ОПУ БС'!$F120/12*'ОПУ БС'!P120</f>
        <v>187.1699336</v>
      </c>
      <c r="AU120" s="56">
        <f>'ОПУ БС'!$F120/12*'ОПУ БС'!Q120</f>
        <v>198.9911926</v>
      </c>
      <c r="AV120" s="56">
        <f>'ОПУ БС'!$F120/12*'ОПУ БС'!R120</f>
        <v>228.54434</v>
      </c>
      <c r="AW120" s="56">
        <f>'ОПУ БС'!$F120/12*'ОПУ БС'!S120</f>
        <v>222.6337105</v>
      </c>
      <c r="AX120" s="56">
        <f>'ОПУ БС'!$F120/12*'ОПУ БС'!T120</f>
        <v>206.8720319</v>
      </c>
      <c r="AY120" s="56">
        <f>'ОПУ БС'!$F120/12*'ОПУ БС'!U120</f>
        <v>195.0507729</v>
      </c>
      <c r="AZ120" s="56">
        <f>'ОПУ БС'!$F120/12*'ОПУ БС'!V120</f>
        <v>193.0805631</v>
      </c>
      <c r="BA120" s="56">
        <f>'ОПУ БС'!$F120/12*'ОПУ БС'!W120</f>
        <v>246.2762284</v>
      </c>
      <c r="BB120" s="10">
        <f t="shared" si="27"/>
        <v>2364.251793</v>
      </c>
      <c r="BC120" s="56">
        <f>'ОПУ БС'!$G120/12*'ОПУ БС'!L120</f>
        <v>155.416802</v>
      </c>
      <c r="BD120" s="56">
        <f>'ОПУ БС'!$G120/12*'ОПУ БС'!M120</f>
        <v>175.8663812</v>
      </c>
      <c r="BE120" s="56">
        <f>'ОПУ БС'!$G120/12*'ОПУ БС'!N120</f>
        <v>190.1810867</v>
      </c>
      <c r="BF120" s="56">
        <f>'ОПУ БС'!$G120/12*'ОПУ БС'!O120</f>
        <v>190.1810867</v>
      </c>
      <c r="BG120" s="56">
        <f>'ОПУ БС'!$G120/12*'ОПУ БС'!P120</f>
        <v>194.2710025</v>
      </c>
      <c r="BH120" s="56">
        <f>'ОПУ БС'!$G120/12*'ОПУ БС'!Q120</f>
        <v>206.5407501</v>
      </c>
      <c r="BI120" s="56">
        <f>'ОПУ БС'!$G120/12*'ОПУ БС'!R120</f>
        <v>237.2151189</v>
      </c>
      <c r="BJ120" s="56">
        <f>'ОПУ БС'!$G120/12*'ОПУ БС'!S120</f>
        <v>231.0802451</v>
      </c>
      <c r="BK120" s="56">
        <f>'ОПУ БС'!$G120/12*'ОПУ БС'!T120</f>
        <v>214.7205817</v>
      </c>
      <c r="BL120" s="56">
        <f>'ОПУ БС'!$G120/12*'ОПУ БС'!U120</f>
        <v>202.4508342</v>
      </c>
      <c r="BM120" s="56">
        <f>'ОПУ БС'!$G120/12*'ОПУ БС'!V120</f>
        <v>200.4058763</v>
      </c>
      <c r="BN120" s="56">
        <f>'ОПУ БС'!$G120/12*'ОПУ БС'!W120</f>
        <v>255.6197402</v>
      </c>
      <c r="BO120" s="10">
        <f t="shared" si="29"/>
        <v>2453.949506</v>
      </c>
      <c r="BP120" s="56">
        <f>'ОПУ БС'!$H120/12*'ОПУ БС'!L120</f>
        <v>165.1638217</v>
      </c>
      <c r="BQ120" s="56">
        <f>'ОПУ БС'!$H120/12*'ОПУ БС'!M120</f>
        <v>186.8959035</v>
      </c>
      <c r="BR120" s="56">
        <f>'ОПУ БС'!$H120/12*'ОПУ БС'!N120</f>
        <v>202.1083608</v>
      </c>
      <c r="BS120" s="56">
        <f>'ОПУ БС'!$H120/12*'ОПУ БС'!O120</f>
        <v>202.1083608</v>
      </c>
      <c r="BT120" s="56">
        <f>'ОПУ БС'!$H120/12*'ОПУ БС'!P120</f>
        <v>206.4547772</v>
      </c>
      <c r="BU120" s="56">
        <f>'ОПУ БС'!$H120/12*'ОПУ БС'!Q120</f>
        <v>219.4940263</v>
      </c>
      <c r="BV120" s="56">
        <f>'ОПУ БС'!$H120/12*'ОПУ БС'!R120</f>
        <v>252.092149</v>
      </c>
      <c r="BW120" s="56">
        <f>'ОПУ БС'!$H120/12*'ОПУ БС'!S120</f>
        <v>245.5725244</v>
      </c>
      <c r="BX120" s="56">
        <f>'ОПУ БС'!$H120/12*'ОПУ БС'!T120</f>
        <v>228.186859</v>
      </c>
      <c r="BY120" s="56">
        <f>'ОПУ БС'!$H120/12*'ОПУ БС'!U120</f>
        <v>215.1476099</v>
      </c>
      <c r="BZ120" s="56">
        <f>'ОПУ БС'!$H120/12*'ОПУ БС'!V120</f>
        <v>212.9744017</v>
      </c>
      <c r="CA120" s="56">
        <f>'ОПУ БС'!$H120/12*'ОПУ БС'!W120</f>
        <v>271.6510226</v>
      </c>
      <c r="CB120" s="10">
        <f t="shared" si="31"/>
        <v>2607.849817</v>
      </c>
      <c r="CC120" s="56">
        <f>'ОПУ БС'!$I120/12*'ОПУ БС'!L120</f>
        <v>176.9815363</v>
      </c>
      <c r="CD120" s="56">
        <f>'ОПУ БС'!$I120/12*'ОПУ БС'!M120</f>
        <v>200.2685805</v>
      </c>
      <c r="CE120" s="56">
        <f>'ОПУ БС'!$I120/12*'ОПУ БС'!N120</f>
        <v>216.5695115</v>
      </c>
      <c r="CF120" s="56">
        <f>'ОПУ БС'!$I120/12*'ОПУ БС'!O120</f>
        <v>216.5695115</v>
      </c>
      <c r="CG120" s="56">
        <f>'ОПУ БС'!$I120/12*'ОПУ БС'!P120</f>
        <v>221.2269203</v>
      </c>
      <c r="CH120" s="56">
        <f>'ОПУ БС'!$I120/12*'ОПУ БС'!Q120</f>
        <v>235.1991469</v>
      </c>
      <c r="CI120" s="56">
        <f>'ОПУ БС'!$I120/12*'ОПУ БС'!R120</f>
        <v>270.1297133</v>
      </c>
      <c r="CJ120" s="56">
        <f>'ОПУ БС'!$I120/12*'ОПУ БС'!S120</f>
        <v>263.1436</v>
      </c>
      <c r="CK120" s="56">
        <f>'ОПУ БС'!$I120/12*'ОПУ БС'!T120</f>
        <v>244.5139646</v>
      </c>
      <c r="CL120" s="56">
        <f>'ОПУ БС'!$I120/12*'ОПУ БС'!U120</f>
        <v>230.541738</v>
      </c>
      <c r="CM120" s="56">
        <f>'ОПУ БС'!$I120/12*'ОПУ БС'!V120</f>
        <v>228.2130336</v>
      </c>
      <c r="CN120" s="56">
        <f>'ОПУ БС'!$I120/12*'ОПУ БС'!W120</f>
        <v>291.0880531</v>
      </c>
      <c r="CO120" s="10">
        <f t="shared" si="33"/>
        <v>2794.44531</v>
      </c>
      <c r="CP120" s="2"/>
      <c r="CQ120" s="2"/>
      <c r="CR120" s="48">
        <f>O120-'ОПУ БС'!C120</f>
        <v>0</v>
      </c>
      <c r="CS120" s="48">
        <f>AB120-'ОПУ БС'!D120</f>
        <v>0</v>
      </c>
      <c r="CT120" s="48">
        <f>AO120-'ОПУ БС'!E120</f>
        <v>0</v>
      </c>
      <c r="CU120" s="48">
        <f>BB120-'ОПУ БС'!F120</f>
        <v>0</v>
      </c>
      <c r="CV120" s="48">
        <f>BO120-'ОПУ БС'!G120</f>
        <v>0</v>
      </c>
      <c r="CW120" s="48">
        <f>CB120-'ОПУ БС'!H120</f>
        <v>0</v>
      </c>
      <c r="CX120" s="48">
        <f>CO120-'ОПУ БС'!I120</f>
        <v>0</v>
      </c>
      <c r="CY120" s="2"/>
      <c r="CZ120" s="2"/>
      <c r="DA120" s="57"/>
      <c r="DB120" s="57"/>
      <c r="DC120" s="57"/>
      <c r="DD120" s="57"/>
      <c r="DE120" s="57"/>
      <c r="DF120" s="57"/>
      <c r="DG120" s="57"/>
      <c r="DH120" s="57"/>
      <c r="DI120" s="57"/>
      <c r="DJ120" s="57"/>
      <c r="DK120" s="57"/>
      <c r="DL120" s="57"/>
      <c r="DM120" s="55">
        <f t="shared" si="35"/>
        <v>0</v>
      </c>
      <c r="DN120" s="57"/>
      <c r="DO120" s="57"/>
      <c r="DP120" s="57"/>
      <c r="DQ120" s="57"/>
      <c r="DR120" s="57"/>
      <c r="DS120" s="57"/>
      <c r="DT120" s="57"/>
      <c r="DU120" s="57"/>
      <c r="DV120" s="57"/>
      <c r="DW120" s="57"/>
      <c r="DX120" s="57"/>
      <c r="DY120" s="57"/>
      <c r="DZ120" s="55">
        <f t="shared" si="37"/>
        <v>0</v>
      </c>
      <c r="EA120" s="58"/>
      <c r="EB120" s="58"/>
      <c r="EC120" s="58"/>
      <c r="ED120" s="58"/>
      <c r="EE120" s="58"/>
      <c r="EF120" s="58"/>
      <c r="EG120" s="58"/>
      <c r="EH120" s="58"/>
      <c r="EI120" s="58"/>
      <c r="EJ120" s="58"/>
      <c r="EK120" s="58"/>
      <c r="EL120" s="58"/>
      <c r="EM120" s="50">
        <f t="shared" si="39"/>
        <v>0</v>
      </c>
      <c r="EN120" s="58"/>
      <c r="EO120" s="58"/>
      <c r="EP120" s="58"/>
      <c r="EQ120" s="58"/>
      <c r="ER120" s="58"/>
      <c r="ES120" s="58"/>
      <c r="ET120" s="58"/>
      <c r="EU120" s="58"/>
      <c r="EV120" s="58"/>
      <c r="EW120" s="58"/>
      <c r="EX120" s="58"/>
      <c r="EY120" s="58"/>
      <c r="EZ120" s="51">
        <f t="shared" si="41"/>
        <v>0</v>
      </c>
      <c r="FA120" s="58"/>
      <c r="FB120" s="58"/>
      <c r="FC120" s="58"/>
      <c r="FD120" s="58"/>
      <c r="FE120" s="58"/>
      <c r="FF120" s="58"/>
      <c r="FG120" s="58"/>
      <c r="FH120" s="58"/>
      <c r="FI120" s="58"/>
      <c r="FJ120" s="58"/>
      <c r="FK120" s="58"/>
      <c r="FL120" s="58"/>
      <c r="FM120" s="51">
        <f t="shared" si="43"/>
        <v>0</v>
      </c>
      <c r="FN120" s="2"/>
      <c r="FO120" s="2"/>
      <c r="FP120" s="56">
        <f t="shared" ref="FP120:GA120" si="1673">C120</f>
        <v>155.2437718</v>
      </c>
      <c r="FQ120" s="56">
        <f t="shared" si="1673"/>
        <v>175.6705838</v>
      </c>
      <c r="FR120" s="56">
        <f t="shared" si="1673"/>
        <v>189.9693523</v>
      </c>
      <c r="FS120" s="56">
        <f t="shared" si="1673"/>
        <v>189.9693523</v>
      </c>
      <c r="FT120" s="56">
        <f t="shared" si="1673"/>
        <v>194.0547147</v>
      </c>
      <c r="FU120" s="56">
        <f t="shared" si="1673"/>
        <v>206.310802</v>
      </c>
      <c r="FV120" s="56">
        <f t="shared" si="1673"/>
        <v>236.9510201</v>
      </c>
      <c r="FW120" s="56">
        <f t="shared" si="1673"/>
        <v>230.8229764</v>
      </c>
      <c r="FX120" s="56">
        <f t="shared" si="1673"/>
        <v>214.4815268</v>
      </c>
      <c r="FY120" s="56">
        <f t="shared" si="1673"/>
        <v>202.2254395</v>
      </c>
      <c r="FZ120" s="56">
        <f t="shared" si="1673"/>
        <v>200.1827583</v>
      </c>
      <c r="GA120" s="56">
        <f t="shared" si="1673"/>
        <v>255.3351509</v>
      </c>
      <c r="GB120" s="52">
        <f t="shared" si="45"/>
        <v>2451.217449</v>
      </c>
      <c r="GC120" s="56">
        <f t="shared" ref="GC120:GN120" si="1674">P120</f>
        <v>152.0740752</v>
      </c>
      <c r="GD120" s="56">
        <f t="shared" si="1674"/>
        <v>172.083822</v>
      </c>
      <c r="GE120" s="56">
        <f t="shared" si="1674"/>
        <v>186.0906447</v>
      </c>
      <c r="GF120" s="56">
        <f t="shared" si="1674"/>
        <v>186.0906447</v>
      </c>
      <c r="GG120" s="56">
        <f t="shared" si="1674"/>
        <v>190.092594</v>
      </c>
      <c r="GH120" s="56">
        <f t="shared" si="1674"/>
        <v>202.0984421</v>
      </c>
      <c r="GI120" s="56">
        <f t="shared" si="1674"/>
        <v>232.1130622</v>
      </c>
      <c r="GJ120" s="56">
        <f t="shared" si="1674"/>
        <v>226.1101382</v>
      </c>
      <c r="GK120" s="56">
        <f t="shared" si="1674"/>
        <v>210.1023408</v>
      </c>
      <c r="GL120" s="56">
        <f t="shared" si="1674"/>
        <v>198.0964927</v>
      </c>
      <c r="GM120" s="56">
        <f t="shared" si="1674"/>
        <v>196.0955181</v>
      </c>
      <c r="GN120" s="56">
        <f t="shared" si="1674"/>
        <v>250.1218343</v>
      </c>
      <c r="GO120" s="52">
        <f t="shared" si="47"/>
        <v>2401.169609</v>
      </c>
      <c r="GP120" s="8">
        <f t="shared" ref="GP120:HA120" si="1675">AC120+DA120</f>
        <v>148.182012</v>
      </c>
      <c r="GQ120" s="8">
        <f t="shared" si="1675"/>
        <v>167.6796452</v>
      </c>
      <c r="GR120" s="8">
        <f t="shared" si="1675"/>
        <v>181.3279884</v>
      </c>
      <c r="GS120" s="8">
        <f t="shared" si="1675"/>
        <v>181.3279884</v>
      </c>
      <c r="GT120" s="8">
        <f t="shared" si="1675"/>
        <v>185.227515</v>
      </c>
      <c r="GU120" s="8">
        <f t="shared" si="1675"/>
        <v>196.9260949</v>
      </c>
      <c r="GV120" s="8">
        <f t="shared" si="1675"/>
        <v>226.1725446</v>
      </c>
      <c r="GW120" s="8">
        <f t="shared" si="1675"/>
        <v>220.3232547</v>
      </c>
      <c r="GX120" s="8">
        <f t="shared" si="1675"/>
        <v>204.7251482</v>
      </c>
      <c r="GY120" s="8">
        <f t="shared" si="1675"/>
        <v>193.0265683</v>
      </c>
      <c r="GZ120" s="8">
        <f t="shared" si="1675"/>
        <v>191.076805</v>
      </c>
      <c r="HA120" s="8">
        <f t="shared" si="1675"/>
        <v>243.7204145</v>
      </c>
      <c r="HB120" s="52">
        <f t="shared" si="49"/>
        <v>2339.715979</v>
      </c>
      <c r="HC120" s="8">
        <f t="shared" ref="HC120:HN120" si="1676">AP120+DN120</f>
        <v>149.7359469</v>
      </c>
      <c r="HD120" s="8">
        <f t="shared" si="1676"/>
        <v>169.4380452</v>
      </c>
      <c r="HE120" s="8">
        <f t="shared" si="1676"/>
        <v>183.2295139</v>
      </c>
      <c r="HF120" s="8">
        <f t="shared" si="1676"/>
        <v>183.2295139</v>
      </c>
      <c r="HG120" s="8">
        <f t="shared" si="1676"/>
        <v>187.1699336</v>
      </c>
      <c r="HH120" s="8">
        <f t="shared" si="1676"/>
        <v>198.9911926</v>
      </c>
      <c r="HI120" s="8">
        <f t="shared" si="1676"/>
        <v>228.54434</v>
      </c>
      <c r="HJ120" s="8">
        <f t="shared" si="1676"/>
        <v>222.6337105</v>
      </c>
      <c r="HK120" s="8">
        <f t="shared" si="1676"/>
        <v>206.8720319</v>
      </c>
      <c r="HL120" s="8">
        <f t="shared" si="1676"/>
        <v>195.0507729</v>
      </c>
      <c r="HM120" s="8">
        <f t="shared" si="1676"/>
        <v>193.0805631</v>
      </c>
      <c r="HN120" s="8">
        <f t="shared" si="1676"/>
        <v>246.2762284</v>
      </c>
      <c r="HO120" s="52">
        <f t="shared" si="51"/>
        <v>2364.251793</v>
      </c>
      <c r="HP120" s="8">
        <f t="shared" ref="HP120:IA120" si="1677">BC120+EA120</f>
        <v>155.416802</v>
      </c>
      <c r="HQ120" s="8">
        <f t="shared" si="1677"/>
        <v>175.8663812</v>
      </c>
      <c r="HR120" s="8">
        <f t="shared" si="1677"/>
        <v>190.1810867</v>
      </c>
      <c r="HS120" s="8">
        <f t="shared" si="1677"/>
        <v>190.1810867</v>
      </c>
      <c r="HT120" s="8">
        <f t="shared" si="1677"/>
        <v>194.2710025</v>
      </c>
      <c r="HU120" s="8">
        <f t="shared" si="1677"/>
        <v>206.5407501</v>
      </c>
      <c r="HV120" s="8">
        <f t="shared" si="1677"/>
        <v>237.2151189</v>
      </c>
      <c r="HW120" s="8">
        <f t="shared" si="1677"/>
        <v>231.0802451</v>
      </c>
      <c r="HX120" s="8">
        <f t="shared" si="1677"/>
        <v>214.7205817</v>
      </c>
      <c r="HY120" s="8">
        <f t="shared" si="1677"/>
        <v>202.4508342</v>
      </c>
      <c r="HZ120" s="8">
        <f t="shared" si="1677"/>
        <v>200.4058763</v>
      </c>
      <c r="IA120" s="8">
        <f t="shared" si="1677"/>
        <v>255.6197402</v>
      </c>
      <c r="IB120" s="52">
        <f t="shared" si="53"/>
        <v>2453.949506</v>
      </c>
      <c r="IC120" s="8">
        <f t="shared" ref="IC120:IN120" si="1678">BP120+EN120</f>
        <v>165.1638217</v>
      </c>
      <c r="ID120" s="8">
        <f t="shared" si="1678"/>
        <v>186.8959035</v>
      </c>
      <c r="IE120" s="8">
        <f t="shared" si="1678"/>
        <v>202.1083608</v>
      </c>
      <c r="IF120" s="8">
        <f t="shared" si="1678"/>
        <v>202.1083608</v>
      </c>
      <c r="IG120" s="8">
        <f t="shared" si="1678"/>
        <v>206.4547772</v>
      </c>
      <c r="IH120" s="8">
        <f t="shared" si="1678"/>
        <v>219.4940263</v>
      </c>
      <c r="II120" s="8">
        <f t="shared" si="1678"/>
        <v>252.092149</v>
      </c>
      <c r="IJ120" s="8">
        <f t="shared" si="1678"/>
        <v>245.5725244</v>
      </c>
      <c r="IK120" s="8">
        <f t="shared" si="1678"/>
        <v>228.186859</v>
      </c>
      <c r="IL120" s="8">
        <f t="shared" si="1678"/>
        <v>215.1476099</v>
      </c>
      <c r="IM120" s="8">
        <f t="shared" si="1678"/>
        <v>212.9744017</v>
      </c>
      <c r="IN120" s="8">
        <f t="shared" si="1678"/>
        <v>271.6510226</v>
      </c>
      <c r="IO120" s="52">
        <f t="shared" si="55"/>
        <v>2607.849817</v>
      </c>
      <c r="IP120" s="8">
        <f t="shared" ref="IP120:JA120" si="1679">CC120+FA120</f>
        <v>176.9815363</v>
      </c>
      <c r="IQ120" s="8">
        <f t="shared" si="1679"/>
        <v>200.2685805</v>
      </c>
      <c r="IR120" s="8">
        <f t="shared" si="1679"/>
        <v>216.5695115</v>
      </c>
      <c r="IS120" s="8">
        <f t="shared" si="1679"/>
        <v>216.5695115</v>
      </c>
      <c r="IT120" s="8">
        <f t="shared" si="1679"/>
        <v>221.2269203</v>
      </c>
      <c r="IU120" s="8">
        <f t="shared" si="1679"/>
        <v>235.1991469</v>
      </c>
      <c r="IV120" s="8">
        <f t="shared" si="1679"/>
        <v>270.1297133</v>
      </c>
      <c r="IW120" s="8">
        <f t="shared" si="1679"/>
        <v>263.1436</v>
      </c>
      <c r="IX120" s="8">
        <f t="shared" si="1679"/>
        <v>244.5139646</v>
      </c>
      <c r="IY120" s="8">
        <f t="shared" si="1679"/>
        <v>230.541738</v>
      </c>
      <c r="IZ120" s="8">
        <f t="shared" si="1679"/>
        <v>228.2130336</v>
      </c>
      <c r="JA120" s="8">
        <f t="shared" si="1679"/>
        <v>291.0880531</v>
      </c>
      <c r="JB120" s="52">
        <f t="shared" si="57"/>
        <v>2794.44531</v>
      </c>
      <c r="JC120" s="2"/>
      <c r="JD120" s="2"/>
      <c r="JE120" s="19">
        <f t="shared" si="58"/>
        <v>0</v>
      </c>
      <c r="JF120" s="19">
        <f t="shared" si="59"/>
        <v>0</v>
      </c>
      <c r="JG120" s="48">
        <f t="shared" si="60"/>
        <v>0</v>
      </c>
      <c r="JH120" s="48">
        <f t="shared" si="61"/>
        <v>0</v>
      </c>
      <c r="JI120" s="48">
        <f t="shared" si="62"/>
        <v>0</v>
      </c>
      <c r="JJ120" s="48">
        <f t="shared" si="63"/>
        <v>0</v>
      </c>
      <c r="JK120" s="48">
        <f t="shared" si="64"/>
        <v>0</v>
      </c>
    </row>
    <row r="121" ht="19.5" customHeight="1" outlineLevel="1">
      <c r="A121" s="2"/>
      <c r="B121" s="13" t="s">
        <v>20</v>
      </c>
      <c r="C121" s="56">
        <f>'ОПУ БС'!$C121/12*'ОПУ БС'!L121</f>
        <v>45.68986623</v>
      </c>
      <c r="D121" s="56">
        <f>'ОПУ БС'!$C121/12*'ОПУ БС'!M121</f>
        <v>49.89814339</v>
      </c>
      <c r="E121" s="56">
        <f>'ОПУ БС'!$C121/12*'ОПУ БС'!N121</f>
        <v>57.11233279</v>
      </c>
      <c r="F121" s="56">
        <f>'ОПУ БС'!$C121/12*'ОПУ БС'!O121</f>
        <v>55.90996789</v>
      </c>
      <c r="G121" s="56">
        <f>'ОПУ БС'!$C121/12*'ОПУ БС'!P121</f>
        <v>57.11233279</v>
      </c>
      <c r="H121" s="56">
        <f>'ОПУ БС'!$C121/12*'ОПУ БС'!Q121</f>
        <v>60.71942749</v>
      </c>
      <c r="I121" s="56">
        <f>'ОПУ БС'!$C121/12*'ОПУ БС'!R121</f>
        <v>69.73716425</v>
      </c>
      <c r="J121" s="56">
        <f>'ОПУ БС'!$C121/12*'ОПУ БС'!S121</f>
        <v>67.9336169</v>
      </c>
      <c r="K121" s="56">
        <f>'ОПУ БС'!$C121/12*'ОПУ БС'!T121</f>
        <v>63.12415729</v>
      </c>
      <c r="L121" s="56">
        <f>'ОПУ БС'!$C121/12*'ОПУ БС'!U121</f>
        <v>59.51706259</v>
      </c>
      <c r="M121" s="56">
        <f>'ОПУ БС'!$C121/12*'ОПУ БС'!V121</f>
        <v>59.51706259</v>
      </c>
      <c r="N121" s="56">
        <f>'ОПУ БС'!$C121/12*'ОПУ БС'!W121</f>
        <v>75.1478063</v>
      </c>
      <c r="O121" s="10">
        <f t="shared" si="21"/>
        <v>721.4189405</v>
      </c>
      <c r="P121" s="56">
        <f>'ОПУ БС'!$D121/12*'ОПУ БС'!L121</f>
        <v>44.63991719</v>
      </c>
      <c r="Q121" s="56">
        <f>'ОПУ БС'!$D121/12*'ОПУ БС'!M121</f>
        <v>48.75148851</v>
      </c>
      <c r="R121" s="56">
        <f>'ОПУ БС'!$D121/12*'ОПУ БС'!N121</f>
        <v>55.79989649</v>
      </c>
      <c r="S121" s="56">
        <f>'ОПУ БС'!$D121/12*'ОПУ БС'!O121</f>
        <v>54.62516182</v>
      </c>
      <c r="T121" s="56">
        <f>'ОПУ БС'!$D121/12*'ОПУ БС'!P121</f>
        <v>55.79989649</v>
      </c>
      <c r="U121" s="56">
        <f>'ОПУ БС'!$D121/12*'ОПУ БС'!Q121</f>
        <v>59.32410047</v>
      </c>
      <c r="V121" s="56">
        <f>'ОПУ БС'!$D121/12*'ОПУ БС'!R121</f>
        <v>68.13461045</v>
      </c>
      <c r="W121" s="56">
        <f>'ОПУ БС'!$D121/12*'ОПУ БС'!S121</f>
        <v>66.37250845</v>
      </c>
      <c r="X121" s="56">
        <f>'ОПУ БС'!$D121/12*'ОПУ БС'!T121</f>
        <v>61.6735698</v>
      </c>
      <c r="Y121" s="56">
        <f>'ОПУ БС'!$D121/12*'ОПУ БС'!U121</f>
        <v>58.14936581</v>
      </c>
      <c r="Z121" s="56">
        <f>'ОПУ БС'!$D121/12*'ОПУ БС'!V121</f>
        <v>58.14936581</v>
      </c>
      <c r="AA121" s="56">
        <f>'ОПУ БС'!$D121/12*'ОПУ БС'!W121</f>
        <v>73.42091643</v>
      </c>
      <c r="AB121" s="10">
        <f t="shared" si="23"/>
        <v>704.8407977</v>
      </c>
      <c r="AC121" s="56">
        <f>'ОПУ БС'!$E121/12*'ОПУ БС'!L121</f>
        <v>43.39061237</v>
      </c>
      <c r="AD121" s="56">
        <f>'ОПУ БС'!$E121/12*'ОПУ БС'!M121</f>
        <v>47.38711614</v>
      </c>
      <c r="AE121" s="56">
        <f>'ОПУ БС'!$E121/12*'ОПУ БС'!N121</f>
        <v>54.23826546</v>
      </c>
      <c r="AF121" s="56">
        <f>'ОПУ БС'!$E121/12*'ОПУ БС'!O121</f>
        <v>53.09640724</v>
      </c>
      <c r="AG121" s="56">
        <f>'ОПУ БС'!$E121/12*'ОПУ БС'!P121</f>
        <v>54.23826546</v>
      </c>
      <c r="AH121" s="56">
        <f>'ОПУ БС'!$E121/12*'ОПУ БС'!Q121</f>
        <v>57.66384012</v>
      </c>
      <c r="AI121" s="56">
        <f>'ОПУ БС'!$E121/12*'ОПУ БС'!R121</f>
        <v>66.22777677</v>
      </c>
      <c r="AJ121" s="56">
        <f>'ОПУ БС'!$E121/12*'ОПУ БС'!S121</f>
        <v>64.51498944</v>
      </c>
      <c r="AK121" s="56">
        <f>'ОПУ БС'!$E121/12*'ОПУ БС'!T121</f>
        <v>59.94755656</v>
      </c>
      <c r="AL121" s="56">
        <f>'ОПУ БС'!$E121/12*'ОПУ БС'!U121</f>
        <v>56.5219819</v>
      </c>
      <c r="AM121" s="56">
        <f>'ОПУ БС'!$E121/12*'ОПУ БС'!V121</f>
        <v>56.5219819</v>
      </c>
      <c r="AN121" s="56">
        <f>'ОПУ БС'!$E121/12*'ОПУ БС'!W121</f>
        <v>71.36613876</v>
      </c>
      <c r="AO121" s="10">
        <f t="shared" si="25"/>
        <v>685.1149321</v>
      </c>
      <c r="AP121" s="56">
        <f>'ОПУ БС'!$F121/12*'ОПУ БС'!L121</f>
        <v>43.77503453</v>
      </c>
      <c r="AQ121" s="56">
        <f>'ОПУ БС'!$F121/12*'ОПУ БС'!M121</f>
        <v>47.8069456</v>
      </c>
      <c r="AR121" s="56">
        <f>'ОПУ БС'!$F121/12*'ОПУ БС'!N121</f>
        <v>54.71879316</v>
      </c>
      <c r="AS121" s="56">
        <f>'ОПУ БС'!$F121/12*'ОПУ БС'!O121</f>
        <v>53.56681857</v>
      </c>
      <c r="AT121" s="56">
        <f>'ОПУ БС'!$F121/12*'ОПУ БС'!P121</f>
        <v>54.71879316</v>
      </c>
      <c r="AU121" s="56">
        <f>'ОПУ БС'!$F121/12*'ОПУ БС'!Q121</f>
        <v>58.17471694</v>
      </c>
      <c r="AV121" s="56">
        <f>'ОПУ БС'!$F121/12*'ОПУ БС'!R121</f>
        <v>66.81452638</v>
      </c>
      <c r="AW121" s="56">
        <f>'ОПУ БС'!$F121/12*'ОПУ БС'!S121</f>
        <v>65.0865645</v>
      </c>
      <c r="AX121" s="56">
        <f>'ОПУ БС'!$F121/12*'ОПУ БС'!T121</f>
        <v>60.47866612</v>
      </c>
      <c r="AY121" s="56">
        <f>'ОПУ БС'!$F121/12*'ОПУ БС'!U121</f>
        <v>57.02274235</v>
      </c>
      <c r="AZ121" s="56">
        <f>'ОПУ БС'!$F121/12*'ОПУ БС'!V121</f>
        <v>57.02274235</v>
      </c>
      <c r="BA121" s="56">
        <f>'ОПУ БС'!$F121/12*'ОПУ БС'!W121</f>
        <v>71.99841205</v>
      </c>
      <c r="BB121" s="10">
        <f t="shared" si="27"/>
        <v>691.1847557</v>
      </c>
      <c r="BC121" s="56">
        <f>'ОПУ БС'!$G121/12*'ОПУ БС'!L121</f>
        <v>45.38939397</v>
      </c>
      <c r="BD121" s="56">
        <f>'ОПУ БС'!$G121/12*'ОПУ БС'!M121</f>
        <v>49.56999605</v>
      </c>
      <c r="BE121" s="56">
        <f>'ОПУ БС'!$G121/12*'ОПУ БС'!N121</f>
        <v>56.73674246</v>
      </c>
      <c r="BF121" s="56">
        <f>'ОПУ БС'!$G121/12*'ОПУ БС'!O121</f>
        <v>55.54228473</v>
      </c>
      <c r="BG121" s="56">
        <f>'ОПУ БС'!$G121/12*'ОПУ БС'!P121</f>
        <v>56.73674246</v>
      </c>
      <c r="BH121" s="56">
        <f>'ОПУ БС'!$G121/12*'ОПУ БС'!Q121</f>
        <v>60.32011567</v>
      </c>
      <c r="BI121" s="56">
        <f>'ОПУ БС'!$G121/12*'ОПУ БС'!R121</f>
        <v>69.27854869</v>
      </c>
      <c r="BJ121" s="56">
        <f>'ОПУ БС'!$G121/12*'ОПУ БС'!S121</f>
        <v>67.48686209</v>
      </c>
      <c r="BK121" s="56">
        <f>'ОПУ БС'!$G121/12*'ОПУ БС'!T121</f>
        <v>62.70903114</v>
      </c>
      <c r="BL121" s="56">
        <f>'ОПУ БС'!$G121/12*'ОПУ БС'!U121</f>
        <v>59.12565794</v>
      </c>
      <c r="BM121" s="56">
        <f>'ОПУ БС'!$G121/12*'ОПУ БС'!V121</f>
        <v>59.12565794</v>
      </c>
      <c r="BN121" s="56">
        <f>'ОПУ БС'!$G121/12*'ОПУ БС'!W121</f>
        <v>74.65360851</v>
      </c>
      <c r="BO121" s="10">
        <f t="shared" si="29"/>
        <v>716.6746416</v>
      </c>
      <c r="BP121" s="56">
        <f>'ОПУ БС'!$H121/12*'ОПУ БС'!L121</f>
        <v>48.20083754</v>
      </c>
      <c r="BQ121" s="56">
        <f>'ОПУ БС'!$H121/12*'ОПУ БС'!M121</f>
        <v>52.64038836</v>
      </c>
      <c r="BR121" s="56">
        <f>'ОПУ БС'!$H121/12*'ОПУ БС'!N121</f>
        <v>60.25104692</v>
      </c>
      <c r="BS121" s="56">
        <f>'ОПУ БС'!$H121/12*'ОПУ БС'!O121</f>
        <v>58.98260383</v>
      </c>
      <c r="BT121" s="56">
        <f>'ОПУ БС'!$H121/12*'ОПУ БС'!P121</f>
        <v>60.25104692</v>
      </c>
      <c r="BU121" s="56">
        <f>'ОПУ БС'!$H121/12*'ОПУ БС'!Q121</f>
        <v>64.0563762</v>
      </c>
      <c r="BV121" s="56">
        <f>'ОПУ БС'!$H121/12*'ОПУ БС'!R121</f>
        <v>73.5696994</v>
      </c>
      <c r="BW121" s="56">
        <f>'ОПУ БС'!$H121/12*'ОПУ БС'!S121</f>
        <v>71.66703476</v>
      </c>
      <c r="BX121" s="56">
        <f>'ОПУ БС'!$H121/12*'ОПУ БС'!T121</f>
        <v>66.59326239</v>
      </c>
      <c r="BY121" s="56">
        <f>'ОПУ БС'!$H121/12*'ОПУ БС'!U121</f>
        <v>62.78793311</v>
      </c>
      <c r="BZ121" s="56">
        <f>'ОПУ БС'!$H121/12*'ОПУ БС'!V121</f>
        <v>62.78793311</v>
      </c>
      <c r="CA121" s="56">
        <f>'ОПУ БС'!$H121/12*'ОПУ БС'!W121</f>
        <v>79.27769332</v>
      </c>
      <c r="CB121" s="10">
        <f t="shared" si="31"/>
        <v>761.0658559</v>
      </c>
      <c r="CC121" s="56">
        <f>'ОПУ БС'!$I121/12*'ОПУ БС'!L121</f>
        <v>51.62853247</v>
      </c>
      <c r="CD121" s="56">
        <f>'ОПУ БС'!$I121/12*'ОПУ БС'!M121</f>
        <v>56.38379204</v>
      </c>
      <c r="CE121" s="56">
        <f>'ОПУ БС'!$I121/12*'ОПУ БС'!N121</f>
        <v>64.53566559</v>
      </c>
      <c r="CF121" s="56">
        <f>'ОПУ БС'!$I121/12*'ОПУ БС'!O121</f>
        <v>63.17702</v>
      </c>
      <c r="CG121" s="56">
        <f>'ОПУ БС'!$I121/12*'ОПУ БС'!P121</f>
        <v>64.53566559</v>
      </c>
      <c r="CH121" s="56">
        <f>'ОПУ БС'!$I121/12*'ОПУ БС'!Q121</f>
        <v>68.61160236</v>
      </c>
      <c r="CI121" s="56">
        <f>'ОПУ БС'!$I121/12*'ОПУ БС'!R121</f>
        <v>78.8014443</v>
      </c>
      <c r="CJ121" s="56">
        <f>'ОПУ БС'!$I121/12*'ОПУ БС'!S121</f>
        <v>76.76347591</v>
      </c>
      <c r="CK121" s="56">
        <f>'ОПУ БС'!$I121/12*'ОПУ БС'!T121</f>
        <v>71.32889354</v>
      </c>
      <c r="CL121" s="56">
        <f>'ОПУ БС'!$I121/12*'ОПУ БС'!U121</f>
        <v>67.25295677</v>
      </c>
      <c r="CM121" s="56">
        <f>'ОПУ БС'!$I121/12*'ОПУ БС'!V121</f>
        <v>67.25295677</v>
      </c>
      <c r="CN121" s="56">
        <f>'ОПУ БС'!$I121/12*'ОПУ БС'!W121</f>
        <v>84.91534946</v>
      </c>
      <c r="CO121" s="10">
        <f t="shared" si="33"/>
        <v>815.1873548</v>
      </c>
      <c r="CP121" s="2"/>
      <c r="CQ121" s="2"/>
      <c r="CR121" s="48">
        <f>O121-'ОПУ БС'!C121</f>
        <v>0</v>
      </c>
      <c r="CS121" s="48">
        <f>AB121-'ОПУ БС'!D121</f>
        <v>0</v>
      </c>
      <c r="CT121" s="48">
        <f>AO121-'ОПУ БС'!E121</f>
        <v>0</v>
      </c>
      <c r="CU121" s="48">
        <f>BB121-'ОПУ БС'!F121</f>
        <v>0</v>
      </c>
      <c r="CV121" s="48">
        <f>BO121-'ОПУ БС'!G121</f>
        <v>0</v>
      </c>
      <c r="CW121" s="48">
        <f>CB121-'ОПУ БС'!H121</f>
        <v>0</v>
      </c>
      <c r="CX121" s="48">
        <f>CO121-'ОПУ БС'!I121</f>
        <v>0</v>
      </c>
      <c r="CY121" s="2"/>
      <c r="CZ121" s="2"/>
      <c r="DA121" s="57"/>
      <c r="DB121" s="57"/>
      <c r="DC121" s="57"/>
      <c r="DD121" s="57"/>
      <c r="DE121" s="57"/>
      <c r="DF121" s="57"/>
      <c r="DG121" s="57"/>
      <c r="DH121" s="57"/>
      <c r="DI121" s="57"/>
      <c r="DJ121" s="57"/>
      <c r="DK121" s="57"/>
      <c r="DL121" s="57"/>
      <c r="DM121" s="55">
        <f t="shared" si="35"/>
        <v>0</v>
      </c>
      <c r="DN121" s="57"/>
      <c r="DO121" s="57"/>
      <c r="DP121" s="57"/>
      <c r="DQ121" s="57"/>
      <c r="DR121" s="57"/>
      <c r="DS121" s="57"/>
      <c r="DT121" s="57"/>
      <c r="DU121" s="57"/>
      <c r="DV121" s="57"/>
      <c r="DW121" s="57"/>
      <c r="DX121" s="57"/>
      <c r="DY121" s="57"/>
      <c r="DZ121" s="55">
        <f t="shared" si="37"/>
        <v>0</v>
      </c>
      <c r="EA121" s="58"/>
      <c r="EB121" s="58"/>
      <c r="EC121" s="58"/>
      <c r="ED121" s="58"/>
      <c r="EE121" s="58"/>
      <c r="EF121" s="58"/>
      <c r="EG121" s="58"/>
      <c r="EH121" s="58"/>
      <c r="EI121" s="58"/>
      <c r="EJ121" s="58"/>
      <c r="EK121" s="58"/>
      <c r="EL121" s="58"/>
      <c r="EM121" s="50">
        <f t="shared" si="39"/>
        <v>0</v>
      </c>
      <c r="EN121" s="58"/>
      <c r="EO121" s="58"/>
      <c r="EP121" s="58"/>
      <c r="EQ121" s="58"/>
      <c r="ER121" s="58"/>
      <c r="ES121" s="58"/>
      <c r="ET121" s="58"/>
      <c r="EU121" s="58"/>
      <c r="EV121" s="58"/>
      <c r="EW121" s="58"/>
      <c r="EX121" s="58"/>
      <c r="EY121" s="58"/>
      <c r="EZ121" s="51">
        <f t="shared" si="41"/>
        <v>0</v>
      </c>
      <c r="FA121" s="58"/>
      <c r="FB121" s="58"/>
      <c r="FC121" s="58"/>
      <c r="FD121" s="58"/>
      <c r="FE121" s="58"/>
      <c r="FF121" s="58"/>
      <c r="FG121" s="58"/>
      <c r="FH121" s="58"/>
      <c r="FI121" s="58"/>
      <c r="FJ121" s="58"/>
      <c r="FK121" s="58"/>
      <c r="FL121" s="58"/>
      <c r="FM121" s="51">
        <f t="shared" si="43"/>
        <v>0</v>
      </c>
      <c r="FN121" s="2"/>
      <c r="FO121" s="2"/>
      <c r="FP121" s="56">
        <f t="shared" ref="FP121:GA121" si="1680">C121</f>
        <v>45.68986623</v>
      </c>
      <c r="FQ121" s="56">
        <f t="shared" si="1680"/>
        <v>49.89814339</v>
      </c>
      <c r="FR121" s="56">
        <f t="shared" si="1680"/>
        <v>57.11233279</v>
      </c>
      <c r="FS121" s="56">
        <f t="shared" si="1680"/>
        <v>55.90996789</v>
      </c>
      <c r="FT121" s="56">
        <f t="shared" si="1680"/>
        <v>57.11233279</v>
      </c>
      <c r="FU121" s="56">
        <f t="shared" si="1680"/>
        <v>60.71942749</v>
      </c>
      <c r="FV121" s="56">
        <f t="shared" si="1680"/>
        <v>69.73716425</v>
      </c>
      <c r="FW121" s="56">
        <f t="shared" si="1680"/>
        <v>67.9336169</v>
      </c>
      <c r="FX121" s="56">
        <f t="shared" si="1680"/>
        <v>63.12415729</v>
      </c>
      <c r="FY121" s="56">
        <f t="shared" si="1680"/>
        <v>59.51706259</v>
      </c>
      <c r="FZ121" s="56">
        <f t="shared" si="1680"/>
        <v>59.51706259</v>
      </c>
      <c r="GA121" s="56">
        <f t="shared" si="1680"/>
        <v>75.1478063</v>
      </c>
      <c r="GB121" s="52">
        <f t="shared" si="45"/>
        <v>721.4189405</v>
      </c>
      <c r="GC121" s="56">
        <f t="shared" ref="GC121:GN121" si="1681">P121</f>
        <v>44.63991719</v>
      </c>
      <c r="GD121" s="56">
        <f t="shared" si="1681"/>
        <v>48.75148851</v>
      </c>
      <c r="GE121" s="56">
        <f t="shared" si="1681"/>
        <v>55.79989649</v>
      </c>
      <c r="GF121" s="56">
        <f t="shared" si="1681"/>
        <v>54.62516182</v>
      </c>
      <c r="GG121" s="56">
        <f t="shared" si="1681"/>
        <v>55.79989649</v>
      </c>
      <c r="GH121" s="56">
        <f t="shared" si="1681"/>
        <v>59.32410047</v>
      </c>
      <c r="GI121" s="56">
        <f t="shared" si="1681"/>
        <v>68.13461045</v>
      </c>
      <c r="GJ121" s="56">
        <f t="shared" si="1681"/>
        <v>66.37250845</v>
      </c>
      <c r="GK121" s="56">
        <f t="shared" si="1681"/>
        <v>61.6735698</v>
      </c>
      <c r="GL121" s="56">
        <f t="shared" si="1681"/>
        <v>58.14936581</v>
      </c>
      <c r="GM121" s="56">
        <f t="shared" si="1681"/>
        <v>58.14936581</v>
      </c>
      <c r="GN121" s="56">
        <f t="shared" si="1681"/>
        <v>73.42091643</v>
      </c>
      <c r="GO121" s="52">
        <f t="shared" si="47"/>
        <v>704.8407977</v>
      </c>
      <c r="GP121" s="8">
        <f t="shared" ref="GP121:HA121" si="1682">AC121+DA121</f>
        <v>43.39061237</v>
      </c>
      <c r="GQ121" s="8">
        <f t="shared" si="1682"/>
        <v>47.38711614</v>
      </c>
      <c r="GR121" s="8">
        <f t="shared" si="1682"/>
        <v>54.23826546</v>
      </c>
      <c r="GS121" s="8">
        <f t="shared" si="1682"/>
        <v>53.09640724</v>
      </c>
      <c r="GT121" s="8">
        <f t="shared" si="1682"/>
        <v>54.23826546</v>
      </c>
      <c r="GU121" s="8">
        <f t="shared" si="1682"/>
        <v>57.66384012</v>
      </c>
      <c r="GV121" s="8">
        <f t="shared" si="1682"/>
        <v>66.22777677</v>
      </c>
      <c r="GW121" s="8">
        <f t="shared" si="1682"/>
        <v>64.51498944</v>
      </c>
      <c r="GX121" s="8">
        <f t="shared" si="1682"/>
        <v>59.94755656</v>
      </c>
      <c r="GY121" s="8">
        <f t="shared" si="1682"/>
        <v>56.5219819</v>
      </c>
      <c r="GZ121" s="8">
        <f t="shared" si="1682"/>
        <v>56.5219819</v>
      </c>
      <c r="HA121" s="8">
        <f t="shared" si="1682"/>
        <v>71.36613876</v>
      </c>
      <c r="HB121" s="52">
        <f t="shared" si="49"/>
        <v>685.1149321</v>
      </c>
      <c r="HC121" s="8">
        <f t="shared" ref="HC121:HN121" si="1683">AP121+DN121</f>
        <v>43.77503453</v>
      </c>
      <c r="HD121" s="8">
        <f t="shared" si="1683"/>
        <v>47.8069456</v>
      </c>
      <c r="HE121" s="8">
        <f t="shared" si="1683"/>
        <v>54.71879316</v>
      </c>
      <c r="HF121" s="8">
        <f t="shared" si="1683"/>
        <v>53.56681857</v>
      </c>
      <c r="HG121" s="8">
        <f t="shared" si="1683"/>
        <v>54.71879316</v>
      </c>
      <c r="HH121" s="8">
        <f t="shared" si="1683"/>
        <v>58.17471694</v>
      </c>
      <c r="HI121" s="8">
        <f t="shared" si="1683"/>
        <v>66.81452638</v>
      </c>
      <c r="HJ121" s="8">
        <f t="shared" si="1683"/>
        <v>65.0865645</v>
      </c>
      <c r="HK121" s="8">
        <f t="shared" si="1683"/>
        <v>60.47866612</v>
      </c>
      <c r="HL121" s="8">
        <f t="shared" si="1683"/>
        <v>57.02274235</v>
      </c>
      <c r="HM121" s="8">
        <f t="shared" si="1683"/>
        <v>57.02274235</v>
      </c>
      <c r="HN121" s="8">
        <f t="shared" si="1683"/>
        <v>71.99841205</v>
      </c>
      <c r="HO121" s="52">
        <f t="shared" si="51"/>
        <v>691.1847557</v>
      </c>
      <c r="HP121" s="8">
        <f t="shared" ref="HP121:IA121" si="1684">BC121+EA121</f>
        <v>45.38939397</v>
      </c>
      <c r="HQ121" s="8">
        <f t="shared" si="1684"/>
        <v>49.56999605</v>
      </c>
      <c r="HR121" s="8">
        <f t="shared" si="1684"/>
        <v>56.73674246</v>
      </c>
      <c r="HS121" s="8">
        <f t="shared" si="1684"/>
        <v>55.54228473</v>
      </c>
      <c r="HT121" s="8">
        <f t="shared" si="1684"/>
        <v>56.73674246</v>
      </c>
      <c r="HU121" s="8">
        <f t="shared" si="1684"/>
        <v>60.32011567</v>
      </c>
      <c r="HV121" s="8">
        <f t="shared" si="1684"/>
        <v>69.27854869</v>
      </c>
      <c r="HW121" s="8">
        <f t="shared" si="1684"/>
        <v>67.48686209</v>
      </c>
      <c r="HX121" s="8">
        <f t="shared" si="1684"/>
        <v>62.70903114</v>
      </c>
      <c r="HY121" s="8">
        <f t="shared" si="1684"/>
        <v>59.12565794</v>
      </c>
      <c r="HZ121" s="8">
        <f t="shared" si="1684"/>
        <v>59.12565794</v>
      </c>
      <c r="IA121" s="8">
        <f t="shared" si="1684"/>
        <v>74.65360851</v>
      </c>
      <c r="IB121" s="52">
        <f t="shared" si="53"/>
        <v>716.6746416</v>
      </c>
      <c r="IC121" s="8">
        <f t="shared" ref="IC121:IN121" si="1685">BP121+EN121</f>
        <v>48.20083754</v>
      </c>
      <c r="ID121" s="8">
        <f t="shared" si="1685"/>
        <v>52.64038836</v>
      </c>
      <c r="IE121" s="8">
        <f t="shared" si="1685"/>
        <v>60.25104692</v>
      </c>
      <c r="IF121" s="8">
        <f t="shared" si="1685"/>
        <v>58.98260383</v>
      </c>
      <c r="IG121" s="8">
        <f t="shared" si="1685"/>
        <v>60.25104692</v>
      </c>
      <c r="IH121" s="8">
        <f t="shared" si="1685"/>
        <v>64.0563762</v>
      </c>
      <c r="II121" s="8">
        <f t="shared" si="1685"/>
        <v>73.5696994</v>
      </c>
      <c r="IJ121" s="8">
        <f t="shared" si="1685"/>
        <v>71.66703476</v>
      </c>
      <c r="IK121" s="8">
        <f t="shared" si="1685"/>
        <v>66.59326239</v>
      </c>
      <c r="IL121" s="8">
        <f t="shared" si="1685"/>
        <v>62.78793311</v>
      </c>
      <c r="IM121" s="8">
        <f t="shared" si="1685"/>
        <v>62.78793311</v>
      </c>
      <c r="IN121" s="8">
        <f t="shared" si="1685"/>
        <v>79.27769332</v>
      </c>
      <c r="IO121" s="52">
        <f t="shared" si="55"/>
        <v>761.0658559</v>
      </c>
      <c r="IP121" s="8">
        <f t="shared" ref="IP121:JA121" si="1686">CC121+FA121</f>
        <v>51.62853247</v>
      </c>
      <c r="IQ121" s="8">
        <f t="shared" si="1686"/>
        <v>56.38379204</v>
      </c>
      <c r="IR121" s="8">
        <f t="shared" si="1686"/>
        <v>64.53566559</v>
      </c>
      <c r="IS121" s="8">
        <f t="shared" si="1686"/>
        <v>63.17702</v>
      </c>
      <c r="IT121" s="8">
        <f t="shared" si="1686"/>
        <v>64.53566559</v>
      </c>
      <c r="IU121" s="8">
        <f t="shared" si="1686"/>
        <v>68.61160236</v>
      </c>
      <c r="IV121" s="8">
        <f t="shared" si="1686"/>
        <v>78.8014443</v>
      </c>
      <c r="IW121" s="8">
        <f t="shared" si="1686"/>
        <v>76.76347591</v>
      </c>
      <c r="IX121" s="8">
        <f t="shared" si="1686"/>
        <v>71.32889354</v>
      </c>
      <c r="IY121" s="8">
        <f t="shared" si="1686"/>
        <v>67.25295677</v>
      </c>
      <c r="IZ121" s="8">
        <f t="shared" si="1686"/>
        <v>67.25295677</v>
      </c>
      <c r="JA121" s="8">
        <f t="shared" si="1686"/>
        <v>84.91534946</v>
      </c>
      <c r="JB121" s="52">
        <f t="shared" si="57"/>
        <v>815.1873548</v>
      </c>
      <c r="JC121" s="2"/>
      <c r="JD121" s="2"/>
      <c r="JE121" s="19">
        <f t="shared" si="58"/>
        <v>0</v>
      </c>
      <c r="JF121" s="19">
        <f t="shared" si="59"/>
        <v>0</v>
      </c>
      <c r="JG121" s="48">
        <f t="shared" si="60"/>
        <v>0</v>
      </c>
      <c r="JH121" s="48">
        <f t="shared" si="61"/>
        <v>0</v>
      </c>
      <c r="JI121" s="48">
        <f t="shared" si="62"/>
        <v>0</v>
      </c>
      <c r="JJ121" s="48">
        <f t="shared" si="63"/>
        <v>0</v>
      </c>
      <c r="JK121" s="48">
        <f t="shared" si="64"/>
        <v>0</v>
      </c>
    </row>
    <row r="122" ht="19.5" customHeight="1" outlineLevel="1">
      <c r="A122" s="2"/>
      <c r="B122" s="6" t="s">
        <v>21</v>
      </c>
      <c r="C122" s="8">
        <f t="shared" ref="C122:N122" si="1687">SUM(C123:C129)</f>
        <v>97.13204294</v>
      </c>
      <c r="D122" s="8">
        <f t="shared" si="1687"/>
        <v>106.0784153</v>
      </c>
      <c r="E122" s="8">
        <f t="shared" si="1687"/>
        <v>118.8589473</v>
      </c>
      <c r="F122" s="8">
        <f t="shared" si="1687"/>
        <v>118.8589473</v>
      </c>
      <c r="G122" s="8">
        <f t="shared" si="1687"/>
        <v>116.6215074</v>
      </c>
      <c r="H122" s="8">
        <f t="shared" si="1687"/>
        <v>122.6832158</v>
      </c>
      <c r="I122" s="8">
        <f t="shared" si="1687"/>
        <v>149.0033269</v>
      </c>
      <c r="J122" s="8">
        <f t="shared" si="1687"/>
        <v>142.0130462</v>
      </c>
      <c r="K122" s="8">
        <f t="shared" si="1687"/>
        <v>133.3358113</v>
      </c>
      <c r="L122" s="8">
        <f t="shared" si="1687"/>
        <v>126.2490934</v>
      </c>
      <c r="M122" s="8">
        <f t="shared" si="1687"/>
        <v>143.0728326</v>
      </c>
      <c r="N122" s="8">
        <f t="shared" si="1687"/>
        <v>159.7566496</v>
      </c>
      <c r="O122" s="8">
        <f t="shared" si="21"/>
        <v>1533.663836</v>
      </c>
      <c r="P122" s="8">
        <f t="shared" ref="P122:AA122" si="1688">SUM(P123:P129)</f>
        <v>93.03625697</v>
      </c>
      <c r="Q122" s="8">
        <f t="shared" si="1688"/>
        <v>101.6053859</v>
      </c>
      <c r="R122" s="8">
        <f t="shared" si="1688"/>
        <v>113.8469987</v>
      </c>
      <c r="S122" s="8">
        <f t="shared" si="1688"/>
        <v>113.8469987</v>
      </c>
      <c r="T122" s="8">
        <f t="shared" si="1688"/>
        <v>111.5691213</v>
      </c>
      <c r="U122" s="8">
        <f t="shared" si="1688"/>
        <v>117.2730948</v>
      </c>
      <c r="V122" s="8">
        <f t="shared" si="1688"/>
        <v>142.684509</v>
      </c>
      <c r="W122" s="8">
        <f t="shared" si="1688"/>
        <v>136.0339419</v>
      </c>
      <c r="X122" s="8">
        <f t="shared" si="1688"/>
        <v>127.7236905</v>
      </c>
      <c r="Y122" s="8">
        <f t="shared" si="1688"/>
        <v>120.9300459</v>
      </c>
      <c r="Z122" s="8">
        <f t="shared" si="1688"/>
        <v>137.4233281</v>
      </c>
      <c r="AA122" s="8">
        <f t="shared" si="1688"/>
        <v>153.0201595</v>
      </c>
      <c r="AB122" s="8">
        <f t="shared" si="23"/>
        <v>1468.993531</v>
      </c>
      <c r="AC122" s="8">
        <f t="shared" ref="AC122:AN122" si="1689">SUM(AC123:AC129)</f>
        <v>89.44537511</v>
      </c>
      <c r="AD122" s="8">
        <f t="shared" si="1689"/>
        <v>97.68376492</v>
      </c>
      <c r="AE122" s="8">
        <f t="shared" si="1689"/>
        <v>109.4528932</v>
      </c>
      <c r="AF122" s="8">
        <f t="shared" si="1689"/>
        <v>109.4528932</v>
      </c>
      <c r="AG122" s="8">
        <f t="shared" si="1689"/>
        <v>107.3167471</v>
      </c>
      <c r="AH122" s="8">
        <f t="shared" si="1689"/>
        <v>112.4882929</v>
      </c>
      <c r="AI122" s="8">
        <f t="shared" si="1689"/>
        <v>137.1865425</v>
      </c>
      <c r="AJ122" s="8">
        <f t="shared" si="1689"/>
        <v>130.8678003</v>
      </c>
      <c r="AK122" s="8">
        <f t="shared" si="1689"/>
        <v>122.8174542</v>
      </c>
      <c r="AL122" s="8">
        <f t="shared" si="1689"/>
        <v>116.2734085</v>
      </c>
      <c r="AM122" s="8">
        <f t="shared" si="1689"/>
        <v>132.1961205</v>
      </c>
      <c r="AN122" s="8">
        <f t="shared" si="1689"/>
        <v>147.1141038</v>
      </c>
      <c r="AO122" s="8">
        <f t="shared" si="25"/>
        <v>1412.295396</v>
      </c>
      <c r="AP122" s="8">
        <f t="shared" ref="AP122:BA122" si="1690">SUM(AP123:AP129)</f>
        <v>85.51980432</v>
      </c>
      <c r="AQ122" s="8">
        <f t="shared" si="1690"/>
        <v>93.3966284</v>
      </c>
      <c r="AR122" s="8">
        <f t="shared" si="1690"/>
        <v>104.6492342</v>
      </c>
      <c r="AS122" s="8">
        <f t="shared" si="1690"/>
        <v>104.6492342</v>
      </c>
      <c r="AT122" s="8">
        <f t="shared" si="1690"/>
        <v>102.4928316</v>
      </c>
      <c r="AU122" s="8">
        <f t="shared" si="1690"/>
        <v>107.003187</v>
      </c>
      <c r="AV122" s="8">
        <f t="shared" si="1690"/>
        <v>131.1050414</v>
      </c>
      <c r="AW122" s="8">
        <f t="shared" si="1690"/>
        <v>125.1180395</v>
      </c>
      <c r="AX122" s="8">
        <f t="shared" si="1690"/>
        <v>117.4159067</v>
      </c>
      <c r="AY122" s="8">
        <f t="shared" si="1690"/>
        <v>111.170315</v>
      </c>
      <c r="AZ122" s="8">
        <f t="shared" si="1690"/>
        <v>127.1349044</v>
      </c>
      <c r="BA122" s="8">
        <f t="shared" si="1690"/>
        <v>140.6575729</v>
      </c>
      <c r="BB122" s="8">
        <f t="shared" si="27"/>
        <v>1350.3127</v>
      </c>
      <c r="BC122" s="8">
        <f t="shared" ref="BC122:BN122" si="1691">SUM(BC123:BC129)</f>
        <v>84.30277489</v>
      </c>
      <c r="BD122" s="8">
        <f t="shared" si="1691"/>
        <v>92.06750415</v>
      </c>
      <c r="BE122" s="8">
        <f t="shared" si="1691"/>
        <v>103.1599745</v>
      </c>
      <c r="BF122" s="8">
        <f t="shared" si="1691"/>
        <v>103.1599745</v>
      </c>
      <c r="BG122" s="8">
        <f t="shared" si="1691"/>
        <v>100.9389618</v>
      </c>
      <c r="BH122" s="8">
        <f t="shared" si="1691"/>
        <v>104.9109158</v>
      </c>
      <c r="BI122" s="8">
        <f t="shared" si="1691"/>
        <v>129.1807109</v>
      </c>
      <c r="BJ122" s="8">
        <f t="shared" si="1691"/>
        <v>123.3353504</v>
      </c>
      <c r="BK122" s="8">
        <f t="shared" si="1691"/>
        <v>115.7334043</v>
      </c>
      <c r="BL122" s="8">
        <f t="shared" si="1691"/>
        <v>109.5882231</v>
      </c>
      <c r="BM122" s="8">
        <f t="shared" si="1691"/>
        <v>126.0627714</v>
      </c>
      <c r="BN122" s="8">
        <f t="shared" si="1691"/>
        <v>138.6558797</v>
      </c>
      <c r="BO122" s="8">
        <f t="shared" si="29"/>
        <v>1331.096446</v>
      </c>
      <c r="BP122" s="8">
        <f t="shared" ref="BP122:CA122" si="1692">SUM(BP123:BP129)</f>
        <v>85.22144044</v>
      </c>
      <c r="BQ122" s="8">
        <f t="shared" si="1692"/>
        <v>93.07078364</v>
      </c>
      <c r="BR122" s="8">
        <f t="shared" si="1692"/>
        <v>104.2841311</v>
      </c>
      <c r="BS122" s="8">
        <f t="shared" si="1692"/>
        <v>104.2841311</v>
      </c>
      <c r="BT122" s="8">
        <f t="shared" si="1692"/>
        <v>101.9504452</v>
      </c>
      <c r="BU122" s="8">
        <f t="shared" si="1692"/>
        <v>105.4121293</v>
      </c>
      <c r="BV122" s="8">
        <f t="shared" si="1692"/>
        <v>130.5265232</v>
      </c>
      <c r="BW122" s="8">
        <f t="shared" si="1692"/>
        <v>124.6821909</v>
      </c>
      <c r="BX122" s="8">
        <f t="shared" si="1692"/>
        <v>116.983605</v>
      </c>
      <c r="BY122" s="8">
        <f t="shared" si="1692"/>
        <v>110.7826902</v>
      </c>
      <c r="BZ122" s="8">
        <f t="shared" si="1692"/>
        <v>128.2367784</v>
      </c>
      <c r="CA122" s="8">
        <f t="shared" si="1692"/>
        <v>140.1668428</v>
      </c>
      <c r="CB122" s="8">
        <f t="shared" si="31"/>
        <v>1345.601691</v>
      </c>
      <c r="CC122" s="8">
        <f t="shared" ref="CC122:CN122" si="1693">SUM(CC123:CC129)</f>
        <v>87.76276137</v>
      </c>
      <c r="CD122" s="8">
        <f t="shared" si="1693"/>
        <v>95.8461736</v>
      </c>
      <c r="CE122" s="8">
        <f t="shared" si="1693"/>
        <v>107.3939054</v>
      </c>
      <c r="CF122" s="8">
        <f t="shared" si="1693"/>
        <v>107.3939054</v>
      </c>
      <c r="CG122" s="8">
        <f t="shared" si="1693"/>
        <v>104.9427887</v>
      </c>
      <c r="CH122" s="8">
        <f t="shared" si="1693"/>
        <v>107.9742382</v>
      </c>
      <c r="CI122" s="8">
        <f t="shared" si="1693"/>
        <v>134.3700516</v>
      </c>
      <c r="CJ122" s="8">
        <f t="shared" si="1693"/>
        <v>128.4122134</v>
      </c>
      <c r="CK122" s="8">
        <f t="shared" si="1693"/>
        <v>120.4640449</v>
      </c>
      <c r="CL122" s="8">
        <f t="shared" si="1693"/>
        <v>114.0874596</v>
      </c>
      <c r="CM122" s="8">
        <f t="shared" si="1693"/>
        <v>132.7336221</v>
      </c>
      <c r="CN122" s="8">
        <f t="shared" si="1693"/>
        <v>144.346647</v>
      </c>
      <c r="CO122" s="8">
        <f t="shared" si="33"/>
        <v>1385.727811</v>
      </c>
      <c r="CP122" s="2"/>
      <c r="CQ122" s="2"/>
      <c r="CR122" s="48">
        <f>O122-'ОПУ БС'!C122</f>
        <v>0</v>
      </c>
      <c r="CS122" s="48">
        <f>AB122-'ОПУ БС'!D122</f>
        <v>0</v>
      </c>
      <c r="CT122" s="48">
        <f>AO122-'ОПУ БС'!E122</f>
        <v>0</v>
      </c>
      <c r="CU122" s="48">
        <f>BB122-'ОПУ БС'!F122</f>
        <v>0</v>
      </c>
      <c r="CV122" s="48">
        <f>BO122-'ОПУ БС'!G122</f>
        <v>0</v>
      </c>
      <c r="CW122" s="48">
        <f>CB122-'ОПУ БС'!H122</f>
        <v>0</v>
      </c>
      <c r="CX122" s="48">
        <f>CO122-'ОПУ БС'!I122</f>
        <v>0</v>
      </c>
      <c r="CY122" s="2"/>
      <c r="CZ122" s="2"/>
      <c r="DA122" s="49">
        <f t="shared" ref="DA122:DL122" si="1694">SUM(DA123:DA129)</f>
        <v>0</v>
      </c>
      <c r="DB122" s="49">
        <f t="shared" si="1694"/>
        <v>0</v>
      </c>
      <c r="DC122" s="49">
        <f t="shared" si="1694"/>
        <v>0</v>
      </c>
      <c r="DD122" s="49">
        <f t="shared" si="1694"/>
        <v>0</v>
      </c>
      <c r="DE122" s="49">
        <f t="shared" si="1694"/>
        <v>0</v>
      </c>
      <c r="DF122" s="49">
        <f t="shared" si="1694"/>
        <v>0</v>
      </c>
      <c r="DG122" s="49">
        <f t="shared" si="1694"/>
        <v>0</v>
      </c>
      <c r="DH122" s="49">
        <f t="shared" si="1694"/>
        <v>0</v>
      </c>
      <c r="DI122" s="49">
        <f t="shared" si="1694"/>
        <v>0</v>
      </c>
      <c r="DJ122" s="49">
        <f t="shared" si="1694"/>
        <v>0</v>
      </c>
      <c r="DK122" s="49">
        <f t="shared" si="1694"/>
        <v>0</v>
      </c>
      <c r="DL122" s="49">
        <f t="shared" si="1694"/>
        <v>0</v>
      </c>
      <c r="DM122" s="50">
        <f t="shared" si="35"/>
        <v>0</v>
      </c>
      <c r="DN122" s="49">
        <f t="shared" ref="DN122:DY122" si="1695">SUM(DN123:DN129)</f>
        <v>0</v>
      </c>
      <c r="DO122" s="49">
        <f t="shared" si="1695"/>
        <v>0</v>
      </c>
      <c r="DP122" s="49">
        <f t="shared" si="1695"/>
        <v>0</v>
      </c>
      <c r="DQ122" s="49">
        <f t="shared" si="1695"/>
        <v>0</v>
      </c>
      <c r="DR122" s="49">
        <f t="shared" si="1695"/>
        <v>0</v>
      </c>
      <c r="DS122" s="49">
        <f t="shared" si="1695"/>
        <v>0</v>
      </c>
      <c r="DT122" s="49">
        <f t="shared" si="1695"/>
        <v>0</v>
      </c>
      <c r="DU122" s="49">
        <f t="shared" si="1695"/>
        <v>0</v>
      </c>
      <c r="DV122" s="49">
        <f t="shared" si="1695"/>
        <v>0</v>
      </c>
      <c r="DW122" s="49">
        <f t="shared" si="1695"/>
        <v>0</v>
      </c>
      <c r="DX122" s="49">
        <f t="shared" si="1695"/>
        <v>0</v>
      </c>
      <c r="DY122" s="49">
        <f t="shared" si="1695"/>
        <v>0</v>
      </c>
      <c r="DZ122" s="50">
        <f t="shared" si="37"/>
        <v>0</v>
      </c>
      <c r="EA122" s="49">
        <f t="shared" ref="EA122:EL122" si="1696">SUM(EA123:EA129)</f>
        <v>0</v>
      </c>
      <c r="EB122" s="49">
        <f t="shared" si="1696"/>
        <v>0</v>
      </c>
      <c r="EC122" s="49">
        <f t="shared" si="1696"/>
        <v>0</v>
      </c>
      <c r="ED122" s="49">
        <f t="shared" si="1696"/>
        <v>0</v>
      </c>
      <c r="EE122" s="49">
        <f t="shared" si="1696"/>
        <v>0</v>
      </c>
      <c r="EF122" s="49">
        <f t="shared" si="1696"/>
        <v>0</v>
      </c>
      <c r="EG122" s="49">
        <f t="shared" si="1696"/>
        <v>0</v>
      </c>
      <c r="EH122" s="49">
        <f t="shared" si="1696"/>
        <v>0</v>
      </c>
      <c r="EI122" s="49">
        <f t="shared" si="1696"/>
        <v>0</v>
      </c>
      <c r="EJ122" s="49">
        <f t="shared" si="1696"/>
        <v>0</v>
      </c>
      <c r="EK122" s="49">
        <f t="shared" si="1696"/>
        <v>0</v>
      </c>
      <c r="EL122" s="49">
        <f t="shared" si="1696"/>
        <v>0</v>
      </c>
      <c r="EM122" s="50">
        <f t="shared" si="39"/>
        <v>0</v>
      </c>
      <c r="EN122" s="49">
        <f t="shared" ref="EN122:EY122" si="1697">SUM(EN123:EN129)</f>
        <v>0</v>
      </c>
      <c r="EO122" s="49">
        <f t="shared" si="1697"/>
        <v>0</v>
      </c>
      <c r="EP122" s="49">
        <f t="shared" si="1697"/>
        <v>0</v>
      </c>
      <c r="EQ122" s="49">
        <f t="shared" si="1697"/>
        <v>0</v>
      </c>
      <c r="ER122" s="49">
        <f t="shared" si="1697"/>
        <v>0</v>
      </c>
      <c r="ES122" s="49">
        <f t="shared" si="1697"/>
        <v>0</v>
      </c>
      <c r="ET122" s="49">
        <f t="shared" si="1697"/>
        <v>0</v>
      </c>
      <c r="EU122" s="49">
        <f t="shared" si="1697"/>
        <v>0</v>
      </c>
      <c r="EV122" s="49">
        <f t="shared" si="1697"/>
        <v>0</v>
      </c>
      <c r="EW122" s="49">
        <f t="shared" si="1697"/>
        <v>0</v>
      </c>
      <c r="EX122" s="49">
        <f t="shared" si="1697"/>
        <v>0</v>
      </c>
      <c r="EY122" s="49">
        <f t="shared" si="1697"/>
        <v>0</v>
      </c>
      <c r="EZ122" s="51">
        <f t="shared" si="41"/>
        <v>0</v>
      </c>
      <c r="FA122" s="49">
        <f t="shared" ref="FA122:FL122" si="1698">SUM(FA123:FA129)</f>
        <v>0</v>
      </c>
      <c r="FB122" s="49">
        <f t="shared" si="1698"/>
        <v>0</v>
      </c>
      <c r="FC122" s="49">
        <f t="shared" si="1698"/>
        <v>0</v>
      </c>
      <c r="FD122" s="49">
        <f t="shared" si="1698"/>
        <v>0</v>
      </c>
      <c r="FE122" s="49">
        <f t="shared" si="1698"/>
        <v>0</v>
      </c>
      <c r="FF122" s="49">
        <f t="shared" si="1698"/>
        <v>0</v>
      </c>
      <c r="FG122" s="49">
        <f t="shared" si="1698"/>
        <v>0</v>
      </c>
      <c r="FH122" s="49">
        <f t="shared" si="1698"/>
        <v>0</v>
      </c>
      <c r="FI122" s="49">
        <f t="shared" si="1698"/>
        <v>0</v>
      </c>
      <c r="FJ122" s="49">
        <f t="shared" si="1698"/>
        <v>0</v>
      </c>
      <c r="FK122" s="49">
        <f t="shared" si="1698"/>
        <v>0</v>
      </c>
      <c r="FL122" s="49">
        <f t="shared" si="1698"/>
        <v>0</v>
      </c>
      <c r="FM122" s="51">
        <f t="shared" si="43"/>
        <v>0</v>
      </c>
      <c r="FN122" s="2"/>
      <c r="FO122" s="2"/>
      <c r="FP122" s="8">
        <f t="shared" ref="FP122:GA122" si="1699">SUM(FP123:FP129)</f>
        <v>97.13204294</v>
      </c>
      <c r="FQ122" s="8">
        <f t="shared" si="1699"/>
        <v>106.0784153</v>
      </c>
      <c r="FR122" s="8">
        <f t="shared" si="1699"/>
        <v>118.8589473</v>
      </c>
      <c r="FS122" s="8">
        <f t="shared" si="1699"/>
        <v>118.8589473</v>
      </c>
      <c r="FT122" s="8">
        <f t="shared" si="1699"/>
        <v>116.6215074</v>
      </c>
      <c r="FU122" s="8">
        <f t="shared" si="1699"/>
        <v>122.6832158</v>
      </c>
      <c r="FV122" s="8">
        <f t="shared" si="1699"/>
        <v>149.0033269</v>
      </c>
      <c r="FW122" s="8">
        <f t="shared" si="1699"/>
        <v>142.0130462</v>
      </c>
      <c r="FX122" s="8">
        <f t="shared" si="1699"/>
        <v>133.3358113</v>
      </c>
      <c r="FY122" s="8">
        <f t="shared" si="1699"/>
        <v>126.2490934</v>
      </c>
      <c r="FZ122" s="8">
        <f t="shared" si="1699"/>
        <v>143.0728326</v>
      </c>
      <c r="GA122" s="8">
        <f t="shared" si="1699"/>
        <v>159.7566496</v>
      </c>
      <c r="GB122" s="52">
        <f t="shared" si="45"/>
        <v>1533.663836</v>
      </c>
      <c r="GC122" s="8">
        <f t="shared" ref="GC122:GN122" si="1700">SUM(GC123:GC129)</f>
        <v>93.03625697</v>
      </c>
      <c r="GD122" s="8">
        <f t="shared" si="1700"/>
        <v>101.6053859</v>
      </c>
      <c r="GE122" s="8">
        <f t="shared" si="1700"/>
        <v>113.8469987</v>
      </c>
      <c r="GF122" s="8">
        <f t="shared" si="1700"/>
        <v>113.8469987</v>
      </c>
      <c r="GG122" s="8">
        <f t="shared" si="1700"/>
        <v>111.5691213</v>
      </c>
      <c r="GH122" s="8">
        <f t="shared" si="1700"/>
        <v>117.2730948</v>
      </c>
      <c r="GI122" s="8">
        <f t="shared" si="1700"/>
        <v>142.684509</v>
      </c>
      <c r="GJ122" s="8">
        <f t="shared" si="1700"/>
        <v>136.0339419</v>
      </c>
      <c r="GK122" s="8">
        <f t="shared" si="1700"/>
        <v>127.7236905</v>
      </c>
      <c r="GL122" s="8">
        <f t="shared" si="1700"/>
        <v>120.9300459</v>
      </c>
      <c r="GM122" s="8">
        <f t="shared" si="1700"/>
        <v>137.4233281</v>
      </c>
      <c r="GN122" s="8">
        <f t="shared" si="1700"/>
        <v>153.0201595</v>
      </c>
      <c r="GO122" s="52">
        <f t="shared" si="47"/>
        <v>1468.993531</v>
      </c>
      <c r="GP122" s="53">
        <f t="shared" ref="GP122:HA122" si="1701">SUM(GP123:GP129)</f>
        <v>89.44537511</v>
      </c>
      <c r="GQ122" s="53">
        <f t="shared" si="1701"/>
        <v>97.68376492</v>
      </c>
      <c r="GR122" s="53">
        <f t="shared" si="1701"/>
        <v>109.4528932</v>
      </c>
      <c r="GS122" s="53">
        <f t="shared" si="1701"/>
        <v>109.4528932</v>
      </c>
      <c r="GT122" s="53">
        <f t="shared" si="1701"/>
        <v>107.3167471</v>
      </c>
      <c r="GU122" s="53">
        <f t="shared" si="1701"/>
        <v>112.4882929</v>
      </c>
      <c r="GV122" s="53">
        <f t="shared" si="1701"/>
        <v>137.1865425</v>
      </c>
      <c r="GW122" s="53">
        <f t="shared" si="1701"/>
        <v>130.8678003</v>
      </c>
      <c r="GX122" s="53">
        <f t="shared" si="1701"/>
        <v>122.8174542</v>
      </c>
      <c r="GY122" s="53">
        <f t="shared" si="1701"/>
        <v>116.2734085</v>
      </c>
      <c r="GZ122" s="53">
        <f t="shared" si="1701"/>
        <v>132.1961205</v>
      </c>
      <c r="HA122" s="53">
        <f t="shared" si="1701"/>
        <v>147.1141038</v>
      </c>
      <c r="HB122" s="52">
        <f t="shared" si="49"/>
        <v>1412.295396</v>
      </c>
      <c r="HC122" s="53">
        <f t="shared" ref="HC122:HN122" si="1702">SUM(HC123:HC129)</f>
        <v>85.51980432</v>
      </c>
      <c r="HD122" s="53">
        <f t="shared" si="1702"/>
        <v>93.3966284</v>
      </c>
      <c r="HE122" s="53">
        <f t="shared" si="1702"/>
        <v>104.6492342</v>
      </c>
      <c r="HF122" s="53">
        <f t="shared" si="1702"/>
        <v>104.6492342</v>
      </c>
      <c r="HG122" s="53">
        <f t="shared" si="1702"/>
        <v>102.4928316</v>
      </c>
      <c r="HH122" s="53">
        <f t="shared" si="1702"/>
        <v>107.003187</v>
      </c>
      <c r="HI122" s="53">
        <f t="shared" si="1702"/>
        <v>131.1050414</v>
      </c>
      <c r="HJ122" s="53">
        <f t="shared" si="1702"/>
        <v>125.1180395</v>
      </c>
      <c r="HK122" s="53">
        <f t="shared" si="1702"/>
        <v>117.4159067</v>
      </c>
      <c r="HL122" s="53">
        <f t="shared" si="1702"/>
        <v>111.170315</v>
      </c>
      <c r="HM122" s="53">
        <f t="shared" si="1702"/>
        <v>127.1349044</v>
      </c>
      <c r="HN122" s="53">
        <f t="shared" si="1702"/>
        <v>140.6575729</v>
      </c>
      <c r="HO122" s="52">
        <f t="shared" si="51"/>
        <v>1350.3127</v>
      </c>
      <c r="HP122" s="53">
        <f t="shared" ref="HP122:IA122" si="1703">SUM(HP123:HP129)</f>
        <v>84.30277489</v>
      </c>
      <c r="HQ122" s="53">
        <f t="shared" si="1703"/>
        <v>92.06750415</v>
      </c>
      <c r="HR122" s="53">
        <f t="shared" si="1703"/>
        <v>103.1599745</v>
      </c>
      <c r="HS122" s="53">
        <f t="shared" si="1703"/>
        <v>103.1599745</v>
      </c>
      <c r="HT122" s="53">
        <f t="shared" si="1703"/>
        <v>100.9389618</v>
      </c>
      <c r="HU122" s="53">
        <f t="shared" si="1703"/>
        <v>104.9109158</v>
      </c>
      <c r="HV122" s="53">
        <f t="shared" si="1703"/>
        <v>129.1807109</v>
      </c>
      <c r="HW122" s="53">
        <f t="shared" si="1703"/>
        <v>123.3353504</v>
      </c>
      <c r="HX122" s="53">
        <f t="shared" si="1703"/>
        <v>115.7334043</v>
      </c>
      <c r="HY122" s="53">
        <f t="shared" si="1703"/>
        <v>109.5882231</v>
      </c>
      <c r="HZ122" s="53">
        <f t="shared" si="1703"/>
        <v>126.0627714</v>
      </c>
      <c r="IA122" s="53">
        <f t="shared" si="1703"/>
        <v>138.6558797</v>
      </c>
      <c r="IB122" s="52">
        <f t="shared" si="53"/>
        <v>1331.096446</v>
      </c>
      <c r="IC122" s="53">
        <f t="shared" ref="IC122:IN122" si="1704">SUM(IC123:IC129)</f>
        <v>85.22144044</v>
      </c>
      <c r="ID122" s="53">
        <f t="shared" si="1704"/>
        <v>93.07078364</v>
      </c>
      <c r="IE122" s="53">
        <f t="shared" si="1704"/>
        <v>104.2841311</v>
      </c>
      <c r="IF122" s="53">
        <f t="shared" si="1704"/>
        <v>104.2841311</v>
      </c>
      <c r="IG122" s="53">
        <f t="shared" si="1704"/>
        <v>101.9504452</v>
      </c>
      <c r="IH122" s="53">
        <f t="shared" si="1704"/>
        <v>105.4121293</v>
      </c>
      <c r="II122" s="53">
        <f t="shared" si="1704"/>
        <v>130.5265232</v>
      </c>
      <c r="IJ122" s="53">
        <f t="shared" si="1704"/>
        <v>124.6821909</v>
      </c>
      <c r="IK122" s="53">
        <f t="shared" si="1704"/>
        <v>116.983605</v>
      </c>
      <c r="IL122" s="53">
        <f t="shared" si="1704"/>
        <v>110.7826902</v>
      </c>
      <c r="IM122" s="53">
        <f t="shared" si="1704"/>
        <v>128.2367784</v>
      </c>
      <c r="IN122" s="53">
        <f t="shared" si="1704"/>
        <v>140.1668428</v>
      </c>
      <c r="IO122" s="52">
        <f t="shared" si="55"/>
        <v>1345.601691</v>
      </c>
      <c r="IP122" s="53">
        <f t="shared" ref="IP122:JA122" si="1705">SUM(IP123:IP129)</f>
        <v>87.76276137</v>
      </c>
      <c r="IQ122" s="53">
        <f t="shared" si="1705"/>
        <v>95.8461736</v>
      </c>
      <c r="IR122" s="53">
        <f t="shared" si="1705"/>
        <v>107.3939054</v>
      </c>
      <c r="IS122" s="53">
        <f t="shared" si="1705"/>
        <v>107.3939054</v>
      </c>
      <c r="IT122" s="53">
        <f t="shared" si="1705"/>
        <v>104.9427887</v>
      </c>
      <c r="IU122" s="53">
        <f t="shared" si="1705"/>
        <v>107.9742382</v>
      </c>
      <c r="IV122" s="53">
        <f t="shared" si="1705"/>
        <v>134.3700516</v>
      </c>
      <c r="IW122" s="53">
        <f t="shared" si="1705"/>
        <v>128.4122134</v>
      </c>
      <c r="IX122" s="53">
        <f t="shared" si="1705"/>
        <v>120.4640449</v>
      </c>
      <c r="IY122" s="53">
        <f t="shared" si="1705"/>
        <v>114.0874596</v>
      </c>
      <c r="IZ122" s="53">
        <f t="shared" si="1705"/>
        <v>132.7336221</v>
      </c>
      <c r="JA122" s="53">
        <f t="shared" si="1705"/>
        <v>144.346647</v>
      </c>
      <c r="JB122" s="52">
        <f t="shared" si="57"/>
        <v>1385.727811</v>
      </c>
      <c r="JC122" s="2"/>
      <c r="JD122" s="2"/>
      <c r="JE122" s="19">
        <f t="shared" si="58"/>
        <v>0</v>
      </c>
      <c r="JF122" s="19">
        <f t="shared" si="59"/>
        <v>0</v>
      </c>
      <c r="JG122" s="48">
        <f t="shared" si="60"/>
        <v>0</v>
      </c>
      <c r="JH122" s="48">
        <f t="shared" si="61"/>
        <v>0</v>
      </c>
      <c r="JI122" s="48">
        <f t="shared" si="62"/>
        <v>0</v>
      </c>
      <c r="JJ122" s="48">
        <f t="shared" si="63"/>
        <v>0</v>
      </c>
      <c r="JK122" s="48">
        <f t="shared" si="64"/>
        <v>0</v>
      </c>
    </row>
    <row r="123" ht="19.5" customHeight="1" outlineLevel="1">
      <c r="A123" s="2"/>
      <c r="B123" s="13" t="s">
        <v>22</v>
      </c>
      <c r="C123" s="56">
        <f>'ОПУ БС'!$C123/12*'ОПУ БС'!L123</f>
        <v>33.11904673</v>
      </c>
      <c r="D123" s="56">
        <f>'ОПУ БС'!$C123/12*'ОПУ БС'!M123</f>
        <v>36.16948524</v>
      </c>
      <c r="E123" s="56">
        <f>'ОПУ БС'!$C123/12*'ОПУ БС'!N123</f>
        <v>40.52725455</v>
      </c>
      <c r="F123" s="56">
        <f>'ОПУ БС'!$C123/12*'ОПУ БС'!O123</f>
        <v>40.52725455</v>
      </c>
      <c r="G123" s="56">
        <f>'ОПУ БС'!$C123/12*'ОПУ БС'!P123</f>
        <v>36.60526217</v>
      </c>
      <c r="H123" s="56">
        <f>'ОПУ БС'!$C123/12*'ОПУ БС'!Q123</f>
        <v>44.01346999</v>
      </c>
      <c r="I123" s="56">
        <f>'ОПУ БС'!$C123/12*'ОПУ БС'!R123</f>
        <v>50.55012395</v>
      </c>
      <c r="J123" s="56">
        <f>'ОПУ БС'!$C123/12*'ОПУ БС'!S123</f>
        <v>49.24279316</v>
      </c>
      <c r="K123" s="56">
        <f>'ОПУ БС'!$C123/12*'ОПУ БС'!T123</f>
        <v>45.75657771</v>
      </c>
      <c r="L123" s="56">
        <f>'ОПУ БС'!$C123/12*'ОПУ БС'!U123</f>
        <v>43.14191613</v>
      </c>
      <c r="M123" s="56">
        <f>'ОПУ БС'!$C123/12*'ОПУ БС'!V123</f>
        <v>48.80701623</v>
      </c>
      <c r="N123" s="56">
        <f>'ОПУ БС'!$C123/12*'ОПУ БС'!W123</f>
        <v>54.47211632</v>
      </c>
      <c r="O123" s="10">
        <f t="shared" si="21"/>
        <v>522.9323167</v>
      </c>
      <c r="P123" s="56">
        <f>'ОПУ БС'!$D123/12*'ОПУ БС'!L123</f>
        <v>32.65374489</v>
      </c>
      <c r="Q123" s="56">
        <f>'ОПУ БС'!$D123/12*'ОПУ БС'!M123</f>
        <v>35.66132666</v>
      </c>
      <c r="R123" s="56">
        <f>'ОПУ БС'!$D123/12*'ОПУ БС'!N123</f>
        <v>39.95787204</v>
      </c>
      <c r="S123" s="56">
        <f>'ОПУ БС'!$D123/12*'ОПУ БС'!O123</f>
        <v>39.95787204</v>
      </c>
      <c r="T123" s="56">
        <f>'ОПУ БС'!$D123/12*'ОПУ БС'!P123</f>
        <v>36.0909812</v>
      </c>
      <c r="U123" s="56">
        <f>'ОПУ БС'!$D123/12*'ОПУ БС'!Q123</f>
        <v>43.39510834</v>
      </c>
      <c r="V123" s="56">
        <f>'ОПУ БС'!$D123/12*'ОПУ БС'!R123</f>
        <v>49.83992641</v>
      </c>
      <c r="W123" s="56">
        <f>'ОПУ БС'!$D123/12*'ОПУ БС'!S123</f>
        <v>48.5509628</v>
      </c>
      <c r="X123" s="56">
        <f>'ОПУ БС'!$D123/12*'ОПУ БС'!T123</f>
        <v>45.11372649</v>
      </c>
      <c r="Y123" s="56">
        <f>'ОПУ БС'!$D123/12*'ОПУ БС'!U123</f>
        <v>42.53579927</v>
      </c>
      <c r="Z123" s="56">
        <f>'ОПУ БС'!$D123/12*'ОПУ БС'!V123</f>
        <v>48.12130826</v>
      </c>
      <c r="AA123" s="56">
        <f>'ОПУ БС'!$D123/12*'ОПУ БС'!W123</f>
        <v>53.70681725</v>
      </c>
      <c r="AB123" s="10">
        <f t="shared" si="23"/>
        <v>515.5854456</v>
      </c>
      <c r="AC123" s="56">
        <f>'ОПУ БС'!$E123/12*'ОПУ БС'!L123</f>
        <v>31.02162313</v>
      </c>
      <c r="AD123" s="56">
        <f>'ОПУ БС'!$E123/12*'ОПУ БС'!M123</f>
        <v>33.87887789</v>
      </c>
      <c r="AE123" s="56">
        <f>'ОПУ БС'!$E123/12*'ОПУ БС'!N123</f>
        <v>37.96067041</v>
      </c>
      <c r="AF123" s="56">
        <f>'ОПУ БС'!$E123/12*'ОПУ БС'!O123</f>
        <v>37.96067041</v>
      </c>
      <c r="AG123" s="56">
        <f>'ОПУ БС'!$E123/12*'ОПУ БС'!P123</f>
        <v>34.28705715</v>
      </c>
      <c r="AH123" s="56">
        <f>'ОПУ БС'!$E123/12*'ОПУ БС'!Q123</f>
        <v>41.22610443</v>
      </c>
      <c r="AI123" s="56">
        <f>'ОПУ БС'!$E123/12*'ОПУ БС'!R123</f>
        <v>47.3487932</v>
      </c>
      <c r="AJ123" s="56">
        <f>'ОПУ БС'!$E123/12*'ОПУ БС'!S123</f>
        <v>46.12425545</v>
      </c>
      <c r="AK123" s="56">
        <f>'ОПУ БС'!$E123/12*'ОПУ БС'!T123</f>
        <v>42.85882143</v>
      </c>
      <c r="AL123" s="56">
        <f>'ОПУ БС'!$E123/12*'ОПУ БС'!U123</f>
        <v>40.40974592</v>
      </c>
      <c r="AM123" s="56">
        <f>'ОПУ БС'!$E123/12*'ОПУ БС'!V123</f>
        <v>45.7160762</v>
      </c>
      <c r="AN123" s="56">
        <f>'ОПУ БС'!$E123/12*'ОПУ БС'!W123</f>
        <v>51.02240647</v>
      </c>
      <c r="AO123" s="10">
        <f t="shared" si="25"/>
        <v>489.8151021</v>
      </c>
      <c r="AP123" s="56">
        <f>'ОПУ БС'!$F123/12*'ОПУ БС'!L123</f>
        <v>30.44783733</v>
      </c>
      <c r="AQ123" s="56">
        <f>'ОПУ БС'!$F123/12*'ОПУ БС'!M123</f>
        <v>33.2522434</v>
      </c>
      <c r="AR123" s="56">
        <f>'ОПУ БС'!$F123/12*'ОПУ БС'!N123</f>
        <v>37.25853778</v>
      </c>
      <c r="AS123" s="56">
        <f>'ОПУ БС'!$F123/12*'ОПУ БС'!O123</f>
        <v>37.25853778</v>
      </c>
      <c r="AT123" s="56">
        <f>'ОПУ БС'!$F123/12*'ОПУ БС'!P123</f>
        <v>33.65287284</v>
      </c>
      <c r="AU123" s="56">
        <f>'ОПУ БС'!$F123/12*'ОПУ БС'!Q123</f>
        <v>40.46357329</v>
      </c>
      <c r="AV123" s="56">
        <f>'ОПУ БС'!$F123/12*'ОПУ БС'!R123</f>
        <v>46.47301487</v>
      </c>
      <c r="AW123" s="56">
        <f>'ОПУ БС'!$F123/12*'ОПУ БС'!S123</f>
        <v>45.27112655</v>
      </c>
      <c r="AX123" s="56">
        <f>'ОПУ БС'!$F123/12*'ОПУ БС'!T123</f>
        <v>42.06609105</v>
      </c>
      <c r="AY123" s="56">
        <f>'ОПУ БС'!$F123/12*'ОПУ БС'!U123</f>
        <v>39.66231441</v>
      </c>
      <c r="AZ123" s="56">
        <f>'ОПУ БС'!$F123/12*'ОПУ БС'!V123</f>
        <v>44.87049712</v>
      </c>
      <c r="BA123" s="56">
        <f>'ОПУ БС'!$F123/12*'ОПУ БС'!W123</f>
        <v>50.07867982</v>
      </c>
      <c r="BB123" s="10">
        <f t="shared" si="27"/>
        <v>480.7553262</v>
      </c>
      <c r="BC123" s="56">
        <f>'ОПУ БС'!$G123/12*'ОПУ БС'!L123</f>
        <v>30.67295619</v>
      </c>
      <c r="BD123" s="56">
        <f>'ОПУ БС'!$G123/12*'ОПУ БС'!M123</f>
        <v>33.4980969</v>
      </c>
      <c r="BE123" s="56">
        <f>'ОПУ БС'!$G123/12*'ОПУ БС'!N123</f>
        <v>37.53401219</v>
      </c>
      <c r="BF123" s="56">
        <f>'ОПУ БС'!$G123/12*'ОПУ БС'!O123</f>
        <v>37.53401219</v>
      </c>
      <c r="BG123" s="56">
        <f>'ОПУ БС'!$G123/12*'ОПУ БС'!P123</f>
        <v>33.90168843</v>
      </c>
      <c r="BH123" s="56">
        <f>'ОПУ БС'!$G123/12*'ОПУ БС'!Q123</f>
        <v>40.76274442</v>
      </c>
      <c r="BI123" s="56">
        <f>'ОПУ БС'!$G123/12*'ОПУ БС'!R123</f>
        <v>46.81661735</v>
      </c>
      <c r="BJ123" s="56">
        <f>'ОПУ БС'!$G123/12*'ОПУ БС'!S123</f>
        <v>45.60584276</v>
      </c>
      <c r="BK123" s="56">
        <f>'ОПУ БС'!$G123/12*'ОПУ БС'!T123</f>
        <v>42.37711053</v>
      </c>
      <c r="BL123" s="56">
        <f>'ОПУ БС'!$G123/12*'ОПУ БС'!U123</f>
        <v>39.95556136</v>
      </c>
      <c r="BM123" s="56">
        <f>'ОПУ БС'!$G123/12*'ОПУ БС'!V123</f>
        <v>45.20225123</v>
      </c>
      <c r="BN123" s="56">
        <f>'ОПУ БС'!$G123/12*'ОПУ БС'!W123</f>
        <v>50.44894111</v>
      </c>
      <c r="BO123" s="10">
        <f t="shared" si="29"/>
        <v>484.3098347</v>
      </c>
      <c r="BP123" s="56">
        <f>'ОПУ БС'!$H123/12*'ОПУ БС'!L123</f>
        <v>31.61845527</v>
      </c>
      <c r="BQ123" s="56">
        <f>'ОПУ БС'!$H123/12*'ОПУ БС'!M123</f>
        <v>34.53068142</v>
      </c>
      <c r="BR123" s="56">
        <f>'ОПУ БС'!$H123/12*'ОПУ БС'!N123</f>
        <v>38.69100448</v>
      </c>
      <c r="BS123" s="56">
        <f>'ОПУ БС'!$H123/12*'ОПУ БС'!O123</f>
        <v>38.69100448</v>
      </c>
      <c r="BT123" s="56">
        <f>'ОПУ БС'!$H123/12*'ОПУ БС'!P123</f>
        <v>34.94671372</v>
      </c>
      <c r="BU123" s="56">
        <f>'ОПУ БС'!$H123/12*'ОПУ БС'!Q123</f>
        <v>42.01926293</v>
      </c>
      <c r="BV123" s="56">
        <f>'ОПУ БС'!$H123/12*'ОПУ БС'!R123</f>
        <v>48.25974752</v>
      </c>
      <c r="BW123" s="56">
        <f>'ОПУ БС'!$H123/12*'ОПУ БС'!S123</f>
        <v>47.0116506</v>
      </c>
      <c r="BX123" s="56">
        <f>'ОПУ БС'!$H123/12*'ОПУ БС'!T123</f>
        <v>43.68339215</v>
      </c>
      <c r="BY123" s="56">
        <f>'ОПУ БС'!$H123/12*'ОПУ БС'!U123</f>
        <v>41.18719831</v>
      </c>
      <c r="BZ123" s="56">
        <f>'ОПУ БС'!$H123/12*'ОПУ БС'!V123</f>
        <v>46.5956183</v>
      </c>
      <c r="CA123" s="56">
        <f>'ОПУ БС'!$H123/12*'ОПУ БС'!W123</f>
        <v>52.00403828</v>
      </c>
      <c r="CB123" s="10">
        <f t="shared" si="31"/>
        <v>499.2387675</v>
      </c>
      <c r="CC123" s="56">
        <f>'ОПУ БС'!$I123/12*'ОПУ БС'!L123</f>
        <v>32.89185376</v>
      </c>
      <c r="CD123" s="56">
        <f>'ОПУ БС'!$I123/12*'ОПУ БС'!M123</f>
        <v>35.92136661</v>
      </c>
      <c r="CE123" s="56">
        <f>'ОПУ БС'!$I123/12*'ОПУ БС'!N123</f>
        <v>40.2492421</v>
      </c>
      <c r="CF123" s="56">
        <f>'ОПУ БС'!$I123/12*'ОПУ БС'!O123</f>
        <v>40.2492421</v>
      </c>
      <c r="CG123" s="56">
        <f>'ОПУ БС'!$I123/12*'ОПУ БС'!P123</f>
        <v>36.35415416</v>
      </c>
      <c r="CH123" s="56">
        <f>'ОПУ БС'!$I123/12*'ОПУ БС'!Q123</f>
        <v>43.7115425</v>
      </c>
      <c r="CI123" s="56">
        <f>'ОПУ БС'!$I123/12*'ОПУ БС'!R123</f>
        <v>50.20335574</v>
      </c>
      <c r="CJ123" s="56">
        <f>'ОПУ БС'!$I123/12*'ОПУ БС'!S123</f>
        <v>48.90499309</v>
      </c>
      <c r="CK123" s="56">
        <f>'ОПУ БС'!$I123/12*'ОПУ БС'!T123</f>
        <v>45.4426927</v>
      </c>
      <c r="CL123" s="56">
        <f>'ОПУ БС'!$I123/12*'ОПУ БС'!U123</f>
        <v>42.8459674</v>
      </c>
      <c r="CM123" s="56">
        <f>'ОПУ БС'!$I123/12*'ОПУ БС'!V123</f>
        <v>48.47220554</v>
      </c>
      <c r="CN123" s="56">
        <f>'ОПУ БС'!$I123/12*'ОПУ БС'!W123</f>
        <v>54.09844369</v>
      </c>
      <c r="CO123" s="10">
        <f t="shared" si="33"/>
        <v>519.3450594</v>
      </c>
      <c r="CP123" s="2"/>
      <c r="CQ123" s="2"/>
      <c r="CR123" s="48">
        <f>O123-'ОПУ БС'!C123</f>
        <v>0</v>
      </c>
      <c r="CS123" s="48">
        <f>AB123-'ОПУ БС'!D123</f>
        <v>0</v>
      </c>
      <c r="CT123" s="48">
        <f>AO123-'ОПУ БС'!E123</f>
        <v>0</v>
      </c>
      <c r="CU123" s="48">
        <f>BB123-'ОПУ БС'!F123</f>
        <v>0</v>
      </c>
      <c r="CV123" s="48">
        <f>BO123-'ОПУ БС'!G123</f>
        <v>0</v>
      </c>
      <c r="CW123" s="48">
        <f>CB123-'ОПУ БС'!H123</f>
        <v>0</v>
      </c>
      <c r="CX123" s="48">
        <f>CO123-'ОПУ БС'!I123</f>
        <v>0</v>
      </c>
      <c r="CY123" s="2"/>
      <c r="CZ123" s="2"/>
      <c r="DA123" s="57"/>
      <c r="DB123" s="57"/>
      <c r="DC123" s="57"/>
      <c r="DD123" s="57"/>
      <c r="DE123" s="57"/>
      <c r="DF123" s="57"/>
      <c r="DG123" s="57"/>
      <c r="DH123" s="57"/>
      <c r="DI123" s="57"/>
      <c r="DJ123" s="57"/>
      <c r="DK123" s="57"/>
      <c r="DL123" s="57"/>
      <c r="DM123" s="55">
        <f t="shared" si="35"/>
        <v>0</v>
      </c>
      <c r="DN123" s="57"/>
      <c r="DO123" s="57"/>
      <c r="DP123" s="57"/>
      <c r="DQ123" s="57"/>
      <c r="DR123" s="57"/>
      <c r="DS123" s="57"/>
      <c r="DT123" s="57"/>
      <c r="DU123" s="57"/>
      <c r="DV123" s="57"/>
      <c r="DW123" s="57"/>
      <c r="DX123" s="57"/>
      <c r="DY123" s="57"/>
      <c r="DZ123" s="55">
        <f t="shared" si="37"/>
        <v>0</v>
      </c>
      <c r="EA123" s="58"/>
      <c r="EB123" s="58"/>
      <c r="EC123" s="58"/>
      <c r="ED123" s="58"/>
      <c r="EE123" s="58"/>
      <c r="EF123" s="58"/>
      <c r="EG123" s="58"/>
      <c r="EH123" s="58"/>
      <c r="EI123" s="58"/>
      <c r="EJ123" s="58"/>
      <c r="EK123" s="58"/>
      <c r="EL123" s="58"/>
      <c r="EM123" s="50">
        <f t="shared" si="39"/>
        <v>0</v>
      </c>
      <c r="EN123" s="58"/>
      <c r="EO123" s="58"/>
      <c r="EP123" s="58"/>
      <c r="EQ123" s="58"/>
      <c r="ER123" s="58"/>
      <c r="ES123" s="58"/>
      <c r="ET123" s="58"/>
      <c r="EU123" s="58"/>
      <c r="EV123" s="58"/>
      <c r="EW123" s="58"/>
      <c r="EX123" s="58"/>
      <c r="EY123" s="58"/>
      <c r="EZ123" s="51">
        <f t="shared" si="41"/>
        <v>0</v>
      </c>
      <c r="FA123" s="58"/>
      <c r="FB123" s="58"/>
      <c r="FC123" s="58"/>
      <c r="FD123" s="58"/>
      <c r="FE123" s="58"/>
      <c r="FF123" s="58"/>
      <c r="FG123" s="58"/>
      <c r="FH123" s="58"/>
      <c r="FI123" s="58"/>
      <c r="FJ123" s="58"/>
      <c r="FK123" s="58"/>
      <c r="FL123" s="58"/>
      <c r="FM123" s="51">
        <f t="shared" si="43"/>
        <v>0</v>
      </c>
      <c r="FN123" s="2"/>
      <c r="FO123" s="2"/>
      <c r="FP123" s="56">
        <f t="shared" ref="FP123:GA123" si="1706">C123</f>
        <v>33.11904673</v>
      </c>
      <c r="FQ123" s="56">
        <f t="shared" si="1706"/>
        <v>36.16948524</v>
      </c>
      <c r="FR123" s="56">
        <f t="shared" si="1706"/>
        <v>40.52725455</v>
      </c>
      <c r="FS123" s="56">
        <f t="shared" si="1706"/>
        <v>40.52725455</v>
      </c>
      <c r="FT123" s="56">
        <f t="shared" si="1706"/>
        <v>36.60526217</v>
      </c>
      <c r="FU123" s="56">
        <f t="shared" si="1706"/>
        <v>44.01346999</v>
      </c>
      <c r="FV123" s="56">
        <f t="shared" si="1706"/>
        <v>50.55012395</v>
      </c>
      <c r="FW123" s="56">
        <f t="shared" si="1706"/>
        <v>49.24279316</v>
      </c>
      <c r="FX123" s="56">
        <f t="shared" si="1706"/>
        <v>45.75657771</v>
      </c>
      <c r="FY123" s="56">
        <f t="shared" si="1706"/>
        <v>43.14191613</v>
      </c>
      <c r="FZ123" s="56">
        <f t="shared" si="1706"/>
        <v>48.80701623</v>
      </c>
      <c r="GA123" s="56">
        <f t="shared" si="1706"/>
        <v>54.47211632</v>
      </c>
      <c r="GB123" s="52">
        <f t="shared" si="45"/>
        <v>522.9323167</v>
      </c>
      <c r="GC123" s="56">
        <f t="shared" ref="GC123:GN123" si="1707">P123</f>
        <v>32.65374489</v>
      </c>
      <c r="GD123" s="56">
        <f t="shared" si="1707"/>
        <v>35.66132666</v>
      </c>
      <c r="GE123" s="56">
        <f t="shared" si="1707"/>
        <v>39.95787204</v>
      </c>
      <c r="GF123" s="56">
        <f t="shared" si="1707"/>
        <v>39.95787204</v>
      </c>
      <c r="GG123" s="56">
        <f t="shared" si="1707"/>
        <v>36.0909812</v>
      </c>
      <c r="GH123" s="56">
        <f t="shared" si="1707"/>
        <v>43.39510834</v>
      </c>
      <c r="GI123" s="56">
        <f t="shared" si="1707"/>
        <v>49.83992641</v>
      </c>
      <c r="GJ123" s="56">
        <f t="shared" si="1707"/>
        <v>48.5509628</v>
      </c>
      <c r="GK123" s="56">
        <f t="shared" si="1707"/>
        <v>45.11372649</v>
      </c>
      <c r="GL123" s="56">
        <f t="shared" si="1707"/>
        <v>42.53579927</v>
      </c>
      <c r="GM123" s="56">
        <f t="shared" si="1707"/>
        <v>48.12130826</v>
      </c>
      <c r="GN123" s="56">
        <f t="shared" si="1707"/>
        <v>53.70681725</v>
      </c>
      <c r="GO123" s="52">
        <f t="shared" si="47"/>
        <v>515.5854456</v>
      </c>
      <c r="GP123" s="8">
        <f t="shared" ref="GP123:HA123" si="1708">AC123+DA123</f>
        <v>31.02162313</v>
      </c>
      <c r="GQ123" s="8">
        <f t="shared" si="1708"/>
        <v>33.87887789</v>
      </c>
      <c r="GR123" s="8">
        <f t="shared" si="1708"/>
        <v>37.96067041</v>
      </c>
      <c r="GS123" s="8">
        <f t="shared" si="1708"/>
        <v>37.96067041</v>
      </c>
      <c r="GT123" s="8">
        <f t="shared" si="1708"/>
        <v>34.28705715</v>
      </c>
      <c r="GU123" s="8">
        <f t="shared" si="1708"/>
        <v>41.22610443</v>
      </c>
      <c r="GV123" s="8">
        <f t="shared" si="1708"/>
        <v>47.3487932</v>
      </c>
      <c r="GW123" s="8">
        <f t="shared" si="1708"/>
        <v>46.12425545</v>
      </c>
      <c r="GX123" s="8">
        <f t="shared" si="1708"/>
        <v>42.85882143</v>
      </c>
      <c r="GY123" s="8">
        <f t="shared" si="1708"/>
        <v>40.40974592</v>
      </c>
      <c r="GZ123" s="8">
        <f t="shared" si="1708"/>
        <v>45.7160762</v>
      </c>
      <c r="HA123" s="8">
        <f t="shared" si="1708"/>
        <v>51.02240647</v>
      </c>
      <c r="HB123" s="52">
        <f t="shared" si="49"/>
        <v>489.8151021</v>
      </c>
      <c r="HC123" s="8">
        <f t="shared" ref="HC123:HN123" si="1709">AP123+DN123</f>
        <v>30.44783733</v>
      </c>
      <c r="HD123" s="8">
        <f t="shared" si="1709"/>
        <v>33.2522434</v>
      </c>
      <c r="HE123" s="8">
        <f t="shared" si="1709"/>
        <v>37.25853778</v>
      </c>
      <c r="HF123" s="8">
        <f t="shared" si="1709"/>
        <v>37.25853778</v>
      </c>
      <c r="HG123" s="8">
        <f t="shared" si="1709"/>
        <v>33.65287284</v>
      </c>
      <c r="HH123" s="8">
        <f t="shared" si="1709"/>
        <v>40.46357329</v>
      </c>
      <c r="HI123" s="8">
        <f t="shared" si="1709"/>
        <v>46.47301487</v>
      </c>
      <c r="HJ123" s="8">
        <f t="shared" si="1709"/>
        <v>45.27112655</v>
      </c>
      <c r="HK123" s="8">
        <f t="shared" si="1709"/>
        <v>42.06609105</v>
      </c>
      <c r="HL123" s="8">
        <f t="shared" si="1709"/>
        <v>39.66231441</v>
      </c>
      <c r="HM123" s="8">
        <f t="shared" si="1709"/>
        <v>44.87049712</v>
      </c>
      <c r="HN123" s="8">
        <f t="shared" si="1709"/>
        <v>50.07867982</v>
      </c>
      <c r="HO123" s="52">
        <f t="shared" si="51"/>
        <v>480.7553262</v>
      </c>
      <c r="HP123" s="8">
        <f t="shared" ref="HP123:IA123" si="1710">BC123+EA123</f>
        <v>30.67295619</v>
      </c>
      <c r="HQ123" s="8">
        <f t="shared" si="1710"/>
        <v>33.4980969</v>
      </c>
      <c r="HR123" s="8">
        <f t="shared" si="1710"/>
        <v>37.53401219</v>
      </c>
      <c r="HS123" s="8">
        <f t="shared" si="1710"/>
        <v>37.53401219</v>
      </c>
      <c r="HT123" s="8">
        <f t="shared" si="1710"/>
        <v>33.90168843</v>
      </c>
      <c r="HU123" s="8">
        <f t="shared" si="1710"/>
        <v>40.76274442</v>
      </c>
      <c r="HV123" s="8">
        <f t="shared" si="1710"/>
        <v>46.81661735</v>
      </c>
      <c r="HW123" s="8">
        <f t="shared" si="1710"/>
        <v>45.60584276</v>
      </c>
      <c r="HX123" s="8">
        <f t="shared" si="1710"/>
        <v>42.37711053</v>
      </c>
      <c r="HY123" s="8">
        <f t="shared" si="1710"/>
        <v>39.95556136</v>
      </c>
      <c r="HZ123" s="8">
        <f t="shared" si="1710"/>
        <v>45.20225123</v>
      </c>
      <c r="IA123" s="8">
        <f t="shared" si="1710"/>
        <v>50.44894111</v>
      </c>
      <c r="IB123" s="52">
        <f t="shared" si="53"/>
        <v>484.3098347</v>
      </c>
      <c r="IC123" s="8">
        <f t="shared" ref="IC123:IN123" si="1711">BP123+EN123</f>
        <v>31.61845527</v>
      </c>
      <c r="ID123" s="8">
        <f t="shared" si="1711"/>
        <v>34.53068142</v>
      </c>
      <c r="IE123" s="8">
        <f t="shared" si="1711"/>
        <v>38.69100448</v>
      </c>
      <c r="IF123" s="8">
        <f t="shared" si="1711"/>
        <v>38.69100448</v>
      </c>
      <c r="IG123" s="8">
        <f t="shared" si="1711"/>
        <v>34.94671372</v>
      </c>
      <c r="IH123" s="8">
        <f t="shared" si="1711"/>
        <v>42.01926293</v>
      </c>
      <c r="II123" s="8">
        <f t="shared" si="1711"/>
        <v>48.25974752</v>
      </c>
      <c r="IJ123" s="8">
        <f t="shared" si="1711"/>
        <v>47.0116506</v>
      </c>
      <c r="IK123" s="8">
        <f t="shared" si="1711"/>
        <v>43.68339215</v>
      </c>
      <c r="IL123" s="8">
        <f t="shared" si="1711"/>
        <v>41.18719831</v>
      </c>
      <c r="IM123" s="8">
        <f t="shared" si="1711"/>
        <v>46.5956183</v>
      </c>
      <c r="IN123" s="8">
        <f t="shared" si="1711"/>
        <v>52.00403828</v>
      </c>
      <c r="IO123" s="52">
        <f t="shared" si="55"/>
        <v>499.2387675</v>
      </c>
      <c r="IP123" s="8">
        <f t="shared" ref="IP123:JA123" si="1712">CC123+FA123</f>
        <v>32.89185376</v>
      </c>
      <c r="IQ123" s="8">
        <f t="shared" si="1712"/>
        <v>35.92136661</v>
      </c>
      <c r="IR123" s="8">
        <f t="shared" si="1712"/>
        <v>40.2492421</v>
      </c>
      <c r="IS123" s="8">
        <f t="shared" si="1712"/>
        <v>40.2492421</v>
      </c>
      <c r="IT123" s="8">
        <f t="shared" si="1712"/>
        <v>36.35415416</v>
      </c>
      <c r="IU123" s="8">
        <f t="shared" si="1712"/>
        <v>43.7115425</v>
      </c>
      <c r="IV123" s="8">
        <f t="shared" si="1712"/>
        <v>50.20335574</v>
      </c>
      <c r="IW123" s="8">
        <f t="shared" si="1712"/>
        <v>48.90499309</v>
      </c>
      <c r="IX123" s="8">
        <f t="shared" si="1712"/>
        <v>45.4426927</v>
      </c>
      <c r="IY123" s="8">
        <f t="shared" si="1712"/>
        <v>42.8459674</v>
      </c>
      <c r="IZ123" s="8">
        <f t="shared" si="1712"/>
        <v>48.47220554</v>
      </c>
      <c r="JA123" s="8">
        <f t="shared" si="1712"/>
        <v>54.09844369</v>
      </c>
      <c r="JB123" s="52">
        <f t="shared" si="57"/>
        <v>519.3450594</v>
      </c>
      <c r="JC123" s="2"/>
      <c r="JD123" s="2"/>
      <c r="JE123" s="19">
        <f t="shared" si="58"/>
        <v>0</v>
      </c>
      <c r="JF123" s="19">
        <f t="shared" si="59"/>
        <v>0</v>
      </c>
      <c r="JG123" s="48">
        <f t="shared" si="60"/>
        <v>0</v>
      </c>
      <c r="JH123" s="48">
        <f t="shared" si="61"/>
        <v>0</v>
      </c>
      <c r="JI123" s="48">
        <f t="shared" si="62"/>
        <v>0</v>
      </c>
      <c r="JJ123" s="48">
        <f t="shared" si="63"/>
        <v>0</v>
      </c>
      <c r="JK123" s="48">
        <f t="shared" si="64"/>
        <v>0</v>
      </c>
    </row>
    <row r="124" ht="19.5" customHeight="1" outlineLevel="1">
      <c r="A124" s="2"/>
      <c r="B124" s="13" t="s">
        <v>23</v>
      </c>
      <c r="C124" s="56">
        <f>'ОПУ БС'!$C124/12*'ОПУ БС'!L124</f>
        <v>17.37185499</v>
      </c>
      <c r="D124" s="56">
        <f>'ОПУ БС'!$C124/12*'ОПУ БС'!M124</f>
        <v>18.97189427</v>
      </c>
      <c r="E124" s="56">
        <f>'ОПУ БС'!$C124/12*'ОПУ БС'!N124</f>
        <v>21.25766466</v>
      </c>
      <c r="F124" s="56">
        <f>'ОПУ БС'!$C124/12*'ОПУ БС'!O124</f>
        <v>21.25766466</v>
      </c>
      <c r="G124" s="56">
        <f>'ОПУ БС'!$C124/12*'ОПУ БС'!P124</f>
        <v>21.71481874</v>
      </c>
      <c r="H124" s="56">
        <f>'ОПУ БС'!$C124/12*'ОПУ БС'!Q124</f>
        <v>16.68612388</v>
      </c>
      <c r="I124" s="56">
        <f>'ОПУ БС'!$C124/12*'ОПУ БС'!R124</f>
        <v>26.51493657</v>
      </c>
      <c r="J124" s="56">
        <f>'ОПУ БС'!$C124/12*'ОПУ БС'!S124</f>
        <v>25.82920545</v>
      </c>
      <c r="K124" s="56">
        <f>'ОПУ БС'!$C124/12*'ОПУ БС'!T124</f>
        <v>24.00058914</v>
      </c>
      <c r="L124" s="56">
        <f>'ОПУ БС'!$C124/12*'ОПУ БС'!U124</f>
        <v>22.6291269</v>
      </c>
      <c r="M124" s="56">
        <f>'ОПУ БС'!$C124/12*'ОПУ БС'!V124</f>
        <v>29.48643808</v>
      </c>
      <c r="N124" s="56">
        <f>'ОПУ БС'!$C124/12*'ОПУ БС'!W124</f>
        <v>28.57212992</v>
      </c>
      <c r="O124" s="10">
        <f t="shared" si="21"/>
        <v>274.2924473</v>
      </c>
      <c r="P124" s="56">
        <f>'ОПУ БС'!$D124/12*'ОПУ БС'!L124</f>
        <v>17.28238386</v>
      </c>
      <c r="Q124" s="56">
        <f>'ОПУ БС'!$D124/12*'ОПУ БС'!M124</f>
        <v>18.87418237</v>
      </c>
      <c r="R124" s="56">
        <f>'ОПУ БС'!$D124/12*'ОПУ БС'!N124</f>
        <v>21.14818025</v>
      </c>
      <c r="S124" s="56">
        <f>'ОПУ БС'!$D124/12*'ОПУ БС'!O124</f>
        <v>21.14818025</v>
      </c>
      <c r="T124" s="56">
        <f>'ОПУ БС'!$D124/12*'ОПУ БС'!P124</f>
        <v>21.60297982</v>
      </c>
      <c r="U124" s="56">
        <f>'ОПУ БС'!$D124/12*'ОПУ БС'!Q124</f>
        <v>16.60018449</v>
      </c>
      <c r="V124" s="56">
        <f>'ОПУ БС'!$D124/12*'ОПУ БС'!R124</f>
        <v>26.37837536</v>
      </c>
      <c r="W124" s="56">
        <f>'ОПУ БС'!$D124/12*'ОПУ БС'!S124</f>
        <v>25.696176</v>
      </c>
      <c r="X124" s="56">
        <f>'ОПУ БС'!$D124/12*'ОПУ БС'!T124</f>
        <v>23.8769777</v>
      </c>
      <c r="Y124" s="56">
        <f>'ОПУ БС'!$D124/12*'ОПУ БС'!U124</f>
        <v>22.51257897</v>
      </c>
      <c r="Z124" s="56">
        <f>'ОПУ БС'!$D124/12*'ОПУ БС'!V124</f>
        <v>29.3345726</v>
      </c>
      <c r="AA124" s="56">
        <f>'ОПУ БС'!$D124/12*'ОПУ БС'!W124</f>
        <v>28.42497345</v>
      </c>
      <c r="AB124" s="10">
        <f t="shared" si="23"/>
        <v>272.8797451</v>
      </c>
      <c r="AC124" s="56">
        <f>'ОПУ БС'!$E124/12*'ОПУ БС'!L124</f>
        <v>17.31687935</v>
      </c>
      <c r="AD124" s="56">
        <f>'ОПУ БС'!$E124/12*'ОПУ БС'!M124</f>
        <v>18.91185508</v>
      </c>
      <c r="AE124" s="56">
        <f>'ОПУ БС'!$E124/12*'ОПУ БС'!N124</f>
        <v>21.19039183</v>
      </c>
      <c r="AF124" s="56">
        <f>'ОПУ БС'!$E124/12*'ОПУ БС'!O124</f>
        <v>21.19039183</v>
      </c>
      <c r="AG124" s="56">
        <f>'ОПУ БС'!$E124/12*'ОПУ БС'!P124</f>
        <v>21.64609918</v>
      </c>
      <c r="AH124" s="56">
        <f>'ОПУ БС'!$E124/12*'ОПУ БС'!Q124</f>
        <v>16.63331832</v>
      </c>
      <c r="AI124" s="56">
        <f>'ОПУ БС'!$E124/12*'ОПУ БС'!R124</f>
        <v>26.43102637</v>
      </c>
      <c r="AJ124" s="56">
        <f>'ОПУ БС'!$E124/12*'ОПУ БС'!S124</f>
        <v>25.74746534</v>
      </c>
      <c r="AK124" s="56">
        <f>'ОПУ БС'!$E124/12*'ОПУ БС'!T124</f>
        <v>23.92463594</v>
      </c>
      <c r="AL124" s="56">
        <f>'ОПУ БС'!$E124/12*'ОПУ БС'!U124</f>
        <v>22.55751389</v>
      </c>
      <c r="AM124" s="56">
        <f>'ОПУ БС'!$E124/12*'ОПУ БС'!V124</f>
        <v>29.39312415</v>
      </c>
      <c r="AN124" s="56">
        <f>'ОПУ БС'!$E124/12*'ОПУ БС'!W124</f>
        <v>28.48170945</v>
      </c>
      <c r="AO124" s="10">
        <f t="shared" si="25"/>
        <v>273.4244107</v>
      </c>
      <c r="AP124" s="56">
        <f>'ОПУ БС'!$F124/12*'ОПУ БС'!L124</f>
        <v>18.04492939</v>
      </c>
      <c r="AQ124" s="56">
        <f>'ОПУ БС'!$F124/12*'ОПУ БС'!M124</f>
        <v>19.70696236</v>
      </c>
      <c r="AR124" s="56">
        <f>'ОПУ БС'!$F124/12*'ОПУ БС'!N124</f>
        <v>22.08129518</v>
      </c>
      <c r="AS124" s="56">
        <f>'ОПУ БС'!$F124/12*'ОПУ БС'!O124</f>
        <v>22.08129518</v>
      </c>
      <c r="AT124" s="56">
        <f>'ОПУ БС'!$F124/12*'ОПУ БС'!P124</f>
        <v>22.55616174</v>
      </c>
      <c r="AU124" s="56">
        <f>'ОПУ БС'!$F124/12*'ОПУ БС'!Q124</f>
        <v>17.33262955</v>
      </c>
      <c r="AV124" s="56">
        <f>'ОПУ БС'!$F124/12*'ОПУ БС'!R124</f>
        <v>27.54226065</v>
      </c>
      <c r="AW124" s="56">
        <f>'ОПУ БС'!$F124/12*'ОПУ БС'!S124</f>
        <v>26.82996081</v>
      </c>
      <c r="AX124" s="56">
        <f>'ОПУ БС'!$F124/12*'ОПУ БС'!T124</f>
        <v>24.93049456</v>
      </c>
      <c r="AY124" s="56">
        <f>'ОПУ БС'!$F124/12*'ОПУ БС'!U124</f>
        <v>23.50589487</v>
      </c>
      <c r="AZ124" s="56">
        <f>'ОПУ БС'!$F124/12*'ОПУ БС'!V124</f>
        <v>30.62889331</v>
      </c>
      <c r="BA124" s="56">
        <f>'ОПУ БС'!$F124/12*'ОПУ БС'!W124</f>
        <v>29.67916019</v>
      </c>
      <c r="BB124" s="10">
        <f t="shared" si="27"/>
        <v>284.9199378</v>
      </c>
      <c r="BC124" s="56">
        <f>'ОПУ БС'!$G124/12*'ОПУ БС'!L124</f>
        <v>19.33395236</v>
      </c>
      <c r="BD124" s="56">
        <f>'ОПУ БС'!$G124/12*'ОПУ БС'!M124</f>
        <v>21.11471113</v>
      </c>
      <c r="BE124" s="56">
        <f>'ОПУ БС'!$G124/12*'ОПУ БС'!N124</f>
        <v>23.65865224</v>
      </c>
      <c r="BF124" s="56">
        <f>'ОПУ БС'!$G124/12*'ОПУ БС'!O124</f>
        <v>23.65865224</v>
      </c>
      <c r="BG124" s="56">
        <f>'ОПУ БС'!$G124/12*'ОПУ БС'!P124</f>
        <v>24.16744046</v>
      </c>
      <c r="BH124" s="56">
        <f>'ОПУ БС'!$G124/12*'ОПУ БС'!Q124</f>
        <v>18.57077003</v>
      </c>
      <c r="BI124" s="56">
        <f>'ОПУ БС'!$G124/12*'ОПУ БС'!R124</f>
        <v>29.50971677</v>
      </c>
      <c r="BJ124" s="56">
        <f>'ОПУ БС'!$G124/12*'ОПУ БС'!S124</f>
        <v>28.74653444</v>
      </c>
      <c r="BK124" s="56">
        <f>'ОПУ БС'!$G124/12*'ОПУ БС'!T124</f>
        <v>26.71138156</v>
      </c>
      <c r="BL124" s="56">
        <f>'ОПУ БС'!$G124/12*'ОПУ БС'!U124</f>
        <v>25.1850169</v>
      </c>
      <c r="BM124" s="56">
        <f>'ОПУ БС'!$G124/12*'ОПУ БС'!V124</f>
        <v>32.8168402</v>
      </c>
      <c r="BN124" s="56">
        <f>'ОПУ БС'!$G124/12*'ОПУ БС'!W124</f>
        <v>31.79926376</v>
      </c>
      <c r="BO124" s="10">
        <f t="shared" si="29"/>
        <v>305.2729321</v>
      </c>
      <c r="BP124" s="56">
        <f>'ОПУ БС'!$H124/12*'ОПУ БС'!L124</f>
        <v>21.28727337</v>
      </c>
      <c r="BQ124" s="56">
        <f>'ОПУ БС'!$H124/12*'ОПУ БС'!M124</f>
        <v>23.24794329</v>
      </c>
      <c r="BR124" s="56">
        <f>'ОПУ БС'!$H124/12*'ОПУ БС'!N124</f>
        <v>26.04890031</v>
      </c>
      <c r="BS124" s="56">
        <f>'ОПУ БС'!$H124/12*'ОПУ БС'!O124</f>
        <v>26.04890031</v>
      </c>
      <c r="BT124" s="56">
        <f>'ОПУ БС'!$H124/12*'ОПУ БС'!P124</f>
        <v>26.60909171</v>
      </c>
      <c r="BU124" s="56">
        <f>'ОПУ БС'!$H124/12*'ОПУ БС'!Q124</f>
        <v>20.44698627</v>
      </c>
      <c r="BV124" s="56">
        <f>'ОПУ БС'!$H124/12*'ОПУ БС'!R124</f>
        <v>32.49110146</v>
      </c>
      <c r="BW124" s="56">
        <f>'ОПУ БС'!$H124/12*'ОПУ БС'!S124</f>
        <v>31.65081436</v>
      </c>
      <c r="BX124" s="56">
        <f>'ОПУ БС'!$H124/12*'ОПУ БС'!T124</f>
        <v>29.41004874</v>
      </c>
      <c r="BY124" s="56">
        <f>'ОПУ БС'!$H124/12*'ОПУ БС'!U124</f>
        <v>27.72947452</v>
      </c>
      <c r="BZ124" s="56">
        <f>'ОПУ БС'!$H124/12*'ОПУ БС'!V124</f>
        <v>36.13234559</v>
      </c>
      <c r="CA124" s="56">
        <f>'ОПУ БС'!$H124/12*'ОПУ БС'!W124</f>
        <v>35.01196278</v>
      </c>
      <c r="CB124" s="10">
        <f t="shared" si="31"/>
        <v>336.1148427</v>
      </c>
      <c r="CC124" s="56">
        <f>'ОПУ БС'!$I124/12*'ОПУ БС'!L124</f>
        <v>23.49988557</v>
      </c>
      <c r="CD124" s="56">
        <f>'ОПУ БС'!$I124/12*'ОПУ БС'!M124</f>
        <v>25.66434871</v>
      </c>
      <c r="CE124" s="56">
        <f>'ОПУ БС'!$I124/12*'ОПУ БС'!N124</f>
        <v>28.75643892</v>
      </c>
      <c r="CF124" s="56">
        <f>'ОПУ БС'!$I124/12*'ОПУ БС'!O124</f>
        <v>28.75643892</v>
      </c>
      <c r="CG124" s="56">
        <f>'ОПУ БС'!$I124/12*'ОПУ БС'!P124</f>
        <v>29.37485696</v>
      </c>
      <c r="CH124" s="56">
        <f>'ОПУ БС'!$I124/12*'ОПУ БС'!Q124</f>
        <v>22.5722585</v>
      </c>
      <c r="CI124" s="56">
        <f>'ОПУ БС'!$I124/12*'ОПУ БС'!R124</f>
        <v>35.86824639</v>
      </c>
      <c r="CJ124" s="56">
        <f>'ОПУ БС'!$I124/12*'ОПУ БС'!S124</f>
        <v>34.94061933</v>
      </c>
      <c r="CK124" s="56">
        <f>'ОПУ БС'!$I124/12*'ОПУ БС'!T124</f>
        <v>32.46694716</v>
      </c>
      <c r="CL124" s="56">
        <f>'ОПУ БС'!$I124/12*'ОПУ БС'!U124</f>
        <v>30.61169304</v>
      </c>
      <c r="CM124" s="56">
        <f>'ОПУ БС'!$I124/12*'ОПУ БС'!V124</f>
        <v>39.88796366</v>
      </c>
      <c r="CN124" s="56">
        <f>'ОПУ БС'!$I124/12*'ОПУ БС'!W124</f>
        <v>38.65112758</v>
      </c>
      <c r="CO124" s="10">
        <f t="shared" si="33"/>
        <v>371.0508247</v>
      </c>
      <c r="CP124" s="2"/>
      <c r="CQ124" s="2"/>
      <c r="CR124" s="48">
        <f>O124-'ОПУ БС'!C124</f>
        <v>0</v>
      </c>
      <c r="CS124" s="48">
        <f>AB124-'ОПУ БС'!D124</f>
        <v>0</v>
      </c>
      <c r="CT124" s="48">
        <f>AO124-'ОПУ БС'!E124</f>
        <v>0</v>
      </c>
      <c r="CU124" s="48">
        <f>BB124-'ОПУ БС'!F124</f>
        <v>0</v>
      </c>
      <c r="CV124" s="48">
        <f>BO124-'ОПУ БС'!G124</f>
        <v>0</v>
      </c>
      <c r="CW124" s="48">
        <f>CB124-'ОПУ БС'!H124</f>
        <v>0</v>
      </c>
      <c r="CX124" s="48">
        <f>CO124-'ОПУ БС'!I124</f>
        <v>0</v>
      </c>
      <c r="CY124" s="2"/>
      <c r="CZ124" s="2"/>
      <c r="DA124" s="57"/>
      <c r="DB124" s="57"/>
      <c r="DC124" s="57"/>
      <c r="DD124" s="57"/>
      <c r="DE124" s="57"/>
      <c r="DF124" s="57"/>
      <c r="DG124" s="57"/>
      <c r="DH124" s="57"/>
      <c r="DI124" s="57"/>
      <c r="DJ124" s="57"/>
      <c r="DK124" s="57"/>
      <c r="DL124" s="57"/>
      <c r="DM124" s="55">
        <f t="shared" si="35"/>
        <v>0</v>
      </c>
      <c r="DN124" s="57"/>
      <c r="DO124" s="57"/>
      <c r="DP124" s="57"/>
      <c r="DQ124" s="57"/>
      <c r="DR124" s="57"/>
      <c r="DS124" s="57"/>
      <c r="DT124" s="57"/>
      <c r="DU124" s="57"/>
      <c r="DV124" s="57"/>
      <c r="DW124" s="57"/>
      <c r="DX124" s="57"/>
      <c r="DY124" s="57"/>
      <c r="DZ124" s="55">
        <f t="shared" si="37"/>
        <v>0</v>
      </c>
      <c r="EA124" s="58"/>
      <c r="EB124" s="58"/>
      <c r="EC124" s="58"/>
      <c r="ED124" s="58"/>
      <c r="EE124" s="58"/>
      <c r="EF124" s="58"/>
      <c r="EG124" s="58"/>
      <c r="EH124" s="58"/>
      <c r="EI124" s="58"/>
      <c r="EJ124" s="58"/>
      <c r="EK124" s="58"/>
      <c r="EL124" s="58"/>
      <c r="EM124" s="50">
        <f t="shared" si="39"/>
        <v>0</v>
      </c>
      <c r="EN124" s="58"/>
      <c r="EO124" s="58"/>
      <c r="EP124" s="58"/>
      <c r="EQ124" s="58"/>
      <c r="ER124" s="58"/>
      <c r="ES124" s="58"/>
      <c r="ET124" s="58"/>
      <c r="EU124" s="58"/>
      <c r="EV124" s="58"/>
      <c r="EW124" s="58"/>
      <c r="EX124" s="58"/>
      <c r="EY124" s="58"/>
      <c r="EZ124" s="51">
        <f t="shared" si="41"/>
        <v>0</v>
      </c>
      <c r="FA124" s="58"/>
      <c r="FB124" s="58"/>
      <c r="FC124" s="58"/>
      <c r="FD124" s="58"/>
      <c r="FE124" s="58"/>
      <c r="FF124" s="58"/>
      <c r="FG124" s="58"/>
      <c r="FH124" s="58"/>
      <c r="FI124" s="58"/>
      <c r="FJ124" s="58"/>
      <c r="FK124" s="58"/>
      <c r="FL124" s="58"/>
      <c r="FM124" s="51">
        <f t="shared" si="43"/>
        <v>0</v>
      </c>
      <c r="FN124" s="2"/>
      <c r="FO124" s="2"/>
      <c r="FP124" s="56">
        <f t="shared" ref="FP124:GA124" si="1713">C124</f>
        <v>17.37185499</v>
      </c>
      <c r="FQ124" s="56">
        <f t="shared" si="1713"/>
        <v>18.97189427</v>
      </c>
      <c r="FR124" s="56">
        <f t="shared" si="1713"/>
        <v>21.25766466</v>
      </c>
      <c r="FS124" s="56">
        <f t="shared" si="1713"/>
        <v>21.25766466</v>
      </c>
      <c r="FT124" s="56">
        <f t="shared" si="1713"/>
        <v>21.71481874</v>
      </c>
      <c r="FU124" s="56">
        <f t="shared" si="1713"/>
        <v>16.68612388</v>
      </c>
      <c r="FV124" s="56">
        <f t="shared" si="1713"/>
        <v>26.51493657</v>
      </c>
      <c r="FW124" s="56">
        <f t="shared" si="1713"/>
        <v>25.82920545</v>
      </c>
      <c r="FX124" s="56">
        <f t="shared" si="1713"/>
        <v>24.00058914</v>
      </c>
      <c r="FY124" s="56">
        <f t="shared" si="1713"/>
        <v>22.6291269</v>
      </c>
      <c r="FZ124" s="56">
        <f t="shared" si="1713"/>
        <v>29.48643808</v>
      </c>
      <c r="GA124" s="56">
        <f t="shared" si="1713"/>
        <v>28.57212992</v>
      </c>
      <c r="GB124" s="52">
        <f t="shared" si="45"/>
        <v>274.2924473</v>
      </c>
      <c r="GC124" s="56">
        <f t="shared" ref="GC124:GN124" si="1714">P124</f>
        <v>17.28238386</v>
      </c>
      <c r="GD124" s="56">
        <f t="shared" si="1714"/>
        <v>18.87418237</v>
      </c>
      <c r="GE124" s="56">
        <f t="shared" si="1714"/>
        <v>21.14818025</v>
      </c>
      <c r="GF124" s="56">
        <f t="shared" si="1714"/>
        <v>21.14818025</v>
      </c>
      <c r="GG124" s="56">
        <f t="shared" si="1714"/>
        <v>21.60297982</v>
      </c>
      <c r="GH124" s="56">
        <f t="shared" si="1714"/>
        <v>16.60018449</v>
      </c>
      <c r="GI124" s="56">
        <f t="shared" si="1714"/>
        <v>26.37837536</v>
      </c>
      <c r="GJ124" s="56">
        <f t="shared" si="1714"/>
        <v>25.696176</v>
      </c>
      <c r="GK124" s="56">
        <f t="shared" si="1714"/>
        <v>23.8769777</v>
      </c>
      <c r="GL124" s="56">
        <f t="shared" si="1714"/>
        <v>22.51257897</v>
      </c>
      <c r="GM124" s="56">
        <f t="shared" si="1714"/>
        <v>29.3345726</v>
      </c>
      <c r="GN124" s="56">
        <f t="shared" si="1714"/>
        <v>28.42497345</v>
      </c>
      <c r="GO124" s="52">
        <f t="shared" si="47"/>
        <v>272.8797451</v>
      </c>
      <c r="GP124" s="8">
        <f t="shared" ref="GP124:HA124" si="1715">AC124+DA124</f>
        <v>17.31687935</v>
      </c>
      <c r="GQ124" s="8">
        <f t="shared" si="1715"/>
        <v>18.91185508</v>
      </c>
      <c r="GR124" s="8">
        <f t="shared" si="1715"/>
        <v>21.19039183</v>
      </c>
      <c r="GS124" s="8">
        <f t="shared" si="1715"/>
        <v>21.19039183</v>
      </c>
      <c r="GT124" s="8">
        <f t="shared" si="1715"/>
        <v>21.64609918</v>
      </c>
      <c r="GU124" s="8">
        <f t="shared" si="1715"/>
        <v>16.63331832</v>
      </c>
      <c r="GV124" s="8">
        <f t="shared" si="1715"/>
        <v>26.43102637</v>
      </c>
      <c r="GW124" s="8">
        <f t="shared" si="1715"/>
        <v>25.74746534</v>
      </c>
      <c r="GX124" s="8">
        <f t="shared" si="1715"/>
        <v>23.92463594</v>
      </c>
      <c r="GY124" s="8">
        <f t="shared" si="1715"/>
        <v>22.55751389</v>
      </c>
      <c r="GZ124" s="8">
        <f t="shared" si="1715"/>
        <v>29.39312415</v>
      </c>
      <c r="HA124" s="8">
        <f t="shared" si="1715"/>
        <v>28.48170945</v>
      </c>
      <c r="HB124" s="52">
        <f t="shared" si="49"/>
        <v>273.4244107</v>
      </c>
      <c r="HC124" s="8">
        <f t="shared" ref="HC124:HN124" si="1716">AP124+DN124</f>
        <v>18.04492939</v>
      </c>
      <c r="HD124" s="8">
        <f t="shared" si="1716"/>
        <v>19.70696236</v>
      </c>
      <c r="HE124" s="8">
        <f t="shared" si="1716"/>
        <v>22.08129518</v>
      </c>
      <c r="HF124" s="8">
        <f t="shared" si="1716"/>
        <v>22.08129518</v>
      </c>
      <c r="HG124" s="8">
        <f t="shared" si="1716"/>
        <v>22.55616174</v>
      </c>
      <c r="HH124" s="8">
        <f t="shared" si="1716"/>
        <v>17.33262955</v>
      </c>
      <c r="HI124" s="8">
        <f t="shared" si="1716"/>
        <v>27.54226065</v>
      </c>
      <c r="HJ124" s="8">
        <f t="shared" si="1716"/>
        <v>26.82996081</v>
      </c>
      <c r="HK124" s="8">
        <f t="shared" si="1716"/>
        <v>24.93049456</v>
      </c>
      <c r="HL124" s="8">
        <f t="shared" si="1716"/>
        <v>23.50589487</v>
      </c>
      <c r="HM124" s="8">
        <f t="shared" si="1716"/>
        <v>30.62889331</v>
      </c>
      <c r="HN124" s="8">
        <f t="shared" si="1716"/>
        <v>29.67916019</v>
      </c>
      <c r="HO124" s="52">
        <f t="shared" si="51"/>
        <v>284.9199378</v>
      </c>
      <c r="HP124" s="8">
        <f t="shared" ref="HP124:IA124" si="1717">BC124+EA124</f>
        <v>19.33395236</v>
      </c>
      <c r="HQ124" s="8">
        <f t="shared" si="1717"/>
        <v>21.11471113</v>
      </c>
      <c r="HR124" s="8">
        <f t="shared" si="1717"/>
        <v>23.65865224</v>
      </c>
      <c r="HS124" s="8">
        <f t="shared" si="1717"/>
        <v>23.65865224</v>
      </c>
      <c r="HT124" s="8">
        <f t="shared" si="1717"/>
        <v>24.16744046</v>
      </c>
      <c r="HU124" s="8">
        <f t="shared" si="1717"/>
        <v>18.57077003</v>
      </c>
      <c r="HV124" s="8">
        <f t="shared" si="1717"/>
        <v>29.50971677</v>
      </c>
      <c r="HW124" s="8">
        <f t="shared" si="1717"/>
        <v>28.74653444</v>
      </c>
      <c r="HX124" s="8">
        <f t="shared" si="1717"/>
        <v>26.71138156</v>
      </c>
      <c r="HY124" s="8">
        <f t="shared" si="1717"/>
        <v>25.1850169</v>
      </c>
      <c r="HZ124" s="8">
        <f t="shared" si="1717"/>
        <v>32.8168402</v>
      </c>
      <c r="IA124" s="8">
        <f t="shared" si="1717"/>
        <v>31.79926376</v>
      </c>
      <c r="IB124" s="52">
        <f t="shared" si="53"/>
        <v>305.2729321</v>
      </c>
      <c r="IC124" s="8">
        <f t="shared" ref="IC124:IN124" si="1718">BP124+EN124</f>
        <v>21.28727337</v>
      </c>
      <c r="ID124" s="8">
        <f t="shared" si="1718"/>
        <v>23.24794329</v>
      </c>
      <c r="IE124" s="8">
        <f t="shared" si="1718"/>
        <v>26.04890031</v>
      </c>
      <c r="IF124" s="8">
        <f t="shared" si="1718"/>
        <v>26.04890031</v>
      </c>
      <c r="IG124" s="8">
        <f t="shared" si="1718"/>
        <v>26.60909171</v>
      </c>
      <c r="IH124" s="8">
        <f t="shared" si="1718"/>
        <v>20.44698627</v>
      </c>
      <c r="II124" s="8">
        <f t="shared" si="1718"/>
        <v>32.49110146</v>
      </c>
      <c r="IJ124" s="8">
        <f t="shared" si="1718"/>
        <v>31.65081436</v>
      </c>
      <c r="IK124" s="8">
        <f t="shared" si="1718"/>
        <v>29.41004874</v>
      </c>
      <c r="IL124" s="8">
        <f t="shared" si="1718"/>
        <v>27.72947452</v>
      </c>
      <c r="IM124" s="8">
        <f t="shared" si="1718"/>
        <v>36.13234559</v>
      </c>
      <c r="IN124" s="8">
        <f t="shared" si="1718"/>
        <v>35.01196278</v>
      </c>
      <c r="IO124" s="52">
        <f t="shared" si="55"/>
        <v>336.1148427</v>
      </c>
      <c r="IP124" s="8">
        <f t="shared" ref="IP124:JA124" si="1719">CC124+FA124</f>
        <v>23.49988557</v>
      </c>
      <c r="IQ124" s="8">
        <f t="shared" si="1719"/>
        <v>25.66434871</v>
      </c>
      <c r="IR124" s="8">
        <f t="shared" si="1719"/>
        <v>28.75643892</v>
      </c>
      <c r="IS124" s="8">
        <f t="shared" si="1719"/>
        <v>28.75643892</v>
      </c>
      <c r="IT124" s="8">
        <f t="shared" si="1719"/>
        <v>29.37485696</v>
      </c>
      <c r="IU124" s="8">
        <f t="shared" si="1719"/>
        <v>22.5722585</v>
      </c>
      <c r="IV124" s="8">
        <f t="shared" si="1719"/>
        <v>35.86824639</v>
      </c>
      <c r="IW124" s="8">
        <f t="shared" si="1719"/>
        <v>34.94061933</v>
      </c>
      <c r="IX124" s="8">
        <f t="shared" si="1719"/>
        <v>32.46694716</v>
      </c>
      <c r="IY124" s="8">
        <f t="shared" si="1719"/>
        <v>30.61169304</v>
      </c>
      <c r="IZ124" s="8">
        <f t="shared" si="1719"/>
        <v>39.88796366</v>
      </c>
      <c r="JA124" s="8">
        <f t="shared" si="1719"/>
        <v>38.65112758</v>
      </c>
      <c r="JB124" s="52">
        <f t="shared" si="57"/>
        <v>371.0508247</v>
      </c>
      <c r="JC124" s="2"/>
      <c r="JD124" s="2"/>
      <c r="JE124" s="19">
        <f t="shared" si="58"/>
        <v>0</v>
      </c>
      <c r="JF124" s="19">
        <f t="shared" si="59"/>
        <v>0</v>
      </c>
      <c r="JG124" s="48">
        <f t="shared" si="60"/>
        <v>0</v>
      </c>
      <c r="JH124" s="48">
        <f t="shared" si="61"/>
        <v>0</v>
      </c>
      <c r="JI124" s="48">
        <f t="shared" si="62"/>
        <v>0</v>
      </c>
      <c r="JJ124" s="48">
        <f t="shared" si="63"/>
        <v>0</v>
      </c>
      <c r="JK124" s="48">
        <f t="shared" si="64"/>
        <v>0</v>
      </c>
    </row>
    <row r="125" ht="19.5" customHeight="1" outlineLevel="1">
      <c r="A125" s="2"/>
      <c r="B125" s="13" t="s">
        <v>24</v>
      </c>
      <c r="C125" s="56">
        <f>'ОПУ БС'!$C125/12*'ОПУ БС'!L125</f>
        <v>28.46793192</v>
      </c>
      <c r="D125" s="56">
        <f>'ОПУ БС'!$C125/12*'ОПУ БС'!M125</f>
        <v>31.08997829</v>
      </c>
      <c r="E125" s="56">
        <f>'ОПУ БС'!$C125/12*'ОПУ БС'!N125</f>
        <v>34.8357588</v>
      </c>
      <c r="F125" s="56">
        <f>'ОПУ БС'!$C125/12*'ОПУ БС'!O125</f>
        <v>34.8357588</v>
      </c>
      <c r="G125" s="56">
        <f>'ОПУ БС'!$C125/12*'ОПУ БС'!P125</f>
        <v>35.58491491</v>
      </c>
      <c r="H125" s="56">
        <f>'ОПУ БС'!$C125/12*'ОПУ БС'!Q125</f>
        <v>37.83238321</v>
      </c>
      <c r="I125" s="56">
        <f>'ОПУ БС'!$C125/12*'ОПУ БС'!R125</f>
        <v>44.20021009</v>
      </c>
      <c r="J125" s="56">
        <f>'ОПУ БС'!$C125/12*'ОПУ БС'!S125</f>
        <v>42.32731983</v>
      </c>
      <c r="K125" s="56">
        <f>'ОПУ БС'!$C125/12*'ОПУ БС'!T125</f>
        <v>39.33069542</v>
      </c>
      <c r="L125" s="56">
        <f>'ОПУ БС'!$C125/12*'ОПУ БС'!U125</f>
        <v>37.08322711</v>
      </c>
      <c r="M125" s="56">
        <f>'ОПУ БС'!$C125/12*'ОПУ БС'!V125</f>
        <v>37.08322711</v>
      </c>
      <c r="N125" s="56">
        <f>'ОПУ БС'!$C125/12*'ОПУ БС'!W125</f>
        <v>46.82225645</v>
      </c>
      <c r="O125" s="10">
        <f t="shared" si="21"/>
        <v>449.493662</v>
      </c>
      <c r="P125" s="56">
        <f>'ОПУ БС'!$D125/12*'ОПУ БС'!L125</f>
        <v>25.90843691</v>
      </c>
      <c r="Q125" s="56">
        <f>'ОПУ БС'!$D125/12*'ОПУ БС'!M125</f>
        <v>28.29474031</v>
      </c>
      <c r="R125" s="56">
        <f>'ОПУ БС'!$D125/12*'ОПУ БС'!N125</f>
        <v>31.70374516</v>
      </c>
      <c r="S125" s="56">
        <f>'ОПУ БС'!$D125/12*'ОПУ БС'!O125</f>
        <v>31.70374516</v>
      </c>
      <c r="T125" s="56">
        <f>'ОПУ БС'!$D125/12*'ОПУ БС'!P125</f>
        <v>32.38554614</v>
      </c>
      <c r="U125" s="56">
        <f>'ОПУ БС'!$D125/12*'ОПУ БС'!Q125</f>
        <v>34.43094905</v>
      </c>
      <c r="V125" s="56">
        <f>'ОПУ БС'!$D125/12*'ОПУ БС'!R125</f>
        <v>40.22625731</v>
      </c>
      <c r="W125" s="56">
        <f>'ОПУ БС'!$D125/12*'ОПУ БС'!S125</f>
        <v>38.52175488</v>
      </c>
      <c r="X125" s="56">
        <f>'ОПУ БС'!$D125/12*'ОПУ БС'!T125</f>
        <v>35.79455099</v>
      </c>
      <c r="Y125" s="56">
        <f>'ОПУ БС'!$D125/12*'ОПУ БС'!U125</f>
        <v>33.74914808</v>
      </c>
      <c r="Z125" s="56">
        <f>'ОПУ БС'!$D125/12*'ОПУ БС'!V125</f>
        <v>33.74914808</v>
      </c>
      <c r="AA125" s="56">
        <f>'ОПУ БС'!$D125/12*'ОПУ БС'!W125</f>
        <v>42.6125607</v>
      </c>
      <c r="AB125" s="10">
        <f t="shared" si="23"/>
        <v>409.0805828</v>
      </c>
      <c r="AC125" s="56">
        <f>'ОПУ БС'!$E125/12*'ОПУ БС'!L125</f>
        <v>25.25686018</v>
      </c>
      <c r="AD125" s="56">
        <f>'ОПУ БС'!$E125/12*'ОПУ БС'!M125</f>
        <v>27.58314994</v>
      </c>
      <c r="AE125" s="56">
        <f>'ОПУ БС'!$E125/12*'ОПУ БС'!N125</f>
        <v>30.90642101</v>
      </c>
      <c r="AF125" s="56">
        <f>'ОПУ БС'!$E125/12*'ОПУ БС'!O125</f>
        <v>30.90642101</v>
      </c>
      <c r="AG125" s="56">
        <f>'ОПУ БС'!$E125/12*'ОПУ БС'!P125</f>
        <v>31.57107523</v>
      </c>
      <c r="AH125" s="56">
        <f>'ОПУ БС'!$E125/12*'ОПУ БС'!Q125</f>
        <v>33.56503787</v>
      </c>
      <c r="AI125" s="56">
        <f>'ОПУ БС'!$E125/12*'ОПУ БС'!R125</f>
        <v>39.2145987</v>
      </c>
      <c r="AJ125" s="56">
        <f>'ОПУ БС'!$E125/12*'ОПУ БС'!S125</f>
        <v>37.55296316</v>
      </c>
      <c r="AK125" s="56">
        <f>'ОПУ БС'!$E125/12*'ОПУ БС'!T125</f>
        <v>34.8943463</v>
      </c>
      <c r="AL125" s="56">
        <f>'ОПУ БС'!$E125/12*'ОПУ БС'!U125</f>
        <v>32.90038366</v>
      </c>
      <c r="AM125" s="56">
        <f>'ОПУ БС'!$E125/12*'ОПУ БС'!V125</f>
        <v>32.90038366</v>
      </c>
      <c r="AN125" s="56">
        <f>'ОПУ БС'!$E125/12*'ОПУ БС'!W125</f>
        <v>41.54088846</v>
      </c>
      <c r="AO125" s="10">
        <f t="shared" si="25"/>
        <v>398.7925292</v>
      </c>
      <c r="AP125" s="56">
        <f>'ОПУ БС'!$F125/12*'ОПУ БС'!L125</f>
        <v>21.84292434</v>
      </c>
      <c r="AQ125" s="56">
        <f>'ОПУ БС'!$F125/12*'ОПУ БС'!M125</f>
        <v>23.85477264</v>
      </c>
      <c r="AR125" s="56">
        <f>'ОПУ БС'!$F125/12*'ОПУ БС'!N125</f>
        <v>26.72884163</v>
      </c>
      <c r="AS125" s="56">
        <f>'ОПУ БС'!$F125/12*'ОПУ БС'!O125</f>
        <v>26.72884163</v>
      </c>
      <c r="AT125" s="56">
        <f>'ОПУ БС'!$F125/12*'ОПУ БС'!P125</f>
        <v>27.30365543</v>
      </c>
      <c r="AU125" s="56">
        <f>'ОПУ БС'!$F125/12*'ОПУ БС'!Q125</f>
        <v>29.02809682</v>
      </c>
      <c r="AV125" s="56">
        <f>'ОПУ БС'!$F125/12*'ОПУ БС'!R125</f>
        <v>33.91401411</v>
      </c>
      <c r="AW125" s="56">
        <f>'ОПУ БС'!$F125/12*'ОПУ БС'!S125</f>
        <v>32.47697961</v>
      </c>
      <c r="AX125" s="56">
        <f>'ОПУ БС'!$F125/12*'ОПУ БС'!T125</f>
        <v>30.17772442</v>
      </c>
      <c r="AY125" s="56">
        <f>'ОПУ БС'!$F125/12*'ОПУ БС'!U125</f>
        <v>28.45328302</v>
      </c>
      <c r="AZ125" s="56">
        <f>'ОПУ БС'!$F125/12*'ОПУ БС'!V125</f>
        <v>28.45328302</v>
      </c>
      <c r="BA125" s="56">
        <f>'ОПУ БС'!$F125/12*'ОПУ БС'!W125</f>
        <v>35.9258624</v>
      </c>
      <c r="BB125" s="10">
        <f t="shared" si="27"/>
        <v>344.8882791</v>
      </c>
      <c r="BC125" s="56">
        <f>'ОПУ БС'!$G125/12*'ОПУ БС'!L125</f>
        <v>19.30607091</v>
      </c>
      <c r="BD125" s="56">
        <f>'ОПУ БС'!$G125/12*'ОПУ БС'!M125</f>
        <v>21.08426165</v>
      </c>
      <c r="BE125" s="56">
        <f>'ОПУ БС'!$G125/12*'ОПУ БС'!N125</f>
        <v>23.62453414</v>
      </c>
      <c r="BF125" s="56">
        <f>'ОПУ БС'!$G125/12*'ОПУ БС'!O125</f>
        <v>23.62453414</v>
      </c>
      <c r="BG125" s="56">
        <f>'ОПУ БС'!$G125/12*'ОПУ БС'!P125</f>
        <v>24.13258864</v>
      </c>
      <c r="BH125" s="56">
        <f>'ОПУ БС'!$G125/12*'ОПУ БС'!Q125</f>
        <v>25.65675213</v>
      </c>
      <c r="BI125" s="56">
        <f>'ОПУ БС'!$G125/12*'ОПУ БС'!R125</f>
        <v>29.97521536</v>
      </c>
      <c r="BJ125" s="56">
        <f>'ОПУ БС'!$G125/12*'ОПУ БС'!S125</f>
        <v>28.70507912</v>
      </c>
      <c r="BK125" s="56">
        <f>'ОПУ БС'!$G125/12*'ОПУ БС'!T125</f>
        <v>26.67286113</v>
      </c>
      <c r="BL125" s="56">
        <f>'ОПУ БС'!$G125/12*'ОПУ БС'!U125</f>
        <v>25.14869764</v>
      </c>
      <c r="BM125" s="56">
        <f>'ОПУ БС'!$G125/12*'ОПУ БС'!V125</f>
        <v>25.14869764</v>
      </c>
      <c r="BN125" s="56">
        <f>'ОПУ БС'!$G125/12*'ОПУ БС'!W125</f>
        <v>31.75340611</v>
      </c>
      <c r="BO125" s="10">
        <f t="shared" si="29"/>
        <v>304.8326986</v>
      </c>
      <c r="BP125" s="56">
        <f>'ОПУ БС'!$H125/12*'ОПУ БС'!L125</f>
        <v>17.16433516</v>
      </c>
      <c r="BQ125" s="56">
        <f>'ОПУ БС'!$H125/12*'ОПУ БС'!M125</f>
        <v>18.74526076</v>
      </c>
      <c r="BR125" s="56">
        <f>'ОПУ БС'!$H125/12*'ОПУ БС'!N125</f>
        <v>21.00372591</v>
      </c>
      <c r="BS125" s="56">
        <f>'ОПУ БС'!$H125/12*'ОПУ БС'!O125</f>
        <v>21.00372591</v>
      </c>
      <c r="BT125" s="56">
        <f>'ОПУ БС'!$H125/12*'ОПУ БС'!P125</f>
        <v>21.45541894</v>
      </c>
      <c r="BU125" s="56">
        <f>'ОПУ БС'!$H125/12*'ОПУ БС'!Q125</f>
        <v>22.81049804</v>
      </c>
      <c r="BV125" s="56">
        <f>'ОПУ БС'!$H125/12*'ОПУ БС'!R125</f>
        <v>26.64988879</v>
      </c>
      <c r="BW125" s="56">
        <f>'ОПУ БС'!$H125/12*'ОПУ БС'!S125</f>
        <v>25.52065622</v>
      </c>
      <c r="BX125" s="56">
        <f>'ОПУ БС'!$H125/12*'ОПУ БС'!T125</f>
        <v>23.7138841</v>
      </c>
      <c r="BY125" s="56">
        <f>'ОПУ БС'!$H125/12*'ОПУ БС'!U125</f>
        <v>22.35880501</v>
      </c>
      <c r="BZ125" s="56">
        <f>'ОПУ БС'!$H125/12*'ОПУ БС'!V125</f>
        <v>22.35880501</v>
      </c>
      <c r="CA125" s="56">
        <f>'ОПУ БС'!$H125/12*'ОПУ БС'!W125</f>
        <v>28.2308144</v>
      </c>
      <c r="CB125" s="10">
        <f t="shared" si="31"/>
        <v>271.0158183</v>
      </c>
      <c r="CC125" s="56">
        <f>'ОПУ БС'!$I125/12*'ОПУ БС'!L125</f>
        <v>15.82180122</v>
      </c>
      <c r="CD125" s="56">
        <f>'ОПУ БС'!$I125/12*'ОПУ БС'!M125</f>
        <v>17.27907239</v>
      </c>
      <c r="CE125" s="56">
        <f>'ОПУ БС'!$I125/12*'ОПУ БС'!N125</f>
        <v>19.36088834</v>
      </c>
      <c r="CF125" s="56">
        <f>'ОПУ БС'!$I125/12*'ОПУ БС'!O125</f>
        <v>19.36088834</v>
      </c>
      <c r="CG125" s="56">
        <f>'ОПУ БС'!$I125/12*'ОПУ БС'!P125</f>
        <v>19.77725153</v>
      </c>
      <c r="CH125" s="56">
        <f>'ОПУ БС'!$I125/12*'ОПУ БС'!Q125</f>
        <v>21.0263411</v>
      </c>
      <c r="CI125" s="56">
        <f>'ОПУ БС'!$I125/12*'ОПУ БС'!R125</f>
        <v>24.56542821</v>
      </c>
      <c r="CJ125" s="56">
        <f>'ОПУ БС'!$I125/12*'ОПУ БС'!S125</f>
        <v>23.52452024</v>
      </c>
      <c r="CK125" s="56">
        <f>'ОПУ БС'!$I125/12*'ОПУ БС'!T125</f>
        <v>21.85906748</v>
      </c>
      <c r="CL125" s="56">
        <f>'ОПУ БС'!$I125/12*'ОПУ БС'!U125</f>
        <v>20.60997791</v>
      </c>
      <c r="CM125" s="56">
        <f>'ОПУ БС'!$I125/12*'ОПУ БС'!V125</f>
        <v>20.60997791</v>
      </c>
      <c r="CN125" s="56">
        <f>'ОПУ БС'!$I125/12*'ОПУ БС'!W125</f>
        <v>26.02269938</v>
      </c>
      <c r="CO125" s="10">
        <f t="shared" si="33"/>
        <v>249.817914</v>
      </c>
      <c r="CP125" s="2"/>
      <c r="CQ125" s="2"/>
      <c r="CR125" s="48">
        <f>O125-'ОПУ БС'!C125</f>
        <v>0</v>
      </c>
      <c r="CS125" s="48">
        <f>AB125-'ОПУ БС'!D125</f>
        <v>0</v>
      </c>
      <c r="CT125" s="48">
        <f>AO125-'ОПУ БС'!E125</f>
        <v>0</v>
      </c>
      <c r="CU125" s="48">
        <f>BB125-'ОПУ БС'!F125</f>
        <v>0</v>
      </c>
      <c r="CV125" s="48">
        <f>BO125-'ОПУ БС'!G125</f>
        <v>0</v>
      </c>
      <c r="CW125" s="48">
        <f>CB125-'ОПУ БС'!H125</f>
        <v>0</v>
      </c>
      <c r="CX125" s="48">
        <f>CO125-'ОПУ БС'!I125</f>
        <v>0</v>
      </c>
      <c r="CY125" s="2"/>
      <c r="CZ125" s="2"/>
      <c r="DA125" s="57"/>
      <c r="DB125" s="57"/>
      <c r="DC125" s="57"/>
      <c r="DD125" s="57"/>
      <c r="DE125" s="57"/>
      <c r="DF125" s="57"/>
      <c r="DG125" s="57"/>
      <c r="DH125" s="57"/>
      <c r="DI125" s="57"/>
      <c r="DJ125" s="57"/>
      <c r="DK125" s="57"/>
      <c r="DL125" s="57"/>
      <c r="DM125" s="55">
        <f t="shared" si="35"/>
        <v>0</v>
      </c>
      <c r="DN125" s="57"/>
      <c r="DO125" s="57"/>
      <c r="DP125" s="57"/>
      <c r="DQ125" s="57"/>
      <c r="DR125" s="57"/>
      <c r="DS125" s="57"/>
      <c r="DT125" s="57"/>
      <c r="DU125" s="57"/>
      <c r="DV125" s="57"/>
      <c r="DW125" s="57"/>
      <c r="DX125" s="57"/>
      <c r="DY125" s="57"/>
      <c r="DZ125" s="55">
        <f t="shared" si="37"/>
        <v>0</v>
      </c>
      <c r="EA125" s="58"/>
      <c r="EB125" s="58"/>
      <c r="EC125" s="58"/>
      <c r="ED125" s="58"/>
      <c r="EE125" s="58"/>
      <c r="EF125" s="58"/>
      <c r="EG125" s="58"/>
      <c r="EH125" s="58"/>
      <c r="EI125" s="58"/>
      <c r="EJ125" s="58"/>
      <c r="EK125" s="58"/>
      <c r="EL125" s="58"/>
      <c r="EM125" s="50">
        <f t="shared" si="39"/>
        <v>0</v>
      </c>
      <c r="EN125" s="58"/>
      <c r="EO125" s="58"/>
      <c r="EP125" s="58"/>
      <c r="EQ125" s="58"/>
      <c r="ER125" s="58"/>
      <c r="ES125" s="58"/>
      <c r="ET125" s="58"/>
      <c r="EU125" s="58"/>
      <c r="EV125" s="58"/>
      <c r="EW125" s="58"/>
      <c r="EX125" s="58"/>
      <c r="EY125" s="58"/>
      <c r="EZ125" s="51">
        <f t="shared" si="41"/>
        <v>0</v>
      </c>
      <c r="FA125" s="58"/>
      <c r="FB125" s="58"/>
      <c r="FC125" s="58"/>
      <c r="FD125" s="58"/>
      <c r="FE125" s="58"/>
      <c r="FF125" s="58"/>
      <c r="FG125" s="58"/>
      <c r="FH125" s="58"/>
      <c r="FI125" s="58"/>
      <c r="FJ125" s="58"/>
      <c r="FK125" s="58"/>
      <c r="FL125" s="58"/>
      <c r="FM125" s="51">
        <f t="shared" si="43"/>
        <v>0</v>
      </c>
      <c r="FN125" s="2"/>
      <c r="FO125" s="2"/>
      <c r="FP125" s="56">
        <f t="shared" ref="FP125:GA125" si="1720">C125</f>
        <v>28.46793192</v>
      </c>
      <c r="FQ125" s="56">
        <f t="shared" si="1720"/>
        <v>31.08997829</v>
      </c>
      <c r="FR125" s="56">
        <f t="shared" si="1720"/>
        <v>34.8357588</v>
      </c>
      <c r="FS125" s="56">
        <f t="shared" si="1720"/>
        <v>34.8357588</v>
      </c>
      <c r="FT125" s="56">
        <f t="shared" si="1720"/>
        <v>35.58491491</v>
      </c>
      <c r="FU125" s="56">
        <f t="shared" si="1720"/>
        <v>37.83238321</v>
      </c>
      <c r="FV125" s="56">
        <f t="shared" si="1720"/>
        <v>44.20021009</v>
      </c>
      <c r="FW125" s="56">
        <f t="shared" si="1720"/>
        <v>42.32731983</v>
      </c>
      <c r="FX125" s="56">
        <f t="shared" si="1720"/>
        <v>39.33069542</v>
      </c>
      <c r="FY125" s="56">
        <f t="shared" si="1720"/>
        <v>37.08322711</v>
      </c>
      <c r="FZ125" s="56">
        <f t="shared" si="1720"/>
        <v>37.08322711</v>
      </c>
      <c r="GA125" s="56">
        <f t="shared" si="1720"/>
        <v>46.82225645</v>
      </c>
      <c r="GB125" s="52">
        <f t="shared" si="45"/>
        <v>449.493662</v>
      </c>
      <c r="GC125" s="56">
        <f t="shared" ref="GC125:GN125" si="1721">P125</f>
        <v>25.90843691</v>
      </c>
      <c r="GD125" s="56">
        <f t="shared" si="1721"/>
        <v>28.29474031</v>
      </c>
      <c r="GE125" s="56">
        <f t="shared" si="1721"/>
        <v>31.70374516</v>
      </c>
      <c r="GF125" s="56">
        <f t="shared" si="1721"/>
        <v>31.70374516</v>
      </c>
      <c r="GG125" s="56">
        <f t="shared" si="1721"/>
        <v>32.38554614</v>
      </c>
      <c r="GH125" s="56">
        <f t="shared" si="1721"/>
        <v>34.43094905</v>
      </c>
      <c r="GI125" s="56">
        <f t="shared" si="1721"/>
        <v>40.22625731</v>
      </c>
      <c r="GJ125" s="56">
        <f t="shared" si="1721"/>
        <v>38.52175488</v>
      </c>
      <c r="GK125" s="56">
        <f t="shared" si="1721"/>
        <v>35.79455099</v>
      </c>
      <c r="GL125" s="56">
        <f t="shared" si="1721"/>
        <v>33.74914808</v>
      </c>
      <c r="GM125" s="56">
        <f t="shared" si="1721"/>
        <v>33.74914808</v>
      </c>
      <c r="GN125" s="56">
        <f t="shared" si="1721"/>
        <v>42.6125607</v>
      </c>
      <c r="GO125" s="52">
        <f t="shared" si="47"/>
        <v>409.0805828</v>
      </c>
      <c r="GP125" s="8">
        <f t="shared" ref="GP125:HA125" si="1722">AC125+DA125</f>
        <v>25.25686018</v>
      </c>
      <c r="GQ125" s="8">
        <f t="shared" si="1722"/>
        <v>27.58314994</v>
      </c>
      <c r="GR125" s="8">
        <f t="shared" si="1722"/>
        <v>30.90642101</v>
      </c>
      <c r="GS125" s="8">
        <f t="shared" si="1722"/>
        <v>30.90642101</v>
      </c>
      <c r="GT125" s="8">
        <f t="shared" si="1722"/>
        <v>31.57107523</v>
      </c>
      <c r="GU125" s="8">
        <f t="shared" si="1722"/>
        <v>33.56503787</v>
      </c>
      <c r="GV125" s="8">
        <f t="shared" si="1722"/>
        <v>39.2145987</v>
      </c>
      <c r="GW125" s="8">
        <f t="shared" si="1722"/>
        <v>37.55296316</v>
      </c>
      <c r="GX125" s="8">
        <f t="shared" si="1722"/>
        <v>34.8943463</v>
      </c>
      <c r="GY125" s="8">
        <f t="shared" si="1722"/>
        <v>32.90038366</v>
      </c>
      <c r="GZ125" s="8">
        <f t="shared" si="1722"/>
        <v>32.90038366</v>
      </c>
      <c r="HA125" s="8">
        <f t="shared" si="1722"/>
        <v>41.54088846</v>
      </c>
      <c r="HB125" s="52">
        <f t="shared" si="49"/>
        <v>398.7925292</v>
      </c>
      <c r="HC125" s="8">
        <f t="shared" ref="HC125:HN125" si="1723">AP125+DN125</f>
        <v>21.84292434</v>
      </c>
      <c r="HD125" s="8">
        <f t="shared" si="1723"/>
        <v>23.85477264</v>
      </c>
      <c r="HE125" s="8">
        <f t="shared" si="1723"/>
        <v>26.72884163</v>
      </c>
      <c r="HF125" s="8">
        <f t="shared" si="1723"/>
        <v>26.72884163</v>
      </c>
      <c r="HG125" s="8">
        <f t="shared" si="1723"/>
        <v>27.30365543</v>
      </c>
      <c r="HH125" s="8">
        <f t="shared" si="1723"/>
        <v>29.02809682</v>
      </c>
      <c r="HI125" s="8">
        <f t="shared" si="1723"/>
        <v>33.91401411</v>
      </c>
      <c r="HJ125" s="8">
        <f t="shared" si="1723"/>
        <v>32.47697961</v>
      </c>
      <c r="HK125" s="8">
        <f t="shared" si="1723"/>
        <v>30.17772442</v>
      </c>
      <c r="HL125" s="8">
        <f t="shared" si="1723"/>
        <v>28.45328302</v>
      </c>
      <c r="HM125" s="8">
        <f t="shared" si="1723"/>
        <v>28.45328302</v>
      </c>
      <c r="HN125" s="8">
        <f t="shared" si="1723"/>
        <v>35.9258624</v>
      </c>
      <c r="HO125" s="52">
        <f t="shared" si="51"/>
        <v>344.8882791</v>
      </c>
      <c r="HP125" s="8">
        <f t="shared" ref="HP125:IA125" si="1724">BC125+EA125</f>
        <v>19.30607091</v>
      </c>
      <c r="HQ125" s="8">
        <f t="shared" si="1724"/>
        <v>21.08426165</v>
      </c>
      <c r="HR125" s="8">
        <f t="shared" si="1724"/>
        <v>23.62453414</v>
      </c>
      <c r="HS125" s="8">
        <f t="shared" si="1724"/>
        <v>23.62453414</v>
      </c>
      <c r="HT125" s="8">
        <f t="shared" si="1724"/>
        <v>24.13258864</v>
      </c>
      <c r="HU125" s="8">
        <f t="shared" si="1724"/>
        <v>25.65675213</v>
      </c>
      <c r="HV125" s="8">
        <f t="shared" si="1724"/>
        <v>29.97521536</v>
      </c>
      <c r="HW125" s="8">
        <f t="shared" si="1724"/>
        <v>28.70507912</v>
      </c>
      <c r="HX125" s="8">
        <f t="shared" si="1724"/>
        <v>26.67286113</v>
      </c>
      <c r="HY125" s="8">
        <f t="shared" si="1724"/>
        <v>25.14869764</v>
      </c>
      <c r="HZ125" s="8">
        <f t="shared" si="1724"/>
        <v>25.14869764</v>
      </c>
      <c r="IA125" s="8">
        <f t="shared" si="1724"/>
        <v>31.75340611</v>
      </c>
      <c r="IB125" s="52">
        <f t="shared" si="53"/>
        <v>304.8326986</v>
      </c>
      <c r="IC125" s="8">
        <f t="shared" ref="IC125:IN125" si="1725">BP125+EN125</f>
        <v>17.16433516</v>
      </c>
      <c r="ID125" s="8">
        <f t="shared" si="1725"/>
        <v>18.74526076</v>
      </c>
      <c r="IE125" s="8">
        <f t="shared" si="1725"/>
        <v>21.00372591</v>
      </c>
      <c r="IF125" s="8">
        <f t="shared" si="1725"/>
        <v>21.00372591</v>
      </c>
      <c r="IG125" s="8">
        <f t="shared" si="1725"/>
        <v>21.45541894</v>
      </c>
      <c r="IH125" s="8">
        <f t="shared" si="1725"/>
        <v>22.81049804</v>
      </c>
      <c r="II125" s="8">
        <f t="shared" si="1725"/>
        <v>26.64988879</v>
      </c>
      <c r="IJ125" s="8">
        <f t="shared" si="1725"/>
        <v>25.52065622</v>
      </c>
      <c r="IK125" s="8">
        <f t="shared" si="1725"/>
        <v>23.7138841</v>
      </c>
      <c r="IL125" s="8">
        <f t="shared" si="1725"/>
        <v>22.35880501</v>
      </c>
      <c r="IM125" s="8">
        <f t="shared" si="1725"/>
        <v>22.35880501</v>
      </c>
      <c r="IN125" s="8">
        <f t="shared" si="1725"/>
        <v>28.2308144</v>
      </c>
      <c r="IO125" s="52">
        <f t="shared" si="55"/>
        <v>271.0158183</v>
      </c>
      <c r="IP125" s="8">
        <f t="shared" ref="IP125:JA125" si="1726">CC125+FA125</f>
        <v>15.82180122</v>
      </c>
      <c r="IQ125" s="8">
        <f t="shared" si="1726"/>
        <v>17.27907239</v>
      </c>
      <c r="IR125" s="8">
        <f t="shared" si="1726"/>
        <v>19.36088834</v>
      </c>
      <c r="IS125" s="8">
        <f t="shared" si="1726"/>
        <v>19.36088834</v>
      </c>
      <c r="IT125" s="8">
        <f t="shared" si="1726"/>
        <v>19.77725153</v>
      </c>
      <c r="IU125" s="8">
        <f t="shared" si="1726"/>
        <v>21.0263411</v>
      </c>
      <c r="IV125" s="8">
        <f t="shared" si="1726"/>
        <v>24.56542821</v>
      </c>
      <c r="IW125" s="8">
        <f t="shared" si="1726"/>
        <v>23.52452024</v>
      </c>
      <c r="IX125" s="8">
        <f t="shared" si="1726"/>
        <v>21.85906748</v>
      </c>
      <c r="IY125" s="8">
        <f t="shared" si="1726"/>
        <v>20.60997791</v>
      </c>
      <c r="IZ125" s="8">
        <f t="shared" si="1726"/>
        <v>20.60997791</v>
      </c>
      <c r="JA125" s="8">
        <f t="shared" si="1726"/>
        <v>26.02269938</v>
      </c>
      <c r="JB125" s="52">
        <f t="shared" si="57"/>
        <v>249.817914</v>
      </c>
      <c r="JC125" s="2"/>
      <c r="JD125" s="2"/>
      <c r="JE125" s="19">
        <f t="shared" si="58"/>
        <v>0</v>
      </c>
      <c r="JF125" s="19">
        <f t="shared" si="59"/>
        <v>0</v>
      </c>
      <c r="JG125" s="48">
        <f t="shared" si="60"/>
        <v>0</v>
      </c>
      <c r="JH125" s="48">
        <f t="shared" si="61"/>
        <v>0</v>
      </c>
      <c r="JI125" s="48">
        <f t="shared" si="62"/>
        <v>0</v>
      </c>
      <c r="JJ125" s="48">
        <f t="shared" si="63"/>
        <v>0</v>
      </c>
      <c r="JK125" s="48">
        <f t="shared" si="64"/>
        <v>0</v>
      </c>
    </row>
    <row r="126" ht="19.5" customHeight="1" outlineLevel="1">
      <c r="A126" s="2"/>
      <c r="B126" s="13" t="s">
        <v>25</v>
      </c>
      <c r="C126" s="56">
        <f>'ОПУ БС'!$C126/12*'ОПУ БС'!L126</f>
        <v>7.62205597</v>
      </c>
      <c r="D126" s="56">
        <f>'ОПУ БС'!$C126/12*'ОПУ БС'!M126</f>
        <v>8.324087441</v>
      </c>
      <c r="E126" s="56">
        <f>'ОПУ БС'!$C126/12*'ОПУ БС'!N126</f>
        <v>9.326989543</v>
      </c>
      <c r="F126" s="56">
        <f>'ОПУ БС'!$C126/12*'ОПУ БС'!O126</f>
        <v>9.326989543</v>
      </c>
      <c r="G126" s="56">
        <f>'ОПУ БС'!$C126/12*'ОПУ БС'!P126</f>
        <v>9.527569963</v>
      </c>
      <c r="H126" s="56">
        <f>'ОПУ БС'!$C126/12*'ОПУ БС'!Q126</f>
        <v>10.12931122</v>
      </c>
      <c r="I126" s="56">
        <f>'ОПУ БС'!$C126/12*'ОПУ БС'!R126</f>
        <v>11.63366438</v>
      </c>
      <c r="J126" s="56">
        <f>'ОПУ БС'!$C126/12*'ОПУ БС'!S126</f>
        <v>8.925828702</v>
      </c>
      <c r="K126" s="56">
        <f>'ОПУ БС'!$C126/12*'ОПУ БС'!T126</f>
        <v>10.53047206</v>
      </c>
      <c r="L126" s="56">
        <f>'ОПУ БС'!$C126/12*'ОПУ БС'!U126</f>
        <v>9.928730804</v>
      </c>
      <c r="M126" s="56">
        <f>'ОПУ БС'!$C126/12*'ОПУ БС'!V126</f>
        <v>12.53627627</v>
      </c>
      <c r="N126" s="56">
        <f>'ОПУ БС'!$C126/12*'ОПУ БС'!W126</f>
        <v>12.53627627</v>
      </c>
      <c r="O126" s="10">
        <f t="shared" si="21"/>
        <v>120.3482522</v>
      </c>
      <c r="P126" s="56">
        <f>'ОПУ БС'!$D126/12*'ОПУ БС'!L126</f>
        <v>7.271560636</v>
      </c>
      <c r="Q126" s="56">
        <f>'ОПУ БС'!$D126/12*'ОПУ БС'!M126</f>
        <v>7.941309642</v>
      </c>
      <c r="R126" s="56">
        <f>'ОПУ БС'!$D126/12*'ОПУ БС'!N126</f>
        <v>8.898093937</v>
      </c>
      <c r="S126" s="56">
        <f>'ОПУ БС'!$D126/12*'ОПУ БС'!O126</f>
        <v>8.898093937</v>
      </c>
      <c r="T126" s="56">
        <f>'ОПУ БС'!$D126/12*'ОПУ БС'!P126</f>
        <v>9.089450795</v>
      </c>
      <c r="U126" s="56">
        <f>'ОПУ БС'!$D126/12*'ОПУ БС'!Q126</f>
        <v>9.663521372</v>
      </c>
      <c r="V126" s="56">
        <f>'ОПУ БС'!$D126/12*'ОПУ БС'!R126</f>
        <v>11.09869781</v>
      </c>
      <c r="W126" s="56">
        <f>'ОПУ БС'!$D126/12*'ОПУ БС'!S126</f>
        <v>8.515380219</v>
      </c>
      <c r="X126" s="56">
        <f>'ОПУ БС'!$D126/12*'ОПУ БС'!T126</f>
        <v>10.04623509</v>
      </c>
      <c r="Y126" s="56">
        <f>'ОПУ БС'!$D126/12*'ОПУ БС'!U126</f>
        <v>9.472164513</v>
      </c>
      <c r="Z126" s="56">
        <f>'ОПУ БС'!$D126/12*'ОПУ БС'!V126</f>
        <v>11.95980368</v>
      </c>
      <c r="AA126" s="56">
        <f>'ОПУ БС'!$D126/12*'ОПУ БС'!W126</f>
        <v>11.95980368</v>
      </c>
      <c r="AB126" s="10">
        <f t="shared" si="23"/>
        <v>114.8141153</v>
      </c>
      <c r="AC126" s="56">
        <f>'ОПУ БС'!$E126/12*'ОПУ БС'!L126</f>
        <v>6.723940046</v>
      </c>
      <c r="AD126" s="56">
        <f>'ОПУ БС'!$E126/12*'ОПУ БС'!M126</f>
        <v>7.343250313</v>
      </c>
      <c r="AE126" s="56">
        <f>'ОПУ БС'!$E126/12*'ОПУ БС'!N126</f>
        <v>8.227979267</v>
      </c>
      <c r="AF126" s="56">
        <f>'ОПУ БС'!$E126/12*'ОПУ БС'!O126</f>
        <v>8.227979267</v>
      </c>
      <c r="AG126" s="56">
        <f>'ОПУ БС'!$E126/12*'ОПУ БС'!P126</f>
        <v>8.404925057</v>
      </c>
      <c r="AH126" s="56">
        <f>'ОПУ БС'!$E126/12*'ОПУ БС'!Q126</f>
        <v>8.935762429</v>
      </c>
      <c r="AI126" s="56">
        <f>'ОПУ БС'!$E126/12*'ОПУ БС'!R126</f>
        <v>10.26285586</v>
      </c>
      <c r="AJ126" s="56">
        <f>'ОПУ БС'!$E126/12*'ОПУ БС'!S126</f>
        <v>7.874087685</v>
      </c>
      <c r="AK126" s="56">
        <f>'ОПУ БС'!$E126/12*'ОПУ БС'!T126</f>
        <v>9.289654011</v>
      </c>
      <c r="AL126" s="56">
        <f>'ОПУ БС'!$E126/12*'ОПУ БС'!U126</f>
        <v>8.758816639</v>
      </c>
      <c r="AM126" s="56">
        <f>'ОПУ БС'!$E126/12*'ОПУ БС'!V126</f>
        <v>11.05911192</v>
      </c>
      <c r="AN126" s="56">
        <f>'ОПУ БС'!$E126/12*'ОПУ БС'!W126</f>
        <v>11.05911192</v>
      </c>
      <c r="AO126" s="10">
        <f t="shared" si="25"/>
        <v>106.1674744</v>
      </c>
      <c r="AP126" s="56">
        <f>'ОПУ БС'!$F126/12*'ОПУ БС'!L126</f>
        <v>6.448620385</v>
      </c>
      <c r="AQ126" s="56">
        <f>'ОПУ БС'!$F126/12*'ОПУ БС'!M126</f>
        <v>7.042572263</v>
      </c>
      <c r="AR126" s="56">
        <f>'ОПУ БС'!$F126/12*'ОПУ БС'!N126</f>
        <v>7.891074945</v>
      </c>
      <c r="AS126" s="56">
        <f>'ОПУ БС'!$F126/12*'ОПУ БС'!O126</f>
        <v>7.891074945</v>
      </c>
      <c r="AT126" s="56">
        <f>'ОПУ БС'!$F126/12*'ОПУ БС'!P126</f>
        <v>8.060775481</v>
      </c>
      <c r="AU126" s="56">
        <f>'ОПУ БС'!$F126/12*'ОПУ БС'!Q126</f>
        <v>8.569877091</v>
      </c>
      <c r="AV126" s="56">
        <f>'ОПУ БС'!$F126/12*'ОПУ БС'!R126</f>
        <v>9.842631114</v>
      </c>
      <c r="AW126" s="56">
        <f>'ОПУ БС'!$F126/12*'ОПУ БС'!S126</f>
        <v>7.551673872</v>
      </c>
      <c r="AX126" s="56">
        <f>'ОПУ БС'!$F126/12*'ОПУ БС'!T126</f>
        <v>8.909278164</v>
      </c>
      <c r="AY126" s="56">
        <f>'ОПУ БС'!$F126/12*'ОПУ БС'!U126</f>
        <v>8.400176554</v>
      </c>
      <c r="AZ126" s="56">
        <f>'ОПУ БС'!$F126/12*'ОПУ БС'!V126</f>
        <v>10.60628353</v>
      </c>
      <c r="BA126" s="56">
        <f>'ОПУ БС'!$F126/12*'ОПУ БС'!W126</f>
        <v>10.60628353</v>
      </c>
      <c r="BB126" s="10">
        <f t="shared" si="27"/>
        <v>101.8203219</v>
      </c>
      <c r="BC126" s="56">
        <f>'ОПУ БС'!$G126/12*'ОПУ БС'!L126</f>
        <v>6.363622064</v>
      </c>
      <c r="BD126" s="56">
        <f>'ОПУ БС'!$G126/12*'ОПУ БС'!M126</f>
        <v>6.949745149</v>
      </c>
      <c r="BE126" s="56">
        <f>'ОПУ БС'!$G126/12*'ОПУ БС'!N126</f>
        <v>7.787063842</v>
      </c>
      <c r="BF126" s="56">
        <f>'ОПУ БС'!$G126/12*'ОПУ БС'!O126</f>
        <v>7.787063842</v>
      </c>
      <c r="BG126" s="56">
        <f>'ОПУ БС'!$G126/12*'ОПУ БС'!P126</f>
        <v>7.954527581</v>
      </c>
      <c r="BH126" s="56">
        <f>'ОПУ БС'!$G126/12*'ОПУ БС'!Q126</f>
        <v>8.456918796</v>
      </c>
      <c r="BI126" s="56">
        <f>'ОПУ БС'!$G126/12*'ОПУ БС'!R126</f>
        <v>9.712896835</v>
      </c>
      <c r="BJ126" s="56">
        <f>'ОПУ БС'!$G126/12*'ОПУ БС'!S126</f>
        <v>7.452136365</v>
      </c>
      <c r="BK126" s="56">
        <f>'ОПУ БС'!$G126/12*'ОПУ БС'!T126</f>
        <v>8.791846273</v>
      </c>
      <c r="BL126" s="56">
        <f>'ОПУ БС'!$G126/12*'ОПУ БС'!U126</f>
        <v>8.289455058</v>
      </c>
      <c r="BM126" s="56">
        <f>'ОПУ БС'!$G126/12*'ОПУ БС'!V126</f>
        <v>10.46648366</v>
      </c>
      <c r="BN126" s="56">
        <f>'ОПУ БС'!$G126/12*'ОПУ БС'!W126</f>
        <v>10.46648366</v>
      </c>
      <c r="BO126" s="10">
        <f t="shared" si="29"/>
        <v>100.4782431</v>
      </c>
      <c r="BP126" s="56">
        <f>'ОПУ БС'!$H126/12*'ОПУ БС'!L126</f>
        <v>6.424010824</v>
      </c>
      <c r="BQ126" s="56">
        <f>'ОПУ БС'!$H126/12*'ОПУ БС'!M126</f>
        <v>7.015696031</v>
      </c>
      <c r="BR126" s="56">
        <f>'ОПУ БС'!$H126/12*'ОПУ БС'!N126</f>
        <v>7.860960613</v>
      </c>
      <c r="BS126" s="56">
        <f>'ОПУ БС'!$H126/12*'ОПУ БС'!O126</f>
        <v>7.860960613</v>
      </c>
      <c r="BT126" s="56">
        <f>'ОПУ БС'!$H126/12*'ОПУ БС'!P126</f>
        <v>8.03001353</v>
      </c>
      <c r="BU126" s="56">
        <f>'ОПУ БС'!$H126/12*'ОПУ БС'!Q126</f>
        <v>8.537172279</v>
      </c>
      <c r="BV126" s="56">
        <f>'ОПУ БС'!$H126/12*'ОПУ БС'!R126</f>
        <v>9.805069152</v>
      </c>
      <c r="BW126" s="56">
        <f>'ОПУ БС'!$H126/12*'ОПУ БС'!S126</f>
        <v>7.52285478</v>
      </c>
      <c r="BX126" s="56">
        <f>'ОПУ БС'!$H126/12*'ОПУ БС'!T126</f>
        <v>8.875278112</v>
      </c>
      <c r="BY126" s="56">
        <f>'ОПУ БС'!$H126/12*'ОПУ БС'!U126</f>
        <v>8.368119362</v>
      </c>
      <c r="BZ126" s="56">
        <f>'ОПУ БС'!$H126/12*'ОПУ БС'!V126</f>
        <v>10.56580728</v>
      </c>
      <c r="CA126" s="56">
        <f>'ОПУ БС'!$H126/12*'ОПУ БС'!W126</f>
        <v>10.56580728</v>
      </c>
      <c r="CB126" s="10">
        <f t="shared" si="31"/>
        <v>101.4317498</v>
      </c>
      <c r="CC126" s="56">
        <f>'ОПУ БС'!$I126/12*'ОПУ БС'!L126</f>
        <v>6.577659124</v>
      </c>
      <c r="CD126" s="56">
        <f>'ОПУ БС'!$I126/12*'ОПУ БС'!M126</f>
        <v>7.183496149</v>
      </c>
      <c r="CE126" s="56">
        <f>'ОПУ БС'!$I126/12*'ОПУ БС'!N126</f>
        <v>8.048977612</v>
      </c>
      <c r="CF126" s="56">
        <f>'ОПУ БС'!$I126/12*'ОПУ БС'!O126</f>
        <v>8.048977612</v>
      </c>
      <c r="CG126" s="56">
        <f>'ОПУ БС'!$I126/12*'ОПУ БС'!P126</f>
        <v>8.222073905</v>
      </c>
      <c r="CH126" s="56">
        <f>'ОПУ БС'!$I126/12*'ОПУ БС'!Q126</f>
        <v>8.741362783</v>
      </c>
      <c r="CI126" s="56">
        <f>'ОПУ БС'!$I126/12*'ОПУ БС'!R126</f>
        <v>10.03958498</v>
      </c>
      <c r="CJ126" s="56">
        <f>'ОПУ БС'!$I126/12*'ОПУ БС'!S126</f>
        <v>7.702785027</v>
      </c>
      <c r="CK126" s="56">
        <f>'ОПУ БС'!$I126/12*'ОПУ БС'!T126</f>
        <v>9.087555369</v>
      </c>
      <c r="CL126" s="56">
        <f>'ОПУ БС'!$I126/12*'ОПУ БС'!U126</f>
        <v>8.568266491</v>
      </c>
      <c r="CM126" s="56">
        <f>'ОПУ БС'!$I126/12*'ОПУ БС'!V126</f>
        <v>10.8185183</v>
      </c>
      <c r="CN126" s="56">
        <f>'ОПУ БС'!$I126/12*'ОПУ БС'!W126</f>
        <v>10.8185183</v>
      </c>
      <c r="CO126" s="10">
        <f t="shared" si="33"/>
        <v>103.8577756</v>
      </c>
      <c r="CP126" s="2"/>
      <c r="CQ126" s="2"/>
      <c r="CR126" s="48">
        <f>O126-'ОПУ БС'!C126</f>
        <v>0</v>
      </c>
      <c r="CS126" s="48">
        <f>AB126-'ОПУ БС'!D126</f>
        <v>0</v>
      </c>
      <c r="CT126" s="48">
        <f>AO126-'ОПУ БС'!E126</f>
        <v>0</v>
      </c>
      <c r="CU126" s="48">
        <f>BB126-'ОПУ БС'!F126</f>
        <v>0</v>
      </c>
      <c r="CV126" s="48">
        <f>BO126-'ОПУ БС'!G126</f>
        <v>0</v>
      </c>
      <c r="CW126" s="48">
        <f>CB126-'ОПУ БС'!H126</f>
        <v>0</v>
      </c>
      <c r="CX126" s="48">
        <f>CO126-'ОПУ БС'!I126</f>
        <v>0</v>
      </c>
      <c r="CY126" s="2"/>
      <c r="CZ126" s="2"/>
      <c r="DA126" s="57"/>
      <c r="DB126" s="57"/>
      <c r="DC126" s="57"/>
      <c r="DD126" s="57"/>
      <c r="DE126" s="57"/>
      <c r="DF126" s="57"/>
      <c r="DG126" s="57"/>
      <c r="DH126" s="57"/>
      <c r="DI126" s="57"/>
      <c r="DJ126" s="57"/>
      <c r="DK126" s="57"/>
      <c r="DL126" s="57"/>
      <c r="DM126" s="55">
        <f t="shared" si="35"/>
        <v>0</v>
      </c>
      <c r="DN126" s="57"/>
      <c r="DO126" s="57"/>
      <c r="DP126" s="57"/>
      <c r="DQ126" s="57"/>
      <c r="DR126" s="57"/>
      <c r="DS126" s="57"/>
      <c r="DT126" s="57"/>
      <c r="DU126" s="57"/>
      <c r="DV126" s="57"/>
      <c r="DW126" s="57"/>
      <c r="DX126" s="57"/>
      <c r="DY126" s="57"/>
      <c r="DZ126" s="55">
        <f t="shared" si="37"/>
        <v>0</v>
      </c>
      <c r="EA126" s="58"/>
      <c r="EB126" s="58"/>
      <c r="EC126" s="58"/>
      <c r="ED126" s="58"/>
      <c r="EE126" s="58"/>
      <c r="EF126" s="58"/>
      <c r="EG126" s="58"/>
      <c r="EH126" s="58"/>
      <c r="EI126" s="58"/>
      <c r="EJ126" s="58"/>
      <c r="EK126" s="58"/>
      <c r="EL126" s="58"/>
      <c r="EM126" s="50">
        <f t="shared" si="39"/>
        <v>0</v>
      </c>
      <c r="EN126" s="58"/>
      <c r="EO126" s="58"/>
      <c r="EP126" s="58"/>
      <c r="EQ126" s="58"/>
      <c r="ER126" s="58"/>
      <c r="ES126" s="58"/>
      <c r="ET126" s="58"/>
      <c r="EU126" s="58"/>
      <c r="EV126" s="58"/>
      <c r="EW126" s="58"/>
      <c r="EX126" s="58"/>
      <c r="EY126" s="58"/>
      <c r="EZ126" s="51">
        <f t="shared" si="41"/>
        <v>0</v>
      </c>
      <c r="FA126" s="58"/>
      <c r="FB126" s="58"/>
      <c r="FC126" s="58"/>
      <c r="FD126" s="58"/>
      <c r="FE126" s="58"/>
      <c r="FF126" s="58"/>
      <c r="FG126" s="58"/>
      <c r="FH126" s="58"/>
      <c r="FI126" s="58"/>
      <c r="FJ126" s="58"/>
      <c r="FK126" s="58"/>
      <c r="FL126" s="58"/>
      <c r="FM126" s="51">
        <f t="shared" si="43"/>
        <v>0</v>
      </c>
      <c r="FN126" s="2"/>
      <c r="FO126" s="2"/>
      <c r="FP126" s="56">
        <f t="shared" ref="FP126:GA126" si="1727">C126</f>
        <v>7.62205597</v>
      </c>
      <c r="FQ126" s="56">
        <f t="shared" si="1727"/>
        <v>8.324087441</v>
      </c>
      <c r="FR126" s="56">
        <f t="shared" si="1727"/>
        <v>9.326989543</v>
      </c>
      <c r="FS126" s="56">
        <f t="shared" si="1727"/>
        <v>9.326989543</v>
      </c>
      <c r="FT126" s="56">
        <f t="shared" si="1727"/>
        <v>9.527569963</v>
      </c>
      <c r="FU126" s="56">
        <f t="shared" si="1727"/>
        <v>10.12931122</v>
      </c>
      <c r="FV126" s="56">
        <f t="shared" si="1727"/>
        <v>11.63366438</v>
      </c>
      <c r="FW126" s="56">
        <f t="shared" si="1727"/>
        <v>8.925828702</v>
      </c>
      <c r="FX126" s="56">
        <f t="shared" si="1727"/>
        <v>10.53047206</v>
      </c>
      <c r="FY126" s="56">
        <f t="shared" si="1727"/>
        <v>9.928730804</v>
      </c>
      <c r="FZ126" s="56">
        <f t="shared" si="1727"/>
        <v>12.53627627</v>
      </c>
      <c r="GA126" s="56">
        <f t="shared" si="1727"/>
        <v>12.53627627</v>
      </c>
      <c r="GB126" s="52">
        <f t="shared" si="45"/>
        <v>120.3482522</v>
      </c>
      <c r="GC126" s="56">
        <f t="shared" ref="GC126:GN126" si="1728">P126</f>
        <v>7.271560636</v>
      </c>
      <c r="GD126" s="56">
        <f t="shared" si="1728"/>
        <v>7.941309642</v>
      </c>
      <c r="GE126" s="56">
        <f t="shared" si="1728"/>
        <v>8.898093937</v>
      </c>
      <c r="GF126" s="56">
        <f t="shared" si="1728"/>
        <v>8.898093937</v>
      </c>
      <c r="GG126" s="56">
        <f t="shared" si="1728"/>
        <v>9.089450795</v>
      </c>
      <c r="GH126" s="56">
        <f t="shared" si="1728"/>
        <v>9.663521372</v>
      </c>
      <c r="GI126" s="56">
        <f t="shared" si="1728"/>
        <v>11.09869781</v>
      </c>
      <c r="GJ126" s="56">
        <f t="shared" si="1728"/>
        <v>8.515380219</v>
      </c>
      <c r="GK126" s="56">
        <f t="shared" si="1728"/>
        <v>10.04623509</v>
      </c>
      <c r="GL126" s="56">
        <f t="shared" si="1728"/>
        <v>9.472164513</v>
      </c>
      <c r="GM126" s="56">
        <f t="shared" si="1728"/>
        <v>11.95980368</v>
      </c>
      <c r="GN126" s="56">
        <f t="shared" si="1728"/>
        <v>11.95980368</v>
      </c>
      <c r="GO126" s="52">
        <f t="shared" si="47"/>
        <v>114.8141153</v>
      </c>
      <c r="GP126" s="8">
        <f t="shared" ref="GP126:HA126" si="1729">AC126+DA126</f>
        <v>6.723940046</v>
      </c>
      <c r="GQ126" s="8">
        <f t="shared" si="1729"/>
        <v>7.343250313</v>
      </c>
      <c r="GR126" s="8">
        <f t="shared" si="1729"/>
        <v>8.227979267</v>
      </c>
      <c r="GS126" s="8">
        <f t="shared" si="1729"/>
        <v>8.227979267</v>
      </c>
      <c r="GT126" s="8">
        <f t="shared" si="1729"/>
        <v>8.404925057</v>
      </c>
      <c r="GU126" s="8">
        <f t="shared" si="1729"/>
        <v>8.935762429</v>
      </c>
      <c r="GV126" s="8">
        <f t="shared" si="1729"/>
        <v>10.26285586</v>
      </c>
      <c r="GW126" s="8">
        <f t="shared" si="1729"/>
        <v>7.874087685</v>
      </c>
      <c r="GX126" s="8">
        <f t="shared" si="1729"/>
        <v>9.289654011</v>
      </c>
      <c r="GY126" s="8">
        <f t="shared" si="1729"/>
        <v>8.758816639</v>
      </c>
      <c r="GZ126" s="8">
        <f t="shared" si="1729"/>
        <v>11.05911192</v>
      </c>
      <c r="HA126" s="8">
        <f t="shared" si="1729"/>
        <v>11.05911192</v>
      </c>
      <c r="HB126" s="52">
        <f t="shared" si="49"/>
        <v>106.1674744</v>
      </c>
      <c r="HC126" s="8">
        <f t="shared" ref="HC126:HN126" si="1730">AP126+DN126</f>
        <v>6.448620385</v>
      </c>
      <c r="HD126" s="8">
        <f t="shared" si="1730"/>
        <v>7.042572263</v>
      </c>
      <c r="HE126" s="8">
        <f t="shared" si="1730"/>
        <v>7.891074945</v>
      </c>
      <c r="HF126" s="8">
        <f t="shared" si="1730"/>
        <v>7.891074945</v>
      </c>
      <c r="HG126" s="8">
        <f t="shared" si="1730"/>
        <v>8.060775481</v>
      </c>
      <c r="HH126" s="8">
        <f t="shared" si="1730"/>
        <v>8.569877091</v>
      </c>
      <c r="HI126" s="8">
        <f t="shared" si="1730"/>
        <v>9.842631114</v>
      </c>
      <c r="HJ126" s="8">
        <f t="shared" si="1730"/>
        <v>7.551673872</v>
      </c>
      <c r="HK126" s="8">
        <f t="shared" si="1730"/>
        <v>8.909278164</v>
      </c>
      <c r="HL126" s="8">
        <f t="shared" si="1730"/>
        <v>8.400176554</v>
      </c>
      <c r="HM126" s="8">
        <f t="shared" si="1730"/>
        <v>10.60628353</v>
      </c>
      <c r="HN126" s="8">
        <f t="shared" si="1730"/>
        <v>10.60628353</v>
      </c>
      <c r="HO126" s="52">
        <f t="shared" si="51"/>
        <v>101.8203219</v>
      </c>
      <c r="HP126" s="8">
        <f t="shared" ref="HP126:IA126" si="1731">BC126+EA126</f>
        <v>6.363622064</v>
      </c>
      <c r="HQ126" s="8">
        <f t="shared" si="1731"/>
        <v>6.949745149</v>
      </c>
      <c r="HR126" s="8">
        <f t="shared" si="1731"/>
        <v>7.787063842</v>
      </c>
      <c r="HS126" s="8">
        <f t="shared" si="1731"/>
        <v>7.787063842</v>
      </c>
      <c r="HT126" s="8">
        <f t="shared" si="1731"/>
        <v>7.954527581</v>
      </c>
      <c r="HU126" s="8">
        <f t="shared" si="1731"/>
        <v>8.456918796</v>
      </c>
      <c r="HV126" s="8">
        <f t="shared" si="1731"/>
        <v>9.712896835</v>
      </c>
      <c r="HW126" s="8">
        <f t="shared" si="1731"/>
        <v>7.452136365</v>
      </c>
      <c r="HX126" s="8">
        <f t="shared" si="1731"/>
        <v>8.791846273</v>
      </c>
      <c r="HY126" s="8">
        <f t="shared" si="1731"/>
        <v>8.289455058</v>
      </c>
      <c r="HZ126" s="8">
        <f t="shared" si="1731"/>
        <v>10.46648366</v>
      </c>
      <c r="IA126" s="8">
        <f t="shared" si="1731"/>
        <v>10.46648366</v>
      </c>
      <c r="IB126" s="52">
        <f t="shared" si="53"/>
        <v>100.4782431</v>
      </c>
      <c r="IC126" s="8">
        <f t="shared" ref="IC126:IN126" si="1732">BP126+EN126</f>
        <v>6.424010824</v>
      </c>
      <c r="ID126" s="8">
        <f t="shared" si="1732"/>
        <v>7.015696031</v>
      </c>
      <c r="IE126" s="8">
        <f t="shared" si="1732"/>
        <v>7.860960613</v>
      </c>
      <c r="IF126" s="8">
        <f t="shared" si="1732"/>
        <v>7.860960613</v>
      </c>
      <c r="IG126" s="8">
        <f t="shared" si="1732"/>
        <v>8.03001353</v>
      </c>
      <c r="IH126" s="8">
        <f t="shared" si="1732"/>
        <v>8.537172279</v>
      </c>
      <c r="II126" s="8">
        <f t="shared" si="1732"/>
        <v>9.805069152</v>
      </c>
      <c r="IJ126" s="8">
        <f t="shared" si="1732"/>
        <v>7.52285478</v>
      </c>
      <c r="IK126" s="8">
        <f t="shared" si="1732"/>
        <v>8.875278112</v>
      </c>
      <c r="IL126" s="8">
        <f t="shared" si="1732"/>
        <v>8.368119362</v>
      </c>
      <c r="IM126" s="8">
        <f t="shared" si="1732"/>
        <v>10.56580728</v>
      </c>
      <c r="IN126" s="8">
        <f t="shared" si="1732"/>
        <v>10.56580728</v>
      </c>
      <c r="IO126" s="52">
        <f t="shared" si="55"/>
        <v>101.4317498</v>
      </c>
      <c r="IP126" s="8">
        <f t="shared" ref="IP126:JA126" si="1733">CC126+FA126</f>
        <v>6.577659124</v>
      </c>
      <c r="IQ126" s="8">
        <f t="shared" si="1733"/>
        <v>7.183496149</v>
      </c>
      <c r="IR126" s="8">
        <f t="shared" si="1733"/>
        <v>8.048977612</v>
      </c>
      <c r="IS126" s="8">
        <f t="shared" si="1733"/>
        <v>8.048977612</v>
      </c>
      <c r="IT126" s="8">
        <f t="shared" si="1733"/>
        <v>8.222073905</v>
      </c>
      <c r="IU126" s="8">
        <f t="shared" si="1733"/>
        <v>8.741362783</v>
      </c>
      <c r="IV126" s="8">
        <f t="shared" si="1733"/>
        <v>10.03958498</v>
      </c>
      <c r="IW126" s="8">
        <f t="shared" si="1733"/>
        <v>7.702785027</v>
      </c>
      <c r="IX126" s="8">
        <f t="shared" si="1733"/>
        <v>9.087555369</v>
      </c>
      <c r="IY126" s="8">
        <f t="shared" si="1733"/>
        <v>8.568266491</v>
      </c>
      <c r="IZ126" s="8">
        <f t="shared" si="1733"/>
        <v>10.8185183</v>
      </c>
      <c r="JA126" s="8">
        <f t="shared" si="1733"/>
        <v>10.8185183</v>
      </c>
      <c r="JB126" s="52">
        <f t="shared" si="57"/>
        <v>103.8577756</v>
      </c>
      <c r="JC126" s="2"/>
      <c r="JD126" s="2"/>
      <c r="JE126" s="19">
        <f t="shared" si="58"/>
        <v>0</v>
      </c>
      <c r="JF126" s="19">
        <f t="shared" si="59"/>
        <v>0</v>
      </c>
      <c r="JG126" s="48">
        <f t="shared" si="60"/>
        <v>0</v>
      </c>
      <c r="JH126" s="48">
        <f t="shared" si="61"/>
        <v>0</v>
      </c>
      <c r="JI126" s="48">
        <f t="shared" si="62"/>
        <v>0</v>
      </c>
      <c r="JJ126" s="48">
        <f t="shared" si="63"/>
        <v>0</v>
      </c>
      <c r="JK126" s="48">
        <f t="shared" si="64"/>
        <v>0</v>
      </c>
    </row>
    <row r="127" ht="19.5" customHeight="1" outlineLevel="1">
      <c r="A127" s="2"/>
      <c r="B127" s="13" t="s">
        <v>26</v>
      </c>
      <c r="C127" s="56">
        <f>'ОПУ БС'!$C127/12*'ОПУ БС'!L127</f>
        <v>4.667346593</v>
      </c>
      <c r="D127" s="56">
        <f>'ОПУ БС'!$C127/12*'ОПУ БС'!M127</f>
        <v>5.097233779</v>
      </c>
      <c r="E127" s="56">
        <f>'ОПУ БС'!$C127/12*'ОПУ БС'!N127</f>
        <v>5.711358331</v>
      </c>
      <c r="F127" s="56">
        <f>'ОПУ БС'!$C127/12*'ОПУ БС'!O127</f>
        <v>5.711358331</v>
      </c>
      <c r="G127" s="56">
        <f>'ОПУ БС'!$C127/12*'ОПУ БС'!P127</f>
        <v>5.834183241</v>
      </c>
      <c r="H127" s="56">
        <f>'ОПУ БС'!$C127/12*'ОПУ БС'!Q127</f>
        <v>6.202657972</v>
      </c>
      <c r="I127" s="56">
        <f>'ОПУ БС'!$C127/12*'ОПУ БС'!R127</f>
        <v>7.1238448</v>
      </c>
      <c r="J127" s="56">
        <f>'ОПУ БС'!$C127/12*'ОПУ БС'!S127</f>
        <v>6.939607435</v>
      </c>
      <c r="K127" s="56">
        <f>'ОПУ БС'!$C127/12*'ОПУ БС'!T127</f>
        <v>5.588533421</v>
      </c>
      <c r="L127" s="56">
        <f>'ОПУ БС'!$C127/12*'ОПУ БС'!U127</f>
        <v>6.079833062</v>
      </c>
      <c r="M127" s="56">
        <f>'ОПУ БС'!$C127/12*'ОПУ БС'!V127</f>
        <v>7.062432345</v>
      </c>
      <c r="N127" s="56">
        <f>'ОПУ БС'!$C127/12*'ОПУ БС'!W127</f>
        <v>7.676556897</v>
      </c>
      <c r="O127" s="10">
        <f t="shared" si="21"/>
        <v>73.69494621</v>
      </c>
      <c r="P127" s="56">
        <f>'ОПУ БС'!$D127/12*'ОПУ БС'!L127</f>
        <v>4.414750326</v>
      </c>
      <c r="Q127" s="56">
        <f>'ОПУ БС'!$D127/12*'ОПУ БС'!M127</f>
        <v>4.821372067</v>
      </c>
      <c r="R127" s="56">
        <f>'ОПУ БС'!$D127/12*'ОПУ БС'!N127</f>
        <v>5.402260268</v>
      </c>
      <c r="S127" s="56">
        <f>'ОПУ БС'!$D127/12*'ОПУ БС'!O127</f>
        <v>5.402260268</v>
      </c>
      <c r="T127" s="56">
        <f>'ОПУ БС'!$D127/12*'ОПУ БС'!P127</f>
        <v>5.518437908</v>
      </c>
      <c r="U127" s="56">
        <f>'ОПУ БС'!$D127/12*'ОПУ БС'!Q127</f>
        <v>5.866970828</v>
      </c>
      <c r="V127" s="56">
        <f>'ОПУ БС'!$D127/12*'ОПУ БС'!R127</f>
        <v>6.738303129</v>
      </c>
      <c r="W127" s="56">
        <f>'ОПУ БС'!$D127/12*'ОПУ БС'!S127</f>
        <v>6.564036669</v>
      </c>
      <c r="X127" s="56">
        <f>'ОПУ БС'!$D127/12*'ОПУ БС'!T127</f>
        <v>5.286082627</v>
      </c>
      <c r="Y127" s="56">
        <f>'ОПУ БС'!$D127/12*'ОПУ БС'!U127</f>
        <v>5.750793188</v>
      </c>
      <c r="Z127" s="56">
        <f>'ОПУ БС'!$D127/12*'ОПУ БС'!V127</f>
        <v>6.680214309</v>
      </c>
      <c r="AA127" s="56">
        <f>'ОПУ БС'!$D127/12*'ОПУ БС'!W127</f>
        <v>7.26110251</v>
      </c>
      <c r="AB127" s="10">
        <f t="shared" si="23"/>
        <v>69.7065841</v>
      </c>
      <c r="AC127" s="56">
        <f>'ОПУ БС'!$E127/12*'ОПУ БС'!L127</f>
        <v>4.116990363</v>
      </c>
      <c r="AD127" s="56">
        <f>'ОПУ БС'!$E127/12*'ОПУ БС'!M127</f>
        <v>4.496186844</v>
      </c>
      <c r="AE127" s="56">
        <f>'ОПУ БС'!$E127/12*'ОПУ БС'!N127</f>
        <v>5.037896102</v>
      </c>
      <c r="AF127" s="56">
        <f>'ОПУ БС'!$E127/12*'ОПУ БС'!O127</f>
        <v>5.037896102</v>
      </c>
      <c r="AG127" s="56">
        <f>'ОПУ БС'!$E127/12*'ОПУ БС'!P127</f>
        <v>5.146237954</v>
      </c>
      <c r="AH127" s="56">
        <f>'ОПУ БС'!$E127/12*'ОПУ БС'!Q127</f>
        <v>5.471263509</v>
      </c>
      <c r="AI127" s="56">
        <f>'ОПУ БС'!$E127/12*'ОПУ БС'!R127</f>
        <v>6.283827396</v>
      </c>
      <c r="AJ127" s="56">
        <f>'ОПУ БС'!$E127/12*'ОПУ БС'!S127</f>
        <v>6.121314619</v>
      </c>
      <c r="AK127" s="56">
        <f>'ОПУ БС'!$E127/12*'ОПУ БС'!T127</f>
        <v>4.929554251</v>
      </c>
      <c r="AL127" s="56">
        <f>'ОПУ БС'!$E127/12*'ОПУ БС'!U127</f>
        <v>5.362921657</v>
      </c>
      <c r="AM127" s="56">
        <f>'ОПУ БС'!$E127/12*'ОПУ БС'!V127</f>
        <v>6.22965647</v>
      </c>
      <c r="AN127" s="56">
        <f>'ОПУ БС'!$E127/12*'ОПУ БС'!W127</f>
        <v>6.771365729</v>
      </c>
      <c r="AO127" s="10">
        <f t="shared" si="25"/>
        <v>65.005111</v>
      </c>
      <c r="AP127" s="56">
        <f>'ОПУ БС'!$F127/12*'ОПУ БС'!L127</f>
        <v>3.997895942</v>
      </c>
      <c r="AQ127" s="56">
        <f>'ОПУ БС'!$F127/12*'ОПУ БС'!M127</f>
        <v>4.366123199</v>
      </c>
      <c r="AR127" s="56">
        <f>'ОПУ БС'!$F127/12*'ОПУ БС'!N127</f>
        <v>4.892162139</v>
      </c>
      <c r="AS127" s="56">
        <f>'ОПУ БС'!$F127/12*'ОПУ БС'!O127</f>
        <v>4.892162139</v>
      </c>
      <c r="AT127" s="56">
        <f>'ОПУ БС'!$F127/12*'ОПУ БС'!P127</f>
        <v>4.997369927</v>
      </c>
      <c r="AU127" s="56">
        <f>'ОПУ БС'!$F127/12*'ОПУ БС'!Q127</f>
        <v>5.312993291</v>
      </c>
      <c r="AV127" s="56">
        <f>'ОПУ БС'!$F127/12*'ОПУ БС'!R127</f>
        <v>6.1020517</v>
      </c>
      <c r="AW127" s="56">
        <f>'ОПУ БС'!$F127/12*'ОПУ БС'!S127</f>
        <v>5.944240018</v>
      </c>
      <c r="AX127" s="56">
        <f>'ОПУ БС'!$F127/12*'ОПУ БС'!T127</f>
        <v>4.786954351</v>
      </c>
      <c r="AY127" s="56">
        <f>'ОПУ БС'!$F127/12*'ОПУ БС'!U127</f>
        <v>5.207785503</v>
      </c>
      <c r="AZ127" s="56">
        <f>'ОПУ БС'!$F127/12*'ОПУ БС'!V127</f>
        <v>6.049447806</v>
      </c>
      <c r="BA127" s="56">
        <f>'ОПУ БС'!$F127/12*'ОПУ БС'!W127</f>
        <v>6.575486746</v>
      </c>
      <c r="BB127" s="10">
        <f t="shared" si="27"/>
        <v>63.12467276</v>
      </c>
      <c r="BC127" s="56">
        <f>'ОПУ БС'!$G127/12*'ОПУ БС'!L127</f>
        <v>4.003759492</v>
      </c>
      <c r="BD127" s="56">
        <f>'ОПУ БС'!$G127/12*'ОПУ БС'!M127</f>
        <v>4.372526813</v>
      </c>
      <c r="BE127" s="56">
        <f>'ОПУ БС'!$G127/12*'ОПУ БС'!N127</f>
        <v>4.899337273</v>
      </c>
      <c r="BF127" s="56">
        <f>'ОПУ БС'!$G127/12*'ОПУ БС'!O127</f>
        <v>4.899337273</v>
      </c>
      <c r="BG127" s="56">
        <f>'ОПУ БС'!$G127/12*'ОПУ БС'!P127</f>
        <v>5.004699365</v>
      </c>
      <c r="BH127" s="56">
        <f>'ОПУ БС'!$G127/12*'ОПУ БС'!Q127</f>
        <v>5.32078564</v>
      </c>
      <c r="BI127" s="56">
        <f>'ОПУ БС'!$G127/12*'ОПУ БС'!R127</f>
        <v>6.111001329</v>
      </c>
      <c r="BJ127" s="56">
        <f>'ОПУ БС'!$G127/12*'ОПУ БС'!S127</f>
        <v>5.952958191</v>
      </c>
      <c r="BK127" s="56">
        <f>'ОПУ БС'!$G127/12*'ОПУ БС'!T127</f>
        <v>4.793975181</v>
      </c>
      <c r="BL127" s="56">
        <f>'ОПУ БС'!$G127/12*'ОПУ БС'!U127</f>
        <v>5.215423548</v>
      </c>
      <c r="BM127" s="56">
        <f>'ОПУ БС'!$G127/12*'ОПУ БС'!V127</f>
        <v>6.058320283</v>
      </c>
      <c r="BN127" s="56">
        <f>'ОПУ БС'!$G127/12*'ОПУ БС'!W127</f>
        <v>6.585130743</v>
      </c>
      <c r="BO127" s="10">
        <f t="shared" si="29"/>
        <v>63.21725513</v>
      </c>
      <c r="BP127" s="56">
        <f>'ОПУ БС'!$H127/12*'ОПУ БС'!L127</f>
        <v>4.106947842</v>
      </c>
      <c r="BQ127" s="56">
        <f>'ОПУ БС'!$H127/12*'ОПУ БС'!M127</f>
        <v>4.485219354</v>
      </c>
      <c r="BR127" s="56">
        <f>'ОПУ БС'!$H127/12*'ОПУ БС'!N127</f>
        <v>5.025607228</v>
      </c>
      <c r="BS127" s="56">
        <f>'ОПУ БС'!$H127/12*'ОПУ БС'!O127</f>
        <v>5.025607228</v>
      </c>
      <c r="BT127" s="56">
        <f>'ОПУ БС'!$H127/12*'ОПУ БС'!P127</f>
        <v>5.133684803</v>
      </c>
      <c r="BU127" s="56">
        <f>'ОПУ БС'!$H127/12*'ОПУ БС'!Q127</f>
        <v>5.457917527</v>
      </c>
      <c r="BV127" s="56">
        <f>'ОПУ БС'!$H127/12*'ОПУ БС'!R127</f>
        <v>6.268499338</v>
      </c>
      <c r="BW127" s="56">
        <f>'ОПУ БС'!$H127/12*'ОПУ БС'!S127</f>
        <v>6.106382976</v>
      </c>
      <c r="BX127" s="56">
        <f>'ОПУ БС'!$H127/12*'ОПУ БС'!T127</f>
        <v>4.917529653</v>
      </c>
      <c r="BY127" s="56">
        <f>'ОПУ БС'!$H127/12*'ОПУ БС'!U127</f>
        <v>5.349839953</v>
      </c>
      <c r="BZ127" s="56">
        <f>'ОПУ БС'!$H127/12*'ОПУ БС'!V127</f>
        <v>6.214460551</v>
      </c>
      <c r="CA127" s="56">
        <f>'ОПУ БС'!$H127/12*'ОПУ БС'!W127</f>
        <v>6.754848425</v>
      </c>
      <c r="CB127" s="10">
        <f t="shared" si="31"/>
        <v>64.84654488</v>
      </c>
      <c r="CC127" s="56">
        <f>'ОПУ БС'!$I127/12*'ОПУ БС'!L127</f>
        <v>4.273037807</v>
      </c>
      <c r="CD127" s="56">
        <f>'ОПУ БС'!$I127/12*'ОПУ БС'!M127</f>
        <v>4.666607079</v>
      </c>
      <c r="CE127" s="56">
        <f>'ОПУ БС'!$I127/12*'ОПУ БС'!N127</f>
        <v>5.228848896</v>
      </c>
      <c r="CF127" s="56">
        <f>'ОПУ БС'!$I127/12*'ОПУ БС'!O127</f>
        <v>5.228848896</v>
      </c>
      <c r="CG127" s="56">
        <f>'ОПУ БС'!$I127/12*'ОПУ БС'!P127</f>
        <v>5.341297259</v>
      </c>
      <c r="CH127" s="56">
        <f>'ОПУ БС'!$I127/12*'ОПУ БС'!Q127</f>
        <v>5.678642349</v>
      </c>
      <c r="CI127" s="56">
        <f>'ОПУ БС'!$I127/12*'ОПУ БС'!R127</f>
        <v>6.522005074</v>
      </c>
      <c r="CJ127" s="56">
        <f>'ОПУ БС'!$I127/12*'ОПУ БС'!S127</f>
        <v>6.353332529</v>
      </c>
      <c r="CK127" s="56">
        <f>'ОПУ БС'!$I127/12*'ОПУ БС'!T127</f>
        <v>5.116400532</v>
      </c>
      <c r="CL127" s="56">
        <f>'ОПУ БС'!$I127/12*'ОПУ БС'!U127</f>
        <v>5.566193986</v>
      </c>
      <c r="CM127" s="56">
        <f>'ОПУ БС'!$I127/12*'ОПУ БС'!V127</f>
        <v>6.465780892</v>
      </c>
      <c r="CN127" s="56">
        <f>'ОПУ БС'!$I127/12*'ОПУ БС'!W127</f>
        <v>7.028022709</v>
      </c>
      <c r="CO127" s="10">
        <f t="shared" si="33"/>
        <v>67.46901801</v>
      </c>
      <c r="CP127" s="2"/>
      <c r="CQ127" s="2"/>
      <c r="CR127" s="48">
        <f>O127-'ОПУ БС'!C127</f>
        <v>0</v>
      </c>
      <c r="CS127" s="48">
        <f>AB127-'ОПУ БС'!D127</f>
        <v>0</v>
      </c>
      <c r="CT127" s="48">
        <f>AO127-'ОПУ БС'!E127</f>
        <v>0</v>
      </c>
      <c r="CU127" s="48">
        <f>BB127-'ОПУ БС'!F127</f>
        <v>0</v>
      </c>
      <c r="CV127" s="48">
        <f>BO127-'ОПУ БС'!G127</f>
        <v>0</v>
      </c>
      <c r="CW127" s="48">
        <f>CB127-'ОПУ БС'!H127</f>
        <v>0</v>
      </c>
      <c r="CX127" s="48">
        <f>CO127-'ОПУ БС'!I127</f>
        <v>0</v>
      </c>
      <c r="CY127" s="2"/>
      <c r="CZ127" s="2"/>
      <c r="DA127" s="57"/>
      <c r="DB127" s="57"/>
      <c r="DC127" s="57"/>
      <c r="DD127" s="57"/>
      <c r="DE127" s="57"/>
      <c r="DF127" s="57"/>
      <c r="DG127" s="57"/>
      <c r="DH127" s="57"/>
      <c r="DI127" s="57"/>
      <c r="DJ127" s="57"/>
      <c r="DK127" s="57"/>
      <c r="DL127" s="57"/>
      <c r="DM127" s="55">
        <f t="shared" si="35"/>
        <v>0</v>
      </c>
      <c r="DN127" s="57"/>
      <c r="DO127" s="57"/>
      <c r="DP127" s="57"/>
      <c r="DQ127" s="57"/>
      <c r="DR127" s="57"/>
      <c r="DS127" s="57"/>
      <c r="DT127" s="57"/>
      <c r="DU127" s="57"/>
      <c r="DV127" s="57"/>
      <c r="DW127" s="57"/>
      <c r="DX127" s="57"/>
      <c r="DY127" s="57"/>
      <c r="DZ127" s="55">
        <f t="shared" si="37"/>
        <v>0</v>
      </c>
      <c r="EA127" s="58"/>
      <c r="EB127" s="58"/>
      <c r="EC127" s="58"/>
      <c r="ED127" s="58"/>
      <c r="EE127" s="58"/>
      <c r="EF127" s="58"/>
      <c r="EG127" s="58"/>
      <c r="EH127" s="58"/>
      <c r="EI127" s="58"/>
      <c r="EJ127" s="58"/>
      <c r="EK127" s="58"/>
      <c r="EL127" s="58"/>
      <c r="EM127" s="50">
        <f t="shared" si="39"/>
        <v>0</v>
      </c>
      <c r="EN127" s="58"/>
      <c r="EO127" s="58"/>
      <c r="EP127" s="58"/>
      <c r="EQ127" s="58"/>
      <c r="ER127" s="58"/>
      <c r="ES127" s="58"/>
      <c r="ET127" s="58"/>
      <c r="EU127" s="58"/>
      <c r="EV127" s="58"/>
      <c r="EW127" s="58"/>
      <c r="EX127" s="58"/>
      <c r="EY127" s="58"/>
      <c r="EZ127" s="51">
        <f t="shared" si="41"/>
        <v>0</v>
      </c>
      <c r="FA127" s="58"/>
      <c r="FB127" s="58"/>
      <c r="FC127" s="58"/>
      <c r="FD127" s="58"/>
      <c r="FE127" s="58"/>
      <c r="FF127" s="58"/>
      <c r="FG127" s="58"/>
      <c r="FH127" s="58"/>
      <c r="FI127" s="58"/>
      <c r="FJ127" s="58"/>
      <c r="FK127" s="58"/>
      <c r="FL127" s="58"/>
      <c r="FM127" s="51">
        <f t="shared" si="43"/>
        <v>0</v>
      </c>
      <c r="FN127" s="2"/>
      <c r="FO127" s="2"/>
      <c r="FP127" s="56">
        <f t="shared" ref="FP127:GA127" si="1734">C127</f>
        <v>4.667346593</v>
      </c>
      <c r="FQ127" s="56">
        <f t="shared" si="1734"/>
        <v>5.097233779</v>
      </c>
      <c r="FR127" s="56">
        <f t="shared" si="1734"/>
        <v>5.711358331</v>
      </c>
      <c r="FS127" s="56">
        <f t="shared" si="1734"/>
        <v>5.711358331</v>
      </c>
      <c r="FT127" s="56">
        <f t="shared" si="1734"/>
        <v>5.834183241</v>
      </c>
      <c r="FU127" s="56">
        <f t="shared" si="1734"/>
        <v>6.202657972</v>
      </c>
      <c r="FV127" s="56">
        <f t="shared" si="1734"/>
        <v>7.1238448</v>
      </c>
      <c r="FW127" s="56">
        <f t="shared" si="1734"/>
        <v>6.939607435</v>
      </c>
      <c r="FX127" s="56">
        <f t="shared" si="1734"/>
        <v>5.588533421</v>
      </c>
      <c r="FY127" s="56">
        <f t="shared" si="1734"/>
        <v>6.079833062</v>
      </c>
      <c r="FZ127" s="56">
        <f t="shared" si="1734"/>
        <v>7.062432345</v>
      </c>
      <c r="GA127" s="56">
        <f t="shared" si="1734"/>
        <v>7.676556897</v>
      </c>
      <c r="GB127" s="52">
        <f t="shared" si="45"/>
        <v>73.69494621</v>
      </c>
      <c r="GC127" s="56">
        <f t="shared" ref="GC127:GN127" si="1735">P127</f>
        <v>4.414750326</v>
      </c>
      <c r="GD127" s="56">
        <f t="shared" si="1735"/>
        <v>4.821372067</v>
      </c>
      <c r="GE127" s="56">
        <f t="shared" si="1735"/>
        <v>5.402260268</v>
      </c>
      <c r="GF127" s="56">
        <f t="shared" si="1735"/>
        <v>5.402260268</v>
      </c>
      <c r="GG127" s="56">
        <f t="shared" si="1735"/>
        <v>5.518437908</v>
      </c>
      <c r="GH127" s="56">
        <f t="shared" si="1735"/>
        <v>5.866970828</v>
      </c>
      <c r="GI127" s="56">
        <f t="shared" si="1735"/>
        <v>6.738303129</v>
      </c>
      <c r="GJ127" s="56">
        <f t="shared" si="1735"/>
        <v>6.564036669</v>
      </c>
      <c r="GK127" s="56">
        <f t="shared" si="1735"/>
        <v>5.286082627</v>
      </c>
      <c r="GL127" s="56">
        <f t="shared" si="1735"/>
        <v>5.750793188</v>
      </c>
      <c r="GM127" s="56">
        <f t="shared" si="1735"/>
        <v>6.680214309</v>
      </c>
      <c r="GN127" s="56">
        <f t="shared" si="1735"/>
        <v>7.26110251</v>
      </c>
      <c r="GO127" s="52">
        <f t="shared" si="47"/>
        <v>69.7065841</v>
      </c>
      <c r="GP127" s="8">
        <f t="shared" ref="GP127:HA127" si="1736">AC127+DA127</f>
        <v>4.116990363</v>
      </c>
      <c r="GQ127" s="8">
        <f t="shared" si="1736"/>
        <v>4.496186844</v>
      </c>
      <c r="GR127" s="8">
        <f t="shared" si="1736"/>
        <v>5.037896102</v>
      </c>
      <c r="GS127" s="8">
        <f t="shared" si="1736"/>
        <v>5.037896102</v>
      </c>
      <c r="GT127" s="8">
        <f t="shared" si="1736"/>
        <v>5.146237954</v>
      </c>
      <c r="GU127" s="8">
        <f t="shared" si="1736"/>
        <v>5.471263509</v>
      </c>
      <c r="GV127" s="8">
        <f t="shared" si="1736"/>
        <v>6.283827396</v>
      </c>
      <c r="GW127" s="8">
        <f t="shared" si="1736"/>
        <v>6.121314619</v>
      </c>
      <c r="GX127" s="8">
        <f t="shared" si="1736"/>
        <v>4.929554251</v>
      </c>
      <c r="GY127" s="8">
        <f t="shared" si="1736"/>
        <v>5.362921657</v>
      </c>
      <c r="GZ127" s="8">
        <f t="shared" si="1736"/>
        <v>6.22965647</v>
      </c>
      <c r="HA127" s="8">
        <f t="shared" si="1736"/>
        <v>6.771365729</v>
      </c>
      <c r="HB127" s="52">
        <f t="shared" si="49"/>
        <v>65.005111</v>
      </c>
      <c r="HC127" s="8">
        <f t="shared" ref="HC127:HN127" si="1737">AP127+DN127</f>
        <v>3.997895942</v>
      </c>
      <c r="HD127" s="8">
        <f t="shared" si="1737"/>
        <v>4.366123199</v>
      </c>
      <c r="HE127" s="8">
        <f t="shared" si="1737"/>
        <v>4.892162139</v>
      </c>
      <c r="HF127" s="8">
        <f t="shared" si="1737"/>
        <v>4.892162139</v>
      </c>
      <c r="HG127" s="8">
        <f t="shared" si="1737"/>
        <v>4.997369927</v>
      </c>
      <c r="HH127" s="8">
        <f t="shared" si="1737"/>
        <v>5.312993291</v>
      </c>
      <c r="HI127" s="8">
        <f t="shared" si="1737"/>
        <v>6.1020517</v>
      </c>
      <c r="HJ127" s="8">
        <f t="shared" si="1737"/>
        <v>5.944240018</v>
      </c>
      <c r="HK127" s="8">
        <f t="shared" si="1737"/>
        <v>4.786954351</v>
      </c>
      <c r="HL127" s="8">
        <f t="shared" si="1737"/>
        <v>5.207785503</v>
      </c>
      <c r="HM127" s="8">
        <f t="shared" si="1737"/>
        <v>6.049447806</v>
      </c>
      <c r="HN127" s="8">
        <f t="shared" si="1737"/>
        <v>6.575486746</v>
      </c>
      <c r="HO127" s="52">
        <f t="shared" si="51"/>
        <v>63.12467276</v>
      </c>
      <c r="HP127" s="8">
        <f t="shared" ref="HP127:IA127" si="1738">BC127+EA127</f>
        <v>4.003759492</v>
      </c>
      <c r="HQ127" s="8">
        <f t="shared" si="1738"/>
        <v>4.372526813</v>
      </c>
      <c r="HR127" s="8">
        <f t="shared" si="1738"/>
        <v>4.899337273</v>
      </c>
      <c r="HS127" s="8">
        <f t="shared" si="1738"/>
        <v>4.899337273</v>
      </c>
      <c r="HT127" s="8">
        <f t="shared" si="1738"/>
        <v>5.004699365</v>
      </c>
      <c r="HU127" s="8">
        <f t="shared" si="1738"/>
        <v>5.32078564</v>
      </c>
      <c r="HV127" s="8">
        <f t="shared" si="1738"/>
        <v>6.111001329</v>
      </c>
      <c r="HW127" s="8">
        <f t="shared" si="1738"/>
        <v>5.952958191</v>
      </c>
      <c r="HX127" s="8">
        <f t="shared" si="1738"/>
        <v>4.793975181</v>
      </c>
      <c r="HY127" s="8">
        <f t="shared" si="1738"/>
        <v>5.215423548</v>
      </c>
      <c r="HZ127" s="8">
        <f t="shared" si="1738"/>
        <v>6.058320283</v>
      </c>
      <c r="IA127" s="8">
        <f t="shared" si="1738"/>
        <v>6.585130743</v>
      </c>
      <c r="IB127" s="52">
        <f t="shared" si="53"/>
        <v>63.21725513</v>
      </c>
      <c r="IC127" s="8">
        <f t="shared" ref="IC127:IN127" si="1739">BP127+EN127</f>
        <v>4.106947842</v>
      </c>
      <c r="ID127" s="8">
        <f t="shared" si="1739"/>
        <v>4.485219354</v>
      </c>
      <c r="IE127" s="8">
        <f t="shared" si="1739"/>
        <v>5.025607228</v>
      </c>
      <c r="IF127" s="8">
        <f t="shared" si="1739"/>
        <v>5.025607228</v>
      </c>
      <c r="IG127" s="8">
        <f t="shared" si="1739"/>
        <v>5.133684803</v>
      </c>
      <c r="IH127" s="8">
        <f t="shared" si="1739"/>
        <v>5.457917527</v>
      </c>
      <c r="II127" s="8">
        <f t="shared" si="1739"/>
        <v>6.268499338</v>
      </c>
      <c r="IJ127" s="8">
        <f t="shared" si="1739"/>
        <v>6.106382976</v>
      </c>
      <c r="IK127" s="8">
        <f t="shared" si="1739"/>
        <v>4.917529653</v>
      </c>
      <c r="IL127" s="8">
        <f t="shared" si="1739"/>
        <v>5.349839953</v>
      </c>
      <c r="IM127" s="8">
        <f t="shared" si="1739"/>
        <v>6.214460551</v>
      </c>
      <c r="IN127" s="8">
        <f t="shared" si="1739"/>
        <v>6.754848425</v>
      </c>
      <c r="IO127" s="52">
        <f t="shared" si="55"/>
        <v>64.84654488</v>
      </c>
      <c r="IP127" s="8">
        <f t="shared" ref="IP127:JA127" si="1740">CC127+FA127</f>
        <v>4.273037807</v>
      </c>
      <c r="IQ127" s="8">
        <f t="shared" si="1740"/>
        <v>4.666607079</v>
      </c>
      <c r="IR127" s="8">
        <f t="shared" si="1740"/>
        <v>5.228848896</v>
      </c>
      <c r="IS127" s="8">
        <f t="shared" si="1740"/>
        <v>5.228848896</v>
      </c>
      <c r="IT127" s="8">
        <f t="shared" si="1740"/>
        <v>5.341297259</v>
      </c>
      <c r="IU127" s="8">
        <f t="shared" si="1740"/>
        <v>5.678642349</v>
      </c>
      <c r="IV127" s="8">
        <f t="shared" si="1740"/>
        <v>6.522005074</v>
      </c>
      <c r="IW127" s="8">
        <f t="shared" si="1740"/>
        <v>6.353332529</v>
      </c>
      <c r="IX127" s="8">
        <f t="shared" si="1740"/>
        <v>5.116400532</v>
      </c>
      <c r="IY127" s="8">
        <f t="shared" si="1740"/>
        <v>5.566193986</v>
      </c>
      <c r="IZ127" s="8">
        <f t="shared" si="1740"/>
        <v>6.465780892</v>
      </c>
      <c r="JA127" s="8">
        <f t="shared" si="1740"/>
        <v>7.028022709</v>
      </c>
      <c r="JB127" s="52">
        <f t="shared" si="57"/>
        <v>67.46901801</v>
      </c>
      <c r="JC127" s="2"/>
      <c r="JD127" s="2"/>
      <c r="JE127" s="19">
        <f t="shared" si="58"/>
        <v>0</v>
      </c>
      <c r="JF127" s="19">
        <f t="shared" si="59"/>
        <v>0</v>
      </c>
      <c r="JG127" s="48">
        <f t="shared" si="60"/>
        <v>0</v>
      </c>
      <c r="JH127" s="48">
        <f t="shared" si="61"/>
        <v>0</v>
      </c>
      <c r="JI127" s="48">
        <f t="shared" si="62"/>
        <v>0</v>
      </c>
      <c r="JJ127" s="48">
        <f t="shared" si="63"/>
        <v>0</v>
      </c>
      <c r="JK127" s="48">
        <f t="shared" si="64"/>
        <v>0</v>
      </c>
    </row>
    <row r="128" ht="19.5" customHeight="1" outlineLevel="1">
      <c r="A128" s="2"/>
      <c r="B128" s="13" t="s">
        <v>27</v>
      </c>
      <c r="C128" s="56">
        <f>'ОПУ БС'!$C128/12*'ОПУ БС'!L128</f>
        <v>5.285288157</v>
      </c>
      <c r="D128" s="56">
        <f>'ОПУ БС'!$C128/12*'ОПУ БС'!M128</f>
        <v>5.772091014</v>
      </c>
      <c r="E128" s="56">
        <f>'ОПУ БС'!$C128/12*'ОПУ БС'!N128</f>
        <v>6.467523666</v>
      </c>
      <c r="F128" s="56">
        <f>'ОПУ БС'!$C128/12*'ОПУ БС'!O128</f>
        <v>6.467523666</v>
      </c>
      <c r="G128" s="56">
        <f>'ОПУ БС'!$C128/12*'ОПУ БС'!P128</f>
        <v>6.606610197</v>
      </c>
      <c r="H128" s="56">
        <f>'ОПУ БС'!$C128/12*'ОПУ БС'!Q128</f>
        <v>7.023869788</v>
      </c>
      <c r="I128" s="56">
        <f>'ОПУ БС'!$C128/12*'ОПУ БС'!R128</f>
        <v>8.067018766</v>
      </c>
      <c r="J128" s="56">
        <f>'ОПУ БС'!$C128/12*'ОПУ БС'!S128</f>
        <v>7.858388971</v>
      </c>
      <c r="K128" s="56">
        <f>'ОПУ БС'!$C128/12*'ОПУ БС'!T128</f>
        <v>7.302042849</v>
      </c>
      <c r="L128" s="56">
        <f>'ОПУ БС'!$C128/12*'ОПУ БС'!U128</f>
        <v>6.606610197</v>
      </c>
      <c r="M128" s="56">
        <f>'ОПУ БС'!$C128/12*'ОПУ БС'!V128</f>
        <v>7.302042849</v>
      </c>
      <c r="N128" s="56">
        <f>'ОПУ БС'!$C128/12*'ОПУ БС'!W128</f>
        <v>8.692908153</v>
      </c>
      <c r="O128" s="10">
        <f t="shared" si="21"/>
        <v>83.45191827</v>
      </c>
      <c r="P128" s="56">
        <f>'ОПУ БС'!$D128/12*'ОПУ БС'!L128</f>
        <v>4.976487474</v>
      </c>
      <c r="Q128" s="56">
        <f>'ОПУ БС'!$D128/12*'ОПУ БС'!M128</f>
        <v>5.434848162</v>
      </c>
      <c r="R128" s="56">
        <f>'ОПУ БС'!$D128/12*'ОПУ БС'!N128</f>
        <v>6.089649145</v>
      </c>
      <c r="S128" s="56">
        <f>'ОПУ БС'!$D128/12*'ОПУ БС'!O128</f>
        <v>6.089649145</v>
      </c>
      <c r="T128" s="56">
        <f>'ОПУ БС'!$D128/12*'ОПУ БС'!P128</f>
        <v>6.220609342</v>
      </c>
      <c r="U128" s="56">
        <f>'ОПУ БС'!$D128/12*'ОПУ БС'!Q128</f>
        <v>6.613489932</v>
      </c>
      <c r="V128" s="56">
        <f>'ОПУ БС'!$D128/12*'ОПУ БС'!R128</f>
        <v>7.595691407</v>
      </c>
      <c r="W128" s="56">
        <f>'ОПУ БС'!$D128/12*'ОПУ БС'!S128</f>
        <v>7.399251112</v>
      </c>
      <c r="X128" s="56">
        <f>'ОПУ БС'!$D128/12*'ОПУ БС'!T128</f>
        <v>6.875410325</v>
      </c>
      <c r="Y128" s="56">
        <f>'ОПУ БС'!$D128/12*'ОПУ БС'!U128</f>
        <v>6.220609342</v>
      </c>
      <c r="Z128" s="56">
        <f>'ОПУ БС'!$D128/12*'ОПУ БС'!V128</f>
        <v>6.875410325</v>
      </c>
      <c r="AA128" s="56">
        <f>'ОПУ БС'!$D128/12*'ОПУ БС'!W128</f>
        <v>8.185012292</v>
      </c>
      <c r="AB128" s="10">
        <f t="shared" si="23"/>
        <v>78.576118</v>
      </c>
      <c r="AC128" s="56">
        <f>'ОПУ БС'!$E128/12*'ОПУ БС'!L128</f>
        <v>4.578272698</v>
      </c>
      <c r="AD128" s="56">
        <f>'ОПУ БС'!$E128/12*'ОПУ БС'!M128</f>
        <v>4.999955709</v>
      </c>
      <c r="AE128" s="56">
        <f>'ОПУ БС'!$E128/12*'ОПУ БС'!N128</f>
        <v>5.602360012</v>
      </c>
      <c r="AF128" s="56">
        <f>'ОПУ БС'!$E128/12*'ОПУ БС'!O128</f>
        <v>5.602360012</v>
      </c>
      <c r="AG128" s="56">
        <f>'ОПУ БС'!$E128/12*'ОПУ БС'!P128</f>
        <v>5.722840872</v>
      </c>
      <c r="AH128" s="56">
        <f>'ОПУ БС'!$E128/12*'ОПУ БС'!Q128</f>
        <v>6.084283453</v>
      </c>
      <c r="AI128" s="56">
        <f>'ОПУ БС'!$E128/12*'ОПУ БС'!R128</f>
        <v>6.987889907</v>
      </c>
      <c r="AJ128" s="56">
        <f>'ОПУ БС'!$E128/12*'ОПУ БС'!S128</f>
        <v>6.807168616</v>
      </c>
      <c r="AK128" s="56">
        <f>'ОПУ БС'!$E128/12*'ОПУ БС'!T128</f>
        <v>6.325245174</v>
      </c>
      <c r="AL128" s="56">
        <f>'ОПУ БС'!$E128/12*'ОПУ БС'!U128</f>
        <v>5.722840872</v>
      </c>
      <c r="AM128" s="56">
        <f>'ОПУ БС'!$E128/12*'ОПУ БС'!V128</f>
        <v>6.325245174</v>
      </c>
      <c r="AN128" s="56">
        <f>'ОПУ БС'!$E128/12*'ОПУ БС'!W128</f>
        <v>7.530053779</v>
      </c>
      <c r="AO128" s="10">
        <f t="shared" si="25"/>
        <v>72.28851628</v>
      </c>
      <c r="AP128" s="56">
        <f>'ОПУ БС'!$F128/12*'ОПУ БС'!L128</f>
        <v>4.379171166</v>
      </c>
      <c r="AQ128" s="56">
        <f>'ОПУ БС'!$F128/12*'ОПУ БС'!M128</f>
        <v>4.782515878</v>
      </c>
      <c r="AR128" s="56">
        <f>'ОПУ БС'!$F128/12*'ОПУ БС'!N128</f>
        <v>5.358722611</v>
      </c>
      <c r="AS128" s="56">
        <f>'ОПУ БС'!$F128/12*'ОПУ БС'!O128</f>
        <v>5.358722611</v>
      </c>
      <c r="AT128" s="56">
        <f>'ОПУ БС'!$F128/12*'ОПУ БС'!P128</f>
        <v>5.473963957</v>
      </c>
      <c r="AU128" s="56">
        <f>'ОПУ БС'!$F128/12*'ОПУ БС'!Q128</f>
        <v>5.819687996</v>
      </c>
      <c r="AV128" s="56">
        <f>'ОПУ БС'!$F128/12*'ОПУ БС'!R128</f>
        <v>6.683998095</v>
      </c>
      <c r="AW128" s="56">
        <f>'ОПУ БС'!$F128/12*'ОПУ БС'!S128</f>
        <v>6.511136075</v>
      </c>
      <c r="AX128" s="56">
        <f>'ОПУ БС'!$F128/12*'ОПУ БС'!T128</f>
        <v>6.050170689</v>
      </c>
      <c r="AY128" s="56">
        <f>'ОПУ БС'!$F128/12*'ОПУ БС'!U128</f>
        <v>5.473963957</v>
      </c>
      <c r="AZ128" s="56">
        <f>'ОПУ БС'!$F128/12*'ОПУ БС'!V128</f>
        <v>6.050170689</v>
      </c>
      <c r="BA128" s="56">
        <f>'ОПУ БС'!$F128/12*'ОПУ БС'!W128</f>
        <v>7.202584154</v>
      </c>
      <c r="BB128" s="10">
        <f t="shared" si="27"/>
        <v>69.14480788</v>
      </c>
      <c r="BC128" s="56">
        <f>'ОПУ БС'!$G128/12*'ОПУ БС'!L128</f>
        <v>4.317440012</v>
      </c>
      <c r="BD128" s="56">
        <f>'ОПУ БС'!$G128/12*'ОПУ БС'!M128</f>
        <v>4.715098961</v>
      </c>
      <c r="BE128" s="56">
        <f>'ОПУ БС'!$G128/12*'ОПУ БС'!N128</f>
        <v>5.283183173</v>
      </c>
      <c r="BF128" s="56">
        <f>'ОПУ БС'!$G128/12*'ОПУ БС'!O128</f>
        <v>5.283183173</v>
      </c>
      <c r="BG128" s="56">
        <f>'ОПУ БС'!$G128/12*'ОПУ БС'!P128</f>
        <v>5.396800015</v>
      </c>
      <c r="BH128" s="56">
        <f>'ОПУ БС'!$G128/12*'ОПУ БС'!Q128</f>
        <v>5.737650543</v>
      </c>
      <c r="BI128" s="56">
        <f>'ОПУ БС'!$G128/12*'ОПУ БС'!R128</f>
        <v>6.589776861</v>
      </c>
      <c r="BJ128" s="56">
        <f>'ОПУ БС'!$G128/12*'ОПУ БС'!S128</f>
        <v>6.419351597</v>
      </c>
      <c r="BK128" s="56">
        <f>'ОПУ БС'!$G128/12*'ОПУ БС'!T128</f>
        <v>5.964884227</v>
      </c>
      <c r="BL128" s="56">
        <f>'ОПУ БС'!$G128/12*'ОПУ БС'!U128</f>
        <v>5.396800015</v>
      </c>
      <c r="BM128" s="56">
        <f>'ОПУ БС'!$G128/12*'ОПУ БС'!V128</f>
        <v>5.964884227</v>
      </c>
      <c r="BN128" s="56">
        <f>'ОПУ БС'!$G128/12*'ОПУ БС'!W128</f>
        <v>7.101052652</v>
      </c>
      <c r="BO128" s="10">
        <f t="shared" si="29"/>
        <v>68.17010546</v>
      </c>
      <c r="BP128" s="56">
        <f>'ОПУ БС'!$H128/12*'ОПУ БС'!L128</f>
        <v>4.359537653</v>
      </c>
      <c r="BQ128" s="56">
        <f>'ОПУ БС'!$H128/12*'ОПУ БС'!M128</f>
        <v>4.761074015</v>
      </c>
      <c r="BR128" s="56">
        <f>'ОПУ БС'!$H128/12*'ОПУ БС'!N128</f>
        <v>5.334697391</v>
      </c>
      <c r="BS128" s="56">
        <f>'ОПУ БС'!$H128/12*'ОПУ БС'!O128</f>
        <v>5.334697391</v>
      </c>
      <c r="BT128" s="56">
        <f>'ОПУ БС'!$H128/12*'ОПУ БС'!P128</f>
        <v>5.449422066</v>
      </c>
      <c r="BU128" s="56">
        <f>'ОПУ БС'!$H128/12*'ОПУ БС'!Q128</f>
        <v>5.793596091</v>
      </c>
      <c r="BV128" s="56">
        <f>'ОПУ БС'!$H128/12*'ОПУ БС'!R128</f>
        <v>6.654031154</v>
      </c>
      <c r="BW128" s="56">
        <f>'ОПУ БС'!$H128/12*'ОПУ БС'!S128</f>
        <v>6.481944141</v>
      </c>
      <c r="BX128" s="56">
        <f>'ОПУ БС'!$H128/12*'ОПУ БС'!T128</f>
        <v>6.023045441</v>
      </c>
      <c r="BY128" s="56">
        <f>'ОПУ БС'!$H128/12*'ОПУ БС'!U128</f>
        <v>5.449422066</v>
      </c>
      <c r="BZ128" s="56">
        <f>'ОПУ БС'!$H128/12*'ОПУ БС'!V128</f>
        <v>6.023045441</v>
      </c>
      <c r="CA128" s="56">
        <f>'ОПУ БС'!$H128/12*'ОПУ БС'!W128</f>
        <v>7.170292192</v>
      </c>
      <c r="CB128" s="10">
        <f t="shared" si="31"/>
        <v>68.83480504</v>
      </c>
      <c r="CC128" s="56">
        <f>'ОПУ БС'!$I128/12*'ОПУ БС'!L128</f>
        <v>4.46661212</v>
      </c>
      <c r="CD128" s="56">
        <f>'ОПУ БС'!$I128/12*'ОПУ БС'!M128</f>
        <v>4.878010604</v>
      </c>
      <c r="CE128" s="56">
        <f>'ОПУ БС'!$I128/12*'ОПУ БС'!N128</f>
        <v>5.465722725</v>
      </c>
      <c r="CF128" s="56">
        <f>'ОПУ БС'!$I128/12*'ОПУ БС'!O128</f>
        <v>5.465722725</v>
      </c>
      <c r="CG128" s="56">
        <f>'ОПУ БС'!$I128/12*'ОПУ БС'!P128</f>
        <v>5.58326515</v>
      </c>
      <c r="CH128" s="56">
        <f>'ОПУ БС'!$I128/12*'ОПУ БС'!Q128</f>
        <v>5.935892422</v>
      </c>
      <c r="CI128" s="56">
        <f>'ОПУ БС'!$I128/12*'ОПУ БС'!R128</f>
        <v>6.817460604</v>
      </c>
      <c r="CJ128" s="56">
        <f>'ОПУ БС'!$I128/12*'ОПУ БС'!S128</f>
        <v>6.641146967</v>
      </c>
      <c r="CK128" s="56">
        <f>'ОПУ БС'!$I128/12*'ОПУ БС'!T128</f>
        <v>6.170977271</v>
      </c>
      <c r="CL128" s="56">
        <f>'ОПУ БС'!$I128/12*'ОПУ БС'!U128</f>
        <v>5.58326515</v>
      </c>
      <c r="CM128" s="56">
        <f>'ОПУ БС'!$I128/12*'ОПУ БС'!V128</f>
        <v>6.170977271</v>
      </c>
      <c r="CN128" s="56">
        <f>'ОПУ БС'!$I128/12*'ОПУ БС'!W128</f>
        <v>7.346401513</v>
      </c>
      <c r="CO128" s="10">
        <f t="shared" si="33"/>
        <v>70.52545452</v>
      </c>
      <c r="CP128" s="2"/>
      <c r="CQ128" s="2"/>
      <c r="CR128" s="48">
        <f>O128-'ОПУ БС'!C128</f>
        <v>0</v>
      </c>
      <c r="CS128" s="48">
        <f>AB128-'ОПУ БС'!D128</f>
        <v>0</v>
      </c>
      <c r="CT128" s="48">
        <f>AO128-'ОПУ БС'!E128</f>
        <v>0</v>
      </c>
      <c r="CU128" s="48">
        <f>BB128-'ОПУ БС'!F128</f>
        <v>0</v>
      </c>
      <c r="CV128" s="48">
        <f>BO128-'ОПУ БС'!G128</f>
        <v>0</v>
      </c>
      <c r="CW128" s="48">
        <f>CB128-'ОПУ БС'!H128</f>
        <v>0</v>
      </c>
      <c r="CX128" s="48">
        <f>CO128-'ОПУ БС'!I128</f>
        <v>0</v>
      </c>
      <c r="CY128" s="2"/>
      <c r="CZ128" s="2"/>
      <c r="DA128" s="57"/>
      <c r="DB128" s="57"/>
      <c r="DC128" s="57"/>
      <c r="DD128" s="57"/>
      <c r="DE128" s="57"/>
      <c r="DF128" s="57"/>
      <c r="DG128" s="57"/>
      <c r="DH128" s="57"/>
      <c r="DI128" s="57"/>
      <c r="DJ128" s="57"/>
      <c r="DK128" s="57"/>
      <c r="DL128" s="57"/>
      <c r="DM128" s="55">
        <f t="shared" si="35"/>
        <v>0</v>
      </c>
      <c r="DN128" s="57"/>
      <c r="DO128" s="57"/>
      <c r="DP128" s="57"/>
      <c r="DQ128" s="57"/>
      <c r="DR128" s="57"/>
      <c r="DS128" s="57"/>
      <c r="DT128" s="57"/>
      <c r="DU128" s="57"/>
      <c r="DV128" s="57"/>
      <c r="DW128" s="57"/>
      <c r="DX128" s="57"/>
      <c r="DY128" s="57"/>
      <c r="DZ128" s="55">
        <f t="shared" si="37"/>
        <v>0</v>
      </c>
      <c r="EA128" s="58"/>
      <c r="EB128" s="58"/>
      <c r="EC128" s="58"/>
      <c r="ED128" s="58"/>
      <c r="EE128" s="58"/>
      <c r="EF128" s="58"/>
      <c r="EG128" s="58"/>
      <c r="EH128" s="58"/>
      <c r="EI128" s="58"/>
      <c r="EJ128" s="58"/>
      <c r="EK128" s="58"/>
      <c r="EL128" s="58"/>
      <c r="EM128" s="50">
        <f t="shared" si="39"/>
        <v>0</v>
      </c>
      <c r="EN128" s="58"/>
      <c r="EO128" s="58"/>
      <c r="EP128" s="58"/>
      <c r="EQ128" s="58"/>
      <c r="ER128" s="58"/>
      <c r="ES128" s="58"/>
      <c r="ET128" s="58"/>
      <c r="EU128" s="58"/>
      <c r="EV128" s="58"/>
      <c r="EW128" s="58"/>
      <c r="EX128" s="58"/>
      <c r="EY128" s="58"/>
      <c r="EZ128" s="51">
        <f t="shared" si="41"/>
        <v>0</v>
      </c>
      <c r="FA128" s="58"/>
      <c r="FB128" s="58"/>
      <c r="FC128" s="58"/>
      <c r="FD128" s="58"/>
      <c r="FE128" s="58"/>
      <c r="FF128" s="58"/>
      <c r="FG128" s="58"/>
      <c r="FH128" s="58"/>
      <c r="FI128" s="58"/>
      <c r="FJ128" s="58"/>
      <c r="FK128" s="58"/>
      <c r="FL128" s="58"/>
      <c r="FM128" s="51">
        <f t="shared" si="43"/>
        <v>0</v>
      </c>
      <c r="FN128" s="2"/>
      <c r="FO128" s="2"/>
      <c r="FP128" s="56">
        <f t="shared" ref="FP128:GA128" si="1741">C128</f>
        <v>5.285288157</v>
      </c>
      <c r="FQ128" s="56">
        <f t="shared" si="1741"/>
        <v>5.772091014</v>
      </c>
      <c r="FR128" s="56">
        <f t="shared" si="1741"/>
        <v>6.467523666</v>
      </c>
      <c r="FS128" s="56">
        <f t="shared" si="1741"/>
        <v>6.467523666</v>
      </c>
      <c r="FT128" s="56">
        <f t="shared" si="1741"/>
        <v>6.606610197</v>
      </c>
      <c r="FU128" s="56">
        <f t="shared" si="1741"/>
        <v>7.023869788</v>
      </c>
      <c r="FV128" s="56">
        <f t="shared" si="1741"/>
        <v>8.067018766</v>
      </c>
      <c r="FW128" s="56">
        <f t="shared" si="1741"/>
        <v>7.858388971</v>
      </c>
      <c r="FX128" s="56">
        <f t="shared" si="1741"/>
        <v>7.302042849</v>
      </c>
      <c r="FY128" s="56">
        <f t="shared" si="1741"/>
        <v>6.606610197</v>
      </c>
      <c r="FZ128" s="56">
        <f t="shared" si="1741"/>
        <v>7.302042849</v>
      </c>
      <c r="GA128" s="56">
        <f t="shared" si="1741"/>
        <v>8.692908153</v>
      </c>
      <c r="GB128" s="52">
        <f t="shared" si="45"/>
        <v>83.45191827</v>
      </c>
      <c r="GC128" s="56">
        <f t="shared" ref="GC128:GN128" si="1742">P128</f>
        <v>4.976487474</v>
      </c>
      <c r="GD128" s="56">
        <f t="shared" si="1742"/>
        <v>5.434848162</v>
      </c>
      <c r="GE128" s="56">
        <f t="shared" si="1742"/>
        <v>6.089649145</v>
      </c>
      <c r="GF128" s="56">
        <f t="shared" si="1742"/>
        <v>6.089649145</v>
      </c>
      <c r="GG128" s="56">
        <f t="shared" si="1742"/>
        <v>6.220609342</v>
      </c>
      <c r="GH128" s="56">
        <f t="shared" si="1742"/>
        <v>6.613489932</v>
      </c>
      <c r="GI128" s="56">
        <f t="shared" si="1742"/>
        <v>7.595691407</v>
      </c>
      <c r="GJ128" s="56">
        <f t="shared" si="1742"/>
        <v>7.399251112</v>
      </c>
      <c r="GK128" s="56">
        <f t="shared" si="1742"/>
        <v>6.875410325</v>
      </c>
      <c r="GL128" s="56">
        <f t="shared" si="1742"/>
        <v>6.220609342</v>
      </c>
      <c r="GM128" s="56">
        <f t="shared" si="1742"/>
        <v>6.875410325</v>
      </c>
      <c r="GN128" s="56">
        <f t="shared" si="1742"/>
        <v>8.185012292</v>
      </c>
      <c r="GO128" s="52">
        <f t="shared" si="47"/>
        <v>78.576118</v>
      </c>
      <c r="GP128" s="8">
        <f t="shared" ref="GP128:HA128" si="1743">AC128+DA128</f>
        <v>4.578272698</v>
      </c>
      <c r="GQ128" s="8">
        <f t="shared" si="1743"/>
        <v>4.999955709</v>
      </c>
      <c r="GR128" s="8">
        <f t="shared" si="1743"/>
        <v>5.602360012</v>
      </c>
      <c r="GS128" s="8">
        <f t="shared" si="1743"/>
        <v>5.602360012</v>
      </c>
      <c r="GT128" s="8">
        <f t="shared" si="1743"/>
        <v>5.722840872</v>
      </c>
      <c r="GU128" s="8">
        <f t="shared" si="1743"/>
        <v>6.084283453</v>
      </c>
      <c r="GV128" s="8">
        <f t="shared" si="1743"/>
        <v>6.987889907</v>
      </c>
      <c r="GW128" s="8">
        <f t="shared" si="1743"/>
        <v>6.807168616</v>
      </c>
      <c r="GX128" s="8">
        <f t="shared" si="1743"/>
        <v>6.325245174</v>
      </c>
      <c r="GY128" s="8">
        <f t="shared" si="1743"/>
        <v>5.722840872</v>
      </c>
      <c r="GZ128" s="8">
        <f t="shared" si="1743"/>
        <v>6.325245174</v>
      </c>
      <c r="HA128" s="8">
        <f t="shared" si="1743"/>
        <v>7.530053779</v>
      </c>
      <c r="HB128" s="52">
        <f t="shared" si="49"/>
        <v>72.28851628</v>
      </c>
      <c r="HC128" s="8">
        <f t="shared" ref="HC128:HN128" si="1744">AP128+DN128</f>
        <v>4.379171166</v>
      </c>
      <c r="HD128" s="8">
        <f t="shared" si="1744"/>
        <v>4.782515878</v>
      </c>
      <c r="HE128" s="8">
        <f t="shared" si="1744"/>
        <v>5.358722611</v>
      </c>
      <c r="HF128" s="8">
        <f t="shared" si="1744"/>
        <v>5.358722611</v>
      </c>
      <c r="HG128" s="8">
        <f t="shared" si="1744"/>
        <v>5.473963957</v>
      </c>
      <c r="HH128" s="8">
        <f t="shared" si="1744"/>
        <v>5.819687996</v>
      </c>
      <c r="HI128" s="8">
        <f t="shared" si="1744"/>
        <v>6.683998095</v>
      </c>
      <c r="HJ128" s="8">
        <f t="shared" si="1744"/>
        <v>6.511136075</v>
      </c>
      <c r="HK128" s="8">
        <f t="shared" si="1744"/>
        <v>6.050170689</v>
      </c>
      <c r="HL128" s="8">
        <f t="shared" si="1744"/>
        <v>5.473963957</v>
      </c>
      <c r="HM128" s="8">
        <f t="shared" si="1744"/>
        <v>6.050170689</v>
      </c>
      <c r="HN128" s="8">
        <f t="shared" si="1744"/>
        <v>7.202584154</v>
      </c>
      <c r="HO128" s="52">
        <f t="shared" si="51"/>
        <v>69.14480788</v>
      </c>
      <c r="HP128" s="8">
        <f t="shared" ref="HP128:IA128" si="1745">BC128+EA128</f>
        <v>4.317440012</v>
      </c>
      <c r="HQ128" s="8">
        <f t="shared" si="1745"/>
        <v>4.715098961</v>
      </c>
      <c r="HR128" s="8">
        <f t="shared" si="1745"/>
        <v>5.283183173</v>
      </c>
      <c r="HS128" s="8">
        <f t="shared" si="1745"/>
        <v>5.283183173</v>
      </c>
      <c r="HT128" s="8">
        <f t="shared" si="1745"/>
        <v>5.396800015</v>
      </c>
      <c r="HU128" s="8">
        <f t="shared" si="1745"/>
        <v>5.737650543</v>
      </c>
      <c r="HV128" s="8">
        <f t="shared" si="1745"/>
        <v>6.589776861</v>
      </c>
      <c r="HW128" s="8">
        <f t="shared" si="1745"/>
        <v>6.419351597</v>
      </c>
      <c r="HX128" s="8">
        <f t="shared" si="1745"/>
        <v>5.964884227</v>
      </c>
      <c r="HY128" s="8">
        <f t="shared" si="1745"/>
        <v>5.396800015</v>
      </c>
      <c r="HZ128" s="8">
        <f t="shared" si="1745"/>
        <v>5.964884227</v>
      </c>
      <c r="IA128" s="8">
        <f t="shared" si="1745"/>
        <v>7.101052652</v>
      </c>
      <c r="IB128" s="52">
        <f t="shared" si="53"/>
        <v>68.17010546</v>
      </c>
      <c r="IC128" s="8">
        <f t="shared" ref="IC128:IN128" si="1746">BP128+EN128</f>
        <v>4.359537653</v>
      </c>
      <c r="ID128" s="8">
        <f t="shared" si="1746"/>
        <v>4.761074015</v>
      </c>
      <c r="IE128" s="8">
        <f t="shared" si="1746"/>
        <v>5.334697391</v>
      </c>
      <c r="IF128" s="8">
        <f t="shared" si="1746"/>
        <v>5.334697391</v>
      </c>
      <c r="IG128" s="8">
        <f t="shared" si="1746"/>
        <v>5.449422066</v>
      </c>
      <c r="IH128" s="8">
        <f t="shared" si="1746"/>
        <v>5.793596091</v>
      </c>
      <c r="II128" s="8">
        <f t="shared" si="1746"/>
        <v>6.654031154</v>
      </c>
      <c r="IJ128" s="8">
        <f t="shared" si="1746"/>
        <v>6.481944141</v>
      </c>
      <c r="IK128" s="8">
        <f t="shared" si="1746"/>
        <v>6.023045441</v>
      </c>
      <c r="IL128" s="8">
        <f t="shared" si="1746"/>
        <v>5.449422066</v>
      </c>
      <c r="IM128" s="8">
        <f t="shared" si="1746"/>
        <v>6.023045441</v>
      </c>
      <c r="IN128" s="8">
        <f t="shared" si="1746"/>
        <v>7.170292192</v>
      </c>
      <c r="IO128" s="52">
        <f t="shared" si="55"/>
        <v>68.83480504</v>
      </c>
      <c r="IP128" s="8">
        <f t="shared" ref="IP128:JA128" si="1747">CC128+FA128</f>
        <v>4.46661212</v>
      </c>
      <c r="IQ128" s="8">
        <f t="shared" si="1747"/>
        <v>4.878010604</v>
      </c>
      <c r="IR128" s="8">
        <f t="shared" si="1747"/>
        <v>5.465722725</v>
      </c>
      <c r="IS128" s="8">
        <f t="shared" si="1747"/>
        <v>5.465722725</v>
      </c>
      <c r="IT128" s="8">
        <f t="shared" si="1747"/>
        <v>5.58326515</v>
      </c>
      <c r="IU128" s="8">
        <f t="shared" si="1747"/>
        <v>5.935892422</v>
      </c>
      <c r="IV128" s="8">
        <f t="shared" si="1747"/>
        <v>6.817460604</v>
      </c>
      <c r="IW128" s="8">
        <f t="shared" si="1747"/>
        <v>6.641146967</v>
      </c>
      <c r="IX128" s="8">
        <f t="shared" si="1747"/>
        <v>6.170977271</v>
      </c>
      <c r="IY128" s="8">
        <f t="shared" si="1747"/>
        <v>5.58326515</v>
      </c>
      <c r="IZ128" s="8">
        <f t="shared" si="1747"/>
        <v>6.170977271</v>
      </c>
      <c r="JA128" s="8">
        <f t="shared" si="1747"/>
        <v>7.346401513</v>
      </c>
      <c r="JB128" s="52">
        <f t="shared" si="57"/>
        <v>70.52545452</v>
      </c>
      <c r="JC128" s="2"/>
      <c r="JD128" s="2"/>
      <c r="JE128" s="19">
        <f t="shared" si="58"/>
        <v>0</v>
      </c>
      <c r="JF128" s="19">
        <f t="shared" si="59"/>
        <v>0</v>
      </c>
      <c r="JG128" s="48">
        <f t="shared" si="60"/>
        <v>0</v>
      </c>
      <c r="JH128" s="48">
        <f t="shared" si="61"/>
        <v>0</v>
      </c>
      <c r="JI128" s="48">
        <f t="shared" si="62"/>
        <v>0</v>
      </c>
      <c r="JJ128" s="48">
        <f t="shared" si="63"/>
        <v>0</v>
      </c>
      <c r="JK128" s="48">
        <f t="shared" si="64"/>
        <v>0</v>
      </c>
    </row>
    <row r="129" ht="19.5" customHeight="1" outlineLevel="1">
      <c r="A129" s="2"/>
      <c r="B129" s="13" t="s">
        <v>28</v>
      </c>
      <c r="C129" s="56">
        <f>'ОПУ БС'!$C129/12*'ОПУ БС'!L129</f>
        <v>0.598518577</v>
      </c>
      <c r="D129" s="56">
        <f>'ОПУ БС'!$C129/12*'ОПУ БС'!M129</f>
        <v>0.653645288</v>
      </c>
      <c r="E129" s="56">
        <f>'ОПУ БС'!$C129/12*'ОПУ БС'!N129</f>
        <v>0.7323977323</v>
      </c>
      <c r="F129" s="56">
        <f>'ОПУ БС'!$C129/12*'ОПУ БС'!O129</f>
        <v>0.7323977323</v>
      </c>
      <c r="G129" s="56">
        <f>'ОПУ БС'!$C129/12*'ОПУ БС'!P129</f>
        <v>0.7481482212</v>
      </c>
      <c r="H129" s="56">
        <f>'ОПУ БС'!$C129/12*'ОПУ БС'!Q129</f>
        <v>0.7953996878</v>
      </c>
      <c r="I129" s="56">
        <f>'ОПУ БС'!$C129/12*'ОПУ БС'!R129</f>
        <v>0.9135283543</v>
      </c>
      <c r="J129" s="56">
        <f>'ОПУ БС'!$C129/12*'ОПУ БС'!S129</f>
        <v>0.889902621</v>
      </c>
      <c r="K129" s="56">
        <f>'ОПУ БС'!$C129/12*'ОПУ БС'!T129</f>
        <v>0.8269006655</v>
      </c>
      <c r="L129" s="56">
        <f>'ОПУ БС'!$C129/12*'ОПУ БС'!U129</f>
        <v>0.7796491989</v>
      </c>
      <c r="M129" s="56">
        <f>'ОПУ БС'!$C129/12*'ОПУ БС'!V129</f>
        <v>0.7953996878</v>
      </c>
      <c r="N129" s="56">
        <f>'ОПУ БС'!$C129/12*'ОПУ БС'!W129</f>
        <v>0.9844055542</v>
      </c>
      <c r="O129" s="10">
        <f t="shared" si="21"/>
        <v>9.450293321</v>
      </c>
      <c r="P129" s="56">
        <f>'ОПУ БС'!$D129/12*'ОПУ БС'!L129</f>
        <v>0.52889288</v>
      </c>
      <c r="Q129" s="56">
        <f>'ОПУ БС'!$D129/12*'ОПУ БС'!M129</f>
        <v>0.5776066979</v>
      </c>
      <c r="R129" s="56">
        <f>'ОПУ БС'!$D129/12*'ОПУ БС'!N129</f>
        <v>0.6471978664</v>
      </c>
      <c r="S129" s="56">
        <f>'ОПУ БС'!$D129/12*'ОПУ БС'!O129</f>
        <v>0.6471978664</v>
      </c>
      <c r="T129" s="56">
        <f>'ОПУ БС'!$D129/12*'ОПУ БС'!P129</f>
        <v>0.6611161001</v>
      </c>
      <c r="U129" s="56">
        <f>'ОПУ БС'!$D129/12*'ОПУ БС'!Q129</f>
        <v>0.7028708011</v>
      </c>
      <c r="V129" s="56">
        <f>'ОПУ БС'!$D129/12*'ОПУ БС'!R129</f>
        <v>0.8072575537</v>
      </c>
      <c r="W129" s="56">
        <f>'ОПУ БС'!$D129/12*'ОПУ БС'!S129</f>
        <v>0.7863802032</v>
      </c>
      <c r="X129" s="56">
        <f>'ОПУ БС'!$D129/12*'ОПУ БС'!T129</f>
        <v>0.7307072685</v>
      </c>
      <c r="Y129" s="56">
        <f>'ОПУ БС'!$D129/12*'ОПУ БС'!U129</f>
        <v>0.6889525674</v>
      </c>
      <c r="Z129" s="56">
        <f>'ОПУ БС'!$D129/12*'ОПУ БС'!V129</f>
        <v>0.7028708011</v>
      </c>
      <c r="AA129" s="56">
        <f>'ОПУ БС'!$D129/12*'ОПУ БС'!W129</f>
        <v>0.8698896053</v>
      </c>
      <c r="AB129" s="10">
        <f t="shared" si="23"/>
        <v>8.350940211</v>
      </c>
      <c r="AC129" s="56">
        <f>'ОПУ БС'!$E129/12*'ОПУ БС'!L129</f>
        <v>0.4308093397</v>
      </c>
      <c r="AD129" s="56">
        <f>'ОПУ БС'!$E129/12*'ОПУ БС'!M129</f>
        <v>0.4704891473</v>
      </c>
      <c r="AE129" s="56">
        <f>'ОПУ БС'!$E129/12*'ОПУ БС'!N129</f>
        <v>0.5271745867</v>
      </c>
      <c r="AF129" s="56">
        <f>'ОПУ БС'!$E129/12*'ОПУ БС'!O129</f>
        <v>0.5271745867</v>
      </c>
      <c r="AG129" s="56">
        <f>'ОПУ БС'!$E129/12*'ОПУ БС'!P129</f>
        <v>0.5385116746</v>
      </c>
      <c r="AH129" s="56">
        <f>'ОПУ БС'!$E129/12*'ОПУ БС'!Q129</f>
        <v>0.5725229383</v>
      </c>
      <c r="AI129" s="56">
        <f>'ОПУ БС'!$E129/12*'ОПУ БС'!R129</f>
        <v>0.6575510974</v>
      </c>
      <c r="AJ129" s="56">
        <f>'ОПУ БС'!$E129/12*'ОПУ БС'!S129</f>
        <v>0.6405454656</v>
      </c>
      <c r="AK129" s="56">
        <f>'ОПУ БС'!$E129/12*'ОПУ БС'!T129</f>
        <v>0.595197114</v>
      </c>
      <c r="AL129" s="56">
        <f>'ОПУ БС'!$E129/12*'ОПУ БС'!U129</f>
        <v>0.5611858504</v>
      </c>
      <c r="AM129" s="56">
        <f>'ОПУ БС'!$E129/12*'ОПУ БС'!V129</f>
        <v>0.5725229383</v>
      </c>
      <c r="AN129" s="56">
        <f>'ОПУ БС'!$E129/12*'ОПУ БС'!W129</f>
        <v>0.7085679929</v>
      </c>
      <c r="AO129" s="10">
        <f t="shared" si="25"/>
        <v>6.802252732</v>
      </c>
      <c r="AP129" s="56">
        <f>'ОПУ БС'!$F129/12*'ОПУ БС'!L129</f>
        <v>0.35842576</v>
      </c>
      <c r="AQ129" s="56">
        <f>'ОПУ БС'!$F129/12*'ОПУ БС'!M129</f>
        <v>0.3914386589</v>
      </c>
      <c r="AR129" s="56">
        <f>'ОПУ БС'!$F129/12*'ОПУ БС'!N129</f>
        <v>0.4385999432</v>
      </c>
      <c r="AS129" s="56">
        <f>'ОПУ БС'!$F129/12*'ОПУ БС'!O129</f>
        <v>0.4385999432</v>
      </c>
      <c r="AT129" s="56">
        <f>'ОПУ БС'!$F129/12*'ОПУ БС'!P129</f>
        <v>0.4480322</v>
      </c>
      <c r="AU129" s="56">
        <f>'ОПУ БС'!$F129/12*'ОПУ БС'!Q129</f>
        <v>0.4763289705</v>
      </c>
      <c r="AV129" s="56">
        <f>'ОПУ БС'!$F129/12*'ОПУ БС'!R129</f>
        <v>0.5470708968</v>
      </c>
      <c r="AW129" s="56">
        <f>'ОПУ БС'!$F129/12*'ОПУ БС'!S129</f>
        <v>0.5329225116</v>
      </c>
      <c r="AX129" s="56">
        <f>'ОПУ БС'!$F129/12*'ОПУ БС'!T129</f>
        <v>0.4951934842</v>
      </c>
      <c r="AY129" s="56">
        <f>'ОПУ БС'!$F129/12*'ОПУ БС'!U129</f>
        <v>0.4668967137</v>
      </c>
      <c r="AZ129" s="56">
        <f>'ОПУ БС'!$F129/12*'ОПУ БС'!V129</f>
        <v>0.4763289705</v>
      </c>
      <c r="BA129" s="56">
        <f>'ОПУ БС'!$F129/12*'ОПУ БС'!W129</f>
        <v>0.5895160526</v>
      </c>
      <c r="BB129" s="10">
        <f t="shared" si="27"/>
        <v>5.659354105</v>
      </c>
      <c r="BC129" s="56">
        <f>'ОПУ БС'!$G129/12*'ОПУ БС'!L129</f>
        <v>0.3049738463</v>
      </c>
      <c r="BD129" s="56">
        <f>'ОПУ БС'!$G129/12*'ОПУ БС'!M129</f>
        <v>0.3330635427</v>
      </c>
      <c r="BE129" s="56">
        <f>'ОПУ БС'!$G129/12*'ОПУ БС'!N129</f>
        <v>0.3731916804</v>
      </c>
      <c r="BF129" s="56">
        <f>'ОПУ БС'!$G129/12*'ОПУ БС'!O129</f>
        <v>0.3731916804</v>
      </c>
      <c r="BG129" s="56">
        <f>'ОПУ БС'!$G129/12*'ОПУ БС'!P129</f>
        <v>0.3812173079</v>
      </c>
      <c r="BH129" s="56">
        <f>'ОПУ БС'!$G129/12*'ОПУ БС'!Q129</f>
        <v>0.4052941905</v>
      </c>
      <c r="BI129" s="56">
        <f>'ОПУ БС'!$G129/12*'ОПУ БС'!R129</f>
        <v>0.465486397</v>
      </c>
      <c r="BJ129" s="56">
        <f>'ОПУ БС'!$G129/12*'ОПУ БС'!S129</f>
        <v>0.4534479557</v>
      </c>
      <c r="BK129" s="56">
        <f>'ОПУ БС'!$G129/12*'ОПУ БС'!T129</f>
        <v>0.4213454456</v>
      </c>
      <c r="BL129" s="56">
        <f>'ОПУ БС'!$G129/12*'ОПУ БС'!U129</f>
        <v>0.397268563</v>
      </c>
      <c r="BM129" s="56">
        <f>'ОПУ БС'!$G129/12*'ОПУ БС'!V129</f>
        <v>0.4052941905</v>
      </c>
      <c r="BN129" s="56">
        <f>'ОПУ БС'!$G129/12*'ОПУ БС'!W129</f>
        <v>0.5016017209</v>
      </c>
      <c r="BO129" s="10">
        <f t="shared" si="29"/>
        <v>4.815376521</v>
      </c>
      <c r="BP129" s="56">
        <f>'ОПУ БС'!$H129/12*'ОПУ БС'!L129</f>
        <v>0.2608803227</v>
      </c>
      <c r="BQ129" s="56">
        <f>'ОПУ БС'!$H129/12*'ОПУ БС'!M129</f>
        <v>0.2849087734</v>
      </c>
      <c r="BR129" s="56">
        <f>'ОПУ БС'!$H129/12*'ОПУ БС'!N129</f>
        <v>0.3192351317</v>
      </c>
      <c r="BS129" s="56">
        <f>'ОПУ БС'!$H129/12*'ОПУ БС'!O129</f>
        <v>0.3192351317</v>
      </c>
      <c r="BT129" s="56">
        <f>'ОПУ БС'!$H129/12*'ОПУ БС'!P129</f>
        <v>0.3261004033</v>
      </c>
      <c r="BU129" s="56">
        <f>'ОПУ БС'!$H129/12*'ОПУ БС'!Q129</f>
        <v>0.3466962183</v>
      </c>
      <c r="BV129" s="56">
        <f>'ОПУ БС'!$H129/12*'ОПУ БС'!R129</f>
        <v>0.3981857557</v>
      </c>
      <c r="BW129" s="56">
        <f>'ОПУ БС'!$H129/12*'ОПУ БС'!S129</f>
        <v>0.3878878482</v>
      </c>
      <c r="BX129" s="56">
        <f>'ОПУ БС'!$H129/12*'ОПУ БС'!T129</f>
        <v>0.3604267616</v>
      </c>
      <c r="BY129" s="56">
        <f>'ОПУ БС'!$H129/12*'ОПУ БС'!U129</f>
        <v>0.3398309466</v>
      </c>
      <c r="BZ129" s="56">
        <f>'ОПУ БС'!$H129/12*'ОПУ БС'!V129</f>
        <v>0.3466962183</v>
      </c>
      <c r="CA129" s="56">
        <f>'ОПУ БС'!$H129/12*'ОПУ БС'!W129</f>
        <v>0.4290794781</v>
      </c>
      <c r="CB129" s="10">
        <f t="shared" si="31"/>
        <v>4.11916299</v>
      </c>
      <c r="CC129" s="56">
        <f>'ОПУ БС'!$I129/12*'ОПУ БС'!L129</f>
        <v>0.2319117681</v>
      </c>
      <c r="CD129" s="56">
        <f>'ОПУ БС'!$I129/12*'ОПУ БС'!M129</f>
        <v>0.2532720626</v>
      </c>
      <c r="CE129" s="56">
        <f>'ОПУ БС'!$I129/12*'ОПУ БС'!N129</f>
        <v>0.2837867689</v>
      </c>
      <c r="CF129" s="56">
        <f>'ОПУ БС'!$I129/12*'ОПУ БС'!O129</f>
        <v>0.2837867689</v>
      </c>
      <c r="CG129" s="56">
        <f>'ОПУ БС'!$I129/12*'ОПУ БС'!P129</f>
        <v>0.2898897102</v>
      </c>
      <c r="CH129" s="56">
        <f>'ОПУ БС'!$I129/12*'ОПУ БС'!Q129</f>
        <v>0.308198534</v>
      </c>
      <c r="CI129" s="56">
        <f>'ОПУ БС'!$I129/12*'ОПУ БС'!R129</f>
        <v>0.3539705935</v>
      </c>
      <c r="CJ129" s="56">
        <f>'ОПУ БС'!$I129/12*'ОПУ БС'!S129</f>
        <v>0.3448161816</v>
      </c>
      <c r="CK129" s="56">
        <f>'ОПУ БС'!$I129/12*'ОПУ БС'!T129</f>
        <v>0.3204044165</v>
      </c>
      <c r="CL129" s="56">
        <f>'ОПУ БС'!$I129/12*'ОПУ БС'!U129</f>
        <v>0.3020955927</v>
      </c>
      <c r="CM129" s="56">
        <f>'ОПУ БС'!$I129/12*'ОПУ БС'!V129</f>
        <v>0.308198534</v>
      </c>
      <c r="CN129" s="56">
        <f>'ОПУ БС'!$I129/12*'ОПУ БС'!W129</f>
        <v>0.3814338292</v>
      </c>
      <c r="CO129" s="10">
        <f t="shared" si="33"/>
        <v>3.66176476</v>
      </c>
      <c r="CP129" s="2"/>
      <c r="CQ129" s="2"/>
      <c r="CR129" s="48">
        <f>O129-'ОПУ БС'!C129</f>
        <v>0</v>
      </c>
      <c r="CS129" s="48">
        <f>AB129-'ОПУ БС'!D129</f>
        <v>0</v>
      </c>
      <c r="CT129" s="48">
        <f>AO129-'ОПУ БС'!E129</f>
        <v>0</v>
      </c>
      <c r="CU129" s="48">
        <f>BB129-'ОПУ БС'!F129</f>
        <v>0</v>
      </c>
      <c r="CV129" s="48">
        <f>BO129-'ОПУ БС'!G129</f>
        <v>0</v>
      </c>
      <c r="CW129" s="48">
        <f>CB129-'ОПУ БС'!H129</f>
        <v>0</v>
      </c>
      <c r="CX129" s="48">
        <f>CO129-'ОПУ БС'!I129</f>
        <v>0</v>
      </c>
      <c r="CY129" s="2"/>
      <c r="CZ129" s="2"/>
      <c r="DA129" s="57"/>
      <c r="DB129" s="57"/>
      <c r="DC129" s="57"/>
      <c r="DD129" s="57"/>
      <c r="DE129" s="57"/>
      <c r="DF129" s="57"/>
      <c r="DG129" s="57"/>
      <c r="DH129" s="57"/>
      <c r="DI129" s="57"/>
      <c r="DJ129" s="57"/>
      <c r="DK129" s="57"/>
      <c r="DL129" s="57"/>
      <c r="DM129" s="55">
        <f t="shared" si="35"/>
        <v>0</v>
      </c>
      <c r="DN129" s="57"/>
      <c r="DO129" s="57"/>
      <c r="DP129" s="57"/>
      <c r="DQ129" s="57"/>
      <c r="DR129" s="57"/>
      <c r="DS129" s="57"/>
      <c r="DT129" s="57"/>
      <c r="DU129" s="57"/>
      <c r="DV129" s="57"/>
      <c r="DW129" s="57"/>
      <c r="DX129" s="57"/>
      <c r="DY129" s="57"/>
      <c r="DZ129" s="55">
        <f t="shared" si="37"/>
        <v>0</v>
      </c>
      <c r="EA129" s="58"/>
      <c r="EB129" s="58"/>
      <c r="EC129" s="58"/>
      <c r="ED129" s="58"/>
      <c r="EE129" s="58"/>
      <c r="EF129" s="58"/>
      <c r="EG129" s="58"/>
      <c r="EH129" s="58"/>
      <c r="EI129" s="58"/>
      <c r="EJ129" s="58"/>
      <c r="EK129" s="58"/>
      <c r="EL129" s="58"/>
      <c r="EM129" s="50">
        <f t="shared" si="39"/>
        <v>0</v>
      </c>
      <c r="EN129" s="58"/>
      <c r="EO129" s="58"/>
      <c r="EP129" s="58"/>
      <c r="EQ129" s="58"/>
      <c r="ER129" s="58"/>
      <c r="ES129" s="58"/>
      <c r="ET129" s="58"/>
      <c r="EU129" s="58"/>
      <c r="EV129" s="58"/>
      <c r="EW129" s="58"/>
      <c r="EX129" s="58"/>
      <c r="EY129" s="58"/>
      <c r="EZ129" s="51">
        <f t="shared" si="41"/>
        <v>0</v>
      </c>
      <c r="FA129" s="58"/>
      <c r="FB129" s="58"/>
      <c r="FC129" s="58"/>
      <c r="FD129" s="58"/>
      <c r="FE129" s="58"/>
      <c r="FF129" s="58"/>
      <c r="FG129" s="58"/>
      <c r="FH129" s="58"/>
      <c r="FI129" s="58"/>
      <c r="FJ129" s="58"/>
      <c r="FK129" s="58"/>
      <c r="FL129" s="58"/>
      <c r="FM129" s="51">
        <f t="shared" si="43"/>
        <v>0</v>
      </c>
      <c r="FN129" s="2"/>
      <c r="FO129" s="2"/>
      <c r="FP129" s="56">
        <f t="shared" ref="FP129:GA129" si="1748">C129</f>
        <v>0.598518577</v>
      </c>
      <c r="FQ129" s="56">
        <f t="shared" si="1748"/>
        <v>0.653645288</v>
      </c>
      <c r="FR129" s="56">
        <f t="shared" si="1748"/>
        <v>0.7323977323</v>
      </c>
      <c r="FS129" s="56">
        <f t="shared" si="1748"/>
        <v>0.7323977323</v>
      </c>
      <c r="FT129" s="56">
        <f t="shared" si="1748"/>
        <v>0.7481482212</v>
      </c>
      <c r="FU129" s="56">
        <f t="shared" si="1748"/>
        <v>0.7953996878</v>
      </c>
      <c r="FV129" s="56">
        <f t="shared" si="1748"/>
        <v>0.9135283543</v>
      </c>
      <c r="FW129" s="56">
        <f t="shared" si="1748"/>
        <v>0.889902621</v>
      </c>
      <c r="FX129" s="56">
        <f t="shared" si="1748"/>
        <v>0.8269006655</v>
      </c>
      <c r="FY129" s="56">
        <f t="shared" si="1748"/>
        <v>0.7796491989</v>
      </c>
      <c r="FZ129" s="56">
        <f t="shared" si="1748"/>
        <v>0.7953996878</v>
      </c>
      <c r="GA129" s="56">
        <f t="shared" si="1748"/>
        <v>0.9844055542</v>
      </c>
      <c r="GB129" s="52">
        <f t="shared" si="45"/>
        <v>9.450293321</v>
      </c>
      <c r="GC129" s="56">
        <f t="shared" ref="GC129:GN129" si="1749">P129</f>
        <v>0.52889288</v>
      </c>
      <c r="GD129" s="56">
        <f t="shared" si="1749"/>
        <v>0.5776066979</v>
      </c>
      <c r="GE129" s="56">
        <f t="shared" si="1749"/>
        <v>0.6471978664</v>
      </c>
      <c r="GF129" s="56">
        <f t="shared" si="1749"/>
        <v>0.6471978664</v>
      </c>
      <c r="GG129" s="56">
        <f t="shared" si="1749"/>
        <v>0.6611161001</v>
      </c>
      <c r="GH129" s="56">
        <f t="shared" si="1749"/>
        <v>0.7028708011</v>
      </c>
      <c r="GI129" s="56">
        <f t="shared" si="1749"/>
        <v>0.8072575537</v>
      </c>
      <c r="GJ129" s="56">
        <f t="shared" si="1749"/>
        <v>0.7863802032</v>
      </c>
      <c r="GK129" s="56">
        <f t="shared" si="1749"/>
        <v>0.7307072685</v>
      </c>
      <c r="GL129" s="56">
        <f t="shared" si="1749"/>
        <v>0.6889525674</v>
      </c>
      <c r="GM129" s="56">
        <f t="shared" si="1749"/>
        <v>0.7028708011</v>
      </c>
      <c r="GN129" s="56">
        <f t="shared" si="1749"/>
        <v>0.8698896053</v>
      </c>
      <c r="GO129" s="52">
        <f t="shared" si="47"/>
        <v>8.350940211</v>
      </c>
      <c r="GP129" s="8">
        <f t="shared" ref="GP129:HA129" si="1750">AC129+DA129</f>
        <v>0.4308093397</v>
      </c>
      <c r="GQ129" s="8">
        <f t="shared" si="1750"/>
        <v>0.4704891473</v>
      </c>
      <c r="GR129" s="8">
        <f t="shared" si="1750"/>
        <v>0.5271745867</v>
      </c>
      <c r="GS129" s="8">
        <f t="shared" si="1750"/>
        <v>0.5271745867</v>
      </c>
      <c r="GT129" s="8">
        <f t="shared" si="1750"/>
        <v>0.5385116746</v>
      </c>
      <c r="GU129" s="8">
        <f t="shared" si="1750"/>
        <v>0.5725229383</v>
      </c>
      <c r="GV129" s="8">
        <f t="shared" si="1750"/>
        <v>0.6575510974</v>
      </c>
      <c r="GW129" s="8">
        <f t="shared" si="1750"/>
        <v>0.6405454656</v>
      </c>
      <c r="GX129" s="8">
        <f t="shared" si="1750"/>
        <v>0.595197114</v>
      </c>
      <c r="GY129" s="8">
        <f t="shared" si="1750"/>
        <v>0.5611858504</v>
      </c>
      <c r="GZ129" s="8">
        <f t="shared" si="1750"/>
        <v>0.5725229383</v>
      </c>
      <c r="HA129" s="8">
        <f t="shared" si="1750"/>
        <v>0.7085679929</v>
      </c>
      <c r="HB129" s="52">
        <f t="shared" si="49"/>
        <v>6.802252732</v>
      </c>
      <c r="HC129" s="8">
        <f t="shared" ref="HC129:HN129" si="1751">AP129+DN129</f>
        <v>0.35842576</v>
      </c>
      <c r="HD129" s="8">
        <f t="shared" si="1751"/>
        <v>0.3914386589</v>
      </c>
      <c r="HE129" s="8">
        <f t="shared" si="1751"/>
        <v>0.4385999432</v>
      </c>
      <c r="HF129" s="8">
        <f t="shared" si="1751"/>
        <v>0.4385999432</v>
      </c>
      <c r="HG129" s="8">
        <f t="shared" si="1751"/>
        <v>0.4480322</v>
      </c>
      <c r="HH129" s="8">
        <f t="shared" si="1751"/>
        <v>0.4763289705</v>
      </c>
      <c r="HI129" s="8">
        <f t="shared" si="1751"/>
        <v>0.5470708968</v>
      </c>
      <c r="HJ129" s="8">
        <f t="shared" si="1751"/>
        <v>0.5329225116</v>
      </c>
      <c r="HK129" s="8">
        <f t="shared" si="1751"/>
        <v>0.4951934842</v>
      </c>
      <c r="HL129" s="8">
        <f t="shared" si="1751"/>
        <v>0.4668967137</v>
      </c>
      <c r="HM129" s="8">
        <f t="shared" si="1751"/>
        <v>0.4763289705</v>
      </c>
      <c r="HN129" s="8">
        <f t="shared" si="1751"/>
        <v>0.5895160526</v>
      </c>
      <c r="HO129" s="52">
        <f t="shared" si="51"/>
        <v>5.659354105</v>
      </c>
      <c r="HP129" s="8">
        <f t="shared" ref="HP129:IA129" si="1752">BC129+EA129</f>
        <v>0.3049738463</v>
      </c>
      <c r="HQ129" s="8">
        <f t="shared" si="1752"/>
        <v>0.3330635427</v>
      </c>
      <c r="HR129" s="8">
        <f t="shared" si="1752"/>
        <v>0.3731916804</v>
      </c>
      <c r="HS129" s="8">
        <f t="shared" si="1752"/>
        <v>0.3731916804</v>
      </c>
      <c r="HT129" s="8">
        <f t="shared" si="1752"/>
        <v>0.3812173079</v>
      </c>
      <c r="HU129" s="8">
        <f t="shared" si="1752"/>
        <v>0.4052941905</v>
      </c>
      <c r="HV129" s="8">
        <f t="shared" si="1752"/>
        <v>0.465486397</v>
      </c>
      <c r="HW129" s="8">
        <f t="shared" si="1752"/>
        <v>0.4534479557</v>
      </c>
      <c r="HX129" s="8">
        <f t="shared" si="1752"/>
        <v>0.4213454456</v>
      </c>
      <c r="HY129" s="8">
        <f t="shared" si="1752"/>
        <v>0.397268563</v>
      </c>
      <c r="HZ129" s="8">
        <f t="shared" si="1752"/>
        <v>0.4052941905</v>
      </c>
      <c r="IA129" s="8">
        <f t="shared" si="1752"/>
        <v>0.5016017209</v>
      </c>
      <c r="IB129" s="52">
        <f t="shared" si="53"/>
        <v>4.815376521</v>
      </c>
      <c r="IC129" s="8">
        <f t="shared" ref="IC129:IN129" si="1753">BP129+EN129</f>
        <v>0.2608803227</v>
      </c>
      <c r="ID129" s="8">
        <f t="shared" si="1753"/>
        <v>0.2849087734</v>
      </c>
      <c r="IE129" s="8">
        <f t="shared" si="1753"/>
        <v>0.3192351317</v>
      </c>
      <c r="IF129" s="8">
        <f t="shared" si="1753"/>
        <v>0.3192351317</v>
      </c>
      <c r="IG129" s="8">
        <f t="shared" si="1753"/>
        <v>0.3261004033</v>
      </c>
      <c r="IH129" s="8">
        <f t="shared" si="1753"/>
        <v>0.3466962183</v>
      </c>
      <c r="II129" s="8">
        <f t="shared" si="1753"/>
        <v>0.3981857557</v>
      </c>
      <c r="IJ129" s="8">
        <f t="shared" si="1753"/>
        <v>0.3878878482</v>
      </c>
      <c r="IK129" s="8">
        <f t="shared" si="1753"/>
        <v>0.3604267616</v>
      </c>
      <c r="IL129" s="8">
        <f t="shared" si="1753"/>
        <v>0.3398309466</v>
      </c>
      <c r="IM129" s="8">
        <f t="shared" si="1753"/>
        <v>0.3466962183</v>
      </c>
      <c r="IN129" s="8">
        <f t="shared" si="1753"/>
        <v>0.4290794781</v>
      </c>
      <c r="IO129" s="52">
        <f t="shared" si="55"/>
        <v>4.11916299</v>
      </c>
      <c r="IP129" s="8">
        <f t="shared" ref="IP129:JA129" si="1754">CC129+FA129</f>
        <v>0.2319117681</v>
      </c>
      <c r="IQ129" s="8">
        <f t="shared" si="1754"/>
        <v>0.2532720626</v>
      </c>
      <c r="IR129" s="8">
        <f t="shared" si="1754"/>
        <v>0.2837867689</v>
      </c>
      <c r="IS129" s="8">
        <f t="shared" si="1754"/>
        <v>0.2837867689</v>
      </c>
      <c r="IT129" s="8">
        <f t="shared" si="1754"/>
        <v>0.2898897102</v>
      </c>
      <c r="IU129" s="8">
        <f t="shared" si="1754"/>
        <v>0.308198534</v>
      </c>
      <c r="IV129" s="8">
        <f t="shared" si="1754"/>
        <v>0.3539705935</v>
      </c>
      <c r="IW129" s="8">
        <f t="shared" si="1754"/>
        <v>0.3448161816</v>
      </c>
      <c r="IX129" s="8">
        <f t="shared" si="1754"/>
        <v>0.3204044165</v>
      </c>
      <c r="IY129" s="8">
        <f t="shared" si="1754"/>
        <v>0.3020955927</v>
      </c>
      <c r="IZ129" s="8">
        <f t="shared" si="1754"/>
        <v>0.308198534</v>
      </c>
      <c r="JA129" s="8">
        <f t="shared" si="1754"/>
        <v>0.3814338292</v>
      </c>
      <c r="JB129" s="52">
        <f t="shared" si="57"/>
        <v>3.66176476</v>
      </c>
      <c r="JC129" s="2"/>
      <c r="JD129" s="2"/>
      <c r="JE129" s="19">
        <f t="shared" si="58"/>
        <v>0</v>
      </c>
      <c r="JF129" s="19">
        <f t="shared" si="59"/>
        <v>0</v>
      </c>
      <c r="JG129" s="48">
        <f t="shared" si="60"/>
        <v>0</v>
      </c>
      <c r="JH129" s="48">
        <f t="shared" si="61"/>
        <v>0</v>
      </c>
      <c r="JI129" s="48">
        <f t="shared" si="62"/>
        <v>0</v>
      </c>
      <c r="JJ129" s="48">
        <f t="shared" si="63"/>
        <v>0</v>
      </c>
      <c r="JK129" s="48">
        <f t="shared" si="64"/>
        <v>0</v>
      </c>
    </row>
    <row r="130" ht="19.5" customHeight="1" outlineLevel="1">
      <c r="A130" s="2"/>
      <c r="B130" s="6" t="s">
        <v>29</v>
      </c>
      <c r="C130" s="8">
        <f t="shared" ref="C130:N130" si="1755">C131+C135</f>
        <v>261.1690738</v>
      </c>
      <c r="D130" s="8">
        <f t="shared" si="1755"/>
        <v>290.4627638</v>
      </c>
      <c r="E130" s="8">
        <f t="shared" si="1755"/>
        <v>325.2470728</v>
      </c>
      <c r="F130" s="8">
        <f t="shared" si="1755"/>
        <v>324.8337416</v>
      </c>
      <c r="G130" s="8">
        <f t="shared" si="1755"/>
        <v>331.9522115</v>
      </c>
      <c r="H130" s="8">
        <f t="shared" si="1755"/>
        <v>352.9478997</v>
      </c>
      <c r="I130" s="8">
        <f t="shared" si="1755"/>
        <v>399.3858461</v>
      </c>
      <c r="J130" s="8">
        <f t="shared" si="1755"/>
        <v>394.9150163</v>
      </c>
      <c r="K130" s="8">
        <f t="shared" si="1755"/>
        <v>353.9030709</v>
      </c>
      <c r="L130" s="8">
        <f t="shared" si="1755"/>
        <v>333.9295345</v>
      </c>
      <c r="M130" s="8">
        <f t="shared" si="1755"/>
        <v>388.1886584</v>
      </c>
      <c r="N130" s="8">
        <f t="shared" si="1755"/>
        <v>436.8528941</v>
      </c>
      <c r="O130" s="8">
        <f t="shared" si="21"/>
        <v>4193.787783</v>
      </c>
      <c r="P130" s="8">
        <f t="shared" ref="P130:AA130" si="1756">P131+P135</f>
        <v>301.4859642</v>
      </c>
      <c r="Q130" s="8">
        <f t="shared" si="1756"/>
        <v>334.606593</v>
      </c>
      <c r="R130" s="8">
        <f t="shared" si="1756"/>
        <v>374.8048763</v>
      </c>
      <c r="S130" s="8">
        <f t="shared" si="1756"/>
        <v>374.4156222</v>
      </c>
      <c r="T130" s="8">
        <f t="shared" si="1756"/>
        <v>382.5706058</v>
      </c>
      <c r="U130" s="8">
        <f t="shared" si="1756"/>
        <v>406.7835756</v>
      </c>
      <c r="V130" s="8">
        <f t="shared" si="1756"/>
        <v>460.955126</v>
      </c>
      <c r="W130" s="8">
        <f t="shared" si="1756"/>
        <v>455.1553761</v>
      </c>
      <c r="X130" s="8">
        <f t="shared" si="1756"/>
        <v>405.8597975</v>
      </c>
      <c r="Y130" s="8">
        <f t="shared" si="1756"/>
        <v>385.0409907</v>
      </c>
      <c r="Z130" s="8">
        <f t="shared" si="1756"/>
        <v>448.3394314</v>
      </c>
      <c r="AA130" s="8">
        <f t="shared" si="1756"/>
        <v>503.4904603</v>
      </c>
      <c r="AB130" s="8">
        <f t="shared" si="23"/>
        <v>4833.508419</v>
      </c>
      <c r="AC130" s="8">
        <f t="shared" ref="AC130:AN130" si="1757">AC131+AC135</f>
        <v>341.0135092</v>
      </c>
      <c r="AD130" s="8">
        <f t="shared" si="1757"/>
        <v>378.2407447</v>
      </c>
      <c r="AE130" s="8">
        <f t="shared" si="1757"/>
        <v>423.7095964</v>
      </c>
      <c r="AF130" s="8">
        <f t="shared" si="1757"/>
        <v>423.3298189</v>
      </c>
      <c r="AG130" s="8">
        <f t="shared" si="1757"/>
        <v>432.5080642</v>
      </c>
      <c r="AH130" s="8">
        <f t="shared" si="1757"/>
        <v>459.8949246</v>
      </c>
      <c r="AI130" s="8">
        <f t="shared" si="1757"/>
        <v>521.3890929</v>
      </c>
      <c r="AJ130" s="8">
        <f t="shared" si="1757"/>
        <v>514.5835956</v>
      </c>
      <c r="AK130" s="8">
        <f t="shared" si="1757"/>
        <v>457.3444678</v>
      </c>
      <c r="AL130" s="8">
        <f t="shared" si="1757"/>
        <v>436.1090862</v>
      </c>
      <c r="AM130" s="8">
        <f t="shared" si="1757"/>
        <v>507.252013</v>
      </c>
      <c r="AN130" s="8">
        <f t="shared" si="1757"/>
        <v>569.2296411</v>
      </c>
      <c r="AO130" s="8">
        <f t="shared" si="25"/>
        <v>5464.604555</v>
      </c>
      <c r="AP130" s="8">
        <f t="shared" ref="AP130:BA130" si="1758">AP131+AP135</f>
        <v>367.7237474</v>
      </c>
      <c r="AQ130" s="8">
        <f t="shared" si="1758"/>
        <v>407.6866257</v>
      </c>
      <c r="AR130" s="8">
        <f t="shared" si="1758"/>
        <v>456.6924556</v>
      </c>
      <c r="AS130" s="8">
        <f t="shared" si="1758"/>
        <v>456.3484068</v>
      </c>
      <c r="AT130" s="8">
        <f t="shared" si="1758"/>
        <v>466.2081992</v>
      </c>
      <c r="AU130" s="8">
        <f t="shared" si="1758"/>
        <v>495.7408114</v>
      </c>
      <c r="AV130" s="8">
        <f t="shared" si="1758"/>
        <v>562.2246881</v>
      </c>
      <c r="AW130" s="8">
        <f t="shared" si="1758"/>
        <v>554.6928407</v>
      </c>
      <c r="AX130" s="8">
        <f t="shared" si="1758"/>
        <v>491.6589502</v>
      </c>
      <c r="AY130" s="8">
        <f t="shared" si="1758"/>
        <v>470.8470888</v>
      </c>
      <c r="AZ130" s="8">
        <f t="shared" si="1758"/>
        <v>547.1213521</v>
      </c>
      <c r="BA130" s="8">
        <f t="shared" si="1758"/>
        <v>613.5982751</v>
      </c>
      <c r="BB130" s="8">
        <f t="shared" si="27"/>
        <v>5890.543441</v>
      </c>
      <c r="BC130" s="8">
        <f t="shared" ref="BC130:BN130" si="1759">BC131+BC135</f>
        <v>381.5712957</v>
      </c>
      <c r="BD130" s="8">
        <f t="shared" si="1759"/>
        <v>422.8734214</v>
      </c>
      <c r="BE130" s="8">
        <f t="shared" si="1759"/>
        <v>473.7067929</v>
      </c>
      <c r="BF130" s="8">
        <f t="shared" si="1759"/>
        <v>473.393707</v>
      </c>
      <c r="BG130" s="8">
        <f t="shared" si="1759"/>
        <v>483.5950926</v>
      </c>
      <c r="BH130" s="8">
        <f t="shared" si="1759"/>
        <v>514.238955</v>
      </c>
      <c r="BI130" s="8">
        <f t="shared" si="1759"/>
        <v>583.3878434</v>
      </c>
      <c r="BJ130" s="8">
        <f t="shared" si="1759"/>
        <v>575.3909186</v>
      </c>
      <c r="BK130" s="8">
        <f t="shared" si="1759"/>
        <v>508.9806522</v>
      </c>
      <c r="BL130" s="8">
        <f t="shared" si="1759"/>
        <v>489.0873576</v>
      </c>
      <c r="BM130" s="8">
        <f t="shared" si="1759"/>
        <v>567.6256232</v>
      </c>
      <c r="BN130" s="8">
        <f t="shared" si="1759"/>
        <v>636.494379</v>
      </c>
      <c r="BO130" s="8">
        <f t="shared" si="29"/>
        <v>6110.346039</v>
      </c>
      <c r="BP130" s="8">
        <f t="shared" ref="BP130:CA130" si="1760">BP131+BP135</f>
        <v>382.7983168</v>
      </c>
      <c r="BQ130" s="8">
        <f t="shared" si="1760"/>
        <v>424.0662211</v>
      </c>
      <c r="BR130" s="8">
        <f t="shared" si="1760"/>
        <v>475.047704</v>
      </c>
      <c r="BS130" s="8">
        <f t="shared" si="1760"/>
        <v>474.7650971</v>
      </c>
      <c r="BT130" s="8">
        <f t="shared" si="1760"/>
        <v>484.9746595</v>
      </c>
      <c r="BU130" s="8">
        <f t="shared" si="1760"/>
        <v>515.7139955</v>
      </c>
      <c r="BV130" s="8">
        <f t="shared" si="1760"/>
        <v>585.2494365</v>
      </c>
      <c r="BW130" s="8">
        <f t="shared" si="1760"/>
        <v>577.0410872</v>
      </c>
      <c r="BX130" s="8">
        <f t="shared" si="1760"/>
        <v>509.6243462</v>
      </c>
      <c r="BY130" s="8">
        <f t="shared" si="1760"/>
        <v>491.0812221</v>
      </c>
      <c r="BZ130" s="8">
        <f t="shared" si="1760"/>
        <v>569.18808</v>
      </c>
      <c r="CA130" s="8">
        <f t="shared" si="1760"/>
        <v>638.3197867</v>
      </c>
      <c r="CB130" s="8">
        <f t="shared" si="31"/>
        <v>6127.869953</v>
      </c>
      <c r="CC130" s="8">
        <f t="shared" ref="CC130:CN130" si="1761">CC131+CC135</f>
        <v>376.8315301</v>
      </c>
      <c r="CD130" s="8">
        <f t="shared" si="1761"/>
        <v>417.3397732</v>
      </c>
      <c r="CE130" s="8">
        <f t="shared" si="1761"/>
        <v>467.5175447</v>
      </c>
      <c r="CF130" s="8">
        <f t="shared" si="1761"/>
        <v>467.2562662</v>
      </c>
      <c r="CG130" s="8">
        <f t="shared" si="1761"/>
        <v>477.2907663</v>
      </c>
      <c r="CH130" s="8">
        <f t="shared" si="1761"/>
        <v>507.5488265</v>
      </c>
      <c r="CI130" s="8">
        <f t="shared" si="1761"/>
        <v>576.115099</v>
      </c>
      <c r="CJ130" s="8">
        <f t="shared" si="1761"/>
        <v>567.9046333</v>
      </c>
      <c r="CK130" s="8">
        <f t="shared" si="1761"/>
        <v>501.2647583</v>
      </c>
      <c r="CL130" s="8">
        <f t="shared" si="1761"/>
        <v>483.7626745</v>
      </c>
      <c r="CM130" s="8">
        <f t="shared" si="1761"/>
        <v>559.8007011</v>
      </c>
      <c r="CN130" s="8">
        <f t="shared" si="1761"/>
        <v>628.2130899</v>
      </c>
      <c r="CO130" s="8">
        <f t="shared" si="33"/>
        <v>6030.845663</v>
      </c>
      <c r="CP130" s="2"/>
      <c r="CQ130" s="2"/>
      <c r="CR130" s="48">
        <f>O130-'ОПУ БС'!C130</f>
        <v>0</v>
      </c>
      <c r="CS130" s="48">
        <f>AB130-'ОПУ БС'!D130</f>
        <v>0</v>
      </c>
      <c r="CT130" s="48">
        <f>AO130-'ОПУ БС'!E130</f>
        <v>0</v>
      </c>
      <c r="CU130" s="48">
        <f>BB130-'ОПУ БС'!F130</f>
        <v>0</v>
      </c>
      <c r="CV130" s="48">
        <f>BO130-'ОПУ БС'!G130</f>
        <v>0</v>
      </c>
      <c r="CW130" s="48">
        <f>CB130-'ОПУ БС'!H130</f>
        <v>0</v>
      </c>
      <c r="CX130" s="48">
        <f>CO130-'ОПУ БС'!I130</f>
        <v>0</v>
      </c>
      <c r="CY130" s="2"/>
      <c r="CZ130" s="2"/>
      <c r="DA130" s="49">
        <f t="shared" ref="DA130:DL130" si="1762">DA131+DA135</f>
        <v>0</v>
      </c>
      <c r="DB130" s="49">
        <f t="shared" si="1762"/>
        <v>0</v>
      </c>
      <c r="DC130" s="49">
        <f t="shared" si="1762"/>
        <v>0</v>
      </c>
      <c r="DD130" s="49">
        <f t="shared" si="1762"/>
        <v>0</v>
      </c>
      <c r="DE130" s="49">
        <f t="shared" si="1762"/>
        <v>0</v>
      </c>
      <c r="DF130" s="49">
        <f t="shared" si="1762"/>
        <v>0</v>
      </c>
      <c r="DG130" s="49">
        <f t="shared" si="1762"/>
        <v>0</v>
      </c>
      <c r="DH130" s="49">
        <f t="shared" si="1762"/>
        <v>0</v>
      </c>
      <c r="DI130" s="49">
        <f t="shared" si="1762"/>
        <v>0</v>
      </c>
      <c r="DJ130" s="49">
        <f t="shared" si="1762"/>
        <v>0</v>
      </c>
      <c r="DK130" s="49">
        <f t="shared" si="1762"/>
        <v>0</v>
      </c>
      <c r="DL130" s="49">
        <f t="shared" si="1762"/>
        <v>0</v>
      </c>
      <c r="DM130" s="50">
        <f t="shared" si="35"/>
        <v>0</v>
      </c>
      <c r="DN130" s="49">
        <f t="shared" ref="DN130:DY130" si="1763">DN131+DN135</f>
        <v>0</v>
      </c>
      <c r="DO130" s="49">
        <f t="shared" si="1763"/>
        <v>0</v>
      </c>
      <c r="DP130" s="49">
        <f t="shared" si="1763"/>
        <v>0</v>
      </c>
      <c r="DQ130" s="49">
        <f t="shared" si="1763"/>
        <v>0</v>
      </c>
      <c r="DR130" s="49">
        <f t="shared" si="1763"/>
        <v>0</v>
      </c>
      <c r="DS130" s="49">
        <f t="shared" si="1763"/>
        <v>0</v>
      </c>
      <c r="DT130" s="49">
        <f t="shared" si="1763"/>
        <v>0</v>
      </c>
      <c r="DU130" s="49">
        <f t="shared" si="1763"/>
        <v>0</v>
      </c>
      <c r="DV130" s="49">
        <f t="shared" si="1763"/>
        <v>0</v>
      </c>
      <c r="DW130" s="49">
        <f t="shared" si="1763"/>
        <v>0</v>
      </c>
      <c r="DX130" s="49">
        <f t="shared" si="1763"/>
        <v>0</v>
      </c>
      <c r="DY130" s="49">
        <f t="shared" si="1763"/>
        <v>0</v>
      </c>
      <c r="DZ130" s="50">
        <f t="shared" si="37"/>
        <v>0</v>
      </c>
      <c r="EA130" s="49">
        <f t="shared" ref="EA130:EL130" si="1764">EA131+EA135</f>
        <v>0</v>
      </c>
      <c r="EB130" s="49">
        <f t="shared" si="1764"/>
        <v>0</v>
      </c>
      <c r="EC130" s="49">
        <f t="shared" si="1764"/>
        <v>0</v>
      </c>
      <c r="ED130" s="49">
        <f t="shared" si="1764"/>
        <v>0</v>
      </c>
      <c r="EE130" s="49">
        <f t="shared" si="1764"/>
        <v>0</v>
      </c>
      <c r="EF130" s="49">
        <f t="shared" si="1764"/>
        <v>0</v>
      </c>
      <c r="EG130" s="49">
        <f t="shared" si="1764"/>
        <v>0</v>
      </c>
      <c r="EH130" s="49">
        <f t="shared" si="1764"/>
        <v>0</v>
      </c>
      <c r="EI130" s="49">
        <f t="shared" si="1764"/>
        <v>0</v>
      </c>
      <c r="EJ130" s="49">
        <f t="shared" si="1764"/>
        <v>0</v>
      </c>
      <c r="EK130" s="49">
        <f t="shared" si="1764"/>
        <v>0</v>
      </c>
      <c r="EL130" s="49">
        <f t="shared" si="1764"/>
        <v>0</v>
      </c>
      <c r="EM130" s="50">
        <f t="shared" si="39"/>
        <v>0</v>
      </c>
      <c r="EN130" s="49">
        <f t="shared" ref="EN130:EY130" si="1765">EN131+EN135</f>
        <v>0</v>
      </c>
      <c r="EO130" s="49">
        <f t="shared" si="1765"/>
        <v>0</v>
      </c>
      <c r="EP130" s="49">
        <f t="shared" si="1765"/>
        <v>0</v>
      </c>
      <c r="EQ130" s="49">
        <f t="shared" si="1765"/>
        <v>0</v>
      </c>
      <c r="ER130" s="49">
        <f t="shared" si="1765"/>
        <v>0</v>
      </c>
      <c r="ES130" s="49">
        <f t="shared" si="1765"/>
        <v>0</v>
      </c>
      <c r="ET130" s="49">
        <f t="shared" si="1765"/>
        <v>0</v>
      </c>
      <c r="EU130" s="49">
        <f t="shared" si="1765"/>
        <v>0</v>
      </c>
      <c r="EV130" s="49">
        <f t="shared" si="1765"/>
        <v>0</v>
      </c>
      <c r="EW130" s="49">
        <f t="shared" si="1765"/>
        <v>0</v>
      </c>
      <c r="EX130" s="49">
        <f t="shared" si="1765"/>
        <v>0</v>
      </c>
      <c r="EY130" s="49">
        <f t="shared" si="1765"/>
        <v>0</v>
      </c>
      <c r="EZ130" s="51">
        <f t="shared" si="41"/>
        <v>0</v>
      </c>
      <c r="FA130" s="49">
        <f t="shared" ref="FA130:FL130" si="1766">FA131+FA135</f>
        <v>0</v>
      </c>
      <c r="FB130" s="49">
        <f t="shared" si="1766"/>
        <v>0</v>
      </c>
      <c r="FC130" s="49">
        <f t="shared" si="1766"/>
        <v>0</v>
      </c>
      <c r="FD130" s="49">
        <f t="shared" si="1766"/>
        <v>0</v>
      </c>
      <c r="FE130" s="49">
        <f t="shared" si="1766"/>
        <v>0</v>
      </c>
      <c r="FF130" s="49">
        <f t="shared" si="1766"/>
        <v>0</v>
      </c>
      <c r="FG130" s="49">
        <f t="shared" si="1766"/>
        <v>0</v>
      </c>
      <c r="FH130" s="49">
        <f t="shared" si="1766"/>
        <v>0</v>
      </c>
      <c r="FI130" s="49">
        <f t="shared" si="1766"/>
        <v>0</v>
      </c>
      <c r="FJ130" s="49">
        <f t="shared" si="1766"/>
        <v>0</v>
      </c>
      <c r="FK130" s="49">
        <f t="shared" si="1766"/>
        <v>0</v>
      </c>
      <c r="FL130" s="49">
        <f t="shared" si="1766"/>
        <v>0</v>
      </c>
      <c r="FM130" s="51">
        <f t="shared" si="43"/>
        <v>0</v>
      </c>
      <c r="FN130" s="2"/>
      <c r="FO130" s="2"/>
      <c r="FP130" s="8">
        <f t="shared" ref="FP130:GA130" si="1767">FP131+FP135</f>
        <v>261.1690738</v>
      </c>
      <c r="FQ130" s="8">
        <f t="shared" si="1767"/>
        <v>290.4627638</v>
      </c>
      <c r="FR130" s="8">
        <f t="shared" si="1767"/>
        <v>325.2470728</v>
      </c>
      <c r="FS130" s="8">
        <f t="shared" si="1767"/>
        <v>324.8337416</v>
      </c>
      <c r="FT130" s="8">
        <f t="shared" si="1767"/>
        <v>331.9522115</v>
      </c>
      <c r="FU130" s="8">
        <f t="shared" si="1767"/>
        <v>352.9478997</v>
      </c>
      <c r="FV130" s="8">
        <f t="shared" si="1767"/>
        <v>399.3858461</v>
      </c>
      <c r="FW130" s="8">
        <f t="shared" si="1767"/>
        <v>394.9150163</v>
      </c>
      <c r="FX130" s="8">
        <f t="shared" si="1767"/>
        <v>353.9030709</v>
      </c>
      <c r="FY130" s="8">
        <f t="shared" si="1767"/>
        <v>333.9295345</v>
      </c>
      <c r="FZ130" s="8">
        <f t="shared" si="1767"/>
        <v>388.1886584</v>
      </c>
      <c r="GA130" s="8">
        <f t="shared" si="1767"/>
        <v>436.8528941</v>
      </c>
      <c r="GB130" s="52">
        <f t="shared" si="45"/>
        <v>4193.787783</v>
      </c>
      <c r="GC130" s="8">
        <f t="shared" ref="GC130:GN130" si="1768">GC131+GC135</f>
        <v>301.4859642</v>
      </c>
      <c r="GD130" s="8">
        <f t="shared" si="1768"/>
        <v>334.606593</v>
      </c>
      <c r="GE130" s="8">
        <f t="shared" si="1768"/>
        <v>374.8048763</v>
      </c>
      <c r="GF130" s="8">
        <f t="shared" si="1768"/>
        <v>374.4156222</v>
      </c>
      <c r="GG130" s="8">
        <f t="shared" si="1768"/>
        <v>382.5706058</v>
      </c>
      <c r="GH130" s="8">
        <f t="shared" si="1768"/>
        <v>406.7835756</v>
      </c>
      <c r="GI130" s="8">
        <f t="shared" si="1768"/>
        <v>460.955126</v>
      </c>
      <c r="GJ130" s="8">
        <f t="shared" si="1768"/>
        <v>455.1553761</v>
      </c>
      <c r="GK130" s="8">
        <f t="shared" si="1768"/>
        <v>405.8597975</v>
      </c>
      <c r="GL130" s="8">
        <f t="shared" si="1768"/>
        <v>385.0409907</v>
      </c>
      <c r="GM130" s="8">
        <f t="shared" si="1768"/>
        <v>448.3394314</v>
      </c>
      <c r="GN130" s="8">
        <f t="shared" si="1768"/>
        <v>503.4904603</v>
      </c>
      <c r="GO130" s="52">
        <f t="shared" si="47"/>
        <v>4833.508419</v>
      </c>
      <c r="GP130" s="53">
        <f t="shared" ref="GP130:HA130" si="1769">GP131+GP135</f>
        <v>341.0135092</v>
      </c>
      <c r="GQ130" s="53">
        <f t="shared" si="1769"/>
        <v>378.2407447</v>
      </c>
      <c r="GR130" s="53">
        <f t="shared" si="1769"/>
        <v>423.7095964</v>
      </c>
      <c r="GS130" s="53">
        <f t="shared" si="1769"/>
        <v>423.3298189</v>
      </c>
      <c r="GT130" s="53">
        <f t="shared" si="1769"/>
        <v>432.5080642</v>
      </c>
      <c r="GU130" s="53">
        <f t="shared" si="1769"/>
        <v>459.8949246</v>
      </c>
      <c r="GV130" s="53">
        <f t="shared" si="1769"/>
        <v>521.3890929</v>
      </c>
      <c r="GW130" s="53">
        <f t="shared" si="1769"/>
        <v>514.5835956</v>
      </c>
      <c r="GX130" s="53">
        <f t="shared" si="1769"/>
        <v>457.3444678</v>
      </c>
      <c r="GY130" s="53">
        <f t="shared" si="1769"/>
        <v>436.1090862</v>
      </c>
      <c r="GZ130" s="53">
        <f t="shared" si="1769"/>
        <v>507.252013</v>
      </c>
      <c r="HA130" s="53">
        <f t="shared" si="1769"/>
        <v>569.2296411</v>
      </c>
      <c r="HB130" s="52">
        <f t="shared" si="49"/>
        <v>5464.604555</v>
      </c>
      <c r="HC130" s="53">
        <f t="shared" ref="HC130:HN130" si="1770">HC131+HC135</f>
        <v>367.7237474</v>
      </c>
      <c r="HD130" s="53">
        <f t="shared" si="1770"/>
        <v>407.6866257</v>
      </c>
      <c r="HE130" s="53">
        <f t="shared" si="1770"/>
        <v>456.6924556</v>
      </c>
      <c r="HF130" s="53">
        <f t="shared" si="1770"/>
        <v>456.3484068</v>
      </c>
      <c r="HG130" s="53">
        <f t="shared" si="1770"/>
        <v>466.2081992</v>
      </c>
      <c r="HH130" s="53">
        <f t="shared" si="1770"/>
        <v>495.7408114</v>
      </c>
      <c r="HI130" s="53">
        <f t="shared" si="1770"/>
        <v>562.2246881</v>
      </c>
      <c r="HJ130" s="53">
        <f t="shared" si="1770"/>
        <v>554.6928407</v>
      </c>
      <c r="HK130" s="53">
        <f t="shared" si="1770"/>
        <v>491.6589502</v>
      </c>
      <c r="HL130" s="53">
        <f t="shared" si="1770"/>
        <v>470.8470888</v>
      </c>
      <c r="HM130" s="53">
        <f t="shared" si="1770"/>
        <v>547.1213521</v>
      </c>
      <c r="HN130" s="53">
        <f t="shared" si="1770"/>
        <v>613.5982751</v>
      </c>
      <c r="HO130" s="52">
        <f t="shared" si="51"/>
        <v>5890.543441</v>
      </c>
      <c r="HP130" s="53">
        <f t="shared" ref="HP130:IA130" si="1771">HP131+HP135</f>
        <v>381.5712957</v>
      </c>
      <c r="HQ130" s="53">
        <f t="shared" si="1771"/>
        <v>422.8734214</v>
      </c>
      <c r="HR130" s="53">
        <f t="shared" si="1771"/>
        <v>473.7067929</v>
      </c>
      <c r="HS130" s="53">
        <f t="shared" si="1771"/>
        <v>473.393707</v>
      </c>
      <c r="HT130" s="53">
        <f t="shared" si="1771"/>
        <v>483.5950926</v>
      </c>
      <c r="HU130" s="53">
        <f t="shared" si="1771"/>
        <v>514.238955</v>
      </c>
      <c r="HV130" s="53">
        <f t="shared" si="1771"/>
        <v>583.3878434</v>
      </c>
      <c r="HW130" s="53">
        <f t="shared" si="1771"/>
        <v>575.3909186</v>
      </c>
      <c r="HX130" s="53">
        <f t="shared" si="1771"/>
        <v>508.9806522</v>
      </c>
      <c r="HY130" s="53">
        <f t="shared" si="1771"/>
        <v>489.0873576</v>
      </c>
      <c r="HZ130" s="53">
        <f t="shared" si="1771"/>
        <v>567.6256232</v>
      </c>
      <c r="IA130" s="53">
        <f t="shared" si="1771"/>
        <v>636.494379</v>
      </c>
      <c r="IB130" s="52">
        <f t="shared" si="53"/>
        <v>6110.346039</v>
      </c>
      <c r="IC130" s="53">
        <f t="shared" ref="IC130:IN130" si="1772">IC131+IC135</f>
        <v>382.7983168</v>
      </c>
      <c r="ID130" s="53">
        <f t="shared" si="1772"/>
        <v>424.0662211</v>
      </c>
      <c r="IE130" s="53">
        <f t="shared" si="1772"/>
        <v>475.047704</v>
      </c>
      <c r="IF130" s="53">
        <f t="shared" si="1772"/>
        <v>474.7650971</v>
      </c>
      <c r="IG130" s="53">
        <f t="shared" si="1772"/>
        <v>484.9746595</v>
      </c>
      <c r="IH130" s="53">
        <f t="shared" si="1772"/>
        <v>515.7139955</v>
      </c>
      <c r="II130" s="53">
        <f t="shared" si="1772"/>
        <v>585.2494365</v>
      </c>
      <c r="IJ130" s="53">
        <f t="shared" si="1772"/>
        <v>577.0410872</v>
      </c>
      <c r="IK130" s="53">
        <f t="shared" si="1772"/>
        <v>509.6243462</v>
      </c>
      <c r="IL130" s="53">
        <f t="shared" si="1772"/>
        <v>491.0812221</v>
      </c>
      <c r="IM130" s="53">
        <f t="shared" si="1772"/>
        <v>569.18808</v>
      </c>
      <c r="IN130" s="53">
        <f t="shared" si="1772"/>
        <v>638.3197867</v>
      </c>
      <c r="IO130" s="52">
        <f t="shared" si="55"/>
        <v>6127.869953</v>
      </c>
      <c r="IP130" s="53">
        <f t="shared" ref="IP130:JA130" si="1773">IP131+IP135</f>
        <v>376.8315301</v>
      </c>
      <c r="IQ130" s="53">
        <f t="shared" si="1773"/>
        <v>417.3397732</v>
      </c>
      <c r="IR130" s="53">
        <f t="shared" si="1773"/>
        <v>467.5175447</v>
      </c>
      <c r="IS130" s="53">
        <f t="shared" si="1773"/>
        <v>467.2562662</v>
      </c>
      <c r="IT130" s="53">
        <f t="shared" si="1773"/>
        <v>477.2907663</v>
      </c>
      <c r="IU130" s="53">
        <f t="shared" si="1773"/>
        <v>507.5488265</v>
      </c>
      <c r="IV130" s="53">
        <f t="shared" si="1773"/>
        <v>576.115099</v>
      </c>
      <c r="IW130" s="53">
        <f t="shared" si="1773"/>
        <v>567.9046333</v>
      </c>
      <c r="IX130" s="53">
        <f t="shared" si="1773"/>
        <v>501.2647583</v>
      </c>
      <c r="IY130" s="53">
        <f t="shared" si="1773"/>
        <v>483.7626745</v>
      </c>
      <c r="IZ130" s="53">
        <f t="shared" si="1773"/>
        <v>559.8007011</v>
      </c>
      <c r="JA130" s="53">
        <f t="shared" si="1773"/>
        <v>628.2130899</v>
      </c>
      <c r="JB130" s="52">
        <f t="shared" si="57"/>
        <v>6030.845663</v>
      </c>
      <c r="JC130" s="2"/>
      <c r="JD130" s="2"/>
      <c r="JE130" s="19">
        <f t="shared" si="58"/>
        <v>0</v>
      </c>
      <c r="JF130" s="19">
        <f t="shared" si="59"/>
        <v>0</v>
      </c>
      <c r="JG130" s="48">
        <f t="shared" si="60"/>
        <v>0</v>
      </c>
      <c r="JH130" s="48">
        <f t="shared" si="61"/>
        <v>0</v>
      </c>
      <c r="JI130" s="48">
        <f t="shared" si="62"/>
        <v>0</v>
      </c>
      <c r="JJ130" s="48">
        <f t="shared" si="63"/>
        <v>0</v>
      </c>
      <c r="JK130" s="48">
        <f t="shared" si="64"/>
        <v>0</v>
      </c>
    </row>
    <row r="131" ht="19.5" customHeight="1" outlineLevel="1">
      <c r="A131" s="2"/>
      <c r="B131" s="6" t="s">
        <v>17</v>
      </c>
      <c r="C131" s="8">
        <f t="shared" ref="C131:N131" si="1774">SUM(C132:C134)</f>
        <v>222.9694934</v>
      </c>
      <c r="D131" s="8">
        <f t="shared" si="1774"/>
        <v>243.5061573</v>
      </c>
      <c r="E131" s="8">
        <f t="shared" si="1774"/>
        <v>272.8442485</v>
      </c>
      <c r="F131" s="8">
        <f t="shared" si="1774"/>
        <v>272.8442485</v>
      </c>
      <c r="G131" s="8">
        <f t="shared" si="1774"/>
        <v>278.7118668</v>
      </c>
      <c r="H131" s="8">
        <f t="shared" si="1774"/>
        <v>296.3147215</v>
      </c>
      <c r="I131" s="8">
        <f t="shared" si="1774"/>
        <v>340.3218584</v>
      </c>
      <c r="J131" s="8">
        <f t="shared" si="1774"/>
        <v>331.520431</v>
      </c>
      <c r="K131" s="8">
        <f t="shared" si="1774"/>
        <v>294.9965979</v>
      </c>
      <c r="L131" s="8">
        <f t="shared" si="1774"/>
        <v>278.3891456</v>
      </c>
      <c r="M131" s="8">
        <f t="shared" si="1774"/>
        <v>321.4260393</v>
      </c>
      <c r="N131" s="8">
        <f t="shared" si="1774"/>
        <v>366.7261405</v>
      </c>
      <c r="O131" s="8">
        <f t="shared" si="21"/>
        <v>3520.570949</v>
      </c>
      <c r="P131" s="8">
        <f t="shared" ref="P131:AA131" si="1775">SUM(P132:P134)</f>
        <v>263.8975849</v>
      </c>
      <c r="Q131" s="8">
        <f t="shared" si="1775"/>
        <v>288.2039414</v>
      </c>
      <c r="R131" s="8">
        <f t="shared" si="1775"/>
        <v>322.9273079</v>
      </c>
      <c r="S131" s="8">
        <f t="shared" si="1775"/>
        <v>322.9273079</v>
      </c>
      <c r="T131" s="8">
        <f t="shared" si="1775"/>
        <v>329.8719812</v>
      </c>
      <c r="U131" s="8">
        <f t="shared" si="1775"/>
        <v>350.706001</v>
      </c>
      <c r="V131" s="8">
        <f t="shared" si="1775"/>
        <v>402.7910507</v>
      </c>
      <c r="W131" s="8">
        <f t="shared" si="1775"/>
        <v>392.3740407</v>
      </c>
      <c r="X131" s="8">
        <f t="shared" si="1775"/>
        <v>347.5231584</v>
      </c>
      <c r="Y131" s="8">
        <f t="shared" si="1775"/>
        <v>330.0378739</v>
      </c>
      <c r="Z131" s="8">
        <f t="shared" si="1775"/>
        <v>381.5016441</v>
      </c>
      <c r="AA131" s="8">
        <f t="shared" si="1775"/>
        <v>434.0420805</v>
      </c>
      <c r="AB131" s="8">
        <f t="shared" si="23"/>
        <v>4166.803972</v>
      </c>
      <c r="AC131" s="8">
        <f t="shared" ref="AC131:AN131" si="1776">SUM(AC132:AC134)</f>
        <v>301.3700937</v>
      </c>
      <c r="AD131" s="8">
        <f t="shared" si="1776"/>
        <v>329.1278655</v>
      </c>
      <c r="AE131" s="8">
        <f t="shared" si="1776"/>
        <v>368.7818252</v>
      </c>
      <c r="AF131" s="8">
        <f t="shared" si="1776"/>
        <v>368.7818252</v>
      </c>
      <c r="AG131" s="8">
        <f t="shared" si="1776"/>
        <v>376.7126172</v>
      </c>
      <c r="AH131" s="8">
        <f t="shared" si="1776"/>
        <v>400.504993</v>
      </c>
      <c r="AI131" s="8">
        <f t="shared" si="1776"/>
        <v>459.9859325</v>
      </c>
      <c r="AJ131" s="8">
        <f t="shared" si="1776"/>
        <v>448.0897446</v>
      </c>
      <c r="AK131" s="8">
        <f t="shared" si="1776"/>
        <v>395.5581461</v>
      </c>
      <c r="AL131" s="8">
        <f t="shared" si="1776"/>
        <v>377.8534115</v>
      </c>
      <c r="AM131" s="8">
        <f t="shared" si="1776"/>
        <v>436.0342133</v>
      </c>
      <c r="AN131" s="8">
        <f t="shared" si="1776"/>
        <v>495.6744963</v>
      </c>
      <c r="AO131" s="8">
        <f t="shared" si="25"/>
        <v>4758.475164</v>
      </c>
      <c r="AP131" s="8">
        <f t="shared" ref="AP131:BA131" si="1777">SUM(AP132:AP134)</f>
        <v>327.759996</v>
      </c>
      <c r="AQ131" s="8">
        <f t="shared" si="1777"/>
        <v>357.9484167</v>
      </c>
      <c r="AR131" s="8">
        <f t="shared" si="1777"/>
        <v>401.0747319</v>
      </c>
      <c r="AS131" s="8">
        <f t="shared" si="1777"/>
        <v>401.0747319</v>
      </c>
      <c r="AT131" s="8">
        <f t="shared" si="1777"/>
        <v>409.699995</v>
      </c>
      <c r="AU131" s="8">
        <f t="shared" si="1777"/>
        <v>435.5757842</v>
      </c>
      <c r="AV131" s="8">
        <f t="shared" si="1777"/>
        <v>500.2652571</v>
      </c>
      <c r="AW131" s="8">
        <f t="shared" si="1777"/>
        <v>487.3273625</v>
      </c>
      <c r="AX131" s="8">
        <f t="shared" si="1777"/>
        <v>429.0627094</v>
      </c>
      <c r="AY131" s="8">
        <f t="shared" si="1777"/>
        <v>411.827776</v>
      </c>
      <c r="AZ131" s="8">
        <f t="shared" si="1777"/>
        <v>474.4621302</v>
      </c>
      <c r="BA131" s="8">
        <f t="shared" si="1777"/>
        <v>539.0789408</v>
      </c>
      <c r="BB131" s="8">
        <f t="shared" si="27"/>
        <v>5175.157832</v>
      </c>
      <c r="BC131" s="8">
        <f t="shared" ref="BC131:BN131" si="1778">SUM(BC132:BC134)</f>
        <v>342.0492461</v>
      </c>
      <c r="BD131" s="8">
        <f t="shared" si="1778"/>
        <v>373.5537819</v>
      </c>
      <c r="BE131" s="8">
        <f t="shared" si="1778"/>
        <v>418.5602617</v>
      </c>
      <c r="BF131" s="8">
        <f t="shared" si="1778"/>
        <v>418.5602617</v>
      </c>
      <c r="BG131" s="8">
        <f t="shared" si="1778"/>
        <v>427.5615576</v>
      </c>
      <c r="BH131" s="8">
        <f t="shared" si="1778"/>
        <v>454.5654455</v>
      </c>
      <c r="BI131" s="8">
        <f t="shared" si="1778"/>
        <v>522.0751651</v>
      </c>
      <c r="BJ131" s="8">
        <f t="shared" si="1778"/>
        <v>508.5732211</v>
      </c>
      <c r="BK131" s="8">
        <f t="shared" si="1778"/>
        <v>446.8934111</v>
      </c>
      <c r="BL131" s="8">
        <f t="shared" si="1778"/>
        <v>430.547959</v>
      </c>
      <c r="BM131" s="8">
        <f t="shared" si="1778"/>
        <v>495.2562622</v>
      </c>
      <c r="BN131" s="8">
        <f t="shared" si="1778"/>
        <v>562.5809968</v>
      </c>
      <c r="BO131" s="8">
        <f t="shared" si="29"/>
        <v>5400.77757</v>
      </c>
      <c r="BP131" s="8">
        <f t="shared" ref="BP131:CA131" si="1779">SUM(BP132:BP134)</f>
        <v>344.6819948</v>
      </c>
      <c r="BQ131" s="8">
        <f t="shared" si="1779"/>
        <v>376.4290207</v>
      </c>
      <c r="BR131" s="8">
        <f t="shared" si="1779"/>
        <v>421.7819147</v>
      </c>
      <c r="BS131" s="8">
        <f t="shared" si="1779"/>
        <v>421.7819147</v>
      </c>
      <c r="BT131" s="8">
        <f t="shared" si="1779"/>
        <v>430.8524936</v>
      </c>
      <c r="BU131" s="8">
        <f t="shared" si="1779"/>
        <v>458.06423</v>
      </c>
      <c r="BV131" s="8">
        <f t="shared" si="1779"/>
        <v>526.0935711</v>
      </c>
      <c r="BW131" s="8">
        <f t="shared" si="1779"/>
        <v>512.4877029</v>
      </c>
      <c r="BX131" s="8">
        <f t="shared" si="1779"/>
        <v>449.6411129</v>
      </c>
      <c r="BY131" s="8">
        <f t="shared" si="1779"/>
        <v>434.5256022</v>
      </c>
      <c r="BZ131" s="8">
        <f t="shared" si="1779"/>
        <v>499.0965536</v>
      </c>
      <c r="CA131" s="8">
        <f t="shared" si="1779"/>
        <v>566.9111757</v>
      </c>
      <c r="CB131" s="8">
        <f t="shared" si="31"/>
        <v>5442.347287</v>
      </c>
      <c r="CC131" s="8">
        <f t="shared" ref="CC131:CN131" si="1780">SUM(CC132:CC134)</f>
        <v>340.1810109</v>
      </c>
      <c r="CD131" s="8">
        <f t="shared" si="1780"/>
        <v>371.5134724</v>
      </c>
      <c r="CE131" s="8">
        <f t="shared" si="1780"/>
        <v>416.2741317</v>
      </c>
      <c r="CF131" s="8">
        <f t="shared" si="1780"/>
        <v>416.2741317</v>
      </c>
      <c r="CG131" s="8">
        <f t="shared" si="1780"/>
        <v>425.2262636</v>
      </c>
      <c r="CH131" s="8">
        <f t="shared" si="1780"/>
        <v>452.0826592</v>
      </c>
      <c r="CI131" s="8">
        <f t="shared" si="1780"/>
        <v>519.2236482</v>
      </c>
      <c r="CJ131" s="8">
        <f t="shared" si="1780"/>
        <v>505.7954504</v>
      </c>
      <c r="CK131" s="8">
        <f t="shared" si="1780"/>
        <v>443.5526857</v>
      </c>
      <c r="CL131" s="8">
        <f t="shared" si="1780"/>
        <v>429.3484346</v>
      </c>
      <c r="CM131" s="8">
        <f t="shared" si="1780"/>
        <v>492.2989891</v>
      </c>
      <c r="CN131" s="8">
        <f t="shared" si="1780"/>
        <v>559.5082416</v>
      </c>
      <c r="CO131" s="8">
        <f t="shared" si="33"/>
        <v>5371.279119</v>
      </c>
      <c r="CP131" s="2"/>
      <c r="CQ131" s="2"/>
      <c r="CR131" s="48">
        <f>O131-'ОПУ БС'!C131</f>
        <v>0</v>
      </c>
      <c r="CS131" s="48">
        <f>AB131-'ОПУ БС'!D131</f>
        <v>0</v>
      </c>
      <c r="CT131" s="19">
        <f>AO131-'ОПУ БС'!E131</f>
        <v>0</v>
      </c>
      <c r="CU131" s="48">
        <f>BB131-'ОПУ БС'!F131</f>
        <v>0</v>
      </c>
      <c r="CV131" s="48">
        <f>BO131-'ОПУ БС'!G131</f>
        <v>0</v>
      </c>
      <c r="CW131" s="48">
        <f>CB131-'ОПУ БС'!H131</f>
        <v>0</v>
      </c>
      <c r="CX131" s="48">
        <f>CO131-'ОПУ БС'!I131</f>
        <v>0</v>
      </c>
      <c r="CY131" s="2"/>
      <c r="CZ131" s="2"/>
      <c r="DA131" s="49">
        <f t="shared" ref="DA131:DL131" si="1781">SUM(DA132:DA134)</f>
        <v>0</v>
      </c>
      <c r="DB131" s="49">
        <f t="shared" si="1781"/>
        <v>0</v>
      </c>
      <c r="DC131" s="49">
        <f t="shared" si="1781"/>
        <v>0</v>
      </c>
      <c r="DD131" s="49">
        <f t="shared" si="1781"/>
        <v>0</v>
      </c>
      <c r="DE131" s="49">
        <f t="shared" si="1781"/>
        <v>0</v>
      </c>
      <c r="DF131" s="49">
        <f t="shared" si="1781"/>
        <v>0</v>
      </c>
      <c r="DG131" s="49">
        <f t="shared" si="1781"/>
        <v>0</v>
      </c>
      <c r="DH131" s="49">
        <f t="shared" si="1781"/>
        <v>0</v>
      </c>
      <c r="DI131" s="49">
        <f t="shared" si="1781"/>
        <v>0</v>
      </c>
      <c r="DJ131" s="49">
        <f t="shared" si="1781"/>
        <v>0</v>
      </c>
      <c r="DK131" s="49">
        <f t="shared" si="1781"/>
        <v>0</v>
      </c>
      <c r="DL131" s="49">
        <f t="shared" si="1781"/>
        <v>0</v>
      </c>
      <c r="DM131" s="50">
        <f t="shared" si="35"/>
        <v>0</v>
      </c>
      <c r="DN131" s="49">
        <f t="shared" ref="DN131:DY131" si="1782">SUM(DN132:DN134)</f>
        <v>0</v>
      </c>
      <c r="DO131" s="49">
        <f t="shared" si="1782"/>
        <v>0</v>
      </c>
      <c r="DP131" s="49">
        <f t="shared" si="1782"/>
        <v>0</v>
      </c>
      <c r="DQ131" s="49">
        <f t="shared" si="1782"/>
        <v>0</v>
      </c>
      <c r="DR131" s="49">
        <f t="shared" si="1782"/>
        <v>0</v>
      </c>
      <c r="DS131" s="49">
        <f t="shared" si="1782"/>
        <v>0</v>
      </c>
      <c r="DT131" s="49">
        <f t="shared" si="1782"/>
        <v>0</v>
      </c>
      <c r="DU131" s="49">
        <f t="shared" si="1782"/>
        <v>0</v>
      </c>
      <c r="DV131" s="49">
        <f t="shared" si="1782"/>
        <v>0</v>
      </c>
      <c r="DW131" s="49">
        <f t="shared" si="1782"/>
        <v>0</v>
      </c>
      <c r="DX131" s="49">
        <f t="shared" si="1782"/>
        <v>0</v>
      </c>
      <c r="DY131" s="49">
        <f t="shared" si="1782"/>
        <v>0</v>
      </c>
      <c r="DZ131" s="50">
        <f t="shared" si="37"/>
        <v>0</v>
      </c>
      <c r="EA131" s="49">
        <f t="shared" ref="EA131:EL131" si="1783">SUM(EA132:EA134)</f>
        <v>0</v>
      </c>
      <c r="EB131" s="49">
        <f t="shared" si="1783"/>
        <v>0</v>
      </c>
      <c r="EC131" s="49">
        <f t="shared" si="1783"/>
        <v>0</v>
      </c>
      <c r="ED131" s="49">
        <f t="shared" si="1783"/>
        <v>0</v>
      </c>
      <c r="EE131" s="49">
        <f t="shared" si="1783"/>
        <v>0</v>
      </c>
      <c r="EF131" s="49">
        <f t="shared" si="1783"/>
        <v>0</v>
      </c>
      <c r="EG131" s="49">
        <f t="shared" si="1783"/>
        <v>0</v>
      </c>
      <c r="EH131" s="49">
        <f t="shared" si="1783"/>
        <v>0</v>
      </c>
      <c r="EI131" s="49">
        <f t="shared" si="1783"/>
        <v>0</v>
      </c>
      <c r="EJ131" s="49">
        <f t="shared" si="1783"/>
        <v>0</v>
      </c>
      <c r="EK131" s="49">
        <f t="shared" si="1783"/>
        <v>0</v>
      </c>
      <c r="EL131" s="49">
        <f t="shared" si="1783"/>
        <v>0</v>
      </c>
      <c r="EM131" s="50">
        <f t="shared" si="39"/>
        <v>0</v>
      </c>
      <c r="EN131" s="49">
        <f t="shared" ref="EN131:EY131" si="1784">SUM(EN132:EN134)</f>
        <v>0</v>
      </c>
      <c r="EO131" s="49">
        <f t="shared" si="1784"/>
        <v>0</v>
      </c>
      <c r="EP131" s="49">
        <f t="shared" si="1784"/>
        <v>0</v>
      </c>
      <c r="EQ131" s="49">
        <f t="shared" si="1784"/>
        <v>0</v>
      </c>
      <c r="ER131" s="49">
        <f t="shared" si="1784"/>
        <v>0</v>
      </c>
      <c r="ES131" s="49">
        <f t="shared" si="1784"/>
        <v>0</v>
      </c>
      <c r="ET131" s="49">
        <f t="shared" si="1784"/>
        <v>0</v>
      </c>
      <c r="EU131" s="49">
        <f t="shared" si="1784"/>
        <v>0</v>
      </c>
      <c r="EV131" s="49">
        <f t="shared" si="1784"/>
        <v>0</v>
      </c>
      <c r="EW131" s="49">
        <f t="shared" si="1784"/>
        <v>0</v>
      </c>
      <c r="EX131" s="49">
        <f t="shared" si="1784"/>
        <v>0</v>
      </c>
      <c r="EY131" s="49">
        <f t="shared" si="1784"/>
        <v>0</v>
      </c>
      <c r="EZ131" s="51">
        <f t="shared" si="41"/>
        <v>0</v>
      </c>
      <c r="FA131" s="49">
        <f t="shared" ref="FA131:FL131" si="1785">SUM(FA132:FA134)</f>
        <v>0</v>
      </c>
      <c r="FB131" s="49">
        <f t="shared" si="1785"/>
        <v>0</v>
      </c>
      <c r="FC131" s="49">
        <f t="shared" si="1785"/>
        <v>0</v>
      </c>
      <c r="FD131" s="49">
        <f t="shared" si="1785"/>
        <v>0</v>
      </c>
      <c r="FE131" s="49">
        <f t="shared" si="1785"/>
        <v>0</v>
      </c>
      <c r="FF131" s="49">
        <f t="shared" si="1785"/>
        <v>0</v>
      </c>
      <c r="FG131" s="49">
        <f t="shared" si="1785"/>
        <v>0</v>
      </c>
      <c r="FH131" s="49">
        <f t="shared" si="1785"/>
        <v>0</v>
      </c>
      <c r="FI131" s="49">
        <f t="shared" si="1785"/>
        <v>0</v>
      </c>
      <c r="FJ131" s="49">
        <f t="shared" si="1785"/>
        <v>0</v>
      </c>
      <c r="FK131" s="49">
        <f t="shared" si="1785"/>
        <v>0</v>
      </c>
      <c r="FL131" s="49">
        <f t="shared" si="1785"/>
        <v>0</v>
      </c>
      <c r="FM131" s="51">
        <f t="shared" si="43"/>
        <v>0</v>
      </c>
      <c r="FN131" s="2"/>
      <c r="FO131" s="2"/>
      <c r="FP131" s="8">
        <f t="shared" ref="FP131:GA131" si="1786">SUM(FP132:FP134)</f>
        <v>222.9694934</v>
      </c>
      <c r="FQ131" s="8">
        <f t="shared" si="1786"/>
        <v>243.5061573</v>
      </c>
      <c r="FR131" s="8">
        <f t="shared" si="1786"/>
        <v>272.8442485</v>
      </c>
      <c r="FS131" s="8">
        <f t="shared" si="1786"/>
        <v>272.8442485</v>
      </c>
      <c r="FT131" s="8">
        <f t="shared" si="1786"/>
        <v>278.7118668</v>
      </c>
      <c r="FU131" s="8">
        <f t="shared" si="1786"/>
        <v>296.3147215</v>
      </c>
      <c r="FV131" s="8">
        <f t="shared" si="1786"/>
        <v>340.3218584</v>
      </c>
      <c r="FW131" s="8">
        <f t="shared" si="1786"/>
        <v>331.520431</v>
      </c>
      <c r="FX131" s="8">
        <f t="shared" si="1786"/>
        <v>294.9965979</v>
      </c>
      <c r="FY131" s="8">
        <f t="shared" si="1786"/>
        <v>278.3891456</v>
      </c>
      <c r="FZ131" s="8">
        <f t="shared" si="1786"/>
        <v>321.4260393</v>
      </c>
      <c r="GA131" s="8">
        <f t="shared" si="1786"/>
        <v>366.7261405</v>
      </c>
      <c r="GB131" s="52">
        <f t="shared" si="45"/>
        <v>3520.570949</v>
      </c>
      <c r="GC131" s="8">
        <f t="shared" ref="GC131:GN131" si="1787">SUM(GC132:GC134)</f>
        <v>263.8975849</v>
      </c>
      <c r="GD131" s="8">
        <f t="shared" si="1787"/>
        <v>288.2039414</v>
      </c>
      <c r="GE131" s="8">
        <f t="shared" si="1787"/>
        <v>322.9273079</v>
      </c>
      <c r="GF131" s="8">
        <f t="shared" si="1787"/>
        <v>322.9273079</v>
      </c>
      <c r="GG131" s="8">
        <f t="shared" si="1787"/>
        <v>329.8719812</v>
      </c>
      <c r="GH131" s="8">
        <f t="shared" si="1787"/>
        <v>350.706001</v>
      </c>
      <c r="GI131" s="8">
        <f t="shared" si="1787"/>
        <v>402.7910507</v>
      </c>
      <c r="GJ131" s="8">
        <f t="shared" si="1787"/>
        <v>392.3740407</v>
      </c>
      <c r="GK131" s="8">
        <f t="shared" si="1787"/>
        <v>347.5231584</v>
      </c>
      <c r="GL131" s="8">
        <f t="shared" si="1787"/>
        <v>330.0378739</v>
      </c>
      <c r="GM131" s="8">
        <f t="shared" si="1787"/>
        <v>381.5016441</v>
      </c>
      <c r="GN131" s="8">
        <f t="shared" si="1787"/>
        <v>434.0420805</v>
      </c>
      <c r="GO131" s="52">
        <f t="shared" si="47"/>
        <v>4166.803972</v>
      </c>
      <c r="GP131" s="53">
        <f t="shared" ref="GP131:HA131" si="1788">SUM(GP132:GP134)</f>
        <v>301.3700937</v>
      </c>
      <c r="GQ131" s="53">
        <f t="shared" si="1788"/>
        <v>329.1278655</v>
      </c>
      <c r="GR131" s="53">
        <f t="shared" si="1788"/>
        <v>368.7818252</v>
      </c>
      <c r="GS131" s="53">
        <f t="shared" si="1788"/>
        <v>368.7818252</v>
      </c>
      <c r="GT131" s="53">
        <f t="shared" si="1788"/>
        <v>376.7126172</v>
      </c>
      <c r="GU131" s="53">
        <f t="shared" si="1788"/>
        <v>400.504993</v>
      </c>
      <c r="GV131" s="53">
        <f t="shared" si="1788"/>
        <v>459.9859325</v>
      </c>
      <c r="GW131" s="53">
        <f t="shared" si="1788"/>
        <v>448.0897446</v>
      </c>
      <c r="GX131" s="53">
        <f t="shared" si="1788"/>
        <v>395.5581461</v>
      </c>
      <c r="GY131" s="53">
        <f t="shared" si="1788"/>
        <v>377.8534115</v>
      </c>
      <c r="GZ131" s="53">
        <f t="shared" si="1788"/>
        <v>436.0342133</v>
      </c>
      <c r="HA131" s="53">
        <f t="shared" si="1788"/>
        <v>495.6744963</v>
      </c>
      <c r="HB131" s="52">
        <f t="shared" si="49"/>
        <v>4758.475164</v>
      </c>
      <c r="HC131" s="53">
        <f t="shared" ref="HC131:HN131" si="1789">SUM(HC132:HC134)</f>
        <v>327.759996</v>
      </c>
      <c r="HD131" s="53">
        <f t="shared" si="1789"/>
        <v>357.9484167</v>
      </c>
      <c r="HE131" s="53">
        <f t="shared" si="1789"/>
        <v>401.0747319</v>
      </c>
      <c r="HF131" s="53">
        <f t="shared" si="1789"/>
        <v>401.0747319</v>
      </c>
      <c r="HG131" s="53">
        <f t="shared" si="1789"/>
        <v>409.699995</v>
      </c>
      <c r="HH131" s="53">
        <f t="shared" si="1789"/>
        <v>435.5757842</v>
      </c>
      <c r="HI131" s="53">
        <f t="shared" si="1789"/>
        <v>500.2652571</v>
      </c>
      <c r="HJ131" s="53">
        <f t="shared" si="1789"/>
        <v>487.3273625</v>
      </c>
      <c r="HK131" s="53">
        <f t="shared" si="1789"/>
        <v>429.0627094</v>
      </c>
      <c r="HL131" s="53">
        <f t="shared" si="1789"/>
        <v>411.827776</v>
      </c>
      <c r="HM131" s="53">
        <f t="shared" si="1789"/>
        <v>474.4621302</v>
      </c>
      <c r="HN131" s="53">
        <f t="shared" si="1789"/>
        <v>539.0789408</v>
      </c>
      <c r="HO131" s="52">
        <f t="shared" si="51"/>
        <v>5175.157832</v>
      </c>
      <c r="HP131" s="53">
        <f t="shared" ref="HP131:IA131" si="1790">SUM(HP132:HP134)</f>
        <v>342.0492461</v>
      </c>
      <c r="HQ131" s="53">
        <f t="shared" si="1790"/>
        <v>373.5537819</v>
      </c>
      <c r="HR131" s="53">
        <f t="shared" si="1790"/>
        <v>418.5602617</v>
      </c>
      <c r="HS131" s="53">
        <f t="shared" si="1790"/>
        <v>418.5602617</v>
      </c>
      <c r="HT131" s="53">
        <f t="shared" si="1790"/>
        <v>427.5615576</v>
      </c>
      <c r="HU131" s="53">
        <f t="shared" si="1790"/>
        <v>454.5654455</v>
      </c>
      <c r="HV131" s="53">
        <f t="shared" si="1790"/>
        <v>522.0751651</v>
      </c>
      <c r="HW131" s="53">
        <f t="shared" si="1790"/>
        <v>508.5732211</v>
      </c>
      <c r="HX131" s="53">
        <f t="shared" si="1790"/>
        <v>446.8934111</v>
      </c>
      <c r="HY131" s="53">
        <f t="shared" si="1790"/>
        <v>430.547959</v>
      </c>
      <c r="HZ131" s="53">
        <f t="shared" si="1790"/>
        <v>495.2562622</v>
      </c>
      <c r="IA131" s="53">
        <f t="shared" si="1790"/>
        <v>562.5809968</v>
      </c>
      <c r="IB131" s="52">
        <f t="shared" si="53"/>
        <v>5400.77757</v>
      </c>
      <c r="IC131" s="53">
        <f t="shared" ref="IC131:IN131" si="1791">SUM(IC132:IC134)</f>
        <v>344.6819948</v>
      </c>
      <c r="ID131" s="53">
        <f t="shared" si="1791"/>
        <v>376.4290207</v>
      </c>
      <c r="IE131" s="53">
        <f t="shared" si="1791"/>
        <v>421.7819147</v>
      </c>
      <c r="IF131" s="53">
        <f t="shared" si="1791"/>
        <v>421.7819147</v>
      </c>
      <c r="IG131" s="53">
        <f t="shared" si="1791"/>
        <v>430.8524936</v>
      </c>
      <c r="IH131" s="53">
        <f t="shared" si="1791"/>
        <v>458.06423</v>
      </c>
      <c r="II131" s="53">
        <f t="shared" si="1791"/>
        <v>526.0935711</v>
      </c>
      <c r="IJ131" s="53">
        <f t="shared" si="1791"/>
        <v>512.4877029</v>
      </c>
      <c r="IK131" s="53">
        <f t="shared" si="1791"/>
        <v>449.6411129</v>
      </c>
      <c r="IL131" s="53">
        <f t="shared" si="1791"/>
        <v>434.5256022</v>
      </c>
      <c r="IM131" s="53">
        <f t="shared" si="1791"/>
        <v>499.0965536</v>
      </c>
      <c r="IN131" s="53">
        <f t="shared" si="1791"/>
        <v>566.9111757</v>
      </c>
      <c r="IO131" s="52">
        <f t="shared" si="55"/>
        <v>5442.347287</v>
      </c>
      <c r="IP131" s="53">
        <f t="shared" ref="IP131:JA131" si="1792">SUM(IP132:IP134)</f>
        <v>340.1810109</v>
      </c>
      <c r="IQ131" s="53">
        <f t="shared" si="1792"/>
        <v>371.5134724</v>
      </c>
      <c r="IR131" s="53">
        <f t="shared" si="1792"/>
        <v>416.2741317</v>
      </c>
      <c r="IS131" s="53">
        <f t="shared" si="1792"/>
        <v>416.2741317</v>
      </c>
      <c r="IT131" s="53">
        <f t="shared" si="1792"/>
        <v>425.2262636</v>
      </c>
      <c r="IU131" s="53">
        <f t="shared" si="1792"/>
        <v>452.0826592</v>
      </c>
      <c r="IV131" s="53">
        <f t="shared" si="1792"/>
        <v>519.2236482</v>
      </c>
      <c r="IW131" s="53">
        <f t="shared" si="1792"/>
        <v>505.7954504</v>
      </c>
      <c r="IX131" s="53">
        <f t="shared" si="1792"/>
        <v>443.5526857</v>
      </c>
      <c r="IY131" s="53">
        <f t="shared" si="1792"/>
        <v>429.3484346</v>
      </c>
      <c r="IZ131" s="53">
        <f t="shared" si="1792"/>
        <v>492.2989891</v>
      </c>
      <c r="JA131" s="53">
        <f t="shared" si="1792"/>
        <v>559.5082416</v>
      </c>
      <c r="JB131" s="52">
        <f t="shared" si="57"/>
        <v>5371.279119</v>
      </c>
      <c r="JC131" s="2"/>
      <c r="JD131" s="2"/>
      <c r="JE131" s="19">
        <f t="shared" si="58"/>
        <v>0</v>
      </c>
      <c r="JF131" s="19">
        <f t="shared" si="59"/>
        <v>0</v>
      </c>
      <c r="JG131" s="48">
        <f t="shared" si="60"/>
        <v>0</v>
      </c>
      <c r="JH131" s="48">
        <f t="shared" si="61"/>
        <v>0</v>
      </c>
      <c r="JI131" s="48">
        <f t="shared" si="62"/>
        <v>0</v>
      </c>
      <c r="JJ131" s="48">
        <f t="shared" si="63"/>
        <v>0</v>
      </c>
      <c r="JK131" s="48">
        <f t="shared" si="64"/>
        <v>0</v>
      </c>
    </row>
    <row r="132" ht="19.5" customHeight="1" outlineLevel="1">
      <c r="A132" s="2"/>
      <c r="B132" s="13" t="s">
        <v>18</v>
      </c>
      <c r="C132" s="56">
        <f>'ОПУ БС'!$C132/12*'ОПУ БС'!L132</f>
        <v>105.2222951</v>
      </c>
      <c r="D132" s="56">
        <f>'ОПУ БС'!$C132/12*'ОПУ БС'!M132</f>
        <v>114.9138223</v>
      </c>
      <c r="E132" s="56">
        <f>'ОПУ БС'!$C132/12*'ОПУ БС'!N132</f>
        <v>128.7588612</v>
      </c>
      <c r="F132" s="56">
        <f>'ОПУ БС'!$C132/12*'ОПУ БС'!O132</f>
        <v>128.7588612</v>
      </c>
      <c r="G132" s="56">
        <f>'ОПУ БС'!$C132/12*'ОПУ БС'!P132</f>
        <v>131.5278689</v>
      </c>
      <c r="H132" s="56">
        <f>'ОПУ БС'!$C132/12*'ОПУ БС'!Q132</f>
        <v>139.8348922</v>
      </c>
      <c r="I132" s="56">
        <f>'ОПУ БС'!$C132/12*'ОПУ БС'!R132</f>
        <v>160.6024505</v>
      </c>
      <c r="J132" s="56">
        <f>'ОПУ БС'!$C132/12*'ОПУ БС'!S132</f>
        <v>156.4489388</v>
      </c>
      <c r="K132" s="56">
        <f>'ОПУ БС'!$C132/12*'ОПУ БС'!T132</f>
        <v>145.3729078</v>
      </c>
      <c r="L132" s="56">
        <f>'ОПУ БС'!$C132/12*'ОПУ БС'!U132</f>
        <v>137.0658845</v>
      </c>
      <c r="M132" s="56">
        <f>'ОПУ БС'!$C132/12*'ОПУ БС'!V132</f>
        <v>139.8348922</v>
      </c>
      <c r="N132" s="56">
        <f>'ОПУ БС'!$C132/12*'ОПУ БС'!W132</f>
        <v>173.0629854</v>
      </c>
      <c r="O132" s="10">
        <f t="shared" si="21"/>
        <v>1661.40466</v>
      </c>
      <c r="P132" s="56">
        <f>'ОПУ БС'!$D132/12*'ОПУ БС'!L132</f>
        <v>125.4549571</v>
      </c>
      <c r="Q132" s="56">
        <f>'ОПУ БС'!$D132/12*'ОПУ БС'!M132</f>
        <v>137.0100189</v>
      </c>
      <c r="R132" s="56">
        <f>'ОПУ БС'!$D132/12*'ОПУ БС'!N132</f>
        <v>153.5172501</v>
      </c>
      <c r="S132" s="56">
        <f>'ОПУ БС'!$D132/12*'ОПУ БС'!O132</f>
        <v>153.5172501</v>
      </c>
      <c r="T132" s="56">
        <f>'ОПУ БС'!$D132/12*'ОПУ БС'!P132</f>
        <v>156.8186963</v>
      </c>
      <c r="U132" s="56">
        <f>'ОПУ БС'!$D132/12*'ОПУ БС'!Q132</f>
        <v>166.723035</v>
      </c>
      <c r="V132" s="56">
        <f>'ОПУ БС'!$D132/12*'ОПУ БС'!R132</f>
        <v>191.4838818</v>
      </c>
      <c r="W132" s="56">
        <f>'ОПУ БС'!$D132/12*'ОПУ БС'!S132</f>
        <v>186.5317125</v>
      </c>
      <c r="X132" s="56">
        <f>'ОПУ БС'!$D132/12*'ОПУ БС'!T132</f>
        <v>173.3259275</v>
      </c>
      <c r="Y132" s="56">
        <f>'ОПУ БС'!$D132/12*'ОПУ БС'!U132</f>
        <v>163.4215888</v>
      </c>
      <c r="Z132" s="56">
        <f>'ОПУ БС'!$D132/12*'ОПУ БС'!V132</f>
        <v>166.723035</v>
      </c>
      <c r="AA132" s="56">
        <f>'ОПУ БС'!$D132/12*'ОПУ БС'!W132</f>
        <v>206.3403899</v>
      </c>
      <c r="AB132" s="10">
        <f t="shared" si="23"/>
        <v>1980.867743</v>
      </c>
      <c r="AC132" s="56">
        <f>'ОПУ БС'!$E132/12*'ОПУ БС'!L132</f>
        <v>147.8752317</v>
      </c>
      <c r="AD132" s="56">
        <f>'ОПУ БС'!$E132/12*'ОПУ БС'!M132</f>
        <v>161.4953189</v>
      </c>
      <c r="AE132" s="56">
        <f>'ОПУ БС'!$E132/12*'ОПУ БС'!N132</f>
        <v>180.9525862</v>
      </c>
      <c r="AF132" s="56">
        <f>'ОПУ БС'!$E132/12*'ОПУ БС'!O132</f>
        <v>180.9525862</v>
      </c>
      <c r="AG132" s="56">
        <f>'ОПУ БС'!$E132/12*'ОПУ БС'!P132</f>
        <v>184.8440397</v>
      </c>
      <c r="AH132" s="56">
        <f>'ОПУ БС'!$E132/12*'ОПУ БС'!Q132</f>
        <v>196.5184001</v>
      </c>
      <c r="AI132" s="56">
        <f>'ОПУ БС'!$E132/12*'ОПУ БС'!R132</f>
        <v>225.7043011</v>
      </c>
      <c r="AJ132" s="56">
        <f>'ОПУ БС'!$E132/12*'ОПУ БС'!S132</f>
        <v>219.8671209</v>
      </c>
      <c r="AK132" s="56">
        <f>'ОПУ БС'!$E132/12*'ОПУ БС'!T132</f>
        <v>204.301307</v>
      </c>
      <c r="AL132" s="56">
        <f>'ОПУ БС'!$E132/12*'ОПУ БС'!U132</f>
        <v>192.6269466</v>
      </c>
      <c r="AM132" s="56">
        <f>'ОПУ БС'!$E132/12*'ОПУ БС'!V132</f>
        <v>196.5184001</v>
      </c>
      <c r="AN132" s="56">
        <f>'ОПУ БС'!$E132/12*'ОПУ БС'!W132</f>
        <v>243.2158417</v>
      </c>
      <c r="AO132" s="10">
        <f t="shared" si="25"/>
        <v>2334.87208</v>
      </c>
      <c r="AP132" s="56">
        <f>'ОПУ БС'!$F132/12*'ОПУ БС'!L132</f>
        <v>165.2999314</v>
      </c>
      <c r="AQ132" s="56">
        <f>'ОПУ БС'!$F132/12*'ОПУ БС'!M132</f>
        <v>180.5249251</v>
      </c>
      <c r="AR132" s="56">
        <f>'ОПУ БС'!$F132/12*'ОПУ БС'!N132</f>
        <v>202.2749161</v>
      </c>
      <c r="AS132" s="56">
        <f>'ОПУ БС'!$F132/12*'ОПУ БС'!O132</f>
        <v>202.2749161</v>
      </c>
      <c r="AT132" s="56">
        <f>'ОПУ БС'!$F132/12*'ОПУ БС'!P132</f>
        <v>206.6249143</v>
      </c>
      <c r="AU132" s="56">
        <f>'ОПУ БС'!$F132/12*'ОПУ БС'!Q132</f>
        <v>219.6749089</v>
      </c>
      <c r="AV132" s="56">
        <f>'ОПУ БС'!$F132/12*'ОПУ БС'!R132</f>
        <v>252.2998953</v>
      </c>
      <c r="AW132" s="56">
        <f>'ОПУ БС'!$F132/12*'ОПУ БС'!S132</f>
        <v>245.7748981</v>
      </c>
      <c r="AX132" s="56">
        <f>'ОПУ БС'!$F132/12*'ОПУ БС'!T132</f>
        <v>228.3749053</v>
      </c>
      <c r="AY132" s="56">
        <f>'ОПУ БС'!$F132/12*'ОПУ БС'!U132</f>
        <v>215.3249107</v>
      </c>
      <c r="AZ132" s="56">
        <f>'ОПУ БС'!$F132/12*'ОПУ БС'!V132</f>
        <v>219.6749089</v>
      </c>
      <c r="BA132" s="56">
        <f>'ОПУ БС'!$F132/12*'ОПУ БС'!W132</f>
        <v>271.8748872</v>
      </c>
      <c r="BB132" s="10">
        <f t="shared" si="27"/>
        <v>2609.998917</v>
      </c>
      <c r="BC132" s="56">
        <f>'ОПУ БС'!$G132/12*'ОПУ БС'!L132</f>
        <v>176.5769455</v>
      </c>
      <c r="BD132" s="56">
        <f>'ОПУ БС'!$G132/12*'ОПУ БС'!M132</f>
        <v>192.8406116</v>
      </c>
      <c r="BE132" s="56">
        <f>'ОПУ БС'!$G132/12*'ОПУ БС'!N132</f>
        <v>216.0744202</v>
      </c>
      <c r="BF132" s="56">
        <f>'ОПУ БС'!$G132/12*'ОПУ БС'!O132</f>
        <v>216.0744202</v>
      </c>
      <c r="BG132" s="56">
        <f>'ОПУ БС'!$G132/12*'ОПУ БС'!P132</f>
        <v>220.7211819</v>
      </c>
      <c r="BH132" s="56">
        <f>'ОПУ БС'!$G132/12*'ОПУ БС'!Q132</f>
        <v>234.6614671</v>
      </c>
      <c r="BI132" s="56">
        <f>'ОПУ БС'!$G132/12*'ОПУ БС'!R132</f>
        <v>269.51218</v>
      </c>
      <c r="BJ132" s="56">
        <f>'ОПУ БС'!$G132/12*'ОПУ БС'!S132</f>
        <v>262.5420375</v>
      </c>
      <c r="BK132" s="56">
        <f>'ОПУ БС'!$G132/12*'ОПУ БС'!T132</f>
        <v>243.9549906</v>
      </c>
      <c r="BL132" s="56">
        <f>'ОПУ БС'!$G132/12*'ОПУ БС'!U132</f>
        <v>230.0147054</v>
      </c>
      <c r="BM132" s="56">
        <f>'ОПУ БС'!$G132/12*'ОПУ БС'!V132</f>
        <v>234.6614671</v>
      </c>
      <c r="BN132" s="56">
        <f>'ОПУ БС'!$G132/12*'ОПУ БС'!W132</f>
        <v>290.4226078</v>
      </c>
      <c r="BO132" s="10">
        <f t="shared" si="29"/>
        <v>2788.057035</v>
      </c>
      <c r="BP132" s="56">
        <f>'ОПУ БС'!$H132/12*'ОПУ БС'!L132</f>
        <v>181.5962733</v>
      </c>
      <c r="BQ132" s="56">
        <f>'ОПУ БС'!$H132/12*'ОПУ БС'!M132</f>
        <v>198.3222458</v>
      </c>
      <c r="BR132" s="56">
        <f>'ОПУ БС'!$H132/12*'ОПУ БС'!N132</f>
        <v>222.2164923</v>
      </c>
      <c r="BS132" s="56">
        <f>'ОПУ БС'!$H132/12*'ОПУ БС'!O132</f>
        <v>222.2164923</v>
      </c>
      <c r="BT132" s="56">
        <f>'ОПУ БС'!$H132/12*'ОПУ БС'!P132</f>
        <v>226.9953416</v>
      </c>
      <c r="BU132" s="56">
        <f>'ОПУ БС'!$H132/12*'ОПУ БС'!Q132</f>
        <v>241.3318895</v>
      </c>
      <c r="BV132" s="56">
        <f>'ОПУ БС'!$H132/12*'ОПУ БС'!R132</f>
        <v>277.1732592</v>
      </c>
      <c r="BW132" s="56">
        <f>'ОПУ БС'!$H132/12*'ОПУ БС'!S132</f>
        <v>270.0049853</v>
      </c>
      <c r="BX132" s="56">
        <f>'ОПУ БС'!$H132/12*'ОПУ БС'!T132</f>
        <v>250.8895881</v>
      </c>
      <c r="BY132" s="56">
        <f>'ОПУ БС'!$H132/12*'ОПУ БС'!U132</f>
        <v>236.5530402</v>
      </c>
      <c r="BZ132" s="56">
        <f>'ОПУ БС'!$H132/12*'ОПУ БС'!V132</f>
        <v>241.3318895</v>
      </c>
      <c r="CA132" s="56">
        <f>'ОПУ БС'!$H132/12*'ОПУ БС'!W132</f>
        <v>298.6780811</v>
      </c>
      <c r="CB132" s="10">
        <f t="shared" si="31"/>
        <v>2867.309578</v>
      </c>
      <c r="CC132" s="56">
        <f>'ОПУ БС'!$I132/12*'ОПУ БС'!L132</f>
        <v>182.5686316</v>
      </c>
      <c r="CD132" s="56">
        <f>'ОПУ БС'!$I132/12*'ОПУ БС'!M132</f>
        <v>199.3841635</v>
      </c>
      <c r="CE132" s="56">
        <f>'ОПУ БС'!$I132/12*'ОПУ БС'!N132</f>
        <v>223.4063518</v>
      </c>
      <c r="CF132" s="56">
        <f>'ОПУ БС'!$I132/12*'ОПУ БС'!O132</f>
        <v>223.4063518</v>
      </c>
      <c r="CG132" s="56">
        <f>'ОПУ БС'!$I132/12*'ОПУ БС'!P132</f>
        <v>228.2107895</v>
      </c>
      <c r="CH132" s="56">
        <f>'ОПУ БС'!$I132/12*'ОПУ БС'!Q132</f>
        <v>242.6241025</v>
      </c>
      <c r="CI132" s="56">
        <f>'ОПУ БС'!$I132/12*'ОПУ БС'!R132</f>
        <v>278.6573851</v>
      </c>
      <c r="CJ132" s="56">
        <f>'ОПУ БС'!$I132/12*'ОПУ БС'!S132</f>
        <v>271.4507286</v>
      </c>
      <c r="CK132" s="56">
        <f>'ОПУ БС'!$I132/12*'ОПУ БС'!T132</f>
        <v>252.2329779</v>
      </c>
      <c r="CL132" s="56">
        <f>'ОПУ БС'!$I132/12*'ОПУ БС'!U132</f>
        <v>237.8196649</v>
      </c>
      <c r="CM132" s="56">
        <f>'ОПУ БС'!$I132/12*'ОПУ БС'!V132</f>
        <v>242.6241025</v>
      </c>
      <c r="CN132" s="56">
        <f>'ОПУ БС'!$I132/12*'ОПУ БС'!W132</f>
        <v>300.2773546</v>
      </c>
      <c r="CO132" s="10">
        <f t="shared" si="33"/>
        <v>2882.662604</v>
      </c>
      <c r="CP132" s="2"/>
      <c r="CQ132" s="2"/>
      <c r="CR132" s="48">
        <f>O132-'ОПУ БС'!C132</f>
        <v>0</v>
      </c>
      <c r="CS132" s="48">
        <f>AB132-'ОПУ БС'!D132</f>
        <v>0</v>
      </c>
      <c r="CT132" s="19">
        <f>AO132-'ОПУ БС'!E132</f>
        <v>0</v>
      </c>
      <c r="CU132" s="48">
        <f>BB132-'ОПУ БС'!F132</f>
        <v>0</v>
      </c>
      <c r="CV132" s="48">
        <f>BO132-'ОПУ БС'!G132</f>
        <v>0</v>
      </c>
      <c r="CW132" s="48">
        <f>CB132-'ОПУ БС'!H132</f>
        <v>0</v>
      </c>
      <c r="CX132" s="48">
        <f>CO132-'ОПУ БС'!I132</f>
        <v>0</v>
      </c>
      <c r="CY132" s="2"/>
      <c r="CZ132" s="2"/>
      <c r="DA132" s="57"/>
      <c r="DB132" s="57"/>
      <c r="DC132" s="57"/>
      <c r="DD132" s="57"/>
      <c r="DE132" s="57"/>
      <c r="DF132" s="57"/>
      <c r="DG132" s="57"/>
      <c r="DH132" s="57"/>
      <c r="DI132" s="57"/>
      <c r="DJ132" s="57"/>
      <c r="DK132" s="57"/>
      <c r="DL132" s="57"/>
      <c r="DM132" s="55">
        <f t="shared" si="35"/>
        <v>0</v>
      </c>
      <c r="DN132" s="57"/>
      <c r="DO132" s="57"/>
      <c r="DP132" s="57"/>
      <c r="DQ132" s="57"/>
      <c r="DR132" s="57"/>
      <c r="DS132" s="57"/>
      <c r="DT132" s="57"/>
      <c r="DU132" s="57"/>
      <c r="DV132" s="57"/>
      <c r="DW132" s="57"/>
      <c r="DX132" s="57"/>
      <c r="DY132" s="57"/>
      <c r="DZ132" s="55">
        <f t="shared" si="37"/>
        <v>0</v>
      </c>
      <c r="EA132" s="58"/>
      <c r="EB132" s="58"/>
      <c r="EC132" s="58"/>
      <c r="ED132" s="58"/>
      <c r="EE132" s="58"/>
      <c r="EF132" s="58"/>
      <c r="EG132" s="58"/>
      <c r="EH132" s="58"/>
      <c r="EI132" s="58"/>
      <c r="EJ132" s="58"/>
      <c r="EK132" s="58"/>
      <c r="EL132" s="58"/>
      <c r="EM132" s="50">
        <f t="shared" si="39"/>
        <v>0</v>
      </c>
      <c r="EN132" s="58"/>
      <c r="EO132" s="58"/>
      <c r="EP132" s="58"/>
      <c r="EQ132" s="58"/>
      <c r="ER132" s="58"/>
      <c r="ES132" s="58"/>
      <c r="ET132" s="58"/>
      <c r="EU132" s="58"/>
      <c r="EV132" s="58"/>
      <c r="EW132" s="58"/>
      <c r="EX132" s="58"/>
      <c r="EY132" s="58"/>
      <c r="EZ132" s="51">
        <f t="shared" si="41"/>
        <v>0</v>
      </c>
      <c r="FA132" s="58"/>
      <c r="FB132" s="58"/>
      <c r="FC132" s="58"/>
      <c r="FD132" s="58"/>
      <c r="FE132" s="58"/>
      <c r="FF132" s="58"/>
      <c r="FG132" s="58"/>
      <c r="FH132" s="58"/>
      <c r="FI132" s="58"/>
      <c r="FJ132" s="58"/>
      <c r="FK132" s="58"/>
      <c r="FL132" s="58"/>
      <c r="FM132" s="51">
        <f t="shared" si="43"/>
        <v>0</v>
      </c>
      <c r="FN132" s="2"/>
      <c r="FO132" s="2"/>
      <c r="FP132" s="56">
        <f t="shared" ref="FP132:GA132" si="1793">C132</f>
        <v>105.2222951</v>
      </c>
      <c r="FQ132" s="56">
        <f t="shared" si="1793"/>
        <v>114.9138223</v>
      </c>
      <c r="FR132" s="56">
        <f t="shared" si="1793"/>
        <v>128.7588612</v>
      </c>
      <c r="FS132" s="56">
        <f t="shared" si="1793"/>
        <v>128.7588612</v>
      </c>
      <c r="FT132" s="56">
        <f t="shared" si="1793"/>
        <v>131.5278689</v>
      </c>
      <c r="FU132" s="56">
        <f t="shared" si="1793"/>
        <v>139.8348922</v>
      </c>
      <c r="FV132" s="56">
        <f t="shared" si="1793"/>
        <v>160.6024505</v>
      </c>
      <c r="FW132" s="56">
        <f t="shared" si="1793"/>
        <v>156.4489388</v>
      </c>
      <c r="FX132" s="56">
        <f t="shared" si="1793"/>
        <v>145.3729078</v>
      </c>
      <c r="FY132" s="56">
        <f t="shared" si="1793"/>
        <v>137.0658845</v>
      </c>
      <c r="FZ132" s="56">
        <f t="shared" si="1793"/>
        <v>139.8348922</v>
      </c>
      <c r="GA132" s="56">
        <f t="shared" si="1793"/>
        <v>173.0629854</v>
      </c>
      <c r="GB132" s="52">
        <f t="shared" si="45"/>
        <v>1661.40466</v>
      </c>
      <c r="GC132" s="56">
        <f t="shared" ref="GC132:GN132" si="1794">P132</f>
        <v>125.4549571</v>
      </c>
      <c r="GD132" s="56">
        <f t="shared" si="1794"/>
        <v>137.0100189</v>
      </c>
      <c r="GE132" s="56">
        <f t="shared" si="1794"/>
        <v>153.5172501</v>
      </c>
      <c r="GF132" s="56">
        <f t="shared" si="1794"/>
        <v>153.5172501</v>
      </c>
      <c r="GG132" s="56">
        <f t="shared" si="1794"/>
        <v>156.8186963</v>
      </c>
      <c r="GH132" s="56">
        <f t="shared" si="1794"/>
        <v>166.723035</v>
      </c>
      <c r="GI132" s="56">
        <f t="shared" si="1794"/>
        <v>191.4838818</v>
      </c>
      <c r="GJ132" s="56">
        <f t="shared" si="1794"/>
        <v>186.5317125</v>
      </c>
      <c r="GK132" s="56">
        <f t="shared" si="1794"/>
        <v>173.3259275</v>
      </c>
      <c r="GL132" s="56">
        <f t="shared" si="1794"/>
        <v>163.4215888</v>
      </c>
      <c r="GM132" s="56">
        <f t="shared" si="1794"/>
        <v>166.723035</v>
      </c>
      <c r="GN132" s="56">
        <f t="shared" si="1794"/>
        <v>206.3403899</v>
      </c>
      <c r="GO132" s="52">
        <f t="shared" si="47"/>
        <v>1980.867743</v>
      </c>
      <c r="GP132" s="8">
        <f t="shared" ref="GP132:HA132" si="1795">AC132+DA132</f>
        <v>147.8752317</v>
      </c>
      <c r="GQ132" s="8">
        <f t="shared" si="1795"/>
        <v>161.4953189</v>
      </c>
      <c r="GR132" s="8">
        <f t="shared" si="1795"/>
        <v>180.9525862</v>
      </c>
      <c r="GS132" s="8">
        <f t="shared" si="1795"/>
        <v>180.9525862</v>
      </c>
      <c r="GT132" s="8">
        <f t="shared" si="1795"/>
        <v>184.8440397</v>
      </c>
      <c r="GU132" s="8">
        <f t="shared" si="1795"/>
        <v>196.5184001</v>
      </c>
      <c r="GV132" s="8">
        <f t="shared" si="1795"/>
        <v>225.7043011</v>
      </c>
      <c r="GW132" s="8">
        <f t="shared" si="1795"/>
        <v>219.8671209</v>
      </c>
      <c r="GX132" s="8">
        <f t="shared" si="1795"/>
        <v>204.301307</v>
      </c>
      <c r="GY132" s="8">
        <f t="shared" si="1795"/>
        <v>192.6269466</v>
      </c>
      <c r="GZ132" s="8">
        <f t="shared" si="1795"/>
        <v>196.5184001</v>
      </c>
      <c r="HA132" s="8">
        <f t="shared" si="1795"/>
        <v>243.2158417</v>
      </c>
      <c r="HB132" s="52">
        <f t="shared" si="49"/>
        <v>2334.87208</v>
      </c>
      <c r="HC132" s="8">
        <f t="shared" ref="HC132:HN132" si="1796">AP132+DN132</f>
        <v>165.2999314</v>
      </c>
      <c r="HD132" s="8">
        <f t="shared" si="1796"/>
        <v>180.5249251</v>
      </c>
      <c r="HE132" s="8">
        <f t="shared" si="1796"/>
        <v>202.2749161</v>
      </c>
      <c r="HF132" s="8">
        <f t="shared" si="1796"/>
        <v>202.2749161</v>
      </c>
      <c r="HG132" s="8">
        <f t="shared" si="1796"/>
        <v>206.6249143</v>
      </c>
      <c r="HH132" s="8">
        <f t="shared" si="1796"/>
        <v>219.6749089</v>
      </c>
      <c r="HI132" s="8">
        <f t="shared" si="1796"/>
        <v>252.2998953</v>
      </c>
      <c r="HJ132" s="8">
        <f t="shared" si="1796"/>
        <v>245.7748981</v>
      </c>
      <c r="HK132" s="8">
        <f t="shared" si="1796"/>
        <v>228.3749053</v>
      </c>
      <c r="HL132" s="8">
        <f t="shared" si="1796"/>
        <v>215.3249107</v>
      </c>
      <c r="HM132" s="8">
        <f t="shared" si="1796"/>
        <v>219.6749089</v>
      </c>
      <c r="HN132" s="8">
        <f t="shared" si="1796"/>
        <v>271.8748872</v>
      </c>
      <c r="HO132" s="52">
        <f t="shared" si="51"/>
        <v>2609.998917</v>
      </c>
      <c r="HP132" s="8">
        <f t="shared" ref="HP132:IA132" si="1797">BC132+EA132</f>
        <v>176.5769455</v>
      </c>
      <c r="HQ132" s="8">
        <f t="shared" si="1797"/>
        <v>192.8406116</v>
      </c>
      <c r="HR132" s="8">
        <f t="shared" si="1797"/>
        <v>216.0744202</v>
      </c>
      <c r="HS132" s="8">
        <f t="shared" si="1797"/>
        <v>216.0744202</v>
      </c>
      <c r="HT132" s="8">
        <f t="shared" si="1797"/>
        <v>220.7211819</v>
      </c>
      <c r="HU132" s="8">
        <f t="shared" si="1797"/>
        <v>234.6614671</v>
      </c>
      <c r="HV132" s="8">
        <f t="shared" si="1797"/>
        <v>269.51218</v>
      </c>
      <c r="HW132" s="8">
        <f t="shared" si="1797"/>
        <v>262.5420375</v>
      </c>
      <c r="HX132" s="8">
        <f t="shared" si="1797"/>
        <v>243.9549906</v>
      </c>
      <c r="HY132" s="8">
        <f t="shared" si="1797"/>
        <v>230.0147054</v>
      </c>
      <c r="HZ132" s="8">
        <f t="shared" si="1797"/>
        <v>234.6614671</v>
      </c>
      <c r="IA132" s="8">
        <f t="shared" si="1797"/>
        <v>290.4226078</v>
      </c>
      <c r="IB132" s="52">
        <f t="shared" si="53"/>
        <v>2788.057035</v>
      </c>
      <c r="IC132" s="8">
        <f t="shared" ref="IC132:IN132" si="1798">BP132+EN132</f>
        <v>181.5962733</v>
      </c>
      <c r="ID132" s="8">
        <f t="shared" si="1798"/>
        <v>198.3222458</v>
      </c>
      <c r="IE132" s="8">
        <f t="shared" si="1798"/>
        <v>222.2164923</v>
      </c>
      <c r="IF132" s="8">
        <f t="shared" si="1798"/>
        <v>222.2164923</v>
      </c>
      <c r="IG132" s="8">
        <f t="shared" si="1798"/>
        <v>226.9953416</v>
      </c>
      <c r="IH132" s="8">
        <f t="shared" si="1798"/>
        <v>241.3318895</v>
      </c>
      <c r="II132" s="8">
        <f t="shared" si="1798"/>
        <v>277.1732592</v>
      </c>
      <c r="IJ132" s="8">
        <f t="shared" si="1798"/>
        <v>270.0049853</v>
      </c>
      <c r="IK132" s="8">
        <f t="shared" si="1798"/>
        <v>250.8895881</v>
      </c>
      <c r="IL132" s="8">
        <f t="shared" si="1798"/>
        <v>236.5530402</v>
      </c>
      <c r="IM132" s="8">
        <f t="shared" si="1798"/>
        <v>241.3318895</v>
      </c>
      <c r="IN132" s="8">
        <f t="shared" si="1798"/>
        <v>298.6780811</v>
      </c>
      <c r="IO132" s="52">
        <f t="shared" si="55"/>
        <v>2867.309578</v>
      </c>
      <c r="IP132" s="8">
        <f t="shared" ref="IP132:JA132" si="1799">CC132+FA132</f>
        <v>182.5686316</v>
      </c>
      <c r="IQ132" s="8">
        <f t="shared" si="1799"/>
        <v>199.3841635</v>
      </c>
      <c r="IR132" s="8">
        <f t="shared" si="1799"/>
        <v>223.4063518</v>
      </c>
      <c r="IS132" s="8">
        <f t="shared" si="1799"/>
        <v>223.4063518</v>
      </c>
      <c r="IT132" s="8">
        <f t="shared" si="1799"/>
        <v>228.2107895</v>
      </c>
      <c r="IU132" s="8">
        <f t="shared" si="1799"/>
        <v>242.6241025</v>
      </c>
      <c r="IV132" s="8">
        <f t="shared" si="1799"/>
        <v>278.6573851</v>
      </c>
      <c r="IW132" s="8">
        <f t="shared" si="1799"/>
        <v>271.4507286</v>
      </c>
      <c r="IX132" s="8">
        <f t="shared" si="1799"/>
        <v>252.2329779</v>
      </c>
      <c r="IY132" s="8">
        <f t="shared" si="1799"/>
        <v>237.8196649</v>
      </c>
      <c r="IZ132" s="8">
        <f t="shared" si="1799"/>
        <v>242.6241025</v>
      </c>
      <c r="JA132" s="8">
        <f t="shared" si="1799"/>
        <v>300.2773546</v>
      </c>
      <c r="JB132" s="52">
        <f t="shared" si="57"/>
        <v>2882.662604</v>
      </c>
      <c r="JC132" s="2"/>
      <c r="JD132" s="2"/>
      <c r="JE132" s="19">
        <f t="shared" si="58"/>
        <v>0</v>
      </c>
      <c r="JF132" s="19">
        <f t="shared" si="59"/>
        <v>0</v>
      </c>
      <c r="JG132" s="48">
        <f t="shared" si="60"/>
        <v>0</v>
      </c>
      <c r="JH132" s="48">
        <f t="shared" si="61"/>
        <v>0</v>
      </c>
      <c r="JI132" s="48">
        <f t="shared" si="62"/>
        <v>0</v>
      </c>
      <c r="JJ132" s="48">
        <f t="shared" si="63"/>
        <v>0</v>
      </c>
      <c r="JK132" s="48">
        <f t="shared" si="64"/>
        <v>0</v>
      </c>
    </row>
    <row r="133" ht="19.5" customHeight="1" outlineLevel="1">
      <c r="A133" s="2"/>
      <c r="B133" s="13" t="s">
        <v>19</v>
      </c>
      <c r="C133" s="56">
        <f>'ОПУ БС'!$C133/12*'ОПУ БС'!L133</f>
        <v>91.64047805</v>
      </c>
      <c r="D133" s="56">
        <f>'ОПУ БС'!$C133/12*'ОПУ БС'!M133</f>
        <v>100.0810484</v>
      </c>
      <c r="E133" s="56">
        <f>'ОПУ БС'!$C133/12*'ОПУ БС'!N133</f>
        <v>112.139006</v>
      </c>
      <c r="F133" s="56">
        <f>'ОПУ БС'!$C133/12*'ОПУ БС'!O133</f>
        <v>112.139006</v>
      </c>
      <c r="G133" s="56">
        <f>'ОПУ БС'!$C133/12*'ОПУ БС'!P133</f>
        <v>114.5505976</v>
      </c>
      <c r="H133" s="56">
        <f>'ОПУ БС'!$C133/12*'ОПУ БС'!Q133</f>
        <v>121.7853722</v>
      </c>
      <c r="I133" s="56">
        <f>'ОПУ БС'!$C133/12*'ОПУ БС'!R133</f>
        <v>139.8723086</v>
      </c>
      <c r="J133" s="56">
        <f>'ОПУ БС'!$C133/12*'ОПУ БС'!S133</f>
        <v>136.2549213</v>
      </c>
      <c r="K133" s="56">
        <f>'ОПУ БС'!$C133/12*'ОПУ БС'!T133</f>
        <v>126.6085552</v>
      </c>
      <c r="L133" s="56">
        <f>'ОПУ БС'!$C133/12*'ОПУ БС'!U133</f>
        <v>107.315823</v>
      </c>
      <c r="M133" s="56">
        <f>'ОПУ БС'!$C133/12*'ОПУ БС'!V133</f>
        <v>133.8433298</v>
      </c>
      <c r="N133" s="56">
        <f>'ОПУ БС'!$C133/12*'ОПУ БС'!W133</f>
        <v>150.7244705</v>
      </c>
      <c r="O133" s="10">
        <f t="shared" si="21"/>
        <v>1446.954917</v>
      </c>
      <c r="P133" s="56">
        <f>'ОПУ БС'!$D133/12*'ОПУ БС'!L133</f>
        <v>104.2982495</v>
      </c>
      <c r="Q133" s="56">
        <f>'ОПУ БС'!$D133/12*'ОПУ БС'!M133</f>
        <v>113.9046672</v>
      </c>
      <c r="R133" s="56">
        <f>'ОПУ БС'!$D133/12*'ОПУ БС'!N133</f>
        <v>127.6281211</v>
      </c>
      <c r="S133" s="56">
        <f>'ОПУ БС'!$D133/12*'ОПУ БС'!O133</f>
        <v>127.6281211</v>
      </c>
      <c r="T133" s="56">
        <f>'ОПУ БС'!$D133/12*'ОПУ БС'!P133</f>
        <v>130.3728118</v>
      </c>
      <c r="U133" s="56">
        <f>'ОПУ БС'!$D133/12*'ОПУ БС'!Q133</f>
        <v>138.6068842</v>
      </c>
      <c r="V133" s="56">
        <f>'ОПУ БС'!$D133/12*'ОПУ БС'!R133</f>
        <v>159.192065</v>
      </c>
      <c r="W133" s="56">
        <f>'ОПУ БС'!$D133/12*'ОПУ БС'!S133</f>
        <v>155.0750288</v>
      </c>
      <c r="X133" s="56">
        <f>'ОПУ БС'!$D133/12*'ОПУ БС'!T133</f>
        <v>144.0962657</v>
      </c>
      <c r="Y133" s="56">
        <f>'ОПУ БС'!$D133/12*'ОПУ БС'!U133</f>
        <v>122.1387395</v>
      </c>
      <c r="Z133" s="56">
        <f>'ОПУ БС'!$D133/12*'ОПУ БС'!V133</f>
        <v>152.330338</v>
      </c>
      <c r="AA133" s="56">
        <f>'ОПУ БС'!$D133/12*'ОПУ БС'!W133</f>
        <v>171.5431735</v>
      </c>
      <c r="AB133" s="10">
        <f t="shared" si="23"/>
        <v>1646.814465</v>
      </c>
      <c r="AC133" s="56">
        <f>'ОПУ БС'!$E133/12*'ОПУ БС'!L133</f>
        <v>111.8780005</v>
      </c>
      <c r="AD133" s="56">
        <f>'ОПУ БС'!$E133/12*'ОПУ БС'!M133</f>
        <v>122.1825532</v>
      </c>
      <c r="AE133" s="56">
        <f>'ОПУ БС'!$E133/12*'ОПУ БС'!N133</f>
        <v>136.9033427</v>
      </c>
      <c r="AF133" s="56">
        <f>'ОПУ БС'!$E133/12*'ОПУ БС'!O133</f>
        <v>136.9033427</v>
      </c>
      <c r="AG133" s="56">
        <f>'ОПУ БС'!$E133/12*'ОПУ БС'!P133</f>
        <v>139.8475006</v>
      </c>
      <c r="AH133" s="56">
        <f>'ОПУ БС'!$E133/12*'ОПУ БС'!Q133</f>
        <v>148.6799743</v>
      </c>
      <c r="AI133" s="56">
        <f>'ОПУ БС'!$E133/12*'ОПУ БС'!R133</f>
        <v>170.7611586</v>
      </c>
      <c r="AJ133" s="56">
        <f>'ОПУ БС'!$E133/12*'ОПУ БС'!S133</f>
        <v>166.3449218</v>
      </c>
      <c r="AK133" s="56">
        <f>'ОПУ БС'!$E133/12*'ОПУ БС'!T133</f>
        <v>154.5682901</v>
      </c>
      <c r="AL133" s="56">
        <f>'ОПУ БС'!$E133/12*'ОПУ БС'!U133</f>
        <v>131.0150269</v>
      </c>
      <c r="AM133" s="56">
        <f>'ОПУ БС'!$E133/12*'ОПУ БС'!V133</f>
        <v>163.4007639</v>
      </c>
      <c r="AN133" s="56">
        <f>'ОПУ БС'!$E133/12*'ОПУ БС'!W133</f>
        <v>184.0098692</v>
      </c>
      <c r="AO133" s="10">
        <f t="shared" si="25"/>
        <v>1766.494745</v>
      </c>
      <c r="AP133" s="56">
        <f>'ОПУ БС'!$F133/12*'ОПУ БС'!L133</f>
        <v>114.9328628</v>
      </c>
      <c r="AQ133" s="56">
        <f>'ОПУ БС'!$F133/12*'ОПУ БС'!M133</f>
        <v>125.5187843</v>
      </c>
      <c r="AR133" s="56">
        <f>'ОПУ БС'!$F133/12*'ОПУ БС'!N133</f>
        <v>140.6415294</v>
      </c>
      <c r="AS133" s="56">
        <f>'ОПУ БС'!$F133/12*'ОПУ БС'!O133</f>
        <v>140.6415294</v>
      </c>
      <c r="AT133" s="56">
        <f>'ОПУ БС'!$F133/12*'ОПУ БС'!P133</f>
        <v>143.6660784</v>
      </c>
      <c r="AU133" s="56">
        <f>'ОПУ БС'!$F133/12*'ОПУ БС'!Q133</f>
        <v>152.7397255</v>
      </c>
      <c r="AV133" s="56">
        <f>'ОПУ БС'!$F133/12*'ОПУ БС'!R133</f>
        <v>175.4238432</v>
      </c>
      <c r="AW133" s="56">
        <f>'ОПУ БС'!$F133/12*'ОПУ БС'!S133</f>
        <v>170.8870196</v>
      </c>
      <c r="AX133" s="56">
        <f>'ОПУ БС'!$F133/12*'ОПУ БС'!T133</f>
        <v>158.7888235</v>
      </c>
      <c r="AY133" s="56">
        <f>'ОПУ БС'!$F133/12*'ОПУ БС'!U133</f>
        <v>134.5924314</v>
      </c>
      <c r="AZ133" s="56">
        <f>'ОПУ БС'!$F133/12*'ОПУ БС'!V133</f>
        <v>167.8624706</v>
      </c>
      <c r="BA133" s="56">
        <f>'ОПУ БС'!$F133/12*'ОПУ БС'!W133</f>
        <v>189.0343137</v>
      </c>
      <c r="BB133" s="10">
        <f t="shared" si="27"/>
        <v>1814.729412</v>
      </c>
      <c r="BC133" s="56">
        <f>'ОПУ БС'!$G133/12*'ОПУ БС'!L133</f>
        <v>114.1230481</v>
      </c>
      <c r="BD133" s="56">
        <f>'ОПУ БС'!$G133/12*'ОПУ БС'!M133</f>
        <v>124.6343815</v>
      </c>
      <c r="BE133" s="56">
        <f>'ОПУ БС'!$G133/12*'ОПУ БС'!N133</f>
        <v>139.650572</v>
      </c>
      <c r="BF133" s="56">
        <f>'ОПУ БС'!$G133/12*'ОПУ БС'!O133</f>
        <v>139.650572</v>
      </c>
      <c r="BG133" s="56">
        <f>'ОПУ БС'!$G133/12*'ОПУ БС'!P133</f>
        <v>142.6538101</v>
      </c>
      <c r="BH133" s="56">
        <f>'ОПУ БС'!$G133/12*'ОПУ БС'!Q133</f>
        <v>151.6635245</v>
      </c>
      <c r="BI133" s="56">
        <f>'ОПУ БС'!$G133/12*'ОПУ БС'!R133</f>
        <v>174.1878103</v>
      </c>
      <c r="BJ133" s="56">
        <f>'ОПУ БС'!$G133/12*'ОПУ БС'!S133</f>
        <v>169.6829531</v>
      </c>
      <c r="BK133" s="56">
        <f>'ОПУ БС'!$G133/12*'ОПУ БС'!T133</f>
        <v>157.6700007</v>
      </c>
      <c r="BL133" s="56">
        <f>'ОПУ БС'!$G133/12*'ОПУ БС'!U133</f>
        <v>133.6440958</v>
      </c>
      <c r="BM133" s="56">
        <f>'ОПУ БС'!$G133/12*'ОПУ БС'!V133</f>
        <v>166.679715</v>
      </c>
      <c r="BN133" s="56">
        <f>'ОПУ БС'!$G133/12*'ОПУ БС'!W133</f>
        <v>187.7023818</v>
      </c>
      <c r="BO133" s="10">
        <f t="shared" si="29"/>
        <v>1801.942865</v>
      </c>
      <c r="BP133" s="56">
        <f>'ОПУ БС'!$H133/12*'ОПУ БС'!L133</f>
        <v>109.9571722</v>
      </c>
      <c r="BQ133" s="56">
        <f>'ОПУ БС'!$H133/12*'ОПУ БС'!M133</f>
        <v>120.0848065</v>
      </c>
      <c r="BR133" s="56">
        <f>'ОПУ БС'!$H133/12*'ОПУ БС'!N133</f>
        <v>134.5528555</v>
      </c>
      <c r="BS133" s="56">
        <f>'ОПУ БС'!$H133/12*'ОПУ БС'!O133</f>
        <v>134.5528555</v>
      </c>
      <c r="BT133" s="56">
        <f>'ОПУ БС'!$H133/12*'ОПУ БС'!P133</f>
        <v>137.4464653</v>
      </c>
      <c r="BU133" s="56">
        <f>'ОПУ БС'!$H133/12*'ОПУ БС'!Q133</f>
        <v>146.1272947</v>
      </c>
      <c r="BV133" s="56">
        <f>'ОПУ БС'!$H133/12*'ОПУ БС'!R133</f>
        <v>167.8293681</v>
      </c>
      <c r="BW133" s="56">
        <f>'ОПУ БС'!$H133/12*'ОПУ БС'!S133</f>
        <v>163.4889534</v>
      </c>
      <c r="BX133" s="56">
        <f>'ОПУ БС'!$H133/12*'ОПУ БС'!T133</f>
        <v>151.9145142</v>
      </c>
      <c r="BY133" s="56">
        <f>'ОПУ БС'!$H133/12*'ОПУ БС'!U133</f>
        <v>128.7656359</v>
      </c>
      <c r="BZ133" s="56">
        <f>'ОПУ БС'!$H133/12*'ОПУ БС'!V133</f>
        <v>160.5953436</v>
      </c>
      <c r="CA133" s="56">
        <f>'ОПУ БС'!$H133/12*'ОПУ БС'!W133</f>
        <v>180.8506122</v>
      </c>
      <c r="CB133" s="10">
        <f t="shared" si="31"/>
        <v>1736.165877</v>
      </c>
      <c r="CC133" s="56">
        <f>'ОПУ БС'!$I133/12*'ОПУ БС'!L133</f>
        <v>104.7439049</v>
      </c>
      <c r="CD133" s="56">
        <f>'ОПУ БС'!$I133/12*'ОПУ БС'!M133</f>
        <v>114.3913698</v>
      </c>
      <c r="CE133" s="56">
        <f>'ОПУ БС'!$I133/12*'ОПУ БС'!N133</f>
        <v>128.1734626</v>
      </c>
      <c r="CF133" s="56">
        <f>'ОПУ БС'!$I133/12*'ОПУ БС'!O133</f>
        <v>128.1734626</v>
      </c>
      <c r="CG133" s="56">
        <f>'ОПУ БС'!$I133/12*'ОПУ БС'!P133</f>
        <v>130.9298811</v>
      </c>
      <c r="CH133" s="56">
        <f>'ОПУ БС'!$I133/12*'ОПУ БС'!Q133</f>
        <v>139.1991368</v>
      </c>
      <c r="CI133" s="56">
        <f>'ОПУ БС'!$I133/12*'ОПУ БС'!R133</f>
        <v>159.8722759</v>
      </c>
      <c r="CJ133" s="56">
        <f>'ОПУ БС'!$I133/12*'ОПУ БС'!S133</f>
        <v>155.7376481</v>
      </c>
      <c r="CK133" s="56">
        <f>'ОПУ БС'!$I133/12*'ОПУ БС'!T133</f>
        <v>144.7119739</v>
      </c>
      <c r="CL133" s="56">
        <f>'ОПУ БС'!$I133/12*'ОПУ БС'!U133</f>
        <v>122.6606255</v>
      </c>
      <c r="CM133" s="56">
        <f>'ОПУ БС'!$I133/12*'ОПУ БС'!V133</f>
        <v>152.9812295</v>
      </c>
      <c r="CN133" s="56">
        <f>'ОПУ БС'!$I133/12*'ОПУ БС'!W133</f>
        <v>172.2761594</v>
      </c>
      <c r="CO133" s="10">
        <f t="shared" si="33"/>
        <v>1653.85113</v>
      </c>
      <c r="CP133" s="2"/>
      <c r="CQ133" s="2"/>
      <c r="CR133" s="48">
        <f>O133-'ОПУ БС'!C133</f>
        <v>0</v>
      </c>
      <c r="CS133" s="48">
        <f>AB133-'ОПУ БС'!D133</f>
        <v>0</v>
      </c>
      <c r="CT133" s="48">
        <f>AO133-'ОПУ БС'!E133</f>
        <v>0</v>
      </c>
      <c r="CU133" s="48">
        <f>BB133-'ОПУ БС'!F133</f>
        <v>0</v>
      </c>
      <c r="CV133" s="48">
        <f>BO133-'ОПУ БС'!G133</f>
        <v>0</v>
      </c>
      <c r="CW133" s="48">
        <f>CB133-'ОПУ БС'!H133</f>
        <v>0</v>
      </c>
      <c r="CX133" s="48">
        <f>CO133-'ОПУ БС'!I133</f>
        <v>0</v>
      </c>
      <c r="CY133" s="2"/>
      <c r="CZ133" s="2"/>
      <c r="DA133" s="57"/>
      <c r="DB133" s="57"/>
      <c r="DC133" s="57"/>
      <c r="DD133" s="57"/>
      <c r="DE133" s="57"/>
      <c r="DF133" s="57"/>
      <c r="DG133" s="57"/>
      <c r="DH133" s="57"/>
      <c r="DI133" s="57"/>
      <c r="DJ133" s="57"/>
      <c r="DK133" s="57"/>
      <c r="DL133" s="57"/>
      <c r="DM133" s="55">
        <f t="shared" si="35"/>
        <v>0</v>
      </c>
      <c r="DN133" s="57"/>
      <c r="DO133" s="57"/>
      <c r="DP133" s="57"/>
      <c r="DQ133" s="57"/>
      <c r="DR133" s="57"/>
      <c r="DS133" s="57"/>
      <c r="DT133" s="57"/>
      <c r="DU133" s="57"/>
      <c r="DV133" s="57"/>
      <c r="DW133" s="57"/>
      <c r="DX133" s="57"/>
      <c r="DY133" s="57"/>
      <c r="DZ133" s="55">
        <f t="shared" si="37"/>
        <v>0</v>
      </c>
      <c r="EA133" s="58"/>
      <c r="EB133" s="58"/>
      <c r="EC133" s="58"/>
      <c r="ED133" s="58"/>
      <c r="EE133" s="58"/>
      <c r="EF133" s="58"/>
      <c r="EG133" s="58"/>
      <c r="EH133" s="58"/>
      <c r="EI133" s="58"/>
      <c r="EJ133" s="58"/>
      <c r="EK133" s="58"/>
      <c r="EL133" s="58"/>
      <c r="EM133" s="50">
        <f t="shared" si="39"/>
        <v>0</v>
      </c>
      <c r="EN133" s="58"/>
      <c r="EO133" s="58"/>
      <c r="EP133" s="58"/>
      <c r="EQ133" s="58"/>
      <c r="ER133" s="58"/>
      <c r="ES133" s="58"/>
      <c r="ET133" s="58"/>
      <c r="EU133" s="58"/>
      <c r="EV133" s="58"/>
      <c r="EW133" s="58"/>
      <c r="EX133" s="58"/>
      <c r="EY133" s="58"/>
      <c r="EZ133" s="51">
        <f t="shared" si="41"/>
        <v>0</v>
      </c>
      <c r="FA133" s="58"/>
      <c r="FB133" s="58"/>
      <c r="FC133" s="58"/>
      <c r="FD133" s="58"/>
      <c r="FE133" s="58"/>
      <c r="FF133" s="58"/>
      <c r="FG133" s="58"/>
      <c r="FH133" s="58"/>
      <c r="FI133" s="58"/>
      <c r="FJ133" s="58"/>
      <c r="FK133" s="58"/>
      <c r="FL133" s="58"/>
      <c r="FM133" s="51">
        <f t="shared" si="43"/>
        <v>0</v>
      </c>
      <c r="FN133" s="2"/>
      <c r="FO133" s="2"/>
      <c r="FP133" s="56">
        <f t="shared" ref="FP133:GA133" si="1800">C133</f>
        <v>91.64047805</v>
      </c>
      <c r="FQ133" s="56">
        <f t="shared" si="1800"/>
        <v>100.0810484</v>
      </c>
      <c r="FR133" s="56">
        <f t="shared" si="1800"/>
        <v>112.139006</v>
      </c>
      <c r="FS133" s="56">
        <f t="shared" si="1800"/>
        <v>112.139006</v>
      </c>
      <c r="FT133" s="56">
        <f t="shared" si="1800"/>
        <v>114.5505976</v>
      </c>
      <c r="FU133" s="56">
        <f t="shared" si="1800"/>
        <v>121.7853722</v>
      </c>
      <c r="FV133" s="56">
        <f t="shared" si="1800"/>
        <v>139.8723086</v>
      </c>
      <c r="FW133" s="56">
        <f t="shared" si="1800"/>
        <v>136.2549213</v>
      </c>
      <c r="FX133" s="56">
        <f t="shared" si="1800"/>
        <v>126.6085552</v>
      </c>
      <c r="FY133" s="56">
        <f t="shared" si="1800"/>
        <v>107.315823</v>
      </c>
      <c r="FZ133" s="56">
        <f t="shared" si="1800"/>
        <v>133.8433298</v>
      </c>
      <c r="GA133" s="56">
        <f t="shared" si="1800"/>
        <v>150.7244705</v>
      </c>
      <c r="GB133" s="52">
        <f t="shared" si="45"/>
        <v>1446.954917</v>
      </c>
      <c r="GC133" s="56">
        <f t="shared" ref="GC133:GN133" si="1801">P133</f>
        <v>104.2982495</v>
      </c>
      <c r="GD133" s="56">
        <f t="shared" si="1801"/>
        <v>113.9046672</v>
      </c>
      <c r="GE133" s="56">
        <f t="shared" si="1801"/>
        <v>127.6281211</v>
      </c>
      <c r="GF133" s="56">
        <f t="shared" si="1801"/>
        <v>127.6281211</v>
      </c>
      <c r="GG133" s="56">
        <f t="shared" si="1801"/>
        <v>130.3728118</v>
      </c>
      <c r="GH133" s="56">
        <f t="shared" si="1801"/>
        <v>138.6068842</v>
      </c>
      <c r="GI133" s="56">
        <f t="shared" si="1801"/>
        <v>159.192065</v>
      </c>
      <c r="GJ133" s="56">
        <f t="shared" si="1801"/>
        <v>155.0750288</v>
      </c>
      <c r="GK133" s="56">
        <f t="shared" si="1801"/>
        <v>144.0962657</v>
      </c>
      <c r="GL133" s="56">
        <f t="shared" si="1801"/>
        <v>122.1387395</v>
      </c>
      <c r="GM133" s="56">
        <f t="shared" si="1801"/>
        <v>152.330338</v>
      </c>
      <c r="GN133" s="56">
        <f t="shared" si="1801"/>
        <v>171.5431735</v>
      </c>
      <c r="GO133" s="52">
        <f t="shared" si="47"/>
        <v>1646.814465</v>
      </c>
      <c r="GP133" s="8">
        <f t="shared" ref="GP133:HA133" si="1802">AC133+DA133</f>
        <v>111.8780005</v>
      </c>
      <c r="GQ133" s="8">
        <f t="shared" si="1802"/>
        <v>122.1825532</v>
      </c>
      <c r="GR133" s="8">
        <f t="shared" si="1802"/>
        <v>136.9033427</v>
      </c>
      <c r="GS133" s="8">
        <f t="shared" si="1802"/>
        <v>136.9033427</v>
      </c>
      <c r="GT133" s="8">
        <f t="shared" si="1802"/>
        <v>139.8475006</v>
      </c>
      <c r="GU133" s="8">
        <f t="shared" si="1802"/>
        <v>148.6799743</v>
      </c>
      <c r="GV133" s="8">
        <f t="shared" si="1802"/>
        <v>170.7611586</v>
      </c>
      <c r="GW133" s="8">
        <f t="shared" si="1802"/>
        <v>166.3449218</v>
      </c>
      <c r="GX133" s="8">
        <f t="shared" si="1802"/>
        <v>154.5682901</v>
      </c>
      <c r="GY133" s="8">
        <f t="shared" si="1802"/>
        <v>131.0150269</v>
      </c>
      <c r="GZ133" s="8">
        <f t="shared" si="1802"/>
        <v>163.4007639</v>
      </c>
      <c r="HA133" s="8">
        <f t="shared" si="1802"/>
        <v>184.0098692</v>
      </c>
      <c r="HB133" s="52">
        <f t="shared" si="49"/>
        <v>1766.494745</v>
      </c>
      <c r="HC133" s="8">
        <f t="shared" ref="HC133:HN133" si="1803">AP133+DN133</f>
        <v>114.9328628</v>
      </c>
      <c r="HD133" s="8">
        <f t="shared" si="1803"/>
        <v>125.5187843</v>
      </c>
      <c r="HE133" s="8">
        <f t="shared" si="1803"/>
        <v>140.6415294</v>
      </c>
      <c r="HF133" s="8">
        <f t="shared" si="1803"/>
        <v>140.6415294</v>
      </c>
      <c r="HG133" s="8">
        <f t="shared" si="1803"/>
        <v>143.6660784</v>
      </c>
      <c r="HH133" s="8">
        <f t="shared" si="1803"/>
        <v>152.7397255</v>
      </c>
      <c r="HI133" s="8">
        <f t="shared" si="1803"/>
        <v>175.4238432</v>
      </c>
      <c r="HJ133" s="8">
        <f t="shared" si="1803"/>
        <v>170.8870196</v>
      </c>
      <c r="HK133" s="8">
        <f t="shared" si="1803"/>
        <v>158.7888235</v>
      </c>
      <c r="HL133" s="8">
        <f t="shared" si="1803"/>
        <v>134.5924314</v>
      </c>
      <c r="HM133" s="8">
        <f t="shared" si="1803"/>
        <v>167.8624706</v>
      </c>
      <c r="HN133" s="8">
        <f t="shared" si="1803"/>
        <v>189.0343137</v>
      </c>
      <c r="HO133" s="52">
        <f t="shared" si="51"/>
        <v>1814.729412</v>
      </c>
      <c r="HP133" s="8">
        <f t="shared" ref="HP133:IA133" si="1804">BC133+EA133</f>
        <v>114.1230481</v>
      </c>
      <c r="HQ133" s="8">
        <f t="shared" si="1804"/>
        <v>124.6343815</v>
      </c>
      <c r="HR133" s="8">
        <f t="shared" si="1804"/>
        <v>139.650572</v>
      </c>
      <c r="HS133" s="8">
        <f t="shared" si="1804"/>
        <v>139.650572</v>
      </c>
      <c r="HT133" s="8">
        <f t="shared" si="1804"/>
        <v>142.6538101</v>
      </c>
      <c r="HU133" s="8">
        <f t="shared" si="1804"/>
        <v>151.6635245</v>
      </c>
      <c r="HV133" s="8">
        <f t="shared" si="1804"/>
        <v>174.1878103</v>
      </c>
      <c r="HW133" s="8">
        <f t="shared" si="1804"/>
        <v>169.6829531</v>
      </c>
      <c r="HX133" s="8">
        <f t="shared" si="1804"/>
        <v>157.6700007</v>
      </c>
      <c r="HY133" s="8">
        <f t="shared" si="1804"/>
        <v>133.6440958</v>
      </c>
      <c r="HZ133" s="8">
        <f t="shared" si="1804"/>
        <v>166.679715</v>
      </c>
      <c r="IA133" s="8">
        <f t="shared" si="1804"/>
        <v>187.7023818</v>
      </c>
      <c r="IB133" s="52">
        <f t="shared" si="53"/>
        <v>1801.942865</v>
      </c>
      <c r="IC133" s="8">
        <f t="shared" ref="IC133:IN133" si="1805">BP133+EN133</f>
        <v>109.9571722</v>
      </c>
      <c r="ID133" s="8">
        <f t="shared" si="1805"/>
        <v>120.0848065</v>
      </c>
      <c r="IE133" s="8">
        <f t="shared" si="1805"/>
        <v>134.5528555</v>
      </c>
      <c r="IF133" s="8">
        <f t="shared" si="1805"/>
        <v>134.5528555</v>
      </c>
      <c r="IG133" s="8">
        <f t="shared" si="1805"/>
        <v>137.4464653</v>
      </c>
      <c r="IH133" s="8">
        <f t="shared" si="1805"/>
        <v>146.1272947</v>
      </c>
      <c r="II133" s="8">
        <f t="shared" si="1805"/>
        <v>167.8293681</v>
      </c>
      <c r="IJ133" s="8">
        <f t="shared" si="1805"/>
        <v>163.4889534</v>
      </c>
      <c r="IK133" s="8">
        <f t="shared" si="1805"/>
        <v>151.9145142</v>
      </c>
      <c r="IL133" s="8">
        <f t="shared" si="1805"/>
        <v>128.7656359</v>
      </c>
      <c r="IM133" s="8">
        <f t="shared" si="1805"/>
        <v>160.5953436</v>
      </c>
      <c r="IN133" s="8">
        <f t="shared" si="1805"/>
        <v>180.8506122</v>
      </c>
      <c r="IO133" s="52">
        <f t="shared" si="55"/>
        <v>1736.165877</v>
      </c>
      <c r="IP133" s="8">
        <f t="shared" ref="IP133:JA133" si="1806">CC133+FA133</f>
        <v>104.7439049</v>
      </c>
      <c r="IQ133" s="8">
        <f t="shared" si="1806"/>
        <v>114.3913698</v>
      </c>
      <c r="IR133" s="8">
        <f t="shared" si="1806"/>
        <v>128.1734626</v>
      </c>
      <c r="IS133" s="8">
        <f t="shared" si="1806"/>
        <v>128.1734626</v>
      </c>
      <c r="IT133" s="8">
        <f t="shared" si="1806"/>
        <v>130.9298811</v>
      </c>
      <c r="IU133" s="8">
        <f t="shared" si="1806"/>
        <v>139.1991368</v>
      </c>
      <c r="IV133" s="8">
        <f t="shared" si="1806"/>
        <v>159.8722759</v>
      </c>
      <c r="IW133" s="8">
        <f t="shared" si="1806"/>
        <v>155.7376481</v>
      </c>
      <c r="IX133" s="8">
        <f t="shared" si="1806"/>
        <v>144.7119739</v>
      </c>
      <c r="IY133" s="8">
        <f t="shared" si="1806"/>
        <v>122.6606255</v>
      </c>
      <c r="IZ133" s="8">
        <f t="shared" si="1806"/>
        <v>152.9812295</v>
      </c>
      <c r="JA133" s="8">
        <f t="shared" si="1806"/>
        <v>172.2761594</v>
      </c>
      <c r="JB133" s="52">
        <f t="shared" si="57"/>
        <v>1653.85113</v>
      </c>
      <c r="JC133" s="2"/>
      <c r="JD133" s="2"/>
      <c r="JE133" s="19">
        <f t="shared" si="58"/>
        <v>0</v>
      </c>
      <c r="JF133" s="19">
        <f t="shared" si="59"/>
        <v>0</v>
      </c>
      <c r="JG133" s="48">
        <f t="shared" si="60"/>
        <v>0</v>
      </c>
      <c r="JH133" s="48">
        <f t="shared" si="61"/>
        <v>0</v>
      </c>
      <c r="JI133" s="48">
        <f t="shared" si="62"/>
        <v>0</v>
      </c>
      <c r="JJ133" s="48">
        <f t="shared" si="63"/>
        <v>0</v>
      </c>
      <c r="JK133" s="48">
        <f t="shared" si="64"/>
        <v>0</v>
      </c>
    </row>
    <row r="134" ht="19.5" customHeight="1" outlineLevel="1">
      <c r="A134" s="2"/>
      <c r="B134" s="13" t="s">
        <v>20</v>
      </c>
      <c r="C134" s="56">
        <f>'ОПУ БС'!$C134/12*'ОПУ БС'!L134</f>
        <v>26.10672023</v>
      </c>
      <c r="D134" s="56">
        <f>'ОПУ БС'!$C134/12*'ОПУ БС'!M134</f>
        <v>28.51128657</v>
      </c>
      <c r="E134" s="56">
        <f>'ОПУ БС'!$C134/12*'ОПУ БС'!N134</f>
        <v>31.94638134</v>
      </c>
      <c r="F134" s="56">
        <f>'ОПУ БС'!$C134/12*'ОПУ БС'!O134</f>
        <v>31.94638134</v>
      </c>
      <c r="G134" s="56">
        <f>'ОПУ БС'!$C134/12*'ОПУ БС'!P134</f>
        <v>32.63340029</v>
      </c>
      <c r="H134" s="56">
        <f>'ОПУ БС'!$C134/12*'ОПУ БС'!Q134</f>
        <v>34.69445715</v>
      </c>
      <c r="I134" s="56">
        <f>'ОПУ БС'!$C134/12*'ОПУ БС'!R134</f>
        <v>39.8470993</v>
      </c>
      <c r="J134" s="56">
        <f>'ОПУ БС'!$C134/12*'ОПУ БС'!S134</f>
        <v>38.81657087</v>
      </c>
      <c r="K134" s="56">
        <f>'ОПУ БС'!$C134/12*'ОПУ БС'!T134</f>
        <v>23.01513494</v>
      </c>
      <c r="L134" s="56">
        <f>'ОПУ БС'!$C134/12*'ОПУ БС'!U134</f>
        <v>34.0074382</v>
      </c>
      <c r="M134" s="56">
        <f>'ОПУ БС'!$C134/12*'ОПУ БС'!V134</f>
        <v>47.74781727</v>
      </c>
      <c r="N134" s="56">
        <f>'ОПУ БС'!$C134/12*'ОПУ БС'!W134</f>
        <v>42.9386846</v>
      </c>
      <c r="O134" s="10">
        <f t="shared" si="21"/>
        <v>412.2113721</v>
      </c>
      <c r="P134" s="56">
        <f>'ОПУ БС'!$D134/12*'ОПУ БС'!L134</f>
        <v>34.14437839</v>
      </c>
      <c r="Q134" s="56">
        <f>'ОПУ БС'!$D134/12*'ОПУ БС'!M134</f>
        <v>37.28925535</v>
      </c>
      <c r="R134" s="56">
        <f>'ОПУ БС'!$D134/12*'ОПУ БС'!N134</f>
        <v>41.78193672</v>
      </c>
      <c r="S134" s="56">
        <f>'ОПУ БС'!$D134/12*'ОПУ БС'!O134</f>
        <v>41.78193672</v>
      </c>
      <c r="T134" s="56">
        <f>'ОПУ БС'!$D134/12*'ОПУ БС'!P134</f>
        <v>42.68047299</v>
      </c>
      <c r="U134" s="56">
        <f>'ОПУ БС'!$D134/12*'ОПУ БС'!Q134</f>
        <v>45.37608181</v>
      </c>
      <c r="V134" s="56">
        <f>'ОПУ БС'!$D134/12*'ОПУ БС'!R134</f>
        <v>52.11510386</v>
      </c>
      <c r="W134" s="56">
        <f>'ОПУ БС'!$D134/12*'ОПУ БС'!S134</f>
        <v>50.76729945</v>
      </c>
      <c r="X134" s="56">
        <f>'ОПУ БС'!$D134/12*'ОПУ БС'!T134</f>
        <v>30.10096516</v>
      </c>
      <c r="Y134" s="56">
        <f>'ОПУ БС'!$D134/12*'ОПУ БС'!U134</f>
        <v>44.47754554</v>
      </c>
      <c r="Z134" s="56">
        <f>'ОПУ БС'!$D134/12*'ОПУ БС'!V134</f>
        <v>62.44827101</v>
      </c>
      <c r="AA134" s="56">
        <f>'ОПУ БС'!$D134/12*'ОПУ БС'!W134</f>
        <v>56.15851709</v>
      </c>
      <c r="AB134" s="10">
        <f t="shared" si="23"/>
        <v>539.1217641</v>
      </c>
      <c r="AC134" s="56">
        <f>'ОПУ БС'!$E134/12*'ОПУ БС'!L134</f>
        <v>41.6168615</v>
      </c>
      <c r="AD134" s="56">
        <f>'ОПУ БС'!$E134/12*'ОПУ БС'!M134</f>
        <v>45.44999348</v>
      </c>
      <c r="AE134" s="56">
        <f>'ОПУ БС'!$E134/12*'ОПУ БС'!N134</f>
        <v>50.92589631</v>
      </c>
      <c r="AF134" s="56">
        <f>'ОПУ БС'!$E134/12*'ОПУ БС'!O134</f>
        <v>50.92589631</v>
      </c>
      <c r="AG134" s="56">
        <f>'ОПУ БС'!$E134/12*'ОПУ БС'!P134</f>
        <v>52.02107687</v>
      </c>
      <c r="AH134" s="56">
        <f>'ОПУ БС'!$E134/12*'ОПУ БС'!Q134</f>
        <v>55.30661857</v>
      </c>
      <c r="AI134" s="56">
        <f>'ОПУ БС'!$E134/12*'ОПУ БС'!R134</f>
        <v>63.52047281</v>
      </c>
      <c r="AJ134" s="56">
        <f>'ОПУ БС'!$E134/12*'ОПУ БС'!S134</f>
        <v>61.87770197</v>
      </c>
      <c r="AK134" s="56">
        <f>'ОПУ БС'!$E134/12*'ОПУ БС'!T134</f>
        <v>36.68854895</v>
      </c>
      <c r="AL134" s="56">
        <f>'ОПУ БС'!$E134/12*'ОПУ БС'!U134</f>
        <v>54.21143801</v>
      </c>
      <c r="AM134" s="56">
        <f>'ОПУ БС'!$E134/12*'ОПУ БС'!V134</f>
        <v>76.11504932</v>
      </c>
      <c r="AN134" s="56">
        <f>'ОПУ БС'!$E134/12*'ОПУ БС'!W134</f>
        <v>68.44878536</v>
      </c>
      <c r="AO134" s="10">
        <f t="shared" si="25"/>
        <v>657.1083395</v>
      </c>
      <c r="AP134" s="56">
        <f>'ОПУ БС'!$F134/12*'ОПУ БС'!L134</f>
        <v>47.52720181</v>
      </c>
      <c r="AQ134" s="56">
        <f>'ОПУ БС'!$F134/12*'ОПУ БС'!M134</f>
        <v>51.90470724</v>
      </c>
      <c r="AR134" s="56">
        <f>'ОПУ БС'!$F134/12*'ОПУ БС'!N134</f>
        <v>58.15828643</v>
      </c>
      <c r="AS134" s="56">
        <f>'ОПУ БС'!$F134/12*'ОПУ БС'!O134</f>
        <v>58.15828643</v>
      </c>
      <c r="AT134" s="56">
        <f>'ОПУ БС'!$F134/12*'ОПУ БС'!P134</f>
        <v>59.40900226</v>
      </c>
      <c r="AU134" s="56">
        <f>'ОПУ БС'!$F134/12*'ОПУ БС'!Q134</f>
        <v>63.16114978</v>
      </c>
      <c r="AV134" s="56">
        <f>'ОПУ БС'!$F134/12*'ОПУ БС'!R134</f>
        <v>72.54151855</v>
      </c>
      <c r="AW134" s="56">
        <f>'ОПУ БС'!$F134/12*'ОПУ БС'!S134</f>
        <v>70.6654448</v>
      </c>
      <c r="AX134" s="56">
        <f>'ОПУ БС'!$F134/12*'ОПУ БС'!T134</f>
        <v>41.89898054</v>
      </c>
      <c r="AY134" s="56">
        <f>'ОПУ БС'!$F134/12*'ОПУ БС'!U134</f>
        <v>61.91043394</v>
      </c>
      <c r="AZ134" s="56">
        <f>'ОПУ БС'!$F134/12*'ОПУ БС'!V134</f>
        <v>86.92475068</v>
      </c>
      <c r="BA134" s="56">
        <f>'ОПУ БС'!$F134/12*'ОПУ БС'!W134</f>
        <v>78.16973982</v>
      </c>
      <c r="BB134" s="10">
        <f t="shared" si="27"/>
        <v>750.4295023</v>
      </c>
      <c r="BC134" s="56">
        <f>'ОПУ БС'!$G134/12*'ОПУ БС'!L134</f>
        <v>51.34925243</v>
      </c>
      <c r="BD134" s="56">
        <f>'ОПУ БС'!$G134/12*'ОПУ БС'!M134</f>
        <v>56.07878884</v>
      </c>
      <c r="BE134" s="56">
        <f>'ОПУ БС'!$G134/12*'ОПУ БС'!N134</f>
        <v>62.83526942</v>
      </c>
      <c r="BF134" s="56">
        <f>'ОПУ БС'!$G134/12*'ОПУ БС'!O134</f>
        <v>62.83526942</v>
      </c>
      <c r="BG134" s="56">
        <f>'ОПУ БС'!$G134/12*'ОПУ БС'!P134</f>
        <v>64.18656554</v>
      </c>
      <c r="BH134" s="56">
        <f>'ОПУ БС'!$G134/12*'ОПУ БС'!Q134</f>
        <v>68.24045388</v>
      </c>
      <c r="BI134" s="56">
        <f>'ОПУ БС'!$G134/12*'ОПУ БС'!R134</f>
        <v>78.37517476</v>
      </c>
      <c r="BJ134" s="56">
        <f>'ОПУ БС'!$G134/12*'ОПУ БС'!S134</f>
        <v>76.34823058</v>
      </c>
      <c r="BK134" s="56">
        <f>'ОПУ БС'!$G134/12*'ОПУ БС'!T134</f>
        <v>45.2684199</v>
      </c>
      <c r="BL134" s="56">
        <f>'ОПУ БС'!$G134/12*'ОПУ БС'!U134</f>
        <v>66.88915777</v>
      </c>
      <c r="BM134" s="56">
        <f>'ОПУ БС'!$G134/12*'ОПУ БС'!V134</f>
        <v>93.9150801</v>
      </c>
      <c r="BN134" s="56">
        <f>'ОПУ БС'!$G134/12*'ОПУ БС'!W134</f>
        <v>84.45600728</v>
      </c>
      <c r="BO134" s="10">
        <f t="shared" si="29"/>
        <v>810.7776699</v>
      </c>
      <c r="BP134" s="56">
        <f>'ОПУ БС'!$H134/12*'ОПУ БС'!L134</f>
        <v>53.12854935</v>
      </c>
      <c r="BQ134" s="56">
        <f>'ОПУ БС'!$H134/12*'ОПУ БС'!M134</f>
        <v>58.02196837</v>
      </c>
      <c r="BR134" s="56">
        <f>'ОПУ БС'!$H134/12*'ОПУ БС'!N134</f>
        <v>65.01256696</v>
      </c>
      <c r="BS134" s="56">
        <f>'ОПУ БС'!$H134/12*'ОПУ БС'!O134</f>
        <v>65.01256696</v>
      </c>
      <c r="BT134" s="56">
        <f>'ОПУ БС'!$H134/12*'ОПУ БС'!P134</f>
        <v>66.41068668</v>
      </c>
      <c r="BU134" s="56">
        <f>'ОПУ БС'!$H134/12*'ОПУ БС'!Q134</f>
        <v>70.60504584</v>
      </c>
      <c r="BV134" s="56">
        <f>'ОПУ БС'!$H134/12*'ОПУ БС'!R134</f>
        <v>81.09094374</v>
      </c>
      <c r="BW134" s="56">
        <f>'ОПУ БС'!$H134/12*'ОПУ БС'!S134</f>
        <v>78.99376416</v>
      </c>
      <c r="BX134" s="56">
        <f>'ОПУ БС'!$H134/12*'ОПУ БС'!T134</f>
        <v>46.83701061</v>
      </c>
      <c r="BY134" s="56">
        <f>'ОПУ БС'!$H134/12*'ОПУ БС'!U134</f>
        <v>69.20692612</v>
      </c>
      <c r="BZ134" s="56">
        <f>'ОПУ БС'!$H134/12*'ОПУ БС'!V134</f>
        <v>97.16932052</v>
      </c>
      <c r="CA134" s="56">
        <f>'ОПУ БС'!$H134/12*'ОПУ БС'!W134</f>
        <v>87.38248248</v>
      </c>
      <c r="CB134" s="10">
        <f t="shared" si="31"/>
        <v>838.8718318</v>
      </c>
      <c r="CC134" s="56">
        <f>'ОПУ БС'!$I134/12*'ОПУ БС'!L134</f>
        <v>52.86847438</v>
      </c>
      <c r="CD134" s="56">
        <f>'ОПУ БС'!$I134/12*'ОПУ БС'!M134</f>
        <v>57.73793912</v>
      </c>
      <c r="CE134" s="56">
        <f>'ОПУ БС'!$I134/12*'ОПУ БС'!N134</f>
        <v>64.69431733</v>
      </c>
      <c r="CF134" s="56">
        <f>'ОПУ БС'!$I134/12*'ОПУ БС'!O134</f>
        <v>64.69431733</v>
      </c>
      <c r="CG134" s="56">
        <f>'ОПУ БС'!$I134/12*'ОПУ БС'!P134</f>
        <v>66.08559297</v>
      </c>
      <c r="CH134" s="56">
        <f>'ОПУ БС'!$I134/12*'ОПУ БС'!Q134</f>
        <v>70.2594199</v>
      </c>
      <c r="CI134" s="56">
        <f>'ОПУ БС'!$I134/12*'ОПУ БС'!R134</f>
        <v>80.69398721</v>
      </c>
      <c r="CJ134" s="56">
        <f>'ОПУ БС'!$I134/12*'ОПУ БС'!S134</f>
        <v>78.60707375</v>
      </c>
      <c r="CK134" s="56">
        <f>'ОПУ БС'!$I134/12*'ОПУ БС'!T134</f>
        <v>46.60773399</v>
      </c>
      <c r="CL134" s="56">
        <f>'ОПУ БС'!$I134/12*'ОПУ БС'!U134</f>
        <v>68.86814426</v>
      </c>
      <c r="CM134" s="56">
        <f>'ОПУ БС'!$I134/12*'ОПУ БС'!V134</f>
        <v>96.69365709</v>
      </c>
      <c r="CN134" s="56">
        <f>'ОПУ БС'!$I134/12*'ОПУ БС'!W134</f>
        <v>86.9547276</v>
      </c>
      <c r="CO134" s="10">
        <f t="shared" si="33"/>
        <v>834.7653849</v>
      </c>
      <c r="CP134" s="2"/>
      <c r="CQ134" s="2"/>
      <c r="CR134" s="48">
        <f>O134-'ОПУ БС'!C134</f>
        <v>0</v>
      </c>
      <c r="CS134" s="48">
        <f>AB134-'ОПУ БС'!D134</f>
        <v>0</v>
      </c>
      <c r="CT134" s="48">
        <f>AO134-'ОПУ БС'!E134</f>
        <v>0</v>
      </c>
      <c r="CU134" s="48">
        <f>BB134-'ОПУ БС'!F134</f>
        <v>0</v>
      </c>
      <c r="CV134" s="48">
        <f>BO134-'ОПУ БС'!G134</f>
        <v>0</v>
      </c>
      <c r="CW134" s="48">
        <f>CB134-'ОПУ БС'!H134</f>
        <v>0</v>
      </c>
      <c r="CX134" s="48">
        <f>CO134-'ОПУ БС'!I134</f>
        <v>0</v>
      </c>
      <c r="CY134" s="2"/>
      <c r="CZ134" s="2"/>
      <c r="DA134" s="57"/>
      <c r="DB134" s="57"/>
      <c r="DC134" s="57"/>
      <c r="DD134" s="57"/>
      <c r="DE134" s="57"/>
      <c r="DF134" s="57"/>
      <c r="DG134" s="57"/>
      <c r="DH134" s="57"/>
      <c r="DI134" s="57"/>
      <c r="DJ134" s="57"/>
      <c r="DK134" s="57"/>
      <c r="DL134" s="57"/>
      <c r="DM134" s="55">
        <f t="shared" si="35"/>
        <v>0</v>
      </c>
      <c r="DN134" s="57"/>
      <c r="DO134" s="57"/>
      <c r="DP134" s="57"/>
      <c r="DQ134" s="57"/>
      <c r="DR134" s="57"/>
      <c r="DS134" s="57"/>
      <c r="DT134" s="57"/>
      <c r="DU134" s="57"/>
      <c r="DV134" s="57"/>
      <c r="DW134" s="57"/>
      <c r="DX134" s="57"/>
      <c r="DY134" s="57"/>
      <c r="DZ134" s="55">
        <f t="shared" si="37"/>
        <v>0</v>
      </c>
      <c r="EA134" s="58"/>
      <c r="EB134" s="58"/>
      <c r="EC134" s="58"/>
      <c r="ED134" s="58"/>
      <c r="EE134" s="58"/>
      <c r="EF134" s="58"/>
      <c r="EG134" s="58"/>
      <c r="EH134" s="58"/>
      <c r="EI134" s="58"/>
      <c r="EJ134" s="58"/>
      <c r="EK134" s="58"/>
      <c r="EL134" s="58"/>
      <c r="EM134" s="50">
        <f t="shared" si="39"/>
        <v>0</v>
      </c>
      <c r="EN134" s="58"/>
      <c r="EO134" s="58"/>
      <c r="EP134" s="58"/>
      <c r="EQ134" s="58"/>
      <c r="ER134" s="58"/>
      <c r="ES134" s="58"/>
      <c r="ET134" s="58"/>
      <c r="EU134" s="58"/>
      <c r="EV134" s="58"/>
      <c r="EW134" s="58"/>
      <c r="EX134" s="58"/>
      <c r="EY134" s="58"/>
      <c r="EZ134" s="51">
        <f t="shared" si="41"/>
        <v>0</v>
      </c>
      <c r="FA134" s="58"/>
      <c r="FB134" s="58"/>
      <c r="FC134" s="58"/>
      <c r="FD134" s="58"/>
      <c r="FE134" s="58"/>
      <c r="FF134" s="58"/>
      <c r="FG134" s="58"/>
      <c r="FH134" s="58"/>
      <c r="FI134" s="58"/>
      <c r="FJ134" s="58"/>
      <c r="FK134" s="58"/>
      <c r="FL134" s="58"/>
      <c r="FM134" s="51">
        <f t="shared" si="43"/>
        <v>0</v>
      </c>
      <c r="FN134" s="2"/>
      <c r="FO134" s="2"/>
      <c r="FP134" s="56">
        <f t="shared" ref="FP134:GA134" si="1807">C134</f>
        <v>26.10672023</v>
      </c>
      <c r="FQ134" s="56">
        <f t="shared" si="1807"/>
        <v>28.51128657</v>
      </c>
      <c r="FR134" s="56">
        <f t="shared" si="1807"/>
        <v>31.94638134</v>
      </c>
      <c r="FS134" s="56">
        <f t="shared" si="1807"/>
        <v>31.94638134</v>
      </c>
      <c r="FT134" s="56">
        <f t="shared" si="1807"/>
        <v>32.63340029</v>
      </c>
      <c r="FU134" s="56">
        <f t="shared" si="1807"/>
        <v>34.69445715</v>
      </c>
      <c r="FV134" s="56">
        <f t="shared" si="1807"/>
        <v>39.8470993</v>
      </c>
      <c r="FW134" s="56">
        <f t="shared" si="1807"/>
        <v>38.81657087</v>
      </c>
      <c r="FX134" s="56">
        <f t="shared" si="1807"/>
        <v>23.01513494</v>
      </c>
      <c r="FY134" s="56">
        <f t="shared" si="1807"/>
        <v>34.0074382</v>
      </c>
      <c r="FZ134" s="56">
        <f t="shared" si="1807"/>
        <v>47.74781727</v>
      </c>
      <c r="GA134" s="56">
        <f t="shared" si="1807"/>
        <v>42.9386846</v>
      </c>
      <c r="GB134" s="52">
        <f t="shared" si="45"/>
        <v>412.2113721</v>
      </c>
      <c r="GC134" s="56">
        <f t="shared" ref="GC134:GN134" si="1808">P134</f>
        <v>34.14437839</v>
      </c>
      <c r="GD134" s="56">
        <f t="shared" si="1808"/>
        <v>37.28925535</v>
      </c>
      <c r="GE134" s="56">
        <f t="shared" si="1808"/>
        <v>41.78193672</v>
      </c>
      <c r="GF134" s="56">
        <f t="shared" si="1808"/>
        <v>41.78193672</v>
      </c>
      <c r="GG134" s="56">
        <f t="shared" si="1808"/>
        <v>42.68047299</v>
      </c>
      <c r="GH134" s="56">
        <f t="shared" si="1808"/>
        <v>45.37608181</v>
      </c>
      <c r="GI134" s="56">
        <f t="shared" si="1808"/>
        <v>52.11510386</v>
      </c>
      <c r="GJ134" s="56">
        <f t="shared" si="1808"/>
        <v>50.76729945</v>
      </c>
      <c r="GK134" s="56">
        <f t="shared" si="1808"/>
        <v>30.10096516</v>
      </c>
      <c r="GL134" s="56">
        <f t="shared" si="1808"/>
        <v>44.47754554</v>
      </c>
      <c r="GM134" s="56">
        <f t="shared" si="1808"/>
        <v>62.44827101</v>
      </c>
      <c r="GN134" s="56">
        <f t="shared" si="1808"/>
        <v>56.15851709</v>
      </c>
      <c r="GO134" s="52">
        <f t="shared" si="47"/>
        <v>539.1217641</v>
      </c>
      <c r="GP134" s="8">
        <f t="shared" ref="GP134:HA134" si="1809">AC134+DA134</f>
        <v>41.6168615</v>
      </c>
      <c r="GQ134" s="8">
        <f t="shared" si="1809"/>
        <v>45.44999348</v>
      </c>
      <c r="GR134" s="8">
        <f t="shared" si="1809"/>
        <v>50.92589631</v>
      </c>
      <c r="GS134" s="8">
        <f t="shared" si="1809"/>
        <v>50.92589631</v>
      </c>
      <c r="GT134" s="8">
        <f t="shared" si="1809"/>
        <v>52.02107687</v>
      </c>
      <c r="GU134" s="8">
        <f t="shared" si="1809"/>
        <v>55.30661857</v>
      </c>
      <c r="GV134" s="8">
        <f t="shared" si="1809"/>
        <v>63.52047281</v>
      </c>
      <c r="GW134" s="8">
        <f t="shared" si="1809"/>
        <v>61.87770197</v>
      </c>
      <c r="GX134" s="8">
        <f t="shared" si="1809"/>
        <v>36.68854895</v>
      </c>
      <c r="GY134" s="8">
        <f t="shared" si="1809"/>
        <v>54.21143801</v>
      </c>
      <c r="GZ134" s="8">
        <f t="shared" si="1809"/>
        <v>76.11504932</v>
      </c>
      <c r="HA134" s="8">
        <f t="shared" si="1809"/>
        <v>68.44878536</v>
      </c>
      <c r="HB134" s="52">
        <f t="shared" si="49"/>
        <v>657.1083395</v>
      </c>
      <c r="HC134" s="8">
        <f t="shared" ref="HC134:HN134" si="1810">AP134+DN134</f>
        <v>47.52720181</v>
      </c>
      <c r="HD134" s="8">
        <f t="shared" si="1810"/>
        <v>51.90470724</v>
      </c>
      <c r="HE134" s="8">
        <f t="shared" si="1810"/>
        <v>58.15828643</v>
      </c>
      <c r="HF134" s="8">
        <f t="shared" si="1810"/>
        <v>58.15828643</v>
      </c>
      <c r="HG134" s="8">
        <f t="shared" si="1810"/>
        <v>59.40900226</v>
      </c>
      <c r="HH134" s="8">
        <f t="shared" si="1810"/>
        <v>63.16114978</v>
      </c>
      <c r="HI134" s="8">
        <f t="shared" si="1810"/>
        <v>72.54151855</v>
      </c>
      <c r="HJ134" s="8">
        <f t="shared" si="1810"/>
        <v>70.6654448</v>
      </c>
      <c r="HK134" s="8">
        <f t="shared" si="1810"/>
        <v>41.89898054</v>
      </c>
      <c r="HL134" s="8">
        <f t="shared" si="1810"/>
        <v>61.91043394</v>
      </c>
      <c r="HM134" s="8">
        <f t="shared" si="1810"/>
        <v>86.92475068</v>
      </c>
      <c r="HN134" s="8">
        <f t="shared" si="1810"/>
        <v>78.16973982</v>
      </c>
      <c r="HO134" s="52">
        <f t="shared" si="51"/>
        <v>750.4295023</v>
      </c>
      <c r="HP134" s="8">
        <f t="shared" ref="HP134:IA134" si="1811">BC134+EA134</f>
        <v>51.34925243</v>
      </c>
      <c r="HQ134" s="8">
        <f t="shared" si="1811"/>
        <v>56.07878884</v>
      </c>
      <c r="HR134" s="8">
        <f t="shared" si="1811"/>
        <v>62.83526942</v>
      </c>
      <c r="HS134" s="8">
        <f t="shared" si="1811"/>
        <v>62.83526942</v>
      </c>
      <c r="HT134" s="8">
        <f t="shared" si="1811"/>
        <v>64.18656554</v>
      </c>
      <c r="HU134" s="8">
        <f t="shared" si="1811"/>
        <v>68.24045388</v>
      </c>
      <c r="HV134" s="8">
        <f t="shared" si="1811"/>
        <v>78.37517476</v>
      </c>
      <c r="HW134" s="8">
        <f t="shared" si="1811"/>
        <v>76.34823058</v>
      </c>
      <c r="HX134" s="8">
        <f t="shared" si="1811"/>
        <v>45.2684199</v>
      </c>
      <c r="HY134" s="8">
        <f t="shared" si="1811"/>
        <v>66.88915777</v>
      </c>
      <c r="HZ134" s="8">
        <f t="shared" si="1811"/>
        <v>93.9150801</v>
      </c>
      <c r="IA134" s="8">
        <f t="shared" si="1811"/>
        <v>84.45600728</v>
      </c>
      <c r="IB134" s="52">
        <f t="shared" si="53"/>
        <v>810.7776699</v>
      </c>
      <c r="IC134" s="8">
        <f t="shared" ref="IC134:IN134" si="1812">BP134+EN134</f>
        <v>53.12854935</v>
      </c>
      <c r="ID134" s="8">
        <f t="shared" si="1812"/>
        <v>58.02196837</v>
      </c>
      <c r="IE134" s="8">
        <f t="shared" si="1812"/>
        <v>65.01256696</v>
      </c>
      <c r="IF134" s="8">
        <f t="shared" si="1812"/>
        <v>65.01256696</v>
      </c>
      <c r="IG134" s="8">
        <f t="shared" si="1812"/>
        <v>66.41068668</v>
      </c>
      <c r="IH134" s="8">
        <f t="shared" si="1812"/>
        <v>70.60504584</v>
      </c>
      <c r="II134" s="8">
        <f t="shared" si="1812"/>
        <v>81.09094374</v>
      </c>
      <c r="IJ134" s="8">
        <f t="shared" si="1812"/>
        <v>78.99376416</v>
      </c>
      <c r="IK134" s="8">
        <f t="shared" si="1812"/>
        <v>46.83701061</v>
      </c>
      <c r="IL134" s="8">
        <f t="shared" si="1812"/>
        <v>69.20692612</v>
      </c>
      <c r="IM134" s="8">
        <f t="shared" si="1812"/>
        <v>97.16932052</v>
      </c>
      <c r="IN134" s="8">
        <f t="shared" si="1812"/>
        <v>87.38248248</v>
      </c>
      <c r="IO134" s="52">
        <f t="shared" si="55"/>
        <v>838.8718318</v>
      </c>
      <c r="IP134" s="8">
        <f t="shared" ref="IP134:JA134" si="1813">CC134+FA134</f>
        <v>52.86847438</v>
      </c>
      <c r="IQ134" s="8">
        <f t="shared" si="1813"/>
        <v>57.73793912</v>
      </c>
      <c r="IR134" s="8">
        <f t="shared" si="1813"/>
        <v>64.69431733</v>
      </c>
      <c r="IS134" s="8">
        <f t="shared" si="1813"/>
        <v>64.69431733</v>
      </c>
      <c r="IT134" s="8">
        <f t="shared" si="1813"/>
        <v>66.08559297</v>
      </c>
      <c r="IU134" s="8">
        <f t="shared" si="1813"/>
        <v>70.2594199</v>
      </c>
      <c r="IV134" s="8">
        <f t="shared" si="1813"/>
        <v>80.69398721</v>
      </c>
      <c r="IW134" s="8">
        <f t="shared" si="1813"/>
        <v>78.60707375</v>
      </c>
      <c r="IX134" s="8">
        <f t="shared" si="1813"/>
        <v>46.60773399</v>
      </c>
      <c r="IY134" s="8">
        <f t="shared" si="1813"/>
        <v>68.86814426</v>
      </c>
      <c r="IZ134" s="8">
        <f t="shared" si="1813"/>
        <v>96.69365709</v>
      </c>
      <c r="JA134" s="8">
        <f t="shared" si="1813"/>
        <v>86.9547276</v>
      </c>
      <c r="JB134" s="52">
        <f t="shared" si="57"/>
        <v>834.7653849</v>
      </c>
      <c r="JC134" s="2"/>
      <c r="JD134" s="2"/>
      <c r="JE134" s="19">
        <f t="shared" si="58"/>
        <v>0</v>
      </c>
      <c r="JF134" s="19">
        <f t="shared" si="59"/>
        <v>0</v>
      </c>
      <c r="JG134" s="48">
        <f t="shared" si="60"/>
        <v>0</v>
      </c>
      <c r="JH134" s="48">
        <f t="shared" si="61"/>
        <v>0</v>
      </c>
      <c r="JI134" s="48">
        <f t="shared" si="62"/>
        <v>0</v>
      </c>
      <c r="JJ134" s="48">
        <f t="shared" si="63"/>
        <v>0</v>
      </c>
      <c r="JK134" s="48">
        <f t="shared" si="64"/>
        <v>0</v>
      </c>
    </row>
    <row r="135" ht="19.5" customHeight="1" outlineLevel="1">
      <c r="A135" s="2"/>
      <c r="B135" s="6" t="s">
        <v>21</v>
      </c>
      <c r="C135" s="8">
        <f t="shared" ref="C135:N135" si="1814">SUM(C136:C142)</f>
        <v>38.19958038</v>
      </c>
      <c r="D135" s="8">
        <f t="shared" si="1814"/>
        <v>46.95660646</v>
      </c>
      <c r="E135" s="8">
        <f t="shared" si="1814"/>
        <v>52.40282423</v>
      </c>
      <c r="F135" s="8">
        <f t="shared" si="1814"/>
        <v>51.98949305</v>
      </c>
      <c r="G135" s="8">
        <f t="shared" si="1814"/>
        <v>53.24034469</v>
      </c>
      <c r="H135" s="8">
        <f t="shared" si="1814"/>
        <v>56.63317815</v>
      </c>
      <c r="I135" s="8">
        <f t="shared" si="1814"/>
        <v>59.06398767</v>
      </c>
      <c r="J135" s="8">
        <f t="shared" si="1814"/>
        <v>63.39458525</v>
      </c>
      <c r="K135" s="8">
        <f t="shared" si="1814"/>
        <v>58.90647302</v>
      </c>
      <c r="L135" s="8">
        <f t="shared" si="1814"/>
        <v>55.54038884</v>
      </c>
      <c r="M135" s="8">
        <f t="shared" si="1814"/>
        <v>66.76261914</v>
      </c>
      <c r="N135" s="8">
        <f t="shared" si="1814"/>
        <v>70.12675359</v>
      </c>
      <c r="O135" s="8">
        <f t="shared" si="21"/>
        <v>673.2168345</v>
      </c>
      <c r="P135" s="8">
        <f t="shared" ref="P135:AA135" si="1815">SUM(P136:P142)</f>
        <v>37.58837929</v>
      </c>
      <c r="Q135" s="8">
        <f t="shared" si="1815"/>
        <v>46.4026516</v>
      </c>
      <c r="R135" s="8">
        <f t="shared" si="1815"/>
        <v>51.87756844</v>
      </c>
      <c r="S135" s="8">
        <f t="shared" si="1815"/>
        <v>51.48831432</v>
      </c>
      <c r="T135" s="8">
        <f t="shared" si="1815"/>
        <v>52.69862468</v>
      </c>
      <c r="U135" s="8">
        <f t="shared" si="1815"/>
        <v>56.07757453</v>
      </c>
      <c r="V135" s="8">
        <f t="shared" si="1815"/>
        <v>58.16407536</v>
      </c>
      <c r="W135" s="8">
        <f t="shared" si="1815"/>
        <v>62.7813354</v>
      </c>
      <c r="X135" s="8">
        <f t="shared" si="1815"/>
        <v>58.33663909</v>
      </c>
      <c r="Y135" s="8">
        <f t="shared" si="1815"/>
        <v>55.00311685</v>
      </c>
      <c r="Z135" s="8">
        <f t="shared" si="1815"/>
        <v>66.83778727</v>
      </c>
      <c r="AA135" s="8">
        <f t="shared" si="1815"/>
        <v>69.44837986</v>
      </c>
      <c r="AB135" s="8">
        <f t="shared" si="23"/>
        <v>666.7044467</v>
      </c>
      <c r="AC135" s="8">
        <f t="shared" ref="AC135:AN135" si="1816">SUM(AC136:AC142)</f>
        <v>39.64341546</v>
      </c>
      <c r="AD135" s="8">
        <f t="shared" si="1816"/>
        <v>49.1128792</v>
      </c>
      <c r="AE135" s="8">
        <f t="shared" si="1816"/>
        <v>54.92777121</v>
      </c>
      <c r="AF135" s="8">
        <f t="shared" si="1816"/>
        <v>54.5479937</v>
      </c>
      <c r="AG135" s="8">
        <f t="shared" si="1816"/>
        <v>55.79544708</v>
      </c>
      <c r="AH135" s="8">
        <f t="shared" si="1816"/>
        <v>59.38993159</v>
      </c>
      <c r="AI135" s="8">
        <f t="shared" si="1816"/>
        <v>61.40316041</v>
      </c>
      <c r="AJ135" s="8">
        <f t="shared" si="1816"/>
        <v>66.49385094</v>
      </c>
      <c r="AK135" s="8">
        <f t="shared" si="1816"/>
        <v>61.78632167</v>
      </c>
      <c r="AL135" s="8">
        <f t="shared" si="1816"/>
        <v>58.25567472</v>
      </c>
      <c r="AM135" s="8">
        <f t="shared" si="1816"/>
        <v>71.21779972</v>
      </c>
      <c r="AN135" s="8">
        <f t="shared" si="1816"/>
        <v>73.55514485</v>
      </c>
      <c r="AO135" s="8">
        <f t="shared" si="25"/>
        <v>706.1293905</v>
      </c>
      <c r="AP135" s="8">
        <f t="shared" ref="AP135:BA135" si="1817">SUM(AP136:AP142)</f>
        <v>39.96375143</v>
      </c>
      <c r="AQ135" s="8">
        <f t="shared" si="1817"/>
        <v>49.73820903</v>
      </c>
      <c r="AR135" s="8">
        <f t="shared" si="1817"/>
        <v>55.61772363</v>
      </c>
      <c r="AS135" s="8">
        <f t="shared" si="1817"/>
        <v>55.27367489</v>
      </c>
      <c r="AT135" s="8">
        <f t="shared" si="1817"/>
        <v>56.50820415</v>
      </c>
      <c r="AU135" s="8">
        <f t="shared" si="1817"/>
        <v>60.16502728</v>
      </c>
      <c r="AV135" s="8">
        <f t="shared" si="1817"/>
        <v>61.95943105</v>
      </c>
      <c r="AW135" s="8">
        <f t="shared" si="1817"/>
        <v>67.36547824</v>
      </c>
      <c r="AX135" s="8">
        <f t="shared" si="1817"/>
        <v>62.59624084</v>
      </c>
      <c r="AY135" s="8">
        <f t="shared" si="1817"/>
        <v>59.0193128</v>
      </c>
      <c r="AZ135" s="8">
        <f t="shared" si="1817"/>
        <v>72.65922196</v>
      </c>
      <c r="BA135" s="8">
        <f t="shared" si="1817"/>
        <v>74.51933434</v>
      </c>
      <c r="BB135" s="8">
        <f t="shared" si="27"/>
        <v>715.3856096</v>
      </c>
      <c r="BC135" s="8">
        <f t="shared" ref="BC135:BN135" si="1818">SUM(BC136:BC142)</f>
        <v>39.52204963</v>
      </c>
      <c r="BD135" s="8">
        <f t="shared" si="1818"/>
        <v>49.31963949</v>
      </c>
      <c r="BE135" s="8">
        <f t="shared" si="1818"/>
        <v>55.14653123</v>
      </c>
      <c r="BF135" s="8">
        <f t="shared" si="1818"/>
        <v>54.83344532</v>
      </c>
      <c r="BG135" s="8">
        <f t="shared" si="1818"/>
        <v>56.03353498</v>
      </c>
      <c r="BH135" s="8">
        <f t="shared" si="1818"/>
        <v>59.67350956</v>
      </c>
      <c r="BI135" s="8">
        <f t="shared" si="1818"/>
        <v>61.3126783</v>
      </c>
      <c r="BJ135" s="8">
        <f t="shared" si="1818"/>
        <v>66.81769748</v>
      </c>
      <c r="BK135" s="8">
        <f t="shared" si="1818"/>
        <v>62.08724102</v>
      </c>
      <c r="BL135" s="8">
        <f t="shared" si="1818"/>
        <v>58.53939868</v>
      </c>
      <c r="BM135" s="8">
        <f t="shared" si="1818"/>
        <v>72.36936095</v>
      </c>
      <c r="BN135" s="8">
        <f t="shared" si="1818"/>
        <v>73.91338217</v>
      </c>
      <c r="BO135" s="8">
        <f t="shared" si="29"/>
        <v>709.5684688</v>
      </c>
      <c r="BP135" s="8">
        <f t="shared" ref="BP135:CA135" si="1819">SUM(BP136:BP142)</f>
        <v>38.11632195</v>
      </c>
      <c r="BQ135" s="8">
        <f t="shared" si="1819"/>
        <v>47.63720041</v>
      </c>
      <c r="BR135" s="8">
        <f t="shared" si="1819"/>
        <v>53.26578921</v>
      </c>
      <c r="BS135" s="8">
        <f t="shared" si="1819"/>
        <v>52.98318237</v>
      </c>
      <c r="BT135" s="8">
        <f t="shared" si="1819"/>
        <v>54.12216596</v>
      </c>
      <c r="BU135" s="8">
        <f t="shared" si="1819"/>
        <v>57.64976553</v>
      </c>
      <c r="BV135" s="8">
        <f t="shared" si="1819"/>
        <v>59.15586538</v>
      </c>
      <c r="BW135" s="8">
        <f t="shared" si="1819"/>
        <v>64.55338435</v>
      </c>
      <c r="BX135" s="8">
        <f t="shared" si="1819"/>
        <v>59.98323325</v>
      </c>
      <c r="BY135" s="8">
        <f t="shared" si="1819"/>
        <v>56.55561992</v>
      </c>
      <c r="BZ135" s="8">
        <f t="shared" si="1819"/>
        <v>70.09152634</v>
      </c>
      <c r="CA135" s="8">
        <f t="shared" si="1819"/>
        <v>71.40861101</v>
      </c>
      <c r="CB135" s="8">
        <f t="shared" si="31"/>
        <v>685.5226657</v>
      </c>
      <c r="CC135" s="8">
        <f t="shared" ref="CC135:CN135" si="1820">SUM(CC136:CC142)</f>
        <v>36.65051924</v>
      </c>
      <c r="CD135" s="8">
        <f t="shared" si="1820"/>
        <v>45.82630081</v>
      </c>
      <c r="CE135" s="8">
        <f t="shared" si="1820"/>
        <v>51.24341292</v>
      </c>
      <c r="CF135" s="8">
        <f t="shared" si="1820"/>
        <v>50.98213452</v>
      </c>
      <c r="CG135" s="8">
        <f t="shared" si="1820"/>
        <v>52.06450275</v>
      </c>
      <c r="CH135" s="8">
        <f t="shared" si="1820"/>
        <v>55.46616735</v>
      </c>
      <c r="CI135" s="8">
        <f t="shared" si="1820"/>
        <v>56.89145087</v>
      </c>
      <c r="CJ135" s="8">
        <f t="shared" si="1820"/>
        <v>62.10918291</v>
      </c>
      <c r="CK135" s="8">
        <f t="shared" si="1820"/>
        <v>57.71207261</v>
      </c>
      <c r="CL135" s="8">
        <f t="shared" si="1820"/>
        <v>54.41423989</v>
      </c>
      <c r="CM135" s="8">
        <f t="shared" si="1820"/>
        <v>67.50171193</v>
      </c>
      <c r="CN135" s="8">
        <f t="shared" si="1820"/>
        <v>68.70484835</v>
      </c>
      <c r="CO135" s="8">
        <f t="shared" si="33"/>
        <v>659.5665441</v>
      </c>
      <c r="CP135" s="2"/>
      <c r="CQ135" s="2"/>
      <c r="CR135" s="48">
        <f>O135-'ОПУ БС'!C135</f>
        <v>0</v>
      </c>
      <c r="CS135" s="48">
        <f>AB135-'ОПУ БС'!D135</f>
        <v>0</v>
      </c>
      <c r="CT135" s="48">
        <f>AO135-'ОПУ БС'!E135</f>
        <v>0</v>
      </c>
      <c r="CU135" s="48">
        <f>BB135-'ОПУ БС'!F135</f>
        <v>0</v>
      </c>
      <c r="CV135" s="48">
        <f>BO135-'ОПУ БС'!G135</f>
        <v>0</v>
      </c>
      <c r="CW135" s="48">
        <f>CB135-'ОПУ БС'!H135</f>
        <v>0</v>
      </c>
      <c r="CX135" s="48">
        <f>CO135-'ОПУ БС'!I135</f>
        <v>0</v>
      </c>
      <c r="CY135" s="2"/>
      <c r="CZ135" s="2"/>
      <c r="DA135" s="49">
        <f t="shared" ref="DA135:DL135" si="1821">SUM(DA136:DA142)</f>
        <v>0</v>
      </c>
      <c r="DB135" s="49">
        <f t="shared" si="1821"/>
        <v>0</v>
      </c>
      <c r="DC135" s="49">
        <f t="shared" si="1821"/>
        <v>0</v>
      </c>
      <c r="DD135" s="49">
        <f t="shared" si="1821"/>
        <v>0</v>
      </c>
      <c r="DE135" s="49">
        <f t="shared" si="1821"/>
        <v>0</v>
      </c>
      <c r="DF135" s="49">
        <f t="shared" si="1821"/>
        <v>0</v>
      </c>
      <c r="DG135" s="49">
        <f t="shared" si="1821"/>
        <v>0</v>
      </c>
      <c r="DH135" s="49">
        <f t="shared" si="1821"/>
        <v>0</v>
      </c>
      <c r="DI135" s="49">
        <f t="shared" si="1821"/>
        <v>0</v>
      </c>
      <c r="DJ135" s="49">
        <f t="shared" si="1821"/>
        <v>0</v>
      </c>
      <c r="DK135" s="49">
        <f t="shared" si="1821"/>
        <v>0</v>
      </c>
      <c r="DL135" s="49">
        <f t="shared" si="1821"/>
        <v>0</v>
      </c>
      <c r="DM135" s="50">
        <f t="shared" si="35"/>
        <v>0</v>
      </c>
      <c r="DN135" s="49">
        <f t="shared" ref="DN135:DY135" si="1822">SUM(DN136:DN142)</f>
        <v>0</v>
      </c>
      <c r="DO135" s="49">
        <f t="shared" si="1822"/>
        <v>0</v>
      </c>
      <c r="DP135" s="49">
        <f t="shared" si="1822"/>
        <v>0</v>
      </c>
      <c r="DQ135" s="49">
        <f t="shared" si="1822"/>
        <v>0</v>
      </c>
      <c r="DR135" s="49">
        <f t="shared" si="1822"/>
        <v>0</v>
      </c>
      <c r="DS135" s="49">
        <f t="shared" si="1822"/>
        <v>0</v>
      </c>
      <c r="DT135" s="49">
        <f t="shared" si="1822"/>
        <v>0</v>
      </c>
      <c r="DU135" s="49">
        <f t="shared" si="1822"/>
        <v>0</v>
      </c>
      <c r="DV135" s="49">
        <f t="shared" si="1822"/>
        <v>0</v>
      </c>
      <c r="DW135" s="49">
        <f t="shared" si="1822"/>
        <v>0</v>
      </c>
      <c r="DX135" s="49">
        <f t="shared" si="1822"/>
        <v>0</v>
      </c>
      <c r="DY135" s="49">
        <f t="shared" si="1822"/>
        <v>0</v>
      </c>
      <c r="DZ135" s="50">
        <f t="shared" si="37"/>
        <v>0</v>
      </c>
      <c r="EA135" s="49">
        <f t="shared" ref="EA135:EL135" si="1823">SUM(EA136:EA142)</f>
        <v>0</v>
      </c>
      <c r="EB135" s="49">
        <f t="shared" si="1823"/>
        <v>0</v>
      </c>
      <c r="EC135" s="49">
        <f t="shared" si="1823"/>
        <v>0</v>
      </c>
      <c r="ED135" s="49">
        <f t="shared" si="1823"/>
        <v>0</v>
      </c>
      <c r="EE135" s="49">
        <f t="shared" si="1823"/>
        <v>0</v>
      </c>
      <c r="EF135" s="49">
        <f t="shared" si="1823"/>
        <v>0</v>
      </c>
      <c r="EG135" s="49">
        <f t="shared" si="1823"/>
        <v>0</v>
      </c>
      <c r="EH135" s="49">
        <f t="shared" si="1823"/>
        <v>0</v>
      </c>
      <c r="EI135" s="49">
        <f t="shared" si="1823"/>
        <v>0</v>
      </c>
      <c r="EJ135" s="49">
        <f t="shared" si="1823"/>
        <v>0</v>
      </c>
      <c r="EK135" s="49">
        <f t="shared" si="1823"/>
        <v>0</v>
      </c>
      <c r="EL135" s="49">
        <f t="shared" si="1823"/>
        <v>0</v>
      </c>
      <c r="EM135" s="50">
        <f t="shared" si="39"/>
        <v>0</v>
      </c>
      <c r="EN135" s="49">
        <f t="shared" ref="EN135:EY135" si="1824">SUM(EN136:EN142)</f>
        <v>0</v>
      </c>
      <c r="EO135" s="49">
        <f t="shared" si="1824"/>
        <v>0</v>
      </c>
      <c r="EP135" s="49">
        <f t="shared" si="1824"/>
        <v>0</v>
      </c>
      <c r="EQ135" s="49">
        <f t="shared" si="1824"/>
        <v>0</v>
      </c>
      <c r="ER135" s="49">
        <f t="shared" si="1824"/>
        <v>0</v>
      </c>
      <c r="ES135" s="49">
        <f t="shared" si="1824"/>
        <v>0</v>
      </c>
      <c r="ET135" s="49">
        <f t="shared" si="1824"/>
        <v>0</v>
      </c>
      <c r="EU135" s="49">
        <f t="shared" si="1824"/>
        <v>0</v>
      </c>
      <c r="EV135" s="49">
        <f t="shared" si="1824"/>
        <v>0</v>
      </c>
      <c r="EW135" s="49">
        <f t="shared" si="1824"/>
        <v>0</v>
      </c>
      <c r="EX135" s="49">
        <f t="shared" si="1824"/>
        <v>0</v>
      </c>
      <c r="EY135" s="49">
        <f t="shared" si="1824"/>
        <v>0</v>
      </c>
      <c r="EZ135" s="51">
        <f t="shared" si="41"/>
        <v>0</v>
      </c>
      <c r="FA135" s="49">
        <f t="shared" ref="FA135:FL135" si="1825">SUM(FA136:FA142)</f>
        <v>0</v>
      </c>
      <c r="FB135" s="49">
        <f t="shared" si="1825"/>
        <v>0</v>
      </c>
      <c r="FC135" s="49">
        <f t="shared" si="1825"/>
        <v>0</v>
      </c>
      <c r="FD135" s="49">
        <f t="shared" si="1825"/>
        <v>0</v>
      </c>
      <c r="FE135" s="49">
        <f t="shared" si="1825"/>
        <v>0</v>
      </c>
      <c r="FF135" s="49">
        <f t="shared" si="1825"/>
        <v>0</v>
      </c>
      <c r="FG135" s="49">
        <f t="shared" si="1825"/>
        <v>0</v>
      </c>
      <c r="FH135" s="49">
        <f t="shared" si="1825"/>
        <v>0</v>
      </c>
      <c r="FI135" s="49">
        <f t="shared" si="1825"/>
        <v>0</v>
      </c>
      <c r="FJ135" s="49">
        <f t="shared" si="1825"/>
        <v>0</v>
      </c>
      <c r="FK135" s="49">
        <f t="shared" si="1825"/>
        <v>0</v>
      </c>
      <c r="FL135" s="49">
        <f t="shared" si="1825"/>
        <v>0</v>
      </c>
      <c r="FM135" s="51">
        <f t="shared" si="43"/>
        <v>0</v>
      </c>
      <c r="FN135" s="2"/>
      <c r="FO135" s="2"/>
      <c r="FP135" s="8">
        <f t="shared" ref="FP135:GA135" si="1826">SUM(FP136:FP142)</f>
        <v>38.19958038</v>
      </c>
      <c r="FQ135" s="8">
        <f t="shared" si="1826"/>
        <v>46.95660646</v>
      </c>
      <c r="FR135" s="8">
        <f t="shared" si="1826"/>
        <v>52.40282423</v>
      </c>
      <c r="FS135" s="8">
        <f t="shared" si="1826"/>
        <v>51.98949305</v>
      </c>
      <c r="FT135" s="8">
        <f t="shared" si="1826"/>
        <v>53.24034469</v>
      </c>
      <c r="FU135" s="8">
        <f t="shared" si="1826"/>
        <v>56.63317815</v>
      </c>
      <c r="FV135" s="8">
        <f t="shared" si="1826"/>
        <v>59.06398767</v>
      </c>
      <c r="FW135" s="8">
        <f t="shared" si="1826"/>
        <v>63.39458525</v>
      </c>
      <c r="FX135" s="8">
        <f t="shared" si="1826"/>
        <v>58.90647302</v>
      </c>
      <c r="FY135" s="8">
        <f t="shared" si="1826"/>
        <v>55.54038884</v>
      </c>
      <c r="FZ135" s="8">
        <f t="shared" si="1826"/>
        <v>66.76261914</v>
      </c>
      <c r="GA135" s="8">
        <f t="shared" si="1826"/>
        <v>70.12675359</v>
      </c>
      <c r="GB135" s="52">
        <f t="shared" si="45"/>
        <v>673.2168345</v>
      </c>
      <c r="GC135" s="8">
        <f t="shared" ref="GC135:GN135" si="1827">SUM(GC136:GC142)</f>
        <v>37.58837929</v>
      </c>
      <c r="GD135" s="8">
        <f t="shared" si="1827"/>
        <v>46.4026516</v>
      </c>
      <c r="GE135" s="8">
        <f t="shared" si="1827"/>
        <v>51.87756844</v>
      </c>
      <c r="GF135" s="8">
        <f t="shared" si="1827"/>
        <v>51.48831432</v>
      </c>
      <c r="GG135" s="8">
        <f t="shared" si="1827"/>
        <v>52.69862468</v>
      </c>
      <c r="GH135" s="8">
        <f t="shared" si="1827"/>
        <v>56.07757453</v>
      </c>
      <c r="GI135" s="8">
        <f t="shared" si="1827"/>
        <v>58.16407536</v>
      </c>
      <c r="GJ135" s="8">
        <f t="shared" si="1827"/>
        <v>62.7813354</v>
      </c>
      <c r="GK135" s="8">
        <f t="shared" si="1827"/>
        <v>58.33663909</v>
      </c>
      <c r="GL135" s="8">
        <f t="shared" si="1827"/>
        <v>55.00311685</v>
      </c>
      <c r="GM135" s="8">
        <f t="shared" si="1827"/>
        <v>66.83778727</v>
      </c>
      <c r="GN135" s="8">
        <f t="shared" si="1827"/>
        <v>69.44837986</v>
      </c>
      <c r="GO135" s="52">
        <f t="shared" si="47"/>
        <v>666.7044467</v>
      </c>
      <c r="GP135" s="8">
        <f t="shared" ref="GP135:HA135" si="1828">AC135+DA135</f>
        <v>39.64341546</v>
      </c>
      <c r="GQ135" s="8">
        <f t="shared" si="1828"/>
        <v>49.1128792</v>
      </c>
      <c r="GR135" s="8">
        <f t="shared" si="1828"/>
        <v>54.92777121</v>
      </c>
      <c r="GS135" s="8">
        <f t="shared" si="1828"/>
        <v>54.5479937</v>
      </c>
      <c r="GT135" s="8">
        <f t="shared" si="1828"/>
        <v>55.79544708</v>
      </c>
      <c r="GU135" s="8">
        <f t="shared" si="1828"/>
        <v>59.38993159</v>
      </c>
      <c r="GV135" s="8">
        <f t="shared" si="1828"/>
        <v>61.40316041</v>
      </c>
      <c r="GW135" s="8">
        <f t="shared" si="1828"/>
        <v>66.49385094</v>
      </c>
      <c r="GX135" s="8">
        <f t="shared" si="1828"/>
        <v>61.78632167</v>
      </c>
      <c r="GY135" s="8">
        <f t="shared" si="1828"/>
        <v>58.25567472</v>
      </c>
      <c r="GZ135" s="8">
        <f t="shared" si="1828"/>
        <v>71.21779972</v>
      </c>
      <c r="HA135" s="8">
        <f t="shared" si="1828"/>
        <v>73.55514485</v>
      </c>
      <c r="HB135" s="52">
        <f t="shared" si="49"/>
        <v>706.1293905</v>
      </c>
      <c r="HC135" s="8">
        <f t="shared" ref="HC135:HN135" si="1829">AP135+DN135</f>
        <v>39.96375143</v>
      </c>
      <c r="HD135" s="8">
        <f t="shared" si="1829"/>
        <v>49.73820903</v>
      </c>
      <c r="HE135" s="8">
        <f t="shared" si="1829"/>
        <v>55.61772363</v>
      </c>
      <c r="HF135" s="8">
        <f t="shared" si="1829"/>
        <v>55.27367489</v>
      </c>
      <c r="HG135" s="8">
        <f t="shared" si="1829"/>
        <v>56.50820415</v>
      </c>
      <c r="HH135" s="8">
        <f t="shared" si="1829"/>
        <v>60.16502728</v>
      </c>
      <c r="HI135" s="8">
        <f t="shared" si="1829"/>
        <v>61.95943105</v>
      </c>
      <c r="HJ135" s="8">
        <f t="shared" si="1829"/>
        <v>67.36547824</v>
      </c>
      <c r="HK135" s="8">
        <f t="shared" si="1829"/>
        <v>62.59624084</v>
      </c>
      <c r="HL135" s="8">
        <f t="shared" si="1829"/>
        <v>59.0193128</v>
      </c>
      <c r="HM135" s="8">
        <f t="shared" si="1829"/>
        <v>72.65922196</v>
      </c>
      <c r="HN135" s="8">
        <f t="shared" si="1829"/>
        <v>74.51933434</v>
      </c>
      <c r="HO135" s="52">
        <f t="shared" si="51"/>
        <v>715.3856096</v>
      </c>
      <c r="HP135" s="8">
        <f t="shared" ref="HP135:IA135" si="1830">BC135+EA135</f>
        <v>39.52204963</v>
      </c>
      <c r="HQ135" s="8">
        <f t="shared" si="1830"/>
        <v>49.31963949</v>
      </c>
      <c r="HR135" s="8">
        <f t="shared" si="1830"/>
        <v>55.14653123</v>
      </c>
      <c r="HS135" s="8">
        <f t="shared" si="1830"/>
        <v>54.83344532</v>
      </c>
      <c r="HT135" s="8">
        <f t="shared" si="1830"/>
        <v>56.03353498</v>
      </c>
      <c r="HU135" s="8">
        <f t="shared" si="1830"/>
        <v>59.67350956</v>
      </c>
      <c r="HV135" s="8">
        <f t="shared" si="1830"/>
        <v>61.3126783</v>
      </c>
      <c r="HW135" s="8">
        <f t="shared" si="1830"/>
        <v>66.81769748</v>
      </c>
      <c r="HX135" s="8">
        <f t="shared" si="1830"/>
        <v>62.08724102</v>
      </c>
      <c r="HY135" s="8">
        <f t="shared" si="1830"/>
        <v>58.53939868</v>
      </c>
      <c r="HZ135" s="8">
        <f t="shared" si="1830"/>
        <v>72.36936095</v>
      </c>
      <c r="IA135" s="8">
        <f t="shared" si="1830"/>
        <v>73.91338217</v>
      </c>
      <c r="IB135" s="52">
        <f t="shared" si="53"/>
        <v>709.5684688</v>
      </c>
      <c r="IC135" s="8">
        <f t="shared" ref="IC135:IN135" si="1831">BP135+EN135</f>
        <v>38.11632195</v>
      </c>
      <c r="ID135" s="8">
        <f t="shared" si="1831"/>
        <v>47.63720041</v>
      </c>
      <c r="IE135" s="8">
        <f t="shared" si="1831"/>
        <v>53.26578921</v>
      </c>
      <c r="IF135" s="8">
        <f t="shared" si="1831"/>
        <v>52.98318237</v>
      </c>
      <c r="IG135" s="8">
        <f t="shared" si="1831"/>
        <v>54.12216596</v>
      </c>
      <c r="IH135" s="8">
        <f t="shared" si="1831"/>
        <v>57.64976553</v>
      </c>
      <c r="II135" s="8">
        <f t="shared" si="1831"/>
        <v>59.15586538</v>
      </c>
      <c r="IJ135" s="8">
        <f t="shared" si="1831"/>
        <v>64.55338435</v>
      </c>
      <c r="IK135" s="8">
        <f t="shared" si="1831"/>
        <v>59.98323325</v>
      </c>
      <c r="IL135" s="8">
        <f t="shared" si="1831"/>
        <v>56.55561992</v>
      </c>
      <c r="IM135" s="8">
        <f t="shared" si="1831"/>
        <v>70.09152634</v>
      </c>
      <c r="IN135" s="8">
        <f t="shared" si="1831"/>
        <v>71.40861101</v>
      </c>
      <c r="IO135" s="52">
        <f t="shared" si="55"/>
        <v>685.5226657</v>
      </c>
      <c r="IP135" s="8">
        <f t="shared" ref="IP135:JA135" si="1832">CC135+FA135</f>
        <v>36.65051924</v>
      </c>
      <c r="IQ135" s="8">
        <f t="shared" si="1832"/>
        <v>45.82630081</v>
      </c>
      <c r="IR135" s="8">
        <f t="shared" si="1832"/>
        <v>51.24341292</v>
      </c>
      <c r="IS135" s="8">
        <f t="shared" si="1832"/>
        <v>50.98213452</v>
      </c>
      <c r="IT135" s="8">
        <f t="shared" si="1832"/>
        <v>52.06450275</v>
      </c>
      <c r="IU135" s="8">
        <f t="shared" si="1832"/>
        <v>55.46616735</v>
      </c>
      <c r="IV135" s="8">
        <f t="shared" si="1832"/>
        <v>56.89145087</v>
      </c>
      <c r="IW135" s="8">
        <f t="shared" si="1832"/>
        <v>62.10918291</v>
      </c>
      <c r="IX135" s="8">
        <f t="shared" si="1832"/>
        <v>57.71207261</v>
      </c>
      <c r="IY135" s="8">
        <f t="shared" si="1832"/>
        <v>54.41423989</v>
      </c>
      <c r="IZ135" s="8">
        <f t="shared" si="1832"/>
        <v>67.50171193</v>
      </c>
      <c r="JA135" s="8">
        <f t="shared" si="1832"/>
        <v>68.70484835</v>
      </c>
      <c r="JB135" s="52">
        <f t="shared" si="57"/>
        <v>659.5665441</v>
      </c>
      <c r="JC135" s="2"/>
      <c r="JD135" s="2"/>
      <c r="JE135" s="19">
        <f t="shared" si="58"/>
        <v>0</v>
      </c>
      <c r="JF135" s="19">
        <f t="shared" si="59"/>
        <v>0</v>
      </c>
      <c r="JG135" s="48">
        <f t="shared" si="60"/>
        <v>0</v>
      </c>
      <c r="JH135" s="48">
        <f t="shared" si="61"/>
        <v>0</v>
      </c>
      <c r="JI135" s="48">
        <f t="shared" si="62"/>
        <v>0</v>
      </c>
      <c r="JJ135" s="48">
        <f t="shared" si="63"/>
        <v>0</v>
      </c>
      <c r="JK135" s="48">
        <f t="shared" si="64"/>
        <v>0</v>
      </c>
    </row>
    <row r="136" ht="19.5" customHeight="1" outlineLevel="1">
      <c r="A136" s="2"/>
      <c r="B136" s="13" t="s">
        <v>22</v>
      </c>
      <c r="C136" s="56">
        <f>'ОПУ БС'!$C136/12*'ОПУ БС'!L136</f>
        <v>13.31245741</v>
      </c>
      <c r="D136" s="56">
        <f>'ОПУ БС'!$C136/12*'ОПУ БС'!M136</f>
        <v>19.38480641</v>
      </c>
      <c r="E136" s="56">
        <f>'ОПУ БС'!$C136/12*'ОПУ БС'!N136</f>
        <v>21.72032525</v>
      </c>
      <c r="F136" s="56">
        <f>'ОПУ БС'!$C136/12*'ОПУ БС'!O136</f>
        <v>21.72032525</v>
      </c>
      <c r="G136" s="56">
        <f>'ОПУ БС'!$C136/12*'ОПУ БС'!P136</f>
        <v>22.18742902</v>
      </c>
      <c r="H136" s="56">
        <f>'ОПУ БС'!$C136/12*'ОПУ БС'!Q136</f>
        <v>23.58874033</v>
      </c>
      <c r="I136" s="56">
        <f>'ОПУ БС'!$C136/12*'ОПУ БС'!R136</f>
        <v>21.25322148</v>
      </c>
      <c r="J136" s="56">
        <f>'ОПУ БС'!$C136/12*'ОПУ БС'!S136</f>
        <v>26.39136294</v>
      </c>
      <c r="K136" s="56">
        <f>'ОПУ БС'!$C136/12*'ОПУ БС'!T136</f>
        <v>24.52294786</v>
      </c>
      <c r="L136" s="56">
        <f>'ОПУ БС'!$C136/12*'ОПУ БС'!U136</f>
        <v>23.12163656</v>
      </c>
      <c r="M136" s="56">
        <f>'ОПУ БС'!$C136/12*'ОПУ БС'!V136</f>
        <v>33.86502324</v>
      </c>
      <c r="N136" s="56">
        <f>'ОПУ БС'!$C136/12*'ОПУ БС'!W136</f>
        <v>29.19398555</v>
      </c>
      <c r="O136" s="10">
        <f t="shared" si="21"/>
        <v>280.2622613</v>
      </c>
      <c r="P136" s="56">
        <f>'ОПУ БС'!$D136/12*'ОПУ БС'!L136</f>
        <v>13.908707</v>
      </c>
      <c r="Q136" s="56">
        <f>'ОПУ БС'!$D136/12*'ОПУ БС'!M136</f>
        <v>20.25302949</v>
      </c>
      <c r="R136" s="56">
        <f>'ОПУ БС'!$D136/12*'ОПУ БС'!N136</f>
        <v>22.69315352</v>
      </c>
      <c r="S136" s="56">
        <f>'ОПУ БС'!$D136/12*'ОПУ БС'!O136</f>
        <v>22.69315352</v>
      </c>
      <c r="T136" s="56">
        <f>'ОПУ БС'!$D136/12*'ОПУ БС'!P136</f>
        <v>23.18117833</v>
      </c>
      <c r="U136" s="56">
        <f>'ОПУ БС'!$D136/12*'ОПУ БС'!Q136</f>
        <v>24.64525275</v>
      </c>
      <c r="V136" s="56">
        <f>'ОПУ БС'!$D136/12*'ОПУ БС'!R136</f>
        <v>22.20512872</v>
      </c>
      <c r="W136" s="56">
        <f>'ОПУ БС'!$D136/12*'ОПУ БС'!S136</f>
        <v>27.57340159</v>
      </c>
      <c r="X136" s="56">
        <f>'ОПУ БС'!$D136/12*'ОПУ БС'!T136</f>
        <v>25.62130236</v>
      </c>
      <c r="Y136" s="56">
        <f>'ОПУ БС'!$D136/12*'ОПУ БС'!U136</f>
        <v>24.15722794</v>
      </c>
      <c r="Z136" s="56">
        <f>'ОПУ БС'!$D136/12*'ОПУ БС'!V136</f>
        <v>35.3817985</v>
      </c>
      <c r="AA136" s="56">
        <f>'ОПУ БС'!$D136/12*'ОПУ БС'!W136</f>
        <v>30.50155043</v>
      </c>
      <c r="AB136" s="10">
        <f t="shared" si="23"/>
        <v>292.8148842</v>
      </c>
      <c r="AC136" s="56">
        <f>'ОПУ БС'!$E136/12*'ОПУ БС'!L136</f>
        <v>15.23433782</v>
      </c>
      <c r="AD136" s="56">
        <f>'ОПУ БС'!$E136/12*'ОПУ БС'!M136</f>
        <v>22.18333402</v>
      </c>
      <c r="AE136" s="56">
        <f>'ОПУ БС'!$E136/12*'ОПУ БС'!N136</f>
        <v>24.85602487</v>
      </c>
      <c r="AF136" s="56">
        <f>'ОПУ БС'!$E136/12*'ОПУ БС'!O136</f>
        <v>24.85602487</v>
      </c>
      <c r="AG136" s="56">
        <f>'ОПУ БС'!$E136/12*'ОПУ БС'!P136</f>
        <v>25.39056304</v>
      </c>
      <c r="AH136" s="56">
        <f>'ОПУ БС'!$E136/12*'ОПУ БС'!Q136</f>
        <v>26.99417754</v>
      </c>
      <c r="AI136" s="56">
        <f>'ОПУ БС'!$E136/12*'ОПУ БС'!R136</f>
        <v>24.3214867</v>
      </c>
      <c r="AJ136" s="56">
        <f>'ОПУ БС'!$E136/12*'ОПУ БС'!S136</f>
        <v>30.20140656</v>
      </c>
      <c r="AK136" s="56">
        <f>'ОПУ БС'!$E136/12*'ОПУ БС'!T136</f>
        <v>28.06325388</v>
      </c>
      <c r="AL136" s="56">
        <f>'ОПУ БС'!$E136/12*'ОПУ БС'!U136</f>
        <v>26.45963937</v>
      </c>
      <c r="AM136" s="56">
        <f>'ОПУ БС'!$E136/12*'ОПУ БС'!V136</f>
        <v>38.75401727</v>
      </c>
      <c r="AN136" s="56">
        <f>'ОПУ БС'!$E136/12*'ОПУ БС'!W136</f>
        <v>33.40863557</v>
      </c>
      <c r="AO136" s="10">
        <f t="shared" si="25"/>
        <v>320.7229015</v>
      </c>
      <c r="AP136" s="56">
        <f>'ОПУ БС'!$F136/12*'ОПУ БС'!L136</f>
        <v>16.03201154</v>
      </c>
      <c r="AQ136" s="56">
        <f>'ОПУ БС'!$F136/12*'ОПУ БС'!M136</f>
        <v>23.34485891</v>
      </c>
      <c r="AR136" s="56">
        <f>'ОПУ БС'!$F136/12*'ОПУ БС'!N136</f>
        <v>26.15749252</v>
      </c>
      <c r="AS136" s="56">
        <f>'ОПУ БС'!$F136/12*'ОПУ БС'!O136</f>
        <v>26.15749252</v>
      </c>
      <c r="AT136" s="56">
        <f>'ОПУ БС'!$F136/12*'ОПУ БС'!P136</f>
        <v>26.72001924</v>
      </c>
      <c r="AU136" s="56">
        <f>'ОПУ БС'!$F136/12*'ОПУ БС'!Q136</f>
        <v>28.4075994</v>
      </c>
      <c r="AV136" s="56">
        <f>'ОПУ БС'!$F136/12*'ОПУ БС'!R136</f>
        <v>25.5949658</v>
      </c>
      <c r="AW136" s="56">
        <f>'ОПУ БС'!$F136/12*'ОПУ БС'!S136</f>
        <v>31.78275972</v>
      </c>
      <c r="AX136" s="56">
        <f>'ОПУ БС'!$F136/12*'ОПУ БС'!T136</f>
        <v>29.53265284</v>
      </c>
      <c r="AY136" s="56">
        <f>'ОПУ БС'!$F136/12*'ОПУ БС'!U136</f>
        <v>27.84507268</v>
      </c>
      <c r="AZ136" s="56">
        <f>'ОПУ БС'!$F136/12*'ОПУ БС'!V136</f>
        <v>40.78318726</v>
      </c>
      <c r="BA136" s="56">
        <f>'ОПУ БС'!$F136/12*'ОПУ БС'!W136</f>
        <v>35.15792005</v>
      </c>
      <c r="BB136" s="10">
        <f t="shared" si="27"/>
        <v>337.5160325</v>
      </c>
      <c r="BC136" s="56">
        <f>'ОПУ БС'!$G136/12*'ОПУ БС'!L136</f>
        <v>16.25186017</v>
      </c>
      <c r="BD136" s="56">
        <f>'ОПУ БС'!$G136/12*'ОПУ БС'!M136</f>
        <v>23.66498937</v>
      </c>
      <c r="BE136" s="56">
        <f>'ОПУ БС'!$G136/12*'ОПУ БС'!N136</f>
        <v>26.51619291</v>
      </c>
      <c r="BF136" s="56">
        <f>'ОПУ БС'!$G136/12*'ОПУ БС'!O136</f>
        <v>26.51619291</v>
      </c>
      <c r="BG136" s="56">
        <f>'ОПУ БС'!$G136/12*'ОПУ БС'!P136</f>
        <v>27.08643362</v>
      </c>
      <c r="BH136" s="56">
        <f>'ОПУ БС'!$G136/12*'ОПУ БС'!Q136</f>
        <v>28.79715574</v>
      </c>
      <c r="BI136" s="56">
        <f>'ОПУ БС'!$G136/12*'ОПУ БС'!R136</f>
        <v>25.9459522</v>
      </c>
      <c r="BJ136" s="56">
        <f>'ОПУ БС'!$G136/12*'ОПУ БС'!S136</f>
        <v>32.21859999</v>
      </c>
      <c r="BK136" s="56">
        <f>'ОПУ БС'!$G136/12*'ОПУ БС'!T136</f>
        <v>29.93763716</v>
      </c>
      <c r="BL136" s="56">
        <f>'ОПУ БС'!$G136/12*'ОПУ БС'!U136</f>
        <v>28.22691503</v>
      </c>
      <c r="BM136" s="56">
        <f>'ОПУ БС'!$G136/12*'ОПУ БС'!V136</f>
        <v>41.34245131</v>
      </c>
      <c r="BN136" s="56">
        <f>'ОПУ БС'!$G136/12*'ОПУ БС'!W136</f>
        <v>35.64004423</v>
      </c>
      <c r="BO136" s="10">
        <f t="shared" si="29"/>
        <v>342.1444246</v>
      </c>
      <c r="BP136" s="56">
        <f>'ОПУ БС'!$H136/12*'ОПУ БС'!L136</f>
        <v>15.90034064</v>
      </c>
      <c r="BQ136" s="56">
        <f>'ОПУ БС'!$H136/12*'ОПУ БС'!M136</f>
        <v>23.15312759</v>
      </c>
      <c r="BR136" s="56">
        <f>'ОПУ БС'!$H136/12*'ОПУ БС'!N136</f>
        <v>25.94266104</v>
      </c>
      <c r="BS136" s="56">
        <f>'ОПУ БС'!$H136/12*'ОПУ БС'!O136</f>
        <v>25.94266104</v>
      </c>
      <c r="BT136" s="56">
        <f>'ОПУ БС'!$H136/12*'ОПУ БС'!P136</f>
        <v>26.50056773</v>
      </c>
      <c r="BU136" s="56">
        <f>'ОПУ БС'!$H136/12*'ОПУ БС'!Q136</f>
        <v>28.17428779</v>
      </c>
      <c r="BV136" s="56">
        <f>'ОПУ БС'!$H136/12*'ОПУ БС'!R136</f>
        <v>25.38475435</v>
      </c>
      <c r="BW136" s="56">
        <f>'ОПУ БС'!$H136/12*'ОПУ БС'!S136</f>
        <v>31.52172793</v>
      </c>
      <c r="BX136" s="56">
        <f>'ОПУ БС'!$H136/12*'ОПУ БС'!T136</f>
        <v>29.29010117</v>
      </c>
      <c r="BY136" s="56">
        <f>'ОПУ БС'!$H136/12*'ОПУ БС'!U136</f>
        <v>27.6163811</v>
      </c>
      <c r="BZ136" s="56">
        <f>'ОПУ БС'!$H136/12*'ОПУ БС'!V136</f>
        <v>40.44823495</v>
      </c>
      <c r="CA136" s="56">
        <f>'ОПУ БС'!$H136/12*'ОПУ БС'!W136</f>
        <v>34.86916806</v>
      </c>
      <c r="CB136" s="10">
        <f t="shared" si="31"/>
        <v>334.7440134</v>
      </c>
      <c r="CC136" s="56">
        <f>'ОПУ БС'!$I136/12*'ОПУ БС'!L136</f>
        <v>15.36608566</v>
      </c>
      <c r="CD136" s="56">
        <f>'ОПУ БС'!$I136/12*'ОПУ БС'!M136</f>
        <v>22.37517736</v>
      </c>
      <c r="CE136" s="56">
        <f>'ОПУ БС'!$I136/12*'ОПУ БС'!N136</f>
        <v>25.07098187</v>
      </c>
      <c r="CF136" s="56">
        <f>'ОПУ БС'!$I136/12*'ОПУ БС'!O136</f>
        <v>25.07098187</v>
      </c>
      <c r="CG136" s="56">
        <f>'ОПУ БС'!$I136/12*'ОПУ БС'!P136</f>
        <v>25.61014277</v>
      </c>
      <c r="CH136" s="56">
        <f>'ОПУ БС'!$I136/12*'ОПУ БС'!Q136</f>
        <v>27.22762547</v>
      </c>
      <c r="CI136" s="56">
        <f>'ОПУ БС'!$I136/12*'ОПУ БС'!R136</f>
        <v>24.53182097</v>
      </c>
      <c r="CJ136" s="56">
        <f>'ОПУ БС'!$I136/12*'ОПУ БС'!S136</f>
        <v>30.46259087</v>
      </c>
      <c r="CK136" s="56">
        <f>'ОПУ БС'!$I136/12*'ОПУ БС'!T136</f>
        <v>28.30594727</v>
      </c>
      <c r="CL136" s="56">
        <f>'ОПУ БС'!$I136/12*'ОПУ БС'!U136</f>
        <v>26.68846457</v>
      </c>
      <c r="CM136" s="56">
        <f>'ОПУ БС'!$I136/12*'ОПУ БС'!V136</f>
        <v>39.08916527</v>
      </c>
      <c r="CN136" s="56">
        <f>'ОПУ БС'!$I136/12*'ОПУ БС'!W136</f>
        <v>33.69755627</v>
      </c>
      <c r="CO136" s="10">
        <f t="shared" si="33"/>
        <v>323.4965402</v>
      </c>
      <c r="CP136" s="2"/>
      <c r="CQ136" s="2"/>
      <c r="CR136" s="48">
        <f>O136-'ОПУ БС'!C136</f>
        <v>0</v>
      </c>
      <c r="CS136" s="48">
        <f>AB136-'ОПУ БС'!D136</f>
        <v>0</v>
      </c>
      <c r="CT136" s="48">
        <f>AO136-'ОПУ БС'!E136</f>
        <v>0</v>
      </c>
      <c r="CU136" s="48">
        <f>BB136-'ОПУ БС'!F136</f>
        <v>0</v>
      </c>
      <c r="CV136" s="48">
        <f>BO136-'ОПУ БС'!G136</f>
        <v>0</v>
      </c>
      <c r="CW136" s="48">
        <f>CB136-'ОПУ БС'!H136</f>
        <v>0</v>
      </c>
      <c r="CX136" s="48">
        <f>CO136-'ОПУ БС'!I136</f>
        <v>0</v>
      </c>
      <c r="CY136" s="2"/>
      <c r="CZ136" s="2"/>
      <c r="DA136" s="57"/>
      <c r="DB136" s="57"/>
      <c r="DC136" s="57"/>
      <c r="DD136" s="57"/>
      <c r="DE136" s="57"/>
      <c r="DF136" s="57"/>
      <c r="DG136" s="57"/>
      <c r="DH136" s="57"/>
      <c r="DI136" s="57"/>
      <c r="DJ136" s="57"/>
      <c r="DK136" s="57"/>
      <c r="DL136" s="57"/>
      <c r="DM136" s="55">
        <f t="shared" si="35"/>
        <v>0</v>
      </c>
      <c r="DN136" s="57"/>
      <c r="DO136" s="57"/>
      <c r="DP136" s="57"/>
      <c r="DQ136" s="57"/>
      <c r="DR136" s="57"/>
      <c r="DS136" s="57"/>
      <c r="DT136" s="57"/>
      <c r="DU136" s="57"/>
      <c r="DV136" s="57"/>
      <c r="DW136" s="57"/>
      <c r="DX136" s="57"/>
      <c r="DY136" s="57"/>
      <c r="DZ136" s="55">
        <f t="shared" si="37"/>
        <v>0</v>
      </c>
      <c r="EA136" s="58"/>
      <c r="EB136" s="58"/>
      <c r="EC136" s="58"/>
      <c r="ED136" s="58"/>
      <c r="EE136" s="58"/>
      <c r="EF136" s="58"/>
      <c r="EG136" s="58"/>
      <c r="EH136" s="58"/>
      <c r="EI136" s="58"/>
      <c r="EJ136" s="58"/>
      <c r="EK136" s="58"/>
      <c r="EL136" s="58"/>
      <c r="EM136" s="50">
        <f t="shared" si="39"/>
        <v>0</v>
      </c>
      <c r="EN136" s="58"/>
      <c r="EO136" s="58"/>
      <c r="EP136" s="58"/>
      <c r="EQ136" s="58"/>
      <c r="ER136" s="58"/>
      <c r="ES136" s="58"/>
      <c r="ET136" s="58"/>
      <c r="EU136" s="58"/>
      <c r="EV136" s="58"/>
      <c r="EW136" s="58"/>
      <c r="EX136" s="58"/>
      <c r="EY136" s="58"/>
      <c r="EZ136" s="51">
        <f t="shared" si="41"/>
        <v>0</v>
      </c>
      <c r="FA136" s="58"/>
      <c r="FB136" s="58"/>
      <c r="FC136" s="58"/>
      <c r="FD136" s="58"/>
      <c r="FE136" s="58"/>
      <c r="FF136" s="58"/>
      <c r="FG136" s="58"/>
      <c r="FH136" s="58"/>
      <c r="FI136" s="58"/>
      <c r="FJ136" s="58"/>
      <c r="FK136" s="58"/>
      <c r="FL136" s="58"/>
      <c r="FM136" s="51">
        <f t="shared" si="43"/>
        <v>0</v>
      </c>
      <c r="FN136" s="2"/>
      <c r="FO136" s="2"/>
      <c r="FP136" s="56">
        <f t="shared" ref="FP136:GA136" si="1833">C136</f>
        <v>13.31245741</v>
      </c>
      <c r="FQ136" s="56">
        <f t="shared" si="1833"/>
        <v>19.38480641</v>
      </c>
      <c r="FR136" s="56">
        <f t="shared" si="1833"/>
        <v>21.72032525</v>
      </c>
      <c r="FS136" s="56">
        <f t="shared" si="1833"/>
        <v>21.72032525</v>
      </c>
      <c r="FT136" s="56">
        <f t="shared" si="1833"/>
        <v>22.18742902</v>
      </c>
      <c r="FU136" s="56">
        <f t="shared" si="1833"/>
        <v>23.58874033</v>
      </c>
      <c r="FV136" s="56">
        <f t="shared" si="1833"/>
        <v>21.25322148</v>
      </c>
      <c r="FW136" s="56">
        <f t="shared" si="1833"/>
        <v>26.39136294</v>
      </c>
      <c r="FX136" s="56">
        <f t="shared" si="1833"/>
        <v>24.52294786</v>
      </c>
      <c r="FY136" s="56">
        <f t="shared" si="1833"/>
        <v>23.12163656</v>
      </c>
      <c r="FZ136" s="56">
        <f t="shared" si="1833"/>
        <v>33.86502324</v>
      </c>
      <c r="GA136" s="56">
        <f t="shared" si="1833"/>
        <v>29.19398555</v>
      </c>
      <c r="GB136" s="52">
        <f t="shared" si="45"/>
        <v>280.2622613</v>
      </c>
      <c r="GC136" s="56">
        <f t="shared" ref="GC136:GN136" si="1834">P136</f>
        <v>13.908707</v>
      </c>
      <c r="GD136" s="56">
        <f t="shared" si="1834"/>
        <v>20.25302949</v>
      </c>
      <c r="GE136" s="56">
        <f t="shared" si="1834"/>
        <v>22.69315352</v>
      </c>
      <c r="GF136" s="56">
        <f t="shared" si="1834"/>
        <v>22.69315352</v>
      </c>
      <c r="GG136" s="56">
        <f t="shared" si="1834"/>
        <v>23.18117833</v>
      </c>
      <c r="GH136" s="56">
        <f t="shared" si="1834"/>
        <v>24.64525275</v>
      </c>
      <c r="GI136" s="56">
        <f t="shared" si="1834"/>
        <v>22.20512872</v>
      </c>
      <c r="GJ136" s="56">
        <f t="shared" si="1834"/>
        <v>27.57340159</v>
      </c>
      <c r="GK136" s="56">
        <f t="shared" si="1834"/>
        <v>25.62130236</v>
      </c>
      <c r="GL136" s="56">
        <f t="shared" si="1834"/>
        <v>24.15722794</v>
      </c>
      <c r="GM136" s="56">
        <f t="shared" si="1834"/>
        <v>35.3817985</v>
      </c>
      <c r="GN136" s="56">
        <f t="shared" si="1834"/>
        <v>30.50155043</v>
      </c>
      <c r="GO136" s="52">
        <f t="shared" si="47"/>
        <v>292.8148842</v>
      </c>
      <c r="GP136" s="8">
        <f t="shared" ref="GP136:HA136" si="1835">AC136+DA136</f>
        <v>15.23433782</v>
      </c>
      <c r="GQ136" s="8">
        <f t="shared" si="1835"/>
        <v>22.18333402</v>
      </c>
      <c r="GR136" s="8">
        <f t="shared" si="1835"/>
        <v>24.85602487</v>
      </c>
      <c r="GS136" s="8">
        <f t="shared" si="1835"/>
        <v>24.85602487</v>
      </c>
      <c r="GT136" s="8">
        <f t="shared" si="1835"/>
        <v>25.39056304</v>
      </c>
      <c r="GU136" s="8">
        <f t="shared" si="1835"/>
        <v>26.99417754</v>
      </c>
      <c r="GV136" s="8">
        <f t="shared" si="1835"/>
        <v>24.3214867</v>
      </c>
      <c r="GW136" s="8">
        <f t="shared" si="1835"/>
        <v>30.20140656</v>
      </c>
      <c r="GX136" s="8">
        <f t="shared" si="1835"/>
        <v>28.06325388</v>
      </c>
      <c r="GY136" s="8">
        <f t="shared" si="1835"/>
        <v>26.45963937</v>
      </c>
      <c r="GZ136" s="8">
        <f t="shared" si="1835"/>
        <v>38.75401727</v>
      </c>
      <c r="HA136" s="8">
        <f t="shared" si="1835"/>
        <v>33.40863557</v>
      </c>
      <c r="HB136" s="52">
        <f t="shared" si="49"/>
        <v>320.7229015</v>
      </c>
      <c r="HC136" s="8">
        <f t="shared" ref="HC136:HN136" si="1836">AP136+DN136</f>
        <v>16.03201154</v>
      </c>
      <c r="HD136" s="8">
        <f t="shared" si="1836"/>
        <v>23.34485891</v>
      </c>
      <c r="HE136" s="8">
        <f t="shared" si="1836"/>
        <v>26.15749252</v>
      </c>
      <c r="HF136" s="8">
        <f t="shared" si="1836"/>
        <v>26.15749252</v>
      </c>
      <c r="HG136" s="8">
        <f t="shared" si="1836"/>
        <v>26.72001924</v>
      </c>
      <c r="HH136" s="8">
        <f t="shared" si="1836"/>
        <v>28.4075994</v>
      </c>
      <c r="HI136" s="8">
        <f t="shared" si="1836"/>
        <v>25.5949658</v>
      </c>
      <c r="HJ136" s="8">
        <f t="shared" si="1836"/>
        <v>31.78275972</v>
      </c>
      <c r="HK136" s="8">
        <f t="shared" si="1836"/>
        <v>29.53265284</v>
      </c>
      <c r="HL136" s="8">
        <f t="shared" si="1836"/>
        <v>27.84507268</v>
      </c>
      <c r="HM136" s="8">
        <f t="shared" si="1836"/>
        <v>40.78318726</v>
      </c>
      <c r="HN136" s="8">
        <f t="shared" si="1836"/>
        <v>35.15792005</v>
      </c>
      <c r="HO136" s="52">
        <f t="shared" si="51"/>
        <v>337.5160325</v>
      </c>
      <c r="HP136" s="8">
        <f t="shared" ref="HP136:IA136" si="1837">BC136+EA136</f>
        <v>16.25186017</v>
      </c>
      <c r="HQ136" s="8">
        <f t="shared" si="1837"/>
        <v>23.66498937</v>
      </c>
      <c r="HR136" s="8">
        <f t="shared" si="1837"/>
        <v>26.51619291</v>
      </c>
      <c r="HS136" s="8">
        <f t="shared" si="1837"/>
        <v>26.51619291</v>
      </c>
      <c r="HT136" s="8">
        <f t="shared" si="1837"/>
        <v>27.08643362</v>
      </c>
      <c r="HU136" s="8">
        <f t="shared" si="1837"/>
        <v>28.79715574</v>
      </c>
      <c r="HV136" s="8">
        <f t="shared" si="1837"/>
        <v>25.9459522</v>
      </c>
      <c r="HW136" s="8">
        <f t="shared" si="1837"/>
        <v>32.21859999</v>
      </c>
      <c r="HX136" s="8">
        <f t="shared" si="1837"/>
        <v>29.93763716</v>
      </c>
      <c r="HY136" s="8">
        <f t="shared" si="1837"/>
        <v>28.22691503</v>
      </c>
      <c r="HZ136" s="8">
        <f t="shared" si="1837"/>
        <v>41.34245131</v>
      </c>
      <c r="IA136" s="8">
        <f t="shared" si="1837"/>
        <v>35.64004423</v>
      </c>
      <c r="IB136" s="52">
        <f t="shared" si="53"/>
        <v>342.1444246</v>
      </c>
      <c r="IC136" s="8">
        <f t="shared" ref="IC136:IN136" si="1838">BP136+EN136</f>
        <v>15.90034064</v>
      </c>
      <c r="ID136" s="8">
        <f t="shared" si="1838"/>
        <v>23.15312759</v>
      </c>
      <c r="IE136" s="8">
        <f t="shared" si="1838"/>
        <v>25.94266104</v>
      </c>
      <c r="IF136" s="8">
        <f t="shared" si="1838"/>
        <v>25.94266104</v>
      </c>
      <c r="IG136" s="8">
        <f t="shared" si="1838"/>
        <v>26.50056773</v>
      </c>
      <c r="IH136" s="8">
        <f t="shared" si="1838"/>
        <v>28.17428779</v>
      </c>
      <c r="II136" s="8">
        <f t="shared" si="1838"/>
        <v>25.38475435</v>
      </c>
      <c r="IJ136" s="8">
        <f t="shared" si="1838"/>
        <v>31.52172793</v>
      </c>
      <c r="IK136" s="8">
        <f t="shared" si="1838"/>
        <v>29.29010117</v>
      </c>
      <c r="IL136" s="8">
        <f t="shared" si="1838"/>
        <v>27.6163811</v>
      </c>
      <c r="IM136" s="8">
        <f t="shared" si="1838"/>
        <v>40.44823495</v>
      </c>
      <c r="IN136" s="8">
        <f t="shared" si="1838"/>
        <v>34.86916806</v>
      </c>
      <c r="IO136" s="52">
        <f t="shared" si="55"/>
        <v>334.7440134</v>
      </c>
      <c r="IP136" s="8">
        <f t="shared" ref="IP136:JA136" si="1839">CC136+FA136</f>
        <v>15.36608566</v>
      </c>
      <c r="IQ136" s="8">
        <f t="shared" si="1839"/>
        <v>22.37517736</v>
      </c>
      <c r="IR136" s="8">
        <f t="shared" si="1839"/>
        <v>25.07098187</v>
      </c>
      <c r="IS136" s="8">
        <f t="shared" si="1839"/>
        <v>25.07098187</v>
      </c>
      <c r="IT136" s="8">
        <f t="shared" si="1839"/>
        <v>25.61014277</v>
      </c>
      <c r="IU136" s="8">
        <f t="shared" si="1839"/>
        <v>27.22762547</v>
      </c>
      <c r="IV136" s="8">
        <f t="shared" si="1839"/>
        <v>24.53182097</v>
      </c>
      <c r="IW136" s="8">
        <f t="shared" si="1839"/>
        <v>30.46259087</v>
      </c>
      <c r="IX136" s="8">
        <f t="shared" si="1839"/>
        <v>28.30594727</v>
      </c>
      <c r="IY136" s="8">
        <f t="shared" si="1839"/>
        <v>26.68846457</v>
      </c>
      <c r="IZ136" s="8">
        <f t="shared" si="1839"/>
        <v>39.08916527</v>
      </c>
      <c r="JA136" s="8">
        <f t="shared" si="1839"/>
        <v>33.69755627</v>
      </c>
      <c r="JB136" s="52">
        <f t="shared" si="57"/>
        <v>323.4965402</v>
      </c>
      <c r="JC136" s="2"/>
      <c r="JD136" s="2"/>
      <c r="JE136" s="19">
        <f t="shared" si="58"/>
        <v>0</v>
      </c>
      <c r="JF136" s="19">
        <f t="shared" si="59"/>
        <v>0</v>
      </c>
      <c r="JG136" s="48">
        <f t="shared" si="60"/>
        <v>0</v>
      </c>
      <c r="JH136" s="48">
        <f t="shared" si="61"/>
        <v>0</v>
      </c>
      <c r="JI136" s="48">
        <f t="shared" si="62"/>
        <v>0</v>
      </c>
      <c r="JJ136" s="48">
        <f t="shared" si="63"/>
        <v>0</v>
      </c>
      <c r="JK136" s="48">
        <f t="shared" si="64"/>
        <v>0</v>
      </c>
    </row>
    <row r="137" ht="19.5" customHeight="1" outlineLevel="1">
      <c r="A137" s="2"/>
      <c r="B137" s="13" t="s">
        <v>23</v>
      </c>
      <c r="C137" s="56">
        <f>'ОПУ БС'!$C137/12*'ОПУ БС'!L137</f>
        <v>7.456399512</v>
      </c>
      <c r="D137" s="56">
        <f>'ОПУ БС'!$C137/12*'ОПУ БС'!M137</f>
        <v>8.535615231</v>
      </c>
      <c r="E137" s="56">
        <f>'ОПУ БС'!$C137/12*'ОПУ БС'!N137</f>
        <v>9.12427835</v>
      </c>
      <c r="F137" s="56">
        <f>'ОПУ БС'!$C137/12*'ОПУ БС'!O137</f>
        <v>9.12427835</v>
      </c>
      <c r="G137" s="56">
        <f>'ОПУ БС'!$C137/12*'ОПУ БС'!P137</f>
        <v>9.32049939</v>
      </c>
      <c r="H137" s="56">
        <f>'ОПУ БС'!$C137/12*'ОПУ БС'!Q137</f>
        <v>9.909162509</v>
      </c>
      <c r="I137" s="56">
        <f>'ОПУ БС'!$C137/12*'ОПУ БС'!R137</f>
        <v>11.38082031</v>
      </c>
      <c r="J137" s="56">
        <f>'ОПУ БС'!$C137/12*'ОПУ БС'!S137</f>
        <v>11.08648875</v>
      </c>
      <c r="K137" s="56">
        <f>'ОПУ БС'!$C137/12*'ОПУ БС'!T137</f>
        <v>10.30160459</v>
      </c>
      <c r="L137" s="56">
        <f>'ОПУ БС'!$C137/12*'ОПУ БС'!U137</f>
        <v>9.71294147</v>
      </c>
      <c r="M137" s="56">
        <f>'ОПУ БС'!$C137/12*'ОПУ БС'!V137</f>
        <v>9.51672043</v>
      </c>
      <c r="N137" s="56">
        <f>'ОПУ БС'!$C137/12*'ОПУ БС'!W137</f>
        <v>12.26381499</v>
      </c>
      <c r="O137" s="10">
        <f t="shared" si="21"/>
        <v>117.7326239</v>
      </c>
      <c r="P137" s="56">
        <f>'ОПУ БС'!$D137/12*'ОПУ БС'!L137</f>
        <v>5.489620071</v>
      </c>
      <c r="Q137" s="56">
        <f>'ОПУ БС'!$D137/12*'ОПУ БС'!M137</f>
        <v>6.284170345</v>
      </c>
      <c r="R137" s="56">
        <f>'ОПУ БС'!$D137/12*'ОПУ БС'!N137</f>
        <v>6.717561403</v>
      </c>
      <c r="S137" s="56">
        <f>'ОПУ БС'!$D137/12*'ОПУ БС'!O137</f>
        <v>6.717561403</v>
      </c>
      <c r="T137" s="56">
        <f>'ОПУ БС'!$D137/12*'ОПУ БС'!P137</f>
        <v>6.862025089</v>
      </c>
      <c r="U137" s="56">
        <f>'ОПУ БС'!$D137/12*'ОПУ БС'!Q137</f>
        <v>7.295416147</v>
      </c>
      <c r="V137" s="56">
        <f>'ОПУ БС'!$D137/12*'ОПУ БС'!R137</f>
        <v>8.378893793</v>
      </c>
      <c r="W137" s="56">
        <f>'ОПУ БС'!$D137/12*'ОПУ БС'!S137</f>
        <v>8.162198264</v>
      </c>
      <c r="X137" s="56">
        <f>'ОПУ БС'!$D137/12*'ОПУ БС'!T137</f>
        <v>7.58434352</v>
      </c>
      <c r="Y137" s="56">
        <f>'ОПУ БС'!$D137/12*'ОПУ БС'!U137</f>
        <v>7.150952461</v>
      </c>
      <c r="Z137" s="56">
        <f>'ОПУ БС'!$D137/12*'ОПУ БС'!V137</f>
        <v>7.006488775</v>
      </c>
      <c r="AA137" s="56">
        <f>'ОПУ БС'!$D137/12*'ОПУ БС'!W137</f>
        <v>9.02898038</v>
      </c>
      <c r="AB137" s="10">
        <f t="shared" si="23"/>
        <v>86.67821165</v>
      </c>
      <c r="AC137" s="56">
        <f>'ОПУ БС'!$E137/12*'ОПУ БС'!L137</f>
        <v>5.172997386</v>
      </c>
      <c r="AD137" s="56">
        <f>'ОПУ БС'!$E137/12*'ОПУ БС'!M137</f>
        <v>5.921720692</v>
      </c>
      <c r="AE137" s="56">
        <f>'ОПУ БС'!$E137/12*'ОПУ БС'!N137</f>
        <v>6.330115223</v>
      </c>
      <c r="AF137" s="56">
        <f>'ОПУ БС'!$E137/12*'ОПУ БС'!O137</f>
        <v>6.330115223</v>
      </c>
      <c r="AG137" s="56">
        <f>'ОПУ БС'!$E137/12*'ОПУ БС'!P137</f>
        <v>6.466246733</v>
      </c>
      <c r="AH137" s="56">
        <f>'ОПУ БС'!$E137/12*'ОПУ БС'!Q137</f>
        <v>6.874641263</v>
      </c>
      <c r="AI137" s="56">
        <f>'ОПУ БС'!$E137/12*'ОПУ БС'!R137</f>
        <v>7.89562759</v>
      </c>
      <c r="AJ137" s="56">
        <f>'ОПУ БС'!$E137/12*'ОПУ БС'!S137</f>
        <v>7.691430324</v>
      </c>
      <c r="AK137" s="56">
        <f>'ОПУ БС'!$E137/12*'ОПУ БС'!T137</f>
        <v>7.146904284</v>
      </c>
      <c r="AL137" s="56">
        <f>'ОПУ БС'!$E137/12*'ОПУ БС'!U137</f>
        <v>6.738509753</v>
      </c>
      <c r="AM137" s="56">
        <f>'ОПУ БС'!$E137/12*'ОПУ БС'!V137</f>
        <v>6.602378243</v>
      </c>
      <c r="AN137" s="56">
        <f>'ОПУ БС'!$E137/12*'ОПУ БС'!W137</f>
        <v>8.508219385</v>
      </c>
      <c r="AO137" s="10">
        <f t="shared" si="25"/>
        <v>81.6789061</v>
      </c>
      <c r="AP137" s="56">
        <f>'ОПУ БС'!$F137/12*'ОПУ БС'!L137</f>
        <v>4.890049493</v>
      </c>
      <c r="AQ137" s="56">
        <f>'ОПУ БС'!$F137/12*'ОПУ БС'!M137</f>
        <v>5.597819814</v>
      </c>
      <c r="AR137" s="56">
        <f>'ОПУ БС'!$F137/12*'ОПУ БС'!N137</f>
        <v>5.983876353</v>
      </c>
      <c r="AS137" s="56">
        <f>'ОПУ БС'!$F137/12*'ОПУ БС'!O137</f>
        <v>5.983876353</v>
      </c>
      <c r="AT137" s="56">
        <f>'ОПУ БС'!$F137/12*'ОПУ БС'!P137</f>
        <v>6.112561866</v>
      </c>
      <c r="AU137" s="56">
        <f>'ОПУ БС'!$F137/12*'ОПУ БС'!Q137</f>
        <v>6.498618405</v>
      </c>
      <c r="AV137" s="56">
        <f>'ОПУ БС'!$F137/12*'ОПУ БС'!R137</f>
        <v>7.463759752</v>
      </c>
      <c r="AW137" s="56">
        <f>'ОПУ БС'!$F137/12*'ОПУ БС'!S137</f>
        <v>7.270731482</v>
      </c>
      <c r="AX137" s="56">
        <f>'ОПУ БС'!$F137/12*'ОПУ БС'!T137</f>
        <v>6.755989431</v>
      </c>
      <c r="AY137" s="56">
        <f>'ОПУ БС'!$F137/12*'ОПУ БС'!U137</f>
        <v>6.369932892</v>
      </c>
      <c r="AZ137" s="56">
        <f>'ОПУ БС'!$F137/12*'ОПУ БС'!V137</f>
        <v>6.241247379</v>
      </c>
      <c r="BA137" s="56">
        <f>'ОПУ БС'!$F137/12*'ОПУ БС'!W137</f>
        <v>8.04284456</v>
      </c>
      <c r="BB137" s="10">
        <f t="shared" si="27"/>
        <v>77.21130778</v>
      </c>
      <c r="BC137" s="56">
        <f>'ОПУ БС'!$G137/12*'ОПУ БС'!L137</f>
        <v>4.58192088</v>
      </c>
      <c r="BD137" s="56">
        <f>'ОПУ БС'!$G137/12*'ОПУ БС'!M137</f>
        <v>5.245093639</v>
      </c>
      <c r="BE137" s="56">
        <f>'ОПУ БС'!$G137/12*'ОПУ БС'!N137</f>
        <v>5.606824234</v>
      </c>
      <c r="BF137" s="56">
        <f>'ОПУ БС'!$G137/12*'ОПУ БС'!O137</f>
        <v>5.606824234</v>
      </c>
      <c r="BG137" s="56">
        <f>'ОПУ БС'!$G137/12*'ОПУ БС'!P137</f>
        <v>5.7274011</v>
      </c>
      <c r="BH137" s="56">
        <f>'ОПУ БС'!$G137/12*'ОПУ БС'!Q137</f>
        <v>6.089131695</v>
      </c>
      <c r="BI137" s="56">
        <f>'ОПУ БС'!$G137/12*'ОПУ БС'!R137</f>
        <v>6.993458185</v>
      </c>
      <c r="BJ137" s="56">
        <f>'ОПУ БС'!$G137/12*'ОПУ БС'!S137</f>
        <v>6.812592887</v>
      </c>
      <c r="BK137" s="56">
        <f>'ОПУ БС'!$G137/12*'ОПУ БС'!T137</f>
        <v>6.330285426</v>
      </c>
      <c r="BL137" s="56">
        <f>'ОПУ БС'!$G137/12*'ОПУ БС'!U137</f>
        <v>5.96855483</v>
      </c>
      <c r="BM137" s="56">
        <f>'ОПУ БС'!$G137/12*'ОПУ БС'!V137</f>
        <v>5.847977965</v>
      </c>
      <c r="BN137" s="56">
        <f>'ОПУ БС'!$G137/12*'ОПУ БС'!W137</f>
        <v>7.536054079</v>
      </c>
      <c r="BO137" s="10">
        <f t="shared" si="29"/>
        <v>72.34611915</v>
      </c>
      <c r="BP137" s="56">
        <f>'ОПУ БС'!$H137/12*'ОПУ БС'!L137</f>
        <v>4.215771301</v>
      </c>
      <c r="BQ137" s="56">
        <f>'ОПУ БС'!$H137/12*'ОПУ БС'!M137</f>
        <v>4.825948726</v>
      </c>
      <c r="BR137" s="56">
        <f>'ОПУ БС'!$H137/12*'ОПУ БС'!N137</f>
        <v>5.158772776</v>
      </c>
      <c r="BS137" s="56">
        <f>'ОПУ БС'!$H137/12*'ОПУ БС'!O137</f>
        <v>5.158772776</v>
      </c>
      <c r="BT137" s="56">
        <f>'ОПУ БС'!$H137/12*'ОПУ БС'!P137</f>
        <v>5.269714126</v>
      </c>
      <c r="BU137" s="56">
        <f>'ОПУ БС'!$H137/12*'ОПУ БС'!Q137</f>
        <v>5.602538177</v>
      </c>
      <c r="BV137" s="56">
        <f>'ОПУ БС'!$H137/12*'ОПУ БС'!R137</f>
        <v>6.434598302</v>
      </c>
      <c r="BW137" s="56">
        <f>'ОПУ БС'!$H137/12*'ОПУ БС'!S137</f>
        <v>6.268186277</v>
      </c>
      <c r="BX137" s="56">
        <f>'ОПУ БС'!$H137/12*'ОПУ БС'!T137</f>
        <v>5.824420877</v>
      </c>
      <c r="BY137" s="56">
        <f>'ОПУ БС'!$H137/12*'ОПУ БС'!U137</f>
        <v>5.491596826</v>
      </c>
      <c r="BZ137" s="56">
        <f>'ОПУ БС'!$H137/12*'ОПУ БС'!V137</f>
        <v>5.380655476</v>
      </c>
      <c r="CA137" s="56">
        <f>'ОПУ БС'!$H137/12*'ОПУ БС'!W137</f>
        <v>6.933834377</v>
      </c>
      <c r="CB137" s="10">
        <f t="shared" si="31"/>
        <v>66.56481002</v>
      </c>
      <c r="CC137" s="56">
        <f>'ОПУ БС'!$I137/12*'ОПУ БС'!L137</f>
        <v>3.919348565</v>
      </c>
      <c r="CD137" s="56">
        <f>'ОПУ БС'!$I137/12*'ОПУ БС'!M137</f>
        <v>4.4866227</v>
      </c>
      <c r="CE137" s="56">
        <f>'ОПУ БС'!$I137/12*'ОПУ БС'!N137</f>
        <v>4.796044955</v>
      </c>
      <c r="CF137" s="56">
        <f>'ОПУ БС'!$I137/12*'ОПУ БС'!O137</f>
        <v>4.796044955</v>
      </c>
      <c r="CG137" s="56">
        <f>'ОПУ БС'!$I137/12*'ОПУ БС'!P137</f>
        <v>4.899185706</v>
      </c>
      <c r="CH137" s="56">
        <f>'ОПУ БС'!$I137/12*'ОПУ БС'!Q137</f>
        <v>5.208607962</v>
      </c>
      <c r="CI137" s="56">
        <f>'ОПУ БС'!$I137/12*'ОПУ БС'!R137</f>
        <v>5.982163599</v>
      </c>
      <c r="CJ137" s="56">
        <f>'ОПУ БС'!$I137/12*'ОПУ БС'!S137</f>
        <v>5.827452472</v>
      </c>
      <c r="CK137" s="56">
        <f>'ОПУ БС'!$I137/12*'ОПУ БС'!T137</f>
        <v>5.414889465</v>
      </c>
      <c r="CL137" s="56">
        <f>'ОПУ БС'!$I137/12*'ОПУ БС'!U137</f>
        <v>5.10546721</v>
      </c>
      <c r="CM137" s="56">
        <f>'ОПУ БС'!$I137/12*'ОПУ БС'!V137</f>
        <v>5.002326458</v>
      </c>
      <c r="CN137" s="56">
        <f>'ОПУ БС'!$I137/12*'ОПУ БС'!W137</f>
        <v>6.446296982</v>
      </c>
      <c r="CO137" s="10">
        <f t="shared" si="33"/>
        <v>61.88445103</v>
      </c>
      <c r="CP137" s="2"/>
      <c r="CQ137" s="2"/>
      <c r="CR137" s="48">
        <f>O137-'ОПУ БС'!C137</f>
        <v>0</v>
      </c>
      <c r="CS137" s="48">
        <f>AB137-'ОПУ БС'!D137</f>
        <v>0</v>
      </c>
      <c r="CT137" s="48">
        <f>AO137-'ОПУ БС'!E137</f>
        <v>0</v>
      </c>
      <c r="CU137" s="48">
        <f>BB137-'ОПУ БС'!F137</f>
        <v>0</v>
      </c>
      <c r="CV137" s="48">
        <f>BO137-'ОПУ БС'!G137</f>
        <v>0</v>
      </c>
      <c r="CW137" s="48">
        <f>CB137-'ОПУ БС'!H137</f>
        <v>0</v>
      </c>
      <c r="CX137" s="48">
        <f>CO137-'ОПУ БС'!I137</f>
        <v>0</v>
      </c>
      <c r="CY137" s="2"/>
      <c r="CZ137" s="2"/>
      <c r="DA137" s="57"/>
      <c r="DB137" s="57"/>
      <c r="DC137" s="57"/>
      <c r="DD137" s="57"/>
      <c r="DE137" s="57"/>
      <c r="DF137" s="57"/>
      <c r="DG137" s="57"/>
      <c r="DH137" s="57"/>
      <c r="DI137" s="57"/>
      <c r="DJ137" s="57"/>
      <c r="DK137" s="57"/>
      <c r="DL137" s="57"/>
      <c r="DM137" s="55">
        <f t="shared" si="35"/>
        <v>0</v>
      </c>
      <c r="DN137" s="57"/>
      <c r="DO137" s="57"/>
      <c r="DP137" s="57"/>
      <c r="DQ137" s="57"/>
      <c r="DR137" s="57"/>
      <c r="DS137" s="57"/>
      <c r="DT137" s="57"/>
      <c r="DU137" s="57"/>
      <c r="DV137" s="57"/>
      <c r="DW137" s="57"/>
      <c r="DX137" s="57"/>
      <c r="DY137" s="57"/>
      <c r="DZ137" s="55">
        <f t="shared" si="37"/>
        <v>0</v>
      </c>
      <c r="EA137" s="58"/>
      <c r="EB137" s="58"/>
      <c r="EC137" s="58"/>
      <c r="ED137" s="58"/>
      <c r="EE137" s="58"/>
      <c r="EF137" s="58"/>
      <c r="EG137" s="58"/>
      <c r="EH137" s="58"/>
      <c r="EI137" s="58"/>
      <c r="EJ137" s="58"/>
      <c r="EK137" s="58"/>
      <c r="EL137" s="58"/>
      <c r="EM137" s="50">
        <f t="shared" si="39"/>
        <v>0</v>
      </c>
      <c r="EN137" s="58"/>
      <c r="EO137" s="58"/>
      <c r="EP137" s="58"/>
      <c r="EQ137" s="58"/>
      <c r="ER137" s="58"/>
      <c r="ES137" s="58"/>
      <c r="ET137" s="58"/>
      <c r="EU137" s="58"/>
      <c r="EV137" s="58"/>
      <c r="EW137" s="58"/>
      <c r="EX137" s="58"/>
      <c r="EY137" s="58"/>
      <c r="EZ137" s="51">
        <f t="shared" si="41"/>
        <v>0</v>
      </c>
      <c r="FA137" s="58"/>
      <c r="FB137" s="58"/>
      <c r="FC137" s="58"/>
      <c r="FD137" s="58"/>
      <c r="FE137" s="58"/>
      <c r="FF137" s="58"/>
      <c r="FG137" s="58"/>
      <c r="FH137" s="58"/>
      <c r="FI137" s="58"/>
      <c r="FJ137" s="58"/>
      <c r="FK137" s="58"/>
      <c r="FL137" s="58"/>
      <c r="FM137" s="51">
        <f t="shared" si="43"/>
        <v>0</v>
      </c>
      <c r="FN137" s="2"/>
      <c r="FO137" s="2"/>
      <c r="FP137" s="56">
        <f t="shared" ref="FP137:GA137" si="1840">C137</f>
        <v>7.456399512</v>
      </c>
      <c r="FQ137" s="56">
        <f t="shared" si="1840"/>
        <v>8.535615231</v>
      </c>
      <c r="FR137" s="56">
        <f t="shared" si="1840"/>
        <v>9.12427835</v>
      </c>
      <c r="FS137" s="56">
        <f t="shared" si="1840"/>
        <v>9.12427835</v>
      </c>
      <c r="FT137" s="56">
        <f t="shared" si="1840"/>
        <v>9.32049939</v>
      </c>
      <c r="FU137" s="56">
        <f t="shared" si="1840"/>
        <v>9.909162509</v>
      </c>
      <c r="FV137" s="56">
        <f t="shared" si="1840"/>
        <v>11.38082031</v>
      </c>
      <c r="FW137" s="56">
        <f t="shared" si="1840"/>
        <v>11.08648875</v>
      </c>
      <c r="FX137" s="56">
        <f t="shared" si="1840"/>
        <v>10.30160459</v>
      </c>
      <c r="FY137" s="56">
        <f t="shared" si="1840"/>
        <v>9.71294147</v>
      </c>
      <c r="FZ137" s="56">
        <f t="shared" si="1840"/>
        <v>9.51672043</v>
      </c>
      <c r="GA137" s="56">
        <f t="shared" si="1840"/>
        <v>12.26381499</v>
      </c>
      <c r="GB137" s="52">
        <f t="shared" si="45"/>
        <v>117.7326239</v>
      </c>
      <c r="GC137" s="56">
        <f t="shared" ref="GC137:GN137" si="1841">P137</f>
        <v>5.489620071</v>
      </c>
      <c r="GD137" s="56">
        <f t="shared" si="1841"/>
        <v>6.284170345</v>
      </c>
      <c r="GE137" s="56">
        <f t="shared" si="1841"/>
        <v>6.717561403</v>
      </c>
      <c r="GF137" s="56">
        <f t="shared" si="1841"/>
        <v>6.717561403</v>
      </c>
      <c r="GG137" s="56">
        <f t="shared" si="1841"/>
        <v>6.862025089</v>
      </c>
      <c r="GH137" s="56">
        <f t="shared" si="1841"/>
        <v>7.295416147</v>
      </c>
      <c r="GI137" s="56">
        <f t="shared" si="1841"/>
        <v>8.378893793</v>
      </c>
      <c r="GJ137" s="56">
        <f t="shared" si="1841"/>
        <v>8.162198264</v>
      </c>
      <c r="GK137" s="56">
        <f t="shared" si="1841"/>
        <v>7.58434352</v>
      </c>
      <c r="GL137" s="56">
        <f t="shared" si="1841"/>
        <v>7.150952461</v>
      </c>
      <c r="GM137" s="56">
        <f t="shared" si="1841"/>
        <v>7.006488775</v>
      </c>
      <c r="GN137" s="56">
        <f t="shared" si="1841"/>
        <v>9.02898038</v>
      </c>
      <c r="GO137" s="52">
        <f t="shared" si="47"/>
        <v>86.67821165</v>
      </c>
      <c r="GP137" s="8">
        <f t="shared" ref="GP137:HA137" si="1842">AC137+DA137</f>
        <v>5.172997386</v>
      </c>
      <c r="GQ137" s="8">
        <f t="shared" si="1842"/>
        <v>5.921720692</v>
      </c>
      <c r="GR137" s="8">
        <f t="shared" si="1842"/>
        <v>6.330115223</v>
      </c>
      <c r="GS137" s="8">
        <f t="shared" si="1842"/>
        <v>6.330115223</v>
      </c>
      <c r="GT137" s="8">
        <f t="shared" si="1842"/>
        <v>6.466246733</v>
      </c>
      <c r="GU137" s="8">
        <f t="shared" si="1842"/>
        <v>6.874641263</v>
      </c>
      <c r="GV137" s="8">
        <f t="shared" si="1842"/>
        <v>7.89562759</v>
      </c>
      <c r="GW137" s="8">
        <f t="shared" si="1842"/>
        <v>7.691430324</v>
      </c>
      <c r="GX137" s="8">
        <f t="shared" si="1842"/>
        <v>7.146904284</v>
      </c>
      <c r="GY137" s="8">
        <f t="shared" si="1842"/>
        <v>6.738509753</v>
      </c>
      <c r="GZ137" s="8">
        <f t="shared" si="1842"/>
        <v>6.602378243</v>
      </c>
      <c r="HA137" s="8">
        <f t="shared" si="1842"/>
        <v>8.508219385</v>
      </c>
      <c r="HB137" s="52">
        <f t="shared" si="49"/>
        <v>81.6789061</v>
      </c>
      <c r="HC137" s="8">
        <f t="shared" ref="HC137:HN137" si="1843">AP137+DN137</f>
        <v>4.890049493</v>
      </c>
      <c r="HD137" s="8">
        <f t="shared" si="1843"/>
        <v>5.597819814</v>
      </c>
      <c r="HE137" s="8">
        <f t="shared" si="1843"/>
        <v>5.983876353</v>
      </c>
      <c r="HF137" s="8">
        <f t="shared" si="1843"/>
        <v>5.983876353</v>
      </c>
      <c r="HG137" s="8">
        <f t="shared" si="1843"/>
        <v>6.112561866</v>
      </c>
      <c r="HH137" s="8">
        <f t="shared" si="1843"/>
        <v>6.498618405</v>
      </c>
      <c r="HI137" s="8">
        <f t="shared" si="1843"/>
        <v>7.463759752</v>
      </c>
      <c r="HJ137" s="8">
        <f t="shared" si="1843"/>
        <v>7.270731482</v>
      </c>
      <c r="HK137" s="8">
        <f t="shared" si="1843"/>
        <v>6.755989431</v>
      </c>
      <c r="HL137" s="8">
        <f t="shared" si="1843"/>
        <v>6.369932892</v>
      </c>
      <c r="HM137" s="8">
        <f t="shared" si="1843"/>
        <v>6.241247379</v>
      </c>
      <c r="HN137" s="8">
        <f t="shared" si="1843"/>
        <v>8.04284456</v>
      </c>
      <c r="HO137" s="52">
        <f t="shared" si="51"/>
        <v>77.21130778</v>
      </c>
      <c r="HP137" s="8">
        <f t="shared" ref="HP137:IA137" si="1844">BC137+EA137</f>
        <v>4.58192088</v>
      </c>
      <c r="HQ137" s="8">
        <f t="shared" si="1844"/>
        <v>5.245093639</v>
      </c>
      <c r="HR137" s="8">
        <f t="shared" si="1844"/>
        <v>5.606824234</v>
      </c>
      <c r="HS137" s="8">
        <f t="shared" si="1844"/>
        <v>5.606824234</v>
      </c>
      <c r="HT137" s="8">
        <f t="shared" si="1844"/>
        <v>5.7274011</v>
      </c>
      <c r="HU137" s="8">
        <f t="shared" si="1844"/>
        <v>6.089131695</v>
      </c>
      <c r="HV137" s="8">
        <f t="shared" si="1844"/>
        <v>6.993458185</v>
      </c>
      <c r="HW137" s="8">
        <f t="shared" si="1844"/>
        <v>6.812592887</v>
      </c>
      <c r="HX137" s="8">
        <f t="shared" si="1844"/>
        <v>6.330285426</v>
      </c>
      <c r="HY137" s="8">
        <f t="shared" si="1844"/>
        <v>5.96855483</v>
      </c>
      <c r="HZ137" s="8">
        <f t="shared" si="1844"/>
        <v>5.847977965</v>
      </c>
      <c r="IA137" s="8">
        <f t="shared" si="1844"/>
        <v>7.536054079</v>
      </c>
      <c r="IB137" s="52">
        <f t="shared" si="53"/>
        <v>72.34611915</v>
      </c>
      <c r="IC137" s="8">
        <f t="shared" ref="IC137:IN137" si="1845">BP137+EN137</f>
        <v>4.215771301</v>
      </c>
      <c r="ID137" s="8">
        <f t="shared" si="1845"/>
        <v>4.825948726</v>
      </c>
      <c r="IE137" s="8">
        <f t="shared" si="1845"/>
        <v>5.158772776</v>
      </c>
      <c r="IF137" s="8">
        <f t="shared" si="1845"/>
        <v>5.158772776</v>
      </c>
      <c r="IG137" s="8">
        <f t="shared" si="1845"/>
        <v>5.269714126</v>
      </c>
      <c r="IH137" s="8">
        <f t="shared" si="1845"/>
        <v>5.602538177</v>
      </c>
      <c r="II137" s="8">
        <f t="shared" si="1845"/>
        <v>6.434598302</v>
      </c>
      <c r="IJ137" s="8">
        <f t="shared" si="1845"/>
        <v>6.268186277</v>
      </c>
      <c r="IK137" s="8">
        <f t="shared" si="1845"/>
        <v>5.824420877</v>
      </c>
      <c r="IL137" s="8">
        <f t="shared" si="1845"/>
        <v>5.491596826</v>
      </c>
      <c r="IM137" s="8">
        <f t="shared" si="1845"/>
        <v>5.380655476</v>
      </c>
      <c r="IN137" s="8">
        <f t="shared" si="1845"/>
        <v>6.933834377</v>
      </c>
      <c r="IO137" s="52">
        <f t="shared" si="55"/>
        <v>66.56481002</v>
      </c>
      <c r="IP137" s="8">
        <f t="shared" ref="IP137:JA137" si="1846">CC137+FA137</f>
        <v>3.919348565</v>
      </c>
      <c r="IQ137" s="8">
        <f t="shared" si="1846"/>
        <v>4.4866227</v>
      </c>
      <c r="IR137" s="8">
        <f t="shared" si="1846"/>
        <v>4.796044955</v>
      </c>
      <c r="IS137" s="8">
        <f t="shared" si="1846"/>
        <v>4.796044955</v>
      </c>
      <c r="IT137" s="8">
        <f t="shared" si="1846"/>
        <v>4.899185706</v>
      </c>
      <c r="IU137" s="8">
        <f t="shared" si="1846"/>
        <v>5.208607962</v>
      </c>
      <c r="IV137" s="8">
        <f t="shared" si="1846"/>
        <v>5.982163599</v>
      </c>
      <c r="IW137" s="8">
        <f t="shared" si="1846"/>
        <v>5.827452472</v>
      </c>
      <c r="IX137" s="8">
        <f t="shared" si="1846"/>
        <v>5.414889465</v>
      </c>
      <c r="IY137" s="8">
        <f t="shared" si="1846"/>
        <v>5.10546721</v>
      </c>
      <c r="IZ137" s="8">
        <f t="shared" si="1846"/>
        <v>5.002326458</v>
      </c>
      <c r="JA137" s="8">
        <f t="shared" si="1846"/>
        <v>6.446296982</v>
      </c>
      <c r="JB137" s="52">
        <f t="shared" si="57"/>
        <v>61.88445103</v>
      </c>
      <c r="JC137" s="2"/>
      <c r="JD137" s="2"/>
      <c r="JE137" s="19">
        <f t="shared" si="58"/>
        <v>0</v>
      </c>
      <c r="JF137" s="19">
        <f t="shared" si="59"/>
        <v>0</v>
      </c>
      <c r="JG137" s="48">
        <f t="shared" si="60"/>
        <v>0</v>
      </c>
      <c r="JH137" s="48">
        <f t="shared" si="61"/>
        <v>0</v>
      </c>
      <c r="JI137" s="48">
        <f t="shared" si="62"/>
        <v>0</v>
      </c>
      <c r="JJ137" s="48">
        <f t="shared" si="63"/>
        <v>0</v>
      </c>
      <c r="JK137" s="48">
        <f t="shared" si="64"/>
        <v>0</v>
      </c>
    </row>
    <row r="138" ht="19.5" customHeight="1" outlineLevel="1">
      <c r="A138" s="2"/>
      <c r="B138" s="13" t="s">
        <v>24</v>
      </c>
      <c r="C138" s="56">
        <f>'ОПУ БС'!$C138/12*'ОПУ БС'!L138</f>
        <v>8.683743263</v>
      </c>
      <c r="D138" s="56">
        <f>'ОПУ БС'!$C138/12*'ОПУ БС'!M138</f>
        <v>9.483561722</v>
      </c>
      <c r="E138" s="56">
        <f>'ОПУ БС'!$C138/12*'ОПУ БС'!N138</f>
        <v>10.85467908</v>
      </c>
      <c r="F138" s="56">
        <f>'ОПУ БС'!$C138/12*'ОПУ БС'!O138</f>
        <v>10.62615952</v>
      </c>
      <c r="G138" s="56">
        <f>'ОПУ БС'!$C138/12*'ОПУ БС'!P138</f>
        <v>10.85467908</v>
      </c>
      <c r="H138" s="56">
        <f>'ОПУ БС'!$C138/12*'ОПУ БС'!Q138</f>
        <v>11.54023776</v>
      </c>
      <c r="I138" s="56">
        <f>'ОПУ БС'!$C138/12*'ОПУ БС'!R138</f>
        <v>13.25413445</v>
      </c>
      <c r="J138" s="56">
        <f>'ОПУ БС'!$C138/12*'ОПУ БС'!S138</f>
        <v>12.91135511</v>
      </c>
      <c r="K138" s="56">
        <f>'ОПУ БС'!$C138/12*'ОПУ БС'!T138</f>
        <v>11.99727688</v>
      </c>
      <c r="L138" s="56">
        <f>'ОПУ БС'!$C138/12*'ОПУ БС'!U138</f>
        <v>11.3117182</v>
      </c>
      <c r="M138" s="56">
        <f>'ОПУ БС'!$C138/12*'ОПУ БС'!V138</f>
        <v>11.3117182</v>
      </c>
      <c r="N138" s="56">
        <f>'ОПУ БС'!$C138/12*'ОПУ БС'!W138</f>
        <v>14.28247247</v>
      </c>
      <c r="O138" s="10">
        <f t="shared" si="21"/>
        <v>137.1117357</v>
      </c>
      <c r="P138" s="56">
        <f>'ОПУ БС'!$D138/12*'ОПУ БС'!L138</f>
        <v>7.903005215</v>
      </c>
      <c r="Q138" s="56">
        <f>'ОПУ БС'!$D138/12*'ОПУ БС'!M138</f>
        <v>8.63091359</v>
      </c>
      <c r="R138" s="56">
        <f>'ОПУ БС'!$D138/12*'ОПУ БС'!N138</f>
        <v>9.878756519</v>
      </c>
      <c r="S138" s="56">
        <f>'ОПУ БС'!$D138/12*'ОПУ БС'!O138</f>
        <v>9.670782698</v>
      </c>
      <c r="T138" s="56">
        <f>'ОПУ БС'!$D138/12*'ОПУ БС'!P138</f>
        <v>9.878756519</v>
      </c>
      <c r="U138" s="56">
        <f>'ОПУ БС'!$D138/12*'ОПУ БС'!Q138</f>
        <v>10.50267798</v>
      </c>
      <c r="V138" s="56">
        <f>'ОПУ БС'!$D138/12*'ОПУ БС'!R138</f>
        <v>12.06248164</v>
      </c>
      <c r="W138" s="56">
        <f>'ОПУ БС'!$D138/12*'ОПУ БС'!S138</f>
        <v>11.75052091</v>
      </c>
      <c r="X138" s="56">
        <f>'ОПУ БС'!$D138/12*'ОПУ БС'!T138</f>
        <v>10.91862563</v>
      </c>
      <c r="Y138" s="56">
        <f>'ОПУ БС'!$D138/12*'ОПУ БС'!U138</f>
        <v>10.29470416</v>
      </c>
      <c r="Z138" s="56">
        <f>'ОПУ БС'!$D138/12*'ОПУ БС'!V138</f>
        <v>10.29470416</v>
      </c>
      <c r="AA138" s="56">
        <f>'ОПУ БС'!$D138/12*'ОПУ БС'!W138</f>
        <v>12.99836384</v>
      </c>
      <c r="AB138" s="10">
        <f t="shared" si="23"/>
        <v>124.7842929</v>
      </c>
      <c r="AC138" s="56">
        <f>'ОПУ БС'!$E138/12*'ОПУ БС'!L138</f>
        <v>7.704250876</v>
      </c>
      <c r="AD138" s="56">
        <f>'ОПУ БС'!$E138/12*'ОПУ БС'!M138</f>
        <v>8.41385293</v>
      </c>
      <c r="AE138" s="56">
        <f>'ОПУ БС'!$E138/12*'ОПУ БС'!N138</f>
        <v>9.630313594</v>
      </c>
      <c r="AF138" s="56">
        <f>'ОПУ БС'!$E138/12*'ОПУ БС'!O138</f>
        <v>9.42757015</v>
      </c>
      <c r="AG138" s="56">
        <f>'ОПУ БС'!$E138/12*'ОПУ БС'!P138</f>
        <v>9.630313594</v>
      </c>
      <c r="AH138" s="56">
        <f>'ОПУ БС'!$E138/12*'ОПУ БС'!Q138</f>
        <v>10.23854393</v>
      </c>
      <c r="AI138" s="56">
        <f>'ОПУ БС'!$E138/12*'ОПУ БС'!R138</f>
        <v>11.75911976</v>
      </c>
      <c r="AJ138" s="56">
        <f>'ОПУ БС'!$E138/12*'ОПУ БС'!S138</f>
        <v>11.45500459</v>
      </c>
      <c r="AK138" s="56">
        <f>'ОПУ БС'!$E138/12*'ОПУ БС'!T138</f>
        <v>10.64403081</v>
      </c>
      <c r="AL138" s="56">
        <f>'ОПУ БС'!$E138/12*'ОПУ БС'!U138</f>
        <v>10.03580048</v>
      </c>
      <c r="AM138" s="56">
        <f>'ОПУ БС'!$E138/12*'ОПУ БС'!V138</f>
        <v>10.03580048</v>
      </c>
      <c r="AN138" s="56">
        <f>'ОПУ БС'!$E138/12*'ОПУ БС'!W138</f>
        <v>12.67146526</v>
      </c>
      <c r="AO138" s="10">
        <f t="shared" si="25"/>
        <v>121.6460665</v>
      </c>
      <c r="AP138" s="56">
        <f>'ОПУ БС'!$F138/12*'ОПУ БС'!L138</f>
        <v>6.662877641</v>
      </c>
      <c r="AQ138" s="56">
        <f>'ОПУ БС'!$F138/12*'ОПУ БС'!M138</f>
        <v>7.276563739</v>
      </c>
      <c r="AR138" s="56">
        <f>'ОПУ БС'!$F138/12*'ОПУ БС'!N138</f>
        <v>8.328597051</v>
      </c>
      <c r="AS138" s="56">
        <f>'ОПУ БС'!$F138/12*'ОПУ БС'!O138</f>
        <v>8.153258166</v>
      </c>
      <c r="AT138" s="56">
        <f>'ОПУ БС'!$F138/12*'ОПУ БС'!P138</f>
        <v>8.328597051</v>
      </c>
      <c r="AU138" s="56">
        <f>'ОПУ БС'!$F138/12*'ОПУ БС'!Q138</f>
        <v>8.854613707</v>
      </c>
      <c r="AV138" s="56">
        <f>'ОПУ БС'!$F138/12*'ОПУ БС'!R138</f>
        <v>10.16965535</v>
      </c>
      <c r="AW138" s="56">
        <f>'ОПУ БС'!$F138/12*'ОПУ БС'!S138</f>
        <v>9.906647019</v>
      </c>
      <c r="AX138" s="56">
        <f>'ОПУ БС'!$F138/12*'ОПУ БС'!T138</f>
        <v>9.205291478</v>
      </c>
      <c r="AY138" s="56">
        <f>'ОПУ БС'!$F138/12*'ОПУ БС'!U138</f>
        <v>8.679274822</v>
      </c>
      <c r="AZ138" s="56">
        <f>'ОПУ БС'!$F138/12*'ОПУ БС'!V138</f>
        <v>8.679274822</v>
      </c>
      <c r="BA138" s="56">
        <f>'ОПУ БС'!$F138/12*'ОПУ БС'!W138</f>
        <v>10.95868033</v>
      </c>
      <c r="BB138" s="10">
        <f t="shared" si="27"/>
        <v>105.2033312</v>
      </c>
      <c r="BC138" s="56">
        <f>'ОПУ БС'!$G138/12*'ОПУ БС'!L138</f>
        <v>5.889046091</v>
      </c>
      <c r="BD138" s="56">
        <f>'ОПУ БС'!$G138/12*'ОПУ БС'!M138</f>
        <v>6.431458231</v>
      </c>
      <c r="BE138" s="56">
        <f>'ОПУ БС'!$G138/12*'ОПУ БС'!N138</f>
        <v>7.361307614</v>
      </c>
      <c r="BF138" s="56">
        <f>'ОПУ БС'!$G138/12*'ОПУ БС'!O138</f>
        <v>7.206332717</v>
      </c>
      <c r="BG138" s="56">
        <f>'ОПУ БС'!$G138/12*'ОПУ БС'!P138</f>
        <v>7.361307614</v>
      </c>
      <c r="BH138" s="56">
        <f>'ОПУ БС'!$G138/12*'ОПУ БС'!Q138</f>
        <v>7.826232305</v>
      </c>
      <c r="BI138" s="56">
        <f>'ОПУ БС'!$G138/12*'ОПУ БС'!R138</f>
        <v>8.988544034</v>
      </c>
      <c r="BJ138" s="56">
        <f>'ОПУ БС'!$G138/12*'ОПУ БС'!S138</f>
        <v>8.756081688</v>
      </c>
      <c r="BK138" s="56">
        <f>'ОПУ БС'!$G138/12*'ОПУ БС'!T138</f>
        <v>8.1361821</v>
      </c>
      <c r="BL138" s="56">
        <f>'ОПУ БС'!$G138/12*'ОПУ БС'!U138</f>
        <v>7.671257408</v>
      </c>
      <c r="BM138" s="56">
        <f>'ОПУ БС'!$G138/12*'ОПУ БС'!V138</f>
        <v>7.671257408</v>
      </c>
      <c r="BN138" s="56">
        <f>'ОПУ БС'!$G138/12*'ОПУ БС'!W138</f>
        <v>9.685931071</v>
      </c>
      <c r="BO138" s="10">
        <f t="shared" si="29"/>
        <v>92.98493828</v>
      </c>
      <c r="BP138" s="56">
        <f>'ОПУ БС'!$H138/12*'ОПУ БС'!L138</f>
        <v>5.235739645</v>
      </c>
      <c r="BQ138" s="56">
        <f>'ОПУ БС'!$H138/12*'ОПУ БС'!M138</f>
        <v>5.717978822</v>
      </c>
      <c r="BR138" s="56">
        <f>'ОПУ БС'!$H138/12*'ОПУ БС'!N138</f>
        <v>6.544674556</v>
      </c>
      <c r="BS138" s="56">
        <f>'ОПУ БС'!$H138/12*'ОПУ БС'!O138</f>
        <v>6.406891934</v>
      </c>
      <c r="BT138" s="56">
        <f>'ОПУ БС'!$H138/12*'ОПУ БС'!P138</f>
        <v>6.544674556</v>
      </c>
      <c r="BU138" s="56">
        <f>'ОПУ БС'!$H138/12*'ОПУ БС'!Q138</f>
        <v>6.958022423</v>
      </c>
      <c r="BV138" s="56">
        <f>'ОПУ БС'!$H138/12*'ОПУ БС'!R138</f>
        <v>7.991392089</v>
      </c>
      <c r="BW138" s="56">
        <f>'ОПУ БС'!$H138/12*'ОПУ БС'!S138</f>
        <v>7.784718156</v>
      </c>
      <c r="BX138" s="56">
        <f>'ОПУ БС'!$H138/12*'ОПУ БС'!T138</f>
        <v>7.233587667</v>
      </c>
      <c r="BY138" s="56">
        <f>'ОПУ БС'!$H138/12*'ОПУ БС'!U138</f>
        <v>6.8202398</v>
      </c>
      <c r="BZ138" s="56">
        <f>'ОПУ БС'!$H138/12*'ОПУ БС'!V138</f>
        <v>6.8202398</v>
      </c>
      <c r="CA138" s="56">
        <f>'ОПУ БС'!$H138/12*'ОПУ БС'!W138</f>
        <v>8.611413889</v>
      </c>
      <c r="CB138" s="10">
        <f t="shared" si="31"/>
        <v>82.66957334</v>
      </c>
      <c r="CC138" s="56">
        <f>'ОПУ БС'!$I138/12*'ОПУ БС'!L138</f>
        <v>4.826218502</v>
      </c>
      <c r="CD138" s="56">
        <f>'ОПУ БС'!$I138/12*'ОПУ БС'!M138</f>
        <v>5.270738628</v>
      </c>
      <c r="CE138" s="56">
        <f>'ОПУ БС'!$I138/12*'ОПУ БС'!N138</f>
        <v>6.032773128</v>
      </c>
      <c r="CF138" s="56">
        <f>'ОПУ БС'!$I138/12*'ОПУ БС'!O138</f>
        <v>5.905767378</v>
      </c>
      <c r="CG138" s="56">
        <f>'ОПУ БС'!$I138/12*'ОПУ БС'!P138</f>
        <v>6.032773128</v>
      </c>
      <c r="CH138" s="56">
        <f>'ОПУ БС'!$I138/12*'ОПУ БС'!Q138</f>
        <v>6.413790378</v>
      </c>
      <c r="CI138" s="56">
        <f>'ОПУ БС'!$I138/12*'ОПУ БС'!R138</f>
        <v>7.366333504</v>
      </c>
      <c r="CJ138" s="56">
        <f>'ОПУ БС'!$I138/12*'ОПУ БС'!S138</f>
        <v>7.175824878</v>
      </c>
      <c r="CK138" s="56">
        <f>'ОПУ БС'!$I138/12*'ОПУ БС'!T138</f>
        <v>6.667801878</v>
      </c>
      <c r="CL138" s="56">
        <f>'ОПУ БС'!$I138/12*'ОПУ БС'!U138</f>
        <v>6.286784628</v>
      </c>
      <c r="CM138" s="56">
        <f>'ОПУ БС'!$I138/12*'ОПУ БС'!V138</f>
        <v>6.286784628</v>
      </c>
      <c r="CN138" s="56">
        <f>'ОПУ БС'!$I138/12*'ОПУ БС'!W138</f>
        <v>7.937859379</v>
      </c>
      <c r="CO138" s="10">
        <f t="shared" si="33"/>
        <v>76.20345004</v>
      </c>
      <c r="CP138" s="2"/>
      <c r="CQ138" s="2"/>
      <c r="CR138" s="48">
        <f>O138-'ОПУ БС'!C138</f>
        <v>0</v>
      </c>
      <c r="CS138" s="48">
        <f>AB138-'ОПУ БС'!D138</f>
        <v>0</v>
      </c>
      <c r="CT138" s="48">
        <f>AO138-'ОПУ БС'!E138</f>
        <v>0</v>
      </c>
      <c r="CU138" s="48">
        <f>BB138-'ОПУ БС'!F138</f>
        <v>0</v>
      </c>
      <c r="CV138" s="48">
        <f>BO138-'ОПУ БС'!G138</f>
        <v>0</v>
      </c>
      <c r="CW138" s="48">
        <f>CB138-'ОПУ БС'!H138</f>
        <v>0</v>
      </c>
      <c r="CX138" s="48">
        <f>CO138-'ОПУ БС'!I138</f>
        <v>0</v>
      </c>
      <c r="CY138" s="2"/>
      <c r="CZ138" s="2"/>
      <c r="DA138" s="57"/>
      <c r="DB138" s="57"/>
      <c r="DC138" s="57"/>
      <c r="DD138" s="57"/>
      <c r="DE138" s="57"/>
      <c r="DF138" s="57"/>
      <c r="DG138" s="57"/>
      <c r="DH138" s="57"/>
      <c r="DI138" s="57"/>
      <c r="DJ138" s="57"/>
      <c r="DK138" s="57"/>
      <c r="DL138" s="57"/>
      <c r="DM138" s="55">
        <f t="shared" si="35"/>
        <v>0</v>
      </c>
      <c r="DN138" s="57"/>
      <c r="DO138" s="57"/>
      <c r="DP138" s="57"/>
      <c r="DQ138" s="57"/>
      <c r="DR138" s="57"/>
      <c r="DS138" s="57"/>
      <c r="DT138" s="57"/>
      <c r="DU138" s="57"/>
      <c r="DV138" s="57"/>
      <c r="DW138" s="57"/>
      <c r="DX138" s="57"/>
      <c r="DY138" s="57"/>
      <c r="DZ138" s="55">
        <f t="shared" si="37"/>
        <v>0</v>
      </c>
      <c r="EA138" s="58"/>
      <c r="EB138" s="58"/>
      <c r="EC138" s="58"/>
      <c r="ED138" s="58"/>
      <c r="EE138" s="58"/>
      <c r="EF138" s="58"/>
      <c r="EG138" s="58"/>
      <c r="EH138" s="58"/>
      <c r="EI138" s="58"/>
      <c r="EJ138" s="58"/>
      <c r="EK138" s="58"/>
      <c r="EL138" s="58"/>
      <c r="EM138" s="50">
        <f t="shared" si="39"/>
        <v>0</v>
      </c>
      <c r="EN138" s="58"/>
      <c r="EO138" s="58"/>
      <c r="EP138" s="58"/>
      <c r="EQ138" s="58"/>
      <c r="ER138" s="58"/>
      <c r="ES138" s="58"/>
      <c r="ET138" s="58"/>
      <c r="EU138" s="58"/>
      <c r="EV138" s="58"/>
      <c r="EW138" s="58"/>
      <c r="EX138" s="58"/>
      <c r="EY138" s="58"/>
      <c r="EZ138" s="51">
        <f t="shared" si="41"/>
        <v>0</v>
      </c>
      <c r="FA138" s="58"/>
      <c r="FB138" s="58"/>
      <c r="FC138" s="58"/>
      <c r="FD138" s="58"/>
      <c r="FE138" s="58"/>
      <c r="FF138" s="58"/>
      <c r="FG138" s="58"/>
      <c r="FH138" s="58"/>
      <c r="FI138" s="58"/>
      <c r="FJ138" s="58"/>
      <c r="FK138" s="58"/>
      <c r="FL138" s="58"/>
      <c r="FM138" s="51">
        <f t="shared" si="43"/>
        <v>0</v>
      </c>
      <c r="FN138" s="2"/>
      <c r="FO138" s="2"/>
      <c r="FP138" s="56">
        <f t="shared" ref="FP138:GA138" si="1847">C138</f>
        <v>8.683743263</v>
      </c>
      <c r="FQ138" s="56">
        <f t="shared" si="1847"/>
        <v>9.483561722</v>
      </c>
      <c r="FR138" s="56">
        <f t="shared" si="1847"/>
        <v>10.85467908</v>
      </c>
      <c r="FS138" s="56">
        <f t="shared" si="1847"/>
        <v>10.62615952</v>
      </c>
      <c r="FT138" s="56">
        <f t="shared" si="1847"/>
        <v>10.85467908</v>
      </c>
      <c r="FU138" s="56">
        <f t="shared" si="1847"/>
        <v>11.54023776</v>
      </c>
      <c r="FV138" s="56">
        <f t="shared" si="1847"/>
        <v>13.25413445</v>
      </c>
      <c r="FW138" s="56">
        <f t="shared" si="1847"/>
        <v>12.91135511</v>
      </c>
      <c r="FX138" s="56">
        <f t="shared" si="1847"/>
        <v>11.99727688</v>
      </c>
      <c r="FY138" s="56">
        <f t="shared" si="1847"/>
        <v>11.3117182</v>
      </c>
      <c r="FZ138" s="56">
        <f t="shared" si="1847"/>
        <v>11.3117182</v>
      </c>
      <c r="GA138" s="56">
        <f t="shared" si="1847"/>
        <v>14.28247247</v>
      </c>
      <c r="GB138" s="52">
        <f t="shared" si="45"/>
        <v>137.1117357</v>
      </c>
      <c r="GC138" s="56">
        <f t="shared" ref="GC138:GN138" si="1848">P138</f>
        <v>7.903005215</v>
      </c>
      <c r="GD138" s="56">
        <f t="shared" si="1848"/>
        <v>8.63091359</v>
      </c>
      <c r="GE138" s="56">
        <f t="shared" si="1848"/>
        <v>9.878756519</v>
      </c>
      <c r="GF138" s="56">
        <f t="shared" si="1848"/>
        <v>9.670782698</v>
      </c>
      <c r="GG138" s="56">
        <f t="shared" si="1848"/>
        <v>9.878756519</v>
      </c>
      <c r="GH138" s="56">
        <f t="shared" si="1848"/>
        <v>10.50267798</v>
      </c>
      <c r="GI138" s="56">
        <f t="shared" si="1848"/>
        <v>12.06248164</v>
      </c>
      <c r="GJ138" s="56">
        <f t="shared" si="1848"/>
        <v>11.75052091</v>
      </c>
      <c r="GK138" s="56">
        <f t="shared" si="1848"/>
        <v>10.91862563</v>
      </c>
      <c r="GL138" s="56">
        <f t="shared" si="1848"/>
        <v>10.29470416</v>
      </c>
      <c r="GM138" s="56">
        <f t="shared" si="1848"/>
        <v>10.29470416</v>
      </c>
      <c r="GN138" s="56">
        <f t="shared" si="1848"/>
        <v>12.99836384</v>
      </c>
      <c r="GO138" s="52">
        <f t="shared" si="47"/>
        <v>124.7842929</v>
      </c>
      <c r="GP138" s="8">
        <f t="shared" ref="GP138:HA138" si="1849">AC138+DA138</f>
        <v>7.704250876</v>
      </c>
      <c r="GQ138" s="8">
        <f t="shared" si="1849"/>
        <v>8.41385293</v>
      </c>
      <c r="GR138" s="8">
        <f t="shared" si="1849"/>
        <v>9.630313594</v>
      </c>
      <c r="GS138" s="8">
        <f t="shared" si="1849"/>
        <v>9.42757015</v>
      </c>
      <c r="GT138" s="8">
        <f t="shared" si="1849"/>
        <v>9.630313594</v>
      </c>
      <c r="GU138" s="8">
        <f t="shared" si="1849"/>
        <v>10.23854393</v>
      </c>
      <c r="GV138" s="8">
        <f t="shared" si="1849"/>
        <v>11.75911976</v>
      </c>
      <c r="GW138" s="8">
        <f t="shared" si="1849"/>
        <v>11.45500459</v>
      </c>
      <c r="GX138" s="8">
        <f t="shared" si="1849"/>
        <v>10.64403081</v>
      </c>
      <c r="GY138" s="8">
        <f t="shared" si="1849"/>
        <v>10.03580048</v>
      </c>
      <c r="GZ138" s="8">
        <f t="shared" si="1849"/>
        <v>10.03580048</v>
      </c>
      <c r="HA138" s="8">
        <f t="shared" si="1849"/>
        <v>12.67146526</v>
      </c>
      <c r="HB138" s="52">
        <f t="shared" si="49"/>
        <v>121.6460665</v>
      </c>
      <c r="HC138" s="8">
        <f t="shared" ref="HC138:HN138" si="1850">AP138+DN138</f>
        <v>6.662877641</v>
      </c>
      <c r="HD138" s="8">
        <f t="shared" si="1850"/>
        <v>7.276563739</v>
      </c>
      <c r="HE138" s="8">
        <f t="shared" si="1850"/>
        <v>8.328597051</v>
      </c>
      <c r="HF138" s="8">
        <f t="shared" si="1850"/>
        <v>8.153258166</v>
      </c>
      <c r="HG138" s="8">
        <f t="shared" si="1850"/>
        <v>8.328597051</v>
      </c>
      <c r="HH138" s="8">
        <f t="shared" si="1850"/>
        <v>8.854613707</v>
      </c>
      <c r="HI138" s="8">
        <f t="shared" si="1850"/>
        <v>10.16965535</v>
      </c>
      <c r="HJ138" s="8">
        <f t="shared" si="1850"/>
        <v>9.906647019</v>
      </c>
      <c r="HK138" s="8">
        <f t="shared" si="1850"/>
        <v>9.205291478</v>
      </c>
      <c r="HL138" s="8">
        <f t="shared" si="1850"/>
        <v>8.679274822</v>
      </c>
      <c r="HM138" s="8">
        <f t="shared" si="1850"/>
        <v>8.679274822</v>
      </c>
      <c r="HN138" s="8">
        <f t="shared" si="1850"/>
        <v>10.95868033</v>
      </c>
      <c r="HO138" s="52">
        <f t="shared" si="51"/>
        <v>105.2033312</v>
      </c>
      <c r="HP138" s="8">
        <f t="shared" ref="HP138:IA138" si="1851">BC138+EA138</f>
        <v>5.889046091</v>
      </c>
      <c r="HQ138" s="8">
        <f t="shared" si="1851"/>
        <v>6.431458231</v>
      </c>
      <c r="HR138" s="8">
        <f t="shared" si="1851"/>
        <v>7.361307614</v>
      </c>
      <c r="HS138" s="8">
        <f t="shared" si="1851"/>
        <v>7.206332717</v>
      </c>
      <c r="HT138" s="8">
        <f t="shared" si="1851"/>
        <v>7.361307614</v>
      </c>
      <c r="HU138" s="8">
        <f t="shared" si="1851"/>
        <v>7.826232305</v>
      </c>
      <c r="HV138" s="8">
        <f t="shared" si="1851"/>
        <v>8.988544034</v>
      </c>
      <c r="HW138" s="8">
        <f t="shared" si="1851"/>
        <v>8.756081688</v>
      </c>
      <c r="HX138" s="8">
        <f t="shared" si="1851"/>
        <v>8.1361821</v>
      </c>
      <c r="HY138" s="8">
        <f t="shared" si="1851"/>
        <v>7.671257408</v>
      </c>
      <c r="HZ138" s="8">
        <f t="shared" si="1851"/>
        <v>7.671257408</v>
      </c>
      <c r="IA138" s="8">
        <f t="shared" si="1851"/>
        <v>9.685931071</v>
      </c>
      <c r="IB138" s="52">
        <f t="shared" si="53"/>
        <v>92.98493828</v>
      </c>
      <c r="IC138" s="8">
        <f t="shared" ref="IC138:IN138" si="1852">BP138+EN138</f>
        <v>5.235739645</v>
      </c>
      <c r="ID138" s="8">
        <f t="shared" si="1852"/>
        <v>5.717978822</v>
      </c>
      <c r="IE138" s="8">
        <f t="shared" si="1852"/>
        <v>6.544674556</v>
      </c>
      <c r="IF138" s="8">
        <f t="shared" si="1852"/>
        <v>6.406891934</v>
      </c>
      <c r="IG138" s="8">
        <f t="shared" si="1852"/>
        <v>6.544674556</v>
      </c>
      <c r="IH138" s="8">
        <f t="shared" si="1852"/>
        <v>6.958022423</v>
      </c>
      <c r="II138" s="8">
        <f t="shared" si="1852"/>
        <v>7.991392089</v>
      </c>
      <c r="IJ138" s="8">
        <f t="shared" si="1852"/>
        <v>7.784718156</v>
      </c>
      <c r="IK138" s="8">
        <f t="shared" si="1852"/>
        <v>7.233587667</v>
      </c>
      <c r="IL138" s="8">
        <f t="shared" si="1852"/>
        <v>6.8202398</v>
      </c>
      <c r="IM138" s="8">
        <f t="shared" si="1852"/>
        <v>6.8202398</v>
      </c>
      <c r="IN138" s="8">
        <f t="shared" si="1852"/>
        <v>8.611413889</v>
      </c>
      <c r="IO138" s="52">
        <f t="shared" si="55"/>
        <v>82.66957334</v>
      </c>
      <c r="IP138" s="8">
        <f t="shared" ref="IP138:JA138" si="1853">CC138+FA138</f>
        <v>4.826218502</v>
      </c>
      <c r="IQ138" s="8">
        <f t="shared" si="1853"/>
        <v>5.270738628</v>
      </c>
      <c r="IR138" s="8">
        <f t="shared" si="1853"/>
        <v>6.032773128</v>
      </c>
      <c r="IS138" s="8">
        <f t="shared" si="1853"/>
        <v>5.905767378</v>
      </c>
      <c r="IT138" s="8">
        <f t="shared" si="1853"/>
        <v>6.032773128</v>
      </c>
      <c r="IU138" s="8">
        <f t="shared" si="1853"/>
        <v>6.413790378</v>
      </c>
      <c r="IV138" s="8">
        <f t="shared" si="1853"/>
        <v>7.366333504</v>
      </c>
      <c r="IW138" s="8">
        <f t="shared" si="1853"/>
        <v>7.175824878</v>
      </c>
      <c r="IX138" s="8">
        <f t="shared" si="1853"/>
        <v>6.667801878</v>
      </c>
      <c r="IY138" s="8">
        <f t="shared" si="1853"/>
        <v>6.286784628</v>
      </c>
      <c r="IZ138" s="8">
        <f t="shared" si="1853"/>
        <v>6.286784628</v>
      </c>
      <c r="JA138" s="8">
        <f t="shared" si="1853"/>
        <v>7.937859379</v>
      </c>
      <c r="JB138" s="52">
        <f t="shared" si="57"/>
        <v>76.20345004</v>
      </c>
      <c r="JC138" s="2"/>
      <c r="JD138" s="2"/>
      <c r="JE138" s="19">
        <f t="shared" si="58"/>
        <v>0</v>
      </c>
      <c r="JF138" s="19">
        <f t="shared" si="59"/>
        <v>0</v>
      </c>
      <c r="JG138" s="48">
        <f t="shared" si="60"/>
        <v>0</v>
      </c>
      <c r="JH138" s="48">
        <f t="shared" si="61"/>
        <v>0</v>
      </c>
      <c r="JI138" s="48">
        <f t="shared" si="62"/>
        <v>0</v>
      </c>
      <c r="JJ138" s="48">
        <f t="shared" si="63"/>
        <v>0</v>
      </c>
      <c r="JK138" s="48">
        <f t="shared" si="64"/>
        <v>0</v>
      </c>
    </row>
    <row r="139" ht="19.5" customHeight="1" outlineLevel="1">
      <c r="A139" s="2"/>
      <c r="B139" s="13" t="s">
        <v>25</v>
      </c>
      <c r="C139" s="56">
        <f>'ОПУ БС'!$C139/12*'ОПУ БС'!L139</f>
        <v>3.51142089</v>
      </c>
      <c r="D139" s="56">
        <f>'ОПУ БС'!$C139/12*'ОПУ БС'!M139</f>
        <v>3.834841235</v>
      </c>
      <c r="E139" s="56">
        <f>'ОПУ БС'!$C139/12*'ОПУ БС'!N139</f>
        <v>4.296870299</v>
      </c>
      <c r="F139" s="56">
        <f>'ОПУ БС'!$C139/12*'ОПУ БС'!O139</f>
        <v>4.112058673</v>
      </c>
      <c r="G139" s="56">
        <f>'ОПУ БС'!$C139/12*'ОПУ БС'!P139</f>
        <v>4.389276112</v>
      </c>
      <c r="H139" s="56">
        <f>'ОПУ БС'!$C139/12*'ОПУ БС'!Q139</f>
        <v>4.666493551</v>
      </c>
      <c r="I139" s="56">
        <f>'ОПУ БС'!$C139/12*'ОПУ БС'!R139</f>
        <v>5.359537147</v>
      </c>
      <c r="J139" s="56">
        <f>'ОПУ БС'!$C139/12*'ОПУ БС'!S139</f>
        <v>5.220928428</v>
      </c>
      <c r="K139" s="56">
        <f>'ОПУ БС'!$C139/12*'ОПУ БС'!T139</f>
        <v>4.851305177</v>
      </c>
      <c r="L139" s="56">
        <f>'ОПУ БС'!$C139/12*'ОПУ БС'!U139</f>
        <v>4.574087738</v>
      </c>
      <c r="M139" s="56">
        <f>'ОПУ БС'!$C139/12*'ОПУ БС'!V139</f>
        <v>4.851305177</v>
      </c>
      <c r="N139" s="56">
        <f>'ОПУ БС'!$C139/12*'ОПУ БС'!W139</f>
        <v>5.775363305</v>
      </c>
      <c r="O139" s="10">
        <f t="shared" si="21"/>
        <v>55.44348773</v>
      </c>
      <c r="P139" s="56">
        <f>'ОПУ БС'!$D139/12*'ОПУ БС'!L139</f>
        <v>3.444325729</v>
      </c>
      <c r="Q139" s="56">
        <f>'ОПУ БС'!$D139/12*'ОПУ БС'!M139</f>
        <v>3.761566257</v>
      </c>
      <c r="R139" s="56">
        <f>'ОПУ БС'!$D139/12*'ОПУ БС'!N139</f>
        <v>4.214767011</v>
      </c>
      <c r="S139" s="56">
        <f>'ОПУ БС'!$D139/12*'ОПУ БС'!O139</f>
        <v>4.033486709</v>
      </c>
      <c r="T139" s="56">
        <f>'ОПУ БС'!$D139/12*'ОПУ БС'!P139</f>
        <v>4.305407161</v>
      </c>
      <c r="U139" s="56">
        <f>'ОПУ БС'!$D139/12*'ОПУ БС'!Q139</f>
        <v>4.577327614</v>
      </c>
      <c r="V139" s="56">
        <f>'ОПУ БС'!$D139/12*'ОПУ БС'!R139</f>
        <v>5.257128745</v>
      </c>
      <c r="W139" s="56">
        <f>'ОПУ БС'!$D139/12*'ОПУ БС'!S139</f>
        <v>5.121168518</v>
      </c>
      <c r="X139" s="56">
        <f>'ОПУ БС'!$D139/12*'ОПУ БС'!T139</f>
        <v>4.758607915</v>
      </c>
      <c r="Y139" s="56">
        <f>'ОПУ БС'!$D139/12*'ОПУ БС'!U139</f>
        <v>4.486687463</v>
      </c>
      <c r="Z139" s="56">
        <f>'ОПУ БС'!$D139/12*'ОПУ БС'!V139</f>
        <v>4.758607915</v>
      </c>
      <c r="AA139" s="56">
        <f>'ОПУ БС'!$D139/12*'ОПУ БС'!W139</f>
        <v>5.665009423</v>
      </c>
      <c r="AB139" s="10">
        <f t="shared" si="23"/>
        <v>54.38409046</v>
      </c>
      <c r="AC139" s="56">
        <f>'ОПУ БС'!$E139/12*'ОПУ БС'!L139</f>
        <v>3.36364725</v>
      </c>
      <c r="AD139" s="56">
        <f>'ОПУ БС'!$E139/12*'ОПУ БС'!M139</f>
        <v>3.673456865</v>
      </c>
      <c r="AE139" s="56">
        <f>'ОПУ БС'!$E139/12*'ОПУ БС'!N139</f>
        <v>4.11604203</v>
      </c>
      <c r="AF139" s="56">
        <f>'ОПУ БС'!$E139/12*'ОПУ БС'!O139</f>
        <v>3.939007964</v>
      </c>
      <c r="AG139" s="56">
        <f>'ОПУ БС'!$E139/12*'ОПУ БС'!P139</f>
        <v>4.204559063</v>
      </c>
      <c r="AH139" s="56">
        <f>'ОПУ БС'!$E139/12*'ОПУ БС'!Q139</f>
        <v>4.470110161</v>
      </c>
      <c r="AI139" s="56">
        <f>'ОПУ БС'!$E139/12*'ОПУ БС'!R139</f>
        <v>5.133987908</v>
      </c>
      <c r="AJ139" s="56">
        <f>'ОПУ БС'!$E139/12*'ОПУ БС'!S139</f>
        <v>5.001212359</v>
      </c>
      <c r="AK139" s="56">
        <f>'ОПУ БС'!$E139/12*'ОПУ БС'!T139</f>
        <v>4.647144227</v>
      </c>
      <c r="AL139" s="56">
        <f>'ОПУ БС'!$E139/12*'ОПУ БС'!U139</f>
        <v>4.381593129</v>
      </c>
      <c r="AM139" s="56">
        <f>'ОПУ БС'!$E139/12*'ОПУ БС'!V139</f>
        <v>4.647144227</v>
      </c>
      <c r="AN139" s="56">
        <f>'ОПУ БС'!$E139/12*'ОПУ БС'!W139</f>
        <v>5.532314556</v>
      </c>
      <c r="AO139" s="10">
        <f t="shared" si="25"/>
        <v>53.11021974</v>
      </c>
      <c r="AP139" s="56">
        <f>'ОПУ БС'!$F139/12*'ОПУ БС'!L139</f>
        <v>3.205487204</v>
      </c>
      <c r="AQ139" s="56">
        <f>'ОПУ БС'!$F139/12*'ОПУ БС'!M139</f>
        <v>3.500729446</v>
      </c>
      <c r="AR139" s="56">
        <f>'ОПУ БС'!$F139/12*'ОПУ БС'!N139</f>
        <v>3.922504078</v>
      </c>
      <c r="AS139" s="56">
        <f>'ОПУ БС'!$F139/12*'ОПУ БС'!O139</f>
        <v>3.753794225</v>
      </c>
      <c r="AT139" s="56">
        <f>'ОПУ БС'!$F139/12*'ОПУ БС'!P139</f>
        <v>4.006859005</v>
      </c>
      <c r="AU139" s="56">
        <f>'ОПУ БС'!$F139/12*'ОПУ БС'!Q139</f>
        <v>4.259923784</v>
      </c>
      <c r="AV139" s="56">
        <f>'ОПУ БС'!$F139/12*'ОПУ БС'!R139</f>
        <v>4.892585732</v>
      </c>
      <c r="AW139" s="56">
        <f>'ОПУ БС'!$F139/12*'ОПУ БС'!S139</f>
        <v>4.766053342</v>
      </c>
      <c r="AX139" s="56">
        <f>'ОПУ БС'!$F139/12*'ОПУ БС'!T139</f>
        <v>4.428633637</v>
      </c>
      <c r="AY139" s="56">
        <f>'ОПУ БС'!$F139/12*'ОПУ БС'!U139</f>
        <v>4.175568858</v>
      </c>
      <c r="AZ139" s="56">
        <f>'ОПУ БС'!$F139/12*'ОПУ БС'!V139</f>
        <v>4.428633637</v>
      </c>
      <c r="BA139" s="56">
        <f>'ОПУ БС'!$F139/12*'ОПУ БС'!W139</f>
        <v>5.272182901</v>
      </c>
      <c r="BB139" s="10">
        <f t="shared" si="27"/>
        <v>50.61295585</v>
      </c>
      <c r="BC139" s="56">
        <f>'ОПУ БС'!$G139/12*'ОПУ БС'!L139</f>
        <v>3.004109264</v>
      </c>
      <c r="BD139" s="56">
        <f>'ОПУ БС'!$G139/12*'ОПУ БС'!M139</f>
        <v>3.280803538</v>
      </c>
      <c r="BE139" s="56">
        <f>'ОПУ БС'!$G139/12*'ОПУ БС'!N139</f>
        <v>3.676081073</v>
      </c>
      <c r="BF139" s="56">
        <f>'ОПУ БС'!$G139/12*'ОПУ БС'!O139</f>
        <v>3.517970059</v>
      </c>
      <c r="BG139" s="56">
        <f>'ОПУ БС'!$G139/12*'ОПУ БС'!P139</f>
        <v>3.75513658</v>
      </c>
      <c r="BH139" s="56">
        <f>'ОПУ БС'!$G139/12*'ОПУ БС'!Q139</f>
        <v>3.992303101</v>
      </c>
      <c r="BI139" s="56">
        <f>'ОПУ БС'!$G139/12*'ОПУ БС'!R139</f>
        <v>4.585219403</v>
      </c>
      <c r="BJ139" s="56">
        <f>'ОПУ БС'!$G139/12*'ОПУ БС'!S139</f>
        <v>4.466636142</v>
      </c>
      <c r="BK139" s="56">
        <f>'ОПУ БС'!$G139/12*'ОПУ БС'!T139</f>
        <v>4.150414114</v>
      </c>
      <c r="BL139" s="56">
        <f>'ОПУ БС'!$G139/12*'ОПУ БС'!U139</f>
        <v>3.913247594</v>
      </c>
      <c r="BM139" s="56">
        <f>'ОПУ БС'!$G139/12*'ОПУ БС'!V139</f>
        <v>4.150414114</v>
      </c>
      <c r="BN139" s="56">
        <f>'ОПУ БС'!$G139/12*'ОПУ БС'!W139</f>
        <v>4.940969184</v>
      </c>
      <c r="BO139" s="10">
        <f t="shared" si="29"/>
        <v>47.43330417</v>
      </c>
      <c r="BP139" s="56">
        <f>'ОПУ БС'!$H139/12*'ОПУ БС'!L139</f>
        <v>2.751660124</v>
      </c>
      <c r="BQ139" s="56">
        <f>'ОПУ БС'!$H139/12*'ОПУ БС'!M139</f>
        <v>3.005102504</v>
      </c>
      <c r="BR139" s="56">
        <f>'ОПУ БС'!$H139/12*'ОПУ БС'!N139</f>
        <v>3.367163046</v>
      </c>
      <c r="BS139" s="56">
        <f>'ОПУ БС'!$H139/12*'ОПУ БС'!O139</f>
        <v>3.222338829</v>
      </c>
      <c r="BT139" s="56">
        <f>'ОПУ БС'!$H139/12*'ОПУ БС'!P139</f>
        <v>3.439575155</v>
      </c>
      <c r="BU139" s="56">
        <f>'ОПУ БС'!$H139/12*'ОПУ БС'!Q139</f>
        <v>3.65681148</v>
      </c>
      <c r="BV139" s="56">
        <f>'ОПУ БС'!$H139/12*'ОПУ БС'!R139</f>
        <v>4.199902294</v>
      </c>
      <c r="BW139" s="56">
        <f>'ОПУ БС'!$H139/12*'ОПУ БС'!S139</f>
        <v>4.091284131</v>
      </c>
      <c r="BX139" s="56">
        <f>'ОПУ БС'!$H139/12*'ОПУ БС'!T139</f>
        <v>3.801635697</v>
      </c>
      <c r="BY139" s="56">
        <f>'ОПУ БС'!$H139/12*'ОПУ БС'!U139</f>
        <v>3.584399372</v>
      </c>
      <c r="BZ139" s="56">
        <f>'ОПУ БС'!$H139/12*'ОПУ БС'!V139</f>
        <v>3.801635697</v>
      </c>
      <c r="CA139" s="56">
        <f>'ОПУ БС'!$H139/12*'ОПУ БС'!W139</f>
        <v>4.525756783</v>
      </c>
      <c r="CB139" s="10">
        <f t="shared" si="31"/>
        <v>43.44726511</v>
      </c>
      <c r="CC139" s="56">
        <f>'ОПУ БС'!$I139/12*'ОПУ БС'!L139</f>
        <v>2.551180446</v>
      </c>
      <c r="CD139" s="56">
        <f>'ОПУ БС'!$I139/12*'ОПУ БС'!M139</f>
        <v>2.786157592</v>
      </c>
      <c r="CE139" s="56">
        <f>'ОПУ БС'!$I139/12*'ОПУ БС'!N139</f>
        <v>3.121839229</v>
      </c>
      <c r="CF139" s="56">
        <f>'ОПУ БС'!$I139/12*'ОПУ БС'!O139</f>
        <v>2.987566574</v>
      </c>
      <c r="CG139" s="56">
        <f>'ОПУ БС'!$I139/12*'ОПУ БС'!P139</f>
        <v>3.188975557</v>
      </c>
      <c r="CH139" s="56">
        <f>'ОПУ БС'!$I139/12*'ОПУ БС'!Q139</f>
        <v>3.39038454</v>
      </c>
      <c r="CI139" s="56">
        <f>'ОПУ БС'!$I139/12*'ОПУ БС'!R139</f>
        <v>3.893906996</v>
      </c>
      <c r="CJ139" s="56">
        <f>'ОПУ БС'!$I139/12*'ОПУ БС'!S139</f>
        <v>3.793202505</v>
      </c>
      <c r="CK139" s="56">
        <f>'ОПУ БС'!$I139/12*'ОПУ БС'!T139</f>
        <v>3.524657195</v>
      </c>
      <c r="CL139" s="56">
        <f>'ОПУ БС'!$I139/12*'ОПУ БС'!U139</f>
        <v>3.323248212</v>
      </c>
      <c r="CM139" s="56">
        <f>'ОПУ БС'!$I139/12*'ОПУ БС'!V139</f>
        <v>3.524657195</v>
      </c>
      <c r="CN139" s="56">
        <f>'ОПУ БС'!$I139/12*'ОПУ БС'!W139</f>
        <v>4.19602047</v>
      </c>
      <c r="CO139" s="10">
        <f t="shared" si="33"/>
        <v>40.28179651</v>
      </c>
      <c r="CP139" s="2"/>
      <c r="CQ139" s="2"/>
      <c r="CR139" s="48">
        <f>O139-'ОПУ БС'!C139</f>
        <v>0</v>
      </c>
      <c r="CS139" s="48">
        <f>AB139-'ОПУ БС'!D139</f>
        <v>0</v>
      </c>
      <c r="CT139" s="48">
        <f>AO139-'ОПУ БС'!E139</f>
        <v>0</v>
      </c>
      <c r="CU139" s="48">
        <f>BB139-'ОПУ БС'!F139</f>
        <v>0</v>
      </c>
      <c r="CV139" s="48">
        <f>BO139-'ОПУ БС'!G139</f>
        <v>0</v>
      </c>
      <c r="CW139" s="48">
        <f>CB139-'ОПУ БС'!H139</f>
        <v>0</v>
      </c>
      <c r="CX139" s="48">
        <f>CO139-'ОПУ БС'!I139</f>
        <v>0</v>
      </c>
      <c r="CY139" s="2"/>
      <c r="CZ139" s="2"/>
      <c r="DA139" s="57"/>
      <c r="DB139" s="57"/>
      <c r="DC139" s="57"/>
      <c r="DD139" s="57"/>
      <c r="DE139" s="57"/>
      <c r="DF139" s="57"/>
      <c r="DG139" s="57"/>
      <c r="DH139" s="57"/>
      <c r="DI139" s="57"/>
      <c r="DJ139" s="57"/>
      <c r="DK139" s="57"/>
      <c r="DL139" s="57"/>
      <c r="DM139" s="55">
        <f t="shared" si="35"/>
        <v>0</v>
      </c>
      <c r="DN139" s="57"/>
      <c r="DO139" s="57"/>
      <c r="DP139" s="57"/>
      <c r="DQ139" s="57"/>
      <c r="DR139" s="57"/>
      <c r="DS139" s="57"/>
      <c r="DT139" s="57"/>
      <c r="DU139" s="57"/>
      <c r="DV139" s="57"/>
      <c r="DW139" s="57"/>
      <c r="DX139" s="57"/>
      <c r="DY139" s="57"/>
      <c r="DZ139" s="55">
        <f t="shared" si="37"/>
        <v>0</v>
      </c>
      <c r="EA139" s="58"/>
      <c r="EB139" s="58"/>
      <c r="EC139" s="58"/>
      <c r="ED139" s="58"/>
      <c r="EE139" s="58"/>
      <c r="EF139" s="58"/>
      <c r="EG139" s="58"/>
      <c r="EH139" s="58"/>
      <c r="EI139" s="58"/>
      <c r="EJ139" s="58"/>
      <c r="EK139" s="58"/>
      <c r="EL139" s="58"/>
      <c r="EM139" s="50">
        <f t="shared" si="39"/>
        <v>0</v>
      </c>
      <c r="EN139" s="58"/>
      <c r="EO139" s="58"/>
      <c r="EP139" s="58"/>
      <c r="EQ139" s="58"/>
      <c r="ER139" s="58"/>
      <c r="ES139" s="58"/>
      <c r="ET139" s="58"/>
      <c r="EU139" s="58"/>
      <c r="EV139" s="58"/>
      <c r="EW139" s="58"/>
      <c r="EX139" s="58"/>
      <c r="EY139" s="58"/>
      <c r="EZ139" s="51">
        <f t="shared" si="41"/>
        <v>0</v>
      </c>
      <c r="FA139" s="58"/>
      <c r="FB139" s="58"/>
      <c r="FC139" s="58"/>
      <c r="FD139" s="58"/>
      <c r="FE139" s="58"/>
      <c r="FF139" s="58"/>
      <c r="FG139" s="58"/>
      <c r="FH139" s="58"/>
      <c r="FI139" s="58"/>
      <c r="FJ139" s="58"/>
      <c r="FK139" s="58"/>
      <c r="FL139" s="58"/>
      <c r="FM139" s="51">
        <f t="shared" si="43"/>
        <v>0</v>
      </c>
      <c r="FN139" s="2"/>
      <c r="FO139" s="2"/>
      <c r="FP139" s="56">
        <f t="shared" ref="FP139:GA139" si="1854">C139</f>
        <v>3.51142089</v>
      </c>
      <c r="FQ139" s="56">
        <f t="shared" si="1854"/>
        <v>3.834841235</v>
      </c>
      <c r="FR139" s="56">
        <f t="shared" si="1854"/>
        <v>4.296870299</v>
      </c>
      <c r="FS139" s="56">
        <f t="shared" si="1854"/>
        <v>4.112058673</v>
      </c>
      <c r="FT139" s="56">
        <f t="shared" si="1854"/>
        <v>4.389276112</v>
      </c>
      <c r="FU139" s="56">
        <f t="shared" si="1854"/>
        <v>4.666493551</v>
      </c>
      <c r="FV139" s="56">
        <f t="shared" si="1854"/>
        <v>5.359537147</v>
      </c>
      <c r="FW139" s="56">
        <f t="shared" si="1854"/>
        <v>5.220928428</v>
      </c>
      <c r="FX139" s="56">
        <f t="shared" si="1854"/>
        <v>4.851305177</v>
      </c>
      <c r="FY139" s="56">
        <f t="shared" si="1854"/>
        <v>4.574087738</v>
      </c>
      <c r="FZ139" s="56">
        <f t="shared" si="1854"/>
        <v>4.851305177</v>
      </c>
      <c r="GA139" s="56">
        <f t="shared" si="1854"/>
        <v>5.775363305</v>
      </c>
      <c r="GB139" s="52">
        <f t="shared" si="45"/>
        <v>55.44348773</v>
      </c>
      <c r="GC139" s="56">
        <f t="shared" ref="GC139:GN139" si="1855">P139</f>
        <v>3.444325729</v>
      </c>
      <c r="GD139" s="56">
        <f t="shared" si="1855"/>
        <v>3.761566257</v>
      </c>
      <c r="GE139" s="56">
        <f t="shared" si="1855"/>
        <v>4.214767011</v>
      </c>
      <c r="GF139" s="56">
        <f t="shared" si="1855"/>
        <v>4.033486709</v>
      </c>
      <c r="GG139" s="56">
        <f t="shared" si="1855"/>
        <v>4.305407161</v>
      </c>
      <c r="GH139" s="56">
        <f t="shared" si="1855"/>
        <v>4.577327614</v>
      </c>
      <c r="GI139" s="56">
        <f t="shared" si="1855"/>
        <v>5.257128745</v>
      </c>
      <c r="GJ139" s="56">
        <f t="shared" si="1855"/>
        <v>5.121168518</v>
      </c>
      <c r="GK139" s="56">
        <f t="shared" si="1855"/>
        <v>4.758607915</v>
      </c>
      <c r="GL139" s="56">
        <f t="shared" si="1855"/>
        <v>4.486687463</v>
      </c>
      <c r="GM139" s="56">
        <f t="shared" si="1855"/>
        <v>4.758607915</v>
      </c>
      <c r="GN139" s="56">
        <f t="shared" si="1855"/>
        <v>5.665009423</v>
      </c>
      <c r="GO139" s="52">
        <f t="shared" si="47"/>
        <v>54.38409046</v>
      </c>
      <c r="GP139" s="8">
        <f t="shared" ref="GP139:HA139" si="1856">AC139+DA139</f>
        <v>3.36364725</v>
      </c>
      <c r="GQ139" s="8">
        <f t="shared" si="1856"/>
        <v>3.673456865</v>
      </c>
      <c r="GR139" s="8">
        <f t="shared" si="1856"/>
        <v>4.11604203</v>
      </c>
      <c r="GS139" s="8">
        <f t="shared" si="1856"/>
        <v>3.939007964</v>
      </c>
      <c r="GT139" s="8">
        <f t="shared" si="1856"/>
        <v>4.204559063</v>
      </c>
      <c r="GU139" s="8">
        <f t="shared" si="1856"/>
        <v>4.470110161</v>
      </c>
      <c r="GV139" s="8">
        <f t="shared" si="1856"/>
        <v>5.133987908</v>
      </c>
      <c r="GW139" s="8">
        <f t="shared" si="1856"/>
        <v>5.001212359</v>
      </c>
      <c r="GX139" s="8">
        <f t="shared" si="1856"/>
        <v>4.647144227</v>
      </c>
      <c r="GY139" s="8">
        <f t="shared" si="1856"/>
        <v>4.381593129</v>
      </c>
      <c r="GZ139" s="8">
        <f t="shared" si="1856"/>
        <v>4.647144227</v>
      </c>
      <c r="HA139" s="8">
        <f t="shared" si="1856"/>
        <v>5.532314556</v>
      </c>
      <c r="HB139" s="52">
        <f t="shared" si="49"/>
        <v>53.11021974</v>
      </c>
      <c r="HC139" s="8">
        <f t="shared" ref="HC139:HN139" si="1857">AP139+DN139</f>
        <v>3.205487204</v>
      </c>
      <c r="HD139" s="8">
        <f t="shared" si="1857"/>
        <v>3.500729446</v>
      </c>
      <c r="HE139" s="8">
        <f t="shared" si="1857"/>
        <v>3.922504078</v>
      </c>
      <c r="HF139" s="8">
        <f t="shared" si="1857"/>
        <v>3.753794225</v>
      </c>
      <c r="HG139" s="8">
        <f t="shared" si="1857"/>
        <v>4.006859005</v>
      </c>
      <c r="HH139" s="8">
        <f t="shared" si="1857"/>
        <v>4.259923784</v>
      </c>
      <c r="HI139" s="8">
        <f t="shared" si="1857"/>
        <v>4.892585732</v>
      </c>
      <c r="HJ139" s="8">
        <f t="shared" si="1857"/>
        <v>4.766053342</v>
      </c>
      <c r="HK139" s="8">
        <f t="shared" si="1857"/>
        <v>4.428633637</v>
      </c>
      <c r="HL139" s="8">
        <f t="shared" si="1857"/>
        <v>4.175568858</v>
      </c>
      <c r="HM139" s="8">
        <f t="shared" si="1857"/>
        <v>4.428633637</v>
      </c>
      <c r="HN139" s="8">
        <f t="shared" si="1857"/>
        <v>5.272182901</v>
      </c>
      <c r="HO139" s="52">
        <f t="shared" si="51"/>
        <v>50.61295585</v>
      </c>
      <c r="HP139" s="8">
        <f t="shared" ref="HP139:IA139" si="1858">BC139+EA139</f>
        <v>3.004109264</v>
      </c>
      <c r="HQ139" s="8">
        <f t="shared" si="1858"/>
        <v>3.280803538</v>
      </c>
      <c r="HR139" s="8">
        <f t="shared" si="1858"/>
        <v>3.676081073</v>
      </c>
      <c r="HS139" s="8">
        <f t="shared" si="1858"/>
        <v>3.517970059</v>
      </c>
      <c r="HT139" s="8">
        <f t="shared" si="1858"/>
        <v>3.75513658</v>
      </c>
      <c r="HU139" s="8">
        <f t="shared" si="1858"/>
        <v>3.992303101</v>
      </c>
      <c r="HV139" s="8">
        <f t="shared" si="1858"/>
        <v>4.585219403</v>
      </c>
      <c r="HW139" s="8">
        <f t="shared" si="1858"/>
        <v>4.466636142</v>
      </c>
      <c r="HX139" s="8">
        <f t="shared" si="1858"/>
        <v>4.150414114</v>
      </c>
      <c r="HY139" s="8">
        <f t="shared" si="1858"/>
        <v>3.913247594</v>
      </c>
      <c r="HZ139" s="8">
        <f t="shared" si="1858"/>
        <v>4.150414114</v>
      </c>
      <c r="IA139" s="8">
        <f t="shared" si="1858"/>
        <v>4.940969184</v>
      </c>
      <c r="IB139" s="52">
        <f t="shared" si="53"/>
        <v>47.43330417</v>
      </c>
      <c r="IC139" s="8">
        <f t="shared" ref="IC139:IN139" si="1859">BP139+EN139</f>
        <v>2.751660124</v>
      </c>
      <c r="ID139" s="8">
        <f t="shared" si="1859"/>
        <v>3.005102504</v>
      </c>
      <c r="IE139" s="8">
        <f t="shared" si="1859"/>
        <v>3.367163046</v>
      </c>
      <c r="IF139" s="8">
        <f t="shared" si="1859"/>
        <v>3.222338829</v>
      </c>
      <c r="IG139" s="8">
        <f t="shared" si="1859"/>
        <v>3.439575155</v>
      </c>
      <c r="IH139" s="8">
        <f t="shared" si="1859"/>
        <v>3.65681148</v>
      </c>
      <c r="II139" s="8">
        <f t="shared" si="1859"/>
        <v>4.199902294</v>
      </c>
      <c r="IJ139" s="8">
        <f t="shared" si="1859"/>
        <v>4.091284131</v>
      </c>
      <c r="IK139" s="8">
        <f t="shared" si="1859"/>
        <v>3.801635697</v>
      </c>
      <c r="IL139" s="8">
        <f t="shared" si="1859"/>
        <v>3.584399372</v>
      </c>
      <c r="IM139" s="8">
        <f t="shared" si="1859"/>
        <v>3.801635697</v>
      </c>
      <c r="IN139" s="8">
        <f t="shared" si="1859"/>
        <v>4.525756783</v>
      </c>
      <c r="IO139" s="52">
        <f t="shared" si="55"/>
        <v>43.44726511</v>
      </c>
      <c r="IP139" s="8">
        <f t="shared" ref="IP139:JA139" si="1860">CC139+FA139</f>
        <v>2.551180446</v>
      </c>
      <c r="IQ139" s="8">
        <f t="shared" si="1860"/>
        <v>2.786157592</v>
      </c>
      <c r="IR139" s="8">
        <f t="shared" si="1860"/>
        <v>3.121839229</v>
      </c>
      <c r="IS139" s="8">
        <f t="shared" si="1860"/>
        <v>2.987566574</v>
      </c>
      <c r="IT139" s="8">
        <f t="shared" si="1860"/>
        <v>3.188975557</v>
      </c>
      <c r="IU139" s="8">
        <f t="shared" si="1860"/>
        <v>3.39038454</v>
      </c>
      <c r="IV139" s="8">
        <f t="shared" si="1860"/>
        <v>3.893906996</v>
      </c>
      <c r="IW139" s="8">
        <f t="shared" si="1860"/>
        <v>3.793202505</v>
      </c>
      <c r="IX139" s="8">
        <f t="shared" si="1860"/>
        <v>3.524657195</v>
      </c>
      <c r="IY139" s="8">
        <f t="shared" si="1860"/>
        <v>3.323248212</v>
      </c>
      <c r="IZ139" s="8">
        <f t="shared" si="1860"/>
        <v>3.524657195</v>
      </c>
      <c r="JA139" s="8">
        <f t="shared" si="1860"/>
        <v>4.19602047</v>
      </c>
      <c r="JB139" s="52">
        <f t="shared" si="57"/>
        <v>40.28179651</v>
      </c>
      <c r="JC139" s="2"/>
      <c r="JD139" s="2"/>
      <c r="JE139" s="19">
        <f t="shared" si="58"/>
        <v>0</v>
      </c>
      <c r="JF139" s="19">
        <f t="shared" si="59"/>
        <v>0</v>
      </c>
      <c r="JG139" s="48">
        <f t="shared" si="60"/>
        <v>0</v>
      </c>
      <c r="JH139" s="48">
        <f t="shared" si="61"/>
        <v>0</v>
      </c>
      <c r="JI139" s="48">
        <f t="shared" si="62"/>
        <v>0</v>
      </c>
      <c r="JJ139" s="48">
        <f t="shared" si="63"/>
        <v>0</v>
      </c>
      <c r="JK139" s="48">
        <f t="shared" si="64"/>
        <v>0</v>
      </c>
    </row>
    <row r="140" ht="19.5" customHeight="1" outlineLevel="1">
      <c r="A140" s="2"/>
      <c r="B140" s="13" t="s">
        <v>26</v>
      </c>
      <c r="C140" s="56">
        <f>'ОПУ БС'!$C140/12*'ОПУ БС'!L140</f>
        <v>2.127545425</v>
      </c>
      <c r="D140" s="56">
        <f>'ОПУ БС'!$C140/12*'ОПУ БС'!M140</f>
        <v>2.323503556</v>
      </c>
      <c r="E140" s="56">
        <f>'ОПУ БС'!$C140/12*'ОПУ БС'!N140</f>
        <v>2.603443743</v>
      </c>
      <c r="F140" s="56">
        <f>'ОПУ БС'!$C140/12*'ОПУ БС'!O140</f>
        <v>2.603443743</v>
      </c>
      <c r="G140" s="56">
        <f>'ОПУ БС'!$C140/12*'ОПУ БС'!P140</f>
        <v>2.603443743</v>
      </c>
      <c r="H140" s="56">
        <f>'ОПУ БС'!$C140/12*'ОПУ БС'!Q140</f>
        <v>2.827395893</v>
      </c>
      <c r="I140" s="56">
        <f>'ОПУ БС'!$C140/12*'ОПУ БС'!R140</f>
        <v>3.247306175</v>
      </c>
      <c r="J140" s="56">
        <f>'ОПУ БС'!$C140/12*'ОПУ БС'!S140</f>
        <v>3.163324118</v>
      </c>
      <c r="K140" s="56">
        <f>'ОПУ БС'!$C140/12*'ОПУ БС'!T140</f>
        <v>2.939371968</v>
      </c>
      <c r="L140" s="56">
        <f>'ОПУ БС'!$C140/12*'ОПУ БС'!U140</f>
        <v>2.771407856</v>
      </c>
      <c r="M140" s="56">
        <f>'ОПУ БС'!$C140/12*'ОПУ БС'!V140</f>
        <v>2.883383931</v>
      </c>
      <c r="N140" s="56">
        <f>'ОПУ БС'!$C140/12*'ОПУ БС'!W140</f>
        <v>3.499252343</v>
      </c>
      <c r="O140" s="10">
        <f t="shared" si="21"/>
        <v>33.5928225</v>
      </c>
      <c r="P140" s="56">
        <f>'ОПУ БС'!$D140/12*'ОПУ БС'!L140</f>
        <v>3.12147253</v>
      </c>
      <c r="Q140" s="56">
        <f>'ОПУ БС'!$D140/12*'ОПУ БС'!M140</f>
        <v>3.408976579</v>
      </c>
      <c r="R140" s="56">
        <f>'ОПУ БС'!$D140/12*'ОПУ БС'!N140</f>
        <v>3.819696649</v>
      </c>
      <c r="S140" s="56">
        <f>'ОПУ БС'!$D140/12*'ОПУ БС'!O140</f>
        <v>3.819696649</v>
      </c>
      <c r="T140" s="56">
        <f>'ОПУ БС'!$D140/12*'ОПУ БС'!P140</f>
        <v>3.819696649</v>
      </c>
      <c r="U140" s="56">
        <f>'ОПУ БС'!$D140/12*'ОПУ БС'!Q140</f>
        <v>4.148272705</v>
      </c>
      <c r="V140" s="56">
        <f>'ОПУ БС'!$D140/12*'ОПУ БС'!R140</f>
        <v>4.76435281</v>
      </c>
      <c r="W140" s="56">
        <f>'ОПУ БС'!$D140/12*'ОПУ БС'!S140</f>
        <v>4.641136789</v>
      </c>
      <c r="X140" s="56">
        <f>'ОПУ БС'!$D140/12*'ОПУ БС'!T140</f>
        <v>4.312560733</v>
      </c>
      <c r="Y140" s="56">
        <f>'ОПУ БС'!$D140/12*'ОПУ БС'!U140</f>
        <v>4.066128691</v>
      </c>
      <c r="Z140" s="56">
        <f>'ОПУ БС'!$D140/12*'ОПУ БС'!V140</f>
        <v>4.230416719</v>
      </c>
      <c r="AA140" s="56">
        <f>'ОПУ БС'!$D140/12*'ОПУ БС'!W140</f>
        <v>5.134000872</v>
      </c>
      <c r="AB140" s="10">
        <f t="shared" si="23"/>
        <v>49.28640838</v>
      </c>
      <c r="AC140" s="56">
        <f>'ОПУ БС'!$E140/12*'ОПУ БС'!L140</f>
        <v>4.045594372</v>
      </c>
      <c r="AD140" s="56">
        <f>'ОПУ БС'!$E140/12*'ОПУ БС'!M140</f>
        <v>4.418214906</v>
      </c>
      <c r="AE140" s="56">
        <f>'ОПУ БС'!$E140/12*'ОПУ БС'!N140</f>
        <v>4.950529955</v>
      </c>
      <c r="AF140" s="56">
        <f>'ОПУ БС'!$E140/12*'ОПУ БС'!O140</f>
        <v>4.950529955</v>
      </c>
      <c r="AG140" s="56">
        <f>'ОПУ БС'!$E140/12*'ОПУ БС'!P140</f>
        <v>4.950529955</v>
      </c>
      <c r="AH140" s="56">
        <f>'ОПУ БС'!$E140/12*'ОПУ БС'!Q140</f>
        <v>5.376381994</v>
      </c>
      <c r="AI140" s="56">
        <f>'ОПУ БС'!$E140/12*'ОПУ БС'!R140</f>
        <v>6.174854567</v>
      </c>
      <c r="AJ140" s="56">
        <f>'ОПУ БС'!$E140/12*'ОПУ БС'!S140</f>
        <v>6.015160052</v>
      </c>
      <c r="AK140" s="56">
        <f>'ОПУ БС'!$E140/12*'ОПУ БС'!T140</f>
        <v>5.589308013</v>
      </c>
      <c r="AL140" s="56">
        <f>'ОПУ БС'!$E140/12*'ОПУ БС'!U140</f>
        <v>5.269918984</v>
      </c>
      <c r="AM140" s="56">
        <f>'ОПУ БС'!$E140/12*'ОПУ БС'!V140</f>
        <v>5.482845004</v>
      </c>
      <c r="AN140" s="56">
        <f>'ОПУ БС'!$E140/12*'ОПУ БС'!W140</f>
        <v>6.653938111</v>
      </c>
      <c r="AO140" s="10">
        <f t="shared" si="25"/>
        <v>63.87780587</v>
      </c>
      <c r="AP140" s="56">
        <f>'ОПУ БС'!$F140/12*'ОПУ БС'!L140</f>
        <v>4.806617888</v>
      </c>
      <c r="AQ140" s="56">
        <f>'ОПУ БС'!$F140/12*'ОПУ БС'!M140</f>
        <v>5.249332694</v>
      </c>
      <c r="AR140" s="56">
        <f>'ОПУ БС'!$F140/12*'ОПУ БС'!N140</f>
        <v>5.881782416</v>
      </c>
      <c r="AS140" s="56">
        <f>'ОПУ БС'!$F140/12*'ОПУ БС'!O140</f>
        <v>5.881782416</v>
      </c>
      <c r="AT140" s="56">
        <f>'ОПУ БС'!$F140/12*'ОПУ БС'!P140</f>
        <v>5.881782416</v>
      </c>
      <c r="AU140" s="56">
        <f>'ОПУ БС'!$F140/12*'ОПУ БС'!Q140</f>
        <v>6.387742194</v>
      </c>
      <c r="AV140" s="56">
        <f>'ОПУ БС'!$F140/12*'ОПУ БС'!R140</f>
        <v>7.336416777</v>
      </c>
      <c r="AW140" s="56">
        <f>'ОПУ БС'!$F140/12*'ОПУ БС'!S140</f>
        <v>7.14668186</v>
      </c>
      <c r="AX140" s="56">
        <f>'ОПУ БС'!$F140/12*'ОПУ БС'!T140</f>
        <v>6.640722083</v>
      </c>
      <c r="AY140" s="56">
        <f>'ОПУ БС'!$F140/12*'ОПУ БС'!U140</f>
        <v>6.261252249</v>
      </c>
      <c r="AZ140" s="56">
        <f>'ОПУ БС'!$F140/12*'ОПУ БС'!V140</f>
        <v>6.514232138</v>
      </c>
      <c r="BA140" s="56">
        <f>'ОПУ БС'!$F140/12*'ОПУ БС'!W140</f>
        <v>7.905621527</v>
      </c>
      <c r="BB140" s="10">
        <f t="shared" si="27"/>
        <v>75.89396666</v>
      </c>
      <c r="BC140" s="56">
        <f>'ОПУ БС'!$G140/12*'ОПУ БС'!L140</f>
        <v>5.344147682</v>
      </c>
      <c r="BD140" s="56">
        <f>'ОПУ БС'!$G140/12*'ОПУ БС'!M140</f>
        <v>5.83637181</v>
      </c>
      <c r="BE140" s="56">
        <f>'ОПУ БС'!$G140/12*'ОПУ БС'!N140</f>
        <v>6.539549137</v>
      </c>
      <c r="BF140" s="56">
        <f>'ОПУ БС'!$G140/12*'ОПУ БС'!O140</f>
        <v>6.539549137</v>
      </c>
      <c r="BG140" s="56">
        <f>'ОПУ БС'!$G140/12*'ОПУ БС'!P140</f>
        <v>6.539549137</v>
      </c>
      <c r="BH140" s="56">
        <f>'ОПУ БС'!$G140/12*'ОПУ БС'!Q140</f>
        <v>7.102090998</v>
      </c>
      <c r="BI140" s="56">
        <f>'ОПУ БС'!$G140/12*'ОПУ БС'!R140</f>
        <v>8.156856988</v>
      </c>
      <c r="BJ140" s="56">
        <f>'ОПУ БС'!$G140/12*'ОПУ БС'!S140</f>
        <v>7.94590379</v>
      </c>
      <c r="BK140" s="56">
        <f>'ОПУ БС'!$G140/12*'ОПУ БС'!T140</f>
        <v>7.383361929</v>
      </c>
      <c r="BL140" s="56">
        <f>'ОПУ БС'!$G140/12*'ОПУ БС'!U140</f>
        <v>6.961455533</v>
      </c>
      <c r="BM140" s="56">
        <f>'ОПУ БС'!$G140/12*'ОПУ БС'!V140</f>
        <v>7.242726463</v>
      </c>
      <c r="BN140" s="56">
        <f>'ОПУ БС'!$G140/12*'ОПУ БС'!W140</f>
        <v>8.789716582</v>
      </c>
      <c r="BO140" s="10">
        <f t="shared" si="29"/>
        <v>84.38127919</v>
      </c>
      <c r="BP140" s="56">
        <f>'ОПУ БС'!$H140/12*'ОПУ БС'!L140</f>
        <v>5.638379547</v>
      </c>
      <c r="BQ140" s="56">
        <f>'ОПУ БС'!$H140/12*'ОПУ БС'!M140</f>
        <v>6.157703979</v>
      </c>
      <c r="BR140" s="56">
        <f>'ОПУ БС'!$H140/12*'ОПУ БС'!N140</f>
        <v>6.899596024</v>
      </c>
      <c r="BS140" s="56">
        <f>'ОПУ БС'!$H140/12*'ОПУ БС'!O140</f>
        <v>6.899596024</v>
      </c>
      <c r="BT140" s="56">
        <f>'ОПУ БС'!$H140/12*'ОПУ БС'!P140</f>
        <v>6.899596024</v>
      </c>
      <c r="BU140" s="56">
        <f>'ОПУ БС'!$H140/12*'ОПУ БС'!Q140</f>
        <v>7.493109661</v>
      </c>
      <c r="BV140" s="56">
        <f>'ОПУ БС'!$H140/12*'ОПУ БС'!R140</f>
        <v>8.605947729</v>
      </c>
      <c r="BW140" s="56">
        <f>'ОПУ БС'!$H140/12*'ОПУ БС'!S140</f>
        <v>8.383380116</v>
      </c>
      <c r="BX140" s="56">
        <f>'ОПУ БС'!$H140/12*'ОПУ БС'!T140</f>
        <v>7.789866479</v>
      </c>
      <c r="BY140" s="56">
        <f>'ОПУ БС'!$H140/12*'ОПУ БС'!U140</f>
        <v>7.344731252</v>
      </c>
      <c r="BZ140" s="56">
        <f>'ОПУ БС'!$H140/12*'ОПУ БС'!V140</f>
        <v>7.64148807</v>
      </c>
      <c r="CA140" s="56">
        <f>'ОПУ БС'!$H140/12*'ОПУ БС'!W140</f>
        <v>9.27365057</v>
      </c>
      <c r="CB140" s="10">
        <f t="shared" si="31"/>
        <v>89.02704548</v>
      </c>
      <c r="CC140" s="56">
        <f>'ОПУ БС'!$I140/12*'ОПУ БС'!L140</f>
        <v>5.744915805</v>
      </c>
      <c r="CD140" s="56">
        <f>'ОПУ БС'!$I140/12*'ОПУ БС'!M140</f>
        <v>6.274052787</v>
      </c>
      <c r="CE140" s="56">
        <f>'ОПУ БС'!$I140/12*'ОПУ БС'!N140</f>
        <v>7.029962761</v>
      </c>
      <c r="CF140" s="56">
        <f>'ОПУ БС'!$I140/12*'ОПУ БС'!O140</f>
        <v>7.029962761</v>
      </c>
      <c r="CG140" s="56">
        <f>'ОПУ БС'!$I140/12*'ОПУ БС'!P140</f>
        <v>7.029962761</v>
      </c>
      <c r="CH140" s="56">
        <f>'ОПУ БС'!$I140/12*'ОПУ БС'!Q140</f>
        <v>7.634690741</v>
      </c>
      <c r="CI140" s="56">
        <f>'ОПУ БС'!$I140/12*'ОПУ БС'!R140</f>
        <v>8.768555702</v>
      </c>
      <c r="CJ140" s="56">
        <f>'ОПУ БС'!$I140/12*'ОПУ БС'!S140</f>
        <v>8.54178271</v>
      </c>
      <c r="CK140" s="56">
        <f>'ОПУ БС'!$I140/12*'ОПУ БС'!T140</f>
        <v>7.937054731</v>
      </c>
      <c r="CL140" s="56">
        <f>'ОПУ БС'!$I140/12*'ОПУ БС'!U140</f>
        <v>7.483508746</v>
      </c>
      <c r="CM140" s="56">
        <f>'ОПУ БС'!$I140/12*'ОПУ БС'!V140</f>
        <v>7.785872736</v>
      </c>
      <c r="CN140" s="56">
        <f>'ОПУ БС'!$I140/12*'ОПУ БС'!W140</f>
        <v>9.448874679</v>
      </c>
      <c r="CO140" s="10">
        <f t="shared" si="33"/>
        <v>90.70919692</v>
      </c>
      <c r="CP140" s="2"/>
      <c r="CQ140" s="2"/>
      <c r="CR140" s="48">
        <f>O140-'ОПУ БС'!C140</f>
        <v>0</v>
      </c>
      <c r="CS140" s="48">
        <f>AB140-'ОПУ БС'!D140</f>
        <v>0</v>
      </c>
      <c r="CT140" s="48">
        <f>AO140-'ОПУ БС'!E140</f>
        <v>0</v>
      </c>
      <c r="CU140" s="48">
        <f>BB140-'ОПУ БС'!F140</f>
        <v>0</v>
      </c>
      <c r="CV140" s="48">
        <f>BO140-'ОПУ БС'!G140</f>
        <v>0</v>
      </c>
      <c r="CW140" s="48">
        <f>CB140-'ОПУ БС'!H140</f>
        <v>0</v>
      </c>
      <c r="CX140" s="48">
        <f>CO140-'ОПУ БС'!I140</f>
        <v>0</v>
      </c>
      <c r="CY140" s="2"/>
      <c r="CZ140" s="2"/>
      <c r="DA140" s="57"/>
      <c r="DB140" s="57"/>
      <c r="DC140" s="57"/>
      <c r="DD140" s="57"/>
      <c r="DE140" s="57"/>
      <c r="DF140" s="57"/>
      <c r="DG140" s="57"/>
      <c r="DH140" s="57"/>
      <c r="DI140" s="57"/>
      <c r="DJ140" s="57"/>
      <c r="DK140" s="57"/>
      <c r="DL140" s="57"/>
      <c r="DM140" s="55">
        <f t="shared" si="35"/>
        <v>0</v>
      </c>
      <c r="DN140" s="57"/>
      <c r="DO140" s="57"/>
      <c r="DP140" s="57"/>
      <c r="DQ140" s="57"/>
      <c r="DR140" s="57"/>
      <c r="DS140" s="57"/>
      <c r="DT140" s="57"/>
      <c r="DU140" s="57"/>
      <c r="DV140" s="57"/>
      <c r="DW140" s="57"/>
      <c r="DX140" s="57"/>
      <c r="DY140" s="57"/>
      <c r="DZ140" s="55">
        <f t="shared" si="37"/>
        <v>0</v>
      </c>
      <c r="EA140" s="58"/>
      <c r="EB140" s="58"/>
      <c r="EC140" s="58"/>
      <c r="ED140" s="58"/>
      <c r="EE140" s="58"/>
      <c r="EF140" s="58"/>
      <c r="EG140" s="58"/>
      <c r="EH140" s="58"/>
      <c r="EI140" s="58"/>
      <c r="EJ140" s="58"/>
      <c r="EK140" s="58"/>
      <c r="EL140" s="58"/>
      <c r="EM140" s="50">
        <f t="shared" si="39"/>
        <v>0</v>
      </c>
      <c r="EN140" s="58"/>
      <c r="EO140" s="58"/>
      <c r="EP140" s="58"/>
      <c r="EQ140" s="58"/>
      <c r="ER140" s="58"/>
      <c r="ES140" s="58"/>
      <c r="ET140" s="58"/>
      <c r="EU140" s="58"/>
      <c r="EV140" s="58"/>
      <c r="EW140" s="58"/>
      <c r="EX140" s="58"/>
      <c r="EY140" s="58"/>
      <c r="EZ140" s="51">
        <f t="shared" si="41"/>
        <v>0</v>
      </c>
      <c r="FA140" s="58"/>
      <c r="FB140" s="58"/>
      <c r="FC140" s="58"/>
      <c r="FD140" s="58"/>
      <c r="FE140" s="58"/>
      <c r="FF140" s="58"/>
      <c r="FG140" s="58"/>
      <c r="FH140" s="58"/>
      <c r="FI140" s="58"/>
      <c r="FJ140" s="58"/>
      <c r="FK140" s="58"/>
      <c r="FL140" s="58"/>
      <c r="FM140" s="51">
        <f t="shared" si="43"/>
        <v>0</v>
      </c>
      <c r="FN140" s="2"/>
      <c r="FO140" s="2"/>
      <c r="FP140" s="56">
        <f t="shared" ref="FP140:GA140" si="1861">C140</f>
        <v>2.127545425</v>
      </c>
      <c r="FQ140" s="56">
        <f t="shared" si="1861"/>
        <v>2.323503556</v>
      </c>
      <c r="FR140" s="56">
        <f t="shared" si="1861"/>
        <v>2.603443743</v>
      </c>
      <c r="FS140" s="56">
        <f t="shared" si="1861"/>
        <v>2.603443743</v>
      </c>
      <c r="FT140" s="56">
        <f t="shared" si="1861"/>
        <v>2.603443743</v>
      </c>
      <c r="FU140" s="56">
        <f t="shared" si="1861"/>
        <v>2.827395893</v>
      </c>
      <c r="FV140" s="56">
        <f t="shared" si="1861"/>
        <v>3.247306175</v>
      </c>
      <c r="FW140" s="56">
        <f t="shared" si="1861"/>
        <v>3.163324118</v>
      </c>
      <c r="FX140" s="56">
        <f t="shared" si="1861"/>
        <v>2.939371968</v>
      </c>
      <c r="FY140" s="56">
        <f t="shared" si="1861"/>
        <v>2.771407856</v>
      </c>
      <c r="FZ140" s="56">
        <f t="shared" si="1861"/>
        <v>2.883383931</v>
      </c>
      <c r="GA140" s="56">
        <f t="shared" si="1861"/>
        <v>3.499252343</v>
      </c>
      <c r="GB140" s="52">
        <f t="shared" si="45"/>
        <v>33.5928225</v>
      </c>
      <c r="GC140" s="56">
        <f t="shared" ref="GC140:GN140" si="1862">P140</f>
        <v>3.12147253</v>
      </c>
      <c r="GD140" s="56">
        <f t="shared" si="1862"/>
        <v>3.408976579</v>
      </c>
      <c r="GE140" s="56">
        <f t="shared" si="1862"/>
        <v>3.819696649</v>
      </c>
      <c r="GF140" s="56">
        <f t="shared" si="1862"/>
        <v>3.819696649</v>
      </c>
      <c r="GG140" s="56">
        <f t="shared" si="1862"/>
        <v>3.819696649</v>
      </c>
      <c r="GH140" s="56">
        <f t="shared" si="1862"/>
        <v>4.148272705</v>
      </c>
      <c r="GI140" s="56">
        <f t="shared" si="1862"/>
        <v>4.76435281</v>
      </c>
      <c r="GJ140" s="56">
        <f t="shared" si="1862"/>
        <v>4.641136789</v>
      </c>
      <c r="GK140" s="56">
        <f t="shared" si="1862"/>
        <v>4.312560733</v>
      </c>
      <c r="GL140" s="56">
        <f t="shared" si="1862"/>
        <v>4.066128691</v>
      </c>
      <c r="GM140" s="56">
        <f t="shared" si="1862"/>
        <v>4.230416719</v>
      </c>
      <c r="GN140" s="56">
        <f t="shared" si="1862"/>
        <v>5.134000872</v>
      </c>
      <c r="GO140" s="52">
        <f t="shared" si="47"/>
        <v>49.28640838</v>
      </c>
      <c r="GP140" s="8">
        <f t="shared" ref="GP140:HA140" si="1863">AC140+DA140</f>
        <v>4.045594372</v>
      </c>
      <c r="GQ140" s="8">
        <f t="shared" si="1863"/>
        <v>4.418214906</v>
      </c>
      <c r="GR140" s="8">
        <f t="shared" si="1863"/>
        <v>4.950529955</v>
      </c>
      <c r="GS140" s="8">
        <f t="shared" si="1863"/>
        <v>4.950529955</v>
      </c>
      <c r="GT140" s="8">
        <f t="shared" si="1863"/>
        <v>4.950529955</v>
      </c>
      <c r="GU140" s="8">
        <f t="shared" si="1863"/>
        <v>5.376381994</v>
      </c>
      <c r="GV140" s="8">
        <f t="shared" si="1863"/>
        <v>6.174854567</v>
      </c>
      <c r="GW140" s="8">
        <f t="shared" si="1863"/>
        <v>6.015160052</v>
      </c>
      <c r="GX140" s="8">
        <f t="shared" si="1863"/>
        <v>5.589308013</v>
      </c>
      <c r="GY140" s="8">
        <f t="shared" si="1863"/>
        <v>5.269918984</v>
      </c>
      <c r="GZ140" s="8">
        <f t="shared" si="1863"/>
        <v>5.482845004</v>
      </c>
      <c r="HA140" s="8">
        <f t="shared" si="1863"/>
        <v>6.653938111</v>
      </c>
      <c r="HB140" s="52">
        <f t="shared" si="49"/>
        <v>63.87780587</v>
      </c>
      <c r="HC140" s="8">
        <f t="shared" ref="HC140:HN140" si="1864">AP140+DN140</f>
        <v>4.806617888</v>
      </c>
      <c r="HD140" s="8">
        <f t="shared" si="1864"/>
        <v>5.249332694</v>
      </c>
      <c r="HE140" s="8">
        <f t="shared" si="1864"/>
        <v>5.881782416</v>
      </c>
      <c r="HF140" s="8">
        <f t="shared" si="1864"/>
        <v>5.881782416</v>
      </c>
      <c r="HG140" s="8">
        <f t="shared" si="1864"/>
        <v>5.881782416</v>
      </c>
      <c r="HH140" s="8">
        <f t="shared" si="1864"/>
        <v>6.387742194</v>
      </c>
      <c r="HI140" s="8">
        <f t="shared" si="1864"/>
        <v>7.336416777</v>
      </c>
      <c r="HJ140" s="8">
        <f t="shared" si="1864"/>
        <v>7.14668186</v>
      </c>
      <c r="HK140" s="8">
        <f t="shared" si="1864"/>
        <v>6.640722083</v>
      </c>
      <c r="HL140" s="8">
        <f t="shared" si="1864"/>
        <v>6.261252249</v>
      </c>
      <c r="HM140" s="8">
        <f t="shared" si="1864"/>
        <v>6.514232138</v>
      </c>
      <c r="HN140" s="8">
        <f t="shared" si="1864"/>
        <v>7.905621527</v>
      </c>
      <c r="HO140" s="52">
        <f t="shared" si="51"/>
        <v>75.89396666</v>
      </c>
      <c r="HP140" s="8">
        <f t="shared" ref="HP140:IA140" si="1865">BC140+EA140</f>
        <v>5.344147682</v>
      </c>
      <c r="HQ140" s="8">
        <f t="shared" si="1865"/>
        <v>5.83637181</v>
      </c>
      <c r="HR140" s="8">
        <f t="shared" si="1865"/>
        <v>6.539549137</v>
      </c>
      <c r="HS140" s="8">
        <f t="shared" si="1865"/>
        <v>6.539549137</v>
      </c>
      <c r="HT140" s="8">
        <f t="shared" si="1865"/>
        <v>6.539549137</v>
      </c>
      <c r="HU140" s="8">
        <f t="shared" si="1865"/>
        <v>7.102090998</v>
      </c>
      <c r="HV140" s="8">
        <f t="shared" si="1865"/>
        <v>8.156856988</v>
      </c>
      <c r="HW140" s="8">
        <f t="shared" si="1865"/>
        <v>7.94590379</v>
      </c>
      <c r="HX140" s="8">
        <f t="shared" si="1865"/>
        <v>7.383361929</v>
      </c>
      <c r="HY140" s="8">
        <f t="shared" si="1865"/>
        <v>6.961455533</v>
      </c>
      <c r="HZ140" s="8">
        <f t="shared" si="1865"/>
        <v>7.242726463</v>
      </c>
      <c r="IA140" s="8">
        <f t="shared" si="1865"/>
        <v>8.789716582</v>
      </c>
      <c r="IB140" s="52">
        <f t="shared" si="53"/>
        <v>84.38127919</v>
      </c>
      <c r="IC140" s="8">
        <f t="shared" ref="IC140:IN140" si="1866">BP140+EN140</f>
        <v>5.638379547</v>
      </c>
      <c r="ID140" s="8">
        <f t="shared" si="1866"/>
        <v>6.157703979</v>
      </c>
      <c r="IE140" s="8">
        <f t="shared" si="1866"/>
        <v>6.899596024</v>
      </c>
      <c r="IF140" s="8">
        <f t="shared" si="1866"/>
        <v>6.899596024</v>
      </c>
      <c r="IG140" s="8">
        <f t="shared" si="1866"/>
        <v>6.899596024</v>
      </c>
      <c r="IH140" s="8">
        <f t="shared" si="1866"/>
        <v>7.493109661</v>
      </c>
      <c r="II140" s="8">
        <f t="shared" si="1866"/>
        <v>8.605947729</v>
      </c>
      <c r="IJ140" s="8">
        <f t="shared" si="1866"/>
        <v>8.383380116</v>
      </c>
      <c r="IK140" s="8">
        <f t="shared" si="1866"/>
        <v>7.789866479</v>
      </c>
      <c r="IL140" s="8">
        <f t="shared" si="1866"/>
        <v>7.344731252</v>
      </c>
      <c r="IM140" s="8">
        <f t="shared" si="1866"/>
        <v>7.64148807</v>
      </c>
      <c r="IN140" s="8">
        <f t="shared" si="1866"/>
        <v>9.27365057</v>
      </c>
      <c r="IO140" s="52">
        <f t="shared" si="55"/>
        <v>89.02704548</v>
      </c>
      <c r="IP140" s="8">
        <f t="shared" ref="IP140:JA140" si="1867">CC140+FA140</f>
        <v>5.744915805</v>
      </c>
      <c r="IQ140" s="8">
        <f t="shared" si="1867"/>
        <v>6.274052787</v>
      </c>
      <c r="IR140" s="8">
        <f t="shared" si="1867"/>
        <v>7.029962761</v>
      </c>
      <c r="IS140" s="8">
        <f t="shared" si="1867"/>
        <v>7.029962761</v>
      </c>
      <c r="IT140" s="8">
        <f t="shared" si="1867"/>
        <v>7.029962761</v>
      </c>
      <c r="IU140" s="8">
        <f t="shared" si="1867"/>
        <v>7.634690741</v>
      </c>
      <c r="IV140" s="8">
        <f t="shared" si="1867"/>
        <v>8.768555702</v>
      </c>
      <c r="IW140" s="8">
        <f t="shared" si="1867"/>
        <v>8.54178271</v>
      </c>
      <c r="IX140" s="8">
        <f t="shared" si="1867"/>
        <v>7.937054731</v>
      </c>
      <c r="IY140" s="8">
        <f t="shared" si="1867"/>
        <v>7.483508746</v>
      </c>
      <c r="IZ140" s="8">
        <f t="shared" si="1867"/>
        <v>7.785872736</v>
      </c>
      <c r="JA140" s="8">
        <f t="shared" si="1867"/>
        <v>9.448874679</v>
      </c>
      <c r="JB140" s="52">
        <f t="shared" si="57"/>
        <v>90.70919692</v>
      </c>
      <c r="JC140" s="2"/>
      <c r="JD140" s="2"/>
      <c r="JE140" s="19">
        <f t="shared" si="58"/>
        <v>0</v>
      </c>
      <c r="JF140" s="19">
        <f t="shared" si="59"/>
        <v>0</v>
      </c>
      <c r="JG140" s="48">
        <f t="shared" si="60"/>
        <v>0</v>
      </c>
      <c r="JH140" s="48">
        <f t="shared" si="61"/>
        <v>0</v>
      </c>
      <c r="JI140" s="48">
        <f t="shared" si="62"/>
        <v>0</v>
      </c>
      <c r="JJ140" s="48">
        <f t="shared" si="63"/>
        <v>0</v>
      </c>
      <c r="JK140" s="48">
        <f t="shared" si="64"/>
        <v>0</v>
      </c>
    </row>
    <row r="141" ht="19.5" customHeight="1" outlineLevel="1">
      <c r="A141" s="2"/>
      <c r="B141" s="13" t="s">
        <v>27</v>
      </c>
      <c r="C141" s="56">
        <f>'ОПУ БС'!$C141/12*'ОПУ БС'!L141</f>
        <v>2.222144951</v>
      </c>
      <c r="D141" s="56">
        <f>'ОПУ БС'!$C141/12*'ОПУ БС'!M141</f>
        <v>2.426816197</v>
      </c>
      <c r="E141" s="56">
        <f>'ОПУ БС'!$C141/12*'ОПУ БС'!N141</f>
        <v>2.71920369</v>
      </c>
      <c r="F141" s="56">
        <f>'ОПУ БС'!$C141/12*'ОПУ БС'!O141</f>
        <v>2.71920369</v>
      </c>
      <c r="G141" s="56">
        <f>'ОПУ БС'!$C141/12*'ОПУ БС'!P141</f>
        <v>2.777681189</v>
      </c>
      <c r="H141" s="56">
        <f>'ОПУ БС'!$C141/12*'ОПУ БС'!Q141</f>
        <v>2.923874936</v>
      </c>
      <c r="I141" s="56">
        <f>'ОПУ БС'!$C141/12*'ОПУ БС'!R141</f>
        <v>3.391694925</v>
      </c>
      <c r="J141" s="56">
        <f>'ОПУ БС'!$C141/12*'ОПУ БС'!S141</f>
        <v>3.303978677</v>
      </c>
      <c r="K141" s="56">
        <f>'ОПУ БС'!$C141/12*'ОПУ БС'!T141</f>
        <v>3.070068683</v>
      </c>
      <c r="L141" s="56">
        <f>'ОПУ БС'!$C141/12*'ОПУ БС'!U141</f>
        <v>2.894636186</v>
      </c>
      <c r="M141" s="56">
        <f>'ОПУ БС'!$C141/12*'ОПУ БС'!V141</f>
        <v>2.982352434</v>
      </c>
      <c r="N141" s="56">
        <f>'ОПУ БС'!$C141/12*'ОПУ БС'!W141</f>
        <v>3.65484367</v>
      </c>
      <c r="O141" s="10">
        <f t="shared" si="21"/>
        <v>35.08649923</v>
      </c>
      <c r="P141" s="56">
        <f>'ОПУ БС'!$D141/12*'ОПУ БС'!L141</f>
        <v>2.790446002</v>
      </c>
      <c r="Q141" s="56">
        <f>'ОПУ БС'!$D141/12*'ОПУ БС'!M141</f>
        <v>3.047460765</v>
      </c>
      <c r="R141" s="56">
        <f>'ОПУ БС'!$D141/12*'ОПУ БС'!N141</f>
        <v>3.414624712</v>
      </c>
      <c r="S141" s="56">
        <f>'ОПУ БС'!$D141/12*'ОПУ БС'!O141</f>
        <v>3.414624712</v>
      </c>
      <c r="T141" s="56">
        <f>'ОПУ БС'!$D141/12*'ОПУ БС'!P141</f>
        <v>3.488057502</v>
      </c>
      <c r="U141" s="56">
        <f>'ОПУ БС'!$D141/12*'ОПУ БС'!Q141</f>
        <v>3.671639476</v>
      </c>
      <c r="V141" s="56">
        <f>'ОПУ БС'!$D141/12*'ОПУ БС'!R141</f>
        <v>4.259101792</v>
      </c>
      <c r="W141" s="56">
        <f>'ОПУ БС'!$D141/12*'ОПУ БС'!S141</f>
        <v>4.148952608</v>
      </c>
      <c r="X141" s="56">
        <f>'ОПУ БС'!$D141/12*'ОПУ БС'!T141</f>
        <v>3.855221449</v>
      </c>
      <c r="Y141" s="56">
        <f>'ОПУ БС'!$D141/12*'ОПУ БС'!U141</f>
        <v>3.634923081</v>
      </c>
      <c r="Z141" s="56">
        <f>'ОПУ БС'!$D141/12*'ОПУ БС'!V141</f>
        <v>3.745072265</v>
      </c>
      <c r="AA141" s="56">
        <f>'ОПУ БС'!$D141/12*'ОПУ БС'!W141</f>
        <v>4.589549345</v>
      </c>
      <c r="AB141" s="10">
        <f t="shared" si="23"/>
        <v>44.05967371</v>
      </c>
      <c r="AC141" s="56">
        <f>'ОПУ БС'!$E141/12*'ОПУ БС'!L141</f>
        <v>3.239534136</v>
      </c>
      <c r="AD141" s="56">
        <f>'ОПУ БС'!$E141/12*'ОПУ БС'!M141</f>
        <v>3.53791228</v>
      </c>
      <c r="AE141" s="56">
        <f>'ОПУ БС'!$E141/12*'ОПУ БС'!N141</f>
        <v>3.964166771</v>
      </c>
      <c r="AF141" s="56">
        <f>'ОПУ БС'!$E141/12*'ОПУ БС'!O141</f>
        <v>3.964166771</v>
      </c>
      <c r="AG141" s="56">
        <f>'ОПУ БС'!$E141/12*'ОПУ БС'!P141</f>
        <v>4.04941767</v>
      </c>
      <c r="AH141" s="56">
        <f>'ОПУ БС'!$E141/12*'ОПУ БС'!Q141</f>
        <v>4.262544916</v>
      </c>
      <c r="AI141" s="56">
        <f>'ОПУ БС'!$E141/12*'ОПУ БС'!R141</f>
        <v>4.944552102</v>
      </c>
      <c r="AJ141" s="56">
        <f>'ОПУ БС'!$E141/12*'ОПУ БС'!S141</f>
        <v>4.816675755</v>
      </c>
      <c r="AK141" s="56">
        <f>'ОПУ БС'!$E141/12*'ОПУ БС'!T141</f>
        <v>4.475672161</v>
      </c>
      <c r="AL141" s="56">
        <f>'ОПУ БС'!$E141/12*'ОПУ БС'!U141</f>
        <v>4.219919466</v>
      </c>
      <c r="AM141" s="56">
        <f>'ОПУ БС'!$E141/12*'ОПУ БС'!V141</f>
        <v>4.347795814</v>
      </c>
      <c r="AN141" s="56">
        <f>'ОПУ БС'!$E141/12*'ОПУ БС'!W141</f>
        <v>5.328181144</v>
      </c>
      <c r="AO141" s="10">
        <f t="shared" si="25"/>
        <v>51.15053899</v>
      </c>
      <c r="AP141" s="56">
        <f>'ОПУ БС'!$F141/12*'ОПУ БС'!L141</f>
        <v>3.541209795</v>
      </c>
      <c r="AQ141" s="56">
        <f>'ОПУ БС'!$F141/12*'ОПУ БС'!M141</f>
        <v>3.867373856</v>
      </c>
      <c r="AR141" s="56">
        <f>'ОПУ БС'!$F141/12*'ОПУ БС'!N141</f>
        <v>4.333322513</v>
      </c>
      <c r="AS141" s="56">
        <f>'ОПУ БС'!$F141/12*'ОПУ БС'!O141</f>
        <v>4.333322513</v>
      </c>
      <c r="AT141" s="56">
        <f>'ОПУ БС'!$F141/12*'ОПУ БС'!P141</f>
        <v>4.426512244</v>
      </c>
      <c r="AU141" s="56">
        <f>'ОПУ БС'!$F141/12*'ОПУ БС'!Q141</f>
        <v>4.659486573</v>
      </c>
      <c r="AV141" s="56">
        <f>'ОПУ БС'!$F141/12*'ОПУ БС'!R141</f>
        <v>5.405004425</v>
      </c>
      <c r="AW141" s="56">
        <f>'ОПУ БС'!$F141/12*'ОПУ БС'!S141</f>
        <v>5.265219828</v>
      </c>
      <c r="AX141" s="56">
        <f>'ОПУ БС'!$F141/12*'ОПУ БС'!T141</f>
        <v>4.892460902</v>
      </c>
      <c r="AY141" s="56">
        <f>'ОПУ БС'!$F141/12*'ОПУ БС'!U141</f>
        <v>4.612891707</v>
      </c>
      <c r="AZ141" s="56">
        <f>'ОПУ БС'!$F141/12*'ОПУ БС'!V141</f>
        <v>4.752676304</v>
      </c>
      <c r="BA141" s="56">
        <f>'ОПУ БС'!$F141/12*'ОПУ БС'!W141</f>
        <v>5.824358216</v>
      </c>
      <c r="BB141" s="10">
        <f t="shared" si="27"/>
        <v>55.91383888</v>
      </c>
      <c r="BC141" s="56">
        <f>'ОПУ БС'!$G141/12*'ОПУ БС'!L141</f>
        <v>3.686245922</v>
      </c>
      <c r="BD141" s="56">
        <f>'ОПУ БС'!$G141/12*'ОПУ БС'!M141</f>
        <v>4.025768573</v>
      </c>
      <c r="BE141" s="56">
        <f>'ОПУ БС'!$G141/12*'ОПУ БС'!N141</f>
        <v>4.510800931</v>
      </c>
      <c r="BF141" s="56">
        <f>'ОПУ БС'!$G141/12*'ОПУ БС'!O141</f>
        <v>4.510800931</v>
      </c>
      <c r="BG141" s="56">
        <f>'ОПУ БС'!$G141/12*'ОПУ БС'!P141</f>
        <v>4.607807403</v>
      </c>
      <c r="BH141" s="56">
        <f>'ОПУ БС'!$G141/12*'ОПУ БС'!Q141</f>
        <v>4.850323582</v>
      </c>
      <c r="BI141" s="56">
        <f>'ОПУ БС'!$G141/12*'ОПУ БС'!R141</f>
        <v>5.626375355</v>
      </c>
      <c r="BJ141" s="56">
        <f>'ОПУ БС'!$G141/12*'ОПУ БС'!S141</f>
        <v>5.480865648</v>
      </c>
      <c r="BK141" s="56">
        <f>'ОПУ БС'!$G141/12*'ОПУ БС'!T141</f>
        <v>5.092839761</v>
      </c>
      <c r="BL141" s="56">
        <f>'ОПУ БС'!$G141/12*'ОПУ БС'!U141</f>
        <v>4.801820346</v>
      </c>
      <c r="BM141" s="56">
        <f>'ОПУ БС'!$G141/12*'ОПУ БС'!V141</f>
        <v>4.947330054</v>
      </c>
      <c r="BN141" s="56">
        <f>'ОПУ БС'!$G141/12*'ОПУ БС'!W141</f>
        <v>6.062904477</v>
      </c>
      <c r="BO141" s="10">
        <f t="shared" si="29"/>
        <v>58.20388298</v>
      </c>
      <c r="BP141" s="56">
        <f>'ОПУ БС'!$H141/12*'ОПУ БС'!L141</f>
        <v>3.677804451</v>
      </c>
      <c r="BQ141" s="56">
        <f>'ОПУ БС'!$H141/12*'ОПУ БС'!M141</f>
        <v>4.016549598</v>
      </c>
      <c r="BR141" s="56">
        <f>'ОПУ БС'!$H141/12*'ОПУ БС'!N141</f>
        <v>4.500471237</v>
      </c>
      <c r="BS141" s="56">
        <f>'ОПУ БС'!$H141/12*'ОПУ БС'!O141</f>
        <v>4.500471237</v>
      </c>
      <c r="BT141" s="56">
        <f>'ОПУ БС'!$H141/12*'ОПУ БС'!P141</f>
        <v>4.597255564</v>
      </c>
      <c r="BU141" s="56">
        <f>'ОПУ БС'!$H141/12*'ОПУ БС'!Q141</f>
        <v>4.839216383</v>
      </c>
      <c r="BV141" s="56">
        <f>'ОПУ БС'!$H141/12*'ОПУ БС'!R141</f>
        <v>5.613491005</v>
      </c>
      <c r="BW141" s="56">
        <f>'ОПУ БС'!$H141/12*'ОПУ БС'!S141</f>
        <v>5.468314513</v>
      </c>
      <c r="BX141" s="56">
        <f>'ОПУ БС'!$H141/12*'ОПУ БС'!T141</f>
        <v>5.081177203</v>
      </c>
      <c r="BY141" s="56">
        <f>'ОПУ БС'!$H141/12*'ОПУ БС'!U141</f>
        <v>4.79082422</v>
      </c>
      <c r="BZ141" s="56">
        <f>'ОПУ БС'!$H141/12*'ОПУ БС'!V141</f>
        <v>4.936000711</v>
      </c>
      <c r="CA141" s="56">
        <f>'ОПУ БС'!$H141/12*'ОПУ БС'!W141</f>
        <v>6.049020479</v>
      </c>
      <c r="CB141" s="10">
        <f t="shared" si="31"/>
        <v>58.0705966</v>
      </c>
      <c r="CC141" s="56">
        <f>'ОПУ БС'!$I141/12*'ОПУ БС'!L141</f>
        <v>3.598608722</v>
      </c>
      <c r="CD141" s="56">
        <f>'ОПУ БС'!$I141/12*'ОПУ БС'!M141</f>
        <v>3.930059526</v>
      </c>
      <c r="CE141" s="56">
        <f>'ОПУ БС'!$I141/12*'ОПУ БС'!N141</f>
        <v>4.403560673</v>
      </c>
      <c r="CF141" s="56">
        <f>'ОПУ БС'!$I141/12*'ОПУ БС'!O141</f>
        <v>4.403560673</v>
      </c>
      <c r="CG141" s="56">
        <f>'ОПУ БС'!$I141/12*'ОПУ БС'!P141</f>
        <v>4.498260903</v>
      </c>
      <c r="CH141" s="56">
        <f>'ОПУ БС'!$I141/12*'ОПУ БС'!Q141</f>
        <v>4.735011477</v>
      </c>
      <c r="CI141" s="56">
        <f>'ОПУ БС'!$I141/12*'ОПУ БС'!R141</f>
        <v>5.492613313</v>
      </c>
      <c r="CJ141" s="56">
        <f>'ОПУ БС'!$I141/12*'ОПУ БС'!S141</f>
        <v>5.350562969</v>
      </c>
      <c r="CK141" s="56">
        <f>'ОПУ БС'!$I141/12*'ОПУ БС'!T141</f>
        <v>4.971762051</v>
      </c>
      <c r="CL141" s="56">
        <f>'ОПУ БС'!$I141/12*'ОПУ БС'!U141</f>
        <v>4.687661362</v>
      </c>
      <c r="CM141" s="56">
        <f>'ОПУ БС'!$I141/12*'ОПУ БС'!V141</f>
        <v>4.829711706</v>
      </c>
      <c r="CN141" s="56">
        <f>'ОПУ БС'!$I141/12*'ОПУ БС'!W141</f>
        <v>5.918764346</v>
      </c>
      <c r="CO141" s="10">
        <f t="shared" si="33"/>
        <v>56.82013772</v>
      </c>
      <c r="CP141" s="2"/>
      <c r="CQ141" s="2"/>
      <c r="CR141" s="48">
        <f>O141-'ОПУ БС'!C141</f>
        <v>0</v>
      </c>
      <c r="CS141" s="48">
        <f>AB141-'ОПУ БС'!D141</f>
        <v>0</v>
      </c>
      <c r="CT141" s="48">
        <f>AO141-'ОПУ БС'!E141</f>
        <v>0</v>
      </c>
      <c r="CU141" s="48">
        <f>BB141-'ОПУ БС'!F141</f>
        <v>0</v>
      </c>
      <c r="CV141" s="48">
        <f>BO141-'ОПУ БС'!G141</f>
        <v>0</v>
      </c>
      <c r="CW141" s="48">
        <f>CB141-'ОПУ БС'!H141</f>
        <v>0</v>
      </c>
      <c r="CX141" s="48">
        <f>CO141-'ОПУ БС'!I141</f>
        <v>0</v>
      </c>
      <c r="CY141" s="2"/>
      <c r="CZ141" s="2"/>
      <c r="DA141" s="57"/>
      <c r="DB141" s="57"/>
      <c r="DC141" s="57"/>
      <c r="DD141" s="57"/>
      <c r="DE141" s="57"/>
      <c r="DF141" s="57"/>
      <c r="DG141" s="57"/>
      <c r="DH141" s="57"/>
      <c r="DI141" s="57"/>
      <c r="DJ141" s="57"/>
      <c r="DK141" s="57"/>
      <c r="DL141" s="57"/>
      <c r="DM141" s="55">
        <f t="shared" si="35"/>
        <v>0</v>
      </c>
      <c r="DN141" s="57"/>
      <c r="DO141" s="57"/>
      <c r="DP141" s="57"/>
      <c r="DQ141" s="57"/>
      <c r="DR141" s="57"/>
      <c r="DS141" s="57"/>
      <c r="DT141" s="57"/>
      <c r="DU141" s="57"/>
      <c r="DV141" s="57"/>
      <c r="DW141" s="57"/>
      <c r="DX141" s="57"/>
      <c r="DY141" s="57"/>
      <c r="DZ141" s="55">
        <f t="shared" si="37"/>
        <v>0</v>
      </c>
      <c r="EA141" s="58"/>
      <c r="EB141" s="58"/>
      <c r="EC141" s="58"/>
      <c r="ED141" s="58"/>
      <c r="EE141" s="58"/>
      <c r="EF141" s="58"/>
      <c r="EG141" s="58"/>
      <c r="EH141" s="58"/>
      <c r="EI141" s="58"/>
      <c r="EJ141" s="58"/>
      <c r="EK141" s="58"/>
      <c r="EL141" s="58"/>
      <c r="EM141" s="50">
        <f t="shared" si="39"/>
        <v>0</v>
      </c>
      <c r="EN141" s="58"/>
      <c r="EO141" s="58"/>
      <c r="EP141" s="58"/>
      <c r="EQ141" s="58"/>
      <c r="ER141" s="58"/>
      <c r="ES141" s="58"/>
      <c r="ET141" s="58"/>
      <c r="EU141" s="58"/>
      <c r="EV141" s="58"/>
      <c r="EW141" s="58"/>
      <c r="EX141" s="58"/>
      <c r="EY141" s="58"/>
      <c r="EZ141" s="51">
        <f t="shared" si="41"/>
        <v>0</v>
      </c>
      <c r="FA141" s="58"/>
      <c r="FB141" s="58"/>
      <c r="FC141" s="58"/>
      <c r="FD141" s="58"/>
      <c r="FE141" s="58"/>
      <c r="FF141" s="58"/>
      <c r="FG141" s="58"/>
      <c r="FH141" s="58"/>
      <c r="FI141" s="58"/>
      <c r="FJ141" s="58"/>
      <c r="FK141" s="58"/>
      <c r="FL141" s="58"/>
      <c r="FM141" s="51">
        <f t="shared" si="43"/>
        <v>0</v>
      </c>
      <c r="FN141" s="2"/>
      <c r="FO141" s="2"/>
      <c r="FP141" s="56">
        <f t="shared" ref="FP141:GA141" si="1868">C141</f>
        <v>2.222144951</v>
      </c>
      <c r="FQ141" s="56">
        <f t="shared" si="1868"/>
        <v>2.426816197</v>
      </c>
      <c r="FR141" s="56">
        <f t="shared" si="1868"/>
        <v>2.71920369</v>
      </c>
      <c r="FS141" s="56">
        <f t="shared" si="1868"/>
        <v>2.71920369</v>
      </c>
      <c r="FT141" s="56">
        <f t="shared" si="1868"/>
        <v>2.777681189</v>
      </c>
      <c r="FU141" s="56">
        <f t="shared" si="1868"/>
        <v>2.923874936</v>
      </c>
      <c r="FV141" s="56">
        <f t="shared" si="1868"/>
        <v>3.391694925</v>
      </c>
      <c r="FW141" s="56">
        <f t="shared" si="1868"/>
        <v>3.303978677</v>
      </c>
      <c r="FX141" s="56">
        <f t="shared" si="1868"/>
        <v>3.070068683</v>
      </c>
      <c r="FY141" s="56">
        <f t="shared" si="1868"/>
        <v>2.894636186</v>
      </c>
      <c r="FZ141" s="56">
        <f t="shared" si="1868"/>
        <v>2.982352434</v>
      </c>
      <c r="GA141" s="56">
        <f t="shared" si="1868"/>
        <v>3.65484367</v>
      </c>
      <c r="GB141" s="52">
        <f t="shared" si="45"/>
        <v>35.08649923</v>
      </c>
      <c r="GC141" s="56">
        <f t="shared" ref="GC141:GN141" si="1869">P141</f>
        <v>2.790446002</v>
      </c>
      <c r="GD141" s="56">
        <f t="shared" si="1869"/>
        <v>3.047460765</v>
      </c>
      <c r="GE141" s="56">
        <f t="shared" si="1869"/>
        <v>3.414624712</v>
      </c>
      <c r="GF141" s="56">
        <f t="shared" si="1869"/>
        <v>3.414624712</v>
      </c>
      <c r="GG141" s="56">
        <f t="shared" si="1869"/>
        <v>3.488057502</v>
      </c>
      <c r="GH141" s="56">
        <f t="shared" si="1869"/>
        <v>3.671639476</v>
      </c>
      <c r="GI141" s="56">
        <f t="shared" si="1869"/>
        <v>4.259101792</v>
      </c>
      <c r="GJ141" s="56">
        <f t="shared" si="1869"/>
        <v>4.148952608</v>
      </c>
      <c r="GK141" s="56">
        <f t="shared" si="1869"/>
        <v>3.855221449</v>
      </c>
      <c r="GL141" s="56">
        <f t="shared" si="1869"/>
        <v>3.634923081</v>
      </c>
      <c r="GM141" s="56">
        <f t="shared" si="1869"/>
        <v>3.745072265</v>
      </c>
      <c r="GN141" s="56">
        <f t="shared" si="1869"/>
        <v>4.589549345</v>
      </c>
      <c r="GO141" s="52">
        <f t="shared" si="47"/>
        <v>44.05967371</v>
      </c>
      <c r="GP141" s="8">
        <f t="shared" ref="GP141:HA141" si="1870">AC141+DA141</f>
        <v>3.239534136</v>
      </c>
      <c r="GQ141" s="8">
        <f t="shared" si="1870"/>
        <v>3.53791228</v>
      </c>
      <c r="GR141" s="8">
        <f t="shared" si="1870"/>
        <v>3.964166771</v>
      </c>
      <c r="GS141" s="8">
        <f t="shared" si="1870"/>
        <v>3.964166771</v>
      </c>
      <c r="GT141" s="8">
        <f t="shared" si="1870"/>
        <v>4.04941767</v>
      </c>
      <c r="GU141" s="8">
        <f t="shared" si="1870"/>
        <v>4.262544916</v>
      </c>
      <c r="GV141" s="8">
        <f t="shared" si="1870"/>
        <v>4.944552102</v>
      </c>
      <c r="GW141" s="8">
        <f t="shared" si="1870"/>
        <v>4.816675755</v>
      </c>
      <c r="GX141" s="8">
        <f t="shared" si="1870"/>
        <v>4.475672161</v>
      </c>
      <c r="GY141" s="8">
        <f t="shared" si="1870"/>
        <v>4.219919466</v>
      </c>
      <c r="GZ141" s="8">
        <f t="shared" si="1870"/>
        <v>4.347795814</v>
      </c>
      <c r="HA141" s="8">
        <f t="shared" si="1870"/>
        <v>5.328181144</v>
      </c>
      <c r="HB141" s="52">
        <f t="shared" si="49"/>
        <v>51.15053899</v>
      </c>
      <c r="HC141" s="8">
        <f t="shared" ref="HC141:HN141" si="1871">AP141+DN141</f>
        <v>3.541209795</v>
      </c>
      <c r="HD141" s="8">
        <f t="shared" si="1871"/>
        <v>3.867373856</v>
      </c>
      <c r="HE141" s="8">
        <f t="shared" si="1871"/>
        <v>4.333322513</v>
      </c>
      <c r="HF141" s="8">
        <f t="shared" si="1871"/>
        <v>4.333322513</v>
      </c>
      <c r="HG141" s="8">
        <f t="shared" si="1871"/>
        <v>4.426512244</v>
      </c>
      <c r="HH141" s="8">
        <f t="shared" si="1871"/>
        <v>4.659486573</v>
      </c>
      <c r="HI141" s="8">
        <f t="shared" si="1871"/>
        <v>5.405004425</v>
      </c>
      <c r="HJ141" s="8">
        <f t="shared" si="1871"/>
        <v>5.265219828</v>
      </c>
      <c r="HK141" s="8">
        <f t="shared" si="1871"/>
        <v>4.892460902</v>
      </c>
      <c r="HL141" s="8">
        <f t="shared" si="1871"/>
        <v>4.612891707</v>
      </c>
      <c r="HM141" s="8">
        <f t="shared" si="1871"/>
        <v>4.752676304</v>
      </c>
      <c r="HN141" s="8">
        <f t="shared" si="1871"/>
        <v>5.824358216</v>
      </c>
      <c r="HO141" s="52">
        <f t="shared" si="51"/>
        <v>55.91383888</v>
      </c>
      <c r="HP141" s="8">
        <f t="shared" ref="HP141:IA141" si="1872">BC141+EA141</f>
        <v>3.686245922</v>
      </c>
      <c r="HQ141" s="8">
        <f t="shared" si="1872"/>
        <v>4.025768573</v>
      </c>
      <c r="HR141" s="8">
        <f t="shared" si="1872"/>
        <v>4.510800931</v>
      </c>
      <c r="HS141" s="8">
        <f t="shared" si="1872"/>
        <v>4.510800931</v>
      </c>
      <c r="HT141" s="8">
        <f t="shared" si="1872"/>
        <v>4.607807403</v>
      </c>
      <c r="HU141" s="8">
        <f t="shared" si="1872"/>
        <v>4.850323582</v>
      </c>
      <c r="HV141" s="8">
        <f t="shared" si="1872"/>
        <v>5.626375355</v>
      </c>
      <c r="HW141" s="8">
        <f t="shared" si="1872"/>
        <v>5.480865648</v>
      </c>
      <c r="HX141" s="8">
        <f t="shared" si="1872"/>
        <v>5.092839761</v>
      </c>
      <c r="HY141" s="8">
        <f t="shared" si="1872"/>
        <v>4.801820346</v>
      </c>
      <c r="HZ141" s="8">
        <f t="shared" si="1872"/>
        <v>4.947330054</v>
      </c>
      <c r="IA141" s="8">
        <f t="shared" si="1872"/>
        <v>6.062904477</v>
      </c>
      <c r="IB141" s="52">
        <f t="shared" si="53"/>
        <v>58.20388298</v>
      </c>
      <c r="IC141" s="8">
        <f t="shared" ref="IC141:IN141" si="1873">BP141+EN141</f>
        <v>3.677804451</v>
      </c>
      <c r="ID141" s="8">
        <f t="shared" si="1873"/>
        <v>4.016549598</v>
      </c>
      <c r="IE141" s="8">
        <f t="shared" si="1873"/>
        <v>4.500471237</v>
      </c>
      <c r="IF141" s="8">
        <f t="shared" si="1873"/>
        <v>4.500471237</v>
      </c>
      <c r="IG141" s="8">
        <f t="shared" si="1873"/>
        <v>4.597255564</v>
      </c>
      <c r="IH141" s="8">
        <f t="shared" si="1873"/>
        <v>4.839216383</v>
      </c>
      <c r="II141" s="8">
        <f t="shared" si="1873"/>
        <v>5.613491005</v>
      </c>
      <c r="IJ141" s="8">
        <f t="shared" si="1873"/>
        <v>5.468314513</v>
      </c>
      <c r="IK141" s="8">
        <f t="shared" si="1873"/>
        <v>5.081177203</v>
      </c>
      <c r="IL141" s="8">
        <f t="shared" si="1873"/>
        <v>4.79082422</v>
      </c>
      <c r="IM141" s="8">
        <f t="shared" si="1873"/>
        <v>4.936000711</v>
      </c>
      <c r="IN141" s="8">
        <f t="shared" si="1873"/>
        <v>6.049020479</v>
      </c>
      <c r="IO141" s="52">
        <f t="shared" si="55"/>
        <v>58.0705966</v>
      </c>
      <c r="IP141" s="8">
        <f t="shared" ref="IP141:JA141" si="1874">CC141+FA141</f>
        <v>3.598608722</v>
      </c>
      <c r="IQ141" s="8">
        <f t="shared" si="1874"/>
        <v>3.930059526</v>
      </c>
      <c r="IR141" s="8">
        <f t="shared" si="1874"/>
        <v>4.403560673</v>
      </c>
      <c r="IS141" s="8">
        <f t="shared" si="1874"/>
        <v>4.403560673</v>
      </c>
      <c r="IT141" s="8">
        <f t="shared" si="1874"/>
        <v>4.498260903</v>
      </c>
      <c r="IU141" s="8">
        <f t="shared" si="1874"/>
        <v>4.735011477</v>
      </c>
      <c r="IV141" s="8">
        <f t="shared" si="1874"/>
        <v>5.492613313</v>
      </c>
      <c r="IW141" s="8">
        <f t="shared" si="1874"/>
        <v>5.350562969</v>
      </c>
      <c r="IX141" s="8">
        <f t="shared" si="1874"/>
        <v>4.971762051</v>
      </c>
      <c r="IY141" s="8">
        <f t="shared" si="1874"/>
        <v>4.687661362</v>
      </c>
      <c r="IZ141" s="8">
        <f t="shared" si="1874"/>
        <v>4.829711706</v>
      </c>
      <c r="JA141" s="8">
        <f t="shared" si="1874"/>
        <v>5.918764346</v>
      </c>
      <c r="JB141" s="52">
        <f t="shared" si="57"/>
        <v>56.82013772</v>
      </c>
      <c r="JC141" s="2"/>
      <c r="JD141" s="2"/>
      <c r="JE141" s="19">
        <f t="shared" si="58"/>
        <v>0</v>
      </c>
      <c r="JF141" s="19">
        <f t="shared" si="59"/>
        <v>0</v>
      </c>
      <c r="JG141" s="48">
        <f t="shared" si="60"/>
        <v>0</v>
      </c>
      <c r="JH141" s="48">
        <f t="shared" si="61"/>
        <v>0</v>
      </c>
      <c r="JI141" s="48">
        <f t="shared" si="62"/>
        <v>0</v>
      </c>
      <c r="JJ141" s="48">
        <f t="shared" si="63"/>
        <v>0</v>
      </c>
      <c r="JK141" s="48">
        <f t="shared" si="64"/>
        <v>0</v>
      </c>
    </row>
    <row r="142" ht="19.5" customHeight="1" outlineLevel="1">
      <c r="A142" s="2"/>
      <c r="B142" s="13" t="s">
        <v>28</v>
      </c>
      <c r="C142" s="56">
        <f>'ОПУ БС'!$C142/12*'ОПУ БС'!L142</f>
        <v>0.8858689262</v>
      </c>
      <c r="D142" s="56">
        <f>'ОПУ БС'!$C142/12*'ОПУ БС'!M142</f>
        <v>0.9674621168</v>
      </c>
      <c r="E142" s="56">
        <f>'ОПУ БС'!$C142/12*'ОПУ БС'!N142</f>
        <v>1.084023818</v>
      </c>
      <c r="F142" s="56">
        <f>'ОПУ БС'!$C142/12*'ОПУ БС'!O142</f>
        <v>1.084023818</v>
      </c>
      <c r="G142" s="56">
        <f>'ОПУ БС'!$C142/12*'ОПУ БС'!P142</f>
        <v>1.107336158</v>
      </c>
      <c r="H142" s="56">
        <f>'ОПУ БС'!$C142/12*'ОПУ БС'!Q142</f>
        <v>1.177273178</v>
      </c>
      <c r="I142" s="56">
        <f>'ОПУ БС'!$C142/12*'ОПУ БС'!R142</f>
        <v>1.177273178</v>
      </c>
      <c r="J142" s="56">
        <f>'ОПУ БС'!$C142/12*'ОПУ БС'!S142</f>
        <v>1.317147219</v>
      </c>
      <c r="K142" s="56">
        <f>'ОПУ БС'!$C142/12*'ОПУ БС'!T142</f>
        <v>1.223897859</v>
      </c>
      <c r="L142" s="56">
        <f>'ОПУ БС'!$C142/12*'ОПУ БС'!U142</f>
        <v>1.153960838</v>
      </c>
      <c r="M142" s="56">
        <f>'ОПУ БС'!$C142/12*'ОПУ БС'!V142</f>
        <v>1.35211573</v>
      </c>
      <c r="N142" s="56">
        <f>'ОПУ БС'!$C142/12*'ОПУ БС'!W142</f>
        <v>1.45702126</v>
      </c>
      <c r="O142" s="10">
        <f t="shared" si="21"/>
        <v>13.9874041</v>
      </c>
      <c r="P142" s="56">
        <f>'ОПУ БС'!$D142/12*'ОПУ БС'!L142</f>
        <v>0.9308027452</v>
      </c>
      <c r="Q142" s="56">
        <f>'ОПУ БС'!$D142/12*'ОПУ БС'!M142</f>
        <v>1.016534577</v>
      </c>
      <c r="R142" s="56">
        <f>'ОПУ БС'!$D142/12*'ОПУ БС'!N142</f>
        <v>1.139008622</v>
      </c>
      <c r="S142" s="56">
        <f>'ОПУ БС'!$D142/12*'ОПУ БС'!O142</f>
        <v>1.139008622</v>
      </c>
      <c r="T142" s="56">
        <f>'ОПУ БС'!$D142/12*'ОПУ БС'!P142</f>
        <v>1.163503431</v>
      </c>
      <c r="U142" s="56">
        <f>'ОПУ БС'!$D142/12*'ОПУ БС'!Q142</f>
        <v>1.236987859</v>
      </c>
      <c r="V142" s="56">
        <f>'ОПУ БС'!$D142/12*'ОПУ БС'!R142</f>
        <v>1.236987859</v>
      </c>
      <c r="W142" s="56">
        <f>'ОПУ БС'!$D142/12*'ОПУ БС'!S142</f>
        <v>1.383956713</v>
      </c>
      <c r="X142" s="56">
        <f>'ОПУ БС'!$D142/12*'ОПУ БС'!T142</f>
        <v>1.285977477</v>
      </c>
      <c r="Y142" s="56">
        <f>'ОПУ БС'!$D142/12*'ОПУ БС'!U142</f>
        <v>1.21249305</v>
      </c>
      <c r="Z142" s="56">
        <f>'ОПУ БС'!$D142/12*'ОПУ БС'!V142</f>
        <v>1.420698927</v>
      </c>
      <c r="AA142" s="56">
        <f>'ОПУ БС'!$D142/12*'ОПУ БС'!W142</f>
        <v>1.530925568</v>
      </c>
      <c r="AB142" s="10">
        <f t="shared" si="23"/>
        <v>14.69688545</v>
      </c>
      <c r="AC142" s="56">
        <f>'ОПУ БС'!$E142/12*'ОПУ БС'!L142</f>
        <v>0.8830536194</v>
      </c>
      <c r="AD142" s="56">
        <f>'ОПУ БС'!$E142/12*'ОПУ БС'!M142</f>
        <v>0.9643875054</v>
      </c>
      <c r="AE142" s="56">
        <f>'ОПУ БС'!$E142/12*'ОПУ БС'!N142</f>
        <v>1.080578771</v>
      </c>
      <c r="AF142" s="56">
        <f>'ОПУ БС'!$E142/12*'ОПУ БС'!O142</f>
        <v>1.080578771</v>
      </c>
      <c r="AG142" s="56">
        <f>'ОПУ БС'!$E142/12*'ОПУ БС'!P142</f>
        <v>1.103817024</v>
      </c>
      <c r="AH142" s="56">
        <f>'ОПУ БС'!$E142/12*'ОПУ БС'!Q142</f>
        <v>1.173531784</v>
      </c>
      <c r="AI142" s="56">
        <f>'ОПУ БС'!$E142/12*'ОПУ БС'!R142</f>
        <v>1.173531784</v>
      </c>
      <c r="AJ142" s="56">
        <f>'ОПУ БС'!$E142/12*'ОПУ БС'!S142</f>
        <v>1.312961303</v>
      </c>
      <c r="AK142" s="56">
        <f>'ОПУ БС'!$E142/12*'ОПУ БС'!T142</f>
        <v>1.22000829</v>
      </c>
      <c r="AL142" s="56">
        <f>'ОПУ БС'!$E142/12*'ОПУ БС'!U142</f>
        <v>1.150293531</v>
      </c>
      <c r="AM142" s="56">
        <f>'ОПУ БС'!$E142/12*'ОПУ БС'!V142</f>
        <v>1.347818682</v>
      </c>
      <c r="AN142" s="56">
        <f>'ОПУ БС'!$E142/12*'ОПУ БС'!W142</f>
        <v>1.452390821</v>
      </c>
      <c r="AO142" s="10">
        <f t="shared" si="25"/>
        <v>13.94295189</v>
      </c>
      <c r="AP142" s="56">
        <f>'ОПУ БС'!$F142/12*'ОПУ БС'!L142</f>
        <v>0.8254978667</v>
      </c>
      <c r="AQ142" s="56">
        <f>'ОПУ БС'!$F142/12*'ОПУ БС'!M142</f>
        <v>0.9015305649</v>
      </c>
      <c r="AR142" s="56">
        <f>'ОПУ БС'!$F142/12*'ОПУ БС'!N142</f>
        <v>1.010148705</v>
      </c>
      <c r="AS142" s="56">
        <f>'ОПУ БС'!$F142/12*'ОПУ БС'!O142</f>
        <v>1.010148705</v>
      </c>
      <c r="AT142" s="56">
        <f>'ОПУ БС'!$F142/12*'ОПУ БС'!P142</f>
        <v>1.031872333</v>
      </c>
      <c r="AU142" s="56">
        <f>'ОПУ БС'!$F142/12*'ОПУ БС'!Q142</f>
        <v>1.097043218</v>
      </c>
      <c r="AV142" s="56">
        <f>'ОПУ БС'!$F142/12*'ОПУ БС'!R142</f>
        <v>1.097043218</v>
      </c>
      <c r="AW142" s="56">
        <f>'ОПУ БС'!$F142/12*'ОПУ БС'!S142</f>
        <v>1.227384986</v>
      </c>
      <c r="AX142" s="56">
        <f>'ОПУ БС'!$F142/12*'ОПУ БС'!T142</f>
        <v>1.140490474</v>
      </c>
      <c r="AY142" s="56">
        <f>'ОПУ БС'!$F142/12*'ОПУ БС'!U142</f>
        <v>1.07531959</v>
      </c>
      <c r="AZ142" s="56">
        <f>'ОПУ БС'!$F142/12*'ОПУ БС'!V142</f>
        <v>1.259970428</v>
      </c>
      <c r="BA142" s="56">
        <f>'ОПУ БС'!$F142/12*'ОПУ БС'!W142</f>
        <v>1.357726754</v>
      </c>
      <c r="BB142" s="10">
        <f t="shared" si="27"/>
        <v>13.03417684</v>
      </c>
      <c r="BC142" s="56">
        <f>'ОПУ БС'!$G142/12*'ОПУ БС'!L142</f>
        <v>0.7647196257</v>
      </c>
      <c r="BD142" s="56">
        <f>'ОПУ БС'!$G142/12*'ОПУ БС'!M142</f>
        <v>0.8351543281</v>
      </c>
      <c r="BE142" s="56">
        <f>'ОПУ БС'!$G142/12*'ОПУ БС'!N142</f>
        <v>0.9357753314</v>
      </c>
      <c r="BF142" s="56">
        <f>'ОПУ БС'!$G142/12*'ОПУ БС'!O142</f>
        <v>0.9357753314</v>
      </c>
      <c r="BG142" s="56">
        <f>'ОПУ БС'!$G142/12*'ОПУ БС'!P142</f>
        <v>0.9558995321</v>
      </c>
      <c r="BH142" s="56">
        <f>'ОПУ БС'!$G142/12*'ОПУ БС'!Q142</f>
        <v>1.016272134</v>
      </c>
      <c r="BI142" s="56">
        <f>'ОПУ БС'!$G142/12*'ОПУ БС'!R142</f>
        <v>1.016272134</v>
      </c>
      <c r="BJ142" s="56">
        <f>'ОПУ БС'!$G142/12*'ОПУ БС'!S142</f>
        <v>1.137017338</v>
      </c>
      <c r="BK142" s="56">
        <f>'ОПУ БС'!$G142/12*'ОПУ БС'!T142</f>
        <v>1.056520535</v>
      </c>
      <c r="BL142" s="56">
        <f>'ОПУ БС'!$G142/12*'ОПУ БС'!U142</f>
        <v>0.9961479335</v>
      </c>
      <c r="BM142" s="56">
        <f>'ОПУ БС'!$G142/12*'ОПУ БС'!V142</f>
        <v>1.167203639</v>
      </c>
      <c r="BN142" s="56">
        <f>'ОПУ БС'!$G142/12*'ОПУ БС'!W142</f>
        <v>1.257762542</v>
      </c>
      <c r="BO142" s="10">
        <f t="shared" si="29"/>
        <v>12.07452041</v>
      </c>
      <c r="BP142" s="56">
        <f>'ОПУ БС'!$H142/12*'ОПУ БС'!L142</f>
        <v>0.6966262442</v>
      </c>
      <c r="BQ142" s="56">
        <f>'ОПУ БС'!$H142/12*'ОПУ БС'!M142</f>
        <v>0.7607891878</v>
      </c>
      <c r="BR142" s="56">
        <f>'ОПУ БС'!$H142/12*'ОПУ БС'!N142</f>
        <v>0.8524505357</v>
      </c>
      <c r="BS142" s="56">
        <f>'ОПУ БС'!$H142/12*'ОПУ БС'!O142</f>
        <v>0.8524505357</v>
      </c>
      <c r="BT142" s="56">
        <f>'ОПУ БС'!$H142/12*'ОПУ БС'!P142</f>
        <v>0.8707828053</v>
      </c>
      <c r="BU142" s="56">
        <f>'ОПУ БС'!$H142/12*'ОПУ БС'!Q142</f>
        <v>0.9257796141</v>
      </c>
      <c r="BV142" s="56">
        <f>'ОПУ БС'!$H142/12*'ОПУ БС'!R142</f>
        <v>0.9257796141</v>
      </c>
      <c r="BW142" s="56">
        <f>'ОПУ БС'!$H142/12*'ОПУ БС'!S142</f>
        <v>1.035773232</v>
      </c>
      <c r="BX142" s="56">
        <f>'ОПУ БС'!$H142/12*'ОПУ БС'!T142</f>
        <v>0.9624441532</v>
      </c>
      <c r="BY142" s="56">
        <f>'ОПУ БС'!$H142/12*'ОПУ БС'!U142</f>
        <v>0.9074473445</v>
      </c>
      <c r="BZ142" s="56">
        <f>'ОПУ БС'!$H142/12*'ОПУ БС'!V142</f>
        <v>1.063271636</v>
      </c>
      <c r="CA142" s="56">
        <f>'ОПУ БС'!$H142/12*'ОПУ БС'!W142</f>
        <v>1.145766849</v>
      </c>
      <c r="CB142" s="10">
        <f t="shared" si="31"/>
        <v>10.99936175</v>
      </c>
      <c r="CC142" s="56">
        <f>'ОПУ БС'!$I142/12*'ОПУ БС'!L142</f>
        <v>0.6441615427</v>
      </c>
      <c r="CD142" s="56">
        <f>'ОПУ БС'!$I142/12*'ОПУ БС'!M142</f>
        <v>0.7034922111</v>
      </c>
      <c r="CE142" s="56">
        <f>'ОПУ БС'!$I142/12*'ОПУ БС'!N142</f>
        <v>0.7882503088</v>
      </c>
      <c r="CF142" s="56">
        <f>'ОПУ БС'!$I142/12*'ОПУ БС'!O142</f>
        <v>0.7882503088</v>
      </c>
      <c r="CG142" s="56">
        <f>'ОПУ БС'!$I142/12*'ОПУ БС'!P142</f>
        <v>0.8052019283</v>
      </c>
      <c r="CH142" s="56">
        <f>'ОПУ БС'!$I142/12*'ОПУ БС'!Q142</f>
        <v>0.856056787</v>
      </c>
      <c r="CI142" s="56">
        <f>'ОПУ БС'!$I142/12*'ОПУ БС'!R142</f>
        <v>0.856056787</v>
      </c>
      <c r="CJ142" s="56">
        <f>'ОПУ БС'!$I142/12*'ОПУ БС'!S142</f>
        <v>0.9577665042</v>
      </c>
      <c r="CK142" s="56">
        <f>'ОПУ БС'!$I142/12*'ОПУ БС'!T142</f>
        <v>0.889960026</v>
      </c>
      <c r="CL142" s="56">
        <f>'ОПУ БС'!$I142/12*'ОПУ БС'!U142</f>
        <v>0.8391051674</v>
      </c>
      <c r="CM142" s="56">
        <f>'ОПУ БС'!$I142/12*'ОПУ БС'!V142</f>
        <v>0.9831939335</v>
      </c>
      <c r="CN142" s="56">
        <f>'ОПУ БС'!$I142/12*'ОПУ БС'!W142</f>
        <v>1.059476221</v>
      </c>
      <c r="CO142" s="10">
        <f t="shared" si="33"/>
        <v>10.17097173</v>
      </c>
      <c r="CP142" s="2"/>
      <c r="CQ142" s="2"/>
      <c r="CR142" s="19">
        <f>O142-'ОПУ БС'!C142</f>
        <v>0</v>
      </c>
      <c r="CS142" s="19">
        <f>AB142-'ОПУ БС'!D142</f>
        <v>0</v>
      </c>
      <c r="CT142" s="19">
        <f>AO142-'ОПУ БС'!E142</f>
        <v>0</v>
      </c>
      <c r="CU142" s="48">
        <f>BB142-'ОПУ БС'!F142</f>
        <v>0</v>
      </c>
      <c r="CV142" s="48">
        <f>BO142-'ОПУ БС'!G142</f>
        <v>0</v>
      </c>
      <c r="CW142" s="48">
        <f>CB142-'ОПУ БС'!H142</f>
        <v>0</v>
      </c>
      <c r="CX142" s="48">
        <f>CO142-'ОПУ БС'!I142</f>
        <v>0</v>
      </c>
      <c r="CY142" s="2"/>
      <c r="CZ142" s="2"/>
      <c r="DA142" s="57"/>
      <c r="DB142" s="57"/>
      <c r="DC142" s="57"/>
      <c r="DD142" s="57"/>
      <c r="DE142" s="57"/>
      <c r="DF142" s="57"/>
      <c r="DG142" s="57"/>
      <c r="DH142" s="57"/>
      <c r="DI142" s="57"/>
      <c r="DJ142" s="57"/>
      <c r="DK142" s="57"/>
      <c r="DL142" s="57"/>
      <c r="DM142" s="55">
        <f t="shared" si="35"/>
        <v>0</v>
      </c>
      <c r="DN142" s="57"/>
      <c r="DO142" s="57"/>
      <c r="DP142" s="57"/>
      <c r="DQ142" s="57"/>
      <c r="DR142" s="57"/>
      <c r="DS142" s="57"/>
      <c r="DT142" s="57"/>
      <c r="DU142" s="57"/>
      <c r="DV142" s="57"/>
      <c r="DW142" s="57"/>
      <c r="DX142" s="57"/>
      <c r="DY142" s="57"/>
      <c r="DZ142" s="55">
        <f t="shared" si="37"/>
        <v>0</v>
      </c>
      <c r="EA142" s="58"/>
      <c r="EB142" s="58"/>
      <c r="EC142" s="58"/>
      <c r="ED142" s="58"/>
      <c r="EE142" s="58"/>
      <c r="EF142" s="58"/>
      <c r="EG142" s="58"/>
      <c r="EH142" s="58"/>
      <c r="EI142" s="58"/>
      <c r="EJ142" s="58"/>
      <c r="EK142" s="58"/>
      <c r="EL142" s="58"/>
      <c r="EM142" s="50">
        <f t="shared" si="39"/>
        <v>0</v>
      </c>
      <c r="EN142" s="58"/>
      <c r="EO142" s="58"/>
      <c r="EP142" s="58"/>
      <c r="EQ142" s="58"/>
      <c r="ER142" s="58"/>
      <c r="ES142" s="58"/>
      <c r="ET142" s="58"/>
      <c r="EU142" s="58"/>
      <c r="EV142" s="58"/>
      <c r="EW142" s="58"/>
      <c r="EX142" s="58"/>
      <c r="EY142" s="58"/>
      <c r="EZ142" s="51">
        <f t="shared" si="41"/>
        <v>0</v>
      </c>
      <c r="FA142" s="58"/>
      <c r="FB142" s="58"/>
      <c r="FC142" s="58"/>
      <c r="FD142" s="58"/>
      <c r="FE142" s="58"/>
      <c r="FF142" s="58"/>
      <c r="FG142" s="58"/>
      <c r="FH142" s="58"/>
      <c r="FI142" s="58"/>
      <c r="FJ142" s="58"/>
      <c r="FK142" s="58"/>
      <c r="FL142" s="58"/>
      <c r="FM142" s="51">
        <f t="shared" si="43"/>
        <v>0</v>
      </c>
      <c r="FN142" s="2"/>
      <c r="FO142" s="2"/>
      <c r="FP142" s="56">
        <f t="shared" ref="FP142:GA142" si="1875">C142</f>
        <v>0.8858689262</v>
      </c>
      <c r="FQ142" s="56">
        <f t="shared" si="1875"/>
        <v>0.9674621168</v>
      </c>
      <c r="FR142" s="56">
        <f t="shared" si="1875"/>
        <v>1.084023818</v>
      </c>
      <c r="FS142" s="56">
        <f t="shared" si="1875"/>
        <v>1.084023818</v>
      </c>
      <c r="FT142" s="56">
        <f t="shared" si="1875"/>
        <v>1.107336158</v>
      </c>
      <c r="FU142" s="56">
        <f t="shared" si="1875"/>
        <v>1.177273178</v>
      </c>
      <c r="FV142" s="56">
        <f t="shared" si="1875"/>
        <v>1.177273178</v>
      </c>
      <c r="FW142" s="56">
        <f t="shared" si="1875"/>
        <v>1.317147219</v>
      </c>
      <c r="FX142" s="56">
        <f t="shared" si="1875"/>
        <v>1.223897859</v>
      </c>
      <c r="FY142" s="56">
        <f t="shared" si="1875"/>
        <v>1.153960838</v>
      </c>
      <c r="FZ142" s="56">
        <f t="shared" si="1875"/>
        <v>1.35211573</v>
      </c>
      <c r="GA142" s="56">
        <f t="shared" si="1875"/>
        <v>1.45702126</v>
      </c>
      <c r="GB142" s="52">
        <f t="shared" si="45"/>
        <v>13.9874041</v>
      </c>
      <c r="GC142" s="56">
        <f t="shared" ref="GC142:GN142" si="1876">P142</f>
        <v>0.9308027452</v>
      </c>
      <c r="GD142" s="56">
        <f t="shared" si="1876"/>
        <v>1.016534577</v>
      </c>
      <c r="GE142" s="56">
        <f t="shared" si="1876"/>
        <v>1.139008622</v>
      </c>
      <c r="GF142" s="56">
        <f t="shared" si="1876"/>
        <v>1.139008622</v>
      </c>
      <c r="GG142" s="56">
        <f t="shared" si="1876"/>
        <v>1.163503431</v>
      </c>
      <c r="GH142" s="56">
        <f t="shared" si="1876"/>
        <v>1.236987859</v>
      </c>
      <c r="GI142" s="56">
        <f t="shared" si="1876"/>
        <v>1.236987859</v>
      </c>
      <c r="GJ142" s="56">
        <f t="shared" si="1876"/>
        <v>1.383956713</v>
      </c>
      <c r="GK142" s="56">
        <f t="shared" si="1876"/>
        <v>1.285977477</v>
      </c>
      <c r="GL142" s="56">
        <f t="shared" si="1876"/>
        <v>1.21249305</v>
      </c>
      <c r="GM142" s="56">
        <f t="shared" si="1876"/>
        <v>1.420698927</v>
      </c>
      <c r="GN142" s="56">
        <f t="shared" si="1876"/>
        <v>1.530925568</v>
      </c>
      <c r="GO142" s="52">
        <f t="shared" si="47"/>
        <v>14.69688545</v>
      </c>
      <c r="GP142" s="8">
        <f t="shared" ref="GP142:HA142" si="1877">AC142+DA142</f>
        <v>0.8830536194</v>
      </c>
      <c r="GQ142" s="8">
        <f t="shared" si="1877"/>
        <v>0.9643875054</v>
      </c>
      <c r="GR142" s="8">
        <f t="shared" si="1877"/>
        <v>1.080578771</v>
      </c>
      <c r="GS142" s="8">
        <f t="shared" si="1877"/>
        <v>1.080578771</v>
      </c>
      <c r="GT142" s="8">
        <f t="shared" si="1877"/>
        <v>1.103817024</v>
      </c>
      <c r="GU142" s="8">
        <f t="shared" si="1877"/>
        <v>1.173531784</v>
      </c>
      <c r="GV142" s="8">
        <f t="shared" si="1877"/>
        <v>1.173531784</v>
      </c>
      <c r="GW142" s="8">
        <f t="shared" si="1877"/>
        <v>1.312961303</v>
      </c>
      <c r="GX142" s="8">
        <f t="shared" si="1877"/>
        <v>1.22000829</v>
      </c>
      <c r="GY142" s="8">
        <f t="shared" si="1877"/>
        <v>1.150293531</v>
      </c>
      <c r="GZ142" s="8">
        <f t="shared" si="1877"/>
        <v>1.347818682</v>
      </c>
      <c r="HA142" s="8">
        <f t="shared" si="1877"/>
        <v>1.452390821</v>
      </c>
      <c r="HB142" s="52">
        <f t="shared" si="49"/>
        <v>13.94295189</v>
      </c>
      <c r="HC142" s="8">
        <f t="shared" ref="HC142:HN142" si="1878">AP142+DN142</f>
        <v>0.8254978667</v>
      </c>
      <c r="HD142" s="8">
        <f t="shared" si="1878"/>
        <v>0.9015305649</v>
      </c>
      <c r="HE142" s="8">
        <f t="shared" si="1878"/>
        <v>1.010148705</v>
      </c>
      <c r="HF142" s="8">
        <f t="shared" si="1878"/>
        <v>1.010148705</v>
      </c>
      <c r="HG142" s="8">
        <f t="shared" si="1878"/>
        <v>1.031872333</v>
      </c>
      <c r="HH142" s="8">
        <f t="shared" si="1878"/>
        <v>1.097043218</v>
      </c>
      <c r="HI142" s="8">
        <f t="shared" si="1878"/>
        <v>1.097043218</v>
      </c>
      <c r="HJ142" s="8">
        <f t="shared" si="1878"/>
        <v>1.227384986</v>
      </c>
      <c r="HK142" s="8">
        <f t="shared" si="1878"/>
        <v>1.140490474</v>
      </c>
      <c r="HL142" s="8">
        <f t="shared" si="1878"/>
        <v>1.07531959</v>
      </c>
      <c r="HM142" s="8">
        <f t="shared" si="1878"/>
        <v>1.259970428</v>
      </c>
      <c r="HN142" s="8">
        <f t="shared" si="1878"/>
        <v>1.357726754</v>
      </c>
      <c r="HO142" s="52">
        <f t="shared" si="51"/>
        <v>13.03417684</v>
      </c>
      <c r="HP142" s="8">
        <f t="shared" ref="HP142:IA142" si="1879">BC142+EA142</f>
        <v>0.7647196257</v>
      </c>
      <c r="HQ142" s="8">
        <f t="shared" si="1879"/>
        <v>0.8351543281</v>
      </c>
      <c r="HR142" s="8">
        <f t="shared" si="1879"/>
        <v>0.9357753314</v>
      </c>
      <c r="HS142" s="8">
        <f t="shared" si="1879"/>
        <v>0.9357753314</v>
      </c>
      <c r="HT142" s="8">
        <f t="shared" si="1879"/>
        <v>0.9558995321</v>
      </c>
      <c r="HU142" s="8">
        <f t="shared" si="1879"/>
        <v>1.016272134</v>
      </c>
      <c r="HV142" s="8">
        <f t="shared" si="1879"/>
        <v>1.016272134</v>
      </c>
      <c r="HW142" s="8">
        <f t="shared" si="1879"/>
        <v>1.137017338</v>
      </c>
      <c r="HX142" s="8">
        <f t="shared" si="1879"/>
        <v>1.056520535</v>
      </c>
      <c r="HY142" s="8">
        <f t="shared" si="1879"/>
        <v>0.9961479335</v>
      </c>
      <c r="HZ142" s="8">
        <f t="shared" si="1879"/>
        <v>1.167203639</v>
      </c>
      <c r="IA142" s="8">
        <f t="shared" si="1879"/>
        <v>1.257762542</v>
      </c>
      <c r="IB142" s="52">
        <f t="shared" si="53"/>
        <v>12.07452041</v>
      </c>
      <c r="IC142" s="8">
        <f t="shared" ref="IC142:IN142" si="1880">BP142+EN142</f>
        <v>0.6966262442</v>
      </c>
      <c r="ID142" s="8">
        <f t="shared" si="1880"/>
        <v>0.7607891878</v>
      </c>
      <c r="IE142" s="8">
        <f t="shared" si="1880"/>
        <v>0.8524505357</v>
      </c>
      <c r="IF142" s="8">
        <f t="shared" si="1880"/>
        <v>0.8524505357</v>
      </c>
      <c r="IG142" s="8">
        <f t="shared" si="1880"/>
        <v>0.8707828053</v>
      </c>
      <c r="IH142" s="8">
        <f t="shared" si="1880"/>
        <v>0.9257796141</v>
      </c>
      <c r="II142" s="8">
        <f t="shared" si="1880"/>
        <v>0.9257796141</v>
      </c>
      <c r="IJ142" s="8">
        <f t="shared" si="1880"/>
        <v>1.035773232</v>
      </c>
      <c r="IK142" s="8">
        <f t="shared" si="1880"/>
        <v>0.9624441532</v>
      </c>
      <c r="IL142" s="8">
        <f t="shared" si="1880"/>
        <v>0.9074473445</v>
      </c>
      <c r="IM142" s="8">
        <f t="shared" si="1880"/>
        <v>1.063271636</v>
      </c>
      <c r="IN142" s="8">
        <f t="shared" si="1880"/>
        <v>1.145766849</v>
      </c>
      <c r="IO142" s="52">
        <f t="shared" si="55"/>
        <v>10.99936175</v>
      </c>
      <c r="IP142" s="8">
        <f t="shared" ref="IP142:JA142" si="1881">CC142+FA142</f>
        <v>0.6441615427</v>
      </c>
      <c r="IQ142" s="8">
        <f t="shared" si="1881"/>
        <v>0.7034922111</v>
      </c>
      <c r="IR142" s="8">
        <f t="shared" si="1881"/>
        <v>0.7882503088</v>
      </c>
      <c r="IS142" s="8">
        <f t="shared" si="1881"/>
        <v>0.7882503088</v>
      </c>
      <c r="IT142" s="8">
        <f t="shared" si="1881"/>
        <v>0.8052019283</v>
      </c>
      <c r="IU142" s="8">
        <f t="shared" si="1881"/>
        <v>0.856056787</v>
      </c>
      <c r="IV142" s="8">
        <f t="shared" si="1881"/>
        <v>0.856056787</v>
      </c>
      <c r="IW142" s="8">
        <f t="shared" si="1881"/>
        <v>0.9577665042</v>
      </c>
      <c r="IX142" s="8">
        <f t="shared" si="1881"/>
        <v>0.889960026</v>
      </c>
      <c r="IY142" s="8">
        <f t="shared" si="1881"/>
        <v>0.8391051674</v>
      </c>
      <c r="IZ142" s="8">
        <f t="shared" si="1881"/>
        <v>0.9831939335</v>
      </c>
      <c r="JA142" s="8">
        <f t="shared" si="1881"/>
        <v>1.059476221</v>
      </c>
      <c r="JB142" s="52">
        <f t="shared" si="57"/>
        <v>10.17097173</v>
      </c>
      <c r="JC142" s="2"/>
      <c r="JD142" s="2"/>
      <c r="JE142" s="19">
        <f t="shared" si="58"/>
        <v>0</v>
      </c>
      <c r="JF142" s="19">
        <f t="shared" si="59"/>
        <v>0</v>
      </c>
      <c r="JG142" s="48">
        <f t="shared" si="60"/>
        <v>0</v>
      </c>
      <c r="JH142" s="48">
        <f t="shared" si="61"/>
        <v>0</v>
      </c>
      <c r="JI142" s="48">
        <f t="shared" si="62"/>
        <v>0</v>
      </c>
      <c r="JJ142" s="48">
        <f t="shared" si="63"/>
        <v>0</v>
      </c>
      <c r="JK142" s="48">
        <f t="shared" si="64"/>
        <v>0</v>
      </c>
    </row>
    <row r="143" ht="19.5" customHeight="1" outlineLevel="1">
      <c r="A143" s="2"/>
      <c r="B143" s="6" t="s">
        <v>30</v>
      </c>
      <c r="C143" s="56">
        <f>'ОПУ БС'!$C143/12*'ОПУ БС'!L143</f>
        <v>0</v>
      </c>
      <c r="D143" s="56">
        <f>'ОПУ БС'!$C143/12*'ОПУ БС'!M143</f>
        <v>0</v>
      </c>
      <c r="E143" s="56">
        <f>'ОПУ БС'!$C143/12*'ОПУ БС'!N143</f>
        <v>0</v>
      </c>
      <c r="F143" s="56">
        <f>'ОПУ БС'!$C143/12*'ОПУ БС'!O143</f>
        <v>0</v>
      </c>
      <c r="G143" s="56">
        <f>'ОПУ БС'!$C143/12*'ОПУ БС'!P143</f>
        <v>0</v>
      </c>
      <c r="H143" s="56">
        <f>'ОПУ БС'!$C143/12*'ОПУ БС'!Q143</f>
        <v>0</v>
      </c>
      <c r="I143" s="56">
        <f>'ОПУ БС'!$C143/12*'ОПУ БС'!R143</f>
        <v>0</v>
      </c>
      <c r="J143" s="56">
        <f>'ОПУ БС'!$C143/12*'ОПУ БС'!S143</f>
        <v>0</v>
      </c>
      <c r="K143" s="56">
        <f>'ОПУ БС'!$C143/12*'ОПУ БС'!T143</f>
        <v>0</v>
      </c>
      <c r="L143" s="56">
        <f>'ОПУ БС'!$C143/12*'ОПУ БС'!U143</f>
        <v>0</v>
      </c>
      <c r="M143" s="56">
        <f>'ОПУ БС'!$C143/12*'ОПУ БС'!V143</f>
        <v>0</v>
      </c>
      <c r="N143" s="56">
        <f>'ОПУ БС'!$C143/12*'ОПУ БС'!W143</f>
        <v>0</v>
      </c>
      <c r="O143" s="8">
        <f t="shared" si="21"/>
        <v>0</v>
      </c>
      <c r="P143" s="56">
        <f>'ОПУ БС'!$D143/12*'ОПУ БС'!L143</f>
        <v>0</v>
      </c>
      <c r="Q143" s="56">
        <f>'ОПУ БС'!$D143/12*'ОПУ БС'!M143</f>
        <v>0</v>
      </c>
      <c r="R143" s="56">
        <f>'ОПУ БС'!$D143/12*'ОПУ БС'!N143</f>
        <v>0</v>
      </c>
      <c r="S143" s="56">
        <f>'ОПУ БС'!$D143/12*'ОПУ БС'!O143</f>
        <v>0</v>
      </c>
      <c r="T143" s="56">
        <f>'ОПУ БС'!$D143/12*'ОПУ БС'!P143</f>
        <v>0</v>
      </c>
      <c r="U143" s="56">
        <f>'ОПУ БС'!$D143/12*'ОПУ БС'!Q143</f>
        <v>0</v>
      </c>
      <c r="V143" s="56">
        <f>'ОПУ БС'!$D143/12*'ОПУ БС'!R143</f>
        <v>0</v>
      </c>
      <c r="W143" s="56">
        <f>'ОПУ БС'!$D143/12*'ОПУ БС'!S143</f>
        <v>0</v>
      </c>
      <c r="X143" s="56">
        <f>'ОПУ БС'!$D143/12*'ОПУ БС'!T143</f>
        <v>0</v>
      </c>
      <c r="Y143" s="56">
        <f>'ОПУ БС'!$D143/12*'ОПУ БС'!U143</f>
        <v>0</v>
      </c>
      <c r="Z143" s="56">
        <f>'ОПУ БС'!$D143/12*'ОПУ БС'!V143</f>
        <v>0</v>
      </c>
      <c r="AA143" s="56">
        <f>'ОПУ БС'!$D143/12*'ОПУ БС'!W143</f>
        <v>0</v>
      </c>
      <c r="AB143" s="8">
        <f t="shared" si="23"/>
        <v>0</v>
      </c>
      <c r="AC143" s="56">
        <f>'ОПУ БС'!$E143/12*'ОПУ БС'!L143</f>
        <v>0</v>
      </c>
      <c r="AD143" s="56">
        <f>'ОПУ БС'!$E143/12*'ОПУ БС'!M143</f>
        <v>0</v>
      </c>
      <c r="AE143" s="56">
        <f>'ОПУ БС'!$E143/12*'ОПУ БС'!N143</f>
        <v>0</v>
      </c>
      <c r="AF143" s="56">
        <f>'ОПУ БС'!$E143/12*'ОПУ БС'!O143</f>
        <v>0</v>
      </c>
      <c r="AG143" s="56">
        <f>'ОПУ БС'!$E143/12*'ОПУ БС'!P143</f>
        <v>0</v>
      </c>
      <c r="AH143" s="56">
        <f>'ОПУ БС'!$E143/12*'ОПУ БС'!Q143</f>
        <v>0</v>
      </c>
      <c r="AI143" s="56">
        <f>'ОПУ БС'!$E143/12*'ОПУ БС'!R143</f>
        <v>0</v>
      </c>
      <c r="AJ143" s="56">
        <f>'ОПУ БС'!$E143/12*'ОПУ БС'!S143</f>
        <v>0</v>
      </c>
      <c r="AK143" s="56">
        <f>'ОПУ БС'!$E143/12*'ОПУ БС'!T143</f>
        <v>0</v>
      </c>
      <c r="AL143" s="56">
        <f>'ОПУ БС'!$E143/12*'ОПУ БС'!U143</f>
        <v>0</v>
      </c>
      <c r="AM143" s="56">
        <f>'ОПУ БС'!$E143/12*'ОПУ БС'!V143</f>
        <v>0</v>
      </c>
      <c r="AN143" s="56">
        <f>'ОПУ БС'!$E143/12*'ОПУ БС'!W143</f>
        <v>0</v>
      </c>
      <c r="AO143" s="8">
        <f t="shared" si="25"/>
        <v>0</v>
      </c>
      <c r="AP143" s="56">
        <f>'ОПУ БС'!$F143/12*'ОПУ БС'!L143</f>
        <v>0</v>
      </c>
      <c r="AQ143" s="56">
        <f>'ОПУ БС'!$F143/12*'ОПУ БС'!M143</f>
        <v>0</v>
      </c>
      <c r="AR143" s="56">
        <f>'ОПУ БС'!$F143/12*'ОПУ БС'!N143</f>
        <v>0</v>
      </c>
      <c r="AS143" s="56">
        <f>'ОПУ БС'!$F143/12*'ОПУ БС'!O143</f>
        <v>0</v>
      </c>
      <c r="AT143" s="56">
        <f>'ОПУ БС'!$F143/12*'ОПУ БС'!P143</f>
        <v>0</v>
      </c>
      <c r="AU143" s="56">
        <f>'ОПУ БС'!$F143/12*'ОПУ БС'!Q143</f>
        <v>0</v>
      </c>
      <c r="AV143" s="56">
        <f>'ОПУ БС'!$F143/12*'ОПУ БС'!R143</f>
        <v>0</v>
      </c>
      <c r="AW143" s="56">
        <f>'ОПУ БС'!$F143/12*'ОПУ БС'!S143</f>
        <v>0</v>
      </c>
      <c r="AX143" s="56">
        <f>'ОПУ БС'!$F143/12*'ОПУ БС'!T143</f>
        <v>0</v>
      </c>
      <c r="AY143" s="56">
        <f>'ОПУ БС'!$F143/12*'ОПУ БС'!U143</f>
        <v>0</v>
      </c>
      <c r="AZ143" s="56">
        <f>'ОПУ БС'!$F143/12*'ОПУ БС'!V143</f>
        <v>0</v>
      </c>
      <c r="BA143" s="56">
        <f>'ОПУ БС'!$F143/12*'ОПУ БС'!W143</f>
        <v>0</v>
      </c>
      <c r="BB143" s="8">
        <f t="shared" si="27"/>
        <v>0</v>
      </c>
      <c r="BC143" s="56">
        <f>'ОПУ БС'!$G143/12*'ОПУ БС'!L143</f>
        <v>0</v>
      </c>
      <c r="BD143" s="56">
        <f>'ОПУ БС'!$G143/12*'ОПУ БС'!M143</f>
        <v>0</v>
      </c>
      <c r="BE143" s="56">
        <f>'ОПУ БС'!$G143/12*'ОПУ БС'!N143</f>
        <v>0</v>
      </c>
      <c r="BF143" s="56">
        <f>'ОПУ БС'!$G143/12*'ОПУ БС'!O143</f>
        <v>0</v>
      </c>
      <c r="BG143" s="56">
        <f>'ОПУ БС'!$G143/12*'ОПУ БС'!P143</f>
        <v>0</v>
      </c>
      <c r="BH143" s="56">
        <f>'ОПУ БС'!$G143/12*'ОПУ БС'!Q143</f>
        <v>0</v>
      </c>
      <c r="BI143" s="56">
        <f>'ОПУ БС'!$G143/12*'ОПУ БС'!R143</f>
        <v>0</v>
      </c>
      <c r="BJ143" s="56">
        <f>'ОПУ БС'!$G143/12*'ОПУ БС'!S143</f>
        <v>0</v>
      </c>
      <c r="BK143" s="56">
        <f>'ОПУ БС'!$G143/12*'ОПУ БС'!T143</f>
        <v>0</v>
      </c>
      <c r="BL143" s="56">
        <f>'ОПУ БС'!$G143/12*'ОПУ БС'!U143</f>
        <v>0</v>
      </c>
      <c r="BM143" s="56">
        <f>'ОПУ БС'!$G143/12*'ОПУ БС'!V143</f>
        <v>0</v>
      </c>
      <c r="BN143" s="56">
        <f>'ОПУ БС'!$G143/12*'ОПУ БС'!W143</f>
        <v>0</v>
      </c>
      <c r="BO143" s="8">
        <f t="shared" si="29"/>
        <v>0</v>
      </c>
      <c r="BP143" s="56">
        <f>'ОПУ БС'!$H143/12*'ОПУ БС'!L143</f>
        <v>0</v>
      </c>
      <c r="BQ143" s="56">
        <f>'ОПУ БС'!$H143/12*'ОПУ БС'!M143</f>
        <v>0</v>
      </c>
      <c r="BR143" s="56">
        <f>'ОПУ БС'!$H143/12*'ОПУ БС'!N143</f>
        <v>0</v>
      </c>
      <c r="BS143" s="56">
        <f>'ОПУ БС'!$H143/12*'ОПУ БС'!O143</f>
        <v>0</v>
      </c>
      <c r="BT143" s="56">
        <f>'ОПУ БС'!$H143/12*'ОПУ БС'!P143</f>
        <v>0</v>
      </c>
      <c r="BU143" s="56">
        <f>'ОПУ БС'!$H143/12*'ОПУ БС'!Q143</f>
        <v>0</v>
      </c>
      <c r="BV143" s="56">
        <f>'ОПУ БС'!$H143/12*'ОПУ БС'!R143</f>
        <v>0</v>
      </c>
      <c r="BW143" s="56">
        <f>'ОПУ БС'!$H143/12*'ОПУ БС'!S143</f>
        <v>0</v>
      </c>
      <c r="BX143" s="56">
        <f>'ОПУ БС'!$H143/12*'ОПУ БС'!T143</f>
        <v>0</v>
      </c>
      <c r="BY143" s="56">
        <f>'ОПУ БС'!$H143/12*'ОПУ БС'!U143</f>
        <v>0</v>
      </c>
      <c r="BZ143" s="56">
        <f>'ОПУ БС'!$H143/12*'ОПУ БС'!V143</f>
        <v>0</v>
      </c>
      <c r="CA143" s="56">
        <f>'ОПУ БС'!$H143/12*'ОПУ БС'!W143</f>
        <v>0</v>
      </c>
      <c r="CB143" s="8">
        <f t="shared" si="31"/>
        <v>0</v>
      </c>
      <c r="CC143" s="56">
        <f>'ОПУ БС'!$I143/12*'ОПУ БС'!L143</f>
        <v>0</v>
      </c>
      <c r="CD143" s="56">
        <f>'ОПУ БС'!$I143/12*'ОПУ БС'!M143</f>
        <v>0</v>
      </c>
      <c r="CE143" s="56">
        <f>'ОПУ БС'!$I143/12*'ОПУ БС'!N143</f>
        <v>0</v>
      </c>
      <c r="CF143" s="56">
        <f>'ОПУ БС'!$I143/12*'ОПУ БС'!O143</f>
        <v>0</v>
      </c>
      <c r="CG143" s="56">
        <f>'ОПУ БС'!$I143/12*'ОПУ БС'!P143</f>
        <v>0</v>
      </c>
      <c r="CH143" s="56">
        <f>'ОПУ БС'!$I143/12*'ОПУ БС'!Q143</f>
        <v>0</v>
      </c>
      <c r="CI143" s="56">
        <f>'ОПУ БС'!$I143/12*'ОПУ БС'!R143</f>
        <v>0</v>
      </c>
      <c r="CJ143" s="56">
        <f>'ОПУ БС'!$I143/12*'ОПУ БС'!S143</f>
        <v>0</v>
      </c>
      <c r="CK143" s="56">
        <f>'ОПУ БС'!$I143/12*'ОПУ БС'!T143</f>
        <v>0</v>
      </c>
      <c r="CL143" s="56">
        <f>'ОПУ БС'!$I143/12*'ОПУ БС'!U143</f>
        <v>0</v>
      </c>
      <c r="CM143" s="56">
        <f>'ОПУ БС'!$I143/12*'ОПУ БС'!V143</f>
        <v>0</v>
      </c>
      <c r="CN143" s="56">
        <f>'ОПУ БС'!$I143/12*'ОПУ БС'!W143</f>
        <v>0</v>
      </c>
      <c r="CO143" s="8">
        <f t="shared" si="33"/>
        <v>0</v>
      </c>
      <c r="CP143" s="2"/>
      <c r="CQ143" s="2"/>
      <c r="CR143" s="19">
        <f>O143-'ОПУ БС'!C143</f>
        <v>0</v>
      </c>
      <c r="CS143" s="19">
        <f>AB143-'ОПУ БС'!D143</f>
        <v>0</v>
      </c>
      <c r="CT143" s="19">
        <f>AO143-'ОПУ БС'!E143</f>
        <v>0</v>
      </c>
      <c r="CU143" s="19">
        <f>BB143-'ОПУ БС'!F143</f>
        <v>0</v>
      </c>
      <c r="CV143" s="19">
        <f>BO143-'ОПУ БС'!G143</f>
        <v>0</v>
      </c>
      <c r="CW143" s="19">
        <f>CB143-'ОПУ БС'!H143</f>
        <v>0</v>
      </c>
      <c r="CX143" s="48">
        <f>CO143-'ОПУ БС'!I143</f>
        <v>0</v>
      </c>
      <c r="CY143" s="2"/>
      <c r="CZ143" s="2"/>
      <c r="DA143" s="57"/>
      <c r="DB143" s="57"/>
      <c r="DC143" s="57"/>
      <c r="DD143" s="57"/>
      <c r="DE143" s="57"/>
      <c r="DF143" s="57"/>
      <c r="DG143" s="57"/>
      <c r="DH143" s="57"/>
      <c r="DI143" s="57"/>
      <c r="DJ143" s="57"/>
      <c r="DK143" s="57"/>
      <c r="DL143" s="57"/>
      <c r="DM143" s="50">
        <f t="shared" si="35"/>
        <v>0</v>
      </c>
      <c r="DN143" s="57"/>
      <c r="DO143" s="57"/>
      <c r="DP143" s="57"/>
      <c r="DQ143" s="57"/>
      <c r="DR143" s="57"/>
      <c r="DS143" s="57"/>
      <c r="DT143" s="57"/>
      <c r="DU143" s="57"/>
      <c r="DV143" s="57"/>
      <c r="DW143" s="57"/>
      <c r="DX143" s="57"/>
      <c r="DY143" s="57"/>
      <c r="DZ143" s="50">
        <f t="shared" si="37"/>
        <v>0</v>
      </c>
      <c r="EA143" s="58"/>
      <c r="EB143" s="58"/>
      <c r="EC143" s="58"/>
      <c r="ED143" s="58"/>
      <c r="EE143" s="58"/>
      <c r="EF143" s="58"/>
      <c r="EG143" s="58"/>
      <c r="EH143" s="58"/>
      <c r="EI143" s="58"/>
      <c r="EJ143" s="58"/>
      <c r="EK143" s="58"/>
      <c r="EL143" s="58"/>
      <c r="EM143" s="50">
        <f t="shared" si="39"/>
        <v>0</v>
      </c>
      <c r="EN143" s="58"/>
      <c r="EO143" s="58"/>
      <c r="EP143" s="58"/>
      <c r="EQ143" s="58"/>
      <c r="ER143" s="58"/>
      <c r="ES143" s="58"/>
      <c r="ET143" s="58"/>
      <c r="EU143" s="58"/>
      <c r="EV143" s="58"/>
      <c r="EW143" s="58"/>
      <c r="EX143" s="58"/>
      <c r="EY143" s="58"/>
      <c r="EZ143" s="51">
        <f t="shared" si="41"/>
        <v>0</v>
      </c>
      <c r="FA143" s="58"/>
      <c r="FB143" s="58"/>
      <c r="FC143" s="58"/>
      <c r="FD143" s="58"/>
      <c r="FE143" s="58"/>
      <c r="FF143" s="58"/>
      <c r="FG143" s="58"/>
      <c r="FH143" s="58"/>
      <c r="FI143" s="58"/>
      <c r="FJ143" s="58"/>
      <c r="FK143" s="58"/>
      <c r="FL143" s="58"/>
      <c r="FM143" s="51">
        <f t="shared" si="43"/>
        <v>0</v>
      </c>
      <c r="FN143" s="2"/>
      <c r="FO143" s="2"/>
      <c r="FP143" s="56">
        <f t="shared" ref="FP143:GA143" si="1882">C143</f>
        <v>0</v>
      </c>
      <c r="FQ143" s="56">
        <f t="shared" si="1882"/>
        <v>0</v>
      </c>
      <c r="FR143" s="56">
        <f t="shared" si="1882"/>
        <v>0</v>
      </c>
      <c r="FS143" s="56">
        <f t="shared" si="1882"/>
        <v>0</v>
      </c>
      <c r="FT143" s="56">
        <f t="shared" si="1882"/>
        <v>0</v>
      </c>
      <c r="FU143" s="56">
        <f t="shared" si="1882"/>
        <v>0</v>
      </c>
      <c r="FV143" s="56">
        <f t="shared" si="1882"/>
        <v>0</v>
      </c>
      <c r="FW143" s="56">
        <f t="shared" si="1882"/>
        <v>0</v>
      </c>
      <c r="FX143" s="56">
        <f t="shared" si="1882"/>
        <v>0</v>
      </c>
      <c r="FY143" s="56">
        <f t="shared" si="1882"/>
        <v>0</v>
      </c>
      <c r="FZ143" s="56">
        <f t="shared" si="1882"/>
        <v>0</v>
      </c>
      <c r="GA143" s="56">
        <f t="shared" si="1882"/>
        <v>0</v>
      </c>
      <c r="GB143" s="52">
        <f t="shared" si="45"/>
        <v>0</v>
      </c>
      <c r="GC143" s="56">
        <f t="shared" ref="GC143:GN143" si="1883">P143</f>
        <v>0</v>
      </c>
      <c r="GD143" s="56">
        <f t="shared" si="1883"/>
        <v>0</v>
      </c>
      <c r="GE143" s="56">
        <f t="shared" si="1883"/>
        <v>0</v>
      </c>
      <c r="GF143" s="56">
        <f t="shared" si="1883"/>
        <v>0</v>
      </c>
      <c r="GG143" s="56">
        <f t="shared" si="1883"/>
        <v>0</v>
      </c>
      <c r="GH143" s="56">
        <f t="shared" si="1883"/>
        <v>0</v>
      </c>
      <c r="GI143" s="56">
        <f t="shared" si="1883"/>
        <v>0</v>
      </c>
      <c r="GJ143" s="56">
        <f t="shared" si="1883"/>
        <v>0</v>
      </c>
      <c r="GK143" s="56">
        <f t="shared" si="1883"/>
        <v>0</v>
      </c>
      <c r="GL143" s="56">
        <f t="shared" si="1883"/>
        <v>0</v>
      </c>
      <c r="GM143" s="56">
        <f t="shared" si="1883"/>
        <v>0</v>
      </c>
      <c r="GN143" s="56">
        <f t="shared" si="1883"/>
        <v>0</v>
      </c>
      <c r="GO143" s="52">
        <f t="shared" si="47"/>
        <v>0</v>
      </c>
      <c r="GP143" s="8">
        <f t="shared" ref="GP143:HA143" si="1884">AC143+DA143</f>
        <v>0</v>
      </c>
      <c r="GQ143" s="8">
        <f t="shared" si="1884"/>
        <v>0</v>
      </c>
      <c r="GR143" s="8">
        <f t="shared" si="1884"/>
        <v>0</v>
      </c>
      <c r="GS143" s="8">
        <f t="shared" si="1884"/>
        <v>0</v>
      </c>
      <c r="GT143" s="8">
        <f t="shared" si="1884"/>
        <v>0</v>
      </c>
      <c r="GU143" s="8">
        <f t="shared" si="1884"/>
        <v>0</v>
      </c>
      <c r="GV143" s="8">
        <f t="shared" si="1884"/>
        <v>0</v>
      </c>
      <c r="GW143" s="8">
        <f t="shared" si="1884"/>
        <v>0</v>
      </c>
      <c r="GX143" s="8">
        <f t="shared" si="1884"/>
        <v>0</v>
      </c>
      <c r="GY143" s="8">
        <f t="shared" si="1884"/>
        <v>0</v>
      </c>
      <c r="GZ143" s="8">
        <f t="shared" si="1884"/>
        <v>0</v>
      </c>
      <c r="HA143" s="8">
        <f t="shared" si="1884"/>
        <v>0</v>
      </c>
      <c r="HB143" s="52">
        <f t="shared" si="49"/>
        <v>0</v>
      </c>
      <c r="HC143" s="8">
        <f t="shared" ref="HC143:HN143" si="1885">AP143+DN143</f>
        <v>0</v>
      </c>
      <c r="HD143" s="8">
        <f t="shared" si="1885"/>
        <v>0</v>
      </c>
      <c r="HE143" s="8">
        <f t="shared" si="1885"/>
        <v>0</v>
      </c>
      <c r="HF143" s="8">
        <f t="shared" si="1885"/>
        <v>0</v>
      </c>
      <c r="HG143" s="8">
        <f t="shared" si="1885"/>
        <v>0</v>
      </c>
      <c r="HH143" s="8">
        <f t="shared" si="1885"/>
        <v>0</v>
      </c>
      <c r="HI143" s="8">
        <f t="shared" si="1885"/>
        <v>0</v>
      </c>
      <c r="HJ143" s="8">
        <f t="shared" si="1885"/>
        <v>0</v>
      </c>
      <c r="HK143" s="8">
        <f t="shared" si="1885"/>
        <v>0</v>
      </c>
      <c r="HL143" s="8">
        <f t="shared" si="1885"/>
        <v>0</v>
      </c>
      <c r="HM143" s="8">
        <f t="shared" si="1885"/>
        <v>0</v>
      </c>
      <c r="HN143" s="8">
        <f t="shared" si="1885"/>
        <v>0</v>
      </c>
      <c r="HO143" s="52">
        <f t="shared" si="51"/>
        <v>0</v>
      </c>
      <c r="HP143" s="8">
        <f t="shared" ref="HP143:IA143" si="1886">BC143+EA143</f>
        <v>0</v>
      </c>
      <c r="HQ143" s="8">
        <f t="shared" si="1886"/>
        <v>0</v>
      </c>
      <c r="HR143" s="8">
        <f t="shared" si="1886"/>
        <v>0</v>
      </c>
      <c r="HS143" s="8">
        <f t="shared" si="1886"/>
        <v>0</v>
      </c>
      <c r="HT143" s="8">
        <f t="shared" si="1886"/>
        <v>0</v>
      </c>
      <c r="HU143" s="8">
        <f t="shared" si="1886"/>
        <v>0</v>
      </c>
      <c r="HV143" s="8">
        <f t="shared" si="1886"/>
        <v>0</v>
      </c>
      <c r="HW143" s="8">
        <f t="shared" si="1886"/>
        <v>0</v>
      </c>
      <c r="HX143" s="8">
        <f t="shared" si="1886"/>
        <v>0</v>
      </c>
      <c r="HY143" s="8">
        <f t="shared" si="1886"/>
        <v>0</v>
      </c>
      <c r="HZ143" s="8">
        <f t="shared" si="1886"/>
        <v>0</v>
      </c>
      <c r="IA143" s="8">
        <f t="shared" si="1886"/>
        <v>0</v>
      </c>
      <c r="IB143" s="52">
        <f t="shared" si="53"/>
        <v>0</v>
      </c>
      <c r="IC143" s="8">
        <f t="shared" ref="IC143:IN143" si="1887">BP143+EN143</f>
        <v>0</v>
      </c>
      <c r="ID143" s="8">
        <f t="shared" si="1887"/>
        <v>0</v>
      </c>
      <c r="IE143" s="8">
        <f t="shared" si="1887"/>
        <v>0</v>
      </c>
      <c r="IF143" s="8">
        <f t="shared" si="1887"/>
        <v>0</v>
      </c>
      <c r="IG143" s="8">
        <f t="shared" si="1887"/>
        <v>0</v>
      </c>
      <c r="IH143" s="8">
        <f t="shared" si="1887"/>
        <v>0</v>
      </c>
      <c r="II143" s="8">
        <f t="shared" si="1887"/>
        <v>0</v>
      </c>
      <c r="IJ143" s="8">
        <f t="shared" si="1887"/>
        <v>0</v>
      </c>
      <c r="IK143" s="8">
        <f t="shared" si="1887"/>
        <v>0</v>
      </c>
      <c r="IL143" s="8">
        <f t="shared" si="1887"/>
        <v>0</v>
      </c>
      <c r="IM143" s="8">
        <f t="shared" si="1887"/>
        <v>0</v>
      </c>
      <c r="IN143" s="8">
        <f t="shared" si="1887"/>
        <v>0</v>
      </c>
      <c r="IO143" s="52">
        <f t="shared" si="55"/>
        <v>0</v>
      </c>
      <c r="IP143" s="8">
        <f t="shared" ref="IP143:JA143" si="1888">CC143+FA143</f>
        <v>0</v>
      </c>
      <c r="IQ143" s="8">
        <f t="shared" si="1888"/>
        <v>0</v>
      </c>
      <c r="IR143" s="8">
        <f t="shared" si="1888"/>
        <v>0</v>
      </c>
      <c r="IS143" s="8">
        <f t="shared" si="1888"/>
        <v>0</v>
      </c>
      <c r="IT143" s="8">
        <f t="shared" si="1888"/>
        <v>0</v>
      </c>
      <c r="IU143" s="8">
        <f t="shared" si="1888"/>
        <v>0</v>
      </c>
      <c r="IV143" s="8">
        <f t="shared" si="1888"/>
        <v>0</v>
      </c>
      <c r="IW143" s="8">
        <f t="shared" si="1888"/>
        <v>0</v>
      </c>
      <c r="IX143" s="8">
        <f t="shared" si="1888"/>
        <v>0</v>
      </c>
      <c r="IY143" s="8">
        <f t="shared" si="1888"/>
        <v>0</v>
      </c>
      <c r="IZ143" s="8">
        <f t="shared" si="1888"/>
        <v>0</v>
      </c>
      <c r="JA143" s="8">
        <f t="shared" si="1888"/>
        <v>0</v>
      </c>
      <c r="JB143" s="52">
        <f t="shared" si="57"/>
        <v>0</v>
      </c>
      <c r="JC143" s="2"/>
      <c r="JD143" s="2"/>
      <c r="JE143" s="19">
        <f t="shared" si="58"/>
        <v>0</v>
      </c>
      <c r="JF143" s="19">
        <f t="shared" si="59"/>
        <v>0</v>
      </c>
      <c r="JG143" s="48">
        <f t="shared" si="60"/>
        <v>0</v>
      </c>
      <c r="JH143" s="48">
        <f t="shared" si="61"/>
        <v>0</v>
      </c>
      <c r="JI143" s="48">
        <f t="shared" si="62"/>
        <v>0</v>
      </c>
      <c r="JJ143" s="48">
        <f t="shared" si="63"/>
        <v>0</v>
      </c>
      <c r="JK143" s="48">
        <f t="shared" si="64"/>
        <v>0</v>
      </c>
    </row>
    <row r="144" ht="19.5" customHeight="1">
      <c r="A144" s="2"/>
      <c r="B144" s="9" t="s">
        <v>39</v>
      </c>
      <c r="C144" s="10">
        <f t="shared" ref="C144:N144" si="1889">C145+C158+C171</f>
        <v>503.7083428</v>
      </c>
      <c r="D144" s="10">
        <f t="shared" si="1889"/>
        <v>557.6803238</v>
      </c>
      <c r="E144" s="10">
        <f t="shared" si="1889"/>
        <v>620.953923</v>
      </c>
      <c r="F144" s="10">
        <f t="shared" si="1889"/>
        <v>619.8767922</v>
      </c>
      <c r="G144" s="10">
        <f t="shared" si="1889"/>
        <v>630.1003105</v>
      </c>
      <c r="H144" s="10">
        <f t="shared" si="1889"/>
        <v>669.0470694</v>
      </c>
      <c r="I144" s="10">
        <f t="shared" si="1889"/>
        <v>769.8236776</v>
      </c>
      <c r="J144" s="10">
        <f t="shared" si="1889"/>
        <v>751.72869</v>
      </c>
      <c r="K144" s="10">
        <f t="shared" si="1889"/>
        <v>690.724577</v>
      </c>
      <c r="L144" s="10">
        <f t="shared" si="1889"/>
        <v>651.7759129</v>
      </c>
      <c r="M144" s="10">
        <f t="shared" si="1889"/>
        <v>701.2470475</v>
      </c>
      <c r="N144" s="10">
        <f t="shared" si="1889"/>
        <v>833.3333333</v>
      </c>
      <c r="O144" s="10">
        <f t="shared" si="21"/>
        <v>8000</v>
      </c>
      <c r="P144" s="10">
        <f t="shared" ref="P144:AA144" si="1890">P145+P158+P171</f>
        <v>526.3758429</v>
      </c>
      <c r="Q144" s="10">
        <f t="shared" si="1890"/>
        <v>582.4279009</v>
      </c>
      <c r="R144" s="10">
        <f t="shared" si="1890"/>
        <v>648.8218057</v>
      </c>
      <c r="S144" s="10">
        <f t="shared" si="1890"/>
        <v>647.7791465</v>
      </c>
      <c r="T144" s="10">
        <f t="shared" si="1890"/>
        <v>658.6277707</v>
      </c>
      <c r="U144" s="10">
        <f t="shared" si="1890"/>
        <v>699.3640597</v>
      </c>
      <c r="V144" s="10">
        <f t="shared" si="1890"/>
        <v>804.3985199</v>
      </c>
      <c r="W144" s="10">
        <f t="shared" si="1890"/>
        <v>785.7024785</v>
      </c>
      <c r="X144" s="10">
        <f t="shared" si="1890"/>
        <v>719.5763782</v>
      </c>
      <c r="Y144" s="10">
        <f t="shared" si="1890"/>
        <v>680.3764172</v>
      </c>
      <c r="Z144" s="10">
        <f t="shared" si="1890"/>
        <v>735.7163466</v>
      </c>
      <c r="AA144" s="10">
        <f t="shared" si="1890"/>
        <v>870.8333333</v>
      </c>
      <c r="AB144" s="10">
        <f t="shared" si="23"/>
        <v>8360</v>
      </c>
      <c r="AC144" s="10">
        <f t="shared" ref="AC144:AN144" si="1891">AC145+AC158+AC171</f>
        <v>547.2599249</v>
      </c>
      <c r="AD144" s="10">
        <f t="shared" si="1891"/>
        <v>605.443702</v>
      </c>
      <c r="AE144" s="10">
        <f t="shared" si="1891"/>
        <v>674.7124011</v>
      </c>
      <c r="AF144" s="10">
        <f t="shared" si="1891"/>
        <v>673.6979773</v>
      </c>
      <c r="AG144" s="10">
        <f t="shared" si="1891"/>
        <v>685.2423768</v>
      </c>
      <c r="AH144" s="10">
        <f t="shared" si="1891"/>
        <v>727.4969811</v>
      </c>
      <c r="AI144" s="10">
        <f t="shared" si="1891"/>
        <v>836.3310935</v>
      </c>
      <c r="AJ144" s="10">
        <f t="shared" si="1891"/>
        <v>817.3071003</v>
      </c>
      <c r="AK144" s="10">
        <f t="shared" si="1891"/>
        <v>746.3821175</v>
      </c>
      <c r="AL144" s="10">
        <f t="shared" si="1891"/>
        <v>707.3134992</v>
      </c>
      <c r="AM144" s="10">
        <f t="shared" si="1891"/>
        <v>767.5461596</v>
      </c>
      <c r="AN144" s="10">
        <f t="shared" si="1891"/>
        <v>905.6666667</v>
      </c>
      <c r="AO144" s="10">
        <f t="shared" si="25"/>
        <v>8694.4</v>
      </c>
      <c r="AP144" s="10">
        <f t="shared" ref="AP144:BA144" si="1892">AP145+AP158+AP171</f>
        <v>569.1084774</v>
      </c>
      <c r="AQ144" s="10">
        <f t="shared" si="1892"/>
        <v>629.5291737</v>
      </c>
      <c r="AR144" s="10">
        <f t="shared" si="1892"/>
        <v>701.6535157</v>
      </c>
      <c r="AS144" s="10">
        <f t="shared" si="1892"/>
        <v>700.6561668</v>
      </c>
      <c r="AT144" s="10">
        <f t="shared" si="1892"/>
        <v>712.8166575</v>
      </c>
      <c r="AU144" s="10">
        <f t="shared" si="1892"/>
        <v>756.5866622</v>
      </c>
      <c r="AV144" s="10">
        <f t="shared" si="1892"/>
        <v>869.6638817</v>
      </c>
      <c r="AW144" s="10">
        <f t="shared" si="1892"/>
        <v>850.113969</v>
      </c>
      <c r="AX144" s="10">
        <f t="shared" si="1892"/>
        <v>774.8570297</v>
      </c>
      <c r="AY144" s="10">
        <f t="shared" si="1892"/>
        <v>735.7440348</v>
      </c>
      <c r="AZ144" s="10">
        <f t="shared" si="1892"/>
        <v>799.5530982</v>
      </c>
      <c r="BA144" s="10">
        <f t="shared" si="1892"/>
        <v>941.8933333</v>
      </c>
      <c r="BB144" s="10">
        <f t="shared" si="27"/>
        <v>9042.176</v>
      </c>
      <c r="BC144" s="10">
        <f t="shared" ref="BC144:BN144" si="1893">BC145+BC158+BC171</f>
        <v>591.9664681</v>
      </c>
      <c r="BD144" s="10">
        <f t="shared" si="1893"/>
        <v>654.6845453</v>
      </c>
      <c r="BE144" s="10">
        <f t="shared" si="1893"/>
        <v>729.6990074</v>
      </c>
      <c r="BF144" s="10">
        <f t="shared" si="1893"/>
        <v>728.6939783</v>
      </c>
      <c r="BG144" s="10">
        <f t="shared" si="1893"/>
        <v>741.4190625</v>
      </c>
      <c r="BH144" s="10">
        <f t="shared" si="1893"/>
        <v>786.7107803</v>
      </c>
      <c r="BI144" s="10">
        <f t="shared" si="1893"/>
        <v>904.52617</v>
      </c>
      <c r="BJ144" s="10">
        <f t="shared" si="1893"/>
        <v>884.1907264</v>
      </c>
      <c r="BK144" s="10">
        <f t="shared" si="1893"/>
        <v>805.2299088</v>
      </c>
      <c r="BL144" s="10">
        <f t="shared" si="1893"/>
        <v>765.656418</v>
      </c>
      <c r="BM144" s="10">
        <f t="shared" si="1893"/>
        <v>831.5169085</v>
      </c>
      <c r="BN144" s="10">
        <f t="shared" si="1893"/>
        <v>979.5690667</v>
      </c>
      <c r="BO144" s="10">
        <f t="shared" si="29"/>
        <v>9403.86304</v>
      </c>
      <c r="BP144" s="10">
        <f t="shared" ref="BP144:CA144" si="1894">BP145+BP158+BP171</f>
        <v>615.8677032</v>
      </c>
      <c r="BQ144" s="10">
        <f t="shared" si="1894"/>
        <v>680.9455528</v>
      </c>
      <c r="BR144" s="10">
        <f t="shared" si="1894"/>
        <v>758.8888448</v>
      </c>
      <c r="BS144" s="10">
        <f t="shared" si="1894"/>
        <v>757.8548115</v>
      </c>
      <c r="BT144" s="10">
        <f t="shared" si="1894"/>
        <v>771.1015678</v>
      </c>
      <c r="BU144" s="10">
        <f t="shared" si="1894"/>
        <v>817.8907635</v>
      </c>
      <c r="BV144" s="10">
        <f t="shared" si="1894"/>
        <v>940.9619426</v>
      </c>
      <c r="BW144" s="10">
        <f t="shared" si="1894"/>
        <v>919.5992304</v>
      </c>
      <c r="BX144" s="10">
        <f t="shared" si="1894"/>
        <v>837.5376582</v>
      </c>
      <c r="BY144" s="10">
        <f t="shared" si="1894"/>
        <v>797.0531166</v>
      </c>
      <c r="BZ144" s="10">
        <f t="shared" si="1894"/>
        <v>863.5645408</v>
      </c>
      <c r="CA144" s="10">
        <f t="shared" si="1894"/>
        <v>1018.751829</v>
      </c>
      <c r="CB144" s="10">
        <f t="shared" si="31"/>
        <v>9780.017562</v>
      </c>
      <c r="CC144" s="10">
        <f t="shared" ref="CC144:CN144" si="1895">CC145+CC158+CC171</f>
        <v>640.762471</v>
      </c>
      <c r="CD144" s="10">
        <f t="shared" si="1895"/>
        <v>708.3041931</v>
      </c>
      <c r="CE144" s="10">
        <f t="shared" si="1895"/>
        <v>789.2598497</v>
      </c>
      <c r="CF144" s="10">
        <f t="shared" si="1895"/>
        <v>788.1799004</v>
      </c>
      <c r="CG144" s="10">
        <f t="shared" si="1895"/>
        <v>801.9468825</v>
      </c>
      <c r="CH144" s="10">
        <f t="shared" si="1895"/>
        <v>850.2740688</v>
      </c>
      <c r="CI144" s="10">
        <f t="shared" si="1895"/>
        <v>978.9175754</v>
      </c>
      <c r="CJ144" s="10">
        <f t="shared" si="1895"/>
        <v>956.4049495</v>
      </c>
      <c r="CK144" s="10">
        <f t="shared" si="1895"/>
        <v>871.8340143</v>
      </c>
      <c r="CL144" s="10">
        <f t="shared" si="1895"/>
        <v>829.7807217</v>
      </c>
      <c r="CM144" s="10">
        <f t="shared" si="1895"/>
        <v>896.0517351</v>
      </c>
      <c r="CN144" s="10">
        <f t="shared" si="1895"/>
        <v>1059.501903</v>
      </c>
      <c r="CO144" s="10">
        <f t="shared" si="33"/>
        <v>10171.21826</v>
      </c>
      <c r="CP144" s="2"/>
      <c r="CQ144" s="2"/>
      <c r="CR144" s="48">
        <f>O144-'ОПУ БС'!C144</f>
        <v>0</v>
      </c>
      <c r="CS144" s="48">
        <f>AB144-'ОПУ БС'!D144</f>
        <v>0</v>
      </c>
      <c r="CT144" s="48">
        <f>AO144-'ОПУ БС'!E144</f>
        <v>0</v>
      </c>
      <c r="CU144" s="48">
        <f>BB144-'ОПУ БС'!F144</f>
        <v>0</v>
      </c>
      <c r="CV144" s="48">
        <f>BO144-'ОПУ БС'!G144</f>
        <v>0</v>
      </c>
      <c r="CW144" s="48">
        <f>CB144-'ОПУ БС'!H144</f>
        <v>0</v>
      </c>
      <c r="CX144" s="48">
        <f>CO144-'ОПУ БС'!I144</f>
        <v>0</v>
      </c>
      <c r="CY144" s="2"/>
      <c r="CZ144" s="2"/>
      <c r="DA144" s="54">
        <f t="shared" ref="DA144:DL144" si="1896">DA145+DA158+DA171</f>
        <v>0</v>
      </c>
      <c r="DB144" s="54">
        <f t="shared" si="1896"/>
        <v>0</v>
      </c>
      <c r="DC144" s="54">
        <f t="shared" si="1896"/>
        <v>0</v>
      </c>
      <c r="DD144" s="54">
        <f t="shared" si="1896"/>
        <v>0</v>
      </c>
      <c r="DE144" s="54">
        <f t="shared" si="1896"/>
        <v>0</v>
      </c>
      <c r="DF144" s="54">
        <f t="shared" si="1896"/>
        <v>0</v>
      </c>
      <c r="DG144" s="54">
        <f t="shared" si="1896"/>
        <v>0</v>
      </c>
      <c r="DH144" s="54">
        <f t="shared" si="1896"/>
        <v>0</v>
      </c>
      <c r="DI144" s="54">
        <f t="shared" si="1896"/>
        <v>0</v>
      </c>
      <c r="DJ144" s="54">
        <f t="shared" si="1896"/>
        <v>0</v>
      </c>
      <c r="DK144" s="54">
        <f t="shared" si="1896"/>
        <v>0</v>
      </c>
      <c r="DL144" s="54">
        <f t="shared" si="1896"/>
        <v>0</v>
      </c>
      <c r="DM144" s="55">
        <f t="shared" si="35"/>
        <v>0</v>
      </c>
      <c r="DN144" s="54">
        <f t="shared" ref="DN144:DY144" si="1897">DN145+DN158+DN171</f>
        <v>10.67784438</v>
      </c>
      <c r="DO144" s="54">
        <f t="shared" si="1897"/>
        <v>11.81894684</v>
      </c>
      <c r="DP144" s="54">
        <f t="shared" si="1897"/>
        <v>13.0970289</v>
      </c>
      <c r="DQ144" s="54">
        <f t="shared" si="1897"/>
        <v>13.06630958</v>
      </c>
      <c r="DR144" s="54">
        <f t="shared" si="1897"/>
        <v>13.34730548</v>
      </c>
      <c r="DS144" s="54">
        <f t="shared" si="1897"/>
        <v>14.19029319</v>
      </c>
      <c r="DT144" s="54">
        <f t="shared" si="1897"/>
        <v>16.29776248</v>
      </c>
      <c r="DU144" s="54">
        <f t="shared" si="1897"/>
        <v>15.87626862</v>
      </c>
      <c r="DV144" s="54">
        <f t="shared" si="1897"/>
        <v>14.752285</v>
      </c>
      <c r="DW144" s="54">
        <f t="shared" si="1897"/>
        <v>13.90929729</v>
      </c>
      <c r="DX144" s="54">
        <f t="shared" si="1897"/>
        <v>14.00195709</v>
      </c>
      <c r="DY144" s="54">
        <f t="shared" si="1897"/>
        <v>17.56224405</v>
      </c>
      <c r="DZ144" s="55">
        <f t="shared" si="37"/>
        <v>168.5975429</v>
      </c>
      <c r="EA144" s="54">
        <f t="shared" ref="EA144:EL144" si="1898">EA145+EA158+EA171</f>
        <v>11.25535017</v>
      </c>
      <c r="EB144" s="54">
        <f t="shared" si="1898"/>
        <v>12.4556238</v>
      </c>
      <c r="EC144" s="54">
        <f t="shared" si="1898"/>
        <v>13.8048465</v>
      </c>
      <c r="ED144" s="54">
        <f t="shared" si="1898"/>
        <v>13.77299429</v>
      </c>
      <c r="EE144" s="54">
        <f t="shared" si="1898"/>
        <v>14.06918772</v>
      </c>
      <c r="EF144" s="54">
        <f t="shared" si="1898"/>
        <v>14.95776799</v>
      </c>
      <c r="EG144" s="54">
        <f t="shared" si="1898"/>
        <v>17.17921868</v>
      </c>
      <c r="EH144" s="54">
        <f t="shared" si="1898"/>
        <v>16.73492855</v>
      </c>
      <c r="EI144" s="54">
        <f t="shared" si="1898"/>
        <v>15.55015484</v>
      </c>
      <c r="EJ144" s="54">
        <f t="shared" si="1898"/>
        <v>14.66157457</v>
      </c>
      <c r="EK144" s="54">
        <f t="shared" si="1898"/>
        <v>14.76231915</v>
      </c>
      <c r="EL144" s="54">
        <f t="shared" si="1898"/>
        <v>18.5120891</v>
      </c>
      <c r="EM144" s="50">
        <f t="shared" si="39"/>
        <v>177.7160554</v>
      </c>
      <c r="EN144" s="54">
        <f t="shared" ref="EN144:EY144" si="1899">EN145+EN158+EN171</f>
        <v>12.15418127</v>
      </c>
      <c r="EO144" s="54">
        <f t="shared" si="1899"/>
        <v>13.44750199</v>
      </c>
      <c r="EP144" s="54">
        <f t="shared" si="1899"/>
        <v>14.90670486</v>
      </c>
      <c r="EQ144" s="54">
        <f t="shared" si="1899"/>
        <v>14.87287971</v>
      </c>
      <c r="ER144" s="54">
        <f t="shared" si="1899"/>
        <v>15.19272659</v>
      </c>
      <c r="ES144" s="54">
        <f t="shared" si="1899"/>
        <v>16.15226721</v>
      </c>
      <c r="ET144" s="54">
        <f t="shared" si="1899"/>
        <v>18.55111878</v>
      </c>
      <c r="EU144" s="54">
        <f t="shared" si="1899"/>
        <v>18.07134847</v>
      </c>
      <c r="EV144" s="54">
        <f t="shared" si="1899"/>
        <v>16.79196096</v>
      </c>
      <c r="EW144" s="54">
        <f t="shared" si="1899"/>
        <v>15.83242034</v>
      </c>
      <c r="EX144" s="54">
        <f t="shared" si="1899"/>
        <v>15.94458541</v>
      </c>
      <c r="EY144" s="54">
        <f t="shared" si="1899"/>
        <v>19.99042972</v>
      </c>
      <c r="EZ144" s="51">
        <f t="shared" si="41"/>
        <v>191.9081253</v>
      </c>
      <c r="FA144" s="54">
        <f t="shared" ref="FA144:FL144" si="1900">FA145+FA158+FA171</f>
        <v>13.24131773</v>
      </c>
      <c r="FB144" s="54">
        <f t="shared" si="1900"/>
        <v>14.64720914</v>
      </c>
      <c r="FC144" s="54">
        <f t="shared" si="1900"/>
        <v>16.23942199</v>
      </c>
      <c r="FD144" s="54">
        <f t="shared" si="1900"/>
        <v>16.20319144</v>
      </c>
      <c r="FE144" s="54">
        <f t="shared" si="1900"/>
        <v>16.55164717</v>
      </c>
      <c r="FF144" s="54">
        <f t="shared" si="1900"/>
        <v>17.59701436</v>
      </c>
      <c r="FG144" s="54">
        <f t="shared" si="1900"/>
        <v>20.21043233</v>
      </c>
      <c r="FH144" s="54">
        <f t="shared" si="1900"/>
        <v>19.68774874</v>
      </c>
      <c r="FI144" s="54">
        <f t="shared" si="1900"/>
        <v>18.29392582</v>
      </c>
      <c r="FJ144" s="54">
        <f t="shared" si="1900"/>
        <v>17.24855863</v>
      </c>
      <c r="FK144" s="54">
        <f t="shared" si="1900"/>
        <v>17.37448745</v>
      </c>
      <c r="FL144" s="54">
        <f t="shared" si="1900"/>
        <v>21.77848312</v>
      </c>
      <c r="FM144" s="51">
        <f t="shared" si="43"/>
        <v>209.0734379</v>
      </c>
      <c r="FN144" s="2"/>
      <c r="FO144" s="2"/>
      <c r="FP144" s="10">
        <f t="shared" ref="FP144:GA144" si="1901">FP145+FP158+FP171</f>
        <v>503.7083428</v>
      </c>
      <c r="FQ144" s="10">
        <f t="shared" si="1901"/>
        <v>557.6803238</v>
      </c>
      <c r="FR144" s="10">
        <f t="shared" si="1901"/>
        <v>620.953923</v>
      </c>
      <c r="FS144" s="10">
        <f t="shared" si="1901"/>
        <v>619.8767922</v>
      </c>
      <c r="FT144" s="10">
        <f t="shared" si="1901"/>
        <v>630.1003105</v>
      </c>
      <c r="FU144" s="10">
        <f t="shared" si="1901"/>
        <v>669.0470694</v>
      </c>
      <c r="FV144" s="10">
        <f t="shared" si="1901"/>
        <v>769.8236776</v>
      </c>
      <c r="FW144" s="10">
        <f t="shared" si="1901"/>
        <v>751.72869</v>
      </c>
      <c r="FX144" s="10">
        <f t="shared" si="1901"/>
        <v>690.724577</v>
      </c>
      <c r="FY144" s="10">
        <f t="shared" si="1901"/>
        <v>651.7759129</v>
      </c>
      <c r="FZ144" s="10">
        <f t="shared" si="1901"/>
        <v>701.2470475</v>
      </c>
      <c r="GA144" s="10">
        <f t="shared" si="1901"/>
        <v>833.3333333</v>
      </c>
      <c r="GB144" s="52">
        <f t="shared" si="45"/>
        <v>8000</v>
      </c>
      <c r="GC144" s="10">
        <f t="shared" ref="GC144:GN144" si="1902">GC145+GC158+GC171</f>
        <v>526.3758429</v>
      </c>
      <c r="GD144" s="10">
        <f t="shared" si="1902"/>
        <v>582.4279009</v>
      </c>
      <c r="GE144" s="10">
        <f t="shared" si="1902"/>
        <v>648.8218057</v>
      </c>
      <c r="GF144" s="10">
        <f t="shared" si="1902"/>
        <v>647.7791465</v>
      </c>
      <c r="GG144" s="10">
        <f t="shared" si="1902"/>
        <v>658.6277707</v>
      </c>
      <c r="GH144" s="10">
        <f t="shared" si="1902"/>
        <v>699.3640597</v>
      </c>
      <c r="GI144" s="10">
        <f t="shared" si="1902"/>
        <v>804.3985199</v>
      </c>
      <c r="GJ144" s="10">
        <f t="shared" si="1902"/>
        <v>785.7024785</v>
      </c>
      <c r="GK144" s="10">
        <f t="shared" si="1902"/>
        <v>719.5763782</v>
      </c>
      <c r="GL144" s="10">
        <f t="shared" si="1902"/>
        <v>680.3764172</v>
      </c>
      <c r="GM144" s="10">
        <f t="shared" si="1902"/>
        <v>735.7163466</v>
      </c>
      <c r="GN144" s="10">
        <f t="shared" si="1902"/>
        <v>870.8333333</v>
      </c>
      <c r="GO144" s="52">
        <f t="shared" si="47"/>
        <v>8360</v>
      </c>
      <c r="GP144" s="63">
        <f t="shared" ref="GP144:HA144" si="1903">GP145+GP158+GP171</f>
        <v>547.2599249</v>
      </c>
      <c r="GQ144" s="63">
        <f t="shared" si="1903"/>
        <v>605.443702</v>
      </c>
      <c r="GR144" s="63">
        <f t="shared" si="1903"/>
        <v>674.7124011</v>
      </c>
      <c r="GS144" s="63">
        <f t="shared" si="1903"/>
        <v>673.6979773</v>
      </c>
      <c r="GT144" s="63">
        <f t="shared" si="1903"/>
        <v>685.2423768</v>
      </c>
      <c r="GU144" s="63">
        <f t="shared" si="1903"/>
        <v>727.4969811</v>
      </c>
      <c r="GV144" s="63">
        <f t="shared" si="1903"/>
        <v>836.3310935</v>
      </c>
      <c r="GW144" s="63">
        <f t="shared" si="1903"/>
        <v>817.3071003</v>
      </c>
      <c r="GX144" s="63">
        <f t="shared" si="1903"/>
        <v>746.3821175</v>
      </c>
      <c r="GY144" s="63">
        <f t="shared" si="1903"/>
        <v>707.3134992</v>
      </c>
      <c r="GZ144" s="63">
        <f t="shared" si="1903"/>
        <v>767.5461596</v>
      </c>
      <c r="HA144" s="63">
        <f t="shared" si="1903"/>
        <v>905.6666667</v>
      </c>
      <c r="HB144" s="52">
        <f t="shared" si="49"/>
        <v>8694.4</v>
      </c>
      <c r="HC144" s="63">
        <f t="shared" ref="HC144:HN144" si="1904">HC145+HC158+HC171</f>
        <v>579.7863218</v>
      </c>
      <c r="HD144" s="63">
        <f t="shared" si="1904"/>
        <v>641.3481205</v>
      </c>
      <c r="HE144" s="63">
        <f t="shared" si="1904"/>
        <v>714.7505445</v>
      </c>
      <c r="HF144" s="63">
        <f t="shared" si="1904"/>
        <v>713.7224763</v>
      </c>
      <c r="HG144" s="63">
        <f t="shared" si="1904"/>
        <v>726.163963</v>
      </c>
      <c r="HH144" s="63">
        <f t="shared" si="1904"/>
        <v>770.7769554</v>
      </c>
      <c r="HI144" s="63">
        <f t="shared" si="1904"/>
        <v>885.9616442</v>
      </c>
      <c r="HJ144" s="63">
        <f t="shared" si="1904"/>
        <v>865.9902377</v>
      </c>
      <c r="HK144" s="63">
        <f t="shared" si="1904"/>
        <v>789.6093147</v>
      </c>
      <c r="HL144" s="63">
        <f t="shared" si="1904"/>
        <v>749.6533321</v>
      </c>
      <c r="HM144" s="63">
        <f t="shared" si="1904"/>
        <v>813.5550553</v>
      </c>
      <c r="HN144" s="63">
        <f t="shared" si="1904"/>
        <v>959.4555774</v>
      </c>
      <c r="HO144" s="52">
        <f t="shared" si="51"/>
        <v>9210.773543</v>
      </c>
      <c r="HP144" s="63">
        <f t="shared" ref="HP144:IA144" si="1905">HP145+HP158+HP171</f>
        <v>603.2218182</v>
      </c>
      <c r="HQ144" s="63">
        <f t="shared" si="1905"/>
        <v>667.1401691</v>
      </c>
      <c r="HR144" s="63">
        <f t="shared" si="1905"/>
        <v>743.5038539</v>
      </c>
      <c r="HS144" s="63">
        <f t="shared" si="1905"/>
        <v>742.4669725</v>
      </c>
      <c r="HT144" s="63">
        <f t="shared" si="1905"/>
        <v>755.4882502</v>
      </c>
      <c r="HU144" s="63">
        <f t="shared" si="1905"/>
        <v>801.6685483</v>
      </c>
      <c r="HV144" s="63">
        <f t="shared" si="1905"/>
        <v>921.7053886</v>
      </c>
      <c r="HW144" s="63">
        <f t="shared" si="1905"/>
        <v>900.9256549</v>
      </c>
      <c r="HX144" s="63">
        <f t="shared" si="1905"/>
        <v>820.7800636</v>
      </c>
      <c r="HY144" s="63">
        <f t="shared" si="1905"/>
        <v>780.3179926</v>
      </c>
      <c r="HZ144" s="63">
        <f t="shared" si="1905"/>
        <v>846.2792277</v>
      </c>
      <c r="IA144" s="63">
        <f t="shared" si="1905"/>
        <v>998.0811558</v>
      </c>
      <c r="IB144" s="52">
        <f t="shared" si="53"/>
        <v>9581.579095</v>
      </c>
      <c r="IC144" s="63">
        <f t="shared" ref="IC144:IN144" si="1906">IC145+IC158+IC171</f>
        <v>628.0218845</v>
      </c>
      <c r="ID144" s="63">
        <f t="shared" si="1906"/>
        <v>694.3930548</v>
      </c>
      <c r="IE144" s="63">
        <f t="shared" si="1906"/>
        <v>773.7955497</v>
      </c>
      <c r="IF144" s="63">
        <f t="shared" si="1906"/>
        <v>772.7276913</v>
      </c>
      <c r="IG144" s="63">
        <f t="shared" si="1906"/>
        <v>786.2942944</v>
      </c>
      <c r="IH144" s="63">
        <f t="shared" si="1906"/>
        <v>834.0430308</v>
      </c>
      <c r="II144" s="63">
        <f t="shared" si="1906"/>
        <v>959.5130613</v>
      </c>
      <c r="IJ144" s="63">
        <f t="shared" si="1906"/>
        <v>937.6705789</v>
      </c>
      <c r="IK144" s="63">
        <f t="shared" si="1906"/>
        <v>854.3296191</v>
      </c>
      <c r="IL144" s="63">
        <f t="shared" si="1906"/>
        <v>812.885537</v>
      </c>
      <c r="IM144" s="63">
        <f t="shared" si="1906"/>
        <v>879.5091262</v>
      </c>
      <c r="IN144" s="63">
        <f t="shared" si="1906"/>
        <v>1038.742259</v>
      </c>
      <c r="IO144" s="52">
        <f t="shared" si="55"/>
        <v>9971.925687</v>
      </c>
      <c r="IP144" s="63">
        <f t="shared" ref="IP144:JA144" si="1907">IP145+IP158+IP171</f>
        <v>654.0037888</v>
      </c>
      <c r="IQ144" s="63">
        <f t="shared" si="1907"/>
        <v>722.9514023</v>
      </c>
      <c r="IR144" s="63">
        <f t="shared" si="1907"/>
        <v>805.4992717</v>
      </c>
      <c r="IS144" s="63">
        <f t="shared" si="1907"/>
        <v>804.3830918</v>
      </c>
      <c r="IT144" s="63">
        <f t="shared" si="1907"/>
        <v>818.4985297</v>
      </c>
      <c r="IU144" s="63">
        <f t="shared" si="1907"/>
        <v>867.8710831</v>
      </c>
      <c r="IV144" s="63">
        <f t="shared" si="1907"/>
        <v>999.1280077</v>
      </c>
      <c r="IW144" s="63">
        <f t="shared" si="1907"/>
        <v>976.0926983</v>
      </c>
      <c r="IX144" s="63">
        <f t="shared" si="1907"/>
        <v>890.1279401</v>
      </c>
      <c r="IY144" s="63">
        <f t="shared" si="1907"/>
        <v>847.0292803</v>
      </c>
      <c r="IZ144" s="63">
        <f t="shared" si="1907"/>
        <v>913.4262226</v>
      </c>
      <c r="JA144" s="63">
        <f t="shared" si="1907"/>
        <v>1081.280386</v>
      </c>
      <c r="JB144" s="52">
        <f t="shared" si="57"/>
        <v>10380.2917</v>
      </c>
      <c r="JC144" s="2"/>
      <c r="JD144" s="2"/>
      <c r="JE144" s="19">
        <f t="shared" si="58"/>
        <v>0</v>
      </c>
      <c r="JF144" s="19">
        <f t="shared" si="59"/>
        <v>0</v>
      </c>
      <c r="JG144" s="48">
        <f t="shared" si="60"/>
        <v>0</v>
      </c>
      <c r="JH144" s="48">
        <f t="shared" si="61"/>
        <v>0</v>
      </c>
      <c r="JI144" s="48">
        <f t="shared" si="62"/>
        <v>0</v>
      </c>
      <c r="JJ144" s="48">
        <f t="shared" si="63"/>
        <v>0</v>
      </c>
      <c r="JK144" s="48">
        <f t="shared" si="64"/>
        <v>0</v>
      </c>
    </row>
    <row r="145" ht="19.5" customHeight="1" outlineLevel="1">
      <c r="A145" s="2"/>
      <c r="B145" s="6" t="s">
        <v>16</v>
      </c>
      <c r="C145" s="8">
        <f t="shared" ref="C145:N145" si="1908">C146+C150</f>
        <v>329.5956269</v>
      </c>
      <c r="D145" s="8">
        <f t="shared" si="1908"/>
        <v>364.0384813</v>
      </c>
      <c r="E145" s="8">
        <f t="shared" si="1908"/>
        <v>404.1225411</v>
      </c>
      <c r="F145" s="8">
        <f t="shared" si="1908"/>
        <v>403.3209645</v>
      </c>
      <c r="G145" s="8">
        <f t="shared" si="1908"/>
        <v>408.7988362</v>
      </c>
      <c r="H145" s="8">
        <f t="shared" si="1908"/>
        <v>433.7484696</v>
      </c>
      <c r="I145" s="8">
        <f t="shared" si="1908"/>
        <v>503.5664469</v>
      </c>
      <c r="J145" s="8">
        <f t="shared" si="1908"/>
        <v>488.4520125</v>
      </c>
      <c r="K145" s="8">
        <f t="shared" si="1908"/>
        <v>454.7891964</v>
      </c>
      <c r="L145" s="8">
        <f t="shared" si="1908"/>
        <v>429.1562232</v>
      </c>
      <c r="M145" s="8">
        <f t="shared" si="1908"/>
        <v>442.4546085</v>
      </c>
      <c r="N145" s="8">
        <f t="shared" si="1908"/>
        <v>542.0980706</v>
      </c>
      <c r="O145" s="8">
        <f t="shared" si="21"/>
        <v>5204.141478</v>
      </c>
      <c r="P145" s="8">
        <f t="shared" ref="P145:AA145" si="1909">P146+P150</f>
        <v>325.3852001</v>
      </c>
      <c r="Q145" s="8">
        <f t="shared" si="1909"/>
        <v>359.3568389</v>
      </c>
      <c r="R145" s="8">
        <f t="shared" si="1909"/>
        <v>398.9518881</v>
      </c>
      <c r="S145" s="8">
        <f t="shared" si="1909"/>
        <v>398.1687317</v>
      </c>
      <c r="T145" s="8">
        <f t="shared" si="1909"/>
        <v>403.5807002</v>
      </c>
      <c r="U145" s="8">
        <f t="shared" si="1909"/>
        <v>428.1750093</v>
      </c>
      <c r="V145" s="8">
        <f t="shared" si="1909"/>
        <v>497.0951025</v>
      </c>
      <c r="W145" s="8">
        <f t="shared" si="1909"/>
        <v>482.265561</v>
      </c>
      <c r="X145" s="8">
        <f t="shared" si="1909"/>
        <v>449.0031799</v>
      </c>
      <c r="Y145" s="8">
        <f t="shared" si="1909"/>
        <v>423.6824233</v>
      </c>
      <c r="Z145" s="8">
        <f t="shared" si="1909"/>
        <v>436.8233924</v>
      </c>
      <c r="AA145" s="8">
        <f t="shared" si="1909"/>
        <v>535.1730264</v>
      </c>
      <c r="AB145" s="8">
        <f t="shared" si="23"/>
        <v>5137.661054</v>
      </c>
      <c r="AC145" s="8">
        <f t="shared" ref="AC145:AN145" si="1910">AC146+AC150</f>
        <v>319.9175855</v>
      </c>
      <c r="AD145" s="8">
        <f t="shared" si="1910"/>
        <v>353.2832055</v>
      </c>
      <c r="AE145" s="8">
        <f t="shared" si="1910"/>
        <v>392.2393368</v>
      </c>
      <c r="AF145" s="8">
        <f t="shared" si="1910"/>
        <v>391.478098</v>
      </c>
      <c r="AG145" s="8">
        <f t="shared" si="1910"/>
        <v>396.9036673</v>
      </c>
      <c r="AH145" s="8">
        <f t="shared" si="1910"/>
        <v>420.9003647</v>
      </c>
      <c r="AI145" s="8">
        <f t="shared" si="1910"/>
        <v>488.7383648</v>
      </c>
      <c r="AJ145" s="8">
        <f t="shared" si="1910"/>
        <v>474.25137</v>
      </c>
      <c r="AK145" s="8">
        <f t="shared" si="1910"/>
        <v>441.4858057</v>
      </c>
      <c r="AL145" s="8">
        <f t="shared" si="1910"/>
        <v>416.5741083</v>
      </c>
      <c r="AM145" s="8">
        <f t="shared" si="1910"/>
        <v>429.378151</v>
      </c>
      <c r="AN145" s="8">
        <f t="shared" si="1910"/>
        <v>526.1802393</v>
      </c>
      <c r="AO145" s="8">
        <f t="shared" si="25"/>
        <v>5051.330297</v>
      </c>
      <c r="AP145" s="8">
        <f t="shared" ref="AP145:BA145" si="1911">AP146+AP150</f>
        <v>323.9593125</v>
      </c>
      <c r="AQ145" s="8">
        <f t="shared" si="1911"/>
        <v>357.7380899</v>
      </c>
      <c r="AR145" s="8">
        <f t="shared" si="1911"/>
        <v>397.1918786</v>
      </c>
      <c r="AS145" s="8">
        <f t="shared" si="1911"/>
        <v>396.4238955</v>
      </c>
      <c r="AT145" s="8">
        <f t="shared" si="1911"/>
        <v>402.0111914</v>
      </c>
      <c r="AU145" s="8">
        <f t="shared" si="1911"/>
        <v>426.0927879</v>
      </c>
      <c r="AV145" s="8">
        <f t="shared" si="1911"/>
        <v>494.847423</v>
      </c>
      <c r="AW145" s="8">
        <f t="shared" si="1911"/>
        <v>480.3187419</v>
      </c>
      <c r="AX145" s="8">
        <f t="shared" si="1911"/>
        <v>447.0843963</v>
      </c>
      <c r="AY145" s="8">
        <f t="shared" si="1911"/>
        <v>421.8459756</v>
      </c>
      <c r="AZ145" s="8">
        <f t="shared" si="1911"/>
        <v>434.8055301</v>
      </c>
      <c r="BA145" s="8">
        <f t="shared" si="1911"/>
        <v>532.8278166</v>
      </c>
      <c r="BB145" s="8">
        <f t="shared" si="27"/>
        <v>5115.147039</v>
      </c>
      <c r="BC145" s="8">
        <f t="shared" ref="BC145:BN145" si="1912">BC146+BC150</f>
        <v>337.5856042</v>
      </c>
      <c r="BD145" s="8">
        <f t="shared" si="1912"/>
        <v>372.768931</v>
      </c>
      <c r="BE145" s="8">
        <f t="shared" si="1912"/>
        <v>413.8944788</v>
      </c>
      <c r="BF145" s="8">
        <f t="shared" si="1912"/>
        <v>413.0981736</v>
      </c>
      <c r="BG145" s="8">
        <f t="shared" si="1912"/>
        <v>419.0223341</v>
      </c>
      <c r="BH145" s="8">
        <f t="shared" si="1912"/>
        <v>443.8848103</v>
      </c>
      <c r="BI145" s="8">
        <f t="shared" si="1912"/>
        <v>515.600941</v>
      </c>
      <c r="BJ145" s="8">
        <f t="shared" si="1912"/>
        <v>500.5967806</v>
      </c>
      <c r="BK145" s="8">
        <f t="shared" si="1912"/>
        <v>465.909474</v>
      </c>
      <c r="BL145" s="8">
        <f t="shared" si="1912"/>
        <v>439.5981796</v>
      </c>
      <c r="BM145" s="8">
        <f t="shared" si="1912"/>
        <v>453.0998264</v>
      </c>
      <c r="BN145" s="8">
        <f t="shared" si="1912"/>
        <v>555.2394807</v>
      </c>
      <c r="BO145" s="8">
        <f t="shared" si="29"/>
        <v>5330.299014</v>
      </c>
      <c r="BP145" s="8">
        <f t="shared" ref="BP145:CA145" si="1913">BP146+BP150</f>
        <v>360.6688253</v>
      </c>
      <c r="BQ145" s="8">
        <f t="shared" si="1913"/>
        <v>398.2347388</v>
      </c>
      <c r="BR145" s="8">
        <f t="shared" si="1913"/>
        <v>442.1903755</v>
      </c>
      <c r="BS145" s="8">
        <f t="shared" si="1913"/>
        <v>441.3447468</v>
      </c>
      <c r="BT145" s="8">
        <f t="shared" si="1913"/>
        <v>447.7851281</v>
      </c>
      <c r="BU145" s="8">
        <f t="shared" si="1913"/>
        <v>474.0814332</v>
      </c>
      <c r="BV145" s="8">
        <f t="shared" si="1913"/>
        <v>550.7956516</v>
      </c>
      <c r="BW145" s="8">
        <f t="shared" si="1913"/>
        <v>534.9051722</v>
      </c>
      <c r="BX145" s="8">
        <f t="shared" si="1913"/>
        <v>497.7880941</v>
      </c>
      <c r="BY145" s="8">
        <f t="shared" si="1913"/>
        <v>469.6656352</v>
      </c>
      <c r="BZ145" s="8">
        <f t="shared" si="1913"/>
        <v>484.1058208</v>
      </c>
      <c r="CA145" s="8">
        <f t="shared" si="1913"/>
        <v>593.2053048</v>
      </c>
      <c r="CB145" s="8">
        <f t="shared" si="31"/>
        <v>5694.770927</v>
      </c>
      <c r="CC145" s="8">
        <f t="shared" ref="CC145:CN145" si="1914">CC146+CC150</f>
        <v>389.5414509</v>
      </c>
      <c r="CD145" s="8">
        <f t="shared" si="1914"/>
        <v>430.0776776</v>
      </c>
      <c r="CE145" s="8">
        <f t="shared" si="1914"/>
        <v>477.5814866</v>
      </c>
      <c r="CF145" s="8">
        <f t="shared" si="1914"/>
        <v>476.6757229</v>
      </c>
      <c r="CG145" s="8">
        <f t="shared" si="1914"/>
        <v>483.7530383</v>
      </c>
      <c r="CH145" s="8">
        <f t="shared" si="1914"/>
        <v>511.9081844</v>
      </c>
      <c r="CI145" s="8">
        <f t="shared" si="1914"/>
        <v>594.8408427</v>
      </c>
      <c r="CJ145" s="8">
        <f t="shared" si="1914"/>
        <v>577.8018607</v>
      </c>
      <c r="CK145" s="8">
        <f t="shared" si="1914"/>
        <v>537.6575087</v>
      </c>
      <c r="CL145" s="8">
        <f t="shared" si="1914"/>
        <v>507.2722721</v>
      </c>
      <c r="CM145" s="8">
        <f t="shared" si="1914"/>
        <v>522.8512678</v>
      </c>
      <c r="CN145" s="8">
        <f t="shared" si="1914"/>
        <v>640.6931759</v>
      </c>
      <c r="CO145" s="8">
        <f t="shared" si="33"/>
        <v>6150.654489</v>
      </c>
      <c r="CP145" s="2"/>
      <c r="CQ145" s="2"/>
      <c r="CR145" s="48">
        <f>O145-'ОПУ БС'!C145</f>
        <v>0</v>
      </c>
      <c r="CS145" s="48">
        <f>AB145-'ОПУ БС'!D145</f>
        <v>0</v>
      </c>
      <c r="CT145" s="48">
        <f>AO145-'ОПУ БС'!E145</f>
        <v>0</v>
      </c>
      <c r="CU145" s="48">
        <f>BB145-'ОПУ БС'!F145</f>
        <v>0</v>
      </c>
      <c r="CV145" s="48">
        <f>BO145-'ОПУ БС'!G145</f>
        <v>0</v>
      </c>
      <c r="CW145" s="48">
        <f>CB145-'ОПУ БС'!H145</f>
        <v>0</v>
      </c>
      <c r="CX145" s="48">
        <f>CO145-'ОПУ БС'!I145</f>
        <v>0</v>
      </c>
      <c r="CY145" s="2"/>
      <c r="CZ145" s="2"/>
      <c r="DA145" s="49">
        <f t="shared" ref="DA145:DL145" si="1915">DA146+DA150</f>
        <v>0</v>
      </c>
      <c r="DB145" s="49">
        <f t="shared" si="1915"/>
        <v>0</v>
      </c>
      <c r="DC145" s="49">
        <f t="shared" si="1915"/>
        <v>0</v>
      </c>
      <c r="DD145" s="49">
        <f t="shared" si="1915"/>
        <v>0</v>
      </c>
      <c r="DE145" s="49">
        <f t="shared" si="1915"/>
        <v>0</v>
      </c>
      <c r="DF145" s="49">
        <f t="shared" si="1915"/>
        <v>0</v>
      </c>
      <c r="DG145" s="49">
        <f t="shared" si="1915"/>
        <v>0</v>
      </c>
      <c r="DH145" s="49">
        <f t="shared" si="1915"/>
        <v>0</v>
      </c>
      <c r="DI145" s="49">
        <f t="shared" si="1915"/>
        <v>0</v>
      </c>
      <c r="DJ145" s="49">
        <f t="shared" si="1915"/>
        <v>0</v>
      </c>
      <c r="DK145" s="49">
        <f t="shared" si="1915"/>
        <v>0</v>
      </c>
      <c r="DL145" s="49">
        <f t="shared" si="1915"/>
        <v>0</v>
      </c>
      <c r="DM145" s="50">
        <f t="shared" si="35"/>
        <v>0</v>
      </c>
      <c r="DN145" s="49">
        <f t="shared" ref="DN145:DY145" si="1916">DN146+DN150</f>
        <v>10.67784438</v>
      </c>
      <c r="DO145" s="49">
        <f t="shared" si="1916"/>
        <v>11.81894684</v>
      </c>
      <c r="DP145" s="49">
        <f t="shared" si="1916"/>
        <v>13.0970289</v>
      </c>
      <c r="DQ145" s="49">
        <f t="shared" si="1916"/>
        <v>13.06630958</v>
      </c>
      <c r="DR145" s="49">
        <f t="shared" si="1916"/>
        <v>13.34730548</v>
      </c>
      <c r="DS145" s="49">
        <f t="shared" si="1916"/>
        <v>14.19029319</v>
      </c>
      <c r="DT145" s="49">
        <f t="shared" si="1916"/>
        <v>16.29776248</v>
      </c>
      <c r="DU145" s="49">
        <f t="shared" si="1916"/>
        <v>15.87626862</v>
      </c>
      <c r="DV145" s="49">
        <f t="shared" si="1916"/>
        <v>14.752285</v>
      </c>
      <c r="DW145" s="49">
        <f t="shared" si="1916"/>
        <v>13.90929729</v>
      </c>
      <c r="DX145" s="49">
        <f t="shared" si="1916"/>
        <v>14.00195709</v>
      </c>
      <c r="DY145" s="49">
        <f t="shared" si="1916"/>
        <v>17.56224405</v>
      </c>
      <c r="DZ145" s="50">
        <f t="shared" si="37"/>
        <v>168.5975429</v>
      </c>
      <c r="EA145" s="49">
        <f t="shared" ref="EA145:EL145" si="1917">EA146+EA150</f>
        <v>11.25535017</v>
      </c>
      <c r="EB145" s="49">
        <f t="shared" si="1917"/>
        <v>12.4556238</v>
      </c>
      <c r="EC145" s="49">
        <f t="shared" si="1917"/>
        <v>13.8048465</v>
      </c>
      <c r="ED145" s="49">
        <f t="shared" si="1917"/>
        <v>13.77299429</v>
      </c>
      <c r="EE145" s="49">
        <f t="shared" si="1917"/>
        <v>14.06918772</v>
      </c>
      <c r="EF145" s="49">
        <f t="shared" si="1917"/>
        <v>14.95776799</v>
      </c>
      <c r="EG145" s="49">
        <f t="shared" si="1917"/>
        <v>17.17921868</v>
      </c>
      <c r="EH145" s="49">
        <f t="shared" si="1917"/>
        <v>16.73492855</v>
      </c>
      <c r="EI145" s="49">
        <f t="shared" si="1917"/>
        <v>15.55015484</v>
      </c>
      <c r="EJ145" s="49">
        <f t="shared" si="1917"/>
        <v>14.66157457</v>
      </c>
      <c r="EK145" s="49">
        <f t="shared" si="1917"/>
        <v>14.76231915</v>
      </c>
      <c r="EL145" s="49">
        <f t="shared" si="1917"/>
        <v>18.5120891</v>
      </c>
      <c r="EM145" s="50">
        <f t="shared" si="39"/>
        <v>177.7160554</v>
      </c>
      <c r="EN145" s="49">
        <f t="shared" ref="EN145:EY145" si="1918">EN146+EN150</f>
        <v>12.15418127</v>
      </c>
      <c r="EO145" s="49">
        <f t="shared" si="1918"/>
        <v>13.44750199</v>
      </c>
      <c r="EP145" s="49">
        <f t="shared" si="1918"/>
        <v>14.90670486</v>
      </c>
      <c r="EQ145" s="49">
        <f t="shared" si="1918"/>
        <v>14.87287971</v>
      </c>
      <c r="ER145" s="49">
        <f t="shared" si="1918"/>
        <v>15.19272659</v>
      </c>
      <c r="ES145" s="49">
        <f t="shared" si="1918"/>
        <v>16.15226721</v>
      </c>
      <c r="ET145" s="49">
        <f t="shared" si="1918"/>
        <v>18.55111878</v>
      </c>
      <c r="EU145" s="49">
        <f t="shared" si="1918"/>
        <v>18.07134847</v>
      </c>
      <c r="EV145" s="49">
        <f t="shared" si="1918"/>
        <v>16.79196096</v>
      </c>
      <c r="EW145" s="49">
        <f t="shared" si="1918"/>
        <v>15.83242034</v>
      </c>
      <c r="EX145" s="49">
        <f t="shared" si="1918"/>
        <v>15.94458541</v>
      </c>
      <c r="EY145" s="49">
        <f t="shared" si="1918"/>
        <v>19.99042972</v>
      </c>
      <c r="EZ145" s="51">
        <f t="shared" si="41"/>
        <v>191.9081253</v>
      </c>
      <c r="FA145" s="54">
        <f t="shared" ref="FA145:FL145" si="1919">FA146+FA150</f>
        <v>13.24131773</v>
      </c>
      <c r="FB145" s="54">
        <f t="shared" si="1919"/>
        <v>14.64720914</v>
      </c>
      <c r="FC145" s="54">
        <f t="shared" si="1919"/>
        <v>16.23942199</v>
      </c>
      <c r="FD145" s="54">
        <f t="shared" si="1919"/>
        <v>16.20319144</v>
      </c>
      <c r="FE145" s="54">
        <f t="shared" si="1919"/>
        <v>16.55164717</v>
      </c>
      <c r="FF145" s="54">
        <f t="shared" si="1919"/>
        <v>17.59701436</v>
      </c>
      <c r="FG145" s="54">
        <f t="shared" si="1919"/>
        <v>20.21043233</v>
      </c>
      <c r="FH145" s="54">
        <f t="shared" si="1919"/>
        <v>19.68774874</v>
      </c>
      <c r="FI145" s="54">
        <f t="shared" si="1919"/>
        <v>18.29392582</v>
      </c>
      <c r="FJ145" s="54">
        <f t="shared" si="1919"/>
        <v>17.24855863</v>
      </c>
      <c r="FK145" s="54">
        <f t="shared" si="1919"/>
        <v>17.37448745</v>
      </c>
      <c r="FL145" s="54">
        <f t="shared" si="1919"/>
        <v>21.77848312</v>
      </c>
      <c r="FM145" s="51">
        <f t="shared" si="43"/>
        <v>209.0734379</v>
      </c>
      <c r="FN145" s="2"/>
      <c r="FO145" s="2"/>
      <c r="FP145" s="8">
        <f t="shared" ref="FP145:GA145" si="1920">FP146+FP150</f>
        <v>329.5956269</v>
      </c>
      <c r="FQ145" s="8">
        <f t="shared" si="1920"/>
        <v>364.0384813</v>
      </c>
      <c r="FR145" s="8">
        <f t="shared" si="1920"/>
        <v>404.1225411</v>
      </c>
      <c r="FS145" s="8">
        <f t="shared" si="1920"/>
        <v>403.3209645</v>
      </c>
      <c r="FT145" s="8">
        <f t="shared" si="1920"/>
        <v>408.7988362</v>
      </c>
      <c r="FU145" s="8">
        <f t="shared" si="1920"/>
        <v>433.7484696</v>
      </c>
      <c r="FV145" s="8">
        <f t="shared" si="1920"/>
        <v>503.5664469</v>
      </c>
      <c r="FW145" s="8">
        <f t="shared" si="1920"/>
        <v>488.4520125</v>
      </c>
      <c r="FX145" s="8">
        <f t="shared" si="1920"/>
        <v>454.7891964</v>
      </c>
      <c r="FY145" s="8">
        <f t="shared" si="1920"/>
        <v>429.1562232</v>
      </c>
      <c r="FZ145" s="8">
        <f t="shared" si="1920"/>
        <v>442.4546085</v>
      </c>
      <c r="GA145" s="8">
        <f t="shared" si="1920"/>
        <v>542.0980706</v>
      </c>
      <c r="GB145" s="52">
        <f t="shared" si="45"/>
        <v>5204.141478</v>
      </c>
      <c r="GC145" s="8">
        <f t="shared" ref="GC145:GN145" si="1921">GC146+GC150</f>
        <v>325.3852001</v>
      </c>
      <c r="GD145" s="8">
        <f t="shared" si="1921"/>
        <v>359.3568389</v>
      </c>
      <c r="GE145" s="8">
        <f t="shared" si="1921"/>
        <v>398.9518881</v>
      </c>
      <c r="GF145" s="8">
        <f t="shared" si="1921"/>
        <v>398.1687317</v>
      </c>
      <c r="GG145" s="8">
        <f t="shared" si="1921"/>
        <v>403.5807002</v>
      </c>
      <c r="GH145" s="8">
        <f t="shared" si="1921"/>
        <v>428.1750093</v>
      </c>
      <c r="GI145" s="8">
        <f t="shared" si="1921"/>
        <v>497.0951025</v>
      </c>
      <c r="GJ145" s="8">
        <f t="shared" si="1921"/>
        <v>482.265561</v>
      </c>
      <c r="GK145" s="8">
        <f t="shared" si="1921"/>
        <v>449.0031799</v>
      </c>
      <c r="GL145" s="8">
        <f t="shared" si="1921"/>
        <v>423.6824233</v>
      </c>
      <c r="GM145" s="8">
        <f t="shared" si="1921"/>
        <v>436.8233924</v>
      </c>
      <c r="GN145" s="8">
        <f t="shared" si="1921"/>
        <v>535.1730264</v>
      </c>
      <c r="GO145" s="52">
        <f t="shared" si="47"/>
        <v>5137.661054</v>
      </c>
      <c r="GP145" s="53">
        <f t="shared" ref="GP145:HA145" si="1922">GP146+GP150</f>
        <v>319.9175855</v>
      </c>
      <c r="GQ145" s="53">
        <f t="shared" si="1922"/>
        <v>353.2832055</v>
      </c>
      <c r="GR145" s="53">
        <f t="shared" si="1922"/>
        <v>392.2393368</v>
      </c>
      <c r="GS145" s="53">
        <f t="shared" si="1922"/>
        <v>391.478098</v>
      </c>
      <c r="GT145" s="53">
        <f t="shared" si="1922"/>
        <v>396.9036673</v>
      </c>
      <c r="GU145" s="53">
        <f t="shared" si="1922"/>
        <v>420.9003647</v>
      </c>
      <c r="GV145" s="53">
        <f t="shared" si="1922"/>
        <v>488.7383648</v>
      </c>
      <c r="GW145" s="53">
        <f t="shared" si="1922"/>
        <v>474.25137</v>
      </c>
      <c r="GX145" s="53">
        <f t="shared" si="1922"/>
        <v>441.4858057</v>
      </c>
      <c r="GY145" s="53">
        <f t="shared" si="1922"/>
        <v>416.5741083</v>
      </c>
      <c r="GZ145" s="53">
        <f t="shared" si="1922"/>
        <v>429.378151</v>
      </c>
      <c r="HA145" s="53">
        <f t="shared" si="1922"/>
        <v>526.1802393</v>
      </c>
      <c r="HB145" s="52">
        <f t="shared" si="49"/>
        <v>5051.330297</v>
      </c>
      <c r="HC145" s="53">
        <f t="shared" ref="HC145:HN145" si="1923">HC146+HC150</f>
        <v>334.6371569</v>
      </c>
      <c r="HD145" s="53">
        <f t="shared" si="1923"/>
        <v>369.5570367</v>
      </c>
      <c r="HE145" s="53">
        <f t="shared" si="1923"/>
        <v>410.2889075</v>
      </c>
      <c r="HF145" s="53">
        <f t="shared" si="1923"/>
        <v>409.4902051</v>
      </c>
      <c r="HG145" s="53">
        <f t="shared" si="1923"/>
        <v>415.3584969</v>
      </c>
      <c r="HH145" s="53">
        <f t="shared" si="1923"/>
        <v>440.2830811</v>
      </c>
      <c r="HI145" s="53">
        <f t="shared" si="1923"/>
        <v>511.1451855</v>
      </c>
      <c r="HJ145" s="53">
        <f t="shared" si="1923"/>
        <v>496.1950105</v>
      </c>
      <c r="HK145" s="53">
        <f t="shared" si="1923"/>
        <v>461.8366813</v>
      </c>
      <c r="HL145" s="53">
        <f t="shared" si="1923"/>
        <v>435.7552729</v>
      </c>
      <c r="HM145" s="53">
        <f t="shared" si="1923"/>
        <v>448.8074872</v>
      </c>
      <c r="HN145" s="53">
        <f t="shared" si="1923"/>
        <v>550.3900606</v>
      </c>
      <c r="HO145" s="52">
        <f t="shared" si="51"/>
        <v>5283.744582</v>
      </c>
      <c r="HP145" s="53">
        <f t="shared" ref="HP145:IA145" si="1924">HP146+HP150</f>
        <v>348.8409544</v>
      </c>
      <c r="HQ145" s="53">
        <f t="shared" si="1924"/>
        <v>385.2245548</v>
      </c>
      <c r="HR145" s="53">
        <f t="shared" si="1924"/>
        <v>427.6993253</v>
      </c>
      <c r="HS145" s="53">
        <f t="shared" si="1924"/>
        <v>426.8711679</v>
      </c>
      <c r="HT145" s="53">
        <f t="shared" si="1924"/>
        <v>433.0915218</v>
      </c>
      <c r="HU145" s="53">
        <f t="shared" si="1924"/>
        <v>458.8425783</v>
      </c>
      <c r="HV145" s="53">
        <f t="shared" si="1924"/>
        <v>532.7801597</v>
      </c>
      <c r="HW145" s="53">
        <f t="shared" si="1924"/>
        <v>517.3317092</v>
      </c>
      <c r="HX145" s="53">
        <f t="shared" si="1924"/>
        <v>481.4596288</v>
      </c>
      <c r="HY145" s="53">
        <f t="shared" si="1924"/>
        <v>454.2597541</v>
      </c>
      <c r="HZ145" s="53">
        <f t="shared" si="1924"/>
        <v>467.8621456</v>
      </c>
      <c r="IA145" s="53">
        <f t="shared" si="1924"/>
        <v>573.7515698</v>
      </c>
      <c r="IB145" s="52">
        <f t="shared" si="53"/>
        <v>5508.01507</v>
      </c>
      <c r="IC145" s="53">
        <f t="shared" ref="IC145:IN145" si="1925">IC146+IC150</f>
        <v>372.8230066</v>
      </c>
      <c r="ID145" s="53">
        <f t="shared" si="1925"/>
        <v>411.6822408</v>
      </c>
      <c r="IE145" s="53">
        <f t="shared" si="1925"/>
        <v>457.0970804</v>
      </c>
      <c r="IF145" s="53">
        <f t="shared" si="1925"/>
        <v>456.2176265</v>
      </c>
      <c r="IG145" s="53">
        <f t="shared" si="1925"/>
        <v>462.9778547</v>
      </c>
      <c r="IH145" s="53">
        <f t="shared" si="1925"/>
        <v>490.2337004</v>
      </c>
      <c r="II145" s="53">
        <f t="shared" si="1925"/>
        <v>569.3467704</v>
      </c>
      <c r="IJ145" s="53">
        <f t="shared" si="1925"/>
        <v>552.9765207</v>
      </c>
      <c r="IK145" s="53">
        <f t="shared" si="1925"/>
        <v>514.580055</v>
      </c>
      <c r="IL145" s="53">
        <f t="shared" si="1925"/>
        <v>485.4980555</v>
      </c>
      <c r="IM145" s="53">
        <f t="shared" si="1925"/>
        <v>500.0504062</v>
      </c>
      <c r="IN145" s="53">
        <f t="shared" si="1925"/>
        <v>613.1957346</v>
      </c>
      <c r="IO145" s="52">
        <f t="shared" si="55"/>
        <v>5886.679052</v>
      </c>
      <c r="IP145" s="53">
        <f t="shared" ref="IP145:JA145" si="1926">IP146+IP150</f>
        <v>402.7827687</v>
      </c>
      <c r="IQ145" s="53">
        <f t="shared" si="1926"/>
        <v>444.7248868</v>
      </c>
      <c r="IR145" s="53">
        <f t="shared" si="1926"/>
        <v>493.8209086</v>
      </c>
      <c r="IS145" s="53">
        <f t="shared" si="1926"/>
        <v>492.8789143</v>
      </c>
      <c r="IT145" s="53">
        <f t="shared" si="1926"/>
        <v>500.3046855</v>
      </c>
      <c r="IU145" s="53">
        <f t="shared" si="1926"/>
        <v>529.5051988</v>
      </c>
      <c r="IV145" s="53">
        <f t="shared" si="1926"/>
        <v>615.051275</v>
      </c>
      <c r="IW145" s="53">
        <f t="shared" si="1926"/>
        <v>597.4896094</v>
      </c>
      <c r="IX145" s="53">
        <f t="shared" si="1926"/>
        <v>555.9514345</v>
      </c>
      <c r="IY145" s="53">
        <f t="shared" si="1926"/>
        <v>524.5208307</v>
      </c>
      <c r="IZ145" s="53">
        <f t="shared" si="1926"/>
        <v>540.2257552</v>
      </c>
      <c r="JA145" s="53">
        <f t="shared" si="1926"/>
        <v>662.471659</v>
      </c>
      <c r="JB145" s="52">
        <f t="shared" si="57"/>
        <v>6359.727926</v>
      </c>
      <c r="JC145" s="2"/>
      <c r="JD145" s="2"/>
      <c r="JE145" s="19">
        <f t="shared" si="58"/>
        <v>0</v>
      </c>
      <c r="JF145" s="19">
        <f t="shared" si="59"/>
        <v>0</v>
      </c>
      <c r="JG145" s="48">
        <f t="shared" si="60"/>
        <v>0</v>
      </c>
      <c r="JH145" s="48">
        <f t="shared" si="61"/>
        <v>0</v>
      </c>
      <c r="JI145" s="48">
        <f t="shared" si="62"/>
        <v>0</v>
      </c>
      <c r="JJ145" s="48">
        <f t="shared" si="63"/>
        <v>0</v>
      </c>
      <c r="JK145" s="48">
        <f t="shared" si="64"/>
        <v>0</v>
      </c>
    </row>
    <row r="146" ht="19.5" customHeight="1" outlineLevel="1">
      <c r="A146" s="2"/>
      <c r="B146" s="6" t="s">
        <v>17</v>
      </c>
      <c r="C146" s="8">
        <f t="shared" ref="C146:N146" si="1927">SUM(C147:C149)</f>
        <v>264.8409316</v>
      </c>
      <c r="D146" s="8">
        <f t="shared" si="1927"/>
        <v>293.3195377</v>
      </c>
      <c r="E146" s="8">
        <f t="shared" si="1927"/>
        <v>324.8832429</v>
      </c>
      <c r="F146" s="8">
        <f t="shared" si="1927"/>
        <v>324.0816663</v>
      </c>
      <c r="G146" s="8">
        <f t="shared" si="1927"/>
        <v>331.0511645</v>
      </c>
      <c r="H146" s="8">
        <f t="shared" si="1927"/>
        <v>351.9596591</v>
      </c>
      <c r="I146" s="8">
        <f t="shared" si="1927"/>
        <v>404.2308956</v>
      </c>
      <c r="J146" s="8">
        <f t="shared" si="1927"/>
        <v>393.7766483</v>
      </c>
      <c r="K146" s="8">
        <f t="shared" si="1927"/>
        <v>365.8986555</v>
      </c>
      <c r="L146" s="8">
        <f t="shared" si="1927"/>
        <v>344.9901609</v>
      </c>
      <c r="M146" s="8">
        <f t="shared" si="1927"/>
        <v>347.0727201</v>
      </c>
      <c r="N146" s="8">
        <f t="shared" si="1927"/>
        <v>435.5936375</v>
      </c>
      <c r="O146" s="8">
        <f t="shared" si="21"/>
        <v>4181.69892</v>
      </c>
      <c r="P146" s="8">
        <f t="shared" ref="P146:AA146" si="1928">SUM(P147:P149)</f>
        <v>263.3610288</v>
      </c>
      <c r="Q146" s="8">
        <f t="shared" si="1928"/>
        <v>291.619915</v>
      </c>
      <c r="R146" s="8">
        <f t="shared" si="1928"/>
        <v>323.053889</v>
      </c>
      <c r="S146" s="8">
        <f t="shared" si="1928"/>
        <v>322.2707326</v>
      </c>
      <c r="T146" s="8">
        <f t="shared" si="1928"/>
        <v>329.201286</v>
      </c>
      <c r="U146" s="8">
        <f t="shared" si="1928"/>
        <v>349.9929461</v>
      </c>
      <c r="V146" s="8">
        <f t="shared" si="1928"/>
        <v>401.9720965</v>
      </c>
      <c r="W146" s="8">
        <f t="shared" si="1928"/>
        <v>391.5762665</v>
      </c>
      <c r="X146" s="8">
        <f t="shared" si="1928"/>
        <v>363.8540529</v>
      </c>
      <c r="Y146" s="8">
        <f t="shared" si="1928"/>
        <v>343.0623927</v>
      </c>
      <c r="Z146" s="8">
        <f t="shared" si="1928"/>
        <v>345.2078403</v>
      </c>
      <c r="AA146" s="8">
        <f t="shared" si="1928"/>
        <v>433.1595868</v>
      </c>
      <c r="AB146" s="8">
        <f t="shared" si="23"/>
        <v>4158.332033</v>
      </c>
      <c r="AC146" s="8">
        <f t="shared" ref="AC146:AN146" si="1929">SUM(AC147:AC149)</f>
        <v>260.2873354</v>
      </c>
      <c r="AD146" s="8">
        <f t="shared" si="1929"/>
        <v>288.1606955</v>
      </c>
      <c r="AE146" s="8">
        <f t="shared" si="1929"/>
        <v>319.2707413</v>
      </c>
      <c r="AF146" s="8">
        <f t="shared" si="1929"/>
        <v>318.5095025</v>
      </c>
      <c r="AG146" s="8">
        <f t="shared" si="1929"/>
        <v>325.3591692</v>
      </c>
      <c r="AH146" s="8">
        <f t="shared" si="1929"/>
        <v>345.9081694</v>
      </c>
      <c r="AI146" s="8">
        <f t="shared" si="1929"/>
        <v>397.2806698</v>
      </c>
      <c r="AJ146" s="8">
        <f t="shared" si="1929"/>
        <v>387.0061697</v>
      </c>
      <c r="AK146" s="8">
        <f t="shared" si="1929"/>
        <v>359.6075028</v>
      </c>
      <c r="AL146" s="8">
        <f t="shared" si="1929"/>
        <v>339.0585027</v>
      </c>
      <c r="AM146" s="8">
        <f t="shared" si="1929"/>
        <v>341.247404</v>
      </c>
      <c r="AN146" s="8">
        <f t="shared" si="1929"/>
        <v>428.1041701</v>
      </c>
      <c r="AO146" s="8">
        <f t="shared" si="25"/>
        <v>4109.800033</v>
      </c>
      <c r="AP146" s="8">
        <f t="shared" ref="AP146:BA146" si="1930">SUM(AP147:AP149)</f>
        <v>266.9461096</v>
      </c>
      <c r="AQ146" s="8">
        <f t="shared" si="1930"/>
        <v>295.4736709</v>
      </c>
      <c r="AR146" s="8">
        <f t="shared" si="1930"/>
        <v>327.4257224</v>
      </c>
      <c r="AS146" s="8">
        <f t="shared" si="1930"/>
        <v>326.6577394</v>
      </c>
      <c r="AT146" s="8">
        <f t="shared" si="1930"/>
        <v>333.682637</v>
      </c>
      <c r="AU146" s="8">
        <f t="shared" si="1930"/>
        <v>354.7573299</v>
      </c>
      <c r="AV146" s="8">
        <f t="shared" si="1930"/>
        <v>407.444062</v>
      </c>
      <c r="AW146" s="8">
        <f t="shared" si="1930"/>
        <v>396.9067156</v>
      </c>
      <c r="AX146" s="8">
        <f t="shared" si="1930"/>
        <v>368.8071251</v>
      </c>
      <c r="AY146" s="8">
        <f t="shared" si="1930"/>
        <v>347.7324322</v>
      </c>
      <c r="AZ146" s="8">
        <f t="shared" si="1930"/>
        <v>350.0489272</v>
      </c>
      <c r="BA146" s="8">
        <f t="shared" si="1930"/>
        <v>439.0561013</v>
      </c>
      <c r="BB146" s="8">
        <f t="shared" si="27"/>
        <v>4214.938573</v>
      </c>
      <c r="BC146" s="8">
        <f t="shared" ref="BC146:BN146" si="1931">SUM(BC147:BC149)</f>
        <v>281.3837543</v>
      </c>
      <c r="BD146" s="8">
        <f t="shared" si="1931"/>
        <v>311.3905949</v>
      </c>
      <c r="BE146" s="8">
        <f t="shared" si="1931"/>
        <v>345.1211624</v>
      </c>
      <c r="BF146" s="8">
        <f t="shared" si="1931"/>
        <v>344.3248573</v>
      </c>
      <c r="BG146" s="8">
        <f t="shared" si="1931"/>
        <v>351.7296929</v>
      </c>
      <c r="BH146" s="8">
        <f t="shared" si="1931"/>
        <v>373.9441998</v>
      </c>
      <c r="BI146" s="8">
        <f t="shared" si="1931"/>
        <v>429.4804671</v>
      </c>
      <c r="BJ146" s="8">
        <f t="shared" si="1931"/>
        <v>418.3732137</v>
      </c>
      <c r="BK146" s="8">
        <f t="shared" si="1931"/>
        <v>388.7538711</v>
      </c>
      <c r="BL146" s="8">
        <f t="shared" si="1931"/>
        <v>366.5393642</v>
      </c>
      <c r="BM146" s="8">
        <f t="shared" si="1931"/>
        <v>369.0579788</v>
      </c>
      <c r="BN146" s="8">
        <f t="shared" si="1931"/>
        <v>462.8022275</v>
      </c>
      <c r="BO146" s="8">
        <f t="shared" si="29"/>
        <v>4442.901384</v>
      </c>
      <c r="BP146" s="8">
        <f t="shared" ref="BP146:CA146" si="1932">SUM(BP147:BP149)</f>
        <v>303.8545317</v>
      </c>
      <c r="BQ146" s="8">
        <f t="shared" si="1932"/>
        <v>336.1875497</v>
      </c>
      <c r="BR146" s="8">
        <f t="shared" si="1932"/>
        <v>372.6676215</v>
      </c>
      <c r="BS146" s="8">
        <f t="shared" si="1932"/>
        <v>371.8219928</v>
      </c>
      <c r="BT146" s="8">
        <f t="shared" si="1932"/>
        <v>379.8181646</v>
      </c>
      <c r="BU146" s="8">
        <f t="shared" si="1932"/>
        <v>403.8066803</v>
      </c>
      <c r="BV146" s="8">
        <f t="shared" si="1932"/>
        <v>463.7779695</v>
      </c>
      <c r="BW146" s="8">
        <f t="shared" si="1932"/>
        <v>451.7837116</v>
      </c>
      <c r="BX146" s="8">
        <f t="shared" si="1932"/>
        <v>419.7990241</v>
      </c>
      <c r="BY146" s="8">
        <f t="shared" si="1932"/>
        <v>395.8105084</v>
      </c>
      <c r="BZ146" s="8">
        <f t="shared" si="1932"/>
        <v>398.6146352</v>
      </c>
      <c r="CA146" s="8">
        <f t="shared" si="1932"/>
        <v>499.760743</v>
      </c>
      <c r="CB146" s="8">
        <f t="shared" si="31"/>
        <v>4797.703132</v>
      </c>
      <c r="CC146" s="8">
        <f t="shared" ref="CC146:CN146" si="1933">SUM(CC147:CC149)</f>
        <v>331.0329434</v>
      </c>
      <c r="CD146" s="8">
        <f t="shared" si="1933"/>
        <v>366.1802286</v>
      </c>
      <c r="CE146" s="8">
        <f t="shared" si="1933"/>
        <v>405.9855497</v>
      </c>
      <c r="CF146" s="8">
        <f t="shared" si="1933"/>
        <v>405.079786</v>
      </c>
      <c r="CG146" s="8">
        <f t="shared" si="1933"/>
        <v>413.7911792</v>
      </c>
      <c r="CH146" s="8">
        <f t="shared" si="1933"/>
        <v>439.9253589</v>
      </c>
      <c r="CI146" s="8">
        <f t="shared" si="1933"/>
        <v>505.2608083</v>
      </c>
      <c r="CJ146" s="8">
        <f t="shared" si="1933"/>
        <v>492.1937184</v>
      </c>
      <c r="CK146" s="8">
        <f t="shared" si="1933"/>
        <v>457.3481454</v>
      </c>
      <c r="CL146" s="8">
        <f t="shared" si="1933"/>
        <v>431.2139657</v>
      </c>
      <c r="CM146" s="8">
        <f t="shared" si="1933"/>
        <v>434.3621864</v>
      </c>
      <c r="CN146" s="8">
        <f t="shared" si="1933"/>
        <v>544.4620779</v>
      </c>
      <c r="CO146" s="8">
        <f t="shared" si="33"/>
        <v>5226.835948</v>
      </c>
      <c r="CP146" s="2"/>
      <c r="CQ146" s="2"/>
      <c r="CR146" s="48">
        <f>O146-'ОПУ БС'!C146</f>
        <v>0</v>
      </c>
      <c r="CS146" s="48">
        <f>AB146-'ОПУ БС'!D146</f>
        <v>0</v>
      </c>
      <c r="CT146" s="48">
        <f>AO146-'ОПУ БС'!E146</f>
        <v>0</v>
      </c>
      <c r="CU146" s="48">
        <f>BB146-'ОПУ БС'!F146</f>
        <v>0</v>
      </c>
      <c r="CV146" s="48">
        <f>BO146-'ОПУ БС'!G146</f>
        <v>0</v>
      </c>
      <c r="CW146" s="48">
        <f>CB146-'ОПУ БС'!H146</f>
        <v>0</v>
      </c>
      <c r="CX146" s="48">
        <f>CO146-'ОПУ БС'!I146</f>
        <v>0</v>
      </c>
      <c r="CY146" s="2"/>
      <c r="CZ146" s="2"/>
      <c r="DA146" s="49">
        <f t="shared" ref="DA146:DL146" si="1934">SUM(DA147:DA149)</f>
        <v>0</v>
      </c>
      <c r="DB146" s="49">
        <f t="shared" si="1934"/>
        <v>0</v>
      </c>
      <c r="DC146" s="49">
        <f t="shared" si="1934"/>
        <v>0</v>
      </c>
      <c r="DD146" s="49">
        <f t="shared" si="1934"/>
        <v>0</v>
      </c>
      <c r="DE146" s="49">
        <f t="shared" si="1934"/>
        <v>0</v>
      </c>
      <c r="DF146" s="49">
        <f t="shared" si="1934"/>
        <v>0</v>
      </c>
      <c r="DG146" s="49">
        <f t="shared" si="1934"/>
        <v>0</v>
      </c>
      <c r="DH146" s="49">
        <f t="shared" si="1934"/>
        <v>0</v>
      </c>
      <c r="DI146" s="49">
        <f t="shared" si="1934"/>
        <v>0</v>
      </c>
      <c r="DJ146" s="49">
        <f t="shared" si="1934"/>
        <v>0</v>
      </c>
      <c r="DK146" s="49">
        <f t="shared" si="1934"/>
        <v>0</v>
      </c>
      <c r="DL146" s="49">
        <f t="shared" si="1934"/>
        <v>0</v>
      </c>
      <c r="DM146" s="50">
        <f t="shared" si="35"/>
        <v>0</v>
      </c>
      <c r="DN146" s="49">
        <f t="shared" ref="DN146:DY146" si="1935">SUM(DN147:DN149)</f>
        <v>10.67784438</v>
      </c>
      <c r="DO146" s="49">
        <f t="shared" si="1935"/>
        <v>11.81894684</v>
      </c>
      <c r="DP146" s="49">
        <f t="shared" si="1935"/>
        <v>13.0970289</v>
      </c>
      <c r="DQ146" s="49">
        <f t="shared" si="1935"/>
        <v>13.06630958</v>
      </c>
      <c r="DR146" s="49">
        <f t="shared" si="1935"/>
        <v>13.34730548</v>
      </c>
      <c r="DS146" s="49">
        <f t="shared" si="1935"/>
        <v>14.19029319</v>
      </c>
      <c r="DT146" s="49">
        <f t="shared" si="1935"/>
        <v>16.29776248</v>
      </c>
      <c r="DU146" s="49">
        <f t="shared" si="1935"/>
        <v>15.87626862</v>
      </c>
      <c r="DV146" s="49">
        <f t="shared" si="1935"/>
        <v>14.752285</v>
      </c>
      <c r="DW146" s="49">
        <f t="shared" si="1935"/>
        <v>13.90929729</v>
      </c>
      <c r="DX146" s="49">
        <f t="shared" si="1935"/>
        <v>14.00195709</v>
      </c>
      <c r="DY146" s="49">
        <f t="shared" si="1935"/>
        <v>17.56224405</v>
      </c>
      <c r="DZ146" s="50">
        <f t="shared" si="37"/>
        <v>168.5975429</v>
      </c>
      <c r="EA146" s="49">
        <f t="shared" ref="EA146:EL146" si="1936">SUM(EA147:EA149)</f>
        <v>11.25535017</v>
      </c>
      <c r="EB146" s="49">
        <f t="shared" si="1936"/>
        <v>12.4556238</v>
      </c>
      <c r="EC146" s="49">
        <f t="shared" si="1936"/>
        <v>13.8048465</v>
      </c>
      <c r="ED146" s="49">
        <f t="shared" si="1936"/>
        <v>13.77299429</v>
      </c>
      <c r="EE146" s="49">
        <f t="shared" si="1936"/>
        <v>14.06918772</v>
      </c>
      <c r="EF146" s="49">
        <f t="shared" si="1936"/>
        <v>14.95776799</v>
      </c>
      <c r="EG146" s="49">
        <f t="shared" si="1936"/>
        <v>17.17921868</v>
      </c>
      <c r="EH146" s="49">
        <f t="shared" si="1936"/>
        <v>16.73492855</v>
      </c>
      <c r="EI146" s="49">
        <f t="shared" si="1936"/>
        <v>15.55015484</v>
      </c>
      <c r="EJ146" s="49">
        <f t="shared" si="1936"/>
        <v>14.66157457</v>
      </c>
      <c r="EK146" s="49">
        <f t="shared" si="1936"/>
        <v>14.76231915</v>
      </c>
      <c r="EL146" s="49">
        <f t="shared" si="1936"/>
        <v>18.5120891</v>
      </c>
      <c r="EM146" s="50">
        <f t="shared" si="39"/>
        <v>177.7160554</v>
      </c>
      <c r="EN146" s="49">
        <f t="shared" ref="EN146:EY146" si="1937">SUM(EN147:EN149)</f>
        <v>12.15418127</v>
      </c>
      <c r="EO146" s="49">
        <f t="shared" si="1937"/>
        <v>13.44750199</v>
      </c>
      <c r="EP146" s="49">
        <f t="shared" si="1937"/>
        <v>14.90670486</v>
      </c>
      <c r="EQ146" s="49">
        <f t="shared" si="1937"/>
        <v>14.87287971</v>
      </c>
      <c r="ER146" s="49">
        <f t="shared" si="1937"/>
        <v>15.19272659</v>
      </c>
      <c r="ES146" s="49">
        <f t="shared" si="1937"/>
        <v>16.15226721</v>
      </c>
      <c r="ET146" s="49">
        <f t="shared" si="1937"/>
        <v>18.55111878</v>
      </c>
      <c r="EU146" s="49">
        <f t="shared" si="1937"/>
        <v>18.07134847</v>
      </c>
      <c r="EV146" s="49">
        <f t="shared" si="1937"/>
        <v>16.79196096</v>
      </c>
      <c r="EW146" s="49">
        <f t="shared" si="1937"/>
        <v>15.83242034</v>
      </c>
      <c r="EX146" s="49">
        <f t="shared" si="1937"/>
        <v>15.94458541</v>
      </c>
      <c r="EY146" s="49">
        <f t="shared" si="1937"/>
        <v>19.99042972</v>
      </c>
      <c r="EZ146" s="51">
        <f t="shared" si="41"/>
        <v>191.9081253</v>
      </c>
      <c r="FA146" s="54">
        <f t="shared" ref="FA146:FL146" si="1938">SUM(FA147:FA149)</f>
        <v>13.24131773</v>
      </c>
      <c r="FB146" s="54">
        <f t="shared" si="1938"/>
        <v>14.64720914</v>
      </c>
      <c r="FC146" s="54">
        <f t="shared" si="1938"/>
        <v>16.23942199</v>
      </c>
      <c r="FD146" s="54">
        <f t="shared" si="1938"/>
        <v>16.20319144</v>
      </c>
      <c r="FE146" s="54">
        <f t="shared" si="1938"/>
        <v>16.55164717</v>
      </c>
      <c r="FF146" s="54">
        <f t="shared" si="1938"/>
        <v>17.59701436</v>
      </c>
      <c r="FG146" s="54">
        <f t="shared" si="1938"/>
        <v>20.21043233</v>
      </c>
      <c r="FH146" s="54">
        <f t="shared" si="1938"/>
        <v>19.68774874</v>
      </c>
      <c r="FI146" s="54">
        <f t="shared" si="1938"/>
        <v>18.29392582</v>
      </c>
      <c r="FJ146" s="54">
        <f t="shared" si="1938"/>
        <v>17.24855863</v>
      </c>
      <c r="FK146" s="54">
        <f t="shared" si="1938"/>
        <v>17.37448745</v>
      </c>
      <c r="FL146" s="54">
        <f t="shared" si="1938"/>
        <v>21.77848312</v>
      </c>
      <c r="FM146" s="51">
        <f t="shared" si="43"/>
        <v>209.0734379</v>
      </c>
      <c r="FN146" s="2"/>
      <c r="FO146" s="2"/>
      <c r="FP146" s="8">
        <f t="shared" ref="FP146:GA146" si="1939">SUM(FP147:FP149)</f>
        <v>264.8409316</v>
      </c>
      <c r="FQ146" s="8">
        <f t="shared" si="1939"/>
        <v>293.3195377</v>
      </c>
      <c r="FR146" s="8">
        <f t="shared" si="1939"/>
        <v>324.8832429</v>
      </c>
      <c r="FS146" s="8">
        <f t="shared" si="1939"/>
        <v>324.0816663</v>
      </c>
      <c r="FT146" s="8">
        <f t="shared" si="1939"/>
        <v>331.0511645</v>
      </c>
      <c r="FU146" s="8">
        <f t="shared" si="1939"/>
        <v>351.9596591</v>
      </c>
      <c r="FV146" s="8">
        <f t="shared" si="1939"/>
        <v>404.2308956</v>
      </c>
      <c r="FW146" s="8">
        <f t="shared" si="1939"/>
        <v>393.7766483</v>
      </c>
      <c r="FX146" s="8">
        <f t="shared" si="1939"/>
        <v>365.8986555</v>
      </c>
      <c r="FY146" s="8">
        <f t="shared" si="1939"/>
        <v>344.9901609</v>
      </c>
      <c r="FZ146" s="8">
        <f t="shared" si="1939"/>
        <v>347.0727201</v>
      </c>
      <c r="GA146" s="8">
        <f t="shared" si="1939"/>
        <v>435.5936375</v>
      </c>
      <c r="GB146" s="52">
        <f t="shared" si="45"/>
        <v>4181.69892</v>
      </c>
      <c r="GC146" s="8">
        <f t="shared" ref="GC146:GN146" si="1940">SUM(GC147:GC149)</f>
        <v>263.3610288</v>
      </c>
      <c r="GD146" s="8">
        <f t="shared" si="1940"/>
        <v>291.619915</v>
      </c>
      <c r="GE146" s="8">
        <f t="shared" si="1940"/>
        <v>323.053889</v>
      </c>
      <c r="GF146" s="8">
        <f t="shared" si="1940"/>
        <v>322.2707326</v>
      </c>
      <c r="GG146" s="8">
        <f t="shared" si="1940"/>
        <v>329.201286</v>
      </c>
      <c r="GH146" s="8">
        <f t="shared" si="1940"/>
        <v>349.9929461</v>
      </c>
      <c r="GI146" s="8">
        <f t="shared" si="1940"/>
        <v>401.9720965</v>
      </c>
      <c r="GJ146" s="8">
        <f t="shared" si="1940"/>
        <v>391.5762665</v>
      </c>
      <c r="GK146" s="8">
        <f t="shared" si="1940"/>
        <v>363.8540529</v>
      </c>
      <c r="GL146" s="8">
        <f t="shared" si="1940"/>
        <v>343.0623927</v>
      </c>
      <c r="GM146" s="8">
        <f t="shared" si="1940"/>
        <v>345.2078403</v>
      </c>
      <c r="GN146" s="8">
        <f t="shared" si="1940"/>
        <v>433.1595868</v>
      </c>
      <c r="GO146" s="52">
        <f t="shared" si="47"/>
        <v>4158.332033</v>
      </c>
      <c r="GP146" s="53">
        <f t="shared" ref="GP146:HA146" si="1941">SUM(GP147:GP149)</f>
        <v>260.2873354</v>
      </c>
      <c r="GQ146" s="53">
        <f t="shared" si="1941"/>
        <v>288.1606955</v>
      </c>
      <c r="GR146" s="53">
        <f t="shared" si="1941"/>
        <v>319.2707413</v>
      </c>
      <c r="GS146" s="53">
        <f t="shared" si="1941"/>
        <v>318.5095025</v>
      </c>
      <c r="GT146" s="53">
        <f t="shared" si="1941"/>
        <v>325.3591692</v>
      </c>
      <c r="GU146" s="53">
        <f t="shared" si="1941"/>
        <v>345.9081694</v>
      </c>
      <c r="GV146" s="53">
        <f t="shared" si="1941"/>
        <v>397.2806698</v>
      </c>
      <c r="GW146" s="53">
        <f t="shared" si="1941"/>
        <v>387.0061697</v>
      </c>
      <c r="GX146" s="53">
        <f t="shared" si="1941"/>
        <v>359.6075028</v>
      </c>
      <c r="GY146" s="53">
        <f t="shared" si="1941"/>
        <v>339.0585027</v>
      </c>
      <c r="GZ146" s="53">
        <f t="shared" si="1941"/>
        <v>341.247404</v>
      </c>
      <c r="HA146" s="53">
        <f t="shared" si="1941"/>
        <v>428.1041701</v>
      </c>
      <c r="HB146" s="52">
        <f t="shared" si="49"/>
        <v>4109.800033</v>
      </c>
      <c r="HC146" s="53">
        <f t="shared" ref="HC146:HN146" si="1942">SUM(HC147:HC149)</f>
        <v>277.623954</v>
      </c>
      <c r="HD146" s="53">
        <f t="shared" si="1942"/>
        <v>307.2926178</v>
      </c>
      <c r="HE146" s="53">
        <f t="shared" si="1942"/>
        <v>340.5227513</v>
      </c>
      <c r="HF146" s="53">
        <f t="shared" si="1942"/>
        <v>339.724049</v>
      </c>
      <c r="HG146" s="53">
        <f t="shared" si="1942"/>
        <v>347.0299425</v>
      </c>
      <c r="HH146" s="53">
        <f t="shared" si="1942"/>
        <v>368.9476231</v>
      </c>
      <c r="HI146" s="53">
        <f t="shared" si="1942"/>
        <v>423.7418245</v>
      </c>
      <c r="HJ146" s="53">
        <f t="shared" si="1942"/>
        <v>412.7829842</v>
      </c>
      <c r="HK146" s="53">
        <f t="shared" si="1942"/>
        <v>383.5594101</v>
      </c>
      <c r="HL146" s="53">
        <f t="shared" si="1942"/>
        <v>361.6417295</v>
      </c>
      <c r="HM146" s="53">
        <f t="shared" si="1942"/>
        <v>364.0508842</v>
      </c>
      <c r="HN146" s="53">
        <f t="shared" si="1942"/>
        <v>456.6183454</v>
      </c>
      <c r="HO146" s="52">
        <f t="shared" si="51"/>
        <v>4383.536116</v>
      </c>
      <c r="HP146" s="53">
        <f t="shared" ref="HP146:IA146" si="1943">SUM(HP147:HP149)</f>
        <v>292.6391045</v>
      </c>
      <c r="HQ146" s="53">
        <f t="shared" si="1943"/>
        <v>323.8462187</v>
      </c>
      <c r="HR146" s="53">
        <f t="shared" si="1943"/>
        <v>358.9260089</v>
      </c>
      <c r="HS146" s="53">
        <f t="shared" si="1943"/>
        <v>358.0978515</v>
      </c>
      <c r="HT146" s="53">
        <f t="shared" si="1943"/>
        <v>365.7988806</v>
      </c>
      <c r="HU146" s="53">
        <f t="shared" si="1943"/>
        <v>388.9019678</v>
      </c>
      <c r="HV146" s="53">
        <f t="shared" si="1943"/>
        <v>446.6596858</v>
      </c>
      <c r="HW146" s="53">
        <f t="shared" si="1943"/>
        <v>435.1081422</v>
      </c>
      <c r="HX146" s="53">
        <f t="shared" si="1943"/>
        <v>404.3040259</v>
      </c>
      <c r="HY146" s="53">
        <f t="shared" si="1943"/>
        <v>381.2009387</v>
      </c>
      <c r="HZ146" s="53">
        <f t="shared" si="1943"/>
        <v>383.820298</v>
      </c>
      <c r="IA146" s="53">
        <f t="shared" si="1943"/>
        <v>481.3143166</v>
      </c>
      <c r="IB146" s="52">
        <f t="shared" si="53"/>
        <v>4620.617439</v>
      </c>
      <c r="IC146" s="53">
        <f t="shared" ref="IC146:IN146" si="1944">SUM(IC147:IC149)</f>
        <v>316.008713</v>
      </c>
      <c r="ID146" s="53">
        <f t="shared" si="1944"/>
        <v>349.6350517</v>
      </c>
      <c r="IE146" s="53">
        <f t="shared" si="1944"/>
        <v>387.5743263</v>
      </c>
      <c r="IF146" s="53">
        <f t="shared" si="1944"/>
        <v>386.6948725</v>
      </c>
      <c r="IG146" s="53">
        <f t="shared" si="1944"/>
        <v>395.0108912</v>
      </c>
      <c r="IH146" s="53">
        <f t="shared" si="1944"/>
        <v>419.9589475</v>
      </c>
      <c r="II146" s="53">
        <f t="shared" si="1944"/>
        <v>482.3290882</v>
      </c>
      <c r="IJ146" s="53">
        <f t="shared" si="1944"/>
        <v>469.8550601</v>
      </c>
      <c r="IK146" s="53">
        <f t="shared" si="1944"/>
        <v>436.590985</v>
      </c>
      <c r="IL146" s="53">
        <f t="shared" si="1944"/>
        <v>411.6429288</v>
      </c>
      <c r="IM146" s="53">
        <f t="shared" si="1944"/>
        <v>414.5592206</v>
      </c>
      <c r="IN146" s="53">
        <f t="shared" si="1944"/>
        <v>519.7511727</v>
      </c>
      <c r="IO146" s="52">
        <f t="shared" si="55"/>
        <v>4989.611258</v>
      </c>
      <c r="IP146" s="53">
        <f t="shared" ref="IP146:JA146" si="1945">SUM(IP147:IP149)</f>
        <v>344.2742611</v>
      </c>
      <c r="IQ146" s="53">
        <f t="shared" si="1945"/>
        <v>380.8274377</v>
      </c>
      <c r="IR146" s="53">
        <f t="shared" si="1945"/>
        <v>422.2249717</v>
      </c>
      <c r="IS146" s="53">
        <f t="shared" si="1945"/>
        <v>421.2829774</v>
      </c>
      <c r="IT146" s="53">
        <f t="shared" si="1945"/>
        <v>430.3428264</v>
      </c>
      <c r="IU146" s="53">
        <f t="shared" si="1945"/>
        <v>457.5223733</v>
      </c>
      <c r="IV146" s="53">
        <f t="shared" si="1945"/>
        <v>525.4712406</v>
      </c>
      <c r="IW146" s="53">
        <f t="shared" si="1945"/>
        <v>511.8814672</v>
      </c>
      <c r="IX146" s="53">
        <f t="shared" si="1945"/>
        <v>475.6420713</v>
      </c>
      <c r="IY146" s="53">
        <f t="shared" si="1945"/>
        <v>448.4625243</v>
      </c>
      <c r="IZ146" s="53">
        <f t="shared" si="1945"/>
        <v>451.7366738</v>
      </c>
      <c r="JA146" s="53">
        <f t="shared" si="1945"/>
        <v>566.240561</v>
      </c>
      <c r="JB146" s="52">
        <f t="shared" si="57"/>
        <v>5435.909386</v>
      </c>
      <c r="JC146" s="2"/>
      <c r="JD146" s="2"/>
      <c r="JE146" s="19">
        <f t="shared" si="58"/>
        <v>0</v>
      </c>
      <c r="JF146" s="19">
        <f t="shared" si="59"/>
        <v>0</v>
      </c>
      <c r="JG146" s="48">
        <f t="shared" si="60"/>
        <v>0</v>
      </c>
      <c r="JH146" s="48">
        <f t="shared" si="61"/>
        <v>0</v>
      </c>
      <c r="JI146" s="48">
        <f t="shared" si="62"/>
        <v>0</v>
      </c>
      <c r="JJ146" s="48">
        <f t="shared" si="63"/>
        <v>0</v>
      </c>
      <c r="JK146" s="48">
        <f t="shared" si="64"/>
        <v>0</v>
      </c>
    </row>
    <row r="147" ht="19.5" customHeight="1" outlineLevel="1">
      <c r="A147" s="2"/>
      <c r="B147" s="13" t="s">
        <v>18</v>
      </c>
      <c r="C147" s="56">
        <f>'ОПУ БС'!$C147/12*'ОПУ БС'!L147</f>
        <v>130.885173</v>
      </c>
      <c r="D147" s="56">
        <f>'ОПУ БС'!$C147/12*'ОПУ БС'!M147</f>
        <v>142.9403863</v>
      </c>
      <c r="E147" s="56">
        <f>'ОПУ БС'!$C147/12*'ОПУ БС'!N147</f>
        <v>160.1621195</v>
      </c>
      <c r="F147" s="56">
        <f>'ОПУ БС'!$C147/12*'ОПУ БС'!O147</f>
        <v>160.1621195</v>
      </c>
      <c r="G147" s="56">
        <f>'ОПУ БС'!$C147/12*'ОПУ БС'!P147</f>
        <v>163.6064662</v>
      </c>
      <c r="H147" s="56">
        <f>'ОПУ БС'!$C147/12*'ОПУ БС'!Q147</f>
        <v>173.9395062</v>
      </c>
      <c r="I147" s="56">
        <f>'ОПУ БС'!$C147/12*'ОПУ БС'!R147</f>
        <v>199.7721061</v>
      </c>
      <c r="J147" s="56">
        <f>'ОПУ БС'!$C147/12*'ОПУ БС'!S147</f>
        <v>194.6055861</v>
      </c>
      <c r="K147" s="56">
        <f>'ОПУ БС'!$C147/12*'ОПУ БС'!T147</f>
        <v>180.8281995</v>
      </c>
      <c r="L147" s="56">
        <f>'ОПУ БС'!$C147/12*'ОПУ БС'!U147</f>
        <v>170.4951595</v>
      </c>
      <c r="M147" s="56">
        <f>'ОПУ БС'!$C147/12*'ОПУ БС'!V147</f>
        <v>173.9395062</v>
      </c>
      <c r="N147" s="56">
        <f>'ОПУ БС'!$C147/12*'ОПУ БС'!W147</f>
        <v>215.2716661</v>
      </c>
      <c r="O147" s="10">
        <f t="shared" si="21"/>
        <v>2066.607994</v>
      </c>
      <c r="P147" s="56">
        <f>'ОПУ БС'!$D147/12*'ОПУ БС'!L147</f>
        <v>132.2183671</v>
      </c>
      <c r="Q147" s="56">
        <f>'ОПУ БС'!$D147/12*'ОПУ БС'!M147</f>
        <v>144.3963746</v>
      </c>
      <c r="R147" s="56">
        <f>'ОПУ БС'!$D147/12*'ОПУ БС'!N147</f>
        <v>161.7935282</v>
      </c>
      <c r="S147" s="56">
        <f>'ОПУ БС'!$D147/12*'ОПУ БС'!O147</f>
        <v>161.7935282</v>
      </c>
      <c r="T147" s="56">
        <f>'ОПУ БС'!$D147/12*'ОПУ БС'!P147</f>
        <v>165.2729589</v>
      </c>
      <c r="U147" s="56">
        <f>'ОПУ БС'!$D147/12*'ОПУ БС'!Q147</f>
        <v>175.7112511</v>
      </c>
      <c r="V147" s="56">
        <f>'ОПУ БС'!$D147/12*'ОПУ БС'!R147</f>
        <v>201.8069814</v>
      </c>
      <c r="W147" s="56">
        <f>'ОПУ БС'!$D147/12*'ОПУ БС'!S147</f>
        <v>196.5878354</v>
      </c>
      <c r="X147" s="56">
        <f>'ОПУ БС'!$D147/12*'ОПУ БС'!T147</f>
        <v>182.6701125</v>
      </c>
      <c r="Y147" s="56">
        <f>'ОПУ БС'!$D147/12*'ОПУ БС'!U147</f>
        <v>172.2318204</v>
      </c>
      <c r="Z147" s="56">
        <f>'ОПУ БС'!$D147/12*'ОПУ БС'!V147</f>
        <v>175.7112511</v>
      </c>
      <c r="AA147" s="56">
        <f>'ОПУ БС'!$D147/12*'ОПУ БС'!W147</f>
        <v>217.4644197</v>
      </c>
      <c r="AB147" s="10">
        <f t="shared" si="23"/>
        <v>2087.658429</v>
      </c>
      <c r="AC147" s="56">
        <f>'ОПУ БС'!$E147/12*'ОПУ БС'!L147</f>
        <v>132.5722525</v>
      </c>
      <c r="AD147" s="56">
        <f>'ОПУ БС'!$E147/12*'ОПУ БС'!M147</f>
        <v>144.7828547</v>
      </c>
      <c r="AE147" s="56">
        <f>'ОПУ БС'!$E147/12*'ОПУ БС'!N147</f>
        <v>162.2265721</v>
      </c>
      <c r="AF147" s="56">
        <f>'ОПУ БС'!$E147/12*'ОПУ БС'!O147</f>
        <v>162.2265721</v>
      </c>
      <c r="AG147" s="56">
        <f>'ОПУ БС'!$E147/12*'ОПУ БС'!P147</f>
        <v>165.7153156</v>
      </c>
      <c r="AH147" s="56">
        <f>'ОПУ БС'!$E147/12*'ОПУ БС'!Q147</f>
        <v>176.1815461</v>
      </c>
      <c r="AI147" s="56">
        <f>'ОПУ БС'!$E147/12*'ОПУ БС'!R147</f>
        <v>202.3471222</v>
      </c>
      <c r="AJ147" s="56">
        <f>'ОПУ БС'!$E147/12*'ОПУ БС'!S147</f>
        <v>197.114007</v>
      </c>
      <c r="AK147" s="56">
        <f>'ОПУ БС'!$E147/12*'ОПУ БС'!T147</f>
        <v>183.159033</v>
      </c>
      <c r="AL147" s="56">
        <f>'ОПУ БС'!$E147/12*'ОПУ БС'!U147</f>
        <v>172.6928026</v>
      </c>
      <c r="AM147" s="56">
        <f>'ОПУ БС'!$E147/12*'ОПУ БС'!V147</f>
        <v>176.1815461</v>
      </c>
      <c r="AN147" s="56">
        <f>'ОПУ БС'!$E147/12*'ОПУ БС'!W147</f>
        <v>218.0464679</v>
      </c>
      <c r="AO147" s="10">
        <f t="shared" si="25"/>
        <v>2093.246092</v>
      </c>
      <c r="AP147" s="56">
        <f>'ОПУ БС'!$F147/12*'ОПУ БС'!L147</f>
        <v>137.9387887</v>
      </c>
      <c r="AQ147" s="56">
        <f>'ОПУ БС'!$F147/12*'ОПУ БС'!M147</f>
        <v>150.6436771</v>
      </c>
      <c r="AR147" s="56">
        <f>'ОПУ БС'!$F147/12*'ОПУ БС'!N147</f>
        <v>168.7935177</v>
      </c>
      <c r="AS147" s="56">
        <f>'ОПУ БС'!$F147/12*'ОПУ БС'!O147</f>
        <v>168.7935177</v>
      </c>
      <c r="AT147" s="56">
        <f>'ОПУ БС'!$F147/12*'ОПУ БС'!P147</f>
        <v>172.4234858</v>
      </c>
      <c r="AU147" s="56">
        <f>'ОПУ БС'!$F147/12*'ОПУ БС'!Q147</f>
        <v>183.3133902</v>
      </c>
      <c r="AV147" s="56">
        <f>'ОПУ БС'!$F147/12*'ОПУ БС'!R147</f>
        <v>210.5381511</v>
      </c>
      <c r="AW147" s="56">
        <f>'ОПУ БС'!$F147/12*'ОПУ БС'!S147</f>
        <v>205.0931989</v>
      </c>
      <c r="AX147" s="56">
        <f>'ОПУ БС'!$F147/12*'ОПУ БС'!T147</f>
        <v>190.5733264</v>
      </c>
      <c r="AY147" s="56">
        <f>'ОПУ БС'!$F147/12*'ОПУ БС'!U147</f>
        <v>179.6834221</v>
      </c>
      <c r="AZ147" s="56">
        <f>'ОПУ БС'!$F147/12*'ОПУ БС'!V147</f>
        <v>183.3133902</v>
      </c>
      <c r="BA147" s="56">
        <f>'ОПУ БС'!$F147/12*'ОПУ БС'!W147</f>
        <v>226.8730077</v>
      </c>
      <c r="BB147" s="10">
        <f t="shared" si="27"/>
        <v>2177.980874</v>
      </c>
      <c r="BC147" s="56">
        <f>'ОПУ БС'!$G147/12*'ОПУ БС'!L147</f>
        <v>147.512957</v>
      </c>
      <c r="BD147" s="56">
        <f>'ОПУ БС'!$G147/12*'ОПУ БС'!M147</f>
        <v>161.0996767</v>
      </c>
      <c r="BE147" s="56">
        <f>'ОПУ БС'!$G147/12*'ОПУ БС'!N147</f>
        <v>180.5092763</v>
      </c>
      <c r="BF147" s="56">
        <f>'ОПУ БС'!$G147/12*'ОПУ БС'!O147</f>
        <v>180.5092763</v>
      </c>
      <c r="BG147" s="56">
        <f>'ОПУ БС'!$G147/12*'ОПУ БС'!P147</f>
        <v>184.3911962</v>
      </c>
      <c r="BH147" s="56">
        <f>'ОПУ БС'!$G147/12*'ОПУ БС'!Q147</f>
        <v>196.036956</v>
      </c>
      <c r="BI147" s="56">
        <f>'ОПУ БС'!$G147/12*'ОПУ БС'!R147</f>
        <v>225.1513554</v>
      </c>
      <c r="BJ147" s="56">
        <f>'ОПУ БС'!$G147/12*'ОПУ БС'!S147</f>
        <v>219.3284755</v>
      </c>
      <c r="BK147" s="56">
        <f>'ОПУ БС'!$G147/12*'ОПУ БС'!T147</f>
        <v>203.8007958</v>
      </c>
      <c r="BL147" s="56">
        <f>'ОПУ БС'!$G147/12*'ОПУ БС'!U147</f>
        <v>192.1550361</v>
      </c>
      <c r="BM147" s="56">
        <f>'ОПУ БС'!$G147/12*'ОПУ БС'!V147</f>
        <v>196.036956</v>
      </c>
      <c r="BN147" s="56">
        <f>'ОПУ БС'!$G147/12*'ОПУ БС'!W147</f>
        <v>242.619995</v>
      </c>
      <c r="BO147" s="10">
        <f t="shared" si="29"/>
        <v>2329.151952</v>
      </c>
      <c r="BP147" s="56">
        <f>'ОПУ БС'!$H147/12*'ОПУ БС'!L147</f>
        <v>161.6114255</v>
      </c>
      <c r="BQ147" s="56">
        <f>'ОПУ БС'!$H147/12*'ОПУ БС'!M147</f>
        <v>176.4966884</v>
      </c>
      <c r="BR147" s="56">
        <f>'ОПУ БС'!$H147/12*'ОПУ БС'!N147</f>
        <v>197.7613497</v>
      </c>
      <c r="BS147" s="56">
        <f>'ОПУ БС'!$H147/12*'ОПУ БС'!O147</f>
        <v>197.7613497</v>
      </c>
      <c r="BT147" s="56">
        <f>'ОПУ БС'!$H147/12*'ОПУ БС'!P147</f>
        <v>202.0142819</v>
      </c>
      <c r="BU147" s="56">
        <f>'ОПУ БС'!$H147/12*'ОПУ БС'!Q147</f>
        <v>214.7730787</v>
      </c>
      <c r="BV147" s="56">
        <f>'ОПУ БС'!$H147/12*'ОПУ БС'!R147</f>
        <v>246.6700706</v>
      </c>
      <c r="BW147" s="56">
        <f>'ОПУ БС'!$H147/12*'ОПУ БС'!S147</f>
        <v>240.2906722</v>
      </c>
      <c r="BX147" s="56">
        <f>'ОПУ БС'!$H147/12*'ОПУ БС'!T147</f>
        <v>223.2789432</v>
      </c>
      <c r="BY147" s="56">
        <f>'ОПУ БС'!$H147/12*'ОПУ БС'!U147</f>
        <v>210.5201464</v>
      </c>
      <c r="BZ147" s="56">
        <f>'ОПУ БС'!$H147/12*'ОПУ БС'!V147</f>
        <v>214.7730787</v>
      </c>
      <c r="CA147" s="56">
        <f>'ОПУ БС'!$H147/12*'ОПУ БС'!W147</f>
        <v>265.8082657</v>
      </c>
      <c r="CB147" s="10">
        <f t="shared" si="31"/>
        <v>2551.759351</v>
      </c>
      <c r="CC147" s="56">
        <f>'ОПУ БС'!$I147/12*'ОПУ БС'!L147</f>
        <v>178.6262309</v>
      </c>
      <c r="CD147" s="56">
        <f>'ОПУ БС'!$I147/12*'ОПУ БС'!M147</f>
        <v>195.0786469</v>
      </c>
      <c r="CE147" s="56">
        <f>'ОПУ БС'!$I147/12*'ОПУ БС'!N147</f>
        <v>218.5820983</v>
      </c>
      <c r="CF147" s="56">
        <f>'ОПУ БС'!$I147/12*'ОПУ БС'!O147</f>
        <v>218.5820983</v>
      </c>
      <c r="CG147" s="56">
        <f>'ОПУ БС'!$I147/12*'ОПУ БС'!P147</f>
        <v>223.2827886</v>
      </c>
      <c r="CH147" s="56">
        <f>'ОПУ БС'!$I147/12*'ОПУ БС'!Q147</f>
        <v>237.3848594</v>
      </c>
      <c r="CI147" s="56">
        <f>'ОПУ БС'!$I147/12*'ОПУ БС'!R147</f>
        <v>272.6400366</v>
      </c>
      <c r="CJ147" s="56">
        <f>'ОПУ БС'!$I147/12*'ОПУ БС'!S147</f>
        <v>265.5890012</v>
      </c>
      <c r="CK147" s="56">
        <f>'ОПУ БС'!$I147/12*'ОПУ БС'!T147</f>
        <v>246.78624</v>
      </c>
      <c r="CL147" s="56">
        <f>'ОПУ БС'!$I147/12*'ОПУ БС'!U147</f>
        <v>232.6841692</v>
      </c>
      <c r="CM147" s="56">
        <f>'ОПУ БС'!$I147/12*'ОПУ БС'!V147</f>
        <v>237.3848594</v>
      </c>
      <c r="CN147" s="56">
        <f>'ОПУ БС'!$I147/12*'ОПУ БС'!W147</f>
        <v>293.7931429</v>
      </c>
      <c r="CO147" s="10">
        <f t="shared" si="33"/>
        <v>2820.414172</v>
      </c>
      <c r="CP147" s="2"/>
      <c r="CQ147" s="2"/>
      <c r="CR147" s="48">
        <f>O147-'ОПУ БС'!C147</f>
        <v>0</v>
      </c>
      <c r="CS147" s="48">
        <f>AB147-'ОПУ БС'!D147</f>
        <v>0</v>
      </c>
      <c r="CT147" s="48">
        <f>AO147-'ОПУ БС'!E147</f>
        <v>0</v>
      </c>
      <c r="CU147" s="48">
        <f>BB147-'ОПУ БС'!F147</f>
        <v>0</v>
      </c>
      <c r="CV147" s="48">
        <f>BO147-'ОПУ БС'!G147</f>
        <v>0</v>
      </c>
      <c r="CW147" s="48">
        <f>CB147-'ОПУ БС'!H147</f>
        <v>0</v>
      </c>
      <c r="CX147" s="48">
        <f>CO147-'ОПУ БС'!I147</f>
        <v>0</v>
      </c>
      <c r="CY147" s="2"/>
      <c r="CZ147" s="2"/>
      <c r="DA147" s="57"/>
      <c r="DB147" s="57"/>
      <c r="DC147" s="57"/>
      <c r="DD147" s="57"/>
      <c r="DE147" s="57"/>
      <c r="DF147" s="57"/>
      <c r="DG147" s="57"/>
      <c r="DH147" s="57"/>
      <c r="DI147" s="57"/>
      <c r="DJ147" s="57"/>
      <c r="DK147" s="57"/>
      <c r="DL147" s="57"/>
      <c r="DM147" s="55">
        <f t="shared" si="35"/>
        <v>0</v>
      </c>
      <c r="DN147" s="58">
        <f t="shared" ref="DN147:DY147" si="1946">AP147*0.04</f>
        <v>5.517551547</v>
      </c>
      <c r="DO147" s="58">
        <f t="shared" si="1946"/>
        <v>6.025747084</v>
      </c>
      <c r="DP147" s="58">
        <f t="shared" si="1946"/>
        <v>6.751740708</v>
      </c>
      <c r="DQ147" s="58">
        <f t="shared" si="1946"/>
        <v>6.751740708</v>
      </c>
      <c r="DR147" s="58">
        <f t="shared" si="1946"/>
        <v>6.896939433</v>
      </c>
      <c r="DS147" s="58">
        <f t="shared" si="1946"/>
        <v>7.332535608</v>
      </c>
      <c r="DT147" s="58">
        <f t="shared" si="1946"/>
        <v>8.421526045</v>
      </c>
      <c r="DU147" s="58">
        <f t="shared" si="1946"/>
        <v>8.203727958</v>
      </c>
      <c r="DV147" s="58">
        <f t="shared" si="1946"/>
        <v>7.622933058</v>
      </c>
      <c r="DW147" s="58">
        <f t="shared" si="1946"/>
        <v>7.187336883</v>
      </c>
      <c r="DX147" s="58">
        <f t="shared" si="1946"/>
        <v>7.332535608</v>
      </c>
      <c r="DY147" s="58">
        <f t="shared" si="1946"/>
        <v>9.074920307</v>
      </c>
      <c r="DZ147" s="55">
        <f t="shared" si="37"/>
        <v>87.11923495</v>
      </c>
      <c r="EA147" s="58">
        <f t="shared" ref="EA147:EL147" si="1947">BC147*0.04</f>
        <v>5.900518279</v>
      </c>
      <c r="EB147" s="58">
        <f t="shared" si="1947"/>
        <v>6.443987068</v>
      </c>
      <c r="EC147" s="58">
        <f t="shared" si="1947"/>
        <v>7.220371052</v>
      </c>
      <c r="ED147" s="58">
        <f t="shared" si="1947"/>
        <v>7.220371052</v>
      </c>
      <c r="EE147" s="58">
        <f t="shared" si="1947"/>
        <v>7.375647849</v>
      </c>
      <c r="EF147" s="58">
        <f t="shared" si="1947"/>
        <v>7.84147824</v>
      </c>
      <c r="EG147" s="58">
        <f t="shared" si="1947"/>
        <v>9.006054216</v>
      </c>
      <c r="EH147" s="58">
        <f t="shared" si="1947"/>
        <v>8.773139021</v>
      </c>
      <c r="EI147" s="58">
        <f t="shared" si="1947"/>
        <v>8.152031833</v>
      </c>
      <c r="EJ147" s="58">
        <f t="shared" si="1947"/>
        <v>7.686201443</v>
      </c>
      <c r="EK147" s="58">
        <f t="shared" si="1947"/>
        <v>7.84147824</v>
      </c>
      <c r="EL147" s="58">
        <f t="shared" si="1947"/>
        <v>9.704799802</v>
      </c>
      <c r="EM147" s="50">
        <f t="shared" si="39"/>
        <v>93.16607809</v>
      </c>
      <c r="EN147" s="58">
        <f t="shared" ref="EN147:EY147" si="1948">BP147*0.04</f>
        <v>6.464457021</v>
      </c>
      <c r="EO147" s="58">
        <f t="shared" si="1948"/>
        <v>7.059867536</v>
      </c>
      <c r="EP147" s="58">
        <f t="shared" si="1948"/>
        <v>7.910453987</v>
      </c>
      <c r="EQ147" s="58">
        <f t="shared" si="1948"/>
        <v>7.910453987</v>
      </c>
      <c r="ER147" s="58">
        <f t="shared" si="1948"/>
        <v>8.080571277</v>
      </c>
      <c r="ES147" s="58">
        <f t="shared" si="1948"/>
        <v>8.590923147</v>
      </c>
      <c r="ET147" s="58">
        <f t="shared" si="1948"/>
        <v>9.866802822</v>
      </c>
      <c r="EU147" s="58">
        <f t="shared" si="1948"/>
        <v>9.611626887</v>
      </c>
      <c r="EV147" s="58">
        <f t="shared" si="1948"/>
        <v>8.931157727</v>
      </c>
      <c r="EW147" s="58">
        <f t="shared" si="1948"/>
        <v>8.420805857</v>
      </c>
      <c r="EX147" s="58">
        <f t="shared" si="1948"/>
        <v>8.590923147</v>
      </c>
      <c r="EY147" s="58">
        <f t="shared" si="1948"/>
        <v>10.63233063</v>
      </c>
      <c r="EZ147" s="51">
        <f t="shared" si="41"/>
        <v>102.070374</v>
      </c>
      <c r="FA147" s="58">
        <f t="shared" ref="FA147:FL147" si="1949">CC147*0.04</f>
        <v>7.145049235</v>
      </c>
      <c r="FB147" s="58">
        <f t="shared" si="1949"/>
        <v>7.803145875</v>
      </c>
      <c r="FC147" s="58">
        <f t="shared" si="1949"/>
        <v>8.743283932</v>
      </c>
      <c r="FD147" s="58">
        <f t="shared" si="1949"/>
        <v>8.743283932</v>
      </c>
      <c r="FE147" s="58">
        <f t="shared" si="1949"/>
        <v>8.931311543</v>
      </c>
      <c r="FF147" s="58">
        <f t="shared" si="1949"/>
        <v>9.495394378</v>
      </c>
      <c r="FG147" s="58">
        <f t="shared" si="1949"/>
        <v>10.90560146</v>
      </c>
      <c r="FH147" s="58">
        <f t="shared" si="1949"/>
        <v>10.62356005</v>
      </c>
      <c r="FI147" s="58">
        <f t="shared" si="1949"/>
        <v>9.871449601</v>
      </c>
      <c r="FJ147" s="58">
        <f t="shared" si="1949"/>
        <v>9.307366766</v>
      </c>
      <c r="FK147" s="58">
        <f t="shared" si="1949"/>
        <v>9.495394378</v>
      </c>
      <c r="FL147" s="58">
        <f t="shared" si="1949"/>
        <v>11.75172572</v>
      </c>
      <c r="FM147" s="51">
        <f t="shared" si="43"/>
        <v>112.8165669</v>
      </c>
      <c r="FN147" s="2"/>
      <c r="FO147" s="2"/>
      <c r="FP147" s="56">
        <f t="shared" ref="FP147:GA147" si="1950">C147</f>
        <v>130.885173</v>
      </c>
      <c r="FQ147" s="56">
        <f t="shared" si="1950"/>
        <v>142.9403863</v>
      </c>
      <c r="FR147" s="56">
        <f t="shared" si="1950"/>
        <v>160.1621195</v>
      </c>
      <c r="FS147" s="56">
        <f t="shared" si="1950"/>
        <v>160.1621195</v>
      </c>
      <c r="FT147" s="56">
        <f t="shared" si="1950"/>
        <v>163.6064662</v>
      </c>
      <c r="FU147" s="56">
        <f t="shared" si="1950"/>
        <v>173.9395062</v>
      </c>
      <c r="FV147" s="56">
        <f t="shared" si="1950"/>
        <v>199.7721061</v>
      </c>
      <c r="FW147" s="56">
        <f t="shared" si="1950"/>
        <v>194.6055861</v>
      </c>
      <c r="FX147" s="56">
        <f t="shared" si="1950"/>
        <v>180.8281995</v>
      </c>
      <c r="FY147" s="56">
        <f t="shared" si="1950"/>
        <v>170.4951595</v>
      </c>
      <c r="FZ147" s="56">
        <f t="shared" si="1950"/>
        <v>173.9395062</v>
      </c>
      <c r="GA147" s="56">
        <f t="shared" si="1950"/>
        <v>215.2716661</v>
      </c>
      <c r="GB147" s="52">
        <f t="shared" si="45"/>
        <v>2066.607994</v>
      </c>
      <c r="GC147" s="56">
        <f t="shared" ref="GC147:GN147" si="1951">P147</f>
        <v>132.2183671</v>
      </c>
      <c r="GD147" s="56">
        <f t="shared" si="1951"/>
        <v>144.3963746</v>
      </c>
      <c r="GE147" s="56">
        <f t="shared" si="1951"/>
        <v>161.7935282</v>
      </c>
      <c r="GF147" s="56">
        <f t="shared" si="1951"/>
        <v>161.7935282</v>
      </c>
      <c r="GG147" s="56">
        <f t="shared" si="1951"/>
        <v>165.2729589</v>
      </c>
      <c r="GH147" s="56">
        <f t="shared" si="1951"/>
        <v>175.7112511</v>
      </c>
      <c r="GI147" s="56">
        <f t="shared" si="1951"/>
        <v>201.8069814</v>
      </c>
      <c r="GJ147" s="56">
        <f t="shared" si="1951"/>
        <v>196.5878354</v>
      </c>
      <c r="GK147" s="56">
        <f t="shared" si="1951"/>
        <v>182.6701125</v>
      </c>
      <c r="GL147" s="56">
        <f t="shared" si="1951"/>
        <v>172.2318204</v>
      </c>
      <c r="GM147" s="56">
        <f t="shared" si="1951"/>
        <v>175.7112511</v>
      </c>
      <c r="GN147" s="56">
        <f t="shared" si="1951"/>
        <v>217.4644197</v>
      </c>
      <c r="GO147" s="52">
        <f t="shared" si="47"/>
        <v>2087.658429</v>
      </c>
      <c r="GP147" s="8">
        <f t="shared" ref="GP147:HA147" si="1952">AC147+DA147</f>
        <v>132.5722525</v>
      </c>
      <c r="GQ147" s="8">
        <f t="shared" si="1952"/>
        <v>144.7828547</v>
      </c>
      <c r="GR147" s="8">
        <f t="shared" si="1952"/>
        <v>162.2265721</v>
      </c>
      <c r="GS147" s="8">
        <f t="shared" si="1952"/>
        <v>162.2265721</v>
      </c>
      <c r="GT147" s="8">
        <f t="shared" si="1952"/>
        <v>165.7153156</v>
      </c>
      <c r="GU147" s="8">
        <f t="shared" si="1952"/>
        <v>176.1815461</v>
      </c>
      <c r="GV147" s="8">
        <f t="shared" si="1952"/>
        <v>202.3471222</v>
      </c>
      <c r="GW147" s="8">
        <f t="shared" si="1952"/>
        <v>197.114007</v>
      </c>
      <c r="GX147" s="8">
        <f t="shared" si="1952"/>
        <v>183.159033</v>
      </c>
      <c r="GY147" s="8">
        <f t="shared" si="1952"/>
        <v>172.6928026</v>
      </c>
      <c r="GZ147" s="8">
        <f t="shared" si="1952"/>
        <v>176.1815461</v>
      </c>
      <c r="HA147" s="8">
        <f t="shared" si="1952"/>
        <v>218.0464679</v>
      </c>
      <c r="HB147" s="52">
        <f t="shared" si="49"/>
        <v>2093.246092</v>
      </c>
      <c r="HC147" s="8">
        <f t="shared" ref="HC147:HN147" si="1953">AP147+DN147</f>
        <v>143.4563402</v>
      </c>
      <c r="HD147" s="8">
        <f t="shared" si="1953"/>
        <v>156.6694242</v>
      </c>
      <c r="HE147" s="8">
        <f t="shared" si="1953"/>
        <v>175.5452584</v>
      </c>
      <c r="HF147" s="8">
        <f t="shared" si="1953"/>
        <v>175.5452584</v>
      </c>
      <c r="HG147" s="8">
        <f t="shared" si="1953"/>
        <v>179.3204253</v>
      </c>
      <c r="HH147" s="8">
        <f t="shared" si="1953"/>
        <v>190.6459258</v>
      </c>
      <c r="HI147" s="8">
        <f t="shared" si="1953"/>
        <v>218.9596772</v>
      </c>
      <c r="HJ147" s="8">
        <f t="shared" si="1953"/>
        <v>213.2969269</v>
      </c>
      <c r="HK147" s="8">
        <f t="shared" si="1953"/>
        <v>198.1962595</v>
      </c>
      <c r="HL147" s="8">
        <f t="shared" si="1953"/>
        <v>186.870759</v>
      </c>
      <c r="HM147" s="8">
        <f t="shared" si="1953"/>
        <v>190.6459258</v>
      </c>
      <c r="HN147" s="8">
        <f t="shared" si="1953"/>
        <v>235.947928</v>
      </c>
      <c r="HO147" s="52">
        <f t="shared" si="51"/>
        <v>2265.100109</v>
      </c>
      <c r="HP147" s="8">
        <f t="shared" ref="HP147:IA147" si="1954">BC147+EA147</f>
        <v>153.4134753</v>
      </c>
      <c r="HQ147" s="8">
        <f t="shared" si="1954"/>
        <v>167.5436638</v>
      </c>
      <c r="HR147" s="8">
        <f t="shared" si="1954"/>
        <v>187.7296474</v>
      </c>
      <c r="HS147" s="8">
        <f t="shared" si="1954"/>
        <v>187.7296474</v>
      </c>
      <c r="HT147" s="8">
        <f t="shared" si="1954"/>
        <v>191.7668441</v>
      </c>
      <c r="HU147" s="8">
        <f t="shared" si="1954"/>
        <v>203.8784342</v>
      </c>
      <c r="HV147" s="8">
        <f t="shared" si="1954"/>
        <v>234.1574096</v>
      </c>
      <c r="HW147" s="8">
        <f t="shared" si="1954"/>
        <v>228.1016145</v>
      </c>
      <c r="HX147" s="8">
        <f t="shared" si="1954"/>
        <v>211.9528277</v>
      </c>
      <c r="HY147" s="8">
        <f t="shared" si="1954"/>
        <v>199.8412375</v>
      </c>
      <c r="HZ147" s="8">
        <f t="shared" si="1954"/>
        <v>203.8784342</v>
      </c>
      <c r="IA147" s="8">
        <f t="shared" si="1954"/>
        <v>252.3247948</v>
      </c>
      <c r="IB147" s="52">
        <f t="shared" si="53"/>
        <v>2422.31803</v>
      </c>
      <c r="IC147" s="8">
        <f t="shared" ref="IC147:IN147" si="1955">BP147+EN147</f>
        <v>168.0758826</v>
      </c>
      <c r="ID147" s="8">
        <f t="shared" si="1955"/>
        <v>183.5565559</v>
      </c>
      <c r="IE147" s="8">
        <f t="shared" si="1955"/>
        <v>205.6718037</v>
      </c>
      <c r="IF147" s="8">
        <f t="shared" si="1955"/>
        <v>205.6718037</v>
      </c>
      <c r="IG147" s="8">
        <f t="shared" si="1955"/>
        <v>210.0948532</v>
      </c>
      <c r="IH147" s="8">
        <f t="shared" si="1955"/>
        <v>223.3640018</v>
      </c>
      <c r="II147" s="8">
        <f t="shared" si="1955"/>
        <v>256.5368734</v>
      </c>
      <c r="IJ147" s="8">
        <f t="shared" si="1955"/>
        <v>249.9022991</v>
      </c>
      <c r="IK147" s="8">
        <f t="shared" si="1955"/>
        <v>232.2101009</v>
      </c>
      <c r="IL147" s="8">
        <f t="shared" si="1955"/>
        <v>218.9409523</v>
      </c>
      <c r="IM147" s="8">
        <f t="shared" si="1955"/>
        <v>223.3640018</v>
      </c>
      <c r="IN147" s="8">
        <f t="shared" si="1955"/>
        <v>276.4405963</v>
      </c>
      <c r="IO147" s="52">
        <f t="shared" si="55"/>
        <v>2653.829725</v>
      </c>
      <c r="IP147" s="8">
        <f t="shared" ref="IP147:JA147" si="1956">CC147+FA147</f>
        <v>185.7712801</v>
      </c>
      <c r="IQ147" s="8">
        <f t="shared" si="1956"/>
        <v>202.8817927</v>
      </c>
      <c r="IR147" s="8">
        <f t="shared" si="1956"/>
        <v>227.3253822</v>
      </c>
      <c r="IS147" s="8">
        <f t="shared" si="1956"/>
        <v>227.3253822</v>
      </c>
      <c r="IT147" s="8">
        <f t="shared" si="1956"/>
        <v>232.2141001</v>
      </c>
      <c r="IU147" s="8">
        <f t="shared" si="1956"/>
        <v>246.8802538</v>
      </c>
      <c r="IV147" s="8">
        <f t="shared" si="1956"/>
        <v>283.5456381</v>
      </c>
      <c r="IW147" s="8">
        <f t="shared" si="1956"/>
        <v>276.2125612</v>
      </c>
      <c r="IX147" s="8">
        <f t="shared" si="1956"/>
        <v>256.6576896</v>
      </c>
      <c r="IY147" s="8">
        <f t="shared" si="1956"/>
        <v>241.9915359</v>
      </c>
      <c r="IZ147" s="8">
        <f t="shared" si="1956"/>
        <v>246.8802538</v>
      </c>
      <c r="JA147" s="8">
        <f t="shared" si="1956"/>
        <v>305.5448686</v>
      </c>
      <c r="JB147" s="52">
        <f t="shared" si="57"/>
        <v>2933.230738</v>
      </c>
      <c r="JC147" s="2"/>
      <c r="JD147" s="2"/>
      <c r="JE147" s="19">
        <f t="shared" si="58"/>
        <v>0</v>
      </c>
      <c r="JF147" s="19">
        <f t="shared" si="59"/>
        <v>0</v>
      </c>
      <c r="JG147" s="48">
        <f t="shared" si="60"/>
        <v>0</v>
      </c>
      <c r="JH147" s="48">
        <f t="shared" si="61"/>
        <v>0</v>
      </c>
      <c r="JI147" s="48">
        <f t="shared" si="62"/>
        <v>0</v>
      </c>
      <c r="JJ147" s="48">
        <f t="shared" si="63"/>
        <v>0</v>
      </c>
      <c r="JK147" s="48">
        <f t="shared" si="64"/>
        <v>0</v>
      </c>
    </row>
    <row r="148" ht="19.5" customHeight="1" outlineLevel="1">
      <c r="A148" s="2"/>
      <c r="B148" s="13" t="s">
        <v>19</v>
      </c>
      <c r="C148" s="56">
        <f>'ОПУ БС'!$C148/12*'ОПУ БС'!L148</f>
        <v>103.4958478</v>
      </c>
      <c r="D148" s="56">
        <f>'ОПУ БС'!$C148/12*'ОПУ БС'!M148</f>
        <v>117.1137226</v>
      </c>
      <c r="E148" s="56">
        <f>'ОПУ БС'!$C148/12*'ОПУ БС'!N148</f>
        <v>126.6462349</v>
      </c>
      <c r="F148" s="56">
        <f>'ОПУ БС'!$C148/12*'ОПУ БС'!O148</f>
        <v>126.6462349</v>
      </c>
      <c r="G148" s="56">
        <f>'ОПУ БС'!$C148/12*'ОПУ БС'!P148</f>
        <v>129.3698098</v>
      </c>
      <c r="H148" s="56">
        <f>'ОПУ БС'!$C148/12*'ОПУ БС'!Q148</f>
        <v>137.5405346</v>
      </c>
      <c r="I148" s="56">
        <f>'ОПУ БС'!$C148/12*'ОПУ БС'!R148</f>
        <v>157.9673467</v>
      </c>
      <c r="J148" s="56">
        <f>'ОПУ БС'!$C148/12*'ОПУ БС'!S148</f>
        <v>153.8819843</v>
      </c>
      <c r="K148" s="56">
        <f>'ОПУ БС'!$C148/12*'ОПУ БС'!T148</f>
        <v>142.9876845</v>
      </c>
      <c r="L148" s="56">
        <f>'ОПУ БС'!$C148/12*'ОПУ БС'!U148</f>
        <v>134.8169597</v>
      </c>
      <c r="M148" s="56">
        <f>'ОПУ БС'!$C148/12*'ОПУ БС'!V148</f>
        <v>133.4551722</v>
      </c>
      <c r="N148" s="56">
        <f>'ОПУ БС'!$C148/12*'ОПУ БС'!W148</f>
        <v>170.223434</v>
      </c>
      <c r="O148" s="10">
        <f t="shared" si="21"/>
        <v>1634.144966</v>
      </c>
      <c r="P148" s="56">
        <f>'ОПУ БС'!$D148/12*'ОПУ БС'!L148</f>
        <v>101.3827168</v>
      </c>
      <c r="Q148" s="56">
        <f>'ОПУ БС'!$D148/12*'ОПУ БС'!M148</f>
        <v>114.722548</v>
      </c>
      <c r="R148" s="56">
        <f>'ОПУ БС'!$D148/12*'ОПУ БС'!N148</f>
        <v>124.0604298</v>
      </c>
      <c r="S148" s="56">
        <f>'ОПУ БС'!$D148/12*'ОПУ БС'!O148</f>
        <v>124.0604298</v>
      </c>
      <c r="T148" s="56">
        <f>'ОПУ БС'!$D148/12*'ОПУ БС'!P148</f>
        <v>126.728396</v>
      </c>
      <c r="U148" s="56">
        <f>'ОПУ БС'!$D148/12*'ОПУ БС'!Q148</f>
        <v>134.7322947</v>
      </c>
      <c r="V148" s="56">
        <f>'ОПУ БС'!$D148/12*'ОПУ БС'!R148</f>
        <v>154.7420415</v>
      </c>
      <c r="W148" s="56">
        <f>'ОПУ БС'!$D148/12*'ОПУ БС'!S148</f>
        <v>150.7400921</v>
      </c>
      <c r="X148" s="56">
        <f>'ОПУ БС'!$D148/12*'ОПУ БС'!T148</f>
        <v>140.0682272</v>
      </c>
      <c r="Y148" s="56">
        <f>'ОПУ БС'!$D148/12*'ОПУ БС'!U148</f>
        <v>132.0643285</v>
      </c>
      <c r="Z148" s="56">
        <f>'ОПУ БС'!$D148/12*'ОПУ БС'!V148</f>
        <v>130.7303454</v>
      </c>
      <c r="AA148" s="56">
        <f>'ОПУ БС'!$D148/12*'ОПУ БС'!W148</f>
        <v>166.7478895</v>
      </c>
      <c r="AB148" s="10">
        <f t="shared" si="23"/>
        <v>1600.779739</v>
      </c>
      <c r="AC148" s="56">
        <f>'ОПУ БС'!$E148/12*'ОПУ БС'!L148</f>
        <v>98.788008</v>
      </c>
      <c r="AD148" s="56">
        <f>'ОПУ БС'!$E148/12*'ОПУ БС'!M148</f>
        <v>111.7864301</v>
      </c>
      <c r="AE148" s="56">
        <f>'ОПУ БС'!$E148/12*'ОПУ БС'!N148</f>
        <v>120.8853256</v>
      </c>
      <c r="AF148" s="56">
        <f>'ОПУ БС'!$E148/12*'ОПУ БС'!O148</f>
        <v>120.8853256</v>
      </c>
      <c r="AG148" s="56">
        <f>'ОПУ БС'!$E148/12*'ОПУ БС'!P148</f>
        <v>123.48501</v>
      </c>
      <c r="AH148" s="56">
        <f>'ОПУ БС'!$E148/12*'ОПУ БС'!Q148</f>
        <v>131.2840633</v>
      </c>
      <c r="AI148" s="56">
        <f>'ОПУ БС'!$E148/12*'ОПУ БС'!R148</f>
        <v>150.7816964</v>
      </c>
      <c r="AJ148" s="56">
        <f>'ОПУ БС'!$E148/12*'ОПУ БС'!S148</f>
        <v>146.8821698</v>
      </c>
      <c r="AK148" s="56">
        <f>'ОПУ БС'!$E148/12*'ОПУ БС'!T148</f>
        <v>136.4834321</v>
      </c>
      <c r="AL148" s="56">
        <f>'ОПУ БС'!$E148/12*'ОПУ БС'!U148</f>
        <v>128.6843788</v>
      </c>
      <c r="AM148" s="56">
        <f>'ОПУ БС'!$E148/12*'ОПУ БС'!V148</f>
        <v>127.3845366</v>
      </c>
      <c r="AN148" s="56">
        <f>'ОПУ БС'!$E148/12*'ОПУ БС'!W148</f>
        <v>162.4802763</v>
      </c>
      <c r="AO148" s="10">
        <f t="shared" si="25"/>
        <v>1559.810653</v>
      </c>
      <c r="AP148" s="56">
        <f>'ОПУ БС'!$F148/12*'ОПУ БС'!L148</f>
        <v>99.82396459</v>
      </c>
      <c r="AQ148" s="56">
        <f>'ОПУ БС'!$F148/12*'ОПУ БС'!M148</f>
        <v>112.9586968</v>
      </c>
      <c r="AR148" s="56">
        <f>'ОПУ БС'!$F148/12*'ОПУ БС'!N148</f>
        <v>122.1530093</v>
      </c>
      <c r="AS148" s="56">
        <f>'ОПУ БС'!$F148/12*'ОПУ БС'!O148</f>
        <v>122.1530093</v>
      </c>
      <c r="AT148" s="56">
        <f>'ОПУ БС'!$F148/12*'ОПУ БС'!P148</f>
        <v>124.7799557</v>
      </c>
      <c r="AU148" s="56">
        <f>'ОПУ БС'!$F148/12*'ОПУ БС'!Q148</f>
        <v>132.660795</v>
      </c>
      <c r="AV148" s="56">
        <f>'ОПУ БС'!$F148/12*'ОПУ БС'!R148</f>
        <v>152.3628933</v>
      </c>
      <c r="AW148" s="56">
        <f>'ОПУ БС'!$F148/12*'ОПУ БС'!S148</f>
        <v>148.4224737</v>
      </c>
      <c r="AX148" s="56">
        <f>'ОПУ БС'!$F148/12*'ОПУ БС'!T148</f>
        <v>137.9146879</v>
      </c>
      <c r="AY148" s="56">
        <f>'ОПУ БС'!$F148/12*'ОПУ БС'!U148</f>
        <v>130.0338486</v>
      </c>
      <c r="AZ148" s="56">
        <f>'ОПУ БС'!$F148/12*'ОПУ БС'!V148</f>
        <v>128.7203754</v>
      </c>
      <c r="BA148" s="56">
        <f>'ОПУ БС'!$F148/12*'ОПУ БС'!W148</f>
        <v>164.1841523</v>
      </c>
      <c r="BB148" s="10">
        <f t="shared" si="27"/>
        <v>1576.167862</v>
      </c>
      <c r="BC148" s="56">
        <f>'ОПУ БС'!$G148/12*'ОПУ БС'!L148</f>
        <v>103.6112014</v>
      </c>
      <c r="BD148" s="56">
        <f>'ОПУ БС'!$G148/12*'ОПУ БС'!M148</f>
        <v>117.2442542</v>
      </c>
      <c r="BE148" s="56">
        <f>'ОПУ БС'!$G148/12*'ОПУ БС'!N148</f>
        <v>126.7873911</v>
      </c>
      <c r="BF148" s="56">
        <f>'ОПУ БС'!$G148/12*'ОПУ БС'!O148</f>
        <v>126.7873911</v>
      </c>
      <c r="BG148" s="56">
        <f>'ОПУ БС'!$G148/12*'ОПУ БС'!P148</f>
        <v>129.5140017</v>
      </c>
      <c r="BH148" s="56">
        <f>'ОПУ БС'!$G148/12*'ОПУ БС'!Q148</f>
        <v>137.6938334</v>
      </c>
      <c r="BI148" s="56">
        <f>'ОПУ БС'!$G148/12*'ОПУ БС'!R148</f>
        <v>158.1434126</v>
      </c>
      <c r="BJ148" s="56">
        <f>'ОПУ БС'!$G148/12*'ОПУ БС'!S148</f>
        <v>154.0534967</v>
      </c>
      <c r="BK148" s="56">
        <f>'ОПУ БС'!$G148/12*'ОПУ БС'!T148</f>
        <v>143.1470545</v>
      </c>
      <c r="BL148" s="56">
        <f>'ОПУ БС'!$G148/12*'ОПУ БС'!U148</f>
        <v>134.9672228</v>
      </c>
      <c r="BM148" s="56">
        <f>'ОПУ БС'!$G148/12*'ОПУ БС'!V148</f>
        <v>133.6039175</v>
      </c>
      <c r="BN148" s="56">
        <f>'ОПУ БС'!$G148/12*'ОПУ БС'!W148</f>
        <v>170.4131601</v>
      </c>
      <c r="BO148" s="10">
        <f t="shared" si="29"/>
        <v>1635.966337</v>
      </c>
      <c r="BP148" s="56">
        <f>'ОПУ БС'!$H148/12*'ОПУ БС'!L148</f>
        <v>110.1092145</v>
      </c>
      <c r="BQ148" s="56">
        <f>'ОПУ БС'!$H148/12*'ОПУ БС'!M148</f>
        <v>124.597269</v>
      </c>
      <c r="BR148" s="56">
        <f>'ОПУ БС'!$H148/12*'ОПУ БС'!N148</f>
        <v>134.7389072</v>
      </c>
      <c r="BS148" s="56">
        <f>'ОПУ БС'!$H148/12*'ОПУ БС'!O148</f>
        <v>134.7389072</v>
      </c>
      <c r="BT148" s="56">
        <f>'ОПУ БС'!$H148/12*'ОПУ БС'!P148</f>
        <v>137.6365181</v>
      </c>
      <c r="BU148" s="56">
        <f>'ОПУ БС'!$H148/12*'ОПУ БС'!Q148</f>
        <v>146.3293508</v>
      </c>
      <c r="BV148" s="56">
        <f>'ОПУ БС'!$H148/12*'ОПУ БС'!R148</f>
        <v>168.0614326</v>
      </c>
      <c r="BW148" s="56">
        <f>'ОПУ БС'!$H148/12*'ОПУ БС'!S148</f>
        <v>163.7150163</v>
      </c>
      <c r="BX148" s="56">
        <f>'ОПУ БС'!$H148/12*'ОПУ БС'!T148</f>
        <v>152.1245727</v>
      </c>
      <c r="BY148" s="56">
        <f>'ОПУ БС'!$H148/12*'ОПУ БС'!U148</f>
        <v>143.4317399</v>
      </c>
      <c r="BZ148" s="56">
        <f>'ОПУ БС'!$H148/12*'ОПУ БС'!V148</f>
        <v>141.9829345</v>
      </c>
      <c r="CA148" s="56">
        <f>'ОПУ БС'!$H148/12*'ОПУ БС'!W148</f>
        <v>181.1006817</v>
      </c>
      <c r="CB148" s="10">
        <f t="shared" si="31"/>
        <v>1738.566545</v>
      </c>
      <c r="CC148" s="56">
        <f>'ОПУ БС'!$I148/12*'ОПУ БС'!L148</f>
        <v>117.9876908</v>
      </c>
      <c r="CD148" s="56">
        <f>'ОПУ БС'!$I148/12*'ОПУ БС'!M148</f>
        <v>133.512387</v>
      </c>
      <c r="CE148" s="56">
        <f>'ОПУ БС'!$I148/12*'ОПУ БС'!N148</f>
        <v>144.3796743</v>
      </c>
      <c r="CF148" s="56">
        <f>'ОПУ БС'!$I148/12*'ОПУ БС'!O148</f>
        <v>144.3796743</v>
      </c>
      <c r="CG148" s="56">
        <f>'ОПУ БС'!$I148/12*'ОПУ БС'!P148</f>
        <v>147.4846136</v>
      </c>
      <c r="CH148" s="56">
        <f>'ОПУ БС'!$I148/12*'ОПУ БС'!Q148</f>
        <v>156.7994313</v>
      </c>
      <c r="CI148" s="56">
        <f>'ОПУ БС'!$I148/12*'ОПУ БС'!R148</f>
        <v>180.0864755</v>
      </c>
      <c r="CJ148" s="56">
        <f>'ОПУ БС'!$I148/12*'ОПУ БС'!S148</f>
        <v>175.4290667</v>
      </c>
      <c r="CK148" s="56">
        <f>'ОПУ БС'!$I148/12*'ОПУ БС'!T148</f>
        <v>163.0093097</v>
      </c>
      <c r="CL148" s="56">
        <f>'ОПУ БС'!$I148/12*'ОПУ БС'!U148</f>
        <v>153.694492</v>
      </c>
      <c r="CM148" s="56">
        <f>'ОПУ БС'!$I148/12*'ОПУ БС'!V148</f>
        <v>152.1420224</v>
      </c>
      <c r="CN148" s="56">
        <f>'ОПУ БС'!$I148/12*'ОПУ БС'!W148</f>
        <v>194.0587021</v>
      </c>
      <c r="CO148" s="10">
        <f t="shared" si="33"/>
        <v>1862.96354</v>
      </c>
      <c r="CP148" s="2"/>
      <c r="CQ148" s="2"/>
      <c r="CR148" s="48">
        <f>O148-'ОПУ БС'!C148</f>
        <v>0</v>
      </c>
      <c r="CS148" s="48">
        <f>AB148-'ОПУ БС'!D148</f>
        <v>0</v>
      </c>
      <c r="CT148" s="48">
        <f>AO148-'ОПУ БС'!E148</f>
        <v>0</v>
      </c>
      <c r="CU148" s="48">
        <f>BB148-'ОПУ БС'!F148</f>
        <v>0</v>
      </c>
      <c r="CV148" s="48">
        <f>BO148-'ОПУ БС'!G148</f>
        <v>0</v>
      </c>
      <c r="CW148" s="48">
        <f>CB148-'ОПУ БС'!H148</f>
        <v>0</v>
      </c>
      <c r="CX148" s="48">
        <f>CO148-'ОПУ БС'!I148</f>
        <v>0</v>
      </c>
      <c r="CY148" s="2"/>
      <c r="CZ148" s="2"/>
      <c r="DA148" s="57"/>
      <c r="DB148" s="57"/>
      <c r="DC148" s="57"/>
      <c r="DD148" s="57"/>
      <c r="DE148" s="57"/>
      <c r="DF148" s="57"/>
      <c r="DG148" s="57"/>
      <c r="DH148" s="57"/>
      <c r="DI148" s="57"/>
      <c r="DJ148" s="57"/>
      <c r="DK148" s="57"/>
      <c r="DL148" s="57"/>
      <c r="DM148" s="55">
        <f t="shared" si="35"/>
        <v>0</v>
      </c>
      <c r="DN148" s="58">
        <f t="shared" ref="DN148:DY148" si="1957">AP148*0.04</f>
        <v>3.992958583</v>
      </c>
      <c r="DO148" s="58">
        <f t="shared" si="1957"/>
        <v>4.518347871</v>
      </c>
      <c r="DP148" s="58">
        <f t="shared" si="1957"/>
        <v>4.886120372</v>
      </c>
      <c r="DQ148" s="58">
        <f t="shared" si="1957"/>
        <v>4.886120372</v>
      </c>
      <c r="DR148" s="58">
        <f t="shared" si="1957"/>
        <v>4.991198229</v>
      </c>
      <c r="DS148" s="58">
        <f t="shared" si="1957"/>
        <v>5.306431802</v>
      </c>
      <c r="DT148" s="58">
        <f t="shared" si="1957"/>
        <v>6.094515733</v>
      </c>
      <c r="DU148" s="58">
        <f t="shared" si="1957"/>
        <v>5.936898946</v>
      </c>
      <c r="DV148" s="58">
        <f t="shared" si="1957"/>
        <v>5.516587517</v>
      </c>
      <c r="DW148" s="58">
        <f t="shared" si="1957"/>
        <v>5.201353944</v>
      </c>
      <c r="DX148" s="58">
        <f t="shared" si="1957"/>
        <v>5.148815016</v>
      </c>
      <c r="DY148" s="58">
        <f t="shared" si="1957"/>
        <v>6.567366091</v>
      </c>
      <c r="DZ148" s="55">
        <f t="shared" si="37"/>
        <v>63.04671448</v>
      </c>
      <c r="EA148" s="58">
        <f t="shared" ref="EA148:EL148" si="1958">BC148*0.04</f>
        <v>4.144448054</v>
      </c>
      <c r="EB148" s="58">
        <f t="shared" si="1958"/>
        <v>4.689770166</v>
      </c>
      <c r="EC148" s="58">
        <f t="shared" si="1958"/>
        <v>5.071495645</v>
      </c>
      <c r="ED148" s="58">
        <f t="shared" si="1958"/>
        <v>5.071495645</v>
      </c>
      <c r="EE148" s="58">
        <f t="shared" si="1958"/>
        <v>5.180560068</v>
      </c>
      <c r="EF148" s="58">
        <f t="shared" si="1958"/>
        <v>5.507753335</v>
      </c>
      <c r="EG148" s="58">
        <f t="shared" si="1958"/>
        <v>6.325736504</v>
      </c>
      <c r="EH148" s="58">
        <f t="shared" si="1958"/>
        <v>6.16213987</v>
      </c>
      <c r="EI148" s="58">
        <f t="shared" si="1958"/>
        <v>5.72588218</v>
      </c>
      <c r="EJ148" s="58">
        <f t="shared" si="1958"/>
        <v>5.398688913</v>
      </c>
      <c r="EK148" s="58">
        <f t="shared" si="1958"/>
        <v>5.344156701</v>
      </c>
      <c r="EL148" s="58">
        <f t="shared" si="1958"/>
        <v>6.816526405</v>
      </c>
      <c r="EM148" s="50">
        <f t="shared" si="39"/>
        <v>65.43865349</v>
      </c>
      <c r="EN148" s="58">
        <f t="shared" ref="EN148:EY148" si="1959">BP148*0.04</f>
        <v>4.40436858</v>
      </c>
      <c r="EO148" s="58">
        <f t="shared" si="1959"/>
        <v>4.983890761</v>
      </c>
      <c r="EP148" s="58">
        <f t="shared" si="1959"/>
        <v>5.389556288</v>
      </c>
      <c r="EQ148" s="58">
        <f t="shared" si="1959"/>
        <v>5.389556288</v>
      </c>
      <c r="ER148" s="58">
        <f t="shared" si="1959"/>
        <v>5.505460725</v>
      </c>
      <c r="ES148" s="58">
        <f t="shared" si="1959"/>
        <v>5.853174034</v>
      </c>
      <c r="ET148" s="58">
        <f t="shared" si="1959"/>
        <v>6.722457306</v>
      </c>
      <c r="EU148" s="58">
        <f t="shared" si="1959"/>
        <v>6.548600651</v>
      </c>
      <c r="EV148" s="58">
        <f t="shared" si="1959"/>
        <v>6.084982906</v>
      </c>
      <c r="EW148" s="58">
        <f t="shared" si="1959"/>
        <v>5.737269597</v>
      </c>
      <c r="EX148" s="58">
        <f t="shared" si="1959"/>
        <v>5.679317379</v>
      </c>
      <c r="EY148" s="58">
        <f t="shared" si="1959"/>
        <v>7.244027269</v>
      </c>
      <c r="EZ148" s="51">
        <f t="shared" si="41"/>
        <v>69.54266179</v>
      </c>
      <c r="FA148" s="58">
        <f t="shared" ref="FA148:FL148" si="1960">CC148*0.04</f>
        <v>4.719507634</v>
      </c>
      <c r="FB148" s="58">
        <f t="shared" si="1960"/>
        <v>5.34049548</v>
      </c>
      <c r="FC148" s="58">
        <f t="shared" si="1960"/>
        <v>5.775186973</v>
      </c>
      <c r="FD148" s="58">
        <f t="shared" si="1960"/>
        <v>5.775186973</v>
      </c>
      <c r="FE148" s="58">
        <f t="shared" si="1960"/>
        <v>5.899384542</v>
      </c>
      <c r="FF148" s="58">
        <f t="shared" si="1960"/>
        <v>6.27197725</v>
      </c>
      <c r="FG148" s="58">
        <f t="shared" si="1960"/>
        <v>7.20345902</v>
      </c>
      <c r="FH148" s="58">
        <f t="shared" si="1960"/>
        <v>7.017162666</v>
      </c>
      <c r="FI148" s="58">
        <f t="shared" si="1960"/>
        <v>6.520372389</v>
      </c>
      <c r="FJ148" s="58">
        <f t="shared" si="1960"/>
        <v>6.147779681</v>
      </c>
      <c r="FK148" s="58">
        <f t="shared" si="1960"/>
        <v>6.085680896</v>
      </c>
      <c r="FL148" s="58">
        <f t="shared" si="1960"/>
        <v>7.762348082</v>
      </c>
      <c r="FM148" s="51">
        <f t="shared" si="43"/>
        <v>74.51854159</v>
      </c>
      <c r="FN148" s="2"/>
      <c r="FO148" s="2"/>
      <c r="FP148" s="56">
        <f t="shared" ref="FP148:GA148" si="1961">C148</f>
        <v>103.4958478</v>
      </c>
      <c r="FQ148" s="56">
        <f t="shared" si="1961"/>
        <v>117.1137226</v>
      </c>
      <c r="FR148" s="56">
        <f t="shared" si="1961"/>
        <v>126.6462349</v>
      </c>
      <c r="FS148" s="56">
        <f t="shared" si="1961"/>
        <v>126.6462349</v>
      </c>
      <c r="FT148" s="56">
        <f t="shared" si="1961"/>
        <v>129.3698098</v>
      </c>
      <c r="FU148" s="56">
        <f t="shared" si="1961"/>
        <v>137.5405346</v>
      </c>
      <c r="FV148" s="56">
        <f t="shared" si="1961"/>
        <v>157.9673467</v>
      </c>
      <c r="FW148" s="56">
        <f t="shared" si="1961"/>
        <v>153.8819843</v>
      </c>
      <c r="FX148" s="56">
        <f t="shared" si="1961"/>
        <v>142.9876845</v>
      </c>
      <c r="FY148" s="56">
        <f t="shared" si="1961"/>
        <v>134.8169597</v>
      </c>
      <c r="FZ148" s="56">
        <f t="shared" si="1961"/>
        <v>133.4551722</v>
      </c>
      <c r="GA148" s="56">
        <f t="shared" si="1961"/>
        <v>170.223434</v>
      </c>
      <c r="GB148" s="52">
        <f t="shared" si="45"/>
        <v>1634.144966</v>
      </c>
      <c r="GC148" s="56">
        <f t="shared" ref="GC148:GN148" si="1962">P148</f>
        <v>101.3827168</v>
      </c>
      <c r="GD148" s="56">
        <f t="shared" si="1962"/>
        <v>114.722548</v>
      </c>
      <c r="GE148" s="56">
        <f t="shared" si="1962"/>
        <v>124.0604298</v>
      </c>
      <c r="GF148" s="56">
        <f t="shared" si="1962"/>
        <v>124.0604298</v>
      </c>
      <c r="GG148" s="56">
        <f t="shared" si="1962"/>
        <v>126.728396</v>
      </c>
      <c r="GH148" s="56">
        <f t="shared" si="1962"/>
        <v>134.7322947</v>
      </c>
      <c r="GI148" s="56">
        <f t="shared" si="1962"/>
        <v>154.7420415</v>
      </c>
      <c r="GJ148" s="56">
        <f t="shared" si="1962"/>
        <v>150.7400921</v>
      </c>
      <c r="GK148" s="56">
        <f t="shared" si="1962"/>
        <v>140.0682272</v>
      </c>
      <c r="GL148" s="56">
        <f t="shared" si="1962"/>
        <v>132.0643285</v>
      </c>
      <c r="GM148" s="56">
        <f t="shared" si="1962"/>
        <v>130.7303454</v>
      </c>
      <c r="GN148" s="56">
        <f t="shared" si="1962"/>
        <v>166.7478895</v>
      </c>
      <c r="GO148" s="52">
        <f t="shared" si="47"/>
        <v>1600.779739</v>
      </c>
      <c r="GP148" s="8">
        <f t="shared" ref="GP148:HA148" si="1963">AC148+DA148</f>
        <v>98.788008</v>
      </c>
      <c r="GQ148" s="8">
        <f t="shared" si="1963"/>
        <v>111.7864301</v>
      </c>
      <c r="GR148" s="8">
        <f t="shared" si="1963"/>
        <v>120.8853256</v>
      </c>
      <c r="GS148" s="8">
        <f t="shared" si="1963"/>
        <v>120.8853256</v>
      </c>
      <c r="GT148" s="8">
        <f t="shared" si="1963"/>
        <v>123.48501</v>
      </c>
      <c r="GU148" s="8">
        <f t="shared" si="1963"/>
        <v>131.2840633</v>
      </c>
      <c r="GV148" s="8">
        <f t="shared" si="1963"/>
        <v>150.7816964</v>
      </c>
      <c r="GW148" s="8">
        <f t="shared" si="1963"/>
        <v>146.8821698</v>
      </c>
      <c r="GX148" s="8">
        <f t="shared" si="1963"/>
        <v>136.4834321</v>
      </c>
      <c r="GY148" s="8">
        <f t="shared" si="1963"/>
        <v>128.6843788</v>
      </c>
      <c r="GZ148" s="8">
        <f t="shared" si="1963"/>
        <v>127.3845366</v>
      </c>
      <c r="HA148" s="8">
        <f t="shared" si="1963"/>
        <v>162.4802763</v>
      </c>
      <c r="HB148" s="52">
        <f t="shared" si="49"/>
        <v>1559.810653</v>
      </c>
      <c r="HC148" s="8">
        <f t="shared" ref="HC148:HN148" si="1964">AP148+DN148</f>
        <v>103.8169232</v>
      </c>
      <c r="HD148" s="8">
        <f t="shared" si="1964"/>
        <v>117.4770446</v>
      </c>
      <c r="HE148" s="8">
        <f t="shared" si="1964"/>
        <v>127.0391297</v>
      </c>
      <c r="HF148" s="8">
        <f t="shared" si="1964"/>
        <v>127.0391297</v>
      </c>
      <c r="HG148" s="8">
        <f t="shared" si="1964"/>
        <v>129.771154</v>
      </c>
      <c r="HH148" s="8">
        <f t="shared" si="1964"/>
        <v>137.9672268</v>
      </c>
      <c r="HI148" s="8">
        <f t="shared" si="1964"/>
        <v>158.457409</v>
      </c>
      <c r="HJ148" s="8">
        <f t="shared" si="1964"/>
        <v>154.3593726</v>
      </c>
      <c r="HK148" s="8">
        <f t="shared" si="1964"/>
        <v>143.4312754</v>
      </c>
      <c r="HL148" s="8">
        <f t="shared" si="1964"/>
        <v>135.2352026</v>
      </c>
      <c r="HM148" s="8">
        <f t="shared" si="1964"/>
        <v>133.8691904</v>
      </c>
      <c r="HN148" s="8">
        <f t="shared" si="1964"/>
        <v>170.7515184</v>
      </c>
      <c r="HO148" s="52">
        <f t="shared" si="51"/>
        <v>1639.214576</v>
      </c>
      <c r="HP148" s="8">
        <f t="shared" ref="HP148:IA148" si="1965">BC148+EA148</f>
        <v>107.7556494</v>
      </c>
      <c r="HQ148" s="8">
        <f t="shared" si="1965"/>
        <v>121.9340243</v>
      </c>
      <c r="HR148" s="8">
        <f t="shared" si="1965"/>
        <v>131.8588868</v>
      </c>
      <c r="HS148" s="8">
        <f t="shared" si="1965"/>
        <v>131.8588868</v>
      </c>
      <c r="HT148" s="8">
        <f t="shared" si="1965"/>
        <v>134.6945618</v>
      </c>
      <c r="HU148" s="8">
        <f t="shared" si="1965"/>
        <v>143.2015867</v>
      </c>
      <c r="HV148" s="8">
        <f t="shared" si="1965"/>
        <v>164.4691491</v>
      </c>
      <c r="HW148" s="8">
        <f t="shared" si="1965"/>
        <v>160.2156366</v>
      </c>
      <c r="HX148" s="8">
        <f t="shared" si="1965"/>
        <v>148.8729367</v>
      </c>
      <c r="HY148" s="8">
        <f t="shared" si="1965"/>
        <v>140.3659117</v>
      </c>
      <c r="HZ148" s="8">
        <f t="shared" si="1965"/>
        <v>138.9480742</v>
      </c>
      <c r="IA148" s="8">
        <f t="shared" si="1965"/>
        <v>177.2296865</v>
      </c>
      <c r="IB148" s="52">
        <f t="shared" si="53"/>
        <v>1701.404991</v>
      </c>
      <c r="IC148" s="8">
        <f t="shared" ref="IC148:IN148" si="1966">BP148+EN148</f>
        <v>114.5135831</v>
      </c>
      <c r="ID148" s="8">
        <f t="shared" si="1966"/>
        <v>129.5811598</v>
      </c>
      <c r="IE148" s="8">
        <f t="shared" si="1966"/>
        <v>140.1284635</v>
      </c>
      <c r="IF148" s="8">
        <f t="shared" si="1966"/>
        <v>140.1284635</v>
      </c>
      <c r="IG148" s="8">
        <f t="shared" si="1966"/>
        <v>143.1419788</v>
      </c>
      <c r="IH148" s="8">
        <f t="shared" si="1966"/>
        <v>152.1825249</v>
      </c>
      <c r="II148" s="8">
        <f t="shared" si="1966"/>
        <v>174.78389</v>
      </c>
      <c r="IJ148" s="8">
        <f t="shared" si="1966"/>
        <v>170.2636169</v>
      </c>
      <c r="IK148" s="8">
        <f t="shared" si="1966"/>
        <v>158.2095556</v>
      </c>
      <c r="IL148" s="8">
        <f t="shared" si="1966"/>
        <v>149.1690095</v>
      </c>
      <c r="IM148" s="8">
        <f t="shared" si="1966"/>
        <v>147.6622519</v>
      </c>
      <c r="IN148" s="8">
        <f t="shared" si="1966"/>
        <v>188.344709</v>
      </c>
      <c r="IO148" s="52">
        <f t="shared" si="55"/>
        <v>1808.109206</v>
      </c>
      <c r="IP148" s="8">
        <f t="shared" ref="IP148:JA148" si="1967">CC148+FA148</f>
        <v>122.7071985</v>
      </c>
      <c r="IQ148" s="8">
        <f t="shared" si="1967"/>
        <v>138.8528825</v>
      </c>
      <c r="IR148" s="8">
        <f t="shared" si="1967"/>
        <v>150.1548613</v>
      </c>
      <c r="IS148" s="8">
        <f t="shared" si="1967"/>
        <v>150.1548613</v>
      </c>
      <c r="IT148" s="8">
        <f t="shared" si="1967"/>
        <v>153.3839981</v>
      </c>
      <c r="IU148" s="8">
        <f t="shared" si="1967"/>
        <v>163.0714085</v>
      </c>
      <c r="IV148" s="8">
        <f t="shared" si="1967"/>
        <v>187.2899345</v>
      </c>
      <c r="IW148" s="8">
        <f t="shared" si="1967"/>
        <v>182.4462293</v>
      </c>
      <c r="IX148" s="8">
        <f t="shared" si="1967"/>
        <v>169.5296821</v>
      </c>
      <c r="IY148" s="8">
        <f t="shared" si="1967"/>
        <v>159.8422717</v>
      </c>
      <c r="IZ148" s="8">
        <f t="shared" si="1967"/>
        <v>158.2277033</v>
      </c>
      <c r="JA148" s="8">
        <f t="shared" si="1967"/>
        <v>201.8210501</v>
      </c>
      <c r="JB148" s="52">
        <f t="shared" si="57"/>
        <v>1937.482081</v>
      </c>
      <c r="JC148" s="2"/>
      <c r="JD148" s="2"/>
      <c r="JE148" s="19">
        <f t="shared" si="58"/>
        <v>0</v>
      </c>
      <c r="JF148" s="19">
        <f t="shared" si="59"/>
        <v>0</v>
      </c>
      <c r="JG148" s="48">
        <f t="shared" si="60"/>
        <v>0</v>
      </c>
      <c r="JH148" s="48">
        <f t="shared" si="61"/>
        <v>0</v>
      </c>
      <c r="JI148" s="48">
        <f t="shared" si="62"/>
        <v>0</v>
      </c>
      <c r="JJ148" s="48">
        <f t="shared" si="63"/>
        <v>0</v>
      </c>
      <c r="JK148" s="48">
        <f t="shared" si="64"/>
        <v>0</v>
      </c>
    </row>
    <row r="149" ht="19.5" customHeight="1" outlineLevel="1">
      <c r="A149" s="2"/>
      <c r="B149" s="13" t="s">
        <v>20</v>
      </c>
      <c r="C149" s="56">
        <f>'ОПУ БС'!$C149/12*'ОПУ БС'!L149</f>
        <v>30.45991082</v>
      </c>
      <c r="D149" s="56">
        <f>'ОПУ БС'!$C149/12*'ОПУ БС'!M149</f>
        <v>33.26542892</v>
      </c>
      <c r="E149" s="56">
        <f>'ОПУ БС'!$C149/12*'ОПУ БС'!N149</f>
        <v>38.07488853</v>
      </c>
      <c r="F149" s="56">
        <f>'ОПУ БС'!$C149/12*'ОПУ БС'!O149</f>
        <v>37.27331193</v>
      </c>
      <c r="G149" s="56">
        <f>'ОПУ БС'!$C149/12*'ОПУ БС'!P149</f>
        <v>38.07488853</v>
      </c>
      <c r="H149" s="56">
        <f>'ОПУ БС'!$C149/12*'ОПУ БС'!Q149</f>
        <v>40.47961833</v>
      </c>
      <c r="I149" s="56">
        <f>'ОПУ БС'!$C149/12*'ОПУ БС'!R149</f>
        <v>46.49144283</v>
      </c>
      <c r="J149" s="56">
        <f>'ОПУ БС'!$C149/12*'ОПУ БС'!S149</f>
        <v>45.28907793</v>
      </c>
      <c r="K149" s="56">
        <f>'ОПУ БС'!$C149/12*'ОПУ БС'!T149</f>
        <v>42.08277153</v>
      </c>
      <c r="L149" s="56">
        <f>'ОПУ БС'!$C149/12*'ОПУ БС'!U149</f>
        <v>39.67804173</v>
      </c>
      <c r="M149" s="56">
        <f>'ОПУ БС'!$C149/12*'ОПУ БС'!V149</f>
        <v>39.67804173</v>
      </c>
      <c r="N149" s="56">
        <f>'ОПУ БС'!$C149/12*'ОПУ БС'!W149</f>
        <v>50.09853754</v>
      </c>
      <c r="O149" s="10">
        <f t="shared" si="21"/>
        <v>480.9459603</v>
      </c>
      <c r="P149" s="56">
        <f>'ОПУ БС'!$D149/12*'ОПУ БС'!L149</f>
        <v>29.75994479</v>
      </c>
      <c r="Q149" s="56">
        <f>'ОПУ БС'!$D149/12*'ОПУ БС'!M149</f>
        <v>32.50099234</v>
      </c>
      <c r="R149" s="56">
        <f>'ОПУ БС'!$D149/12*'ОПУ БС'!N149</f>
        <v>37.19993099</v>
      </c>
      <c r="S149" s="56">
        <f>'ОПУ БС'!$D149/12*'ОПУ БС'!O149</f>
        <v>36.41677455</v>
      </c>
      <c r="T149" s="56">
        <f>'ОПУ БС'!$D149/12*'ОПУ БС'!P149</f>
        <v>37.19993099</v>
      </c>
      <c r="U149" s="56">
        <f>'ОПУ БС'!$D149/12*'ОПУ БС'!Q149</f>
        <v>39.54940032</v>
      </c>
      <c r="V149" s="56">
        <f>'ОПУ БС'!$D149/12*'ОПУ БС'!R149</f>
        <v>45.42307363</v>
      </c>
      <c r="W149" s="56">
        <f>'ОПУ БС'!$D149/12*'ОПУ БС'!S149</f>
        <v>44.24833897</v>
      </c>
      <c r="X149" s="56">
        <f>'ОПУ БС'!$D149/12*'ОПУ БС'!T149</f>
        <v>41.1157132</v>
      </c>
      <c r="Y149" s="56">
        <f>'ОПУ БС'!$D149/12*'ОПУ БС'!U149</f>
        <v>38.76624387</v>
      </c>
      <c r="Z149" s="56">
        <f>'ОПУ БС'!$D149/12*'ОПУ БС'!V149</f>
        <v>38.76624387</v>
      </c>
      <c r="AA149" s="56">
        <f>'ОПУ БС'!$D149/12*'ОПУ БС'!W149</f>
        <v>48.94727762</v>
      </c>
      <c r="AB149" s="10">
        <f t="shared" si="23"/>
        <v>469.8938651</v>
      </c>
      <c r="AC149" s="56">
        <f>'ОПУ БС'!$E149/12*'ОПУ БС'!L149</f>
        <v>28.92707491</v>
      </c>
      <c r="AD149" s="56">
        <f>'ОПУ БС'!$E149/12*'ОПУ БС'!M149</f>
        <v>31.59141076</v>
      </c>
      <c r="AE149" s="56">
        <f>'ОПУ БС'!$E149/12*'ОПУ БС'!N149</f>
        <v>36.15884364</v>
      </c>
      <c r="AF149" s="56">
        <f>'ОПУ БС'!$E149/12*'ОПУ БС'!O149</f>
        <v>35.39760483</v>
      </c>
      <c r="AG149" s="56">
        <f>'ОПУ БС'!$E149/12*'ОПУ БС'!P149</f>
        <v>36.15884364</v>
      </c>
      <c r="AH149" s="56">
        <f>'ОПУ БС'!$E149/12*'ОПУ БС'!Q149</f>
        <v>38.44256008</v>
      </c>
      <c r="AI149" s="56">
        <f>'ОПУ БС'!$E149/12*'ОПУ БС'!R149</f>
        <v>44.15185118</v>
      </c>
      <c r="AJ149" s="56">
        <f>'ОПУ БС'!$E149/12*'ОПУ БС'!S149</f>
        <v>43.00999296</v>
      </c>
      <c r="AK149" s="56">
        <f>'ОПУ БС'!$E149/12*'ОПУ БС'!T149</f>
        <v>39.96503771</v>
      </c>
      <c r="AL149" s="56">
        <f>'ОПУ БС'!$E149/12*'ОПУ БС'!U149</f>
        <v>37.68132127</v>
      </c>
      <c r="AM149" s="56">
        <f>'ОПУ БС'!$E149/12*'ОПУ БС'!V149</f>
        <v>37.68132127</v>
      </c>
      <c r="AN149" s="56">
        <f>'ОПУ БС'!$E149/12*'ОПУ БС'!W149</f>
        <v>47.57742584</v>
      </c>
      <c r="AO149" s="10">
        <f t="shared" si="25"/>
        <v>456.7432881</v>
      </c>
      <c r="AP149" s="56">
        <f>'ОПУ БС'!$F149/12*'ОПУ БС'!L149</f>
        <v>29.18335635</v>
      </c>
      <c r="AQ149" s="56">
        <f>'ОПУ БС'!$F149/12*'ОПУ БС'!M149</f>
        <v>31.87129707</v>
      </c>
      <c r="AR149" s="56">
        <f>'ОПУ БС'!$F149/12*'ОПУ БС'!N149</f>
        <v>36.47919544</v>
      </c>
      <c r="AS149" s="56">
        <f>'ОПУ БС'!$F149/12*'ОПУ БС'!O149</f>
        <v>35.71121238</v>
      </c>
      <c r="AT149" s="56">
        <f>'ОПУ БС'!$F149/12*'ОПУ БС'!P149</f>
        <v>36.47919544</v>
      </c>
      <c r="AU149" s="56">
        <f>'ОПУ БС'!$F149/12*'ОПУ БС'!Q149</f>
        <v>38.78314463</v>
      </c>
      <c r="AV149" s="56">
        <f>'ОПУ БС'!$F149/12*'ОПУ БС'!R149</f>
        <v>44.54301759</v>
      </c>
      <c r="AW149" s="56">
        <f>'ОПУ БС'!$F149/12*'ОПУ БС'!S149</f>
        <v>43.391043</v>
      </c>
      <c r="AX149" s="56">
        <f>'ОПУ БС'!$F149/12*'ОПУ БС'!T149</f>
        <v>40.31911075</v>
      </c>
      <c r="AY149" s="56">
        <f>'ОПУ БС'!$F149/12*'ОПУ БС'!U149</f>
        <v>38.01516156</v>
      </c>
      <c r="AZ149" s="56">
        <f>'ОПУ БС'!$F149/12*'ОПУ БС'!V149</f>
        <v>38.01516156</v>
      </c>
      <c r="BA149" s="56">
        <f>'ОПУ БС'!$F149/12*'ОПУ БС'!W149</f>
        <v>47.99894137</v>
      </c>
      <c r="BB149" s="10">
        <f t="shared" si="27"/>
        <v>460.7898371</v>
      </c>
      <c r="BC149" s="56">
        <f>'ОПУ БС'!$G149/12*'ОПУ БС'!L149</f>
        <v>30.25959598</v>
      </c>
      <c r="BD149" s="56">
        <f>'ОПУ БС'!$G149/12*'ОПУ БС'!M149</f>
        <v>33.04666403</v>
      </c>
      <c r="BE149" s="56">
        <f>'ОПУ БС'!$G149/12*'ОПУ БС'!N149</f>
        <v>37.82449498</v>
      </c>
      <c r="BF149" s="56">
        <f>'ОПУ БС'!$G149/12*'ОПУ БС'!O149</f>
        <v>37.02818982</v>
      </c>
      <c r="BG149" s="56">
        <f>'ОПУ БС'!$G149/12*'ОПУ БС'!P149</f>
        <v>37.82449498</v>
      </c>
      <c r="BH149" s="56">
        <f>'ОПУ БС'!$G149/12*'ОПУ БС'!Q149</f>
        <v>40.21341045</v>
      </c>
      <c r="BI149" s="56">
        <f>'ОПУ БС'!$G149/12*'ОПУ БС'!R149</f>
        <v>46.18569913</v>
      </c>
      <c r="BJ149" s="56">
        <f>'ОПУ БС'!$G149/12*'ОПУ БС'!S149</f>
        <v>44.99124139</v>
      </c>
      <c r="BK149" s="56">
        <f>'ОПУ БС'!$G149/12*'ОПУ БС'!T149</f>
        <v>41.80602076</v>
      </c>
      <c r="BL149" s="56">
        <f>'ОПУ БС'!$G149/12*'ОПУ БС'!U149</f>
        <v>39.41710529</v>
      </c>
      <c r="BM149" s="56">
        <f>'ОПУ БС'!$G149/12*'ОПУ БС'!V149</f>
        <v>39.41710529</v>
      </c>
      <c r="BN149" s="56">
        <f>'ОПУ БС'!$G149/12*'ОПУ БС'!W149</f>
        <v>49.76907234</v>
      </c>
      <c r="BO149" s="10">
        <f t="shared" si="29"/>
        <v>477.7830944</v>
      </c>
      <c r="BP149" s="56">
        <f>'ОПУ БС'!$H149/12*'ОПУ БС'!L149</f>
        <v>32.13389169</v>
      </c>
      <c r="BQ149" s="56">
        <f>'ОПУ БС'!$H149/12*'ОПУ БС'!M149</f>
        <v>35.09359224</v>
      </c>
      <c r="BR149" s="56">
        <f>'ОПУ БС'!$H149/12*'ОПУ БС'!N149</f>
        <v>40.16736461</v>
      </c>
      <c r="BS149" s="56">
        <f>'ОПУ БС'!$H149/12*'ОПУ БС'!O149</f>
        <v>39.32173589</v>
      </c>
      <c r="BT149" s="56">
        <f>'ОПУ БС'!$H149/12*'ОПУ БС'!P149</f>
        <v>40.16736461</v>
      </c>
      <c r="BU149" s="56">
        <f>'ОПУ БС'!$H149/12*'ОПУ БС'!Q149</f>
        <v>42.7042508</v>
      </c>
      <c r="BV149" s="56">
        <f>'ОПУ БС'!$H149/12*'ОПУ БС'!R149</f>
        <v>49.04646627</v>
      </c>
      <c r="BW149" s="56">
        <f>'ОПУ БС'!$H149/12*'ОПУ БС'!S149</f>
        <v>47.77802317</v>
      </c>
      <c r="BX149" s="56">
        <f>'ОПУ БС'!$H149/12*'ОПУ БС'!T149</f>
        <v>44.39550826</v>
      </c>
      <c r="BY149" s="56">
        <f>'ОПУ БС'!$H149/12*'ОПУ БС'!U149</f>
        <v>41.85862207</v>
      </c>
      <c r="BZ149" s="56">
        <f>'ОПУ БС'!$H149/12*'ОПУ БС'!V149</f>
        <v>41.85862207</v>
      </c>
      <c r="CA149" s="56">
        <f>'ОПУ БС'!$H149/12*'ОПУ БС'!W149</f>
        <v>52.85179555</v>
      </c>
      <c r="CB149" s="10">
        <f t="shared" si="31"/>
        <v>507.3772372</v>
      </c>
      <c r="CC149" s="56">
        <f>'ОПУ БС'!$I149/12*'ОПУ БС'!L149</f>
        <v>34.41902165</v>
      </c>
      <c r="CD149" s="56">
        <f>'ОПУ БС'!$I149/12*'ОПУ БС'!M149</f>
        <v>37.58919469</v>
      </c>
      <c r="CE149" s="56">
        <f>'ОПУ БС'!$I149/12*'ОПУ БС'!N149</f>
        <v>43.02377706</v>
      </c>
      <c r="CF149" s="56">
        <f>'ОПУ БС'!$I149/12*'ОПУ БС'!O149</f>
        <v>42.11801333</v>
      </c>
      <c r="CG149" s="56">
        <f>'ОПУ БС'!$I149/12*'ОПУ БС'!P149</f>
        <v>43.02377706</v>
      </c>
      <c r="CH149" s="56">
        <f>'ОПУ БС'!$I149/12*'ОПУ БС'!Q149</f>
        <v>45.74106824</v>
      </c>
      <c r="CI149" s="56">
        <f>'ОПУ БС'!$I149/12*'ОПУ БС'!R149</f>
        <v>52.5342962</v>
      </c>
      <c r="CJ149" s="56">
        <f>'ОПУ БС'!$I149/12*'ОПУ БС'!S149</f>
        <v>51.17565061</v>
      </c>
      <c r="CK149" s="56">
        <f>'ОПУ БС'!$I149/12*'ОПУ БС'!T149</f>
        <v>47.5525957</v>
      </c>
      <c r="CL149" s="56">
        <f>'ОПУ БС'!$I149/12*'ОПУ БС'!U149</f>
        <v>44.83530451</v>
      </c>
      <c r="CM149" s="56">
        <f>'ОПУ БС'!$I149/12*'ОПУ БС'!V149</f>
        <v>44.83530451</v>
      </c>
      <c r="CN149" s="56">
        <f>'ОПУ БС'!$I149/12*'ОПУ БС'!W149</f>
        <v>56.61023297</v>
      </c>
      <c r="CO149" s="10">
        <f t="shared" si="33"/>
        <v>543.4582365</v>
      </c>
      <c r="CP149" s="2"/>
      <c r="CQ149" s="2"/>
      <c r="CR149" s="48">
        <f>O149-'ОПУ БС'!C149</f>
        <v>0</v>
      </c>
      <c r="CS149" s="48">
        <f>AB149-'ОПУ БС'!D149</f>
        <v>0</v>
      </c>
      <c r="CT149" s="48">
        <f>AO149-'ОПУ БС'!E149</f>
        <v>0</v>
      </c>
      <c r="CU149" s="48">
        <f>BB149-'ОПУ БС'!F149</f>
        <v>0</v>
      </c>
      <c r="CV149" s="48">
        <f>BO149-'ОПУ БС'!G149</f>
        <v>0</v>
      </c>
      <c r="CW149" s="48">
        <f>CB149-'ОПУ БС'!H149</f>
        <v>0</v>
      </c>
      <c r="CX149" s="48">
        <f>CO149-'ОПУ БС'!I149</f>
        <v>0</v>
      </c>
      <c r="CY149" s="2"/>
      <c r="CZ149" s="2"/>
      <c r="DA149" s="57"/>
      <c r="DB149" s="57"/>
      <c r="DC149" s="57"/>
      <c r="DD149" s="57"/>
      <c r="DE149" s="57"/>
      <c r="DF149" s="57"/>
      <c r="DG149" s="57"/>
      <c r="DH149" s="57"/>
      <c r="DI149" s="57"/>
      <c r="DJ149" s="57"/>
      <c r="DK149" s="57"/>
      <c r="DL149" s="57"/>
      <c r="DM149" s="55">
        <f t="shared" si="35"/>
        <v>0</v>
      </c>
      <c r="DN149" s="58">
        <f t="shared" ref="DN149:DY149" si="1968">AP149*0.04</f>
        <v>1.167334254</v>
      </c>
      <c r="DO149" s="58">
        <f t="shared" si="1968"/>
        <v>1.274851883</v>
      </c>
      <c r="DP149" s="58">
        <f t="shared" si="1968"/>
        <v>1.459167818</v>
      </c>
      <c r="DQ149" s="58">
        <f t="shared" si="1968"/>
        <v>1.428448495</v>
      </c>
      <c r="DR149" s="58">
        <f t="shared" si="1968"/>
        <v>1.459167818</v>
      </c>
      <c r="DS149" s="58">
        <f t="shared" si="1968"/>
        <v>1.551325785</v>
      </c>
      <c r="DT149" s="58">
        <f t="shared" si="1968"/>
        <v>1.781720704</v>
      </c>
      <c r="DU149" s="58">
        <f t="shared" si="1968"/>
        <v>1.73564172</v>
      </c>
      <c r="DV149" s="58">
        <f t="shared" si="1968"/>
        <v>1.61276443</v>
      </c>
      <c r="DW149" s="58">
        <f t="shared" si="1968"/>
        <v>1.520606463</v>
      </c>
      <c r="DX149" s="58">
        <f t="shared" si="1968"/>
        <v>1.520606463</v>
      </c>
      <c r="DY149" s="58">
        <f t="shared" si="1968"/>
        <v>1.919957655</v>
      </c>
      <c r="DZ149" s="55">
        <f t="shared" si="37"/>
        <v>18.43159349</v>
      </c>
      <c r="EA149" s="58">
        <f t="shared" ref="EA149:EL149" si="1969">BC149*0.04</f>
        <v>1.210383839</v>
      </c>
      <c r="EB149" s="58">
        <f t="shared" si="1969"/>
        <v>1.321866561</v>
      </c>
      <c r="EC149" s="58">
        <f t="shared" si="1969"/>
        <v>1.512979799</v>
      </c>
      <c r="ED149" s="58">
        <f t="shared" si="1969"/>
        <v>1.481127593</v>
      </c>
      <c r="EE149" s="58">
        <f t="shared" si="1969"/>
        <v>1.512979799</v>
      </c>
      <c r="EF149" s="58">
        <f t="shared" si="1969"/>
        <v>1.608536418</v>
      </c>
      <c r="EG149" s="58">
        <f t="shared" si="1969"/>
        <v>1.847427965</v>
      </c>
      <c r="EH149" s="58">
        <f t="shared" si="1969"/>
        <v>1.799649656</v>
      </c>
      <c r="EI149" s="58">
        <f t="shared" si="1969"/>
        <v>1.672240831</v>
      </c>
      <c r="EJ149" s="58">
        <f t="shared" si="1969"/>
        <v>1.576684212</v>
      </c>
      <c r="EK149" s="58">
        <f t="shared" si="1969"/>
        <v>1.576684212</v>
      </c>
      <c r="EL149" s="58">
        <f t="shared" si="1969"/>
        <v>1.990762893</v>
      </c>
      <c r="EM149" s="50">
        <f t="shared" si="39"/>
        <v>19.11132378</v>
      </c>
      <c r="EN149" s="58">
        <f t="shared" ref="EN149:EY149" si="1970">BP149*0.04</f>
        <v>1.285355668</v>
      </c>
      <c r="EO149" s="58">
        <f t="shared" si="1970"/>
        <v>1.40374369</v>
      </c>
      <c r="EP149" s="58">
        <f t="shared" si="1970"/>
        <v>1.606694585</v>
      </c>
      <c r="EQ149" s="58">
        <f t="shared" si="1970"/>
        <v>1.572869435</v>
      </c>
      <c r="ER149" s="58">
        <f t="shared" si="1970"/>
        <v>1.606694585</v>
      </c>
      <c r="ES149" s="58">
        <f t="shared" si="1970"/>
        <v>1.708170032</v>
      </c>
      <c r="ET149" s="58">
        <f t="shared" si="1970"/>
        <v>1.961858651</v>
      </c>
      <c r="EU149" s="58">
        <f t="shared" si="1970"/>
        <v>1.911120927</v>
      </c>
      <c r="EV149" s="58">
        <f t="shared" si="1970"/>
        <v>1.77582033</v>
      </c>
      <c r="EW149" s="58">
        <f t="shared" si="1970"/>
        <v>1.674344883</v>
      </c>
      <c r="EX149" s="58">
        <f t="shared" si="1970"/>
        <v>1.674344883</v>
      </c>
      <c r="EY149" s="58">
        <f t="shared" si="1970"/>
        <v>2.114071822</v>
      </c>
      <c r="EZ149" s="51">
        <f t="shared" si="41"/>
        <v>20.29508949</v>
      </c>
      <c r="FA149" s="58">
        <f t="shared" ref="FA149:FL149" si="1971">CC149*0.04</f>
        <v>1.376760866</v>
      </c>
      <c r="FB149" s="58">
        <f t="shared" si="1971"/>
        <v>1.503567788</v>
      </c>
      <c r="FC149" s="58">
        <f t="shared" si="1971"/>
        <v>1.720951082</v>
      </c>
      <c r="FD149" s="58">
        <f t="shared" si="1971"/>
        <v>1.684720533</v>
      </c>
      <c r="FE149" s="58">
        <f t="shared" si="1971"/>
        <v>1.720951082</v>
      </c>
      <c r="FF149" s="58">
        <f t="shared" si="1971"/>
        <v>1.82964273</v>
      </c>
      <c r="FG149" s="58">
        <f t="shared" si="1971"/>
        <v>2.101371848</v>
      </c>
      <c r="FH149" s="58">
        <f t="shared" si="1971"/>
        <v>2.047026024</v>
      </c>
      <c r="FI149" s="58">
        <f t="shared" si="1971"/>
        <v>1.902103828</v>
      </c>
      <c r="FJ149" s="58">
        <f t="shared" si="1971"/>
        <v>1.793412181</v>
      </c>
      <c r="FK149" s="58">
        <f t="shared" si="1971"/>
        <v>1.793412181</v>
      </c>
      <c r="FL149" s="58">
        <f t="shared" si="1971"/>
        <v>2.264409319</v>
      </c>
      <c r="FM149" s="51">
        <f t="shared" si="43"/>
        <v>21.73832946</v>
      </c>
      <c r="FN149" s="2"/>
      <c r="FO149" s="2"/>
      <c r="FP149" s="56">
        <f t="shared" ref="FP149:GA149" si="1972">C149</f>
        <v>30.45991082</v>
      </c>
      <c r="FQ149" s="56">
        <f t="shared" si="1972"/>
        <v>33.26542892</v>
      </c>
      <c r="FR149" s="56">
        <f t="shared" si="1972"/>
        <v>38.07488853</v>
      </c>
      <c r="FS149" s="56">
        <f t="shared" si="1972"/>
        <v>37.27331193</v>
      </c>
      <c r="FT149" s="56">
        <f t="shared" si="1972"/>
        <v>38.07488853</v>
      </c>
      <c r="FU149" s="56">
        <f t="shared" si="1972"/>
        <v>40.47961833</v>
      </c>
      <c r="FV149" s="56">
        <f t="shared" si="1972"/>
        <v>46.49144283</v>
      </c>
      <c r="FW149" s="56">
        <f t="shared" si="1972"/>
        <v>45.28907793</v>
      </c>
      <c r="FX149" s="56">
        <f t="shared" si="1972"/>
        <v>42.08277153</v>
      </c>
      <c r="FY149" s="56">
        <f t="shared" si="1972"/>
        <v>39.67804173</v>
      </c>
      <c r="FZ149" s="56">
        <f t="shared" si="1972"/>
        <v>39.67804173</v>
      </c>
      <c r="GA149" s="56">
        <f t="shared" si="1972"/>
        <v>50.09853754</v>
      </c>
      <c r="GB149" s="52">
        <f t="shared" si="45"/>
        <v>480.9459603</v>
      </c>
      <c r="GC149" s="56">
        <f t="shared" ref="GC149:GN149" si="1973">P149</f>
        <v>29.75994479</v>
      </c>
      <c r="GD149" s="56">
        <f t="shared" si="1973"/>
        <v>32.50099234</v>
      </c>
      <c r="GE149" s="56">
        <f t="shared" si="1973"/>
        <v>37.19993099</v>
      </c>
      <c r="GF149" s="56">
        <f t="shared" si="1973"/>
        <v>36.41677455</v>
      </c>
      <c r="GG149" s="56">
        <f t="shared" si="1973"/>
        <v>37.19993099</v>
      </c>
      <c r="GH149" s="56">
        <f t="shared" si="1973"/>
        <v>39.54940032</v>
      </c>
      <c r="GI149" s="56">
        <f t="shared" si="1973"/>
        <v>45.42307363</v>
      </c>
      <c r="GJ149" s="56">
        <f t="shared" si="1973"/>
        <v>44.24833897</v>
      </c>
      <c r="GK149" s="56">
        <f t="shared" si="1973"/>
        <v>41.1157132</v>
      </c>
      <c r="GL149" s="56">
        <f t="shared" si="1973"/>
        <v>38.76624387</v>
      </c>
      <c r="GM149" s="56">
        <f t="shared" si="1973"/>
        <v>38.76624387</v>
      </c>
      <c r="GN149" s="56">
        <f t="shared" si="1973"/>
        <v>48.94727762</v>
      </c>
      <c r="GO149" s="52">
        <f t="shared" si="47"/>
        <v>469.8938651</v>
      </c>
      <c r="GP149" s="8">
        <f t="shared" ref="GP149:HA149" si="1974">AC149+DA149</f>
        <v>28.92707491</v>
      </c>
      <c r="GQ149" s="8">
        <f t="shared" si="1974"/>
        <v>31.59141076</v>
      </c>
      <c r="GR149" s="8">
        <f t="shared" si="1974"/>
        <v>36.15884364</v>
      </c>
      <c r="GS149" s="8">
        <f t="shared" si="1974"/>
        <v>35.39760483</v>
      </c>
      <c r="GT149" s="8">
        <f t="shared" si="1974"/>
        <v>36.15884364</v>
      </c>
      <c r="GU149" s="8">
        <f t="shared" si="1974"/>
        <v>38.44256008</v>
      </c>
      <c r="GV149" s="8">
        <f t="shared" si="1974"/>
        <v>44.15185118</v>
      </c>
      <c r="GW149" s="8">
        <f t="shared" si="1974"/>
        <v>43.00999296</v>
      </c>
      <c r="GX149" s="8">
        <f t="shared" si="1974"/>
        <v>39.96503771</v>
      </c>
      <c r="GY149" s="8">
        <f t="shared" si="1974"/>
        <v>37.68132127</v>
      </c>
      <c r="GZ149" s="8">
        <f t="shared" si="1974"/>
        <v>37.68132127</v>
      </c>
      <c r="HA149" s="8">
        <f t="shared" si="1974"/>
        <v>47.57742584</v>
      </c>
      <c r="HB149" s="52">
        <f t="shared" si="49"/>
        <v>456.7432881</v>
      </c>
      <c r="HC149" s="8">
        <f t="shared" ref="HC149:HN149" si="1975">AP149+DN149</f>
        <v>30.35069061</v>
      </c>
      <c r="HD149" s="8">
        <f t="shared" si="1975"/>
        <v>33.14614895</v>
      </c>
      <c r="HE149" s="8">
        <f t="shared" si="1975"/>
        <v>37.93836326</v>
      </c>
      <c r="HF149" s="8">
        <f t="shared" si="1975"/>
        <v>37.13966087</v>
      </c>
      <c r="HG149" s="8">
        <f t="shared" si="1975"/>
        <v>37.93836326</v>
      </c>
      <c r="HH149" s="8">
        <f t="shared" si="1975"/>
        <v>40.33447041</v>
      </c>
      <c r="HI149" s="8">
        <f t="shared" si="1975"/>
        <v>46.32473829</v>
      </c>
      <c r="HJ149" s="8">
        <f t="shared" si="1975"/>
        <v>45.12668472</v>
      </c>
      <c r="HK149" s="8">
        <f t="shared" si="1975"/>
        <v>41.93187518</v>
      </c>
      <c r="HL149" s="8">
        <f t="shared" si="1975"/>
        <v>39.53576803</v>
      </c>
      <c r="HM149" s="8">
        <f t="shared" si="1975"/>
        <v>39.53576803</v>
      </c>
      <c r="HN149" s="8">
        <f t="shared" si="1975"/>
        <v>49.91889902</v>
      </c>
      <c r="HO149" s="52">
        <f t="shared" si="51"/>
        <v>479.2214306</v>
      </c>
      <c r="HP149" s="8">
        <f t="shared" ref="HP149:IA149" si="1976">BC149+EA149</f>
        <v>31.46997982</v>
      </c>
      <c r="HQ149" s="8">
        <f t="shared" si="1976"/>
        <v>34.36853059</v>
      </c>
      <c r="HR149" s="8">
        <f t="shared" si="1976"/>
        <v>39.33747477</v>
      </c>
      <c r="HS149" s="8">
        <f t="shared" si="1976"/>
        <v>38.50931741</v>
      </c>
      <c r="HT149" s="8">
        <f t="shared" si="1976"/>
        <v>39.33747477</v>
      </c>
      <c r="HU149" s="8">
        <f t="shared" si="1976"/>
        <v>41.82194687</v>
      </c>
      <c r="HV149" s="8">
        <f t="shared" si="1976"/>
        <v>48.03312709</v>
      </c>
      <c r="HW149" s="8">
        <f t="shared" si="1976"/>
        <v>46.79089105</v>
      </c>
      <c r="HX149" s="8">
        <f t="shared" si="1976"/>
        <v>43.47826159</v>
      </c>
      <c r="HY149" s="8">
        <f t="shared" si="1976"/>
        <v>40.9937895</v>
      </c>
      <c r="HZ149" s="8">
        <f t="shared" si="1976"/>
        <v>40.9937895</v>
      </c>
      <c r="IA149" s="8">
        <f t="shared" si="1976"/>
        <v>51.75983523</v>
      </c>
      <c r="IB149" s="52">
        <f t="shared" si="53"/>
        <v>496.8944182</v>
      </c>
      <c r="IC149" s="8">
        <f t="shared" ref="IC149:IN149" si="1977">BP149+EN149</f>
        <v>33.41924736</v>
      </c>
      <c r="ID149" s="8">
        <f t="shared" si="1977"/>
        <v>36.49733593</v>
      </c>
      <c r="IE149" s="8">
        <f t="shared" si="1977"/>
        <v>41.7740592</v>
      </c>
      <c r="IF149" s="8">
        <f t="shared" si="1977"/>
        <v>40.89460532</v>
      </c>
      <c r="IG149" s="8">
        <f t="shared" si="1977"/>
        <v>41.7740592</v>
      </c>
      <c r="IH149" s="8">
        <f t="shared" si="1977"/>
        <v>44.41242083</v>
      </c>
      <c r="II149" s="8">
        <f t="shared" si="1977"/>
        <v>51.00832492</v>
      </c>
      <c r="IJ149" s="8">
        <f t="shared" si="1977"/>
        <v>49.6891441</v>
      </c>
      <c r="IK149" s="8">
        <f t="shared" si="1977"/>
        <v>46.17132859</v>
      </c>
      <c r="IL149" s="8">
        <f t="shared" si="1977"/>
        <v>43.53296695</v>
      </c>
      <c r="IM149" s="8">
        <f t="shared" si="1977"/>
        <v>43.53296695</v>
      </c>
      <c r="IN149" s="8">
        <f t="shared" si="1977"/>
        <v>54.96586737</v>
      </c>
      <c r="IO149" s="52">
        <f t="shared" si="55"/>
        <v>527.6723267</v>
      </c>
      <c r="IP149" s="8">
        <f t="shared" ref="IP149:JA149" si="1978">CC149+FA149</f>
        <v>35.79578251</v>
      </c>
      <c r="IQ149" s="8">
        <f t="shared" si="1978"/>
        <v>39.09276248</v>
      </c>
      <c r="IR149" s="8">
        <f t="shared" si="1978"/>
        <v>44.74472814</v>
      </c>
      <c r="IS149" s="8">
        <f t="shared" si="1978"/>
        <v>43.80273386</v>
      </c>
      <c r="IT149" s="8">
        <f t="shared" si="1978"/>
        <v>44.74472814</v>
      </c>
      <c r="IU149" s="8">
        <f t="shared" si="1978"/>
        <v>47.57071097</v>
      </c>
      <c r="IV149" s="8">
        <f t="shared" si="1978"/>
        <v>54.63566805</v>
      </c>
      <c r="IW149" s="8">
        <f t="shared" si="1978"/>
        <v>53.22267663</v>
      </c>
      <c r="IX149" s="8">
        <f t="shared" si="1978"/>
        <v>49.45469952</v>
      </c>
      <c r="IY149" s="8">
        <f t="shared" si="1978"/>
        <v>46.62871669</v>
      </c>
      <c r="IZ149" s="8">
        <f t="shared" si="1978"/>
        <v>46.62871669</v>
      </c>
      <c r="JA149" s="8">
        <f t="shared" si="1978"/>
        <v>58.87464229</v>
      </c>
      <c r="JB149" s="52">
        <f t="shared" si="57"/>
        <v>565.196566</v>
      </c>
      <c r="JC149" s="2"/>
      <c r="JD149" s="2"/>
      <c r="JE149" s="19">
        <f t="shared" si="58"/>
        <v>0</v>
      </c>
      <c r="JF149" s="19">
        <f t="shared" si="59"/>
        <v>0</v>
      </c>
      <c r="JG149" s="48">
        <f t="shared" si="60"/>
        <v>0</v>
      </c>
      <c r="JH149" s="48">
        <f t="shared" si="61"/>
        <v>0</v>
      </c>
      <c r="JI149" s="48">
        <f t="shared" si="62"/>
        <v>0</v>
      </c>
      <c r="JJ149" s="48">
        <f t="shared" si="63"/>
        <v>0</v>
      </c>
      <c r="JK149" s="48">
        <f t="shared" si="64"/>
        <v>0</v>
      </c>
    </row>
    <row r="150" ht="19.5" customHeight="1" outlineLevel="1">
      <c r="A150" s="2"/>
      <c r="B150" s="6" t="s">
        <v>21</v>
      </c>
      <c r="C150" s="8">
        <f t="shared" ref="C150:N150" si="1979">SUM(C151:C157)</f>
        <v>64.75469529</v>
      </c>
      <c r="D150" s="8">
        <f t="shared" si="1979"/>
        <v>70.71894354</v>
      </c>
      <c r="E150" s="8">
        <f t="shared" si="1979"/>
        <v>79.23929819</v>
      </c>
      <c r="F150" s="8">
        <f t="shared" si="1979"/>
        <v>79.23929819</v>
      </c>
      <c r="G150" s="8">
        <f t="shared" si="1979"/>
        <v>77.74767163</v>
      </c>
      <c r="H150" s="8">
        <f t="shared" si="1979"/>
        <v>81.7888105</v>
      </c>
      <c r="I150" s="8">
        <f t="shared" si="1979"/>
        <v>99.33555127</v>
      </c>
      <c r="J150" s="8">
        <f t="shared" si="1979"/>
        <v>94.67536411</v>
      </c>
      <c r="K150" s="8">
        <f t="shared" si="1979"/>
        <v>88.89054085</v>
      </c>
      <c r="L150" s="8">
        <f t="shared" si="1979"/>
        <v>84.16606227</v>
      </c>
      <c r="M150" s="8">
        <f t="shared" si="1979"/>
        <v>95.38188838</v>
      </c>
      <c r="N150" s="8">
        <f t="shared" si="1979"/>
        <v>106.504433</v>
      </c>
      <c r="O150" s="8">
        <f t="shared" si="21"/>
        <v>1022.442557</v>
      </c>
      <c r="P150" s="8">
        <f t="shared" ref="P150:AA150" si="1980">SUM(P151:P157)</f>
        <v>62.02417131</v>
      </c>
      <c r="Q150" s="8">
        <f t="shared" si="1980"/>
        <v>67.73692394</v>
      </c>
      <c r="R150" s="8">
        <f t="shared" si="1980"/>
        <v>75.89799911</v>
      </c>
      <c r="S150" s="8">
        <f t="shared" si="1980"/>
        <v>75.89799911</v>
      </c>
      <c r="T150" s="8">
        <f t="shared" si="1980"/>
        <v>74.3794142</v>
      </c>
      <c r="U150" s="8">
        <f t="shared" si="1980"/>
        <v>78.18206321</v>
      </c>
      <c r="V150" s="8">
        <f t="shared" si="1980"/>
        <v>95.12300599</v>
      </c>
      <c r="W150" s="8">
        <f t="shared" si="1980"/>
        <v>90.68929458</v>
      </c>
      <c r="X150" s="8">
        <f t="shared" si="1980"/>
        <v>85.149127</v>
      </c>
      <c r="Y150" s="8">
        <f t="shared" si="1980"/>
        <v>80.62003062</v>
      </c>
      <c r="Z150" s="8">
        <f t="shared" si="1980"/>
        <v>91.61555203</v>
      </c>
      <c r="AA150" s="8">
        <f t="shared" si="1980"/>
        <v>102.0134397</v>
      </c>
      <c r="AB150" s="8">
        <f t="shared" si="23"/>
        <v>979.3290208</v>
      </c>
      <c r="AC150" s="8">
        <f t="shared" ref="AC150:AN150" si="1981">SUM(AC151:AC157)</f>
        <v>59.63025007</v>
      </c>
      <c r="AD150" s="8">
        <f t="shared" si="1981"/>
        <v>65.12250995</v>
      </c>
      <c r="AE150" s="8">
        <f t="shared" si="1981"/>
        <v>72.96859548</v>
      </c>
      <c r="AF150" s="8">
        <f t="shared" si="1981"/>
        <v>72.96859548</v>
      </c>
      <c r="AG150" s="8">
        <f t="shared" si="1981"/>
        <v>71.54449808</v>
      </c>
      <c r="AH150" s="8">
        <f t="shared" si="1981"/>
        <v>74.9921953</v>
      </c>
      <c r="AI150" s="8">
        <f t="shared" si="1981"/>
        <v>91.45769502</v>
      </c>
      <c r="AJ150" s="8">
        <f t="shared" si="1981"/>
        <v>87.24520023</v>
      </c>
      <c r="AK150" s="8">
        <f t="shared" si="1981"/>
        <v>81.87830282</v>
      </c>
      <c r="AL150" s="8">
        <f t="shared" si="1981"/>
        <v>77.51560566</v>
      </c>
      <c r="AM150" s="8">
        <f t="shared" si="1981"/>
        <v>88.130747</v>
      </c>
      <c r="AN150" s="8">
        <f t="shared" si="1981"/>
        <v>98.0760692</v>
      </c>
      <c r="AO150" s="8">
        <f t="shared" si="25"/>
        <v>941.5302643</v>
      </c>
      <c r="AP150" s="8">
        <f t="shared" ref="AP150:BA150" si="1982">SUM(AP151:AP157)</f>
        <v>57.01320288</v>
      </c>
      <c r="AQ150" s="8">
        <f t="shared" si="1982"/>
        <v>62.26441893</v>
      </c>
      <c r="AR150" s="8">
        <f t="shared" si="1982"/>
        <v>69.76615615</v>
      </c>
      <c r="AS150" s="8">
        <f t="shared" si="1982"/>
        <v>69.76615615</v>
      </c>
      <c r="AT150" s="8">
        <f t="shared" si="1982"/>
        <v>68.32855438</v>
      </c>
      <c r="AU150" s="8">
        <f t="shared" si="1982"/>
        <v>71.33545801</v>
      </c>
      <c r="AV150" s="8">
        <f t="shared" si="1982"/>
        <v>87.40336096</v>
      </c>
      <c r="AW150" s="8">
        <f t="shared" si="1982"/>
        <v>83.4120263</v>
      </c>
      <c r="AX150" s="8">
        <f t="shared" si="1982"/>
        <v>78.27727114</v>
      </c>
      <c r="AY150" s="8">
        <f t="shared" si="1982"/>
        <v>74.11354336</v>
      </c>
      <c r="AZ150" s="8">
        <f t="shared" si="1982"/>
        <v>84.75660296</v>
      </c>
      <c r="BA150" s="8">
        <f t="shared" si="1982"/>
        <v>93.77171526</v>
      </c>
      <c r="BB150" s="8">
        <f t="shared" si="27"/>
        <v>900.2084665</v>
      </c>
      <c r="BC150" s="8">
        <f t="shared" ref="BC150:BN150" si="1983">SUM(BC151:BC157)</f>
        <v>56.20184992</v>
      </c>
      <c r="BD150" s="8">
        <f t="shared" si="1983"/>
        <v>61.3783361</v>
      </c>
      <c r="BE150" s="8">
        <f t="shared" si="1983"/>
        <v>68.77331635</v>
      </c>
      <c r="BF150" s="8">
        <f t="shared" si="1983"/>
        <v>68.77331635</v>
      </c>
      <c r="BG150" s="8">
        <f t="shared" si="1983"/>
        <v>67.29264119</v>
      </c>
      <c r="BH150" s="8">
        <f t="shared" si="1983"/>
        <v>69.9406105</v>
      </c>
      <c r="BI150" s="8">
        <f t="shared" si="1983"/>
        <v>86.12047394</v>
      </c>
      <c r="BJ150" s="8">
        <f t="shared" si="1983"/>
        <v>82.22356695</v>
      </c>
      <c r="BK150" s="8">
        <f t="shared" si="1983"/>
        <v>77.1556029</v>
      </c>
      <c r="BL150" s="8">
        <f t="shared" si="1983"/>
        <v>73.05881538</v>
      </c>
      <c r="BM150" s="8">
        <f t="shared" si="1983"/>
        <v>84.04184762</v>
      </c>
      <c r="BN150" s="8">
        <f t="shared" si="1983"/>
        <v>92.43725316</v>
      </c>
      <c r="BO150" s="8">
        <f t="shared" si="29"/>
        <v>887.3976304</v>
      </c>
      <c r="BP150" s="8">
        <f t="shared" ref="BP150:CA150" si="1984">SUM(BP151:BP157)</f>
        <v>56.81429363</v>
      </c>
      <c r="BQ150" s="8">
        <f t="shared" si="1984"/>
        <v>62.04718909</v>
      </c>
      <c r="BR150" s="8">
        <f t="shared" si="1984"/>
        <v>69.52275404</v>
      </c>
      <c r="BS150" s="8">
        <f t="shared" si="1984"/>
        <v>69.52275404</v>
      </c>
      <c r="BT150" s="8">
        <f t="shared" si="1984"/>
        <v>67.96696346</v>
      </c>
      <c r="BU150" s="8">
        <f t="shared" si="1984"/>
        <v>70.2747529</v>
      </c>
      <c r="BV150" s="8">
        <f t="shared" si="1984"/>
        <v>87.01768212</v>
      </c>
      <c r="BW150" s="8">
        <f t="shared" si="1984"/>
        <v>83.12146061</v>
      </c>
      <c r="BX150" s="8">
        <f t="shared" si="1984"/>
        <v>77.98906997</v>
      </c>
      <c r="BY150" s="8">
        <f t="shared" si="1984"/>
        <v>73.85512678</v>
      </c>
      <c r="BZ150" s="8">
        <f t="shared" si="1984"/>
        <v>85.49118559</v>
      </c>
      <c r="CA150" s="8">
        <f t="shared" si="1984"/>
        <v>93.44456189</v>
      </c>
      <c r="CB150" s="8">
        <f t="shared" si="31"/>
        <v>897.0677941</v>
      </c>
      <c r="CC150" s="8">
        <f t="shared" ref="CC150:CN150" si="1985">SUM(CC151:CC157)</f>
        <v>58.50850758</v>
      </c>
      <c r="CD150" s="8">
        <f t="shared" si="1985"/>
        <v>63.89744907</v>
      </c>
      <c r="CE150" s="8">
        <f t="shared" si="1985"/>
        <v>71.59593691</v>
      </c>
      <c r="CF150" s="8">
        <f t="shared" si="1985"/>
        <v>71.59593691</v>
      </c>
      <c r="CG150" s="8">
        <f t="shared" si="1985"/>
        <v>69.96185911</v>
      </c>
      <c r="CH150" s="8">
        <f t="shared" si="1985"/>
        <v>71.98282546</v>
      </c>
      <c r="CI150" s="8">
        <f t="shared" si="1985"/>
        <v>89.5800344</v>
      </c>
      <c r="CJ150" s="8">
        <f t="shared" si="1985"/>
        <v>85.60814224</v>
      </c>
      <c r="CK150" s="8">
        <f t="shared" si="1985"/>
        <v>80.30936329</v>
      </c>
      <c r="CL150" s="8">
        <f t="shared" si="1985"/>
        <v>76.05830638</v>
      </c>
      <c r="CM150" s="8">
        <f t="shared" si="1985"/>
        <v>88.4890814</v>
      </c>
      <c r="CN150" s="8">
        <f t="shared" si="1985"/>
        <v>96.23109799</v>
      </c>
      <c r="CO150" s="8">
        <f t="shared" si="33"/>
        <v>923.8185407</v>
      </c>
      <c r="CP150" s="2"/>
      <c r="CQ150" s="2"/>
      <c r="CR150" s="48">
        <f>O150-'ОПУ БС'!C150</f>
        <v>0</v>
      </c>
      <c r="CS150" s="48">
        <f>AB150-'ОПУ БС'!D150</f>
        <v>0</v>
      </c>
      <c r="CT150" s="48">
        <f>AO150-'ОПУ БС'!E150</f>
        <v>0</v>
      </c>
      <c r="CU150" s="48">
        <f>BB150-'ОПУ БС'!F150</f>
        <v>0</v>
      </c>
      <c r="CV150" s="48">
        <f>BO150-'ОПУ БС'!G150</f>
        <v>0</v>
      </c>
      <c r="CW150" s="48">
        <f>CB150-'ОПУ БС'!H150</f>
        <v>0</v>
      </c>
      <c r="CX150" s="48">
        <f>CO150-'ОПУ БС'!I150</f>
        <v>0</v>
      </c>
      <c r="CY150" s="2"/>
      <c r="CZ150" s="2"/>
      <c r="DA150" s="49">
        <f t="shared" ref="DA150:DL150" si="1986">SUM(DA151:DA157)</f>
        <v>0</v>
      </c>
      <c r="DB150" s="49">
        <f t="shared" si="1986"/>
        <v>0</v>
      </c>
      <c r="DC150" s="49">
        <f t="shared" si="1986"/>
        <v>0</v>
      </c>
      <c r="DD150" s="49">
        <f t="shared" si="1986"/>
        <v>0</v>
      </c>
      <c r="DE150" s="49">
        <f t="shared" si="1986"/>
        <v>0</v>
      </c>
      <c r="DF150" s="49">
        <f t="shared" si="1986"/>
        <v>0</v>
      </c>
      <c r="DG150" s="49">
        <f t="shared" si="1986"/>
        <v>0</v>
      </c>
      <c r="DH150" s="49">
        <f t="shared" si="1986"/>
        <v>0</v>
      </c>
      <c r="DI150" s="49">
        <f t="shared" si="1986"/>
        <v>0</v>
      </c>
      <c r="DJ150" s="49">
        <f t="shared" si="1986"/>
        <v>0</v>
      </c>
      <c r="DK150" s="49">
        <f t="shared" si="1986"/>
        <v>0</v>
      </c>
      <c r="DL150" s="49">
        <f t="shared" si="1986"/>
        <v>0</v>
      </c>
      <c r="DM150" s="50">
        <f t="shared" si="35"/>
        <v>0</v>
      </c>
      <c r="DN150" s="49">
        <f t="shared" ref="DN150:DY150" si="1987">SUM(DN151:DN157)</f>
        <v>0</v>
      </c>
      <c r="DO150" s="49">
        <f t="shared" si="1987"/>
        <v>0</v>
      </c>
      <c r="DP150" s="49">
        <f t="shared" si="1987"/>
        <v>0</v>
      </c>
      <c r="DQ150" s="49">
        <f t="shared" si="1987"/>
        <v>0</v>
      </c>
      <c r="DR150" s="49">
        <f t="shared" si="1987"/>
        <v>0</v>
      </c>
      <c r="DS150" s="49">
        <f t="shared" si="1987"/>
        <v>0</v>
      </c>
      <c r="DT150" s="49">
        <f t="shared" si="1987"/>
        <v>0</v>
      </c>
      <c r="DU150" s="49">
        <f t="shared" si="1987"/>
        <v>0</v>
      </c>
      <c r="DV150" s="49">
        <f t="shared" si="1987"/>
        <v>0</v>
      </c>
      <c r="DW150" s="49">
        <f t="shared" si="1987"/>
        <v>0</v>
      </c>
      <c r="DX150" s="49">
        <f t="shared" si="1987"/>
        <v>0</v>
      </c>
      <c r="DY150" s="49">
        <f t="shared" si="1987"/>
        <v>0</v>
      </c>
      <c r="DZ150" s="50">
        <f t="shared" si="37"/>
        <v>0</v>
      </c>
      <c r="EA150" s="49">
        <f t="shared" ref="EA150:EL150" si="1988">SUM(EA151:EA157)</f>
        <v>0</v>
      </c>
      <c r="EB150" s="49">
        <f t="shared" si="1988"/>
        <v>0</v>
      </c>
      <c r="EC150" s="49">
        <f t="shared" si="1988"/>
        <v>0</v>
      </c>
      <c r="ED150" s="49">
        <f t="shared" si="1988"/>
        <v>0</v>
      </c>
      <c r="EE150" s="49">
        <f t="shared" si="1988"/>
        <v>0</v>
      </c>
      <c r="EF150" s="49">
        <f t="shared" si="1988"/>
        <v>0</v>
      </c>
      <c r="EG150" s="49">
        <f t="shared" si="1988"/>
        <v>0</v>
      </c>
      <c r="EH150" s="49">
        <f t="shared" si="1988"/>
        <v>0</v>
      </c>
      <c r="EI150" s="49">
        <f t="shared" si="1988"/>
        <v>0</v>
      </c>
      <c r="EJ150" s="49">
        <f t="shared" si="1988"/>
        <v>0</v>
      </c>
      <c r="EK150" s="49">
        <f t="shared" si="1988"/>
        <v>0</v>
      </c>
      <c r="EL150" s="49">
        <f t="shared" si="1988"/>
        <v>0</v>
      </c>
      <c r="EM150" s="50">
        <f t="shared" si="39"/>
        <v>0</v>
      </c>
      <c r="EN150" s="49">
        <f t="shared" ref="EN150:EY150" si="1989">SUM(EN151:EN157)</f>
        <v>0</v>
      </c>
      <c r="EO150" s="49">
        <f t="shared" si="1989"/>
        <v>0</v>
      </c>
      <c r="EP150" s="49">
        <f t="shared" si="1989"/>
        <v>0</v>
      </c>
      <c r="EQ150" s="49">
        <f t="shared" si="1989"/>
        <v>0</v>
      </c>
      <c r="ER150" s="49">
        <f t="shared" si="1989"/>
        <v>0</v>
      </c>
      <c r="ES150" s="49">
        <f t="shared" si="1989"/>
        <v>0</v>
      </c>
      <c r="ET150" s="49">
        <f t="shared" si="1989"/>
        <v>0</v>
      </c>
      <c r="EU150" s="49">
        <f t="shared" si="1989"/>
        <v>0</v>
      </c>
      <c r="EV150" s="49">
        <f t="shared" si="1989"/>
        <v>0</v>
      </c>
      <c r="EW150" s="49">
        <f t="shared" si="1989"/>
        <v>0</v>
      </c>
      <c r="EX150" s="49">
        <f t="shared" si="1989"/>
        <v>0</v>
      </c>
      <c r="EY150" s="49">
        <f t="shared" si="1989"/>
        <v>0</v>
      </c>
      <c r="EZ150" s="51">
        <f t="shared" si="41"/>
        <v>0</v>
      </c>
      <c r="FA150" s="49">
        <f t="shared" ref="FA150:FL150" si="1990">SUM(FA151:FA157)</f>
        <v>0</v>
      </c>
      <c r="FB150" s="49">
        <f t="shared" si="1990"/>
        <v>0</v>
      </c>
      <c r="FC150" s="49">
        <f t="shared" si="1990"/>
        <v>0</v>
      </c>
      <c r="FD150" s="49">
        <f t="shared" si="1990"/>
        <v>0</v>
      </c>
      <c r="FE150" s="49">
        <f t="shared" si="1990"/>
        <v>0</v>
      </c>
      <c r="FF150" s="49">
        <f t="shared" si="1990"/>
        <v>0</v>
      </c>
      <c r="FG150" s="49">
        <f t="shared" si="1990"/>
        <v>0</v>
      </c>
      <c r="FH150" s="49">
        <f t="shared" si="1990"/>
        <v>0</v>
      </c>
      <c r="FI150" s="49">
        <f t="shared" si="1990"/>
        <v>0</v>
      </c>
      <c r="FJ150" s="49">
        <f t="shared" si="1990"/>
        <v>0</v>
      </c>
      <c r="FK150" s="49">
        <f t="shared" si="1990"/>
        <v>0</v>
      </c>
      <c r="FL150" s="49">
        <f t="shared" si="1990"/>
        <v>0</v>
      </c>
      <c r="FM150" s="51">
        <f t="shared" si="43"/>
        <v>0</v>
      </c>
      <c r="FN150" s="2"/>
      <c r="FO150" s="2"/>
      <c r="FP150" s="8">
        <f t="shared" ref="FP150:GA150" si="1991">SUM(FP151:FP157)</f>
        <v>64.75469529</v>
      </c>
      <c r="FQ150" s="8">
        <f t="shared" si="1991"/>
        <v>70.71894354</v>
      </c>
      <c r="FR150" s="8">
        <f t="shared" si="1991"/>
        <v>79.23929819</v>
      </c>
      <c r="FS150" s="8">
        <f t="shared" si="1991"/>
        <v>79.23929819</v>
      </c>
      <c r="FT150" s="8">
        <f t="shared" si="1991"/>
        <v>77.74767163</v>
      </c>
      <c r="FU150" s="8">
        <f t="shared" si="1991"/>
        <v>81.7888105</v>
      </c>
      <c r="FV150" s="8">
        <f t="shared" si="1991"/>
        <v>99.33555127</v>
      </c>
      <c r="FW150" s="8">
        <f t="shared" si="1991"/>
        <v>94.67536411</v>
      </c>
      <c r="FX150" s="8">
        <f t="shared" si="1991"/>
        <v>88.89054085</v>
      </c>
      <c r="FY150" s="8">
        <f t="shared" si="1991"/>
        <v>84.16606227</v>
      </c>
      <c r="FZ150" s="8">
        <f t="shared" si="1991"/>
        <v>95.38188838</v>
      </c>
      <c r="GA150" s="8">
        <f t="shared" si="1991"/>
        <v>106.504433</v>
      </c>
      <c r="GB150" s="52">
        <f t="shared" si="45"/>
        <v>1022.442557</v>
      </c>
      <c r="GC150" s="8">
        <f t="shared" ref="GC150:GN150" si="1992">SUM(GC151:GC157)</f>
        <v>62.02417131</v>
      </c>
      <c r="GD150" s="8">
        <f t="shared" si="1992"/>
        <v>67.73692394</v>
      </c>
      <c r="GE150" s="8">
        <f t="shared" si="1992"/>
        <v>75.89799911</v>
      </c>
      <c r="GF150" s="8">
        <f t="shared" si="1992"/>
        <v>75.89799911</v>
      </c>
      <c r="GG150" s="8">
        <f t="shared" si="1992"/>
        <v>74.3794142</v>
      </c>
      <c r="GH150" s="8">
        <f t="shared" si="1992"/>
        <v>78.18206321</v>
      </c>
      <c r="GI150" s="8">
        <f t="shared" si="1992"/>
        <v>95.12300599</v>
      </c>
      <c r="GJ150" s="8">
        <f t="shared" si="1992"/>
        <v>90.68929458</v>
      </c>
      <c r="GK150" s="8">
        <f t="shared" si="1992"/>
        <v>85.149127</v>
      </c>
      <c r="GL150" s="8">
        <f t="shared" si="1992"/>
        <v>80.62003062</v>
      </c>
      <c r="GM150" s="8">
        <f t="shared" si="1992"/>
        <v>91.61555203</v>
      </c>
      <c r="GN150" s="8">
        <f t="shared" si="1992"/>
        <v>102.0134397</v>
      </c>
      <c r="GO150" s="52">
        <f t="shared" si="47"/>
        <v>979.3290208</v>
      </c>
      <c r="GP150" s="53">
        <f t="shared" ref="GP150:HA150" si="1993">SUM(GP151:GP157)</f>
        <v>59.63025007</v>
      </c>
      <c r="GQ150" s="53">
        <f t="shared" si="1993"/>
        <v>65.12250995</v>
      </c>
      <c r="GR150" s="53">
        <f t="shared" si="1993"/>
        <v>72.96859548</v>
      </c>
      <c r="GS150" s="53">
        <f t="shared" si="1993"/>
        <v>72.96859548</v>
      </c>
      <c r="GT150" s="53">
        <f t="shared" si="1993"/>
        <v>71.54449808</v>
      </c>
      <c r="GU150" s="53">
        <f t="shared" si="1993"/>
        <v>74.9921953</v>
      </c>
      <c r="GV150" s="53">
        <f t="shared" si="1993"/>
        <v>91.45769502</v>
      </c>
      <c r="GW150" s="53">
        <f t="shared" si="1993"/>
        <v>87.24520023</v>
      </c>
      <c r="GX150" s="53">
        <f t="shared" si="1993"/>
        <v>81.87830282</v>
      </c>
      <c r="GY150" s="53">
        <f t="shared" si="1993"/>
        <v>77.51560566</v>
      </c>
      <c r="GZ150" s="53">
        <f t="shared" si="1993"/>
        <v>88.130747</v>
      </c>
      <c r="HA150" s="53">
        <f t="shared" si="1993"/>
        <v>98.0760692</v>
      </c>
      <c r="HB150" s="52">
        <f t="shared" si="49"/>
        <v>941.5302643</v>
      </c>
      <c r="HC150" s="53">
        <f t="shared" ref="HC150:HN150" si="1994">SUM(HC151:HC157)</f>
        <v>57.01320288</v>
      </c>
      <c r="HD150" s="53">
        <f t="shared" si="1994"/>
        <v>62.26441893</v>
      </c>
      <c r="HE150" s="53">
        <f t="shared" si="1994"/>
        <v>69.76615615</v>
      </c>
      <c r="HF150" s="53">
        <f t="shared" si="1994"/>
        <v>69.76615615</v>
      </c>
      <c r="HG150" s="53">
        <f t="shared" si="1994"/>
        <v>68.32855438</v>
      </c>
      <c r="HH150" s="53">
        <f t="shared" si="1994"/>
        <v>71.33545801</v>
      </c>
      <c r="HI150" s="53">
        <f t="shared" si="1994"/>
        <v>87.40336096</v>
      </c>
      <c r="HJ150" s="53">
        <f t="shared" si="1994"/>
        <v>83.4120263</v>
      </c>
      <c r="HK150" s="53">
        <f t="shared" si="1994"/>
        <v>78.27727114</v>
      </c>
      <c r="HL150" s="53">
        <f t="shared" si="1994"/>
        <v>74.11354336</v>
      </c>
      <c r="HM150" s="53">
        <f t="shared" si="1994"/>
        <v>84.75660296</v>
      </c>
      <c r="HN150" s="53">
        <f t="shared" si="1994"/>
        <v>93.77171526</v>
      </c>
      <c r="HO150" s="52">
        <f t="shared" si="51"/>
        <v>900.2084665</v>
      </c>
      <c r="HP150" s="53">
        <f t="shared" ref="HP150:IA150" si="1995">SUM(HP151:HP157)</f>
        <v>56.20184992</v>
      </c>
      <c r="HQ150" s="53">
        <f t="shared" si="1995"/>
        <v>61.3783361</v>
      </c>
      <c r="HR150" s="53">
        <f t="shared" si="1995"/>
        <v>68.77331635</v>
      </c>
      <c r="HS150" s="53">
        <f t="shared" si="1995"/>
        <v>68.77331635</v>
      </c>
      <c r="HT150" s="53">
        <f t="shared" si="1995"/>
        <v>67.29264119</v>
      </c>
      <c r="HU150" s="53">
        <f t="shared" si="1995"/>
        <v>69.9406105</v>
      </c>
      <c r="HV150" s="53">
        <f t="shared" si="1995"/>
        <v>86.12047394</v>
      </c>
      <c r="HW150" s="53">
        <f t="shared" si="1995"/>
        <v>82.22356695</v>
      </c>
      <c r="HX150" s="53">
        <f t="shared" si="1995"/>
        <v>77.1556029</v>
      </c>
      <c r="HY150" s="53">
        <f t="shared" si="1995"/>
        <v>73.05881538</v>
      </c>
      <c r="HZ150" s="53">
        <f t="shared" si="1995"/>
        <v>84.04184762</v>
      </c>
      <c r="IA150" s="53">
        <f t="shared" si="1995"/>
        <v>92.43725316</v>
      </c>
      <c r="IB150" s="52">
        <f t="shared" si="53"/>
        <v>887.3976304</v>
      </c>
      <c r="IC150" s="53">
        <f t="shared" ref="IC150:IN150" si="1996">SUM(IC151:IC157)</f>
        <v>56.81429363</v>
      </c>
      <c r="ID150" s="53">
        <f t="shared" si="1996"/>
        <v>62.04718909</v>
      </c>
      <c r="IE150" s="53">
        <f t="shared" si="1996"/>
        <v>69.52275404</v>
      </c>
      <c r="IF150" s="53">
        <f t="shared" si="1996"/>
        <v>69.52275404</v>
      </c>
      <c r="IG150" s="53">
        <f t="shared" si="1996"/>
        <v>67.96696346</v>
      </c>
      <c r="IH150" s="53">
        <f t="shared" si="1996"/>
        <v>70.2747529</v>
      </c>
      <c r="II150" s="53">
        <f t="shared" si="1996"/>
        <v>87.01768212</v>
      </c>
      <c r="IJ150" s="53">
        <f t="shared" si="1996"/>
        <v>83.12146061</v>
      </c>
      <c r="IK150" s="53">
        <f t="shared" si="1996"/>
        <v>77.98906997</v>
      </c>
      <c r="IL150" s="53">
        <f t="shared" si="1996"/>
        <v>73.85512678</v>
      </c>
      <c r="IM150" s="53">
        <f t="shared" si="1996"/>
        <v>85.49118559</v>
      </c>
      <c r="IN150" s="53">
        <f t="shared" si="1996"/>
        <v>93.44456189</v>
      </c>
      <c r="IO150" s="52">
        <f t="shared" si="55"/>
        <v>897.0677941</v>
      </c>
      <c r="IP150" s="53">
        <f t="shared" ref="IP150:JA150" si="1997">SUM(IP151:IP157)</f>
        <v>58.50850758</v>
      </c>
      <c r="IQ150" s="53">
        <f t="shared" si="1997"/>
        <v>63.89744907</v>
      </c>
      <c r="IR150" s="53">
        <f t="shared" si="1997"/>
        <v>71.59593691</v>
      </c>
      <c r="IS150" s="53">
        <f t="shared" si="1997"/>
        <v>71.59593691</v>
      </c>
      <c r="IT150" s="53">
        <f t="shared" si="1997"/>
        <v>69.96185911</v>
      </c>
      <c r="IU150" s="53">
        <f t="shared" si="1997"/>
        <v>71.98282546</v>
      </c>
      <c r="IV150" s="53">
        <f t="shared" si="1997"/>
        <v>89.5800344</v>
      </c>
      <c r="IW150" s="53">
        <f t="shared" si="1997"/>
        <v>85.60814224</v>
      </c>
      <c r="IX150" s="53">
        <f t="shared" si="1997"/>
        <v>80.30936329</v>
      </c>
      <c r="IY150" s="53">
        <f t="shared" si="1997"/>
        <v>76.05830638</v>
      </c>
      <c r="IZ150" s="53">
        <f t="shared" si="1997"/>
        <v>88.4890814</v>
      </c>
      <c r="JA150" s="53">
        <f t="shared" si="1997"/>
        <v>96.23109799</v>
      </c>
      <c r="JB150" s="52">
        <f t="shared" si="57"/>
        <v>923.8185407</v>
      </c>
      <c r="JC150" s="2"/>
      <c r="JD150" s="2"/>
      <c r="JE150" s="19">
        <f t="shared" si="58"/>
        <v>0</v>
      </c>
      <c r="JF150" s="19">
        <f t="shared" si="59"/>
        <v>0</v>
      </c>
      <c r="JG150" s="48">
        <f t="shared" si="60"/>
        <v>0</v>
      </c>
      <c r="JH150" s="48">
        <f t="shared" si="61"/>
        <v>0</v>
      </c>
      <c r="JI150" s="48">
        <f t="shared" si="62"/>
        <v>0</v>
      </c>
      <c r="JJ150" s="48">
        <f t="shared" si="63"/>
        <v>0</v>
      </c>
      <c r="JK150" s="48">
        <f t="shared" si="64"/>
        <v>0</v>
      </c>
    </row>
    <row r="151" ht="19.5" customHeight="1" outlineLevel="1">
      <c r="A151" s="2"/>
      <c r="B151" s="13" t="s">
        <v>22</v>
      </c>
      <c r="C151" s="56">
        <f>'ОПУ БС'!$C151/12*'ОПУ БС'!L151</f>
        <v>22.07936448</v>
      </c>
      <c r="D151" s="56">
        <f>'ОПУ БС'!$C151/12*'ОПУ БС'!M151</f>
        <v>24.11299016</v>
      </c>
      <c r="E151" s="56">
        <f>'ОПУ БС'!$C151/12*'ОПУ БС'!N151</f>
        <v>27.0181697</v>
      </c>
      <c r="F151" s="56">
        <f>'ОПУ БС'!$C151/12*'ОПУ БС'!O151</f>
        <v>27.0181697</v>
      </c>
      <c r="G151" s="56">
        <f>'ОПУ БС'!$C151/12*'ОПУ БС'!P151</f>
        <v>24.40350811</v>
      </c>
      <c r="H151" s="56">
        <f>'ОПУ БС'!$C151/12*'ОПУ БС'!Q151</f>
        <v>29.34231333</v>
      </c>
      <c r="I151" s="56">
        <f>'ОПУ БС'!$C151/12*'ОПУ БС'!R151</f>
        <v>33.70008263</v>
      </c>
      <c r="J151" s="56">
        <f>'ОПУ БС'!$C151/12*'ОПУ БС'!S151</f>
        <v>32.82852877</v>
      </c>
      <c r="K151" s="56">
        <f>'ОПУ БС'!$C151/12*'ОПУ БС'!T151</f>
        <v>30.50438514</v>
      </c>
      <c r="L151" s="56">
        <f>'ОПУ БС'!$C151/12*'ОПУ БС'!U151</f>
        <v>28.76127742</v>
      </c>
      <c r="M151" s="56">
        <f>'ОПУ БС'!$C151/12*'ОПУ БС'!V151</f>
        <v>32.53801082</v>
      </c>
      <c r="N151" s="56">
        <f>'ОПУ БС'!$C151/12*'ОПУ БС'!W151</f>
        <v>36.31474422</v>
      </c>
      <c r="O151" s="10">
        <f t="shared" si="21"/>
        <v>348.6215445</v>
      </c>
      <c r="P151" s="56">
        <f>'ОПУ БС'!$D151/12*'ОПУ БС'!L151</f>
        <v>21.76916326</v>
      </c>
      <c r="Q151" s="56">
        <f>'ОПУ БС'!$D151/12*'ОПУ БС'!M151</f>
        <v>23.77421777</v>
      </c>
      <c r="R151" s="56">
        <f>'ОПУ БС'!$D151/12*'ОПУ БС'!N151</f>
        <v>26.63858136</v>
      </c>
      <c r="S151" s="56">
        <f>'ОПУ БС'!$D151/12*'ОПУ БС'!O151</f>
        <v>26.63858136</v>
      </c>
      <c r="T151" s="56">
        <f>'ОПУ БС'!$D151/12*'ОПУ БС'!P151</f>
        <v>24.06065413</v>
      </c>
      <c r="U151" s="56">
        <f>'ОПУ БС'!$D151/12*'ОПУ БС'!Q151</f>
        <v>28.93007223</v>
      </c>
      <c r="V151" s="56">
        <f>'ОПУ БС'!$D151/12*'ОПУ БС'!R151</f>
        <v>33.22661761</v>
      </c>
      <c r="W151" s="56">
        <f>'ОПУ БС'!$D151/12*'ОПУ БС'!S151</f>
        <v>32.36730853</v>
      </c>
      <c r="X151" s="56">
        <f>'ОПУ БС'!$D151/12*'ОПУ БС'!T151</f>
        <v>30.07581766</v>
      </c>
      <c r="Y151" s="56">
        <f>'ОПУ БС'!$D151/12*'ОПУ БС'!U151</f>
        <v>28.35719951</v>
      </c>
      <c r="Z151" s="56">
        <f>'ОПУ БС'!$D151/12*'ОПУ БС'!V151</f>
        <v>32.08087217</v>
      </c>
      <c r="AA151" s="56">
        <f>'ОПУ БС'!$D151/12*'ОПУ БС'!W151</f>
        <v>35.80454484</v>
      </c>
      <c r="AB151" s="10">
        <f t="shared" si="23"/>
        <v>343.7236304</v>
      </c>
      <c r="AC151" s="56">
        <f>'ОПУ БС'!$E151/12*'ОПУ БС'!L151</f>
        <v>20.68108209</v>
      </c>
      <c r="AD151" s="56">
        <f>'ОПУ БС'!$E151/12*'ОПУ БС'!M151</f>
        <v>22.5859186</v>
      </c>
      <c r="AE151" s="56">
        <f>'ОПУ БС'!$E151/12*'ОПУ БС'!N151</f>
        <v>25.30711361</v>
      </c>
      <c r="AF151" s="56">
        <f>'ОПУ БС'!$E151/12*'ОПУ БС'!O151</f>
        <v>25.30711361</v>
      </c>
      <c r="AG151" s="56">
        <f>'ОПУ БС'!$E151/12*'ОПУ БС'!P151</f>
        <v>22.8580381</v>
      </c>
      <c r="AH151" s="56">
        <f>'ОПУ БС'!$E151/12*'ОПУ БС'!Q151</f>
        <v>27.48406962</v>
      </c>
      <c r="AI151" s="56">
        <f>'ОПУ БС'!$E151/12*'ОПУ БС'!R151</f>
        <v>31.56586213</v>
      </c>
      <c r="AJ151" s="56">
        <f>'ОПУ БС'!$E151/12*'ОПУ БС'!S151</f>
        <v>30.74950363</v>
      </c>
      <c r="AK151" s="56">
        <f>'ОПУ БС'!$E151/12*'ОПУ БС'!T151</f>
        <v>28.57254762</v>
      </c>
      <c r="AL151" s="56">
        <f>'ОПУ БС'!$E151/12*'ОПУ БС'!U151</f>
        <v>26.93983061</v>
      </c>
      <c r="AM151" s="56">
        <f>'ОПУ БС'!$E151/12*'ОПУ БС'!V151</f>
        <v>30.47738413</v>
      </c>
      <c r="AN151" s="56">
        <f>'ОПУ БС'!$E151/12*'ОПУ БС'!W151</f>
        <v>34.01493765</v>
      </c>
      <c r="AO151" s="10">
        <f t="shared" si="25"/>
        <v>326.5434014</v>
      </c>
      <c r="AP151" s="56">
        <f>'ОПУ БС'!$F151/12*'ОПУ БС'!L151</f>
        <v>20.29855822</v>
      </c>
      <c r="AQ151" s="56">
        <f>'ОПУ БС'!$F151/12*'ОПУ БС'!M151</f>
        <v>22.16816227</v>
      </c>
      <c r="AR151" s="56">
        <f>'ОПУ БС'!$F151/12*'ОПУ БС'!N151</f>
        <v>24.83902519</v>
      </c>
      <c r="AS151" s="56">
        <f>'ОПУ БС'!$F151/12*'ОПУ БС'!O151</f>
        <v>24.83902519</v>
      </c>
      <c r="AT151" s="56">
        <f>'ОПУ БС'!$F151/12*'ОПУ БС'!P151</f>
        <v>22.43524856</v>
      </c>
      <c r="AU151" s="56">
        <f>'ОПУ БС'!$F151/12*'ОПУ БС'!Q151</f>
        <v>26.97571553</v>
      </c>
      <c r="AV151" s="56">
        <f>'ОПУ БС'!$F151/12*'ОПУ БС'!R151</f>
        <v>30.98200991</v>
      </c>
      <c r="AW151" s="56">
        <f>'ОПУ БС'!$F151/12*'ОПУ БС'!S151</f>
        <v>30.18075104</v>
      </c>
      <c r="AX151" s="56">
        <f>'ОПУ БС'!$F151/12*'ОПУ БС'!T151</f>
        <v>28.0440607</v>
      </c>
      <c r="AY151" s="56">
        <f>'ОПУ БС'!$F151/12*'ОПУ БС'!U151</f>
        <v>26.44154294</v>
      </c>
      <c r="AZ151" s="56">
        <f>'ОПУ БС'!$F151/12*'ОПУ БС'!V151</f>
        <v>29.91366474</v>
      </c>
      <c r="BA151" s="56">
        <f>'ОПУ БС'!$F151/12*'ОПУ БС'!W151</f>
        <v>33.38578654</v>
      </c>
      <c r="BB151" s="10">
        <f t="shared" si="27"/>
        <v>320.5035508</v>
      </c>
      <c r="BC151" s="56">
        <f>'ОПУ БС'!$G151/12*'ОПУ БС'!L151</f>
        <v>20.44863746</v>
      </c>
      <c r="BD151" s="56">
        <f>'ОПУ БС'!$G151/12*'ОПУ БС'!M151</f>
        <v>22.3320646</v>
      </c>
      <c r="BE151" s="56">
        <f>'ОПУ БС'!$G151/12*'ОПУ БС'!N151</f>
        <v>25.02267479</v>
      </c>
      <c r="BF151" s="56">
        <f>'ОПУ БС'!$G151/12*'ОПУ БС'!O151</f>
        <v>25.02267479</v>
      </c>
      <c r="BG151" s="56">
        <f>'ОПУ БС'!$G151/12*'ОПУ БС'!P151</f>
        <v>22.60112562</v>
      </c>
      <c r="BH151" s="56">
        <f>'ОПУ БС'!$G151/12*'ОПУ БС'!Q151</f>
        <v>27.17516294</v>
      </c>
      <c r="BI151" s="56">
        <f>'ОПУ БС'!$G151/12*'ОПУ БС'!R151</f>
        <v>31.21107823</v>
      </c>
      <c r="BJ151" s="56">
        <f>'ОПУ БС'!$G151/12*'ОПУ БС'!S151</f>
        <v>30.40389518</v>
      </c>
      <c r="BK151" s="56">
        <f>'ОПУ БС'!$G151/12*'ОПУ БС'!T151</f>
        <v>28.25140702</v>
      </c>
      <c r="BL151" s="56">
        <f>'ОПУ БС'!$G151/12*'ОПУ БС'!U151</f>
        <v>26.63704091</v>
      </c>
      <c r="BM151" s="56">
        <f>'ОПУ БС'!$G151/12*'ОПУ БС'!V151</f>
        <v>30.13483416</v>
      </c>
      <c r="BN151" s="56">
        <f>'ОПУ БС'!$G151/12*'ОПУ БС'!W151</f>
        <v>33.63262741</v>
      </c>
      <c r="BO151" s="10">
        <f t="shared" si="29"/>
        <v>322.8732231</v>
      </c>
      <c r="BP151" s="56">
        <f>'ОПУ БС'!$H151/12*'ОПУ БС'!L151</f>
        <v>21.07897018</v>
      </c>
      <c r="BQ151" s="56">
        <f>'ОПУ БС'!$H151/12*'ОПУ БС'!M151</f>
        <v>23.02045428</v>
      </c>
      <c r="BR151" s="56">
        <f>'ОПУ БС'!$H151/12*'ОПУ БС'!N151</f>
        <v>25.79400299</v>
      </c>
      <c r="BS151" s="56">
        <f>'ОПУ БС'!$H151/12*'ОПУ БС'!O151</f>
        <v>25.79400299</v>
      </c>
      <c r="BT151" s="56">
        <f>'ОПУ БС'!$H151/12*'ОПУ БС'!P151</f>
        <v>23.29780915</v>
      </c>
      <c r="BU151" s="56">
        <f>'ОПУ БС'!$H151/12*'ОПУ БС'!Q151</f>
        <v>28.01284195</v>
      </c>
      <c r="BV151" s="56">
        <f>'ОПУ БС'!$H151/12*'ОПУ БС'!R151</f>
        <v>32.17316501</v>
      </c>
      <c r="BW151" s="56">
        <f>'ОПУ БС'!$H151/12*'ОПУ БС'!S151</f>
        <v>31.3411004</v>
      </c>
      <c r="BX151" s="56">
        <f>'ОПУ БС'!$H151/12*'ОПУ БС'!T151</f>
        <v>29.12226143</v>
      </c>
      <c r="BY151" s="56">
        <f>'ОПУ БС'!$H151/12*'ОПУ БС'!U151</f>
        <v>27.45813221</v>
      </c>
      <c r="BZ151" s="56">
        <f>'ОПУ БС'!$H151/12*'ОПУ БС'!V151</f>
        <v>31.06374553</v>
      </c>
      <c r="CA151" s="56">
        <f>'ОПУ БС'!$H151/12*'ОПУ БС'!W151</f>
        <v>34.66935885</v>
      </c>
      <c r="CB151" s="10">
        <f t="shared" si="31"/>
        <v>332.825845</v>
      </c>
      <c r="CC151" s="56">
        <f>'ОПУ БС'!$I151/12*'ОПУ БС'!L151</f>
        <v>21.92790251</v>
      </c>
      <c r="CD151" s="56">
        <f>'ОПУ БС'!$I151/12*'ОПУ БС'!M151</f>
        <v>23.94757774</v>
      </c>
      <c r="CE151" s="56">
        <f>'ОПУ БС'!$I151/12*'ОПУ БС'!N151</f>
        <v>26.83282807</v>
      </c>
      <c r="CF151" s="56">
        <f>'ОПУ БС'!$I151/12*'ОПУ БС'!O151</f>
        <v>26.83282807</v>
      </c>
      <c r="CG151" s="56">
        <f>'ОПУ БС'!$I151/12*'ОПУ БС'!P151</f>
        <v>24.23610277</v>
      </c>
      <c r="CH151" s="56">
        <f>'ОПУ БС'!$I151/12*'ОПУ БС'!Q151</f>
        <v>29.14102833</v>
      </c>
      <c r="CI151" s="56">
        <f>'ОПУ БС'!$I151/12*'ОПУ БС'!R151</f>
        <v>33.46890383</v>
      </c>
      <c r="CJ151" s="56">
        <f>'ОПУ БС'!$I151/12*'ОПУ БС'!S151</f>
        <v>32.60332873</v>
      </c>
      <c r="CK151" s="56">
        <f>'ОПУ БС'!$I151/12*'ОПУ БС'!T151</f>
        <v>30.29512847</v>
      </c>
      <c r="CL151" s="56">
        <f>'ОПУ БС'!$I151/12*'ОПУ БС'!U151</f>
        <v>28.56397827</v>
      </c>
      <c r="CM151" s="56">
        <f>'ОПУ БС'!$I151/12*'ОПУ БС'!V151</f>
        <v>32.3148037</v>
      </c>
      <c r="CN151" s="56">
        <f>'ОПУ БС'!$I151/12*'ОПУ БС'!W151</f>
        <v>36.06562913</v>
      </c>
      <c r="CO151" s="10">
        <f t="shared" si="33"/>
        <v>346.2300396</v>
      </c>
      <c r="CP151" s="2"/>
      <c r="CQ151" s="2"/>
      <c r="CR151" s="48">
        <f>O151-'ОПУ БС'!C151</f>
        <v>0</v>
      </c>
      <c r="CS151" s="48">
        <f>AB151-'ОПУ БС'!D151</f>
        <v>0</v>
      </c>
      <c r="CT151" s="48">
        <f>AO151-'ОПУ БС'!E151</f>
        <v>0</v>
      </c>
      <c r="CU151" s="48">
        <f>BB151-'ОПУ БС'!F151</f>
        <v>0</v>
      </c>
      <c r="CV151" s="48">
        <f>BO151-'ОПУ БС'!G151</f>
        <v>0</v>
      </c>
      <c r="CW151" s="48">
        <f>CB151-'ОПУ БС'!H151</f>
        <v>0</v>
      </c>
      <c r="CX151" s="48">
        <f>CO151-'ОПУ БС'!I151</f>
        <v>0</v>
      </c>
      <c r="CY151" s="2"/>
      <c r="CZ151" s="2"/>
      <c r="DA151" s="57"/>
      <c r="DB151" s="57"/>
      <c r="DC151" s="57"/>
      <c r="DD151" s="57"/>
      <c r="DE151" s="57"/>
      <c r="DF151" s="57"/>
      <c r="DG151" s="57"/>
      <c r="DH151" s="57"/>
      <c r="DI151" s="57"/>
      <c r="DJ151" s="57"/>
      <c r="DK151" s="57"/>
      <c r="DL151" s="57"/>
      <c r="DM151" s="55">
        <f t="shared" si="35"/>
        <v>0</v>
      </c>
      <c r="DN151" s="57"/>
      <c r="DO151" s="57"/>
      <c r="DP151" s="57"/>
      <c r="DQ151" s="57"/>
      <c r="DR151" s="57"/>
      <c r="DS151" s="57"/>
      <c r="DT151" s="57"/>
      <c r="DU151" s="57"/>
      <c r="DV151" s="57"/>
      <c r="DW151" s="57"/>
      <c r="DX151" s="57"/>
      <c r="DY151" s="57"/>
      <c r="DZ151" s="55">
        <f t="shared" si="37"/>
        <v>0</v>
      </c>
      <c r="EA151" s="58"/>
      <c r="EB151" s="58"/>
      <c r="EC151" s="58"/>
      <c r="ED151" s="58"/>
      <c r="EE151" s="58"/>
      <c r="EF151" s="58"/>
      <c r="EG151" s="58"/>
      <c r="EH151" s="58"/>
      <c r="EI151" s="58"/>
      <c r="EJ151" s="58"/>
      <c r="EK151" s="58"/>
      <c r="EL151" s="58"/>
      <c r="EM151" s="50">
        <f t="shared" si="39"/>
        <v>0</v>
      </c>
      <c r="EN151" s="58"/>
      <c r="EO151" s="58"/>
      <c r="EP151" s="58"/>
      <c r="EQ151" s="58"/>
      <c r="ER151" s="58"/>
      <c r="ES151" s="58"/>
      <c r="ET151" s="58"/>
      <c r="EU151" s="58"/>
      <c r="EV151" s="58"/>
      <c r="EW151" s="58"/>
      <c r="EX151" s="58"/>
      <c r="EY151" s="58"/>
      <c r="EZ151" s="51">
        <f t="shared" si="41"/>
        <v>0</v>
      </c>
      <c r="FA151" s="58"/>
      <c r="FB151" s="58"/>
      <c r="FC151" s="58"/>
      <c r="FD151" s="58"/>
      <c r="FE151" s="58"/>
      <c r="FF151" s="58"/>
      <c r="FG151" s="58"/>
      <c r="FH151" s="58"/>
      <c r="FI151" s="58"/>
      <c r="FJ151" s="58"/>
      <c r="FK151" s="58"/>
      <c r="FL151" s="58"/>
      <c r="FM151" s="51">
        <f t="shared" si="43"/>
        <v>0</v>
      </c>
      <c r="FN151" s="2"/>
      <c r="FO151" s="2"/>
      <c r="FP151" s="56">
        <f t="shared" ref="FP151:GA151" si="1998">C151</f>
        <v>22.07936448</v>
      </c>
      <c r="FQ151" s="56">
        <f t="shared" si="1998"/>
        <v>24.11299016</v>
      </c>
      <c r="FR151" s="56">
        <f t="shared" si="1998"/>
        <v>27.0181697</v>
      </c>
      <c r="FS151" s="56">
        <f t="shared" si="1998"/>
        <v>27.0181697</v>
      </c>
      <c r="FT151" s="56">
        <f t="shared" si="1998"/>
        <v>24.40350811</v>
      </c>
      <c r="FU151" s="56">
        <f t="shared" si="1998"/>
        <v>29.34231333</v>
      </c>
      <c r="FV151" s="56">
        <f t="shared" si="1998"/>
        <v>33.70008263</v>
      </c>
      <c r="FW151" s="56">
        <f t="shared" si="1998"/>
        <v>32.82852877</v>
      </c>
      <c r="FX151" s="56">
        <f t="shared" si="1998"/>
        <v>30.50438514</v>
      </c>
      <c r="FY151" s="56">
        <f t="shared" si="1998"/>
        <v>28.76127742</v>
      </c>
      <c r="FZ151" s="56">
        <f t="shared" si="1998"/>
        <v>32.53801082</v>
      </c>
      <c r="GA151" s="56">
        <f t="shared" si="1998"/>
        <v>36.31474422</v>
      </c>
      <c r="GB151" s="52">
        <f t="shared" si="45"/>
        <v>348.6215445</v>
      </c>
      <c r="GC151" s="56">
        <f t="shared" ref="GC151:GN151" si="1999">P151</f>
        <v>21.76916326</v>
      </c>
      <c r="GD151" s="56">
        <f t="shared" si="1999"/>
        <v>23.77421777</v>
      </c>
      <c r="GE151" s="56">
        <f t="shared" si="1999"/>
        <v>26.63858136</v>
      </c>
      <c r="GF151" s="56">
        <f t="shared" si="1999"/>
        <v>26.63858136</v>
      </c>
      <c r="GG151" s="56">
        <f t="shared" si="1999"/>
        <v>24.06065413</v>
      </c>
      <c r="GH151" s="56">
        <f t="shared" si="1999"/>
        <v>28.93007223</v>
      </c>
      <c r="GI151" s="56">
        <f t="shared" si="1999"/>
        <v>33.22661761</v>
      </c>
      <c r="GJ151" s="56">
        <f t="shared" si="1999"/>
        <v>32.36730853</v>
      </c>
      <c r="GK151" s="56">
        <f t="shared" si="1999"/>
        <v>30.07581766</v>
      </c>
      <c r="GL151" s="56">
        <f t="shared" si="1999"/>
        <v>28.35719951</v>
      </c>
      <c r="GM151" s="56">
        <f t="shared" si="1999"/>
        <v>32.08087217</v>
      </c>
      <c r="GN151" s="56">
        <f t="shared" si="1999"/>
        <v>35.80454484</v>
      </c>
      <c r="GO151" s="52">
        <f t="shared" si="47"/>
        <v>343.7236304</v>
      </c>
      <c r="GP151" s="8">
        <f t="shared" ref="GP151:HA151" si="2000">AC151+DA151</f>
        <v>20.68108209</v>
      </c>
      <c r="GQ151" s="8">
        <f t="shared" si="2000"/>
        <v>22.5859186</v>
      </c>
      <c r="GR151" s="8">
        <f t="shared" si="2000"/>
        <v>25.30711361</v>
      </c>
      <c r="GS151" s="8">
        <f t="shared" si="2000"/>
        <v>25.30711361</v>
      </c>
      <c r="GT151" s="8">
        <f t="shared" si="2000"/>
        <v>22.8580381</v>
      </c>
      <c r="GU151" s="8">
        <f t="shared" si="2000"/>
        <v>27.48406962</v>
      </c>
      <c r="GV151" s="8">
        <f t="shared" si="2000"/>
        <v>31.56586213</v>
      </c>
      <c r="GW151" s="8">
        <f t="shared" si="2000"/>
        <v>30.74950363</v>
      </c>
      <c r="GX151" s="8">
        <f t="shared" si="2000"/>
        <v>28.57254762</v>
      </c>
      <c r="GY151" s="8">
        <f t="shared" si="2000"/>
        <v>26.93983061</v>
      </c>
      <c r="GZ151" s="8">
        <f t="shared" si="2000"/>
        <v>30.47738413</v>
      </c>
      <c r="HA151" s="8">
        <f t="shared" si="2000"/>
        <v>34.01493765</v>
      </c>
      <c r="HB151" s="52">
        <f t="shared" si="49"/>
        <v>326.5434014</v>
      </c>
      <c r="HC151" s="8">
        <f t="shared" ref="HC151:HN151" si="2001">AP151+DN151</f>
        <v>20.29855822</v>
      </c>
      <c r="HD151" s="8">
        <f t="shared" si="2001"/>
        <v>22.16816227</v>
      </c>
      <c r="HE151" s="8">
        <f t="shared" si="2001"/>
        <v>24.83902519</v>
      </c>
      <c r="HF151" s="8">
        <f t="shared" si="2001"/>
        <v>24.83902519</v>
      </c>
      <c r="HG151" s="8">
        <f t="shared" si="2001"/>
        <v>22.43524856</v>
      </c>
      <c r="HH151" s="8">
        <f t="shared" si="2001"/>
        <v>26.97571553</v>
      </c>
      <c r="HI151" s="8">
        <f t="shared" si="2001"/>
        <v>30.98200991</v>
      </c>
      <c r="HJ151" s="8">
        <f t="shared" si="2001"/>
        <v>30.18075104</v>
      </c>
      <c r="HK151" s="8">
        <f t="shared" si="2001"/>
        <v>28.0440607</v>
      </c>
      <c r="HL151" s="8">
        <f t="shared" si="2001"/>
        <v>26.44154294</v>
      </c>
      <c r="HM151" s="8">
        <f t="shared" si="2001"/>
        <v>29.91366474</v>
      </c>
      <c r="HN151" s="8">
        <f t="shared" si="2001"/>
        <v>33.38578654</v>
      </c>
      <c r="HO151" s="52">
        <f t="shared" si="51"/>
        <v>320.5035508</v>
      </c>
      <c r="HP151" s="8">
        <f t="shared" ref="HP151:IA151" si="2002">BC151+EA151</f>
        <v>20.44863746</v>
      </c>
      <c r="HQ151" s="8">
        <f t="shared" si="2002"/>
        <v>22.3320646</v>
      </c>
      <c r="HR151" s="8">
        <f t="shared" si="2002"/>
        <v>25.02267479</v>
      </c>
      <c r="HS151" s="8">
        <f t="shared" si="2002"/>
        <v>25.02267479</v>
      </c>
      <c r="HT151" s="8">
        <f t="shared" si="2002"/>
        <v>22.60112562</v>
      </c>
      <c r="HU151" s="8">
        <f t="shared" si="2002"/>
        <v>27.17516294</v>
      </c>
      <c r="HV151" s="8">
        <f t="shared" si="2002"/>
        <v>31.21107823</v>
      </c>
      <c r="HW151" s="8">
        <f t="shared" si="2002"/>
        <v>30.40389518</v>
      </c>
      <c r="HX151" s="8">
        <f t="shared" si="2002"/>
        <v>28.25140702</v>
      </c>
      <c r="HY151" s="8">
        <f t="shared" si="2002"/>
        <v>26.63704091</v>
      </c>
      <c r="HZ151" s="8">
        <f t="shared" si="2002"/>
        <v>30.13483416</v>
      </c>
      <c r="IA151" s="8">
        <f t="shared" si="2002"/>
        <v>33.63262741</v>
      </c>
      <c r="IB151" s="52">
        <f t="shared" si="53"/>
        <v>322.8732231</v>
      </c>
      <c r="IC151" s="8">
        <f t="shared" ref="IC151:IN151" si="2003">BP151+EN151</f>
        <v>21.07897018</v>
      </c>
      <c r="ID151" s="8">
        <f t="shared" si="2003"/>
        <v>23.02045428</v>
      </c>
      <c r="IE151" s="8">
        <f t="shared" si="2003"/>
        <v>25.79400299</v>
      </c>
      <c r="IF151" s="8">
        <f t="shared" si="2003"/>
        <v>25.79400299</v>
      </c>
      <c r="IG151" s="8">
        <f t="shared" si="2003"/>
        <v>23.29780915</v>
      </c>
      <c r="IH151" s="8">
        <f t="shared" si="2003"/>
        <v>28.01284195</v>
      </c>
      <c r="II151" s="8">
        <f t="shared" si="2003"/>
        <v>32.17316501</v>
      </c>
      <c r="IJ151" s="8">
        <f t="shared" si="2003"/>
        <v>31.3411004</v>
      </c>
      <c r="IK151" s="8">
        <f t="shared" si="2003"/>
        <v>29.12226143</v>
      </c>
      <c r="IL151" s="8">
        <f t="shared" si="2003"/>
        <v>27.45813221</v>
      </c>
      <c r="IM151" s="8">
        <f t="shared" si="2003"/>
        <v>31.06374553</v>
      </c>
      <c r="IN151" s="8">
        <f t="shared" si="2003"/>
        <v>34.66935885</v>
      </c>
      <c r="IO151" s="52">
        <f t="shared" si="55"/>
        <v>332.825845</v>
      </c>
      <c r="IP151" s="8">
        <f t="shared" ref="IP151:JA151" si="2004">CC151+FA151</f>
        <v>21.92790251</v>
      </c>
      <c r="IQ151" s="8">
        <f t="shared" si="2004"/>
        <v>23.94757774</v>
      </c>
      <c r="IR151" s="8">
        <f t="shared" si="2004"/>
        <v>26.83282807</v>
      </c>
      <c r="IS151" s="8">
        <f t="shared" si="2004"/>
        <v>26.83282807</v>
      </c>
      <c r="IT151" s="8">
        <f t="shared" si="2004"/>
        <v>24.23610277</v>
      </c>
      <c r="IU151" s="8">
        <f t="shared" si="2004"/>
        <v>29.14102833</v>
      </c>
      <c r="IV151" s="8">
        <f t="shared" si="2004"/>
        <v>33.46890383</v>
      </c>
      <c r="IW151" s="8">
        <f t="shared" si="2004"/>
        <v>32.60332873</v>
      </c>
      <c r="IX151" s="8">
        <f t="shared" si="2004"/>
        <v>30.29512847</v>
      </c>
      <c r="IY151" s="8">
        <f t="shared" si="2004"/>
        <v>28.56397827</v>
      </c>
      <c r="IZ151" s="8">
        <f t="shared" si="2004"/>
        <v>32.3148037</v>
      </c>
      <c r="JA151" s="8">
        <f t="shared" si="2004"/>
        <v>36.06562913</v>
      </c>
      <c r="JB151" s="52">
        <f t="shared" si="57"/>
        <v>346.2300396</v>
      </c>
      <c r="JC151" s="2"/>
      <c r="JD151" s="2"/>
      <c r="JE151" s="19">
        <f t="shared" si="58"/>
        <v>0</v>
      </c>
      <c r="JF151" s="19">
        <f t="shared" si="59"/>
        <v>0</v>
      </c>
      <c r="JG151" s="48">
        <f t="shared" si="60"/>
        <v>0</v>
      </c>
      <c r="JH151" s="48">
        <f t="shared" si="61"/>
        <v>0</v>
      </c>
      <c r="JI151" s="48">
        <f t="shared" si="62"/>
        <v>0</v>
      </c>
      <c r="JJ151" s="48">
        <f t="shared" si="63"/>
        <v>0</v>
      </c>
      <c r="JK151" s="48">
        <f t="shared" si="64"/>
        <v>0</v>
      </c>
    </row>
    <row r="152" ht="19.5" customHeight="1" outlineLevel="1">
      <c r="A152" s="2"/>
      <c r="B152" s="13" t="s">
        <v>23</v>
      </c>
      <c r="C152" s="56">
        <f>'ОПУ БС'!$C152/12*'ОПУ БС'!L152</f>
        <v>11.58123666</v>
      </c>
      <c r="D152" s="56">
        <f>'ОПУ БС'!$C152/12*'ОПУ БС'!M152</f>
        <v>12.64792951</v>
      </c>
      <c r="E152" s="56">
        <f>'ОПУ БС'!$C152/12*'ОПУ БС'!N152</f>
        <v>14.17177644</v>
      </c>
      <c r="F152" s="56">
        <f>'ОПУ БС'!$C152/12*'ОПУ БС'!O152</f>
        <v>14.17177644</v>
      </c>
      <c r="G152" s="56">
        <f>'ОПУ БС'!$C152/12*'ОПУ БС'!P152</f>
        <v>14.47654583</v>
      </c>
      <c r="H152" s="56">
        <f>'ОПУ БС'!$C152/12*'ОПУ БС'!Q152</f>
        <v>11.12408258</v>
      </c>
      <c r="I152" s="56">
        <f>'ОПУ БС'!$C152/12*'ОПУ БС'!R152</f>
        <v>17.67662438</v>
      </c>
      <c r="J152" s="56">
        <f>'ОПУ БС'!$C152/12*'ОПУ БС'!S152</f>
        <v>17.2194703</v>
      </c>
      <c r="K152" s="56">
        <f>'ОПУ БС'!$C152/12*'ОПУ БС'!T152</f>
        <v>16.00039276</v>
      </c>
      <c r="L152" s="56">
        <f>'ОПУ БС'!$C152/12*'ОПУ БС'!U152</f>
        <v>15.0860846</v>
      </c>
      <c r="M152" s="56">
        <f>'ОПУ БС'!$C152/12*'ОПУ БС'!V152</f>
        <v>19.65762539</v>
      </c>
      <c r="N152" s="56">
        <f>'ОПУ БС'!$C152/12*'ОПУ БС'!W152</f>
        <v>19.04808662</v>
      </c>
      <c r="O152" s="10">
        <f t="shared" si="21"/>
        <v>182.8616315</v>
      </c>
      <c r="P152" s="56">
        <f>'ОПУ БС'!$D152/12*'ОПУ БС'!L152</f>
        <v>11.52158924</v>
      </c>
      <c r="Q152" s="56">
        <f>'ОПУ БС'!$D152/12*'ОПУ БС'!M152</f>
        <v>12.58278825</v>
      </c>
      <c r="R152" s="56">
        <f>'ОПУ БС'!$D152/12*'ОПУ БС'!N152</f>
        <v>14.09878683</v>
      </c>
      <c r="S152" s="56">
        <f>'ОПУ БС'!$D152/12*'ОПУ БС'!O152</f>
        <v>14.09878683</v>
      </c>
      <c r="T152" s="56">
        <f>'ОПУ БС'!$D152/12*'ОПУ БС'!P152</f>
        <v>14.40198655</v>
      </c>
      <c r="U152" s="56">
        <f>'ОПУ БС'!$D152/12*'ОПУ БС'!Q152</f>
        <v>11.06678966</v>
      </c>
      <c r="V152" s="56">
        <f>'ОПУ БС'!$D152/12*'ОПУ БС'!R152</f>
        <v>17.58558357</v>
      </c>
      <c r="W152" s="56">
        <f>'ОПУ БС'!$D152/12*'ОПУ БС'!S152</f>
        <v>17.130784</v>
      </c>
      <c r="X152" s="56">
        <f>'ОПУ БС'!$D152/12*'ОПУ БС'!T152</f>
        <v>15.91798513</v>
      </c>
      <c r="Y152" s="56">
        <f>'ОПУ БС'!$D152/12*'ОПУ БС'!U152</f>
        <v>15.00838598</v>
      </c>
      <c r="Z152" s="56">
        <f>'ОПУ БС'!$D152/12*'ОПУ БС'!V152</f>
        <v>19.55638173</v>
      </c>
      <c r="AA152" s="56">
        <f>'ОПУ БС'!$D152/12*'ОПУ БС'!W152</f>
        <v>18.9499823</v>
      </c>
      <c r="AB152" s="10">
        <f t="shared" si="23"/>
        <v>181.9198301</v>
      </c>
      <c r="AC152" s="56">
        <f>'ОПУ БС'!$E152/12*'ОПУ БС'!L152</f>
        <v>11.54458623</v>
      </c>
      <c r="AD152" s="56">
        <f>'ОПУ БС'!$E152/12*'ОПУ БС'!M152</f>
        <v>12.60790338</v>
      </c>
      <c r="AE152" s="56">
        <f>'ОПУ БС'!$E152/12*'ОПУ БС'!N152</f>
        <v>14.12692789</v>
      </c>
      <c r="AF152" s="56">
        <f>'ОПУ БС'!$E152/12*'ОПУ БС'!O152</f>
        <v>14.12692789</v>
      </c>
      <c r="AG152" s="56">
        <f>'ОПУ БС'!$E152/12*'ОПУ БС'!P152</f>
        <v>14.43073279</v>
      </c>
      <c r="AH152" s="56">
        <f>'ОПУ БС'!$E152/12*'ОПУ БС'!Q152</f>
        <v>11.08887888</v>
      </c>
      <c r="AI152" s="56">
        <f>'ОПУ БС'!$E152/12*'ОПУ БС'!R152</f>
        <v>17.62068425</v>
      </c>
      <c r="AJ152" s="56">
        <f>'ОПУ БС'!$E152/12*'ОПУ БС'!S152</f>
        <v>17.1649769</v>
      </c>
      <c r="AK152" s="56">
        <f>'ОПУ БС'!$E152/12*'ОПУ БС'!T152</f>
        <v>15.94975729</v>
      </c>
      <c r="AL152" s="56">
        <f>'ОПУ БС'!$E152/12*'ОПУ БС'!U152</f>
        <v>15.03834259</v>
      </c>
      <c r="AM152" s="56">
        <f>'ОПУ БС'!$E152/12*'ОПУ БС'!V152</f>
        <v>19.5954161</v>
      </c>
      <c r="AN152" s="56">
        <f>'ОПУ БС'!$E152/12*'ОПУ БС'!W152</f>
        <v>18.9878063</v>
      </c>
      <c r="AO152" s="10">
        <f t="shared" si="25"/>
        <v>182.2829405</v>
      </c>
      <c r="AP152" s="56">
        <f>'ОПУ БС'!$F152/12*'ОПУ БС'!L152</f>
        <v>12.02995293</v>
      </c>
      <c r="AQ152" s="56">
        <f>'ОПУ БС'!$F152/12*'ОПУ БС'!M152</f>
        <v>13.13797491</v>
      </c>
      <c r="AR152" s="56">
        <f>'ОПУ БС'!$F152/12*'ОПУ БС'!N152</f>
        <v>14.72086345</v>
      </c>
      <c r="AS152" s="56">
        <f>'ОПУ БС'!$F152/12*'ОПУ БС'!O152</f>
        <v>14.72086345</v>
      </c>
      <c r="AT152" s="56">
        <f>'ОПУ БС'!$F152/12*'ОПУ БС'!P152</f>
        <v>15.03744116</v>
      </c>
      <c r="AU152" s="56">
        <f>'ОПУ БС'!$F152/12*'ОПУ БС'!Q152</f>
        <v>11.55508637</v>
      </c>
      <c r="AV152" s="56">
        <f>'ОПУ БС'!$F152/12*'ОПУ БС'!R152</f>
        <v>18.3615071</v>
      </c>
      <c r="AW152" s="56">
        <f>'ОПУ БС'!$F152/12*'ОПУ БС'!S152</f>
        <v>17.88664054</v>
      </c>
      <c r="AX152" s="56">
        <f>'ОПУ БС'!$F152/12*'ОПУ БС'!T152</f>
        <v>16.6203297</v>
      </c>
      <c r="AY152" s="56">
        <f>'ОПУ БС'!$F152/12*'ОПУ БС'!U152</f>
        <v>15.67059658</v>
      </c>
      <c r="AZ152" s="56">
        <f>'ОПУ БС'!$F152/12*'ОПУ БС'!V152</f>
        <v>20.41926221</v>
      </c>
      <c r="BA152" s="56">
        <f>'ОПУ БС'!$F152/12*'ОПУ БС'!W152</f>
        <v>19.78610679</v>
      </c>
      <c r="BB152" s="10">
        <f t="shared" si="27"/>
        <v>189.9466252</v>
      </c>
      <c r="BC152" s="56">
        <f>'ОПУ БС'!$G152/12*'ОПУ БС'!L152</f>
        <v>12.88930158</v>
      </c>
      <c r="BD152" s="56">
        <f>'ОПУ БС'!$G152/12*'ОПУ БС'!M152</f>
        <v>14.07647409</v>
      </c>
      <c r="BE152" s="56">
        <f>'ОПУ БС'!$G152/12*'ОПУ БС'!N152</f>
        <v>15.77243482</v>
      </c>
      <c r="BF152" s="56">
        <f>'ОПУ БС'!$G152/12*'ОПУ БС'!O152</f>
        <v>15.77243482</v>
      </c>
      <c r="BG152" s="56">
        <f>'ОПУ БС'!$G152/12*'ОПУ БС'!P152</f>
        <v>16.11162697</v>
      </c>
      <c r="BH152" s="56">
        <f>'ОПУ БС'!$G152/12*'ОПУ БС'!Q152</f>
        <v>12.38051336</v>
      </c>
      <c r="BI152" s="56">
        <f>'ОПУ БС'!$G152/12*'ОПУ БС'!R152</f>
        <v>19.67314451</v>
      </c>
      <c r="BJ152" s="56">
        <f>'ОПУ БС'!$G152/12*'ОПУ БС'!S152</f>
        <v>19.16435629</v>
      </c>
      <c r="BK152" s="56">
        <f>'ОПУ БС'!$G152/12*'ОПУ БС'!T152</f>
        <v>17.8075877</v>
      </c>
      <c r="BL152" s="56">
        <f>'ОПУ БС'!$G152/12*'ОПУ БС'!U152</f>
        <v>16.79001126</v>
      </c>
      <c r="BM152" s="56">
        <f>'ОПУ БС'!$G152/12*'ОПУ БС'!V152</f>
        <v>21.87789347</v>
      </c>
      <c r="BN152" s="56">
        <f>'ОПУ БС'!$G152/12*'ОПУ БС'!W152</f>
        <v>21.19950917</v>
      </c>
      <c r="BO152" s="10">
        <f t="shared" si="29"/>
        <v>203.515288</v>
      </c>
      <c r="BP152" s="56">
        <f>'ОПУ БС'!$H152/12*'ОПУ БС'!L152</f>
        <v>14.19151558</v>
      </c>
      <c r="BQ152" s="56">
        <f>'ОПУ БС'!$H152/12*'ОПУ БС'!M152</f>
        <v>15.49862886</v>
      </c>
      <c r="BR152" s="56">
        <f>'ОПУ БС'!$H152/12*'ОПУ БС'!N152</f>
        <v>17.36593354</v>
      </c>
      <c r="BS152" s="56">
        <f>'ОПУ БС'!$H152/12*'ОПУ БС'!O152</f>
        <v>17.36593354</v>
      </c>
      <c r="BT152" s="56">
        <f>'ОПУ БС'!$H152/12*'ОПУ БС'!P152</f>
        <v>17.73939448</v>
      </c>
      <c r="BU152" s="56">
        <f>'ОПУ БС'!$H152/12*'ОПУ БС'!Q152</f>
        <v>13.63132418</v>
      </c>
      <c r="BV152" s="56">
        <f>'ОПУ БС'!$H152/12*'ОПУ БС'!R152</f>
        <v>21.66073431</v>
      </c>
      <c r="BW152" s="56">
        <f>'ОПУ БС'!$H152/12*'ОПУ БС'!S152</f>
        <v>21.1005429</v>
      </c>
      <c r="BX152" s="56">
        <f>'ОПУ БС'!$H152/12*'ОПУ БС'!T152</f>
        <v>19.60669916</v>
      </c>
      <c r="BY152" s="56">
        <f>'ОПУ БС'!$H152/12*'ОПУ БС'!U152</f>
        <v>18.48631635</v>
      </c>
      <c r="BZ152" s="56">
        <f>'ОПУ БС'!$H152/12*'ОПУ БС'!V152</f>
        <v>24.08823039</v>
      </c>
      <c r="CA152" s="56">
        <f>'ОПУ БС'!$H152/12*'ОПУ БС'!W152</f>
        <v>23.34130852</v>
      </c>
      <c r="CB152" s="10">
        <f t="shared" si="31"/>
        <v>224.0765618</v>
      </c>
      <c r="CC152" s="56">
        <f>'ОПУ БС'!$I152/12*'ОПУ БС'!L152</f>
        <v>15.66659038</v>
      </c>
      <c r="CD152" s="56">
        <f>'ОПУ БС'!$I152/12*'ОПУ БС'!M152</f>
        <v>17.10956581</v>
      </c>
      <c r="CE152" s="56">
        <f>'ОПУ БС'!$I152/12*'ОПУ БС'!N152</f>
        <v>19.17095928</v>
      </c>
      <c r="CF152" s="56">
        <f>'ОПУ БС'!$I152/12*'ОПУ БС'!O152</f>
        <v>19.17095928</v>
      </c>
      <c r="CG152" s="56">
        <f>'ОПУ БС'!$I152/12*'ОПУ БС'!P152</f>
        <v>19.58323797</v>
      </c>
      <c r="CH152" s="56">
        <f>'ОПУ БС'!$I152/12*'ОПУ БС'!Q152</f>
        <v>15.04817234</v>
      </c>
      <c r="CI152" s="56">
        <f>'ОПУ БС'!$I152/12*'ОПУ БС'!R152</f>
        <v>23.91216426</v>
      </c>
      <c r="CJ152" s="56">
        <f>'ОПУ БС'!$I152/12*'ОПУ БС'!S152</f>
        <v>23.29374622</v>
      </c>
      <c r="CK152" s="56">
        <f>'ОПУ БС'!$I152/12*'ОПУ БС'!T152</f>
        <v>21.64463144</v>
      </c>
      <c r="CL152" s="56">
        <f>'ОПУ БС'!$I152/12*'ОПУ БС'!U152</f>
        <v>20.40779536</v>
      </c>
      <c r="CM152" s="56">
        <f>'ОПУ БС'!$I152/12*'ОПУ БС'!V152</f>
        <v>26.59197577</v>
      </c>
      <c r="CN152" s="56">
        <f>'ОПУ БС'!$I152/12*'ОПУ БС'!W152</f>
        <v>25.76741838</v>
      </c>
      <c r="CO152" s="10">
        <f t="shared" si="33"/>
        <v>247.3672165</v>
      </c>
      <c r="CP152" s="2"/>
      <c r="CQ152" s="2"/>
      <c r="CR152" s="48">
        <f>O152-'ОПУ БС'!C152</f>
        <v>0</v>
      </c>
      <c r="CS152" s="48">
        <f>AB152-'ОПУ БС'!D152</f>
        <v>0</v>
      </c>
      <c r="CT152" s="48">
        <f>AO152-'ОПУ БС'!E152</f>
        <v>0</v>
      </c>
      <c r="CU152" s="48">
        <f>BB152-'ОПУ БС'!F152</f>
        <v>0</v>
      </c>
      <c r="CV152" s="48">
        <f>BO152-'ОПУ БС'!G152</f>
        <v>0</v>
      </c>
      <c r="CW152" s="48">
        <f>CB152-'ОПУ БС'!H152</f>
        <v>0</v>
      </c>
      <c r="CX152" s="48">
        <f>CO152-'ОПУ БС'!I152</f>
        <v>0</v>
      </c>
      <c r="CY152" s="2"/>
      <c r="CZ152" s="2"/>
      <c r="DA152" s="57"/>
      <c r="DB152" s="57"/>
      <c r="DC152" s="57"/>
      <c r="DD152" s="57"/>
      <c r="DE152" s="57"/>
      <c r="DF152" s="57"/>
      <c r="DG152" s="57"/>
      <c r="DH152" s="57"/>
      <c r="DI152" s="57"/>
      <c r="DJ152" s="57"/>
      <c r="DK152" s="57"/>
      <c r="DL152" s="57"/>
      <c r="DM152" s="55">
        <f t="shared" si="35"/>
        <v>0</v>
      </c>
      <c r="DN152" s="57"/>
      <c r="DO152" s="57"/>
      <c r="DP152" s="57"/>
      <c r="DQ152" s="57"/>
      <c r="DR152" s="57"/>
      <c r="DS152" s="57"/>
      <c r="DT152" s="57"/>
      <c r="DU152" s="57"/>
      <c r="DV152" s="57"/>
      <c r="DW152" s="57"/>
      <c r="DX152" s="57"/>
      <c r="DY152" s="57"/>
      <c r="DZ152" s="55">
        <f t="shared" si="37"/>
        <v>0</v>
      </c>
      <c r="EA152" s="58"/>
      <c r="EB152" s="58"/>
      <c r="EC152" s="58"/>
      <c r="ED152" s="58"/>
      <c r="EE152" s="58"/>
      <c r="EF152" s="58"/>
      <c r="EG152" s="58"/>
      <c r="EH152" s="58"/>
      <c r="EI152" s="58"/>
      <c r="EJ152" s="58"/>
      <c r="EK152" s="58"/>
      <c r="EL152" s="58"/>
      <c r="EM152" s="50">
        <f t="shared" si="39"/>
        <v>0</v>
      </c>
      <c r="EN152" s="58"/>
      <c r="EO152" s="58"/>
      <c r="EP152" s="58"/>
      <c r="EQ152" s="58"/>
      <c r="ER152" s="58"/>
      <c r="ES152" s="58"/>
      <c r="ET152" s="58"/>
      <c r="EU152" s="58"/>
      <c r="EV152" s="58"/>
      <c r="EW152" s="58"/>
      <c r="EX152" s="58"/>
      <c r="EY152" s="58"/>
      <c r="EZ152" s="51">
        <f t="shared" si="41"/>
        <v>0</v>
      </c>
      <c r="FA152" s="58"/>
      <c r="FB152" s="58"/>
      <c r="FC152" s="58"/>
      <c r="FD152" s="58"/>
      <c r="FE152" s="58"/>
      <c r="FF152" s="58"/>
      <c r="FG152" s="58"/>
      <c r="FH152" s="58"/>
      <c r="FI152" s="58"/>
      <c r="FJ152" s="58"/>
      <c r="FK152" s="58"/>
      <c r="FL152" s="58"/>
      <c r="FM152" s="51">
        <f t="shared" si="43"/>
        <v>0</v>
      </c>
      <c r="FN152" s="2"/>
      <c r="FO152" s="2"/>
      <c r="FP152" s="56">
        <f t="shared" ref="FP152:GA152" si="2005">C152</f>
        <v>11.58123666</v>
      </c>
      <c r="FQ152" s="56">
        <f t="shared" si="2005"/>
        <v>12.64792951</v>
      </c>
      <c r="FR152" s="56">
        <f t="shared" si="2005"/>
        <v>14.17177644</v>
      </c>
      <c r="FS152" s="56">
        <f t="shared" si="2005"/>
        <v>14.17177644</v>
      </c>
      <c r="FT152" s="56">
        <f t="shared" si="2005"/>
        <v>14.47654583</v>
      </c>
      <c r="FU152" s="56">
        <f t="shared" si="2005"/>
        <v>11.12408258</v>
      </c>
      <c r="FV152" s="56">
        <f t="shared" si="2005"/>
        <v>17.67662438</v>
      </c>
      <c r="FW152" s="56">
        <f t="shared" si="2005"/>
        <v>17.2194703</v>
      </c>
      <c r="FX152" s="56">
        <f t="shared" si="2005"/>
        <v>16.00039276</v>
      </c>
      <c r="FY152" s="56">
        <f t="shared" si="2005"/>
        <v>15.0860846</v>
      </c>
      <c r="FZ152" s="56">
        <f t="shared" si="2005"/>
        <v>19.65762539</v>
      </c>
      <c r="GA152" s="56">
        <f t="shared" si="2005"/>
        <v>19.04808662</v>
      </c>
      <c r="GB152" s="52">
        <f t="shared" si="45"/>
        <v>182.8616315</v>
      </c>
      <c r="GC152" s="56">
        <f t="shared" ref="GC152:GN152" si="2006">P152</f>
        <v>11.52158924</v>
      </c>
      <c r="GD152" s="56">
        <f t="shared" si="2006"/>
        <v>12.58278825</v>
      </c>
      <c r="GE152" s="56">
        <f t="shared" si="2006"/>
        <v>14.09878683</v>
      </c>
      <c r="GF152" s="56">
        <f t="shared" si="2006"/>
        <v>14.09878683</v>
      </c>
      <c r="GG152" s="56">
        <f t="shared" si="2006"/>
        <v>14.40198655</v>
      </c>
      <c r="GH152" s="56">
        <f t="shared" si="2006"/>
        <v>11.06678966</v>
      </c>
      <c r="GI152" s="56">
        <f t="shared" si="2006"/>
        <v>17.58558357</v>
      </c>
      <c r="GJ152" s="56">
        <f t="shared" si="2006"/>
        <v>17.130784</v>
      </c>
      <c r="GK152" s="56">
        <f t="shared" si="2006"/>
        <v>15.91798513</v>
      </c>
      <c r="GL152" s="56">
        <f t="shared" si="2006"/>
        <v>15.00838598</v>
      </c>
      <c r="GM152" s="56">
        <f t="shared" si="2006"/>
        <v>19.55638173</v>
      </c>
      <c r="GN152" s="56">
        <f t="shared" si="2006"/>
        <v>18.9499823</v>
      </c>
      <c r="GO152" s="52">
        <f t="shared" si="47"/>
        <v>181.9198301</v>
      </c>
      <c r="GP152" s="8">
        <f t="shared" ref="GP152:HA152" si="2007">AC152+DA152</f>
        <v>11.54458623</v>
      </c>
      <c r="GQ152" s="8">
        <f t="shared" si="2007"/>
        <v>12.60790338</v>
      </c>
      <c r="GR152" s="8">
        <f t="shared" si="2007"/>
        <v>14.12692789</v>
      </c>
      <c r="GS152" s="8">
        <f t="shared" si="2007"/>
        <v>14.12692789</v>
      </c>
      <c r="GT152" s="8">
        <f t="shared" si="2007"/>
        <v>14.43073279</v>
      </c>
      <c r="GU152" s="8">
        <f t="shared" si="2007"/>
        <v>11.08887888</v>
      </c>
      <c r="GV152" s="8">
        <f t="shared" si="2007"/>
        <v>17.62068425</v>
      </c>
      <c r="GW152" s="8">
        <f t="shared" si="2007"/>
        <v>17.1649769</v>
      </c>
      <c r="GX152" s="8">
        <f t="shared" si="2007"/>
        <v>15.94975729</v>
      </c>
      <c r="GY152" s="8">
        <f t="shared" si="2007"/>
        <v>15.03834259</v>
      </c>
      <c r="GZ152" s="8">
        <f t="shared" si="2007"/>
        <v>19.5954161</v>
      </c>
      <c r="HA152" s="8">
        <f t="shared" si="2007"/>
        <v>18.9878063</v>
      </c>
      <c r="HB152" s="52">
        <f t="shared" si="49"/>
        <v>182.2829405</v>
      </c>
      <c r="HC152" s="8">
        <f t="shared" ref="HC152:HN152" si="2008">AP152+DN152</f>
        <v>12.02995293</v>
      </c>
      <c r="HD152" s="8">
        <f t="shared" si="2008"/>
        <v>13.13797491</v>
      </c>
      <c r="HE152" s="8">
        <f t="shared" si="2008"/>
        <v>14.72086345</v>
      </c>
      <c r="HF152" s="8">
        <f t="shared" si="2008"/>
        <v>14.72086345</v>
      </c>
      <c r="HG152" s="8">
        <f t="shared" si="2008"/>
        <v>15.03744116</v>
      </c>
      <c r="HH152" s="8">
        <f t="shared" si="2008"/>
        <v>11.55508637</v>
      </c>
      <c r="HI152" s="8">
        <f t="shared" si="2008"/>
        <v>18.3615071</v>
      </c>
      <c r="HJ152" s="8">
        <f t="shared" si="2008"/>
        <v>17.88664054</v>
      </c>
      <c r="HK152" s="8">
        <f t="shared" si="2008"/>
        <v>16.6203297</v>
      </c>
      <c r="HL152" s="8">
        <f t="shared" si="2008"/>
        <v>15.67059658</v>
      </c>
      <c r="HM152" s="8">
        <f t="shared" si="2008"/>
        <v>20.41926221</v>
      </c>
      <c r="HN152" s="8">
        <f t="shared" si="2008"/>
        <v>19.78610679</v>
      </c>
      <c r="HO152" s="52">
        <f t="shared" si="51"/>
        <v>189.9466252</v>
      </c>
      <c r="HP152" s="8">
        <f t="shared" ref="HP152:IA152" si="2009">BC152+EA152</f>
        <v>12.88930158</v>
      </c>
      <c r="HQ152" s="8">
        <f t="shared" si="2009"/>
        <v>14.07647409</v>
      </c>
      <c r="HR152" s="8">
        <f t="shared" si="2009"/>
        <v>15.77243482</v>
      </c>
      <c r="HS152" s="8">
        <f t="shared" si="2009"/>
        <v>15.77243482</v>
      </c>
      <c r="HT152" s="8">
        <f t="shared" si="2009"/>
        <v>16.11162697</v>
      </c>
      <c r="HU152" s="8">
        <f t="shared" si="2009"/>
        <v>12.38051336</v>
      </c>
      <c r="HV152" s="8">
        <f t="shared" si="2009"/>
        <v>19.67314451</v>
      </c>
      <c r="HW152" s="8">
        <f t="shared" si="2009"/>
        <v>19.16435629</v>
      </c>
      <c r="HX152" s="8">
        <f t="shared" si="2009"/>
        <v>17.8075877</v>
      </c>
      <c r="HY152" s="8">
        <f t="shared" si="2009"/>
        <v>16.79001126</v>
      </c>
      <c r="HZ152" s="8">
        <f t="shared" si="2009"/>
        <v>21.87789347</v>
      </c>
      <c r="IA152" s="8">
        <f t="shared" si="2009"/>
        <v>21.19950917</v>
      </c>
      <c r="IB152" s="52">
        <f t="shared" si="53"/>
        <v>203.515288</v>
      </c>
      <c r="IC152" s="8">
        <f t="shared" ref="IC152:IN152" si="2010">BP152+EN152</f>
        <v>14.19151558</v>
      </c>
      <c r="ID152" s="8">
        <f t="shared" si="2010"/>
        <v>15.49862886</v>
      </c>
      <c r="IE152" s="8">
        <f t="shared" si="2010"/>
        <v>17.36593354</v>
      </c>
      <c r="IF152" s="8">
        <f t="shared" si="2010"/>
        <v>17.36593354</v>
      </c>
      <c r="IG152" s="8">
        <f t="shared" si="2010"/>
        <v>17.73939448</v>
      </c>
      <c r="IH152" s="8">
        <f t="shared" si="2010"/>
        <v>13.63132418</v>
      </c>
      <c r="II152" s="8">
        <f t="shared" si="2010"/>
        <v>21.66073431</v>
      </c>
      <c r="IJ152" s="8">
        <f t="shared" si="2010"/>
        <v>21.1005429</v>
      </c>
      <c r="IK152" s="8">
        <f t="shared" si="2010"/>
        <v>19.60669916</v>
      </c>
      <c r="IL152" s="8">
        <f t="shared" si="2010"/>
        <v>18.48631635</v>
      </c>
      <c r="IM152" s="8">
        <f t="shared" si="2010"/>
        <v>24.08823039</v>
      </c>
      <c r="IN152" s="8">
        <f t="shared" si="2010"/>
        <v>23.34130852</v>
      </c>
      <c r="IO152" s="52">
        <f t="shared" si="55"/>
        <v>224.0765618</v>
      </c>
      <c r="IP152" s="8">
        <f t="shared" ref="IP152:JA152" si="2011">CC152+FA152</f>
        <v>15.66659038</v>
      </c>
      <c r="IQ152" s="8">
        <f t="shared" si="2011"/>
        <v>17.10956581</v>
      </c>
      <c r="IR152" s="8">
        <f t="shared" si="2011"/>
        <v>19.17095928</v>
      </c>
      <c r="IS152" s="8">
        <f t="shared" si="2011"/>
        <v>19.17095928</v>
      </c>
      <c r="IT152" s="8">
        <f t="shared" si="2011"/>
        <v>19.58323797</v>
      </c>
      <c r="IU152" s="8">
        <f t="shared" si="2011"/>
        <v>15.04817234</v>
      </c>
      <c r="IV152" s="8">
        <f t="shared" si="2011"/>
        <v>23.91216426</v>
      </c>
      <c r="IW152" s="8">
        <f t="shared" si="2011"/>
        <v>23.29374622</v>
      </c>
      <c r="IX152" s="8">
        <f t="shared" si="2011"/>
        <v>21.64463144</v>
      </c>
      <c r="IY152" s="8">
        <f t="shared" si="2011"/>
        <v>20.40779536</v>
      </c>
      <c r="IZ152" s="8">
        <f t="shared" si="2011"/>
        <v>26.59197577</v>
      </c>
      <c r="JA152" s="8">
        <f t="shared" si="2011"/>
        <v>25.76741838</v>
      </c>
      <c r="JB152" s="52">
        <f t="shared" si="57"/>
        <v>247.3672165</v>
      </c>
      <c r="JC152" s="2"/>
      <c r="JD152" s="2"/>
      <c r="JE152" s="19">
        <f t="shared" si="58"/>
        <v>0</v>
      </c>
      <c r="JF152" s="19">
        <f t="shared" si="59"/>
        <v>0</v>
      </c>
      <c r="JG152" s="48">
        <f t="shared" si="60"/>
        <v>0</v>
      </c>
      <c r="JH152" s="48">
        <f t="shared" si="61"/>
        <v>0</v>
      </c>
      <c r="JI152" s="48">
        <f t="shared" si="62"/>
        <v>0</v>
      </c>
      <c r="JJ152" s="48">
        <f t="shared" si="63"/>
        <v>0</v>
      </c>
      <c r="JK152" s="48">
        <f t="shared" si="64"/>
        <v>0</v>
      </c>
    </row>
    <row r="153" ht="19.5" customHeight="1" outlineLevel="1">
      <c r="A153" s="2"/>
      <c r="B153" s="13" t="s">
        <v>24</v>
      </c>
      <c r="C153" s="56">
        <f>'ОПУ БС'!$C153/12*'ОПУ БС'!L153</f>
        <v>18.97862128</v>
      </c>
      <c r="D153" s="56">
        <f>'ОПУ БС'!$C153/12*'ОПУ БС'!M153</f>
        <v>20.72665219</v>
      </c>
      <c r="E153" s="56">
        <f>'ОПУ БС'!$C153/12*'ОПУ БС'!N153</f>
        <v>23.2238392</v>
      </c>
      <c r="F153" s="56">
        <f>'ОПУ БС'!$C153/12*'ОПУ БС'!O153</f>
        <v>23.2238392</v>
      </c>
      <c r="G153" s="56">
        <f>'ОПУ БС'!$C153/12*'ОПУ БС'!P153</f>
        <v>23.7232766</v>
      </c>
      <c r="H153" s="56">
        <f>'ОПУ БС'!$C153/12*'ОПУ БС'!Q153</f>
        <v>25.22158881</v>
      </c>
      <c r="I153" s="56">
        <f>'ОПУ БС'!$C153/12*'ОПУ БС'!R153</f>
        <v>29.46680673</v>
      </c>
      <c r="J153" s="56">
        <f>'ОПУ БС'!$C153/12*'ОПУ БС'!S153</f>
        <v>28.21821322</v>
      </c>
      <c r="K153" s="56">
        <f>'ОПУ БС'!$C153/12*'ОПУ БС'!T153</f>
        <v>26.22046361</v>
      </c>
      <c r="L153" s="56">
        <f>'ОПУ БС'!$C153/12*'ОПУ БС'!U153</f>
        <v>24.72215141</v>
      </c>
      <c r="M153" s="56">
        <f>'ОПУ БС'!$C153/12*'ОПУ БС'!V153</f>
        <v>24.72215141</v>
      </c>
      <c r="N153" s="56">
        <f>'ОПУ БС'!$C153/12*'ОПУ БС'!W153</f>
        <v>31.21483764</v>
      </c>
      <c r="O153" s="10">
        <f t="shared" si="21"/>
        <v>299.6624413</v>
      </c>
      <c r="P153" s="56">
        <f>'ОПУ БС'!$D153/12*'ОПУ БС'!L153</f>
        <v>17.27229127</v>
      </c>
      <c r="Q153" s="56">
        <f>'ОПУ БС'!$D153/12*'ОПУ БС'!M153</f>
        <v>18.86316021</v>
      </c>
      <c r="R153" s="56">
        <f>'ОПУ БС'!$D153/12*'ОПУ БС'!N153</f>
        <v>21.13583011</v>
      </c>
      <c r="S153" s="56">
        <f>'ОПУ БС'!$D153/12*'ОПУ БС'!O153</f>
        <v>21.13583011</v>
      </c>
      <c r="T153" s="56">
        <f>'ОПУ БС'!$D153/12*'ОПУ БС'!P153</f>
        <v>21.59036409</v>
      </c>
      <c r="U153" s="56">
        <f>'ОПУ БС'!$D153/12*'ОПУ БС'!Q153</f>
        <v>22.95396603</v>
      </c>
      <c r="V153" s="56">
        <f>'ОПУ БС'!$D153/12*'ОПУ БС'!R153</f>
        <v>26.81750487</v>
      </c>
      <c r="W153" s="56">
        <f>'ОПУ БС'!$D153/12*'ОПУ БС'!S153</f>
        <v>25.68116992</v>
      </c>
      <c r="X153" s="56">
        <f>'ОПУ БС'!$D153/12*'ОПУ БС'!T153</f>
        <v>23.86303399</v>
      </c>
      <c r="Y153" s="56">
        <f>'ОПУ БС'!$D153/12*'ОПУ БС'!U153</f>
        <v>22.49943205</v>
      </c>
      <c r="Z153" s="56">
        <f>'ОПУ БС'!$D153/12*'ОПУ БС'!V153</f>
        <v>22.49943205</v>
      </c>
      <c r="AA153" s="56">
        <f>'ОПУ БС'!$D153/12*'ОПУ БС'!W153</f>
        <v>28.4083738</v>
      </c>
      <c r="AB153" s="10">
        <f t="shared" si="23"/>
        <v>272.7203885</v>
      </c>
      <c r="AC153" s="56">
        <f>'ОПУ БС'!$E153/12*'ОПУ БС'!L153</f>
        <v>16.83790679</v>
      </c>
      <c r="AD153" s="56">
        <f>'ОПУ БС'!$E153/12*'ОПУ БС'!M153</f>
        <v>18.38876662</v>
      </c>
      <c r="AE153" s="56">
        <f>'ОПУ БС'!$E153/12*'ОПУ БС'!N153</f>
        <v>20.60428067</v>
      </c>
      <c r="AF153" s="56">
        <f>'ОПУ БС'!$E153/12*'ОПУ БС'!O153</f>
        <v>20.60428067</v>
      </c>
      <c r="AG153" s="56">
        <f>'ОПУ БС'!$E153/12*'ОПУ БС'!P153</f>
        <v>21.04738348</v>
      </c>
      <c r="AH153" s="56">
        <f>'ОПУ БС'!$E153/12*'ОПУ БС'!Q153</f>
        <v>22.37669192</v>
      </c>
      <c r="AI153" s="56">
        <f>'ОПУ БС'!$E153/12*'ОПУ БС'!R153</f>
        <v>26.1430658</v>
      </c>
      <c r="AJ153" s="56">
        <f>'ОПУ БС'!$E153/12*'ОПУ БС'!S153</f>
        <v>25.03530878</v>
      </c>
      <c r="AK153" s="56">
        <f>'ОПУ БС'!$E153/12*'ОПУ БС'!T153</f>
        <v>23.26289754</v>
      </c>
      <c r="AL153" s="56">
        <f>'ОПУ БС'!$E153/12*'ОПУ БС'!U153</f>
        <v>21.93358911</v>
      </c>
      <c r="AM153" s="56">
        <f>'ОПУ БС'!$E153/12*'ОПУ БС'!V153</f>
        <v>21.93358911</v>
      </c>
      <c r="AN153" s="56">
        <f>'ОПУ БС'!$E153/12*'ОПУ БС'!W153</f>
        <v>27.69392564</v>
      </c>
      <c r="AO153" s="10">
        <f t="shared" si="25"/>
        <v>265.8616861</v>
      </c>
      <c r="AP153" s="56">
        <f>'ОПУ БС'!$F153/12*'ОПУ БС'!L153</f>
        <v>14.56194956</v>
      </c>
      <c r="AQ153" s="56">
        <f>'ОПУ БС'!$F153/12*'ОПУ БС'!M153</f>
        <v>15.90318176</v>
      </c>
      <c r="AR153" s="56">
        <f>'ОПУ БС'!$F153/12*'ОПУ БС'!N153</f>
        <v>17.81922775</v>
      </c>
      <c r="AS153" s="56">
        <f>'ОПУ БС'!$F153/12*'ОПУ БС'!O153</f>
        <v>17.81922775</v>
      </c>
      <c r="AT153" s="56">
        <f>'ОПУ БС'!$F153/12*'ОПУ БС'!P153</f>
        <v>18.20243695</v>
      </c>
      <c r="AU153" s="56">
        <f>'ОПУ БС'!$F153/12*'ОПУ БС'!Q153</f>
        <v>19.35206455</v>
      </c>
      <c r="AV153" s="56">
        <f>'ОПУ БС'!$F153/12*'ОПУ БС'!R153</f>
        <v>22.60934274</v>
      </c>
      <c r="AW153" s="56">
        <f>'ОПУ БС'!$F153/12*'ОПУ БС'!S153</f>
        <v>21.65131974</v>
      </c>
      <c r="AX153" s="56">
        <f>'ОПУ БС'!$F153/12*'ОПУ БС'!T153</f>
        <v>20.11848295</v>
      </c>
      <c r="AY153" s="56">
        <f>'ОПУ БС'!$F153/12*'ОПУ БС'!U153</f>
        <v>18.96885535</v>
      </c>
      <c r="AZ153" s="56">
        <f>'ОПУ БС'!$F153/12*'ОПУ БС'!V153</f>
        <v>18.96885535</v>
      </c>
      <c r="BA153" s="56">
        <f>'ОПУ БС'!$F153/12*'ОПУ БС'!W153</f>
        <v>23.95057494</v>
      </c>
      <c r="BB153" s="10">
        <f t="shared" si="27"/>
        <v>229.9255194</v>
      </c>
      <c r="BC153" s="56">
        <f>'ОПУ БС'!$G153/12*'ОПУ БС'!L153</f>
        <v>12.87071394</v>
      </c>
      <c r="BD153" s="56">
        <f>'ОПУ БС'!$G153/12*'ОПУ БС'!M153</f>
        <v>14.05617444</v>
      </c>
      <c r="BE153" s="56">
        <f>'ОПУ БС'!$G153/12*'ОПУ БС'!N153</f>
        <v>15.74968943</v>
      </c>
      <c r="BF153" s="56">
        <f>'ОПУ БС'!$G153/12*'ОПУ БС'!O153</f>
        <v>15.74968943</v>
      </c>
      <c r="BG153" s="56">
        <f>'ОПУ БС'!$G153/12*'ОПУ БС'!P153</f>
        <v>16.08839243</v>
      </c>
      <c r="BH153" s="56">
        <f>'ОПУ БС'!$G153/12*'ОПУ БС'!Q153</f>
        <v>17.10450142</v>
      </c>
      <c r="BI153" s="56">
        <f>'ОПУ БС'!$G153/12*'ОПУ БС'!R153</f>
        <v>19.98347691</v>
      </c>
      <c r="BJ153" s="56">
        <f>'ОПУ БС'!$G153/12*'ОПУ БС'!S153</f>
        <v>19.13671941</v>
      </c>
      <c r="BK153" s="56">
        <f>'ОПУ БС'!$G153/12*'ОПУ БС'!T153</f>
        <v>17.78190742</v>
      </c>
      <c r="BL153" s="56">
        <f>'ОПУ БС'!$G153/12*'ОПУ БС'!U153</f>
        <v>16.76579842</v>
      </c>
      <c r="BM153" s="56">
        <f>'ОПУ БС'!$G153/12*'ОПУ БС'!V153</f>
        <v>16.76579842</v>
      </c>
      <c r="BN153" s="56">
        <f>'ОПУ БС'!$G153/12*'ОПУ БС'!W153</f>
        <v>21.1689374</v>
      </c>
      <c r="BO153" s="10">
        <f t="shared" si="29"/>
        <v>203.2217991</v>
      </c>
      <c r="BP153" s="56">
        <f>'ОПУ БС'!$H153/12*'ОПУ БС'!L153</f>
        <v>11.4428901</v>
      </c>
      <c r="BQ153" s="56">
        <f>'ОПУ БС'!$H153/12*'ОПУ БС'!M153</f>
        <v>12.49684051</v>
      </c>
      <c r="BR153" s="56">
        <f>'ОПУ БС'!$H153/12*'ОПУ БС'!N153</f>
        <v>14.00248394</v>
      </c>
      <c r="BS153" s="56">
        <f>'ОПУ БС'!$H153/12*'ОПУ БС'!O153</f>
        <v>14.00248394</v>
      </c>
      <c r="BT153" s="56">
        <f>'ОПУ БС'!$H153/12*'ОПУ БС'!P153</f>
        <v>14.30361263</v>
      </c>
      <c r="BU153" s="56">
        <f>'ОПУ БС'!$H153/12*'ОПУ БС'!Q153</f>
        <v>15.20699869</v>
      </c>
      <c r="BV153" s="56">
        <f>'ОПУ БС'!$H153/12*'ОПУ БС'!R153</f>
        <v>17.76659253</v>
      </c>
      <c r="BW153" s="56">
        <f>'ОПУ БС'!$H153/12*'ОПУ БС'!S153</f>
        <v>17.01377081</v>
      </c>
      <c r="BX153" s="56">
        <f>'ОПУ БС'!$H153/12*'ОПУ БС'!T153</f>
        <v>15.80925606</v>
      </c>
      <c r="BY153" s="56">
        <f>'ОПУ БС'!$H153/12*'ОПУ БС'!U153</f>
        <v>14.90587</v>
      </c>
      <c r="BZ153" s="56">
        <f>'ОПУ БС'!$H153/12*'ОПУ БС'!V153</f>
        <v>14.90587</v>
      </c>
      <c r="CA153" s="56">
        <f>'ОПУ БС'!$H153/12*'ОПУ БС'!W153</f>
        <v>18.82054293</v>
      </c>
      <c r="CB153" s="10">
        <f t="shared" si="31"/>
        <v>180.6772122</v>
      </c>
      <c r="CC153" s="56">
        <f>'ОПУ БС'!$I153/12*'ОПУ БС'!L153</f>
        <v>10.54786748</v>
      </c>
      <c r="CD153" s="56">
        <f>'ОПУ БС'!$I153/12*'ОПУ БС'!M153</f>
        <v>11.51938159</v>
      </c>
      <c r="CE153" s="56">
        <f>'ОПУ БС'!$I153/12*'ОПУ БС'!N153</f>
        <v>12.90725889</v>
      </c>
      <c r="CF153" s="56">
        <f>'ОПУ БС'!$I153/12*'ОПУ БС'!O153</f>
        <v>12.90725889</v>
      </c>
      <c r="CG153" s="56">
        <f>'ОПУ БС'!$I153/12*'ОПУ БС'!P153</f>
        <v>13.18483435</v>
      </c>
      <c r="CH153" s="56">
        <f>'ОПУ БС'!$I153/12*'ОПУ БС'!Q153</f>
        <v>14.01756073</v>
      </c>
      <c r="CI153" s="56">
        <f>'ОПУ БС'!$I153/12*'ОПУ БС'!R153</f>
        <v>16.37695214</v>
      </c>
      <c r="CJ153" s="56">
        <f>'ОПУ БС'!$I153/12*'ОПУ БС'!S153</f>
        <v>15.68301349</v>
      </c>
      <c r="CK153" s="56">
        <f>'ОПУ БС'!$I153/12*'ОПУ БС'!T153</f>
        <v>14.57271165</v>
      </c>
      <c r="CL153" s="56">
        <f>'ОПУ БС'!$I153/12*'ОПУ БС'!U153</f>
        <v>13.73998527</v>
      </c>
      <c r="CM153" s="56">
        <f>'ОПУ БС'!$I153/12*'ОПУ БС'!V153</f>
        <v>13.73998527</v>
      </c>
      <c r="CN153" s="56">
        <f>'ОПУ БС'!$I153/12*'ОПУ БС'!W153</f>
        <v>17.34846625</v>
      </c>
      <c r="CO153" s="10">
        <f t="shared" si="33"/>
        <v>166.545276</v>
      </c>
      <c r="CP153" s="2"/>
      <c r="CQ153" s="2"/>
      <c r="CR153" s="48">
        <f>O153-'ОПУ БС'!C153</f>
        <v>0</v>
      </c>
      <c r="CS153" s="48">
        <f>AB153-'ОПУ БС'!D153</f>
        <v>0</v>
      </c>
      <c r="CT153" s="48">
        <f>AO153-'ОПУ БС'!E153</f>
        <v>0</v>
      </c>
      <c r="CU153" s="48">
        <f>BB153-'ОПУ БС'!F153</f>
        <v>0</v>
      </c>
      <c r="CV153" s="48">
        <f>BO153-'ОПУ БС'!G153</f>
        <v>0</v>
      </c>
      <c r="CW153" s="48">
        <f>CB153-'ОПУ БС'!H153</f>
        <v>0</v>
      </c>
      <c r="CX153" s="48">
        <f>CO153-'ОПУ БС'!I153</f>
        <v>0</v>
      </c>
      <c r="CY153" s="2"/>
      <c r="CZ153" s="2"/>
      <c r="DA153" s="57"/>
      <c r="DB153" s="57"/>
      <c r="DC153" s="57"/>
      <c r="DD153" s="57"/>
      <c r="DE153" s="57"/>
      <c r="DF153" s="57"/>
      <c r="DG153" s="57"/>
      <c r="DH153" s="57"/>
      <c r="DI153" s="57"/>
      <c r="DJ153" s="57"/>
      <c r="DK153" s="57"/>
      <c r="DL153" s="57"/>
      <c r="DM153" s="55">
        <f t="shared" si="35"/>
        <v>0</v>
      </c>
      <c r="DN153" s="57"/>
      <c r="DO153" s="57"/>
      <c r="DP153" s="57"/>
      <c r="DQ153" s="57"/>
      <c r="DR153" s="57"/>
      <c r="DS153" s="57"/>
      <c r="DT153" s="57"/>
      <c r="DU153" s="57"/>
      <c r="DV153" s="57"/>
      <c r="DW153" s="57"/>
      <c r="DX153" s="57"/>
      <c r="DY153" s="57"/>
      <c r="DZ153" s="55">
        <f t="shared" si="37"/>
        <v>0</v>
      </c>
      <c r="EA153" s="58"/>
      <c r="EB153" s="58"/>
      <c r="EC153" s="58"/>
      <c r="ED153" s="58"/>
      <c r="EE153" s="58"/>
      <c r="EF153" s="58"/>
      <c r="EG153" s="58"/>
      <c r="EH153" s="58"/>
      <c r="EI153" s="58"/>
      <c r="EJ153" s="58"/>
      <c r="EK153" s="58"/>
      <c r="EL153" s="58"/>
      <c r="EM153" s="50">
        <f t="shared" si="39"/>
        <v>0</v>
      </c>
      <c r="EN153" s="58"/>
      <c r="EO153" s="58"/>
      <c r="EP153" s="58"/>
      <c r="EQ153" s="58"/>
      <c r="ER153" s="58"/>
      <c r="ES153" s="58"/>
      <c r="ET153" s="58"/>
      <c r="EU153" s="58"/>
      <c r="EV153" s="58"/>
      <c r="EW153" s="58"/>
      <c r="EX153" s="58"/>
      <c r="EY153" s="58"/>
      <c r="EZ153" s="51">
        <f t="shared" si="41"/>
        <v>0</v>
      </c>
      <c r="FA153" s="58"/>
      <c r="FB153" s="58"/>
      <c r="FC153" s="58"/>
      <c r="FD153" s="58"/>
      <c r="FE153" s="58"/>
      <c r="FF153" s="58"/>
      <c r="FG153" s="58"/>
      <c r="FH153" s="58"/>
      <c r="FI153" s="58"/>
      <c r="FJ153" s="58"/>
      <c r="FK153" s="58"/>
      <c r="FL153" s="58"/>
      <c r="FM153" s="51">
        <f t="shared" si="43"/>
        <v>0</v>
      </c>
      <c r="FN153" s="2"/>
      <c r="FO153" s="2"/>
      <c r="FP153" s="56">
        <f t="shared" ref="FP153:GA153" si="2012">C153</f>
        <v>18.97862128</v>
      </c>
      <c r="FQ153" s="56">
        <f t="shared" si="2012"/>
        <v>20.72665219</v>
      </c>
      <c r="FR153" s="56">
        <f t="shared" si="2012"/>
        <v>23.2238392</v>
      </c>
      <c r="FS153" s="56">
        <f t="shared" si="2012"/>
        <v>23.2238392</v>
      </c>
      <c r="FT153" s="56">
        <f t="shared" si="2012"/>
        <v>23.7232766</v>
      </c>
      <c r="FU153" s="56">
        <f t="shared" si="2012"/>
        <v>25.22158881</v>
      </c>
      <c r="FV153" s="56">
        <f t="shared" si="2012"/>
        <v>29.46680673</v>
      </c>
      <c r="FW153" s="56">
        <f t="shared" si="2012"/>
        <v>28.21821322</v>
      </c>
      <c r="FX153" s="56">
        <f t="shared" si="2012"/>
        <v>26.22046361</v>
      </c>
      <c r="FY153" s="56">
        <f t="shared" si="2012"/>
        <v>24.72215141</v>
      </c>
      <c r="FZ153" s="56">
        <f t="shared" si="2012"/>
        <v>24.72215141</v>
      </c>
      <c r="GA153" s="56">
        <f t="shared" si="2012"/>
        <v>31.21483764</v>
      </c>
      <c r="GB153" s="52">
        <f t="shared" si="45"/>
        <v>299.6624413</v>
      </c>
      <c r="GC153" s="56">
        <f t="shared" ref="GC153:GN153" si="2013">P153</f>
        <v>17.27229127</v>
      </c>
      <c r="GD153" s="56">
        <f t="shared" si="2013"/>
        <v>18.86316021</v>
      </c>
      <c r="GE153" s="56">
        <f t="shared" si="2013"/>
        <v>21.13583011</v>
      </c>
      <c r="GF153" s="56">
        <f t="shared" si="2013"/>
        <v>21.13583011</v>
      </c>
      <c r="GG153" s="56">
        <f t="shared" si="2013"/>
        <v>21.59036409</v>
      </c>
      <c r="GH153" s="56">
        <f t="shared" si="2013"/>
        <v>22.95396603</v>
      </c>
      <c r="GI153" s="56">
        <f t="shared" si="2013"/>
        <v>26.81750487</v>
      </c>
      <c r="GJ153" s="56">
        <f t="shared" si="2013"/>
        <v>25.68116992</v>
      </c>
      <c r="GK153" s="56">
        <f t="shared" si="2013"/>
        <v>23.86303399</v>
      </c>
      <c r="GL153" s="56">
        <f t="shared" si="2013"/>
        <v>22.49943205</v>
      </c>
      <c r="GM153" s="56">
        <f t="shared" si="2013"/>
        <v>22.49943205</v>
      </c>
      <c r="GN153" s="56">
        <f t="shared" si="2013"/>
        <v>28.4083738</v>
      </c>
      <c r="GO153" s="52">
        <f t="shared" si="47"/>
        <v>272.7203885</v>
      </c>
      <c r="GP153" s="8">
        <f t="shared" ref="GP153:HA153" si="2014">AC153+DA153</f>
        <v>16.83790679</v>
      </c>
      <c r="GQ153" s="8">
        <f t="shared" si="2014"/>
        <v>18.38876662</v>
      </c>
      <c r="GR153" s="8">
        <f t="shared" si="2014"/>
        <v>20.60428067</v>
      </c>
      <c r="GS153" s="8">
        <f t="shared" si="2014"/>
        <v>20.60428067</v>
      </c>
      <c r="GT153" s="8">
        <f t="shared" si="2014"/>
        <v>21.04738348</v>
      </c>
      <c r="GU153" s="8">
        <f t="shared" si="2014"/>
        <v>22.37669192</v>
      </c>
      <c r="GV153" s="8">
        <f t="shared" si="2014"/>
        <v>26.1430658</v>
      </c>
      <c r="GW153" s="8">
        <f t="shared" si="2014"/>
        <v>25.03530878</v>
      </c>
      <c r="GX153" s="8">
        <f t="shared" si="2014"/>
        <v>23.26289754</v>
      </c>
      <c r="GY153" s="8">
        <f t="shared" si="2014"/>
        <v>21.93358911</v>
      </c>
      <c r="GZ153" s="8">
        <f t="shared" si="2014"/>
        <v>21.93358911</v>
      </c>
      <c r="HA153" s="8">
        <f t="shared" si="2014"/>
        <v>27.69392564</v>
      </c>
      <c r="HB153" s="52">
        <f t="shared" si="49"/>
        <v>265.8616861</v>
      </c>
      <c r="HC153" s="8">
        <f t="shared" ref="HC153:HN153" si="2015">AP153+DN153</f>
        <v>14.56194956</v>
      </c>
      <c r="HD153" s="8">
        <f t="shared" si="2015"/>
        <v>15.90318176</v>
      </c>
      <c r="HE153" s="8">
        <f t="shared" si="2015"/>
        <v>17.81922775</v>
      </c>
      <c r="HF153" s="8">
        <f t="shared" si="2015"/>
        <v>17.81922775</v>
      </c>
      <c r="HG153" s="8">
        <f t="shared" si="2015"/>
        <v>18.20243695</v>
      </c>
      <c r="HH153" s="8">
        <f t="shared" si="2015"/>
        <v>19.35206455</v>
      </c>
      <c r="HI153" s="8">
        <f t="shared" si="2015"/>
        <v>22.60934274</v>
      </c>
      <c r="HJ153" s="8">
        <f t="shared" si="2015"/>
        <v>21.65131974</v>
      </c>
      <c r="HK153" s="8">
        <f t="shared" si="2015"/>
        <v>20.11848295</v>
      </c>
      <c r="HL153" s="8">
        <f t="shared" si="2015"/>
        <v>18.96885535</v>
      </c>
      <c r="HM153" s="8">
        <f t="shared" si="2015"/>
        <v>18.96885535</v>
      </c>
      <c r="HN153" s="8">
        <f t="shared" si="2015"/>
        <v>23.95057494</v>
      </c>
      <c r="HO153" s="52">
        <f t="shared" si="51"/>
        <v>229.9255194</v>
      </c>
      <c r="HP153" s="8">
        <f t="shared" ref="HP153:IA153" si="2016">BC153+EA153</f>
        <v>12.87071394</v>
      </c>
      <c r="HQ153" s="8">
        <f t="shared" si="2016"/>
        <v>14.05617444</v>
      </c>
      <c r="HR153" s="8">
        <f t="shared" si="2016"/>
        <v>15.74968943</v>
      </c>
      <c r="HS153" s="8">
        <f t="shared" si="2016"/>
        <v>15.74968943</v>
      </c>
      <c r="HT153" s="8">
        <f t="shared" si="2016"/>
        <v>16.08839243</v>
      </c>
      <c r="HU153" s="8">
        <f t="shared" si="2016"/>
        <v>17.10450142</v>
      </c>
      <c r="HV153" s="8">
        <f t="shared" si="2016"/>
        <v>19.98347691</v>
      </c>
      <c r="HW153" s="8">
        <f t="shared" si="2016"/>
        <v>19.13671941</v>
      </c>
      <c r="HX153" s="8">
        <f t="shared" si="2016"/>
        <v>17.78190742</v>
      </c>
      <c r="HY153" s="8">
        <f t="shared" si="2016"/>
        <v>16.76579842</v>
      </c>
      <c r="HZ153" s="8">
        <f t="shared" si="2016"/>
        <v>16.76579842</v>
      </c>
      <c r="IA153" s="8">
        <f t="shared" si="2016"/>
        <v>21.1689374</v>
      </c>
      <c r="IB153" s="52">
        <f t="shared" si="53"/>
        <v>203.2217991</v>
      </c>
      <c r="IC153" s="8">
        <f t="shared" ref="IC153:IN153" si="2017">BP153+EN153</f>
        <v>11.4428901</v>
      </c>
      <c r="ID153" s="8">
        <f t="shared" si="2017"/>
        <v>12.49684051</v>
      </c>
      <c r="IE153" s="8">
        <f t="shared" si="2017"/>
        <v>14.00248394</v>
      </c>
      <c r="IF153" s="8">
        <f t="shared" si="2017"/>
        <v>14.00248394</v>
      </c>
      <c r="IG153" s="8">
        <f t="shared" si="2017"/>
        <v>14.30361263</v>
      </c>
      <c r="IH153" s="8">
        <f t="shared" si="2017"/>
        <v>15.20699869</v>
      </c>
      <c r="II153" s="8">
        <f t="shared" si="2017"/>
        <v>17.76659253</v>
      </c>
      <c r="IJ153" s="8">
        <f t="shared" si="2017"/>
        <v>17.01377081</v>
      </c>
      <c r="IK153" s="8">
        <f t="shared" si="2017"/>
        <v>15.80925606</v>
      </c>
      <c r="IL153" s="8">
        <f t="shared" si="2017"/>
        <v>14.90587</v>
      </c>
      <c r="IM153" s="8">
        <f t="shared" si="2017"/>
        <v>14.90587</v>
      </c>
      <c r="IN153" s="8">
        <f t="shared" si="2017"/>
        <v>18.82054293</v>
      </c>
      <c r="IO153" s="52">
        <f t="shared" si="55"/>
        <v>180.6772122</v>
      </c>
      <c r="IP153" s="8">
        <f t="shared" ref="IP153:JA153" si="2018">CC153+FA153</f>
        <v>10.54786748</v>
      </c>
      <c r="IQ153" s="8">
        <f t="shared" si="2018"/>
        <v>11.51938159</v>
      </c>
      <c r="IR153" s="8">
        <f t="shared" si="2018"/>
        <v>12.90725889</v>
      </c>
      <c r="IS153" s="8">
        <f t="shared" si="2018"/>
        <v>12.90725889</v>
      </c>
      <c r="IT153" s="8">
        <f t="shared" si="2018"/>
        <v>13.18483435</v>
      </c>
      <c r="IU153" s="8">
        <f t="shared" si="2018"/>
        <v>14.01756073</v>
      </c>
      <c r="IV153" s="8">
        <f t="shared" si="2018"/>
        <v>16.37695214</v>
      </c>
      <c r="IW153" s="8">
        <f t="shared" si="2018"/>
        <v>15.68301349</v>
      </c>
      <c r="IX153" s="8">
        <f t="shared" si="2018"/>
        <v>14.57271165</v>
      </c>
      <c r="IY153" s="8">
        <f t="shared" si="2018"/>
        <v>13.73998527</v>
      </c>
      <c r="IZ153" s="8">
        <f t="shared" si="2018"/>
        <v>13.73998527</v>
      </c>
      <c r="JA153" s="8">
        <f t="shared" si="2018"/>
        <v>17.34846625</v>
      </c>
      <c r="JB153" s="52">
        <f t="shared" si="57"/>
        <v>166.545276</v>
      </c>
      <c r="JC153" s="2"/>
      <c r="JD153" s="2"/>
      <c r="JE153" s="19">
        <f t="shared" si="58"/>
        <v>0</v>
      </c>
      <c r="JF153" s="19">
        <f t="shared" si="59"/>
        <v>0</v>
      </c>
      <c r="JG153" s="48">
        <f t="shared" si="60"/>
        <v>0</v>
      </c>
      <c r="JH153" s="48">
        <f t="shared" si="61"/>
        <v>0</v>
      </c>
      <c r="JI153" s="48">
        <f t="shared" si="62"/>
        <v>0</v>
      </c>
      <c r="JJ153" s="48">
        <f t="shared" si="63"/>
        <v>0</v>
      </c>
      <c r="JK153" s="48">
        <f t="shared" si="64"/>
        <v>0</v>
      </c>
    </row>
    <row r="154" ht="19.5" customHeight="1" outlineLevel="1">
      <c r="A154" s="2"/>
      <c r="B154" s="13" t="s">
        <v>25</v>
      </c>
      <c r="C154" s="56">
        <f>'ОПУ БС'!$C154/12*'ОПУ БС'!L154</f>
        <v>5.081370647</v>
      </c>
      <c r="D154" s="56">
        <f>'ОПУ БС'!$C154/12*'ОПУ БС'!M154</f>
        <v>5.549391628</v>
      </c>
      <c r="E154" s="56">
        <f>'ОПУ БС'!$C154/12*'ОПУ БС'!N154</f>
        <v>6.217993029</v>
      </c>
      <c r="F154" s="56">
        <f>'ОПУ БС'!$C154/12*'ОПУ БС'!O154</f>
        <v>6.217993029</v>
      </c>
      <c r="G154" s="56">
        <f>'ОПУ БС'!$C154/12*'ОПУ БС'!P154</f>
        <v>6.351713309</v>
      </c>
      <c r="H154" s="56">
        <f>'ОПУ БС'!$C154/12*'ОПУ БС'!Q154</f>
        <v>6.752874149</v>
      </c>
      <c r="I154" s="56">
        <f>'ОПУ БС'!$C154/12*'ОПУ БС'!R154</f>
        <v>7.755776251</v>
      </c>
      <c r="J154" s="56">
        <f>'ОПУ БС'!$C154/12*'ОПУ БС'!S154</f>
        <v>5.950552468</v>
      </c>
      <c r="K154" s="56">
        <f>'ОПУ БС'!$C154/12*'ОПУ БС'!T154</f>
        <v>7.02031471</v>
      </c>
      <c r="L154" s="56">
        <f>'ОПУ БС'!$C154/12*'ОПУ БС'!U154</f>
        <v>6.619153869</v>
      </c>
      <c r="M154" s="56">
        <f>'ОПУ БС'!$C154/12*'ОПУ БС'!V154</f>
        <v>8.357517512</v>
      </c>
      <c r="N154" s="56">
        <f>'ОПУ БС'!$C154/12*'ОПУ БС'!W154</f>
        <v>8.357517512</v>
      </c>
      <c r="O154" s="10">
        <f t="shared" si="21"/>
        <v>80.23216811</v>
      </c>
      <c r="P154" s="56">
        <f>'ОПУ БС'!$D154/12*'ОПУ БС'!L154</f>
        <v>4.847707091</v>
      </c>
      <c r="Q154" s="56">
        <f>'ОПУ БС'!$D154/12*'ОПУ БС'!M154</f>
        <v>5.294206428</v>
      </c>
      <c r="R154" s="56">
        <f>'ОПУ БС'!$D154/12*'ОПУ БС'!N154</f>
        <v>5.932062624</v>
      </c>
      <c r="S154" s="56">
        <f>'ОПУ БС'!$D154/12*'ОПУ БС'!O154</f>
        <v>5.932062624</v>
      </c>
      <c r="T154" s="56">
        <f>'ОПУ БС'!$D154/12*'ОПУ БС'!P154</f>
        <v>6.059633864</v>
      </c>
      <c r="U154" s="56">
        <f>'ОПУ БС'!$D154/12*'ОПУ БС'!Q154</f>
        <v>6.442347581</v>
      </c>
      <c r="V154" s="56">
        <f>'ОПУ БС'!$D154/12*'ОПУ БС'!R154</f>
        <v>7.399131876</v>
      </c>
      <c r="W154" s="56">
        <f>'ОПУ БС'!$D154/12*'ОПУ БС'!S154</f>
        <v>5.676920146</v>
      </c>
      <c r="X154" s="56">
        <f>'ОПУ БС'!$D154/12*'ОПУ БС'!T154</f>
        <v>6.69749006</v>
      </c>
      <c r="Y154" s="56">
        <f>'ОПУ БС'!$D154/12*'ОПУ БС'!U154</f>
        <v>6.314776342</v>
      </c>
      <c r="Z154" s="56">
        <f>'ОПУ БС'!$D154/12*'ОПУ БС'!V154</f>
        <v>7.973202452</v>
      </c>
      <c r="AA154" s="56">
        <f>'ОПУ БС'!$D154/12*'ОПУ БС'!W154</f>
        <v>7.973202452</v>
      </c>
      <c r="AB154" s="10">
        <f t="shared" si="23"/>
        <v>76.54274354</v>
      </c>
      <c r="AC154" s="56">
        <f>'ОПУ БС'!$E154/12*'ОПУ БС'!L154</f>
        <v>4.482626697</v>
      </c>
      <c r="AD154" s="56">
        <f>'ОПУ БС'!$E154/12*'ОПУ БС'!M154</f>
        <v>4.895500209</v>
      </c>
      <c r="AE154" s="56">
        <f>'ОПУ БС'!$E154/12*'ОПУ БС'!N154</f>
        <v>5.485319511</v>
      </c>
      <c r="AF154" s="56">
        <f>'ОПУ БС'!$E154/12*'ОПУ БС'!O154</f>
        <v>5.485319511</v>
      </c>
      <c r="AG154" s="56">
        <f>'ОПУ БС'!$E154/12*'ОПУ БС'!P154</f>
        <v>5.603283371</v>
      </c>
      <c r="AH154" s="56">
        <f>'ОПУ БС'!$E154/12*'ОПУ БС'!Q154</f>
        <v>5.957174953</v>
      </c>
      <c r="AI154" s="56">
        <f>'ОПУ БС'!$E154/12*'ОПУ БС'!R154</f>
        <v>6.841903906</v>
      </c>
      <c r="AJ154" s="56">
        <f>'ОПУ БС'!$E154/12*'ОПУ БС'!S154</f>
        <v>5.24939179</v>
      </c>
      <c r="AK154" s="56">
        <f>'ОПУ БС'!$E154/12*'ОПУ БС'!T154</f>
        <v>6.193102674</v>
      </c>
      <c r="AL154" s="56">
        <f>'ОПУ БС'!$E154/12*'ОПУ БС'!U154</f>
        <v>5.839211092</v>
      </c>
      <c r="AM154" s="56">
        <f>'ОПУ БС'!$E154/12*'ОПУ БС'!V154</f>
        <v>7.372741278</v>
      </c>
      <c r="AN154" s="56">
        <f>'ОПУ БС'!$E154/12*'ОПУ БС'!W154</f>
        <v>7.372741278</v>
      </c>
      <c r="AO154" s="10">
        <f t="shared" si="25"/>
        <v>70.77831627</v>
      </c>
      <c r="AP154" s="56">
        <f>'ОПУ БС'!$F154/12*'ОПУ БС'!L154</f>
        <v>4.299080257</v>
      </c>
      <c r="AQ154" s="56">
        <f>'ОПУ БС'!$F154/12*'ОПУ БС'!M154</f>
        <v>4.695048175</v>
      </c>
      <c r="AR154" s="56">
        <f>'ОПУ БС'!$F154/12*'ОПУ БС'!N154</f>
        <v>5.26071663</v>
      </c>
      <c r="AS154" s="56">
        <f>'ОПУ БС'!$F154/12*'ОПУ БС'!O154</f>
        <v>5.26071663</v>
      </c>
      <c r="AT154" s="56">
        <f>'ОПУ БС'!$F154/12*'ОПУ БС'!P154</f>
        <v>5.373850321</v>
      </c>
      <c r="AU154" s="56">
        <f>'ОПУ БС'!$F154/12*'ОПУ БС'!Q154</f>
        <v>5.713251394</v>
      </c>
      <c r="AV154" s="56">
        <f>'ОПУ БС'!$F154/12*'ОПУ БС'!R154</f>
        <v>6.561754076</v>
      </c>
      <c r="AW154" s="56">
        <f>'ОПУ БС'!$F154/12*'ОПУ БС'!S154</f>
        <v>5.034449248</v>
      </c>
      <c r="AX154" s="56">
        <f>'ОПУ БС'!$F154/12*'ОПУ БС'!T154</f>
        <v>5.939518776</v>
      </c>
      <c r="AY154" s="56">
        <f>'ОПУ БС'!$F154/12*'ОПУ БС'!U154</f>
        <v>5.600117703</v>
      </c>
      <c r="AZ154" s="56">
        <f>'ОПУ БС'!$F154/12*'ОПУ БС'!V154</f>
        <v>7.070855685</v>
      </c>
      <c r="BA154" s="56">
        <f>'ОПУ БС'!$F154/12*'ОПУ БС'!W154</f>
        <v>7.070855685</v>
      </c>
      <c r="BB154" s="10">
        <f t="shared" si="27"/>
        <v>67.88021458</v>
      </c>
      <c r="BC154" s="56">
        <f>'ОПУ БС'!$G154/12*'ОПУ БС'!L154</f>
        <v>4.24241471</v>
      </c>
      <c r="BD154" s="56">
        <f>'ОПУ БС'!$G154/12*'ОПУ БС'!M154</f>
        <v>4.633163433</v>
      </c>
      <c r="BE154" s="56">
        <f>'ОПУ БС'!$G154/12*'ОПУ БС'!N154</f>
        <v>5.191375895</v>
      </c>
      <c r="BF154" s="56">
        <f>'ОПУ БС'!$G154/12*'ОПУ БС'!O154</f>
        <v>5.191375895</v>
      </c>
      <c r="BG154" s="56">
        <f>'ОПУ БС'!$G154/12*'ОПУ БС'!P154</f>
        <v>5.303018387</v>
      </c>
      <c r="BH154" s="56">
        <f>'ОПУ БС'!$G154/12*'ОПУ БС'!Q154</f>
        <v>5.637945864</v>
      </c>
      <c r="BI154" s="56">
        <f>'ОПУ БС'!$G154/12*'ОПУ БС'!R154</f>
        <v>6.475264557</v>
      </c>
      <c r="BJ154" s="56">
        <f>'ОПУ БС'!$G154/12*'ОПУ БС'!S154</f>
        <v>4.96809091</v>
      </c>
      <c r="BK154" s="56">
        <f>'ОПУ БС'!$G154/12*'ОПУ БС'!T154</f>
        <v>5.861230849</v>
      </c>
      <c r="BL154" s="56">
        <f>'ОПУ БС'!$G154/12*'ОПУ БС'!U154</f>
        <v>5.526303372</v>
      </c>
      <c r="BM154" s="56">
        <f>'ОПУ БС'!$G154/12*'ОПУ БС'!V154</f>
        <v>6.977655772</v>
      </c>
      <c r="BN154" s="56">
        <f>'ОПУ БС'!$G154/12*'ОПУ БС'!W154</f>
        <v>6.977655772</v>
      </c>
      <c r="BO154" s="10">
        <f t="shared" si="29"/>
        <v>66.98549542</v>
      </c>
      <c r="BP154" s="56">
        <f>'ОПУ БС'!$H154/12*'ОПУ БС'!L154</f>
        <v>4.282673882</v>
      </c>
      <c r="BQ154" s="56">
        <f>'ОПУ БС'!$H154/12*'ОПУ БС'!M154</f>
        <v>4.677130687</v>
      </c>
      <c r="BR154" s="56">
        <f>'ОПУ БС'!$H154/12*'ОПУ БС'!N154</f>
        <v>5.240640409</v>
      </c>
      <c r="BS154" s="56">
        <f>'ОПУ БС'!$H154/12*'ОПУ БС'!O154</f>
        <v>5.240640409</v>
      </c>
      <c r="BT154" s="56">
        <f>'ОПУ БС'!$H154/12*'ОПУ БС'!P154</f>
        <v>5.353342353</v>
      </c>
      <c r="BU154" s="56">
        <f>'ОПУ БС'!$H154/12*'ОПУ БС'!Q154</f>
        <v>5.691448186</v>
      </c>
      <c r="BV154" s="56">
        <f>'ОПУ БС'!$H154/12*'ОПУ БС'!R154</f>
        <v>6.536712768</v>
      </c>
      <c r="BW154" s="56">
        <f>'ОПУ БС'!$H154/12*'ОПУ БС'!S154</f>
        <v>5.01523652</v>
      </c>
      <c r="BX154" s="56">
        <f>'ОПУ БС'!$H154/12*'ОПУ БС'!T154</f>
        <v>5.916852074</v>
      </c>
      <c r="BY154" s="56">
        <f>'ОПУ БС'!$H154/12*'ОПУ БС'!U154</f>
        <v>5.578746242</v>
      </c>
      <c r="BZ154" s="56">
        <f>'ОПУ БС'!$H154/12*'ОПУ БС'!V154</f>
        <v>7.043871517</v>
      </c>
      <c r="CA154" s="56">
        <f>'ОПУ БС'!$H154/12*'ОПУ БС'!W154</f>
        <v>7.043871517</v>
      </c>
      <c r="CB154" s="10">
        <f t="shared" si="31"/>
        <v>67.62116656</v>
      </c>
      <c r="CC154" s="56">
        <f>'ОПУ БС'!$I154/12*'ОПУ БС'!L154</f>
        <v>4.385106083</v>
      </c>
      <c r="CD154" s="56">
        <f>'ОПУ БС'!$I154/12*'ОПУ БС'!M154</f>
        <v>4.788997432</v>
      </c>
      <c r="CE154" s="56">
        <f>'ОПУ БС'!$I154/12*'ОПУ БС'!N154</f>
        <v>5.365985075</v>
      </c>
      <c r="CF154" s="56">
        <f>'ОПУ БС'!$I154/12*'ОПУ БС'!O154</f>
        <v>5.365985075</v>
      </c>
      <c r="CG154" s="56">
        <f>'ОПУ БС'!$I154/12*'ОПУ БС'!P154</f>
        <v>5.481382603</v>
      </c>
      <c r="CH154" s="56">
        <f>'ОПУ БС'!$I154/12*'ОПУ БС'!Q154</f>
        <v>5.827575189</v>
      </c>
      <c r="CI154" s="56">
        <f>'ОПУ БС'!$I154/12*'ОПУ БС'!R154</f>
        <v>6.693056653</v>
      </c>
      <c r="CJ154" s="56">
        <f>'ОПУ БС'!$I154/12*'ОПУ БС'!S154</f>
        <v>5.135190018</v>
      </c>
      <c r="CK154" s="56">
        <f>'ОПУ БС'!$I154/12*'ОПУ БС'!T154</f>
        <v>6.058370246</v>
      </c>
      <c r="CL154" s="56">
        <f>'ОПУ БС'!$I154/12*'ОПУ БС'!U154</f>
        <v>5.71217766</v>
      </c>
      <c r="CM154" s="56">
        <f>'ОПУ БС'!$I154/12*'ОПУ БС'!V154</f>
        <v>7.212345531</v>
      </c>
      <c r="CN154" s="56">
        <f>'ОПУ БС'!$I154/12*'ОПУ БС'!W154</f>
        <v>7.212345531</v>
      </c>
      <c r="CO154" s="10">
        <f t="shared" si="33"/>
        <v>69.23851709</v>
      </c>
      <c r="CP154" s="2"/>
      <c r="CQ154" s="2"/>
      <c r="CR154" s="48">
        <f>O154-'ОПУ БС'!C154</f>
        <v>0</v>
      </c>
      <c r="CS154" s="48">
        <f>AB154-'ОПУ БС'!D154</f>
        <v>0</v>
      </c>
      <c r="CT154" s="48">
        <f>AO154-'ОПУ БС'!E154</f>
        <v>0</v>
      </c>
      <c r="CU154" s="48">
        <f>BB154-'ОПУ БС'!F154</f>
        <v>0</v>
      </c>
      <c r="CV154" s="48">
        <f>BO154-'ОПУ БС'!G154</f>
        <v>0</v>
      </c>
      <c r="CW154" s="48">
        <f>CB154-'ОПУ БС'!H154</f>
        <v>0</v>
      </c>
      <c r="CX154" s="48">
        <f>CO154-'ОПУ БС'!I154</f>
        <v>0</v>
      </c>
      <c r="CY154" s="2"/>
      <c r="CZ154" s="2"/>
      <c r="DA154" s="57"/>
      <c r="DB154" s="57"/>
      <c r="DC154" s="57"/>
      <c r="DD154" s="57"/>
      <c r="DE154" s="57"/>
      <c r="DF154" s="57"/>
      <c r="DG154" s="57"/>
      <c r="DH154" s="57"/>
      <c r="DI154" s="57"/>
      <c r="DJ154" s="57"/>
      <c r="DK154" s="57"/>
      <c r="DL154" s="57"/>
      <c r="DM154" s="55">
        <f t="shared" si="35"/>
        <v>0</v>
      </c>
      <c r="DN154" s="57"/>
      <c r="DO154" s="57"/>
      <c r="DP154" s="57"/>
      <c r="DQ154" s="57"/>
      <c r="DR154" s="57"/>
      <c r="DS154" s="57"/>
      <c r="DT154" s="57"/>
      <c r="DU154" s="57"/>
      <c r="DV154" s="57"/>
      <c r="DW154" s="57"/>
      <c r="DX154" s="57"/>
      <c r="DY154" s="57"/>
      <c r="DZ154" s="55">
        <f t="shared" si="37"/>
        <v>0</v>
      </c>
      <c r="EA154" s="58"/>
      <c r="EB154" s="58"/>
      <c r="EC154" s="58"/>
      <c r="ED154" s="58"/>
      <c r="EE154" s="58"/>
      <c r="EF154" s="58"/>
      <c r="EG154" s="58"/>
      <c r="EH154" s="58"/>
      <c r="EI154" s="58"/>
      <c r="EJ154" s="58"/>
      <c r="EK154" s="58"/>
      <c r="EL154" s="58"/>
      <c r="EM154" s="50">
        <f t="shared" si="39"/>
        <v>0</v>
      </c>
      <c r="EN154" s="58"/>
      <c r="EO154" s="58"/>
      <c r="EP154" s="58"/>
      <c r="EQ154" s="58"/>
      <c r="ER154" s="58"/>
      <c r="ES154" s="58"/>
      <c r="ET154" s="58"/>
      <c r="EU154" s="58"/>
      <c r="EV154" s="58"/>
      <c r="EW154" s="58"/>
      <c r="EX154" s="58"/>
      <c r="EY154" s="58"/>
      <c r="EZ154" s="51">
        <f t="shared" si="41"/>
        <v>0</v>
      </c>
      <c r="FA154" s="58"/>
      <c r="FB154" s="58"/>
      <c r="FC154" s="58"/>
      <c r="FD154" s="58"/>
      <c r="FE154" s="58"/>
      <c r="FF154" s="58"/>
      <c r="FG154" s="58"/>
      <c r="FH154" s="58"/>
      <c r="FI154" s="58"/>
      <c r="FJ154" s="58"/>
      <c r="FK154" s="58"/>
      <c r="FL154" s="58"/>
      <c r="FM154" s="51">
        <f t="shared" si="43"/>
        <v>0</v>
      </c>
      <c r="FN154" s="2"/>
      <c r="FO154" s="2"/>
      <c r="FP154" s="56">
        <f t="shared" ref="FP154:GA154" si="2019">C154</f>
        <v>5.081370647</v>
      </c>
      <c r="FQ154" s="56">
        <f t="shared" si="2019"/>
        <v>5.549391628</v>
      </c>
      <c r="FR154" s="56">
        <f t="shared" si="2019"/>
        <v>6.217993029</v>
      </c>
      <c r="FS154" s="56">
        <f t="shared" si="2019"/>
        <v>6.217993029</v>
      </c>
      <c r="FT154" s="56">
        <f t="shared" si="2019"/>
        <v>6.351713309</v>
      </c>
      <c r="FU154" s="56">
        <f t="shared" si="2019"/>
        <v>6.752874149</v>
      </c>
      <c r="FV154" s="56">
        <f t="shared" si="2019"/>
        <v>7.755776251</v>
      </c>
      <c r="FW154" s="56">
        <f t="shared" si="2019"/>
        <v>5.950552468</v>
      </c>
      <c r="FX154" s="56">
        <f t="shared" si="2019"/>
        <v>7.02031471</v>
      </c>
      <c r="FY154" s="56">
        <f t="shared" si="2019"/>
        <v>6.619153869</v>
      </c>
      <c r="FZ154" s="56">
        <f t="shared" si="2019"/>
        <v>8.357517512</v>
      </c>
      <c r="GA154" s="56">
        <f t="shared" si="2019"/>
        <v>8.357517512</v>
      </c>
      <c r="GB154" s="52">
        <f t="shared" si="45"/>
        <v>80.23216811</v>
      </c>
      <c r="GC154" s="56">
        <f t="shared" ref="GC154:GN154" si="2020">P154</f>
        <v>4.847707091</v>
      </c>
      <c r="GD154" s="56">
        <f t="shared" si="2020"/>
        <v>5.294206428</v>
      </c>
      <c r="GE154" s="56">
        <f t="shared" si="2020"/>
        <v>5.932062624</v>
      </c>
      <c r="GF154" s="56">
        <f t="shared" si="2020"/>
        <v>5.932062624</v>
      </c>
      <c r="GG154" s="56">
        <f t="shared" si="2020"/>
        <v>6.059633864</v>
      </c>
      <c r="GH154" s="56">
        <f t="shared" si="2020"/>
        <v>6.442347581</v>
      </c>
      <c r="GI154" s="56">
        <f t="shared" si="2020"/>
        <v>7.399131876</v>
      </c>
      <c r="GJ154" s="56">
        <f t="shared" si="2020"/>
        <v>5.676920146</v>
      </c>
      <c r="GK154" s="56">
        <f t="shared" si="2020"/>
        <v>6.69749006</v>
      </c>
      <c r="GL154" s="56">
        <f t="shared" si="2020"/>
        <v>6.314776342</v>
      </c>
      <c r="GM154" s="56">
        <f t="shared" si="2020"/>
        <v>7.973202452</v>
      </c>
      <c r="GN154" s="56">
        <f t="shared" si="2020"/>
        <v>7.973202452</v>
      </c>
      <c r="GO154" s="52">
        <f t="shared" si="47"/>
        <v>76.54274354</v>
      </c>
      <c r="GP154" s="8">
        <f t="shared" ref="GP154:HA154" si="2021">AC154+DA154</f>
        <v>4.482626697</v>
      </c>
      <c r="GQ154" s="8">
        <f t="shared" si="2021"/>
        <v>4.895500209</v>
      </c>
      <c r="GR154" s="8">
        <f t="shared" si="2021"/>
        <v>5.485319511</v>
      </c>
      <c r="GS154" s="8">
        <f t="shared" si="2021"/>
        <v>5.485319511</v>
      </c>
      <c r="GT154" s="8">
        <f t="shared" si="2021"/>
        <v>5.603283371</v>
      </c>
      <c r="GU154" s="8">
        <f t="shared" si="2021"/>
        <v>5.957174953</v>
      </c>
      <c r="GV154" s="8">
        <f t="shared" si="2021"/>
        <v>6.841903906</v>
      </c>
      <c r="GW154" s="8">
        <f t="shared" si="2021"/>
        <v>5.24939179</v>
      </c>
      <c r="GX154" s="8">
        <f t="shared" si="2021"/>
        <v>6.193102674</v>
      </c>
      <c r="GY154" s="8">
        <f t="shared" si="2021"/>
        <v>5.839211092</v>
      </c>
      <c r="GZ154" s="8">
        <f t="shared" si="2021"/>
        <v>7.372741278</v>
      </c>
      <c r="HA154" s="8">
        <f t="shared" si="2021"/>
        <v>7.372741278</v>
      </c>
      <c r="HB154" s="52">
        <f t="shared" si="49"/>
        <v>70.77831627</v>
      </c>
      <c r="HC154" s="8">
        <f t="shared" ref="HC154:HN154" si="2022">AP154+DN154</f>
        <v>4.299080257</v>
      </c>
      <c r="HD154" s="8">
        <f t="shared" si="2022"/>
        <v>4.695048175</v>
      </c>
      <c r="HE154" s="8">
        <f t="shared" si="2022"/>
        <v>5.26071663</v>
      </c>
      <c r="HF154" s="8">
        <f t="shared" si="2022"/>
        <v>5.26071663</v>
      </c>
      <c r="HG154" s="8">
        <f t="shared" si="2022"/>
        <v>5.373850321</v>
      </c>
      <c r="HH154" s="8">
        <f t="shared" si="2022"/>
        <v>5.713251394</v>
      </c>
      <c r="HI154" s="8">
        <f t="shared" si="2022"/>
        <v>6.561754076</v>
      </c>
      <c r="HJ154" s="8">
        <f t="shared" si="2022"/>
        <v>5.034449248</v>
      </c>
      <c r="HK154" s="8">
        <f t="shared" si="2022"/>
        <v>5.939518776</v>
      </c>
      <c r="HL154" s="8">
        <f t="shared" si="2022"/>
        <v>5.600117703</v>
      </c>
      <c r="HM154" s="8">
        <f t="shared" si="2022"/>
        <v>7.070855685</v>
      </c>
      <c r="HN154" s="8">
        <f t="shared" si="2022"/>
        <v>7.070855685</v>
      </c>
      <c r="HO154" s="52">
        <f t="shared" si="51"/>
        <v>67.88021458</v>
      </c>
      <c r="HP154" s="8">
        <f t="shared" ref="HP154:IA154" si="2023">BC154+EA154</f>
        <v>4.24241471</v>
      </c>
      <c r="HQ154" s="8">
        <f t="shared" si="2023"/>
        <v>4.633163433</v>
      </c>
      <c r="HR154" s="8">
        <f t="shared" si="2023"/>
        <v>5.191375895</v>
      </c>
      <c r="HS154" s="8">
        <f t="shared" si="2023"/>
        <v>5.191375895</v>
      </c>
      <c r="HT154" s="8">
        <f t="shared" si="2023"/>
        <v>5.303018387</v>
      </c>
      <c r="HU154" s="8">
        <f t="shared" si="2023"/>
        <v>5.637945864</v>
      </c>
      <c r="HV154" s="8">
        <f t="shared" si="2023"/>
        <v>6.475264557</v>
      </c>
      <c r="HW154" s="8">
        <f t="shared" si="2023"/>
        <v>4.96809091</v>
      </c>
      <c r="HX154" s="8">
        <f t="shared" si="2023"/>
        <v>5.861230849</v>
      </c>
      <c r="HY154" s="8">
        <f t="shared" si="2023"/>
        <v>5.526303372</v>
      </c>
      <c r="HZ154" s="8">
        <f t="shared" si="2023"/>
        <v>6.977655772</v>
      </c>
      <c r="IA154" s="8">
        <f t="shared" si="2023"/>
        <v>6.977655772</v>
      </c>
      <c r="IB154" s="52">
        <f t="shared" si="53"/>
        <v>66.98549542</v>
      </c>
      <c r="IC154" s="8">
        <f t="shared" ref="IC154:IN154" si="2024">BP154+EN154</f>
        <v>4.282673882</v>
      </c>
      <c r="ID154" s="8">
        <f t="shared" si="2024"/>
        <v>4.677130687</v>
      </c>
      <c r="IE154" s="8">
        <f t="shared" si="2024"/>
        <v>5.240640409</v>
      </c>
      <c r="IF154" s="8">
        <f t="shared" si="2024"/>
        <v>5.240640409</v>
      </c>
      <c r="IG154" s="8">
        <f t="shared" si="2024"/>
        <v>5.353342353</v>
      </c>
      <c r="IH154" s="8">
        <f t="shared" si="2024"/>
        <v>5.691448186</v>
      </c>
      <c r="II154" s="8">
        <f t="shared" si="2024"/>
        <v>6.536712768</v>
      </c>
      <c r="IJ154" s="8">
        <f t="shared" si="2024"/>
        <v>5.01523652</v>
      </c>
      <c r="IK154" s="8">
        <f t="shared" si="2024"/>
        <v>5.916852074</v>
      </c>
      <c r="IL154" s="8">
        <f t="shared" si="2024"/>
        <v>5.578746242</v>
      </c>
      <c r="IM154" s="8">
        <f t="shared" si="2024"/>
        <v>7.043871517</v>
      </c>
      <c r="IN154" s="8">
        <f t="shared" si="2024"/>
        <v>7.043871517</v>
      </c>
      <c r="IO154" s="52">
        <f t="shared" si="55"/>
        <v>67.62116656</v>
      </c>
      <c r="IP154" s="8">
        <f t="shared" ref="IP154:JA154" si="2025">CC154+FA154</f>
        <v>4.385106083</v>
      </c>
      <c r="IQ154" s="8">
        <f t="shared" si="2025"/>
        <v>4.788997432</v>
      </c>
      <c r="IR154" s="8">
        <f t="shared" si="2025"/>
        <v>5.365985075</v>
      </c>
      <c r="IS154" s="8">
        <f t="shared" si="2025"/>
        <v>5.365985075</v>
      </c>
      <c r="IT154" s="8">
        <f t="shared" si="2025"/>
        <v>5.481382603</v>
      </c>
      <c r="IU154" s="8">
        <f t="shared" si="2025"/>
        <v>5.827575189</v>
      </c>
      <c r="IV154" s="8">
        <f t="shared" si="2025"/>
        <v>6.693056653</v>
      </c>
      <c r="IW154" s="8">
        <f t="shared" si="2025"/>
        <v>5.135190018</v>
      </c>
      <c r="IX154" s="8">
        <f t="shared" si="2025"/>
        <v>6.058370246</v>
      </c>
      <c r="IY154" s="8">
        <f t="shared" si="2025"/>
        <v>5.71217766</v>
      </c>
      <c r="IZ154" s="8">
        <f t="shared" si="2025"/>
        <v>7.212345531</v>
      </c>
      <c r="JA154" s="8">
        <f t="shared" si="2025"/>
        <v>7.212345531</v>
      </c>
      <c r="JB154" s="52">
        <f t="shared" si="57"/>
        <v>69.23851709</v>
      </c>
      <c r="JC154" s="2"/>
      <c r="JD154" s="2"/>
      <c r="JE154" s="19">
        <f t="shared" si="58"/>
        <v>0</v>
      </c>
      <c r="JF154" s="19">
        <f t="shared" si="59"/>
        <v>0</v>
      </c>
      <c r="JG154" s="48">
        <f t="shared" si="60"/>
        <v>0</v>
      </c>
      <c r="JH154" s="48">
        <f t="shared" si="61"/>
        <v>0</v>
      </c>
      <c r="JI154" s="48">
        <f t="shared" si="62"/>
        <v>0</v>
      </c>
      <c r="JJ154" s="48">
        <f t="shared" si="63"/>
        <v>0</v>
      </c>
      <c r="JK154" s="48">
        <f t="shared" si="64"/>
        <v>0</v>
      </c>
    </row>
    <row r="155" ht="19.5" customHeight="1" outlineLevel="1">
      <c r="A155" s="2"/>
      <c r="B155" s="13" t="s">
        <v>26</v>
      </c>
      <c r="C155" s="56">
        <f>'ОПУ БС'!$C155/12*'ОПУ БС'!L155</f>
        <v>3.111564395</v>
      </c>
      <c r="D155" s="56">
        <f>'ОПУ БС'!$C155/12*'ОПУ БС'!M155</f>
        <v>3.398155853</v>
      </c>
      <c r="E155" s="56">
        <f>'ОПУ БС'!$C155/12*'ОПУ БС'!N155</f>
        <v>3.807572221</v>
      </c>
      <c r="F155" s="56">
        <f>'ОПУ БС'!$C155/12*'ОПУ БС'!O155</f>
        <v>3.807572221</v>
      </c>
      <c r="G155" s="56">
        <f>'ОПУ БС'!$C155/12*'ОПУ БС'!P155</f>
        <v>3.889455494</v>
      </c>
      <c r="H155" s="56">
        <f>'ОПУ БС'!$C155/12*'ОПУ БС'!Q155</f>
        <v>4.135105315</v>
      </c>
      <c r="I155" s="56">
        <f>'ОПУ БС'!$C155/12*'ОПУ БС'!R155</f>
        <v>4.749229867</v>
      </c>
      <c r="J155" s="56">
        <f>'ОПУ БС'!$C155/12*'ОПУ БС'!S155</f>
        <v>4.626404956</v>
      </c>
      <c r="K155" s="56">
        <f>'ОПУ БС'!$C155/12*'ОПУ БС'!T155</f>
        <v>3.725688947</v>
      </c>
      <c r="L155" s="56">
        <f>'ОПУ БС'!$C155/12*'ОПУ БС'!U155</f>
        <v>4.053222041</v>
      </c>
      <c r="M155" s="56">
        <f>'ОПУ БС'!$C155/12*'ОПУ БС'!V155</f>
        <v>4.70828823</v>
      </c>
      <c r="N155" s="56">
        <f>'ОПУ БС'!$C155/12*'ОПУ БС'!W155</f>
        <v>5.117704598</v>
      </c>
      <c r="O155" s="10">
        <f t="shared" si="21"/>
        <v>49.12996414</v>
      </c>
      <c r="P155" s="56">
        <f>'ОПУ БС'!$D155/12*'ОПУ БС'!L155</f>
        <v>2.943166884</v>
      </c>
      <c r="Q155" s="56">
        <f>'ОПУ БС'!$D155/12*'ОПУ БС'!M155</f>
        <v>3.214248045</v>
      </c>
      <c r="R155" s="56">
        <f>'ОПУ БС'!$D155/12*'ОПУ БС'!N155</f>
        <v>3.601506845</v>
      </c>
      <c r="S155" s="56">
        <f>'ОПУ БС'!$D155/12*'ОПУ БС'!O155</f>
        <v>3.601506845</v>
      </c>
      <c r="T155" s="56">
        <f>'ОПУ БС'!$D155/12*'ОПУ БС'!P155</f>
        <v>3.678958605</v>
      </c>
      <c r="U155" s="56">
        <f>'ОПУ БС'!$D155/12*'ОПУ БС'!Q155</f>
        <v>3.911313885</v>
      </c>
      <c r="V155" s="56">
        <f>'ОПУ БС'!$D155/12*'ОПУ БС'!R155</f>
        <v>4.492202086</v>
      </c>
      <c r="W155" s="56">
        <f>'ОПУ БС'!$D155/12*'ОПУ БС'!S155</f>
        <v>4.376024446</v>
      </c>
      <c r="X155" s="56">
        <f>'ОПУ БС'!$D155/12*'ОПУ БС'!T155</f>
        <v>3.524055085</v>
      </c>
      <c r="Y155" s="56">
        <f>'ОПУ БС'!$D155/12*'ОПУ БС'!U155</f>
        <v>3.833862125</v>
      </c>
      <c r="Z155" s="56">
        <f>'ОПУ БС'!$D155/12*'ОПУ БС'!V155</f>
        <v>4.453476206</v>
      </c>
      <c r="AA155" s="56">
        <f>'ОПУ БС'!$D155/12*'ОПУ БС'!W155</f>
        <v>4.840735007</v>
      </c>
      <c r="AB155" s="10">
        <f t="shared" si="23"/>
        <v>46.47105607</v>
      </c>
      <c r="AC155" s="56">
        <f>'ОПУ БС'!$E155/12*'ОПУ БС'!L155</f>
        <v>2.744660242</v>
      </c>
      <c r="AD155" s="56">
        <f>'ОПУ БС'!$E155/12*'ОПУ БС'!M155</f>
        <v>2.997457896</v>
      </c>
      <c r="AE155" s="56">
        <f>'ОПУ БС'!$E155/12*'ОПУ БС'!N155</f>
        <v>3.358597401</v>
      </c>
      <c r="AF155" s="56">
        <f>'ОПУ БС'!$E155/12*'ОПУ БС'!O155</f>
        <v>3.358597401</v>
      </c>
      <c r="AG155" s="56">
        <f>'ОПУ БС'!$E155/12*'ОПУ БС'!P155</f>
        <v>3.430825303</v>
      </c>
      <c r="AH155" s="56">
        <f>'ОПУ БС'!$E155/12*'ОПУ БС'!Q155</f>
        <v>3.647509006</v>
      </c>
      <c r="AI155" s="56">
        <f>'ОПУ БС'!$E155/12*'ОПУ БС'!R155</f>
        <v>4.189218264</v>
      </c>
      <c r="AJ155" s="56">
        <f>'ОПУ БС'!$E155/12*'ОПУ БС'!S155</f>
        <v>4.080876413</v>
      </c>
      <c r="AK155" s="56">
        <f>'ОПУ БС'!$E155/12*'ОПУ БС'!T155</f>
        <v>3.2863695</v>
      </c>
      <c r="AL155" s="56">
        <f>'ОПУ БС'!$E155/12*'ОПУ БС'!U155</f>
        <v>3.575281105</v>
      </c>
      <c r="AM155" s="56">
        <f>'ОПУ БС'!$E155/12*'ОПУ БС'!V155</f>
        <v>4.153104314</v>
      </c>
      <c r="AN155" s="56">
        <f>'ОПУ БС'!$E155/12*'ОПУ БС'!W155</f>
        <v>4.514243819</v>
      </c>
      <c r="AO155" s="10">
        <f t="shared" si="25"/>
        <v>43.33674066</v>
      </c>
      <c r="AP155" s="56">
        <f>'ОПУ БС'!$F155/12*'ОПУ БС'!L155</f>
        <v>2.665263961</v>
      </c>
      <c r="AQ155" s="56">
        <f>'ОПУ БС'!$F155/12*'ОПУ БС'!M155</f>
        <v>2.9107488</v>
      </c>
      <c r="AR155" s="56">
        <f>'ОПУ БС'!$F155/12*'ОПУ БС'!N155</f>
        <v>3.261441426</v>
      </c>
      <c r="AS155" s="56">
        <f>'ОПУ БС'!$F155/12*'ОПУ БС'!O155</f>
        <v>3.261441426</v>
      </c>
      <c r="AT155" s="56">
        <f>'ОПУ БС'!$F155/12*'ОПУ БС'!P155</f>
        <v>3.331579951</v>
      </c>
      <c r="AU155" s="56">
        <f>'ОПУ БС'!$F155/12*'ОПУ БС'!Q155</f>
        <v>3.541995527</v>
      </c>
      <c r="AV155" s="56">
        <f>'ОПУ БС'!$F155/12*'ОПУ БС'!R155</f>
        <v>4.068034467</v>
      </c>
      <c r="AW155" s="56">
        <f>'ОПУ БС'!$F155/12*'ОПУ БС'!S155</f>
        <v>3.962826679</v>
      </c>
      <c r="AX155" s="56">
        <f>'ОПУ БС'!$F155/12*'ОПУ БС'!T155</f>
        <v>3.191302901</v>
      </c>
      <c r="AY155" s="56">
        <f>'ОПУ БС'!$F155/12*'ОПУ БС'!U155</f>
        <v>3.471857002</v>
      </c>
      <c r="AZ155" s="56">
        <f>'ОПУ БС'!$F155/12*'ОПУ БС'!V155</f>
        <v>4.032965204</v>
      </c>
      <c r="BA155" s="56">
        <f>'ОПУ БС'!$F155/12*'ОПУ БС'!W155</f>
        <v>4.383657831</v>
      </c>
      <c r="BB155" s="10">
        <f t="shared" si="27"/>
        <v>42.08311517</v>
      </c>
      <c r="BC155" s="56">
        <f>'ОПУ БС'!$G155/12*'ОПУ БС'!L155</f>
        <v>2.669172994</v>
      </c>
      <c r="BD155" s="56">
        <f>'ОПУ БС'!$G155/12*'ОПУ БС'!M155</f>
        <v>2.915017875</v>
      </c>
      <c r="BE155" s="56">
        <f>'ОПУ БС'!$G155/12*'ОПУ БС'!N155</f>
        <v>3.266224848</v>
      </c>
      <c r="BF155" s="56">
        <f>'ОПУ БС'!$G155/12*'ОПУ БС'!O155</f>
        <v>3.266224848</v>
      </c>
      <c r="BG155" s="56">
        <f>'ОПУ БС'!$G155/12*'ОПУ БС'!P155</f>
        <v>3.336466243</v>
      </c>
      <c r="BH155" s="56">
        <f>'ОПУ БС'!$G155/12*'ОПУ БС'!Q155</f>
        <v>3.547190427</v>
      </c>
      <c r="BI155" s="56">
        <f>'ОПУ БС'!$G155/12*'ОПУ БС'!R155</f>
        <v>4.074000886</v>
      </c>
      <c r="BJ155" s="56">
        <f>'ОПУ БС'!$G155/12*'ОПУ БС'!S155</f>
        <v>3.968638794</v>
      </c>
      <c r="BK155" s="56">
        <f>'ОПУ БС'!$G155/12*'ОПУ БС'!T155</f>
        <v>3.195983454</v>
      </c>
      <c r="BL155" s="56">
        <f>'ОПУ БС'!$G155/12*'ОПУ БС'!U155</f>
        <v>3.476949032</v>
      </c>
      <c r="BM155" s="56">
        <f>'ОПУ БС'!$G155/12*'ОПУ БС'!V155</f>
        <v>4.038880189</v>
      </c>
      <c r="BN155" s="56">
        <f>'ОПУ БС'!$G155/12*'ОПУ БС'!W155</f>
        <v>4.390087162</v>
      </c>
      <c r="BO155" s="10">
        <f t="shared" si="29"/>
        <v>42.14483675</v>
      </c>
      <c r="BP155" s="56">
        <f>'ОПУ БС'!$H155/12*'ОПУ БС'!L155</f>
        <v>2.737965228</v>
      </c>
      <c r="BQ155" s="56">
        <f>'ОПУ БС'!$H155/12*'ОПУ БС'!M155</f>
        <v>2.990146236</v>
      </c>
      <c r="BR155" s="56">
        <f>'ОПУ БС'!$H155/12*'ОПУ БС'!N155</f>
        <v>3.350404819</v>
      </c>
      <c r="BS155" s="56">
        <f>'ОПУ БС'!$H155/12*'ОПУ БС'!O155</f>
        <v>3.350404819</v>
      </c>
      <c r="BT155" s="56">
        <f>'ОПУ БС'!$H155/12*'ОПУ БС'!P155</f>
        <v>3.422456535</v>
      </c>
      <c r="BU155" s="56">
        <f>'ОПУ БС'!$H155/12*'ОПУ БС'!Q155</f>
        <v>3.638611685</v>
      </c>
      <c r="BV155" s="56">
        <f>'ОПУ БС'!$H155/12*'ОПУ БС'!R155</f>
        <v>4.178999559</v>
      </c>
      <c r="BW155" s="56">
        <f>'ОПУ БС'!$H155/12*'ОПУ БС'!S155</f>
        <v>4.070921984</v>
      </c>
      <c r="BX155" s="56">
        <f>'ОПУ БС'!$H155/12*'ОПУ БС'!T155</f>
        <v>3.278353102</v>
      </c>
      <c r="BY155" s="56">
        <f>'ОПУ БС'!$H155/12*'ОПУ БС'!U155</f>
        <v>3.566559968</v>
      </c>
      <c r="BZ155" s="56">
        <f>'ОПУ БС'!$H155/12*'ОПУ БС'!V155</f>
        <v>4.142973701</v>
      </c>
      <c r="CA155" s="56">
        <f>'ОПУ БС'!$H155/12*'ОПУ БС'!W155</f>
        <v>4.503232283</v>
      </c>
      <c r="CB155" s="10">
        <f t="shared" si="31"/>
        <v>43.23102992</v>
      </c>
      <c r="CC155" s="56">
        <f>'ОПУ БС'!$I155/12*'ОПУ БС'!L155</f>
        <v>2.848691871</v>
      </c>
      <c r="CD155" s="56">
        <f>'ОПУ БС'!$I155/12*'ОПУ БС'!M155</f>
        <v>3.111071386</v>
      </c>
      <c r="CE155" s="56">
        <f>'ОПУ БС'!$I155/12*'ОПУ БС'!N155</f>
        <v>3.485899264</v>
      </c>
      <c r="CF155" s="56">
        <f>'ОПУ БС'!$I155/12*'ОПУ БС'!O155</f>
        <v>3.485899264</v>
      </c>
      <c r="CG155" s="56">
        <f>'ОПУ БС'!$I155/12*'ОПУ БС'!P155</f>
        <v>3.560864839</v>
      </c>
      <c r="CH155" s="56">
        <f>'ОПУ БС'!$I155/12*'ОПУ БС'!Q155</f>
        <v>3.785761566</v>
      </c>
      <c r="CI155" s="56">
        <f>'ОПУ БС'!$I155/12*'ОПУ БС'!R155</f>
        <v>4.348003383</v>
      </c>
      <c r="CJ155" s="56">
        <f>'ОПУ БС'!$I155/12*'ОПУ БС'!S155</f>
        <v>4.235555019</v>
      </c>
      <c r="CK155" s="56">
        <f>'ОПУ БС'!$I155/12*'ОПУ БС'!T155</f>
        <v>3.410933688</v>
      </c>
      <c r="CL155" s="56">
        <f>'ОПУ БС'!$I155/12*'ОПУ БС'!U155</f>
        <v>3.71079599</v>
      </c>
      <c r="CM155" s="56">
        <f>'ОПУ БС'!$I155/12*'ОПУ БС'!V155</f>
        <v>4.310520595</v>
      </c>
      <c r="CN155" s="56">
        <f>'ОПУ БС'!$I155/12*'ОПУ БС'!W155</f>
        <v>4.685348473</v>
      </c>
      <c r="CO155" s="10">
        <f t="shared" si="33"/>
        <v>44.97934534</v>
      </c>
      <c r="CP155" s="2"/>
      <c r="CQ155" s="2"/>
      <c r="CR155" s="48">
        <f>O155-'ОПУ БС'!C155</f>
        <v>0</v>
      </c>
      <c r="CS155" s="48">
        <f>AB155-'ОПУ БС'!D155</f>
        <v>0</v>
      </c>
      <c r="CT155" s="48">
        <f>AO155-'ОПУ БС'!E155</f>
        <v>0</v>
      </c>
      <c r="CU155" s="48">
        <f>BB155-'ОПУ БС'!F155</f>
        <v>0</v>
      </c>
      <c r="CV155" s="48">
        <f>BO155-'ОПУ БС'!G155</f>
        <v>0</v>
      </c>
      <c r="CW155" s="48">
        <f>CB155-'ОПУ БС'!H155</f>
        <v>0</v>
      </c>
      <c r="CX155" s="48">
        <f>CO155-'ОПУ БС'!I155</f>
        <v>0</v>
      </c>
      <c r="CY155" s="2"/>
      <c r="CZ155" s="2"/>
      <c r="DA155" s="57"/>
      <c r="DB155" s="57"/>
      <c r="DC155" s="57"/>
      <c r="DD155" s="57"/>
      <c r="DE155" s="57"/>
      <c r="DF155" s="57"/>
      <c r="DG155" s="57"/>
      <c r="DH155" s="57"/>
      <c r="DI155" s="57"/>
      <c r="DJ155" s="57"/>
      <c r="DK155" s="57"/>
      <c r="DL155" s="57"/>
      <c r="DM155" s="55">
        <f t="shared" si="35"/>
        <v>0</v>
      </c>
      <c r="DN155" s="57"/>
      <c r="DO155" s="57"/>
      <c r="DP155" s="57"/>
      <c r="DQ155" s="57"/>
      <c r="DR155" s="57"/>
      <c r="DS155" s="57"/>
      <c r="DT155" s="57"/>
      <c r="DU155" s="57"/>
      <c r="DV155" s="57"/>
      <c r="DW155" s="57"/>
      <c r="DX155" s="57"/>
      <c r="DY155" s="57"/>
      <c r="DZ155" s="55">
        <f t="shared" si="37"/>
        <v>0</v>
      </c>
      <c r="EA155" s="58"/>
      <c r="EB155" s="58"/>
      <c r="EC155" s="58"/>
      <c r="ED155" s="58"/>
      <c r="EE155" s="58"/>
      <c r="EF155" s="58"/>
      <c r="EG155" s="58"/>
      <c r="EH155" s="58"/>
      <c r="EI155" s="58"/>
      <c r="EJ155" s="58"/>
      <c r="EK155" s="58"/>
      <c r="EL155" s="58"/>
      <c r="EM155" s="50">
        <f t="shared" si="39"/>
        <v>0</v>
      </c>
      <c r="EN155" s="58"/>
      <c r="EO155" s="58"/>
      <c r="EP155" s="58"/>
      <c r="EQ155" s="58"/>
      <c r="ER155" s="58"/>
      <c r="ES155" s="58"/>
      <c r="ET155" s="58"/>
      <c r="EU155" s="58"/>
      <c r="EV155" s="58"/>
      <c r="EW155" s="58"/>
      <c r="EX155" s="58"/>
      <c r="EY155" s="58"/>
      <c r="EZ155" s="51">
        <f t="shared" si="41"/>
        <v>0</v>
      </c>
      <c r="FA155" s="58"/>
      <c r="FB155" s="58"/>
      <c r="FC155" s="58"/>
      <c r="FD155" s="58"/>
      <c r="FE155" s="58"/>
      <c r="FF155" s="58"/>
      <c r="FG155" s="58"/>
      <c r="FH155" s="58"/>
      <c r="FI155" s="58"/>
      <c r="FJ155" s="58"/>
      <c r="FK155" s="58"/>
      <c r="FL155" s="58"/>
      <c r="FM155" s="51">
        <f t="shared" si="43"/>
        <v>0</v>
      </c>
      <c r="FN155" s="2"/>
      <c r="FO155" s="2"/>
      <c r="FP155" s="56">
        <f t="shared" ref="FP155:GA155" si="2026">C155</f>
        <v>3.111564395</v>
      </c>
      <c r="FQ155" s="56">
        <f t="shared" si="2026"/>
        <v>3.398155853</v>
      </c>
      <c r="FR155" s="56">
        <f t="shared" si="2026"/>
        <v>3.807572221</v>
      </c>
      <c r="FS155" s="56">
        <f t="shared" si="2026"/>
        <v>3.807572221</v>
      </c>
      <c r="FT155" s="56">
        <f t="shared" si="2026"/>
        <v>3.889455494</v>
      </c>
      <c r="FU155" s="56">
        <f t="shared" si="2026"/>
        <v>4.135105315</v>
      </c>
      <c r="FV155" s="56">
        <f t="shared" si="2026"/>
        <v>4.749229867</v>
      </c>
      <c r="FW155" s="56">
        <f t="shared" si="2026"/>
        <v>4.626404956</v>
      </c>
      <c r="FX155" s="56">
        <f t="shared" si="2026"/>
        <v>3.725688947</v>
      </c>
      <c r="FY155" s="56">
        <f t="shared" si="2026"/>
        <v>4.053222041</v>
      </c>
      <c r="FZ155" s="56">
        <f t="shared" si="2026"/>
        <v>4.70828823</v>
      </c>
      <c r="GA155" s="56">
        <f t="shared" si="2026"/>
        <v>5.117704598</v>
      </c>
      <c r="GB155" s="52">
        <f t="shared" si="45"/>
        <v>49.12996414</v>
      </c>
      <c r="GC155" s="56">
        <f t="shared" ref="GC155:GN155" si="2027">P155</f>
        <v>2.943166884</v>
      </c>
      <c r="GD155" s="56">
        <f t="shared" si="2027"/>
        <v>3.214248045</v>
      </c>
      <c r="GE155" s="56">
        <f t="shared" si="2027"/>
        <v>3.601506845</v>
      </c>
      <c r="GF155" s="56">
        <f t="shared" si="2027"/>
        <v>3.601506845</v>
      </c>
      <c r="GG155" s="56">
        <f t="shared" si="2027"/>
        <v>3.678958605</v>
      </c>
      <c r="GH155" s="56">
        <f t="shared" si="2027"/>
        <v>3.911313885</v>
      </c>
      <c r="GI155" s="56">
        <f t="shared" si="2027"/>
        <v>4.492202086</v>
      </c>
      <c r="GJ155" s="56">
        <f t="shared" si="2027"/>
        <v>4.376024446</v>
      </c>
      <c r="GK155" s="56">
        <f t="shared" si="2027"/>
        <v>3.524055085</v>
      </c>
      <c r="GL155" s="56">
        <f t="shared" si="2027"/>
        <v>3.833862125</v>
      </c>
      <c r="GM155" s="56">
        <f t="shared" si="2027"/>
        <v>4.453476206</v>
      </c>
      <c r="GN155" s="56">
        <f t="shared" si="2027"/>
        <v>4.840735007</v>
      </c>
      <c r="GO155" s="52">
        <f t="shared" si="47"/>
        <v>46.47105607</v>
      </c>
      <c r="GP155" s="8">
        <f t="shared" ref="GP155:HA155" si="2028">AC155+DA155</f>
        <v>2.744660242</v>
      </c>
      <c r="GQ155" s="8">
        <f t="shared" si="2028"/>
        <v>2.997457896</v>
      </c>
      <c r="GR155" s="8">
        <f t="shared" si="2028"/>
        <v>3.358597401</v>
      </c>
      <c r="GS155" s="8">
        <f t="shared" si="2028"/>
        <v>3.358597401</v>
      </c>
      <c r="GT155" s="8">
        <f t="shared" si="2028"/>
        <v>3.430825303</v>
      </c>
      <c r="GU155" s="8">
        <f t="shared" si="2028"/>
        <v>3.647509006</v>
      </c>
      <c r="GV155" s="8">
        <f t="shared" si="2028"/>
        <v>4.189218264</v>
      </c>
      <c r="GW155" s="8">
        <f t="shared" si="2028"/>
        <v>4.080876413</v>
      </c>
      <c r="GX155" s="8">
        <f t="shared" si="2028"/>
        <v>3.2863695</v>
      </c>
      <c r="GY155" s="8">
        <f t="shared" si="2028"/>
        <v>3.575281105</v>
      </c>
      <c r="GZ155" s="8">
        <f t="shared" si="2028"/>
        <v>4.153104314</v>
      </c>
      <c r="HA155" s="8">
        <f t="shared" si="2028"/>
        <v>4.514243819</v>
      </c>
      <c r="HB155" s="52">
        <f t="shared" si="49"/>
        <v>43.33674066</v>
      </c>
      <c r="HC155" s="8">
        <f t="shared" ref="HC155:HN155" si="2029">AP155+DN155</f>
        <v>2.665263961</v>
      </c>
      <c r="HD155" s="8">
        <f t="shared" si="2029"/>
        <v>2.9107488</v>
      </c>
      <c r="HE155" s="8">
        <f t="shared" si="2029"/>
        <v>3.261441426</v>
      </c>
      <c r="HF155" s="8">
        <f t="shared" si="2029"/>
        <v>3.261441426</v>
      </c>
      <c r="HG155" s="8">
        <f t="shared" si="2029"/>
        <v>3.331579951</v>
      </c>
      <c r="HH155" s="8">
        <f t="shared" si="2029"/>
        <v>3.541995527</v>
      </c>
      <c r="HI155" s="8">
        <f t="shared" si="2029"/>
        <v>4.068034467</v>
      </c>
      <c r="HJ155" s="8">
        <f t="shared" si="2029"/>
        <v>3.962826679</v>
      </c>
      <c r="HK155" s="8">
        <f t="shared" si="2029"/>
        <v>3.191302901</v>
      </c>
      <c r="HL155" s="8">
        <f t="shared" si="2029"/>
        <v>3.471857002</v>
      </c>
      <c r="HM155" s="8">
        <f t="shared" si="2029"/>
        <v>4.032965204</v>
      </c>
      <c r="HN155" s="8">
        <f t="shared" si="2029"/>
        <v>4.383657831</v>
      </c>
      <c r="HO155" s="52">
        <f t="shared" si="51"/>
        <v>42.08311517</v>
      </c>
      <c r="HP155" s="8">
        <f t="shared" ref="HP155:IA155" si="2030">BC155+EA155</f>
        <v>2.669172994</v>
      </c>
      <c r="HQ155" s="8">
        <f t="shared" si="2030"/>
        <v>2.915017875</v>
      </c>
      <c r="HR155" s="8">
        <f t="shared" si="2030"/>
        <v>3.266224848</v>
      </c>
      <c r="HS155" s="8">
        <f t="shared" si="2030"/>
        <v>3.266224848</v>
      </c>
      <c r="HT155" s="8">
        <f t="shared" si="2030"/>
        <v>3.336466243</v>
      </c>
      <c r="HU155" s="8">
        <f t="shared" si="2030"/>
        <v>3.547190427</v>
      </c>
      <c r="HV155" s="8">
        <f t="shared" si="2030"/>
        <v>4.074000886</v>
      </c>
      <c r="HW155" s="8">
        <f t="shared" si="2030"/>
        <v>3.968638794</v>
      </c>
      <c r="HX155" s="8">
        <f t="shared" si="2030"/>
        <v>3.195983454</v>
      </c>
      <c r="HY155" s="8">
        <f t="shared" si="2030"/>
        <v>3.476949032</v>
      </c>
      <c r="HZ155" s="8">
        <f t="shared" si="2030"/>
        <v>4.038880189</v>
      </c>
      <c r="IA155" s="8">
        <f t="shared" si="2030"/>
        <v>4.390087162</v>
      </c>
      <c r="IB155" s="52">
        <f t="shared" si="53"/>
        <v>42.14483675</v>
      </c>
      <c r="IC155" s="8">
        <f t="shared" ref="IC155:IN155" si="2031">BP155+EN155</f>
        <v>2.737965228</v>
      </c>
      <c r="ID155" s="8">
        <f t="shared" si="2031"/>
        <v>2.990146236</v>
      </c>
      <c r="IE155" s="8">
        <f t="shared" si="2031"/>
        <v>3.350404819</v>
      </c>
      <c r="IF155" s="8">
        <f t="shared" si="2031"/>
        <v>3.350404819</v>
      </c>
      <c r="IG155" s="8">
        <f t="shared" si="2031"/>
        <v>3.422456535</v>
      </c>
      <c r="IH155" s="8">
        <f t="shared" si="2031"/>
        <v>3.638611685</v>
      </c>
      <c r="II155" s="8">
        <f t="shared" si="2031"/>
        <v>4.178999559</v>
      </c>
      <c r="IJ155" s="8">
        <f t="shared" si="2031"/>
        <v>4.070921984</v>
      </c>
      <c r="IK155" s="8">
        <f t="shared" si="2031"/>
        <v>3.278353102</v>
      </c>
      <c r="IL155" s="8">
        <f t="shared" si="2031"/>
        <v>3.566559968</v>
      </c>
      <c r="IM155" s="8">
        <f t="shared" si="2031"/>
        <v>4.142973701</v>
      </c>
      <c r="IN155" s="8">
        <f t="shared" si="2031"/>
        <v>4.503232283</v>
      </c>
      <c r="IO155" s="52">
        <f t="shared" si="55"/>
        <v>43.23102992</v>
      </c>
      <c r="IP155" s="8">
        <f t="shared" ref="IP155:JA155" si="2032">CC155+FA155</f>
        <v>2.848691871</v>
      </c>
      <c r="IQ155" s="8">
        <f t="shared" si="2032"/>
        <v>3.111071386</v>
      </c>
      <c r="IR155" s="8">
        <f t="shared" si="2032"/>
        <v>3.485899264</v>
      </c>
      <c r="IS155" s="8">
        <f t="shared" si="2032"/>
        <v>3.485899264</v>
      </c>
      <c r="IT155" s="8">
        <f t="shared" si="2032"/>
        <v>3.560864839</v>
      </c>
      <c r="IU155" s="8">
        <f t="shared" si="2032"/>
        <v>3.785761566</v>
      </c>
      <c r="IV155" s="8">
        <f t="shared" si="2032"/>
        <v>4.348003383</v>
      </c>
      <c r="IW155" s="8">
        <f t="shared" si="2032"/>
        <v>4.235555019</v>
      </c>
      <c r="IX155" s="8">
        <f t="shared" si="2032"/>
        <v>3.410933688</v>
      </c>
      <c r="IY155" s="8">
        <f t="shared" si="2032"/>
        <v>3.71079599</v>
      </c>
      <c r="IZ155" s="8">
        <f t="shared" si="2032"/>
        <v>4.310520595</v>
      </c>
      <c r="JA155" s="8">
        <f t="shared" si="2032"/>
        <v>4.685348473</v>
      </c>
      <c r="JB155" s="52">
        <f t="shared" si="57"/>
        <v>44.97934534</v>
      </c>
      <c r="JC155" s="2"/>
      <c r="JD155" s="2"/>
      <c r="JE155" s="19">
        <f t="shared" si="58"/>
        <v>0</v>
      </c>
      <c r="JF155" s="19">
        <f t="shared" si="59"/>
        <v>0</v>
      </c>
      <c r="JG155" s="48">
        <f t="shared" si="60"/>
        <v>0</v>
      </c>
      <c r="JH155" s="48">
        <f t="shared" si="61"/>
        <v>0</v>
      </c>
      <c r="JI155" s="48">
        <f t="shared" si="62"/>
        <v>0</v>
      </c>
      <c r="JJ155" s="48">
        <f t="shared" si="63"/>
        <v>0</v>
      </c>
      <c r="JK155" s="48">
        <f t="shared" si="64"/>
        <v>0</v>
      </c>
    </row>
    <row r="156" ht="19.5" customHeight="1" outlineLevel="1">
      <c r="A156" s="2"/>
      <c r="B156" s="13" t="s">
        <v>27</v>
      </c>
      <c r="C156" s="56">
        <f>'ОПУ БС'!$C156/12*'ОПУ БС'!L156</f>
        <v>3.523525438</v>
      </c>
      <c r="D156" s="56">
        <f>'ОПУ БС'!$C156/12*'ОПУ БС'!M156</f>
        <v>3.848060676</v>
      </c>
      <c r="E156" s="56">
        <f>'ОПУ БС'!$C156/12*'ОПУ БС'!N156</f>
        <v>4.311682444</v>
      </c>
      <c r="F156" s="56">
        <f>'ОПУ БС'!$C156/12*'ОПУ БС'!O156</f>
        <v>4.311682444</v>
      </c>
      <c r="G156" s="56">
        <f>'ОПУ БС'!$C156/12*'ОПУ БС'!P156</f>
        <v>4.404406798</v>
      </c>
      <c r="H156" s="56">
        <f>'ОПУ БС'!$C156/12*'ОПУ БС'!Q156</f>
        <v>4.682579859</v>
      </c>
      <c r="I156" s="56">
        <f>'ОПУ БС'!$C156/12*'ОПУ БС'!R156</f>
        <v>5.378012511</v>
      </c>
      <c r="J156" s="56">
        <f>'ОПУ БС'!$C156/12*'ОПУ БС'!S156</f>
        <v>5.23892598</v>
      </c>
      <c r="K156" s="56">
        <f>'ОПУ БС'!$C156/12*'ОПУ БС'!T156</f>
        <v>4.868028566</v>
      </c>
      <c r="L156" s="56">
        <f>'ОПУ БС'!$C156/12*'ОПУ БС'!U156</f>
        <v>4.404406798</v>
      </c>
      <c r="M156" s="56">
        <f>'ОПУ БС'!$C156/12*'ОПУ БС'!V156</f>
        <v>4.868028566</v>
      </c>
      <c r="N156" s="56">
        <f>'ОПУ БС'!$C156/12*'ОПУ БС'!W156</f>
        <v>5.795272102</v>
      </c>
      <c r="O156" s="10">
        <f t="shared" si="21"/>
        <v>55.63461218</v>
      </c>
      <c r="P156" s="56">
        <f>'ОПУ БС'!$D156/12*'ОПУ БС'!L156</f>
        <v>3.317658316</v>
      </c>
      <c r="Q156" s="56">
        <f>'ОПУ БС'!$D156/12*'ОПУ БС'!M156</f>
        <v>3.623232108</v>
      </c>
      <c r="R156" s="56">
        <f>'ОПУ БС'!$D156/12*'ОПУ БС'!N156</f>
        <v>4.059766097</v>
      </c>
      <c r="S156" s="56">
        <f>'ОПУ БС'!$D156/12*'ОПУ БС'!O156</f>
        <v>4.059766097</v>
      </c>
      <c r="T156" s="56">
        <f>'ОПУ БС'!$D156/12*'ОПУ БС'!P156</f>
        <v>4.147072895</v>
      </c>
      <c r="U156" s="56">
        <f>'ОПУ БС'!$D156/12*'ОПУ БС'!Q156</f>
        <v>4.408993288</v>
      </c>
      <c r="V156" s="56">
        <f>'ОПУ БС'!$D156/12*'ОПУ БС'!R156</f>
        <v>5.063794271</v>
      </c>
      <c r="W156" s="56">
        <f>'ОПУ БС'!$D156/12*'ОПУ БС'!S156</f>
        <v>4.932834075</v>
      </c>
      <c r="X156" s="56">
        <f>'ОПУ БС'!$D156/12*'ОПУ БС'!T156</f>
        <v>4.583606884</v>
      </c>
      <c r="Y156" s="56">
        <f>'ОПУ БС'!$D156/12*'ОПУ БС'!U156</f>
        <v>4.147072895</v>
      </c>
      <c r="Z156" s="56">
        <f>'ОПУ БС'!$D156/12*'ОПУ БС'!V156</f>
        <v>4.583606884</v>
      </c>
      <c r="AA156" s="56">
        <f>'ОПУ БС'!$D156/12*'ОПУ БС'!W156</f>
        <v>5.456674861</v>
      </c>
      <c r="AB156" s="10">
        <f t="shared" si="23"/>
        <v>52.38407867</v>
      </c>
      <c r="AC156" s="56">
        <f>'ОПУ БС'!$E156/12*'ОПУ БС'!L156</f>
        <v>3.052181798</v>
      </c>
      <c r="AD156" s="56">
        <f>'ОПУ БС'!$E156/12*'ОПУ БС'!M156</f>
        <v>3.333303806</v>
      </c>
      <c r="AE156" s="56">
        <f>'ОПУ БС'!$E156/12*'ОПУ БС'!N156</f>
        <v>3.734906674</v>
      </c>
      <c r="AF156" s="56">
        <f>'ОПУ БС'!$E156/12*'ОПУ БС'!O156</f>
        <v>3.734906674</v>
      </c>
      <c r="AG156" s="56">
        <f>'ОПУ БС'!$E156/12*'ОПУ БС'!P156</f>
        <v>3.815227248</v>
      </c>
      <c r="AH156" s="56">
        <f>'ОПУ БС'!$E156/12*'ОПУ БС'!Q156</f>
        <v>4.056188969</v>
      </c>
      <c r="AI156" s="56">
        <f>'ОПУ БС'!$E156/12*'ОПУ БС'!R156</f>
        <v>4.658593271</v>
      </c>
      <c r="AJ156" s="56">
        <f>'ОПУ БС'!$E156/12*'ОПУ БС'!S156</f>
        <v>4.538112411</v>
      </c>
      <c r="AK156" s="56">
        <f>'ОПУ БС'!$E156/12*'ОПУ БС'!T156</f>
        <v>4.216830116</v>
      </c>
      <c r="AL156" s="56">
        <f>'ОПУ БС'!$E156/12*'ОПУ БС'!U156</f>
        <v>3.815227248</v>
      </c>
      <c r="AM156" s="56">
        <f>'ОПУ БС'!$E156/12*'ОПУ БС'!V156</f>
        <v>4.216830116</v>
      </c>
      <c r="AN156" s="56">
        <f>'ОПУ БС'!$E156/12*'ОПУ БС'!W156</f>
        <v>5.020035853</v>
      </c>
      <c r="AO156" s="10">
        <f t="shared" si="25"/>
        <v>48.19234419</v>
      </c>
      <c r="AP156" s="56">
        <f>'ОПУ БС'!$F156/12*'ОПУ БС'!L156</f>
        <v>2.919447444</v>
      </c>
      <c r="AQ156" s="56">
        <f>'ОПУ БС'!$F156/12*'ОПУ БС'!M156</f>
        <v>3.188343919</v>
      </c>
      <c r="AR156" s="56">
        <f>'ОПУ БС'!$F156/12*'ОПУ БС'!N156</f>
        <v>3.57248174</v>
      </c>
      <c r="AS156" s="56">
        <f>'ОПУ БС'!$F156/12*'ОПУ БС'!O156</f>
        <v>3.57248174</v>
      </c>
      <c r="AT156" s="56">
        <f>'ОПУ БС'!$F156/12*'ОПУ БС'!P156</f>
        <v>3.649309305</v>
      </c>
      <c r="AU156" s="56">
        <f>'ОПУ БС'!$F156/12*'ОПУ БС'!Q156</f>
        <v>3.879791998</v>
      </c>
      <c r="AV156" s="56">
        <f>'ОПУ БС'!$F156/12*'ОПУ БС'!R156</f>
        <v>4.45599873</v>
      </c>
      <c r="AW156" s="56">
        <f>'ОПУ БС'!$F156/12*'ОПУ БС'!S156</f>
        <v>4.340757383</v>
      </c>
      <c r="AX156" s="56">
        <f>'ОПУ БС'!$F156/12*'ОПУ БС'!T156</f>
        <v>4.033447126</v>
      </c>
      <c r="AY156" s="56">
        <f>'ОПУ БС'!$F156/12*'ОПУ БС'!U156</f>
        <v>3.649309305</v>
      </c>
      <c r="AZ156" s="56">
        <f>'ОПУ БС'!$F156/12*'ОПУ БС'!V156</f>
        <v>4.033447126</v>
      </c>
      <c r="BA156" s="56">
        <f>'ОПУ БС'!$F156/12*'ОПУ БС'!W156</f>
        <v>4.801722769</v>
      </c>
      <c r="BB156" s="10">
        <f t="shared" si="27"/>
        <v>46.09653859</v>
      </c>
      <c r="BC156" s="56">
        <f>'ОПУ БС'!$G156/12*'ОПУ БС'!L156</f>
        <v>2.878293341</v>
      </c>
      <c r="BD156" s="56">
        <f>'ОПУ БС'!$G156/12*'ОПУ БС'!M156</f>
        <v>3.143399307</v>
      </c>
      <c r="BE156" s="56">
        <f>'ОПУ БС'!$G156/12*'ОПУ БС'!N156</f>
        <v>3.522122115</v>
      </c>
      <c r="BF156" s="56">
        <f>'ОПУ БС'!$G156/12*'ОПУ БС'!O156</f>
        <v>3.522122115</v>
      </c>
      <c r="BG156" s="56">
        <f>'ОПУ БС'!$G156/12*'ОПУ БС'!P156</f>
        <v>3.597866677</v>
      </c>
      <c r="BH156" s="56">
        <f>'ОПУ БС'!$G156/12*'ОПУ БС'!Q156</f>
        <v>3.825100362</v>
      </c>
      <c r="BI156" s="56">
        <f>'ОПУ БС'!$G156/12*'ОПУ БС'!R156</f>
        <v>4.393184574</v>
      </c>
      <c r="BJ156" s="56">
        <f>'ОПУ БС'!$G156/12*'ОПУ БС'!S156</f>
        <v>4.279567731</v>
      </c>
      <c r="BK156" s="56">
        <f>'ОПУ БС'!$G156/12*'ОПУ БС'!T156</f>
        <v>3.976589485</v>
      </c>
      <c r="BL156" s="56">
        <f>'ОПУ БС'!$G156/12*'ОПУ БС'!U156</f>
        <v>3.597866677</v>
      </c>
      <c r="BM156" s="56">
        <f>'ОПУ БС'!$G156/12*'ОПУ БС'!V156</f>
        <v>3.976589485</v>
      </c>
      <c r="BN156" s="56">
        <f>'ОПУ БС'!$G156/12*'ОПУ БС'!W156</f>
        <v>4.734035101</v>
      </c>
      <c r="BO156" s="10">
        <f t="shared" si="29"/>
        <v>45.44673697</v>
      </c>
      <c r="BP156" s="56">
        <f>'ОПУ БС'!$H156/12*'ОПУ БС'!L156</f>
        <v>2.906358435</v>
      </c>
      <c r="BQ156" s="56">
        <f>'ОПУ БС'!$H156/12*'ОПУ БС'!M156</f>
        <v>3.174049344</v>
      </c>
      <c r="BR156" s="56">
        <f>'ОПУ БС'!$H156/12*'ОПУ БС'!N156</f>
        <v>3.556464927</v>
      </c>
      <c r="BS156" s="56">
        <f>'ОПУ БС'!$H156/12*'ОПУ БС'!O156</f>
        <v>3.556464927</v>
      </c>
      <c r="BT156" s="56">
        <f>'ОПУ БС'!$H156/12*'ОПУ БС'!P156</f>
        <v>3.632948044</v>
      </c>
      <c r="BU156" s="56">
        <f>'ОПУ БС'!$H156/12*'ОПУ БС'!Q156</f>
        <v>3.862397394</v>
      </c>
      <c r="BV156" s="56">
        <f>'ОПУ БС'!$H156/12*'ОПУ БС'!R156</f>
        <v>4.436020769</v>
      </c>
      <c r="BW156" s="56">
        <f>'ОПУ БС'!$H156/12*'ОПУ БС'!S156</f>
        <v>4.321296094</v>
      </c>
      <c r="BX156" s="56">
        <f>'ОПУ БС'!$H156/12*'ОПУ БС'!T156</f>
        <v>4.015363627</v>
      </c>
      <c r="BY156" s="56">
        <f>'ОПУ БС'!$H156/12*'ОПУ БС'!U156</f>
        <v>3.632948044</v>
      </c>
      <c r="BZ156" s="56">
        <f>'ОПУ БС'!$H156/12*'ОПУ БС'!V156</f>
        <v>4.015363627</v>
      </c>
      <c r="CA156" s="56">
        <f>'ОПУ БС'!$H156/12*'ОПУ БС'!W156</f>
        <v>4.780194795</v>
      </c>
      <c r="CB156" s="10">
        <f t="shared" si="31"/>
        <v>45.88987003</v>
      </c>
      <c r="CC156" s="56">
        <f>'ОПУ БС'!$I156/12*'ОПУ БС'!L156</f>
        <v>2.977741413</v>
      </c>
      <c r="CD156" s="56">
        <f>'ОПУ БС'!$I156/12*'ОПУ БС'!M156</f>
        <v>3.25200707</v>
      </c>
      <c r="CE156" s="56">
        <f>'ОПУ БС'!$I156/12*'ОПУ БС'!N156</f>
        <v>3.64381515</v>
      </c>
      <c r="CF156" s="56">
        <f>'ОПУ БС'!$I156/12*'ОПУ БС'!O156</f>
        <v>3.64381515</v>
      </c>
      <c r="CG156" s="56">
        <f>'ОПУ БС'!$I156/12*'ОПУ БС'!P156</f>
        <v>3.722176766</v>
      </c>
      <c r="CH156" s="56">
        <f>'ОПУ БС'!$I156/12*'ОПУ БС'!Q156</f>
        <v>3.957261615</v>
      </c>
      <c r="CI156" s="56">
        <f>'ОПУ БС'!$I156/12*'ОПУ БС'!R156</f>
        <v>4.544973736</v>
      </c>
      <c r="CJ156" s="56">
        <f>'ОПУ БС'!$I156/12*'ОПУ БС'!S156</f>
        <v>4.427431312</v>
      </c>
      <c r="CK156" s="56">
        <f>'ОПУ БС'!$I156/12*'ОПУ БС'!T156</f>
        <v>4.113984847</v>
      </c>
      <c r="CL156" s="56">
        <f>'ОПУ БС'!$I156/12*'ОПУ БС'!U156</f>
        <v>3.722176766</v>
      </c>
      <c r="CM156" s="56">
        <f>'ОПУ БС'!$I156/12*'ОПУ БС'!V156</f>
        <v>4.113984847</v>
      </c>
      <c r="CN156" s="56">
        <f>'ОПУ БС'!$I156/12*'ОПУ БС'!W156</f>
        <v>4.897601008</v>
      </c>
      <c r="CO156" s="10">
        <f t="shared" si="33"/>
        <v>47.01696968</v>
      </c>
      <c r="CP156" s="2"/>
      <c r="CQ156" s="2"/>
      <c r="CR156" s="48">
        <f>O156-'ОПУ БС'!C156</f>
        <v>0</v>
      </c>
      <c r="CS156" s="48">
        <f>AB156-'ОПУ БС'!D156</f>
        <v>0</v>
      </c>
      <c r="CT156" s="48">
        <f>AO156-'ОПУ БС'!E156</f>
        <v>0</v>
      </c>
      <c r="CU156" s="48">
        <f>BB156-'ОПУ БС'!F156</f>
        <v>0</v>
      </c>
      <c r="CV156" s="48">
        <f>BO156-'ОПУ БС'!G156</f>
        <v>0</v>
      </c>
      <c r="CW156" s="48">
        <f>CB156-'ОПУ БС'!H156</f>
        <v>0</v>
      </c>
      <c r="CX156" s="48">
        <f>CO156-'ОПУ БС'!I156</f>
        <v>0</v>
      </c>
      <c r="CY156" s="2"/>
      <c r="CZ156" s="2"/>
      <c r="DA156" s="57"/>
      <c r="DB156" s="57"/>
      <c r="DC156" s="57"/>
      <c r="DD156" s="57"/>
      <c r="DE156" s="57"/>
      <c r="DF156" s="57"/>
      <c r="DG156" s="57"/>
      <c r="DH156" s="57"/>
      <c r="DI156" s="57"/>
      <c r="DJ156" s="57"/>
      <c r="DK156" s="57"/>
      <c r="DL156" s="57"/>
      <c r="DM156" s="55">
        <f t="shared" si="35"/>
        <v>0</v>
      </c>
      <c r="DN156" s="57"/>
      <c r="DO156" s="57"/>
      <c r="DP156" s="57"/>
      <c r="DQ156" s="57"/>
      <c r="DR156" s="57"/>
      <c r="DS156" s="57"/>
      <c r="DT156" s="57"/>
      <c r="DU156" s="57"/>
      <c r="DV156" s="57"/>
      <c r="DW156" s="57"/>
      <c r="DX156" s="57"/>
      <c r="DY156" s="57"/>
      <c r="DZ156" s="55">
        <f t="shared" si="37"/>
        <v>0</v>
      </c>
      <c r="EA156" s="58"/>
      <c r="EB156" s="58"/>
      <c r="EC156" s="58"/>
      <c r="ED156" s="58"/>
      <c r="EE156" s="58"/>
      <c r="EF156" s="58"/>
      <c r="EG156" s="58"/>
      <c r="EH156" s="58"/>
      <c r="EI156" s="58"/>
      <c r="EJ156" s="58"/>
      <c r="EK156" s="58"/>
      <c r="EL156" s="58"/>
      <c r="EM156" s="50">
        <f t="shared" si="39"/>
        <v>0</v>
      </c>
      <c r="EN156" s="58"/>
      <c r="EO156" s="58"/>
      <c r="EP156" s="58"/>
      <c r="EQ156" s="58"/>
      <c r="ER156" s="58"/>
      <c r="ES156" s="58"/>
      <c r="ET156" s="58"/>
      <c r="EU156" s="58"/>
      <c r="EV156" s="58"/>
      <c r="EW156" s="58"/>
      <c r="EX156" s="58"/>
      <c r="EY156" s="58"/>
      <c r="EZ156" s="51">
        <f t="shared" si="41"/>
        <v>0</v>
      </c>
      <c r="FA156" s="58"/>
      <c r="FB156" s="58"/>
      <c r="FC156" s="58"/>
      <c r="FD156" s="58"/>
      <c r="FE156" s="58"/>
      <c r="FF156" s="58"/>
      <c r="FG156" s="58"/>
      <c r="FH156" s="58"/>
      <c r="FI156" s="58"/>
      <c r="FJ156" s="58"/>
      <c r="FK156" s="58"/>
      <c r="FL156" s="58"/>
      <c r="FM156" s="51">
        <f t="shared" si="43"/>
        <v>0</v>
      </c>
      <c r="FN156" s="2"/>
      <c r="FO156" s="2"/>
      <c r="FP156" s="56">
        <f t="shared" ref="FP156:GA156" si="2033">C156</f>
        <v>3.523525438</v>
      </c>
      <c r="FQ156" s="56">
        <f t="shared" si="2033"/>
        <v>3.848060676</v>
      </c>
      <c r="FR156" s="56">
        <f t="shared" si="2033"/>
        <v>4.311682444</v>
      </c>
      <c r="FS156" s="56">
        <f t="shared" si="2033"/>
        <v>4.311682444</v>
      </c>
      <c r="FT156" s="56">
        <f t="shared" si="2033"/>
        <v>4.404406798</v>
      </c>
      <c r="FU156" s="56">
        <f t="shared" si="2033"/>
        <v>4.682579859</v>
      </c>
      <c r="FV156" s="56">
        <f t="shared" si="2033"/>
        <v>5.378012511</v>
      </c>
      <c r="FW156" s="56">
        <f t="shared" si="2033"/>
        <v>5.23892598</v>
      </c>
      <c r="FX156" s="56">
        <f t="shared" si="2033"/>
        <v>4.868028566</v>
      </c>
      <c r="FY156" s="56">
        <f t="shared" si="2033"/>
        <v>4.404406798</v>
      </c>
      <c r="FZ156" s="56">
        <f t="shared" si="2033"/>
        <v>4.868028566</v>
      </c>
      <c r="GA156" s="56">
        <f t="shared" si="2033"/>
        <v>5.795272102</v>
      </c>
      <c r="GB156" s="52">
        <f t="shared" si="45"/>
        <v>55.63461218</v>
      </c>
      <c r="GC156" s="56">
        <f t="shared" ref="GC156:GN156" si="2034">P156</f>
        <v>3.317658316</v>
      </c>
      <c r="GD156" s="56">
        <f t="shared" si="2034"/>
        <v>3.623232108</v>
      </c>
      <c r="GE156" s="56">
        <f t="shared" si="2034"/>
        <v>4.059766097</v>
      </c>
      <c r="GF156" s="56">
        <f t="shared" si="2034"/>
        <v>4.059766097</v>
      </c>
      <c r="GG156" s="56">
        <f t="shared" si="2034"/>
        <v>4.147072895</v>
      </c>
      <c r="GH156" s="56">
        <f t="shared" si="2034"/>
        <v>4.408993288</v>
      </c>
      <c r="GI156" s="56">
        <f t="shared" si="2034"/>
        <v>5.063794271</v>
      </c>
      <c r="GJ156" s="56">
        <f t="shared" si="2034"/>
        <v>4.932834075</v>
      </c>
      <c r="GK156" s="56">
        <f t="shared" si="2034"/>
        <v>4.583606884</v>
      </c>
      <c r="GL156" s="56">
        <f t="shared" si="2034"/>
        <v>4.147072895</v>
      </c>
      <c r="GM156" s="56">
        <f t="shared" si="2034"/>
        <v>4.583606884</v>
      </c>
      <c r="GN156" s="56">
        <f t="shared" si="2034"/>
        <v>5.456674861</v>
      </c>
      <c r="GO156" s="52">
        <f t="shared" si="47"/>
        <v>52.38407867</v>
      </c>
      <c r="GP156" s="8">
        <f t="shared" ref="GP156:HA156" si="2035">AC156+DA156</f>
        <v>3.052181798</v>
      </c>
      <c r="GQ156" s="8">
        <f t="shared" si="2035"/>
        <v>3.333303806</v>
      </c>
      <c r="GR156" s="8">
        <f t="shared" si="2035"/>
        <v>3.734906674</v>
      </c>
      <c r="GS156" s="8">
        <f t="shared" si="2035"/>
        <v>3.734906674</v>
      </c>
      <c r="GT156" s="8">
        <f t="shared" si="2035"/>
        <v>3.815227248</v>
      </c>
      <c r="GU156" s="8">
        <f t="shared" si="2035"/>
        <v>4.056188969</v>
      </c>
      <c r="GV156" s="8">
        <f t="shared" si="2035"/>
        <v>4.658593271</v>
      </c>
      <c r="GW156" s="8">
        <f t="shared" si="2035"/>
        <v>4.538112411</v>
      </c>
      <c r="GX156" s="8">
        <f t="shared" si="2035"/>
        <v>4.216830116</v>
      </c>
      <c r="GY156" s="8">
        <f t="shared" si="2035"/>
        <v>3.815227248</v>
      </c>
      <c r="GZ156" s="8">
        <f t="shared" si="2035"/>
        <v>4.216830116</v>
      </c>
      <c r="HA156" s="8">
        <f t="shared" si="2035"/>
        <v>5.020035853</v>
      </c>
      <c r="HB156" s="52">
        <f t="shared" si="49"/>
        <v>48.19234419</v>
      </c>
      <c r="HC156" s="8">
        <f t="shared" ref="HC156:HN156" si="2036">AP156+DN156</f>
        <v>2.919447444</v>
      </c>
      <c r="HD156" s="8">
        <f t="shared" si="2036"/>
        <v>3.188343919</v>
      </c>
      <c r="HE156" s="8">
        <f t="shared" si="2036"/>
        <v>3.57248174</v>
      </c>
      <c r="HF156" s="8">
        <f t="shared" si="2036"/>
        <v>3.57248174</v>
      </c>
      <c r="HG156" s="8">
        <f t="shared" si="2036"/>
        <v>3.649309305</v>
      </c>
      <c r="HH156" s="8">
        <f t="shared" si="2036"/>
        <v>3.879791998</v>
      </c>
      <c r="HI156" s="8">
        <f t="shared" si="2036"/>
        <v>4.45599873</v>
      </c>
      <c r="HJ156" s="8">
        <f t="shared" si="2036"/>
        <v>4.340757383</v>
      </c>
      <c r="HK156" s="8">
        <f t="shared" si="2036"/>
        <v>4.033447126</v>
      </c>
      <c r="HL156" s="8">
        <f t="shared" si="2036"/>
        <v>3.649309305</v>
      </c>
      <c r="HM156" s="8">
        <f t="shared" si="2036"/>
        <v>4.033447126</v>
      </c>
      <c r="HN156" s="8">
        <f t="shared" si="2036"/>
        <v>4.801722769</v>
      </c>
      <c r="HO156" s="52">
        <f t="shared" si="51"/>
        <v>46.09653859</v>
      </c>
      <c r="HP156" s="8">
        <f t="shared" ref="HP156:IA156" si="2037">BC156+EA156</f>
        <v>2.878293341</v>
      </c>
      <c r="HQ156" s="8">
        <f t="shared" si="2037"/>
        <v>3.143399307</v>
      </c>
      <c r="HR156" s="8">
        <f t="shared" si="2037"/>
        <v>3.522122115</v>
      </c>
      <c r="HS156" s="8">
        <f t="shared" si="2037"/>
        <v>3.522122115</v>
      </c>
      <c r="HT156" s="8">
        <f t="shared" si="2037"/>
        <v>3.597866677</v>
      </c>
      <c r="HU156" s="8">
        <f t="shared" si="2037"/>
        <v>3.825100362</v>
      </c>
      <c r="HV156" s="8">
        <f t="shared" si="2037"/>
        <v>4.393184574</v>
      </c>
      <c r="HW156" s="8">
        <f t="shared" si="2037"/>
        <v>4.279567731</v>
      </c>
      <c r="HX156" s="8">
        <f t="shared" si="2037"/>
        <v>3.976589485</v>
      </c>
      <c r="HY156" s="8">
        <f t="shared" si="2037"/>
        <v>3.597866677</v>
      </c>
      <c r="HZ156" s="8">
        <f t="shared" si="2037"/>
        <v>3.976589485</v>
      </c>
      <c r="IA156" s="8">
        <f t="shared" si="2037"/>
        <v>4.734035101</v>
      </c>
      <c r="IB156" s="52">
        <f t="shared" si="53"/>
        <v>45.44673697</v>
      </c>
      <c r="IC156" s="8">
        <f t="shared" ref="IC156:IN156" si="2038">BP156+EN156</f>
        <v>2.906358435</v>
      </c>
      <c r="ID156" s="8">
        <f t="shared" si="2038"/>
        <v>3.174049344</v>
      </c>
      <c r="IE156" s="8">
        <f t="shared" si="2038"/>
        <v>3.556464927</v>
      </c>
      <c r="IF156" s="8">
        <f t="shared" si="2038"/>
        <v>3.556464927</v>
      </c>
      <c r="IG156" s="8">
        <f t="shared" si="2038"/>
        <v>3.632948044</v>
      </c>
      <c r="IH156" s="8">
        <f t="shared" si="2038"/>
        <v>3.862397394</v>
      </c>
      <c r="II156" s="8">
        <f t="shared" si="2038"/>
        <v>4.436020769</v>
      </c>
      <c r="IJ156" s="8">
        <f t="shared" si="2038"/>
        <v>4.321296094</v>
      </c>
      <c r="IK156" s="8">
        <f t="shared" si="2038"/>
        <v>4.015363627</v>
      </c>
      <c r="IL156" s="8">
        <f t="shared" si="2038"/>
        <v>3.632948044</v>
      </c>
      <c r="IM156" s="8">
        <f t="shared" si="2038"/>
        <v>4.015363627</v>
      </c>
      <c r="IN156" s="8">
        <f t="shared" si="2038"/>
        <v>4.780194795</v>
      </c>
      <c r="IO156" s="52">
        <f t="shared" si="55"/>
        <v>45.88987003</v>
      </c>
      <c r="IP156" s="8">
        <f t="shared" ref="IP156:JA156" si="2039">CC156+FA156</f>
        <v>2.977741413</v>
      </c>
      <c r="IQ156" s="8">
        <f t="shared" si="2039"/>
        <v>3.25200707</v>
      </c>
      <c r="IR156" s="8">
        <f t="shared" si="2039"/>
        <v>3.64381515</v>
      </c>
      <c r="IS156" s="8">
        <f t="shared" si="2039"/>
        <v>3.64381515</v>
      </c>
      <c r="IT156" s="8">
        <f t="shared" si="2039"/>
        <v>3.722176766</v>
      </c>
      <c r="IU156" s="8">
        <f t="shared" si="2039"/>
        <v>3.957261615</v>
      </c>
      <c r="IV156" s="8">
        <f t="shared" si="2039"/>
        <v>4.544973736</v>
      </c>
      <c r="IW156" s="8">
        <f t="shared" si="2039"/>
        <v>4.427431312</v>
      </c>
      <c r="IX156" s="8">
        <f t="shared" si="2039"/>
        <v>4.113984847</v>
      </c>
      <c r="IY156" s="8">
        <f t="shared" si="2039"/>
        <v>3.722176766</v>
      </c>
      <c r="IZ156" s="8">
        <f t="shared" si="2039"/>
        <v>4.113984847</v>
      </c>
      <c r="JA156" s="8">
        <f t="shared" si="2039"/>
        <v>4.897601008</v>
      </c>
      <c r="JB156" s="52">
        <f t="shared" si="57"/>
        <v>47.01696968</v>
      </c>
      <c r="JC156" s="2"/>
      <c r="JD156" s="2"/>
      <c r="JE156" s="19">
        <f t="shared" si="58"/>
        <v>0</v>
      </c>
      <c r="JF156" s="19">
        <f t="shared" si="59"/>
        <v>0</v>
      </c>
      <c r="JG156" s="48">
        <f t="shared" si="60"/>
        <v>0</v>
      </c>
      <c r="JH156" s="48">
        <f t="shared" si="61"/>
        <v>0</v>
      </c>
      <c r="JI156" s="48">
        <f t="shared" si="62"/>
        <v>0</v>
      </c>
      <c r="JJ156" s="48">
        <f t="shared" si="63"/>
        <v>0</v>
      </c>
      <c r="JK156" s="48">
        <f t="shared" si="64"/>
        <v>0</v>
      </c>
    </row>
    <row r="157" ht="19.5" customHeight="1" outlineLevel="1">
      <c r="A157" s="2"/>
      <c r="B157" s="13" t="s">
        <v>28</v>
      </c>
      <c r="C157" s="56">
        <f>'ОПУ БС'!$C157/12*'ОПУ БС'!L157</f>
        <v>0.3990123846</v>
      </c>
      <c r="D157" s="56">
        <f>'ОПУ БС'!$C157/12*'ОПУ БС'!M157</f>
        <v>0.4357635253</v>
      </c>
      <c r="E157" s="56">
        <f>'ОПУ БС'!$C157/12*'ОПУ БС'!N157</f>
        <v>0.4882651549</v>
      </c>
      <c r="F157" s="56">
        <f>'ОПУ БС'!$C157/12*'ОПУ БС'!O157</f>
        <v>0.4882651549</v>
      </c>
      <c r="G157" s="56">
        <f>'ОПУ БС'!$C157/12*'ОПУ БС'!P157</f>
        <v>0.4987654808</v>
      </c>
      <c r="H157" s="56">
        <f>'ОПУ БС'!$C157/12*'ОПУ БС'!Q157</f>
        <v>0.5302664585</v>
      </c>
      <c r="I157" s="56">
        <f>'ОПУ БС'!$C157/12*'ОПУ БС'!R157</f>
        <v>0.6090189029</v>
      </c>
      <c r="J157" s="56">
        <f>'ОПУ БС'!$C157/12*'ОПУ БС'!S157</f>
        <v>0.593268414</v>
      </c>
      <c r="K157" s="56">
        <f>'ОПУ БС'!$C157/12*'ОПУ БС'!T157</f>
        <v>0.5512671104</v>
      </c>
      <c r="L157" s="56">
        <f>'ОПУ БС'!$C157/12*'ОПУ БС'!U157</f>
        <v>0.5197661326</v>
      </c>
      <c r="M157" s="56">
        <f>'ОПУ БС'!$C157/12*'ОПУ БС'!V157</f>
        <v>0.5302664585</v>
      </c>
      <c r="N157" s="56">
        <f>'ОПУ БС'!$C157/12*'ОПУ БС'!W157</f>
        <v>0.6562703695</v>
      </c>
      <c r="O157" s="10">
        <f t="shared" si="21"/>
        <v>6.300195547</v>
      </c>
      <c r="P157" s="56">
        <f>'ОПУ БС'!$D157/12*'ОПУ БС'!L157</f>
        <v>0.3525952534</v>
      </c>
      <c r="Q157" s="56">
        <f>'ОПУ БС'!$D157/12*'ОПУ БС'!M157</f>
        <v>0.385071132</v>
      </c>
      <c r="R157" s="56">
        <f>'ОПУ БС'!$D157/12*'ОПУ БС'!N157</f>
        <v>0.4314652442</v>
      </c>
      <c r="S157" s="56">
        <f>'ОПУ БС'!$D157/12*'ОПУ БС'!O157</f>
        <v>0.4314652442</v>
      </c>
      <c r="T157" s="56">
        <f>'ОПУ БС'!$D157/12*'ОПУ БС'!P157</f>
        <v>0.4407440667</v>
      </c>
      <c r="U157" s="56">
        <f>'ОПУ БС'!$D157/12*'ОПУ БС'!Q157</f>
        <v>0.4685805341</v>
      </c>
      <c r="V157" s="56">
        <f>'ОПУ БС'!$D157/12*'ОПУ БС'!R157</f>
        <v>0.5381717025</v>
      </c>
      <c r="W157" s="56">
        <f>'ОПУ БС'!$D157/12*'ОПУ БС'!S157</f>
        <v>0.5242534688</v>
      </c>
      <c r="X157" s="56">
        <f>'ОПУ БС'!$D157/12*'ОПУ БС'!T157</f>
        <v>0.487138179</v>
      </c>
      <c r="Y157" s="56">
        <f>'ОПУ БС'!$D157/12*'ОПУ БС'!U157</f>
        <v>0.4593017116</v>
      </c>
      <c r="Z157" s="56">
        <f>'ОПУ БС'!$D157/12*'ОПУ БС'!V157</f>
        <v>0.4685805341</v>
      </c>
      <c r="AA157" s="56">
        <f>'ОПУ БС'!$D157/12*'ОПУ БС'!W157</f>
        <v>0.5799264036</v>
      </c>
      <c r="AB157" s="10">
        <f t="shared" si="23"/>
        <v>5.567293474</v>
      </c>
      <c r="AC157" s="56">
        <f>'ОПУ БС'!$E157/12*'ОПУ БС'!L157</f>
        <v>0.2872062264</v>
      </c>
      <c r="AD157" s="56">
        <f>'ОПУ БС'!$E157/12*'ОПУ БС'!M157</f>
        <v>0.3136594315</v>
      </c>
      <c r="AE157" s="56">
        <f>'ОПУ БС'!$E157/12*'ОПУ БС'!N157</f>
        <v>0.3514497245</v>
      </c>
      <c r="AF157" s="56">
        <f>'ОПУ БС'!$E157/12*'ОПУ БС'!O157</f>
        <v>0.3514497245</v>
      </c>
      <c r="AG157" s="56">
        <f>'ОПУ БС'!$E157/12*'ОПУ БС'!P157</f>
        <v>0.3590077831</v>
      </c>
      <c r="AH157" s="56">
        <f>'ОПУ БС'!$E157/12*'ОПУ БС'!Q157</f>
        <v>0.3816819588</v>
      </c>
      <c r="AI157" s="56">
        <f>'ОПУ БС'!$E157/12*'ОПУ БС'!R157</f>
        <v>0.4383673983</v>
      </c>
      <c r="AJ157" s="56">
        <f>'ОПУ БС'!$E157/12*'ОПУ БС'!S157</f>
        <v>0.4270303104</v>
      </c>
      <c r="AK157" s="56">
        <f>'ОПУ БС'!$E157/12*'ОПУ БС'!T157</f>
        <v>0.396798076</v>
      </c>
      <c r="AL157" s="56">
        <f>'ОПУ БС'!$E157/12*'ОПУ БС'!U157</f>
        <v>0.3741239002</v>
      </c>
      <c r="AM157" s="56">
        <f>'ОПУ БС'!$E157/12*'ОПУ БС'!V157</f>
        <v>0.3816819588</v>
      </c>
      <c r="AN157" s="56">
        <f>'ОПУ БС'!$E157/12*'ОПУ БС'!W157</f>
        <v>0.4723786619</v>
      </c>
      <c r="AO157" s="10">
        <f t="shared" si="25"/>
        <v>4.534835154</v>
      </c>
      <c r="AP157" s="56">
        <f>'ОПУ БС'!$F157/12*'ОПУ БС'!L157</f>
        <v>0.2389505067</v>
      </c>
      <c r="AQ157" s="56">
        <f>'ОПУ БС'!$F157/12*'ОПУ БС'!M157</f>
        <v>0.260959106</v>
      </c>
      <c r="AR157" s="56">
        <f>'ОПУ БС'!$F157/12*'ОПУ БС'!N157</f>
        <v>0.2923999621</v>
      </c>
      <c r="AS157" s="56">
        <f>'ОПУ БС'!$F157/12*'ОПУ БС'!O157</f>
        <v>0.2923999621</v>
      </c>
      <c r="AT157" s="56">
        <f>'ОПУ БС'!$F157/12*'ОПУ БС'!P157</f>
        <v>0.2986881333</v>
      </c>
      <c r="AU157" s="56">
        <f>'ОПУ БС'!$F157/12*'ОПУ БС'!Q157</f>
        <v>0.317552647</v>
      </c>
      <c r="AV157" s="56">
        <f>'ОПУ БС'!$F157/12*'ОПУ БС'!R157</f>
        <v>0.3647139312</v>
      </c>
      <c r="AW157" s="56">
        <f>'ОПУ БС'!$F157/12*'ОПУ БС'!S157</f>
        <v>0.3552816744</v>
      </c>
      <c r="AX157" s="56">
        <f>'ОПУ БС'!$F157/12*'ОПУ БС'!T157</f>
        <v>0.3301289895</v>
      </c>
      <c r="AY157" s="56">
        <f>'ОПУ БС'!$F157/12*'ОПУ БС'!U157</f>
        <v>0.3112644758</v>
      </c>
      <c r="AZ157" s="56">
        <f>'ОПУ БС'!$F157/12*'ОПУ БС'!V157</f>
        <v>0.317552647</v>
      </c>
      <c r="BA157" s="56">
        <f>'ОПУ БС'!$F157/12*'ОПУ БС'!W157</f>
        <v>0.3930107018</v>
      </c>
      <c r="BB157" s="10">
        <f t="shared" si="27"/>
        <v>3.772902737</v>
      </c>
      <c r="BC157" s="56">
        <f>'ОПУ БС'!$G157/12*'ОПУ БС'!L157</f>
        <v>0.2033158975</v>
      </c>
      <c r="BD157" s="56">
        <f>'ОПУ БС'!$G157/12*'ОПУ БС'!M157</f>
        <v>0.2220423618</v>
      </c>
      <c r="BE157" s="56">
        <f>'ОПУ БС'!$G157/12*'ОПУ БС'!N157</f>
        <v>0.2487944536</v>
      </c>
      <c r="BF157" s="56">
        <f>'ОПУ БС'!$G157/12*'ОПУ БС'!O157</f>
        <v>0.2487944536</v>
      </c>
      <c r="BG157" s="56">
        <f>'ОПУ БС'!$G157/12*'ОПУ БС'!P157</f>
        <v>0.2541448719</v>
      </c>
      <c r="BH157" s="56">
        <f>'ОПУ БС'!$G157/12*'ОПУ БС'!Q157</f>
        <v>0.270196127</v>
      </c>
      <c r="BI157" s="56">
        <f>'ОПУ БС'!$G157/12*'ОПУ БС'!R157</f>
        <v>0.3103242647</v>
      </c>
      <c r="BJ157" s="56">
        <f>'ОПУ БС'!$G157/12*'ОПУ БС'!S157</f>
        <v>0.3022986371</v>
      </c>
      <c r="BK157" s="56">
        <f>'ОПУ БС'!$G157/12*'ОПУ БС'!T157</f>
        <v>0.2808969637</v>
      </c>
      <c r="BL157" s="56">
        <f>'ОПУ БС'!$G157/12*'ОПУ БС'!U157</f>
        <v>0.2648457086</v>
      </c>
      <c r="BM157" s="56">
        <f>'ОПУ БС'!$G157/12*'ОПУ БС'!V157</f>
        <v>0.270196127</v>
      </c>
      <c r="BN157" s="56">
        <f>'ОПУ БС'!$G157/12*'ОПУ БС'!W157</f>
        <v>0.3344011473</v>
      </c>
      <c r="BO157" s="10">
        <f t="shared" si="29"/>
        <v>3.210251014</v>
      </c>
      <c r="BP157" s="56">
        <f>'ОПУ БС'!$H157/12*'ОПУ БС'!L157</f>
        <v>0.1739202151</v>
      </c>
      <c r="BQ157" s="56">
        <f>'ОПУ БС'!$H157/12*'ОПУ БС'!M157</f>
        <v>0.1899391823</v>
      </c>
      <c r="BR157" s="56">
        <f>'ОПУ БС'!$H157/12*'ОПУ БС'!N157</f>
        <v>0.2128234211</v>
      </c>
      <c r="BS157" s="56">
        <f>'ОПУ БС'!$H157/12*'ОПУ БС'!O157</f>
        <v>0.2128234211</v>
      </c>
      <c r="BT157" s="56">
        <f>'ОПУ БС'!$H157/12*'ОПУ БС'!P157</f>
        <v>0.2174002689</v>
      </c>
      <c r="BU157" s="56">
        <f>'ОПУ БС'!$H157/12*'ОПУ БС'!Q157</f>
        <v>0.2311308122</v>
      </c>
      <c r="BV157" s="56">
        <f>'ОПУ БС'!$H157/12*'ОПУ БС'!R157</f>
        <v>0.2654571704</v>
      </c>
      <c r="BW157" s="56">
        <f>'ОПУ БС'!$H157/12*'ОПУ БС'!S157</f>
        <v>0.2585918988</v>
      </c>
      <c r="BX157" s="56">
        <f>'ОПУ БС'!$H157/12*'ОПУ БС'!T157</f>
        <v>0.2402845077</v>
      </c>
      <c r="BY157" s="56">
        <f>'ОПУ БС'!$H157/12*'ОПУ БС'!U157</f>
        <v>0.2265539644</v>
      </c>
      <c r="BZ157" s="56">
        <f>'ОПУ БС'!$H157/12*'ОПУ БС'!V157</f>
        <v>0.2311308122</v>
      </c>
      <c r="CA157" s="56">
        <f>'ОПУ БС'!$H157/12*'ОПУ БС'!W157</f>
        <v>0.2860529854</v>
      </c>
      <c r="CB157" s="10">
        <f t="shared" si="31"/>
        <v>2.74610866</v>
      </c>
      <c r="CC157" s="56">
        <f>'ОПУ БС'!$I157/12*'ОПУ БС'!L157</f>
        <v>0.1546078454</v>
      </c>
      <c r="CD157" s="56">
        <f>'ОПУ БС'!$I157/12*'ОПУ БС'!M157</f>
        <v>0.1688480417</v>
      </c>
      <c r="CE157" s="56">
        <f>'ОПУ БС'!$I157/12*'ОПУ БС'!N157</f>
        <v>0.1891911793</v>
      </c>
      <c r="CF157" s="56">
        <f>'ОПУ БС'!$I157/12*'ОПУ БС'!O157</f>
        <v>0.1891911793</v>
      </c>
      <c r="CG157" s="56">
        <f>'ОПУ БС'!$I157/12*'ОПУ БС'!P157</f>
        <v>0.1932598068</v>
      </c>
      <c r="CH157" s="56">
        <f>'ОПУ БС'!$I157/12*'ОПУ БС'!Q157</f>
        <v>0.2054656893</v>
      </c>
      <c r="CI157" s="56">
        <f>'ОПУ БС'!$I157/12*'ОПУ БС'!R157</f>
        <v>0.2359803956</v>
      </c>
      <c r="CJ157" s="56">
        <f>'ОПУ БС'!$I157/12*'ОПУ БС'!S157</f>
        <v>0.2298774544</v>
      </c>
      <c r="CK157" s="56">
        <f>'ОПУ БС'!$I157/12*'ОПУ БС'!T157</f>
        <v>0.2136029443</v>
      </c>
      <c r="CL157" s="56">
        <f>'ОПУ БС'!$I157/12*'ОПУ БС'!U157</f>
        <v>0.2013970618</v>
      </c>
      <c r="CM157" s="56">
        <f>'ОПУ БС'!$I157/12*'ОПУ БС'!V157</f>
        <v>0.2054656893</v>
      </c>
      <c r="CN157" s="56">
        <f>'ОПУ БС'!$I157/12*'ОПУ БС'!W157</f>
        <v>0.2542892194</v>
      </c>
      <c r="CO157" s="10">
        <f t="shared" si="33"/>
        <v>2.441176507</v>
      </c>
      <c r="CP157" s="2"/>
      <c r="CQ157" s="2"/>
      <c r="CR157" s="48">
        <f>O157-'ОПУ БС'!C157</f>
        <v>0</v>
      </c>
      <c r="CS157" s="48">
        <f>AB157-'ОПУ БС'!D157</f>
        <v>0</v>
      </c>
      <c r="CT157" s="48">
        <f>AO157-'ОПУ БС'!E157</f>
        <v>0</v>
      </c>
      <c r="CU157" s="48">
        <f>BB157-'ОПУ БС'!F157</f>
        <v>0</v>
      </c>
      <c r="CV157" s="48">
        <f>BO157-'ОПУ БС'!G157</f>
        <v>0</v>
      </c>
      <c r="CW157" s="48">
        <f>CB157-'ОПУ БС'!H157</f>
        <v>0</v>
      </c>
      <c r="CX157" s="48">
        <f>CO157-'ОПУ БС'!I157</f>
        <v>0</v>
      </c>
      <c r="CY157" s="2"/>
      <c r="CZ157" s="2"/>
      <c r="DA157" s="57"/>
      <c r="DB157" s="57"/>
      <c r="DC157" s="57"/>
      <c r="DD157" s="57"/>
      <c r="DE157" s="57"/>
      <c r="DF157" s="57"/>
      <c r="DG157" s="57"/>
      <c r="DH157" s="57"/>
      <c r="DI157" s="57"/>
      <c r="DJ157" s="57"/>
      <c r="DK157" s="57"/>
      <c r="DL157" s="57"/>
      <c r="DM157" s="55">
        <f t="shared" si="35"/>
        <v>0</v>
      </c>
      <c r="DN157" s="57"/>
      <c r="DO157" s="57"/>
      <c r="DP157" s="57"/>
      <c r="DQ157" s="57"/>
      <c r="DR157" s="57"/>
      <c r="DS157" s="57"/>
      <c r="DT157" s="57"/>
      <c r="DU157" s="57"/>
      <c r="DV157" s="57"/>
      <c r="DW157" s="57"/>
      <c r="DX157" s="57"/>
      <c r="DY157" s="57"/>
      <c r="DZ157" s="55">
        <f t="shared" si="37"/>
        <v>0</v>
      </c>
      <c r="EA157" s="58"/>
      <c r="EB157" s="58"/>
      <c r="EC157" s="58"/>
      <c r="ED157" s="58"/>
      <c r="EE157" s="58"/>
      <c r="EF157" s="58"/>
      <c r="EG157" s="58"/>
      <c r="EH157" s="58"/>
      <c r="EI157" s="58"/>
      <c r="EJ157" s="58"/>
      <c r="EK157" s="58"/>
      <c r="EL157" s="58"/>
      <c r="EM157" s="50">
        <f t="shared" si="39"/>
        <v>0</v>
      </c>
      <c r="EN157" s="58"/>
      <c r="EO157" s="58"/>
      <c r="EP157" s="58"/>
      <c r="EQ157" s="58"/>
      <c r="ER157" s="58"/>
      <c r="ES157" s="58"/>
      <c r="ET157" s="58"/>
      <c r="EU157" s="58"/>
      <c r="EV157" s="58"/>
      <c r="EW157" s="58"/>
      <c r="EX157" s="58"/>
      <c r="EY157" s="58"/>
      <c r="EZ157" s="51">
        <f t="shared" si="41"/>
        <v>0</v>
      </c>
      <c r="FA157" s="58"/>
      <c r="FB157" s="58"/>
      <c r="FC157" s="58"/>
      <c r="FD157" s="58"/>
      <c r="FE157" s="58"/>
      <c r="FF157" s="58"/>
      <c r="FG157" s="58"/>
      <c r="FH157" s="58"/>
      <c r="FI157" s="58"/>
      <c r="FJ157" s="58"/>
      <c r="FK157" s="58"/>
      <c r="FL157" s="58"/>
      <c r="FM157" s="51">
        <f t="shared" si="43"/>
        <v>0</v>
      </c>
      <c r="FN157" s="2"/>
      <c r="FO157" s="2"/>
      <c r="FP157" s="56">
        <f t="shared" ref="FP157:GA157" si="2040">C157</f>
        <v>0.3990123846</v>
      </c>
      <c r="FQ157" s="56">
        <f t="shared" si="2040"/>
        <v>0.4357635253</v>
      </c>
      <c r="FR157" s="56">
        <f t="shared" si="2040"/>
        <v>0.4882651549</v>
      </c>
      <c r="FS157" s="56">
        <f t="shared" si="2040"/>
        <v>0.4882651549</v>
      </c>
      <c r="FT157" s="56">
        <f t="shared" si="2040"/>
        <v>0.4987654808</v>
      </c>
      <c r="FU157" s="56">
        <f t="shared" si="2040"/>
        <v>0.5302664585</v>
      </c>
      <c r="FV157" s="56">
        <f t="shared" si="2040"/>
        <v>0.6090189029</v>
      </c>
      <c r="FW157" s="56">
        <f t="shared" si="2040"/>
        <v>0.593268414</v>
      </c>
      <c r="FX157" s="56">
        <f t="shared" si="2040"/>
        <v>0.5512671104</v>
      </c>
      <c r="FY157" s="56">
        <f t="shared" si="2040"/>
        <v>0.5197661326</v>
      </c>
      <c r="FZ157" s="56">
        <f t="shared" si="2040"/>
        <v>0.5302664585</v>
      </c>
      <c r="GA157" s="56">
        <f t="shared" si="2040"/>
        <v>0.6562703695</v>
      </c>
      <c r="GB157" s="52">
        <f t="shared" si="45"/>
        <v>6.300195547</v>
      </c>
      <c r="GC157" s="56">
        <f t="shared" ref="GC157:GN157" si="2041">P157</f>
        <v>0.3525952534</v>
      </c>
      <c r="GD157" s="56">
        <f t="shared" si="2041"/>
        <v>0.385071132</v>
      </c>
      <c r="GE157" s="56">
        <f t="shared" si="2041"/>
        <v>0.4314652442</v>
      </c>
      <c r="GF157" s="56">
        <f t="shared" si="2041"/>
        <v>0.4314652442</v>
      </c>
      <c r="GG157" s="56">
        <f t="shared" si="2041"/>
        <v>0.4407440667</v>
      </c>
      <c r="GH157" s="56">
        <f t="shared" si="2041"/>
        <v>0.4685805341</v>
      </c>
      <c r="GI157" s="56">
        <f t="shared" si="2041"/>
        <v>0.5381717025</v>
      </c>
      <c r="GJ157" s="56">
        <f t="shared" si="2041"/>
        <v>0.5242534688</v>
      </c>
      <c r="GK157" s="56">
        <f t="shared" si="2041"/>
        <v>0.487138179</v>
      </c>
      <c r="GL157" s="56">
        <f t="shared" si="2041"/>
        <v>0.4593017116</v>
      </c>
      <c r="GM157" s="56">
        <f t="shared" si="2041"/>
        <v>0.4685805341</v>
      </c>
      <c r="GN157" s="56">
        <f t="shared" si="2041"/>
        <v>0.5799264036</v>
      </c>
      <c r="GO157" s="52">
        <f t="shared" si="47"/>
        <v>5.567293474</v>
      </c>
      <c r="GP157" s="8">
        <f t="shared" ref="GP157:HA157" si="2042">AC157+DA157</f>
        <v>0.2872062264</v>
      </c>
      <c r="GQ157" s="8">
        <f t="shared" si="2042"/>
        <v>0.3136594315</v>
      </c>
      <c r="GR157" s="8">
        <f t="shared" si="2042"/>
        <v>0.3514497245</v>
      </c>
      <c r="GS157" s="8">
        <f t="shared" si="2042"/>
        <v>0.3514497245</v>
      </c>
      <c r="GT157" s="8">
        <f t="shared" si="2042"/>
        <v>0.3590077831</v>
      </c>
      <c r="GU157" s="8">
        <f t="shared" si="2042"/>
        <v>0.3816819588</v>
      </c>
      <c r="GV157" s="8">
        <f t="shared" si="2042"/>
        <v>0.4383673983</v>
      </c>
      <c r="GW157" s="8">
        <f t="shared" si="2042"/>
        <v>0.4270303104</v>
      </c>
      <c r="GX157" s="8">
        <f t="shared" si="2042"/>
        <v>0.396798076</v>
      </c>
      <c r="GY157" s="8">
        <f t="shared" si="2042"/>
        <v>0.3741239002</v>
      </c>
      <c r="GZ157" s="8">
        <f t="shared" si="2042"/>
        <v>0.3816819588</v>
      </c>
      <c r="HA157" s="8">
        <f t="shared" si="2042"/>
        <v>0.4723786619</v>
      </c>
      <c r="HB157" s="52">
        <f t="shared" si="49"/>
        <v>4.534835154</v>
      </c>
      <c r="HC157" s="8">
        <f t="shared" ref="HC157:HN157" si="2043">AP157+DN157</f>
        <v>0.2389505067</v>
      </c>
      <c r="HD157" s="8">
        <f t="shared" si="2043"/>
        <v>0.260959106</v>
      </c>
      <c r="HE157" s="8">
        <f t="shared" si="2043"/>
        <v>0.2923999621</v>
      </c>
      <c r="HF157" s="8">
        <f t="shared" si="2043"/>
        <v>0.2923999621</v>
      </c>
      <c r="HG157" s="8">
        <f t="shared" si="2043"/>
        <v>0.2986881333</v>
      </c>
      <c r="HH157" s="8">
        <f t="shared" si="2043"/>
        <v>0.317552647</v>
      </c>
      <c r="HI157" s="8">
        <f t="shared" si="2043"/>
        <v>0.3647139312</v>
      </c>
      <c r="HJ157" s="8">
        <f t="shared" si="2043"/>
        <v>0.3552816744</v>
      </c>
      <c r="HK157" s="8">
        <f t="shared" si="2043"/>
        <v>0.3301289895</v>
      </c>
      <c r="HL157" s="8">
        <f t="shared" si="2043"/>
        <v>0.3112644758</v>
      </c>
      <c r="HM157" s="8">
        <f t="shared" si="2043"/>
        <v>0.317552647</v>
      </c>
      <c r="HN157" s="8">
        <f t="shared" si="2043"/>
        <v>0.3930107018</v>
      </c>
      <c r="HO157" s="52">
        <f t="shared" si="51"/>
        <v>3.772902737</v>
      </c>
      <c r="HP157" s="8">
        <f t="shared" ref="HP157:IA157" si="2044">BC157+EA157</f>
        <v>0.2033158975</v>
      </c>
      <c r="HQ157" s="8">
        <f t="shared" si="2044"/>
        <v>0.2220423618</v>
      </c>
      <c r="HR157" s="8">
        <f t="shared" si="2044"/>
        <v>0.2487944536</v>
      </c>
      <c r="HS157" s="8">
        <f t="shared" si="2044"/>
        <v>0.2487944536</v>
      </c>
      <c r="HT157" s="8">
        <f t="shared" si="2044"/>
        <v>0.2541448719</v>
      </c>
      <c r="HU157" s="8">
        <f t="shared" si="2044"/>
        <v>0.270196127</v>
      </c>
      <c r="HV157" s="8">
        <f t="shared" si="2044"/>
        <v>0.3103242647</v>
      </c>
      <c r="HW157" s="8">
        <f t="shared" si="2044"/>
        <v>0.3022986371</v>
      </c>
      <c r="HX157" s="8">
        <f t="shared" si="2044"/>
        <v>0.2808969637</v>
      </c>
      <c r="HY157" s="8">
        <f t="shared" si="2044"/>
        <v>0.2648457086</v>
      </c>
      <c r="HZ157" s="8">
        <f t="shared" si="2044"/>
        <v>0.270196127</v>
      </c>
      <c r="IA157" s="8">
        <f t="shared" si="2044"/>
        <v>0.3344011473</v>
      </c>
      <c r="IB157" s="52">
        <f t="shared" si="53"/>
        <v>3.210251014</v>
      </c>
      <c r="IC157" s="8">
        <f t="shared" ref="IC157:IN157" si="2045">BP157+EN157</f>
        <v>0.1739202151</v>
      </c>
      <c r="ID157" s="8">
        <f t="shared" si="2045"/>
        <v>0.1899391823</v>
      </c>
      <c r="IE157" s="8">
        <f t="shared" si="2045"/>
        <v>0.2128234211</v>
      </c>
      <c r="IF157" s="8">
        <f t="shared" si="2045"/>
        <v>0.2128234211</v>
      </c>
      <c r="IG157" s="8">
        <f t="shared" si="2045"/>
        <v>0.2174002689</v>
      </c>
      <c r="IH157" s="8">
        <f t="shared" si="2045"/>
        <v>0.2311308122</v>
      </c>
      <c r="II157" s="8">
        <f t="shared" si="2045"/>
        <v>0.2654571704</v>
      </c>
      <c r="IJ157" s="8">
        <f t="shared" si="2045"/>
        <v>0.2585918988</v>
      </c>
      <c r="IK157" s="8">
        <f t="shared" si="2045"/>
        <v>0.2402845077</v>
      </c>
      <c r="IL157" s="8">
        <f t="shared" si="2045"/>
        <v>0.2265539644</v>
      </c>
      <c r="IM157" s="8">
        <f t="shared" si="2045"/>
        <v>0.2311308122</v>
      </c>
      <c r="IN157" s="8">
        <f t="shared" si="2045"/>
        <v>0.2860529854</v>
      </c>
      <c r="IO157" s="52">
        <f t="shared" si="55"/>
        <v>2.74610866</v>
      </c>
      <c r="IP157" s="8">
        <f t="shared" ref="IP157:JA157" si="2046">CC157+FA157</f>
        <v>0.1546078454</v>
      </c>
      <c r="IQ157" s="8">
        <f t="shared" si="2046"/>
        <v>0.1688480417</v>
      </c>
      <c r="IR157" s="8">
        <f t="shared" si="2046"/>
        <v>0.1891911793</v>
      </c>
      <c r="IS157" s="8">
        <f t="shared" si="2046"/>
        <v>0.1891911793</v>
      </c>
      <c r="IT157" s="8">
        <f t="shared" si="2046"/>
        <v>0.1932598068</v>
      </c>
      <c r="IU157" s="8">
        <f t="shared" si="2046"/>
        <v>0.2054656893</v>
      </c>
      <c r="IV157" s="8">
        <f t="shared" si="2046"/>
        <v>0.2359803956</v>
      </c>
      <c r="IW157" s="8">
        <f t="shared" si="2046"/>
        <v>0.2298774544</v>
      </c>
      <c r="IX157" s="8">
        <f t="shared" si="2046"/>
        <v>0.2136029443</v>
      </c>
      <c r="IY157" s="8">
        <f t="shared" si="2046"/>
        <v>0.2013970618</v>
      </c>
      <c r="IZ157" s="8">
        <f t="shared" si="2046"/>
        <v>0.2054656893</v>
      </c>
      <c r="JA157" s="8">
        <f t="shared" si="2046"/>
        <v>0.2542892194</v>
      </c>
      <c r="JB157" s="52">
        <f t="shared" si="57"/>
        <v>2.441176507</v>
      </c>
      <c r="JC157" s="2"/>
      <c r="JD157" s="2"/>
      <c r="JE157" s="19">
        <f t="shared" si="58"/>
        <v>0</v>
      </c>
      <c r="JF157" s="19">
        <f t="shared" si="59"/>
        <v>0</v>
      </c>
      <c r="JG157" s="48">
        <f t="shared" si="60"/>
        <v>0</v>
      </c>
      <c r="JH157" s="48">
        <f t="shared" si="61"/>
        <v>0</v>
      </c>
      <c r="JI157" s="48">
        <f t="shared" si="62"/>
        <v>0</v>
      </c>
      <c r="JJ157" s="48">
        <f t="shared" si="63"/>
        <v>0</v>
      </c>
      <c r="JK157" s="48">
        <f t="shared" si="64"/>
        <v>0</v>
      </c>
    </row>
    <row r="158" ht="19.5" customHeight="1" outlineLevel="1">
      <c r="A158" s="2"/>
      <c r="B158" s="6" t="s">
        <v>29</v>
      </c>
      <c r="C158" s="8">
        <f t="shared" ref="C158:N158" si="2047">C159+C163</f>
        <v>174.1127159</v>
      </c>
      <c r="D158" s="8">
        <f t="shared" si="2047"/>
        <v>193.6418425</v>
      </c>
      <c r="E158" s="8">
        <f t="shared" si="2047"/>
        <v>216.8313818</v>
      </c>
      <c r="F158" s="8">
        <f t="shared" si="2047"/>
        <v>216.5558277</v>
      </c>
      <c r="G158" s="8">
        <f t="shared" si="2047"/>
        <v>221.3014743</v>
      </c>
      <c r="H158" s="8">
        <f t="shared" si="2047"/>
        <v>235.2985998</v>
      </c>
      <c r="I158" s="8">
        <f t="shared" si="2047"/>
        <v>266.2572307</v>
      </c>
      <c r="J158" s="8">
        <f t="shared" si="2047"/>
        <v>263.2766775</v>
      </c>
      <c r="K158" s="8">
        <f t="shared" si="2047"/>
        <v>235.9353806</v>
      </c>
      <c r="L158" s="8">
        <f t="shared" si="2047"/>
        <v>222.6196897</v>
      </c>
      <c r="M158" s="8">
        <f t="shared" si="2047"/>
        <v>258.792439</v>
      </c>
      <c r="N158" s="8">
        <f t="shared" si="2047"/>
        <v>291.2352627</v>
      </c>
      <c r="O158" s="8">
        <f t="shared" si="21"/>
        <v>2795.858522</v>
      </c>
      <c r="P158" s="8">
        <f t="shared" ref="P158:AA158" si="2048">P159+P163</f>
        <v>200.9906428</v>
      </c>
      <c r="Q158" s="8">
        <f t="shared" si="2048"/>
        <v>223.071062</v>
      </c>
      <c r="R158" s="8">
        <f t="shared" si="2048"/>
        <v>249.8699175</v>
      </c>
      <c r="S158" s="8">
        <f t="shared" si="2048"/>
        <v>249.6104148</v>
      </c>
      <c r="T158" s="8">
        <f t="shared" si="2048"/>
        <v>255.0470706</v>
      </c>
      <c r="U158" s="8">
        <f t="shared" si="2048"/>
        <v>271.1890504</v>
      </c>
      <c r="V158" s="8">
        <f t="shared" si="2048"/>
        <v>307.3034174</v>
      </c>
      <c r="W158" s="8">
        <f t="shared" si="2048"/>
        <v>303.4369174</v>
      </c>
      <c r="X158" s="8">
        <f t="shared" si="2048"/>
        <v>270.5731983</v>
      </c>
      <c r="Y158" s="8">
        <f t="shared" si="2048"/>
        <v>256.6939938</v>
      </c>
      <c r="Z158" s="8">
        <f t="shared" si="2048"/>
        <v>298.8929542</v>
      </c>
      <c r="AA158" s="8">
        <f t="shared" si="2048"/>
        <v>335.6603069</v>
      </c>
      <c r="AB158" s="8">
        <f t="shared" si="23"/>
        <v>3222.338946</v>
      </c>
      <c r="AC158" s="8">
        <f t="shared" ref="AC158:AN158" si="2049">AC159+AC163</f>
        <v>227.3423395</v>
      </c>
      <c r="AD158" s="8">
        <f t="shared" si="2049"/>
        <v>252.1604965</v>
      </c>
      <c r="AE158" s="8">
        <f t="shared" si="2049"/>
        <v>282.4730643</v>
      </c>
      <c r="AF158" s="8">
        <f t="shared" si="2049"/>
        <v>282.2198793</v>
      </c>
      <c r="AG158" s="8">
        <f t="shared" si="2049"/>
        <v>288.3387095</v>
      </c>
      <c r="AH158" s="8">
        <f t="shared" si="2049"/>
        <v>306.5966164</v>
      </c>
      <c r="AI158" s="8">
        <f t="shared" si="2049"/>
        <v>347.5927286</v>
      </c>
      <c r="AJ158" s="8">
        <f t="shared" si="2049"/>
        <v>343.0557304</v>
      </c>
      <c r="AK158" s="8">
        <f t="shared" si="2049"/>
        <v>304.8963119</v>
      </c>
      <c r="AL158" s="8">
        <f t="shared" si="2049"/>
        <v>290.7393908</v>
      </c>
      <c r="AM158" s="8">
        <f t="shared" si="2049"/>
        <v>338.1680087</v>
      </c>
      <c r="AN158" s="8">
        <f t="shared" si="2049"/>
        <v>379.4864274</v>
      </c>
      <c r="AO158" s="8">
        <f t="shared" si="25"/>
        <v>3643.069703</v>
      </c>
      <c r="AP158" s="8">
        <f t="shared" ref="AP158:BA158" si="2050">AP159+AP163</f>
        <v>245.149165</v>
      </c>
      <c r="AQ158" s="8">
        <f t="shared" si="2050"/>
        <v>271.7910838</v>
      </c>
      <c r="AR158" s="8">
        <f t="shared" si="2050"/>
        <v>304.4616371</v>
      </c>
      <c r="AS158" s="8">
        <f t="shared" si="2050"/>
        <v>304.2322712</v>
      </c>
      <c r="AT158" s="8">
        <f t="shared" si="2050"/>
        <v>310.8054661</v>
      </c>
      <c r="AU158" s="8">
        <f t="shared" si="2050"/>
        <v>330.4938743</v>
      </c>
      <c r="AV158" s="8">
        <f t="shared" si="2050"/>
        <v>374.8164587</v>
      </c>
      <c r="AW158" s="8">
        <f t="shared" si="2050"/>
        <v>369.7952271</v>
      </c>
      <c r="AX158" s="8">
        <f t="shared" si="2050"/>
        <v>327.7726335</v>
      </c>
      <c r="AY158" s="8">
        <f t="shared" si="2050"/>
        <v>313.8980592</v>
      </c>
      <c r="AZ158" s="8">
        <f t="shared" si="2050"/>
        <v>364.7475681</v>
      </c>
      <c r="BA158" s="8">
        <f t="shared" si="2050"/>
        <v>409.0655168</v>
      </c>
      <c r="BB158" s="8">
        <f t="shared" si="27"/>
        <v>3927.028961</v>
      </c>
      <c r="BC158" s="8">
        <f t="shared" ref="BC158:BN158" si="2051">BC159+BC163</f>
        <v>254.3808638</v>
      </c>
      <c r="BD158" s="8">
        <f t="shared" si="2051"/>
        <v>281.9156143</v>
      </c>
      <c r="BE158" s="8">
        <f t="shared" si="2051"/>
        <v>315.8045286</v>
      </c>
      <c r="BF158" s="8">
        <f t="shared" si="2051"/>
        <v>315.5958046</v>
      </c>
      <c r="BG158" s="8">
        <f t="shared" si="2051"/>
        <v>322.3967284</v>
      </c>
      <c r="BH158" s="8">
        <f t="shared" si="2051"/>
        <v>342.82597</v>
      </c>
      <c r="BI158" s="8">
        <f t="shared" si="2051"/>
        <v>388.9252289</v>
      </c>
      <c r="BJ158" s="8">
        <f t="shared" si="2051"/>
        <v>383.5939458</v>
      </c>
      <c r="BK158" s="8">
        <f t="shared" si="2051"/>
        <v>339.3204348</v>
      </c>
      <c r="BL158" s="8">
        <f t="shared" si="2051"/>
        <v>326.0582384</v>
      </c>
      <c r="BM158" s="8">
        <f t="shared" si="2051"/>
        <v>378.4170821</v>
      </c>
      <c r="BN158" s="8">
        <f t="shared" si="2051"/>
        <v>424.329586</v>
      </c>
      <c r="BO158" s="8">
        <f t="shared" si="29"/>
        <v>4073.564026</v>
      </c>
      <c r="BP158" s="8">
        <f t="shared" ref="BP158:CA158" si="2052">BP159+BP163</f>
        <v>255.1988779</v>
      </c>
      <c r="BQ158" s="8">
        <f t="shared" si="2052"/>
        <v>282.7108141</v>
      </c>
      <c r="BR158" s="8">
        <f t="shared" si="2052"/>
        <v>316.6984693</v>
      </c>
      <c r="BS158" s="8">
        <f t="shared" si="2052"/>
        <v>316.5100647</v>
      </c>
      <c r="BT158" s="8">
        <f t="shared" si="2052"/>
        <v>323.3164397</v>
      </c>
      <c r="BU158" s="8">
        <f t="shared" si="2052"/>
        <v>343.8093303</v>
      </c>
      <c r="BV158" s="8">
        <f t="shared" si="2052"/>
        <v>390.166291</v>
      </c>
      <c r="BW158" s="8">
        <f t="shared" si="2052"/>
        <v>384.6940581</v>
      </c>
      <c r="BX158" s="8">
        <f t="shared" si="2052"/>
        <v>339.7495641</v>
      </c>
      <c r="BY158" s="8">
        <f t="shared" si="2052"/>
        <v>327.3874814</v>
      </c>
      <c r="BZ158" s="8">
        <f t="shared" si="2052"/>
        <v>379.45872</v>
      </c>
      <c r="CA158" s="8">
        <f t="shared" si="2052"/>
        <v>425.5465245</v>
      </c>
      <c r="CB158" s="8">
        <f t="shared" si="31"/>
        <v>4085.246635</v>
      </c>
      <c r="CC158" s="8">
        <f t="shared" ref="CC158:CN158" si="2053">CC159+CC163</f>
        <v>251.2210201</v>
      </c>
      <c r="CD158" s="8">
        <f t="shared" si="2053"/>
        <v>278.2265155</v>
      </c>
      <c r="CE158" s="8">
        <f t="shared" si="2053"/>
        <v>311.6783631</v>
      </c>
      <c r="CF158" s="8">
        <f t="shared" si="2053"/>
        <v>311.5041775</v>
      </c>
      <c r="CG158" s="8">
        <f t="shared" si="2053"/>
        <v>318.1938442</v>
      </c>
      <c r="CH158" s="8">
        <f t="shared" si="2053"/>
        <v>338.3658844</v>
      </c>
      <c r="CI158" s="8">
        <f t="shared" si="2053"/>
        <v>384.0767327</v>
      </c>
      <c r="CJ158" s="8">
        <f t="shared" si="2053"/>
        <v>378.6030889</v>
      </c>
      <c r="CK158" s="8">
        <f t="shared" si="2053"/>
        <v>334.1765056</v>
      </c>
      <c r="CL158" s="8">
        <f t="shared" si="2053"/>
        <v>322.5084496</v>
      </c>
      <c r="CM158" s="8">
        <f t="shared" si="2053"/>
        <v>373.2004674</v>
      </c>
      <c r="CN158" s="8">
        <f t="shared" si="2053"/>
        <v>418.8087266</v>
      </c>
      <c r="CO158" s="8">
        <f t="shared" si="33"/>
        <v>4020.563775</v>
      </c>
      <c r="CP158" s="2"/>
      <c r="CQ158" s="2"/>
      <c r="CR158" s="48">
        <f>O158-'ОПУ БС'!C158</f>
        <v>0</v>
      </c>
      <c r="CS158" s="48">
        <f>AB158-'ОПУ БС'!D158</f>
        <v>0</v>
      </c>
      <c r="CT158" s="48">
        <f>AO158-'ОПУ БС'!E158</f>
        <v>0</v>
      </c>
      <c r="CU158" s="48">
        <f>BB158-'ОПУ БС'!F158</f>
        <v>0</v>
      </c>
      <c r="CV158" s="48">
        <f>BO158-'ОПУ БС'!G158</f>
        <v>0</v>
      </c>
      <c r="CW158" s="48">
        <f>CB158-'ОПУ БС'!H158</f>
        <v>0</v>
      </c>
      <c r="CX158" s="48">
        <f>CO158-'ОПУ БС'!I158</f>
        <v>0</v>
      </c>
      <c r="CY158" s="2"/>
      <c r="CZ158" s="2"/>
      <c r="DA158" s="49">
        <f t="shared" ref="DA158:DL158" si="2054">DA159+DA163</f>
        <v>0</v>
      </c>
      <c r="DB158" s="49">
        <f t="shared" si="2054"/>
        <v>0</v>
      </c>
      <c r="DC158" s="49">
        <f t="shared" si="2054"/>
        <v>0</v>
      </c>
      <c r="DD158" s="49">
        <f t="shared" si="2054"/>
        <v>0</v>
      </c>
      <c r="DE158" s="49">
        <f t="shared" si="2054"/>
        <v>0</v>
      </c>
      <c r="DF158" s="49">
        <f t="shared" si="2054"/>
        <v>0</v>
      </c>
      <c r="DG158" s="49">
        <f t="shared" si="2054"/>
        <v>0</v>
      </c>
      <c r="DH158" s="49">
        <f t="shared" si="2054"/>
        <v>0</v>
      </c>
      <c r="DI158" s="49">
        <f t="shared" si="2054"/>
        <v>0</v>
      </c>
      <c r="DJ158" s="49">
        <f t="shared" si="2054"/>
        <v>0</v>
      </c>
      <c r="DK158" s="49">
        <f t="shared" si="2054"/>
        <v>0</v>
      </c>
      <c r="DL158" s="49">
        <f t="shared" si="2054"/>
        <v>0</v>
      </c>
      <c r="DM158" s="50">
        <f t="shared" si="35"/>
        <v>0</v>
      </c>
      <c r="DN158" s="49">
        <f t="shared" ref="DN158:DY158" si="2055">DN159+DN163</f>
        <v>0</v>
      </c>
      <c r="DO158" s="49">
        <f t="shared" si="2055"/>
        <v>0</v>
      </c>
      <c r="DP158" s="49">
        <f t="shared" si="2055"/>
        <v>0</v>
      </c>
      <c r="DQ158" s="49">
        <f t="shared" si="2055"/>
        <v>0</v>
      </c>
      <c r="DR158" s="49">
        <f t="shared" si="2055"/>
        <v>0</v>
      </c>
      <c r="DS158" s="49">
        <f t="shared" si="2055"/>
        <v>0</v>
      </c>
      <c r="DT158" s="49">
        <f t="shared" si="2055"/>
        <v>0</v>
      </c>
      <c r="DU158" s="49">
        <f t="shared" si="2055"/>
        <v>0</v>
      </c>
      <c r="DV158" s="49">
        <f t="shared" si="2055"/>
        <v>0</v>
      </c>
      <c r="DW158" s="49">
        <f t="shared" si="2055"/>
        <v>0</v>
      </c>
      <c r="DX158" s="49">
        <f t="shared" si="2055"/>
        <v>0</v>
      </c>
      <c r="DY158" s="49">
        <f t="shared" si="2055"/>
        <v>0</v>
      </c>
      <c r="DZ158" s="50">
        <f t="shared" si="37"/>
        <v>0</v>
      </c>
      <c r="EA158" s="49">
        <f t="shared" ref="EA158:EL158" si="2056">EA159+EA163</f>
        <v>0</v>
      </c>
      <c r="EB158" s="49">
        <f t="shared" si="2056"/>
        <v>0</v>
      </c>
      <c r="EC158" s="49">
        <f t="shared" si="2056"/>
        <v>0</v>
      </c>
      <c r="ED158" s="49">
        <f t="shared" si="2056"/>
        <v>0</v>
      </c>
      <c r="EE158" s="49">
        <f t="shared" si="2056"/>
        <v>0</v>
      </c>
      <c r="EF158" s="49">
        <f t="shared" si="2056"/>
        <v>0</v>
      </c>
      <c r="EG158" s="49">
        <f t="shared" si="2056"/>
        <v>0</v>
      </c>
      <c r="EH158" s="49">
        <f t="shared" si="2056"/>
        <v>0</v>
      </c>
      <c r="EI158" s="49">
        <f t="shared" si="2056"/>
        <v>0</v>
      </c>
      <c r="EJ158" s="49">
        <f t="shared" si="2056"/>
        <v>0</v>
      </c>
      <c r="EK158" s="49">
        <f t="shared" si="2056"/>
        <v>0</v>
      </c>
      <c r="EL158" s="49">
        <f t="shared" si="2056"/>
        <v>0</v>
      </c>
      <c r="EM158" s="50">
        <f t="shared" si="39"/>
        <v>0</v>
      </c>
      <c r="EN158" s="49">
        <f t="shared" ref="EN158:EY158" si="2057">EN159+EN163</f>
        <v>0</v>
      </c>
      <c r="EO158" s="49">
        <f t="shared" si="2057"/>
        <v>0</v>
      </c>
      <c r="EP158" s="49">
        <f t="shared" si="2057"/>
        <v>0</v>
      </c>
      <c r="EQ158" s="49">
        <f t="shared" si="2057"/>
        <v>0</v>
      </c>
      <c r="ER158" s="49">
        <f t="shared" si="2057"/>
        <v>0</v>
      </c>
      <c r="ES158" s="49">
        <f t="shared" si="2057"/>
        <v>0</v>
      </c>
      <c r="ET158" s="49">
        <f t="shared" si="2057"/>
        <v>0</v>
      </c>
      <c r="EU158" s="49">
        <f t="shared" si="2057"/>
        <v>0</v>
      </c>
      <c r="EV158" s="49">
        <f t="shared" si="2057"/>
        <v>0</v>
      </c>
      <c r="EW158" s="49">
        <f t="shared" si="2057"/>
        <v>0</v>
      </c>
      <c r="EX158" s="49">
        <f t="shared" si="2057"/>
        <v>0</v>
      </c>
      <c r="EY158" s="49">
        <f t="shared" si="2057"/>
        <v>0</v>
      </c>
      <c r="EZ158" s="51">
        <f t="shared" si="41"/>
        <v>0</v>
      </c>
      <c r="FA158" s="49">
        <f t="shared" ref="FA158:FL158" si="2058">FA159+FA163</f>
        <v>0</v>
      </c>
      <c r="FB158" s="49">
        <f t="shared" si="2058"/>
        <v>0</v>
      </c>
      <c r="FC158" s="49">
        <f t="shared" si="2058"/>
        <v>0</v>
      </c>
      <c r="FD158" s="49">
        <f t="shared" si="2058"/>
        <v>0</v>
      </c>
      <c r="FE158" s="49">
        <f t="shared" si="2058"/>
        <v>0</v>
      </c>
      <c r="FF158" s="49">
        <f t="shared" si="2058"/>
        <v>0</v>
      </c>
      <c r="FG158" s="49">
        <f t="shared" si="2058"/>
        <v>0</v>
      </c>
      <c r="FH158" s="49">
        <f t="shared" si="2058"/>
        <v>0</v>
      </c>
      <c r="FI158" s="49">
        <f t="shared" si="2058"/>
        <v>0</v>
      </c>
      <c r="FJ158" s="49">
        <f t="shared" si="2058"/>
        <v>0</v>
      </c>
      <c r="FK158" s="49">
        <f t="shared" si="2058"/>
        <v>0</v>
      </c>
      <c r="FL158" s="49">
        <f t="shared" si="2058"/>
        <v>0</v>
      </c>
      <c r="FM158" s="51">
        <f t="shared" si="43"/>
        <v>0</v>
      </c>
      <c r="FN158" s="2"/>
      <c r="FO158" s="2"/>
      <c r="FP158" s="8">
        <f t="shared" ref="FP158:GA158" si="2059">FP159+FP163</f>
        <v>174.1127159</v>
      </c>
      <c r="FQ158" s="8">
        <f t="shared" si="2059"/>
        <v>193.6418425</v>
      </c>
      <c r="FR158" s="8">
        <f t="shared" si="2059"/>
        <v>216.8313818</v>
      </c>
      <c r="FS158" s="8">
        <f t="shared" si="2059"/>
        <v>216.5558277</v>
      </c>
      <c r="FT158" s="8">
        <f t="shared" si="2059"/>
        <v>221.3014743</v>
      </c>
      <c r="FU158" s="8">
        <f t="shared" si="2059"/>
        <v>235.2985998</v>
      </c>
      <c r="FV158" s="8">
        <f t="shared" si="2059"/>
        <v>266.2572307</v>
      </c>
      <c r="FW158" s="8">
        <f t="shared" si="2059"/>
        <v>263.2766775</v>
      </c>
      <c r="FX158" s="8">
        <f t="shared" si="2059"/>
        <v>235.9353806</v>
      </c>
      <c r="FY158" s="8">
        <f t="shared" si="2059"/>
        <v>222.6196897</v>
      </c>
      <c r="FZ158" s="8">
        <f t="shared" si="2059"/>
        <v>258.792439</v>
      </c>
      <c r="GA158" s="8">
        <f t="shared" si="2059"/>
        <v>291.2352627</v>
      </c>
      <c r="GB158" s="52">
        <f t="shared" si="45"/>
        <v>2795.858522</v>
      </c>
      <c r="GC158" s="8">
        <f t="shared" ref="GC158:GN158" si="2060">GC159+GC163</f>
        <v>200.9906428</v>
      </c>
      <c r="GD158" s="8">
        <f t="shared" si="2060"/>
        <v>223.071062</v>
      </c>
      <c r="GE158" s="8">
        <f t="shared" si="2060"/>
        <v>249.8699175</v>
      </c>
      <c r="GF158" s="8">
        <f t="shared" si="2060"/>
        <v>249.6104148</v>
      </c>
      <c r="GG158" s="8">
        <f t="shared" si="2060"/>
        <v>255.0470706</v>
      </c>
      <c r="GH158" s="8">
        <f t="shared" si="2060"/>
        <v>271.1890504</v>
      </c>
      <c r="GI158" s="8">
        <f t="shared" si="2060"/>
        <v>307.3034174</v>
      </c>
      <c r="GJ158" s="8">
        <f t="shared" si="2060"/>
        <v>303.4369174</v>
      </c>
      <c r="GK158" s="8">
        <f t="shared" si="2060"/>
        <v>270.5731983</v>
      </c>
      <c r="GL158" s="8">
        <f t="shared" si="2060"/>
        <v>256.6939938</v>
      </c>
      <c r="GM158" s="8">
        <f t="shared" si="2060"/>
        <v>298.8929542</v>
      </c>
      <c r="GN158" s="8">
        <f t="shared" si="2060"/>
        <v>335.6603069</v>
      </c>
      <c r="GO158" s="52">
        <f t="shared" si="47"/>
        <v>3222.338946</v>
      </c>
      <c r="GP158" s="53">
        <f t="shared" ref="GP158:HA158" si="2061">GP159+GP163</f>
        <v>227.3423395</v>
      </c>
      <c r="GQ158" s="53">
        <f t="shared" si="2061"/>
        <v>252.1604965</v>
      </c>
      <c r="GR158" s="53">
        <f t="shared" si="2061"/>
        <v>282.4730643</v>
      </c>
      <c r="GS158" s="53">
        <f t="shared" si="2061"/>
        <v>282.2198793</v>
      </c>
      <c r="GT158" s="53">
        <f t="shared" si="2061"/>
        <v>288.3387095</v>
      </c>
      <c r="GU158" s="53">
        <f t="shared" si="2061"/>
        <v>306.5966164</v>
      </c>
      <c r="GV158" s="53">
        <f t="shared" si="2061"/>
        <v>347.5927286</v>
      </c>
      <c r="GW158" s="53">
        <f t="shared" si="2061"/>
        <v>343.0557304</v>
      </c>
      <c r="GX158" s="53">
        <f t="shared" si="2061"/>
        <v>304.8963119</v>
      </c>
      <c r="GY158" s="53">
        <f t="shared" si="2061"/>
        <v>290.7393908</v>
      </c>
      <c r="GZ158" s="53">
        <f t="shared" si="2061"/>
        <v>338.1680087</v>
      </c>
      <c r="HA158" s="53">
        <f t="shared" si="2061"/>
        <v>379.4864274</v>
      </c>
      <c r="HB158" s="52">
        <f t="shared" si="49"/>
        <v>3643.069703</v>
      </c>
      <c r="HC158" s="53">
        <f t="shared" ref="HC158:HN158" si="2062">HC159+HC163</f>
        <v>245.149165</v>
      </c>
      <c r="HD158" s="53">
        <f t="shared" si="2062"/>
        <v>271.7910838</v>
      </c>
      <c r="HE158" s="53">
        <f t="shared" si="2062"/>
        <v>304.4616371</v>
      </c>
      <c r="HF158" s="53">
        <f t="shared" si="2062"/>
        <v>304.2322712</v>
      </c>
      <c r="HG158" s="53">
        <f t="shared" si="2062"/>
        <v>310.8054661</v>
      </c>
      <c r="HH158" s="53">
        <f t="shared" si="2062"/>
        <v>330.4938743</v>
      </c>
      <c r="HI158" s="53">
        <f t="shared" si="2062"/>
        <v>374.8164587</v>
      </c>
      <c r="HJ158" s="53">
        <f t="shared" si="2062"/>
        <v>369.7952271</v>
      </c>
      <c r="HK158" s="53">
        <f t="shared" si="2062"/>
        <v>327.7726335</v>
      </c>
      <c r="HL158" s="53">
        <f t="shared" si="2062"/>
        <v>313.8980592</v>
      </c>
      <c r="HM158" s="53">
        <f t="shared" si="2062"/>
        <v>364.7475681</v>
      </c>
      <c r="HN158" s="53">
        <f t="shared" si="2062"/>
        <v>409.0655168</v>
      </c>
      <c r="HO158" s="52">
        <f t="shared" si="51"/>
        <v>3927.028961</v>
      </c>
      <c r="HP158" s="53">
        <f t="shared" ref="HP158:IA158" si="2063">HP159+HP163</f>
        <v>254.3808638</v>
      </c>
      <c r="HQ158" s="53">
        <f t="shared" si="2063"/>
        <v>281.9156143</v>
      </c>
      <c r="HR158" s="53">
        <f t="shared" si="2063"/>
        <v>315.8045286</v>
      </c>
      <c r="HS158" s="53">
        <f t="shared" si="2063"/>
        <v>315.5958046</v>
      </c>
      <c r="HT158" s="53">
        <f t="shared" si="2063"/>
        <v>322.3967284</v>
      </c>
      <c r="HU158" s="53">
        <f t="shared" si="2063"/>
        <v>342.82597</v>
      </c>
      <c r="HV158" s="53">
        <f t="shared" si="2063"/>
        <v>388.9252289</v>
      </c>
      <c r="HW158" s="53">
        <f t="shared" si="2063"/>
        <v>383.5939458</v>
      </c>
      <c r="HX158" s="53">
        <f t="shared" si="2063"/>
        <v>339.3204348</v>
      </c>
      <c r="HY158" s="53">
        <f t="shared" si="2063"/>
        <v>326.0582384</v>
      </c>
      <c r="HZ158" s="53">
        <f t="shared" si="2063"/>
        <v>378.4170821</v>
      </c>
      <c r="IA158" s="53">
        <f t="shared" si="2063"/>
        <v>424.329586</v>
      </c>
      <c r="IB158" s="52">
        <f t="shared" si="53"/>
        <v>4073.564026</v>
      </c>
      <c r="IC158" s="53">
        <f t="shared" ref="IC158:IN158" si="2064">IC159+IC163</f>
        <v>255.1988779</v>
      </c>
      <c r="ID158" s="53">
        <f t="shared" si="2064"/>
        <v>282.7108141</v>
      </c>
      <c r="IE158" s="53">
        <f t="shared" si="2064"/>
        <v>316.6984693</v>
      </c>
      <c r="IF158" s="53">
        <f t="shared" si="2064"/>
        <v>316.5100647</v>
      </c>
      <c r="IG158" s="53">
        <f t="shared" si="2064"/>
        <v>323.3164397</v>
      </c>
      <c r="IH158" s="53">
        <f t="shared" si="2064"/>
        <v>343.8093303</v>
      </c>
      <c r="II158" s="53">
        <f t="shared" si="2064"/>
        <v>390.166291</v>
      </c>
      <c r="IJ158" s="53">
        <f t="shared" si="2064"/>
        <v>384.6940581</v>
      </c>
      <c r="IK158" s="53">
        <f t="shared" si="2064"/>
        <v>339.7495641</v>
      </c>
      <c r="IL158" s="53">
        <f t="shared" si="2064"/>
        <v>327.3874814</v>
      </c>
      <c r="IM158" s="53">
        <f t="shared" si="2064"/>
        <v>379.45872</v>
      </c>
      <c r="IN158" s="53">
        <f t="shared" si="2064"/>
        <v>425.5465245</v>
      </c>
      <c r="IO158" s="52">
        <f t="shared" si="55"/>
        <v>4085.246635</v>
      </c>
      <c r="IP158" s="53">
        <f t="shared" ref="IP158:JA158" si="2065">IP159+IP163</f>
        <v>251.2210201</v>
      </c>
      <c r="IQ158" s="53">
        <f t="shared" si="2065"/>
        <v>278.2265155</v>
      </c>
      <c r="IR158" s="53">
        <f t="shared" si="2065"/>
        <v>311.6783631</v>
      </c>
      <c r="IS158" s="53">
        <f t="shared" si="2065"/>
        <v>311.5041775</v>
      </c>
      <c r="IT158" s="53">
        <f t="shared" si="2065"/>
        <v>318.1938442</v>
      </c>
      <c r="IU158" s="53">
        <f t="shared" si="2065"/>
        <v>338.3658844</v>
      </c>
      <c r="IV158" s="53">
        <f t="shared" si="2065"/>
        <v>384.0767327</v>
      </c>
      <c r="IW158" s="53">
        <f t="shared" si="2065"/>
        <v>378.6030889</v>
      </c>
      <c r="IX158" s="53">
        <f t="shared" si="2065"/>
        <v>334.1765056</v>
      </c>
      <c r="IY158" s="53">
        <f t="shared" si="2065"/>
        <v>322.5084496</v>
      </c>
      <c r="IZ158" s="53">
        <f t="shared" si="2065"/>
        <v>373.2004674</v>
      </c>
      <c r="JA158" s="53">
        <f t="shared" si="2065"/>
        <v>418.8087266</v>
      </c>
      <c r="JB158" s="52">
        <f t="shared" si="57"/>
        <v>4020.563775</v>
      </c>
      <c r="JC158" s="2"/>
      <c r="JD158" s="2"/>
      <c r="JE158" s="19">
        <f t="shared" si="58"/>
        <v>0</v>
      </c>
      <c r="JF158" s="19">
        <f t="shared" si="59"/>
        <v>0</v>
      </c>
      <c r="JG158" s="48">
        <f t="shared" si="60"/>
        <v>0</v>
      </c>
      <c r="JH158" s="48">
        <f t="shared" si="61"/>
        <v>0</v>
      </c>
      <c r="JI158" s="48">
        <f t="shared" si="62"/>
        <v>0</v>
      </c>
      <c r="JJ158" s="48">
        <f t="shared" si="63"/>
        <v>0</v>
      </c>
      <c r="JK158" s="48">
        <f t="shared" si="64"/>
        <v>0</v>
      </c>
    </row>
    <row r="159" ht="19.5" customHeight="1" outlineLevel="1">
      <c r="A159" s="2"/>
      <c r="B159" s="6" t="s">
        <v>17</v>
      </c>
      <c r="C159" s="8">
        <f t="shared" ref="C159:N159" si="2066">SUM(C160:C162)</f>
        <v>148.646329</v>
      </c>
      <c r="D159" s="8">
        <f t="shared" si="2066"/>
        <v>162.3374382</v>
      </c>
      <c r="E159" s="8">
        <f t="shared" si="2066"/>
        <v>181.8961657</v>
      </c>
      <c r="F159" s="8">
        <f t="shared" si="2066"/>
        <v>181.8961657</v>
      </c>
      <c r="G159" s="8">
        <f t="shared" si="2066"/>
        <v>185.8079112</v>
      </c>
      <c r="H159" s="8">
        <f t="shared" si="2066"/>
        <v>197.5431477</v>
      </c>
      <c r="I159" s="8">
        <f t="shared" si="2066"/>
        <v>226.8812389</v>
      </c>
      <c r="J159" s="8">
        <f t="shared" si="2066"/>
        <v>221.0136207</v>
      </c>
      <c r="K159" s="8">
        <f t="shared" si="2066"/>
        <v>196.6643986</v>
      </c>
      <c r="L159" s="8">
        <f t="shared" si="2066"/>
        <v>185.5927638</v>
      </c>
      <c r="M159" s="8">
        <f t="shared" si="2066"/>
        <v>214.2840262</v>
      </c>
      <c r="N159" s="8">
        <f t="shared" si="2066"/>
        <v>244.4840937</v>
      </c>
      <c r="O159" s="8">
        <f t="shared" si="21"/>
        <v>2347.047299</v>
      </c>
      <c r="P159" s="8">
        <f t="shared" ref="P159:AA159" si="2067">SUM(P160:P162)</f>
        <v>175.9317233</v>
      </c>
      <c r="Q159" s="8">
        <f t="shared" si="2067"/>
        <v>192.135961</v>
      </c>
      <c r="R159" s="8">
        <f t="shared" si="2067"/>
        <v>215.2848719</v>
      </c>
      <c r="S159" s="8">
        <f t="shared" si="2067"/>
        <v>215.2848719</v>
      </c>
      <c r="T159" s="8">
        <f t="shared" si="2067"/>
        <v>219.9146541</v>
      </c>
      <c r="U159" s="8">
        <f t="shared" si="2067"/>
        <v>233.8040007</v>
      </c>
      <c r="V159" s="8">
        <f t="shared" si="2067"/>
        <v>268.5273671</v>
      </c>
      <c r="W159" s="8">
        <f t="shared" si="2067"/>
        <v>261.5826938</v>
      </c>
      <c r="X159" s="8">
        <f t="shared" si="2067"/>
        <v>231.6821056</v>
      </c>
      <c r="Y159" s="8">
        <f t="shared" si="2067"/>
        <v>220.0252492</v>
      </c>
      <c r="Z159" s="8">
        <f t="shared" si="2067"/>
        <v>254.3344294</v>
      </c>
      <c r="AA159" s="8">
        <f t="shared" si="2067"/>
        <v>289.361387</v>
      </c>
      <c r="AB159" s="8">
        <f t="shared" si="23"/>
        <v>2777.869315</v>
      </c>
      <c r="AC159" s="8">
        <f t="shared" ref="AC159:AN159" si="2068">SUM(AC160:AC162)</f>
        <v>200.9133958</v>
      </c>
      <c r="AD159" s="8">
        <f t="shared" si="2068"/>
        <v>219.418577</v>
      </c>
      <c r="AE159" s="8">
        <f t="shared" si="2068"/>
        <v>245.8545502</v>
      </c>
      <c r="AF159" s="8">
        <f t="shared" si="2068"/>
        <v>245.8545502</v>
      </c>
      <c r="AG159" s="8">
        <f t="shared" si="2068"/>
        <v>251.1417448</v>
      </c>
      <c r="AH159" s="8">
        <f t="shared" si="2068"/>
        <v>267.0033287</v>
      </c>
      <c r="AI159" s="8">
        <f t="shared" si="2068"/>
        <v>306.6572884</v>
      </c>
      <c r="AJ159" s="8">
        <f t="shared" si="2068"/>
        <v>298.7264964</v>
      </c>
      <c r="AK159" s="8">
        <f t="shared" si="2068"/>
        <v>263.7054307</v>
      </c>
      <c r="AL159" s="8">
        <f t="shared" si="2068"/>
        <v>251.9022743</v>
      </c>
      <c r="AM159" s="8">
        <f t="shared" si="2068"/>
        <v>290.6894755</v>
      </c>
      <c r="AN159" s="8">
        <f t="shared" si="2068"/>
        <v>330.4496642</v>
      </c>
      <c r="AO159" s="8">
        <f t="shared" si="25"/>
        <v>3172.316776</v>
      </c>
      <c r="AP159" s="8">
        <f t="shared" ref="AP159:BA159" si="2069">SUM(AP160:AP162)</f>
        <v>218.506664</v>
      </c>
      <c r="AQ159" s="8">
        <f t="shared" si="2069"/>
        <v>238.6322778</v>
      </c>
      <c r="AR159" s="8">
        <f t="shared" si="2069"/>
        <v>267.3831546</v>
      </c>
      <c r="AS159" s="8">
        <f t="shared" si="2069"/>
        <v>267.3831546</v>
      </c>
      <c r="AT159" s="8">
        <f t="shared" si="2069"/>
        <v>273.13333</v>
      </c>
      <c r="AU159" s="8">
        <f t="shared" si="2069"/>
        <v>290.3838561</v>
      </c>
      <c r="AV159" s="8">
        <f t="shared" si="2069"/>
        <v>333.5101714</v>
      </c>
      <c r="AW159" s="8">
        <f t="shared" si="2069"/>
        <v>324.8849083</v>
      </c>
      <c r="AX159" s="8">
        <f t="shared" si="2069"/>
        <v>286.0418062</v>
      </c>
      <c r="AY159" s="8">
        <f t="shared" si="2069"/>
        <v>274.5518507</v>
      </c>
      <c r="AZ159" s="8">
        <f t="shared" si="2069"/>
        <v>316.3080868</v>
      </c>
      <c r="BA159" s="8">
        <f t="shared" si="2069"/>
        <v>359.3859605</v>
      </c>
      <c r="BB159" s="8">
        <f t="shared" si="27"/>
        <v>3450.105221</v>
      </c>
      <c r="BC159" s="8">
        <f t="shared" ref="BC159:BN159" si="2070">SUM(BC160:BC162)</f>
        <v>228.0328307</v>
      </c>
      <c r="BD159" s="8">
        <f t="shared" si="2070"/>
        <v>249.0358546</v>
      </c>
      <c r="BE159" s="8">
        <f t="shared" si="2070"/>
        <v>279.0401744</v>
      </c>
      <c r="BF159" s="8">
        <f t="shared" si="2070"/>
        <v>279.0401744</v>
      </c>
      <c r="BG159" s="8">
        <f t="shared" si="2070"/>
        <v>285.0410384</v>
      </c>
      <c r="BH159" s="8">
        <f t="shared" si="2070"/>
        <v>303.0436303</v>
      </c>
      <c r="BI159" s="8">
        <f t="shared" si="2070"/>
        <v>348.05011</v>
      </c>
      <c r="BJ159" s="8">
        <f t="shared" si="2070"/>
        <v>339.0488141</v>
      </c>
      <c r="BK159" s="8">
        <f t="shared" si="2070"/>
        <v>297.9289408</v>
      </c>
      <c r="BL159" s="8">
        <f t="shared" si="2070"/>
        <v>287.0319726</v>
      </c>
      <c r="BM159" s="8">
        <f t="shared" si="2070"/>
        <v>330.1708415</v>
      </c>
      <c r="BN159" s="8">
        <f t="shared" si="2070"/>
        <v>375.0539979</v>
      </c>
      <c r="BO159" s="8">
        <f t="shared" si="29"/>
        <v>3600.51838</v>
      </c>
      <c r="BP159" s="8">
        <f t="shared" ref="BP159:CA159" si="2071">SUM(BP160:BP162)</f>
        <v>229.7879966</v>
      </c>
      <c r="BQ159" s="8">
        <f t="shared" si="2071"/>
        <v>250.9526805</v>
      </c>
      <c r="BR159" s="8">
        <f t="shared" si="2071"/>
        <v>281.1879432</v>
      </c>
      <c r="BS159" s="8">
        <f t="shared" si="2071"/>
        <v>281.1879432</v>
      </c>
      <c r="BT159" s="8">
        <f t="shared" si="2071"/>
        <v>287.2349957</v>
      </c>
      <c r="BU159" s="8">
        <f t="shared" si="2071"/>
        <v>305.3761533</v>
      </c>
      <c r="BV159" s="8">
        <f t="shared" si="2071"/>
        <v>350.7290474</v>
      </c>
      <c r="BW159" s="8">
        <f t="shared" si="2071"/>
        <v>341.6584686</v>
      </c>
      <c r="BX159" s="8">
        <f t="shared" si="2071"/>
        <v>299.760742</v>
      </c>
      <c r="BY159" s="8">
        <f t="shared" si="2071"/>
        <v>289.6837348</v>
      </c>
      <c r="BZ159" s="8">
        <f t="shared" si="2071"/>
        <v>332.7310358</v>
      </c>
      <c r="CA159" s="8">
        <f t="shared" si="2071"/>
        <v>377.9407838</v>
      </c>
      <c r="CB159" s="8">
        <f t="shared" si="31"/>
        <v>3628.231525</v>
      </c>
      <c r="CC159" s="8">
        <f t="shared" ref="CC159:CN159" si="2072">SUM(CC160:CC162)</f>
        <v>226.7873406</v>
      </c>
      <c r="CD159" s="8">
        <f t="shared" si="2072"/>
        <v>247.6756483</v>
      </c>
      <c r="CE159" s="8">
        <f t="shared" si="2072"/>
        <v>277.5160878</v>
      </c>
      <c r="CF159" s="8">
        <f t="shared" si="2072"/>
        <v>277.5160878</v>
      </c>
      <c r="CG159" s="8">
        <f t="shared" si="2072"/>
        <v>283.4841757</v>
      </c>
      <c r="CH159" s="8">
        <f t="shared" si="2072"/>
        <v>301.3884395</v>
      </c>
      <c r="CI159" s="8">
        <f t="shared" si="2072"/>
        <v>346.1490988</v>
      </c>
      <c r="CJ159" s="8">
        <f t="shared" si="2072"/>
        <v>337.1969669</v>
      </c>
      <c r="CK159" s="8">
        <f t="shared" si="2072"/>
        <v>295.7017905</v>
      </c>
      <c r="CL159" s="8">
        <f t="shared" si="2072"/>
        <v>286.2322897</v>
      </c>
      <c r="CM159" s="8">
        <f t="shared" si="2072"/>
        <v>328.1993261</v>
      </c>
      <c r="CN159" s="8">
        <f t="shared" si="2072"/>
        <v>373.0054944</v>
      </c>
      <c r="CO159" s="8">
        <f t="shared" si="33"/>
        <v>3580.852746</v>
      </c>
      <c r="CP159" s="2"/>
      <c r="CQ159" s="2"/>
      <c r="CR159" s="48">
        <f>O159-'ОПУ БС'!C159</f>
        <v>0</v>
      </c>
      <c r="CS159" s="48">
        <f>AB159-'ОПУ БС'!D159</f>
        <v>0</v>
      </c>
      <c r="CT159" s="48">
        <f>AO159-'ОПУ БС'!E159</f>
        <v>0</v>
      </c>
      <c r="CU159" s="48">
        <f>BB159-'ОПУ БС'!F159</f>
        <v>0</v>
      </c>
      <c r="CV159" s="48">
        <f>BO159-'ОПУ БС'!G159</f>
        <v>0</v>
      </c>
      <c r="CW159" s="48">
        <f>CB159-'ОПУ БС'!H159</f>
        <v>0</v>
      </c>
      <c r="CX159" s="48">
        <f>CO159-'ОПУ БС'!I159</f>
        <v>0</v>
      </c>
      <c r="CY159" s="2"/>
      <c r="CZ159" s="2"/>
      <c r="DA159" s="49">
        <f t="shared" ref="DA159:DL159" si="2073">SUM(DA160:DA162)</f>
        <v>0</v>
      </c>
      <c r="DB159" s="49">
        <f t="shared" si="2073"/>
        <v>0</v>
      </c>
      <c r="DC159" s="49">
        <f t="shared" si="2073"/>
        <v>0</v>
      </c>
      <c r="DD159" s="49">
        <f t="shared" si="2073"/>
        <v>0</v>
      </c>
      <c r="DE159" s="49">
        <f t="shared" si="2073"/>
        <v>0</v>
      </c>
      <c r="DF159" s="49">
        <f t="shared" si="2073"/>
        <v>0</v>
      </c>
      <c r="DG159" s="49">
        <f t="shared" si="2073"/>
        <v>0</v>
      </c>
      <c r="DH159" s="49">
        <f t="shared" si="2073"/>
        <v>0</v>
      </c>
      <c r="DI159" s="49">
        <f t="shared" si="2073"/>
        <v>0</v>
      </c>
      <c r="DJ159" s="49">
        <f t="shared" si="2073"/>
        <v>0</v>
      </c>
      <c r="DK159" s="49">
        <f t="shared" si="2073"/>
        <v>0</v>
      </c>
      <c r="DL159" s="49">
        <f t="shared" si="2073"/>
        <v>0</v>
      </c>
      <c r="DM159" s="50">
        <f t="shared" si="35"/>
        <v>0</v>
      </c>
      <c r="DN159" s="49">
        <f t="shared" ref="DN159:DY159" si="2074">SUM(DN160:DN162)</f>
        <v>0</v>
      </c>
      <c r="DO159" s="49">
        <f t="shared" si="2074"/>
        <v>0</v>
      </c>
      <c r="DP159" s="49">
        <f t="shared" si="2074"/>
        <v>0</v>
      </c>
      <c r="DQ159" s="49">
        <f t="shared" si="2074"/>
        <v>0</v>
      </c>
      <c r="DR159" s="49">
        <f t="shared" si="2074"/>
        <v>0</v>
      </c>
      <c r="DS159" s="49">
        <f t="shared" si="2074"/>
        <v>0</v>
      </c>
      <c r="DT159" s="49">
        <f t="shared" si="2074"/>
        <v>0</v>
      </c>
      <c r="DU159" s="49">
        <f t="shared" si="2074"/>
        <v>0</v>
      </c>
      <c r="DV159" s="49">
        <f t="shared" si="2074"/>
        <v>0</v>
      </c>
      <c r="DW159" s="49">
        <f t="shared" si="2074"/>
        <v>0</v>
      </c>
      <c r="DX159" s="49">
        <f t="shared" si="2074"/>
        <v>0</v>
      </c>
      <c r="DY159" s="49">
        <f t="shared" si="2074"/>
        <v>0</v>
      </c>
      <c r="DZ159" s="50">
        <f t="shared" si="37"/>
        <v>0</v>
      </c>
      <c r="EA159" s="49">
        <f t="shared" ref="EA159:EL159" si="2075">SUM(EA160:EA162)</f>
        <v>0</v>
      </c>
      <c r="EB159" s="49">
        <f t="shared" si="2075"/>
        <v>0</v>
      </c>
      <c r="EC159" s="49">
        <f t="shared" si="2075"/>
        <v>0</v>
      </c>
      <c r="ED159" s="49">
        <f t="shared" si="2075"/>
        <v>0</v>
      </c>
      <c r="EE159" s="49">
        <f t="shared" si="2075"/>
        <v>0</v>
      </c>
      <c r="EF159" s="49">
        <f t="shared" si="2075"/>
        <v>0</v>
      </c>
      <c r="EG159" s="49">
        <f t="shared" si="2075"/>
        <v>0</v>
      </c>
      <c r="EH159" s="49">
        <f t="shared" si="2075"/>
        <v>0</v>
      </c>
      <c r="EI159" s="49">
        <f t="shared" si="2075"/>
        <v>0</v>
      </c>
      <c r="EJ159" s="49">
        <f t="shared" si="2075"/>
        <v>0</v>
      </c>
      <c r="EK159" s="49">
        <f t="shared" si="2075"/>
        <v>0</v>
      </c>
      <c r="EL159" s="49">
        <f t="shared" si="2075"/>
        <v>0</v>
      </c>
      <c r="EM159" s="50">
        <f t="shared" si="39"/>
        <v>0</v>
      </c>
      <c r="EN159" s="49">
        <f t="shared" ref="EN159:EY159" si="2076">SUM(EN160:EN162)</f>
        <v>0</v>
      </c>
      <c r="EO159" s="49">
        <f t="shared" si="2076"/>
        <v>0</v>
      </c>
      <c r="EP159" s="49">
        <f t="shared" si="2076"/>
        <v>0</v>
      </c>
      <c r="EQ159" s="49">
        <f t="shared" si="2076"/>
        <v>0</v>
      </c>
      <c r="ER159" s="49">
        <f t="shared" si="2076"/>
        <v>0</v>
      </c>
      <c r="ES159" s="49">
        <f t="shared" si="2076"/>
        <v>0</v>
      </c>
      <c r="ET159" s="49">
        <f t="shared" si="2076"/>
        <v>0</v>
      </c>
      <c r="EU159" s="49">
        <f t="shared" si="2076"/>
        <v>0</v>
      </c>
      <c r="EV159" s="49">
        <f t="shared" si="2076"/>
        <v>0</v>
      </c>
      <c r="EW159" s="49">
        <f t="shared" si="2076"/>
        <v>0</v>
      </c>
      <c r="EX159" s="49">
        <f t="shared" si="2076"/>
        <v>0</v>
      </c>
      <c r="EY159" s="49">
        <f t="shared" si="2076"/>
        <v>0</v>
      </c>
      <c r="EZ159" s="51">
        <f t="shared" si="41"/>
        <v>0</v>
      </c>
      <c r="FA159" s="49">
        <f t="shared" ref="FA159:FL159" si="2077">SUM(FA160:FA162)</f>
        <v>0</v>
      </c>
      <c r="FB159" s="49">
        <f t="shared" si="2077"/>
        <v>0</v>
      </c>
      <c r="FC159" s="49">
        <f t="shared" si="2077"/>
        <v>0</v>
      </c>
      <c r="FD159" s="49">
        <f t="shared" si="2077"/>
        <v>0</v>
      </c>
      <c r="FE159" s="49">
        <f t="shared" si="2077"/>
        <v>0</v>
      </c>
      <c r="FF159" s="49">
        <f t="shared" si="2077"/>
        <v>0</v>
      </c>
      <c r="FG159" s="49">
        <f t="shared" si="2077"/>
        <v>0</v>
      </c>
      <c r="FH159" s="49">
        <f t="shared" si="2077"/>
        <v>0</v>
      </c>
      <c r="FI159" s="49">
        <f t="shared" si="2077"/>
        <v>0</v>
      </c>
      <c r="FJ159" s="49">
        <f t="shared" si="2077"/>
        <v>0</v>
      </c>
      <c r="FK159" s="49">
        <f t="shared" si="2077"/>
        <v>0</v>
      </c>
      <c r="FL159" s="49">
        <f t="shared" si="2077"/>
        <v>0</v>
      </c>
      <c r="FM159" s="51">
        <f t="shared" si="43"/>
        <v>0</v>
      </c>
      <c r="FN159" s="2"/>
      <c r="FO159" s="2"/>
      <c r="FP159" s="8">
        <f t="shared" ref="FP159:GA159" si="2078">SUM(FP160:FP162)</f>
        <v>148.646329</v>
      </c>
      <c r="FQ159" s="8">
        <f t="shared" si="2078"/>
        <v>162.3374382</v>
      </c>
      <c r="FR159" s="8">
        <f t="shared" si="2078"/>
        <v>181.8961657</v>
      </c>
      <c r="FS159" s="8">
        <f t="shared" si="2078"/>
        <v>181.8961657</v>
      </c>
      <c r="FT159" s="8">
        <f t="shared" si="2078"/>
        <v>185.8079112</v>
      </c>
      <c r="FU159" s="8">
        <f t="shared" si="2078"/>
        <v>197.5431477</v>
      </c>
      <c r="FV159" s="8">
        <f t="shared" si="2078"/>
        <v>226.8812389</v>
      </c>
      <c r="FW159" s="8">
        <f t="shared" si="2078"/>
        <v>221.0136207</v>
      </c>
      <c r="FX159" s="8">
        <f t="shared" si="2078"/>
        <v>196.6643986</v>
      </c>
      <c r="FY159" s="8">
        <f t="shared" si="2078"/>
        <v>185.5927638</v>
      </c>
      <c r="FZ159" s="8">
        <f t="shared" si="2078"/>
        <v>214.2840262</v>
      </c>
      <c r="GA159" s="8">
        <f t="shared" si="2078"/>
        <v>244.4840937</v>
      </c>
      <c r="GB159" s="52">
        <f t="shared" si="45"/>
        <v>2347.047299</v>
      </c>
      <c r="GC159" s="8">
        <f t="shared" ref="GC159:GN159" si="2079">SUM(GC160:GC162)</f>
        <v>175.9317233</v>
      </c>
      <c r="GD159" s="8">
        <f t="shared" si="2079"/>
        <v>192.135961</v>
      </c>
      <c r="GE159" s="8">
        <f t="shared" si="2079"/>
        <v>215.2848719</v>
      </c>
      <c r="GF159" s="8">
        <f t="shared" si="2079"/>
        <v>215.2848719</v>
      </c>
      <c r="GG159" s="8">
        <f t="shared" si="2079"/>
        <v>219.9146541</v>
      </c>
      <c r="GH159" s="8">
        <f t="shared" si="2079"/>
        <v>233.8040007</v>
      </c>
      <c r="GI159" s="8">
        <f t="shared" si="2079"/>
        <v>268.5273671</v>
      </c>
      <c r="GJ159" s="8">
        <f t="shared" si="2079"/>
        <v>261.5826938</v>
      </c>
      <c r="GK159" s="8">
        <f t="shared" si="2079"/>
        <v>231.6821056</v>
      </c>
      <c r="GL159" s="8">
        <f t="shared" si="2079"/>
        <v>220.0252492</v>
      </c>
      <c r="GM159" s="8">
        <f t="shared" si="2079"/>
        <v>254.3344294</v>
      </c>
      <c r="GN159" s="8">
        <f t="shared" si="2079"/>
        <v>289.361387</v>
      </c>
      <c r="GO159" s="52">
        <f t="shared" si="47"/>
        <v>2777.869315</v>
      </c>
      <c r="GP159" s="53">
        <f t="shared" ref="GP159:HA159" si="2080">SUM(GP160:GP162)</f>
        <v>200.9133958</v>
      </c>
      <c r="GQ159" s="53">
        <f t="shared" si="2080"/>
        <v>219.418577</v>
      </c>
      <c r="GR159" s="53">
        <f t="shared" si="2080"/>
        <v>245.8545502</v>
      </c>
      <c r="GS159" s="53">
        <f t="shared" si="2080"/>
        <v>245.8545502</v>
      </c>
      <c r="GT159" s="53">
        <f t="shared" si="2080"/>
        <v>251.1417448</v>
      </c>
      <c r="GU159" s="53">
        <f t="shared" si="2080"/>
        <v>267.0033287</v>
      </c>
      <c r="GV159" s="53">
        <f t="shared" si="2080"/>
        <v>306.6572884</v>
      </c>
      <c r="GW159" s="53">
        <f t="shared" si="2080"/>
        <v>298.7264964</v>
      </c>
      <c r="GX159" s="53">
        <f t="shared" si="2080"/>
        <v>263.7054307</v>
      </c>
      <c r="GY159" s="53">
        <f t="shared" si="2080"/>
        <v>251.9022743</v>
      </c>
      <c r="GZ159" s="53">
        <f t="shared" si="2080"/>
        <v>290.6894755</v>
      </c>
      <c r="HA159" s="53">
        <f t="shared" si="2080"/>
        <v>330.4496642</v>
      </c>
      <c r="HB159" s="52">
        <f t="shared" si="49"/>
        <v>3172.316776</v>
      </c>
      <c r="HC159" s="53">
        <f t="shared" ref="HC159:HN159" si="2081">SUM(HC160:HC162)</f>
        <v>218.506664</v>
      </c>
      <c r="HD159" s="53">
        <f t="shared" si="2081"/>
        <v>238.6322778</v>
      </c>
      <c r="HE159" s="53">
        <f t="shared" si="2081"/>
        <v>267.3831546</v>
      </c>
      <c r="HF159" s="53">
        <f t="shared" si="2081"/>
        <v>267.3831546</v>
      </c>
      <c r="HG159" s="53">
        <f t="shared" si="2081"/>
        <v>273.13333</v>
      </c>
      <c r="HH159" s="53">
        <f t="shared" si="2081"/>
        <v>290.3838561</v>
      </c>
      <c r="HI159" s="53">
        <f t="shared" si="2081"/>
        <v>333.5101714</v>
      </c>
      <c r="HJ159" s="53">
        <f t="shared" si="2081"/>
        <v>324.8849083</v>
      </c>
      <c r="HK159" s="53">
        <f t="shared" si="2081"/>
        <v>286.0418062</v>
      </c>
      <c r="HL159" s="53">
        <f t="shared" si="2081"/>
        <v>274.5518507</v>
      </c>
      <c r="HM159" s="53">
        <f t="shared" si="2081"/>
        <v>316.3080868</v>
      </c>
      <c r="HN159" s="53">
        <f t="shared" si="2081"/>
        <v>359.3859605</v>
      </c>
      <c r="HO159" s="52">
        <f t="shared" si="51"/>
        <v>3450.105221</v>
      </c>
      <c r="HP159" s="53">
        <f t="shared" ref="HP159:IA159" si="2082">SUM(HP160:HP162)</f>
        <v>228.0328307</v>
      </c>
      <c r="HQ159" s="53">
        <f t="shared" si="2082"/>
        <v>249.0358546</v>
      </c>
      <c r="HR159" s="53">
        <f t="shared" si="2082"/>
        <v>279.0401744</v>
      </c>
      <c r="HS159" s="53">
        <f t="shared" si="2082"/>
        <v>279.0401744</v>
      </c>
      <c r="HT159" s="53">
        <f t="shared" si="2082"/>
        <v>285.0410384</v>
      </c>
      <c r="HU159" s="53">
        <f t="shared" si="2082"/>
        <v>303.0436303</v>
      </c>
      <c r="HV159" s="53">
        <f t="shared" si="2082"/>
        <v>348.05011</v>
      </c>
      <c r="HW159" s="53">
        <f t="shared" si="2082"/>
        <v>339.0488141</v>
      </c>
      <c r="HX159" s="53">
        <f t="shared" si="2082"/>
        <v>297.9289408</v>
      </c>
      <c r="HY159" s="53">
        <f t="shared" si="2082"/>
        <v>287.0319726</v>
      </c>
      <c r="HZ159" s="53">
        <f t="shared" si="2082"/>
        <v>330.1708415</v>
      </c>
      <c r="IA159" s="53">
        <f t="shared" si="2082"/>
        <v>375.0539979</v>
      </c>
      <c r="IB159" s="52">
        <f t="shared" si="53"/>
        <v>3600.51838</v>
      </c>
      <c r="IC159" s="53">
        <f t="shared" ref="IC159:IN159" si="2083">SUM(IC160:IC162)</f>
        <v>229.7879966</v>
      </c>
      <c r="ID159" s="53">
        <f t="shared" si="2083"/>
        <v>250.9526805</v>
      </c>
      <c r="IE159" s="53">
        <f t="shared" si="2083"/>
        <v>281.1879432</v>
      </c>
      <c r="IF159" s="53">
        <f t="shared" si="2083"/>
        <v>281.1879432</v>
      </c>
      <c r="IG159" s="53">
        <f t="shared" si="2083"/>
        <v>287.2349957</v>
      </c>
      <c r="IH159" s="53">
        <f t="shared" si="2083"/>
        <v>305.3761533</v>
      </c>
      <c r="II159" s="53">
        <f t="shared" si="2083"/>
        <v>350.7290474</v>
      </c>
      <c r="IJ159" s="53">
        <f t="shared" si="2083"/>
        <v>341.6584686</v>
      </c>
      <c r="IK159" s="53">
        <f t="shared" si="2083"/>
        <v>299.760742</v>
      </c>
      <c r="IL159" s="53">
        <f t="shared" si="2083"/>
        <v>289.6837348</v>
      </c>
      <c r="IM159" s="53">
        <f t="shared" si="2083"/>
        <v>332.7310358</v>
      </c>
      <c r="IN159" s="53">
        <f t="shared" si="2083"/>
        <v>377.9407838</v>
      </c>
      <c r="IO159" s="52">
        <f t="shared" si="55"/>
        <v>3628.231525</v>
      </c>
      <c r="IP159" s="53">
        <f t="shared" ref="IP159:JA159" si="2084">SUM(IP160:IP162)</f>
        <v>226.7873406</v>
      </c>
      <c r="IQ159" s="53">
        <f t="shared" si="2084"/>
        <v>247.6756483</v>
      </c>
      <c r="IR159" s="53">
        <f t="shared" si="2084"/>
        <v>277.5160878</v>
      </c>
      <c r="IS159" s="53">
        <f t="shared" si="2084"/>
        <v>277.5160878</v>
      </c>
      <c r="IT159" s="53">
        <f t="shared" si="2084"/>
        <v>283.4841757</v>
      </c>
      <c r="IU159" s="53">
        <f t="shared" si="2084"/>
        <v>301.3884395</v>
      </c>
      <c r="IV159" s="53">
        <f t="shared" si="2084"/>
        <v>346.1490988</v>
      </c>
      <c r="IW159" s="53">
        <f t="shared" si="2084"/>
        <v>337.1969669</v>
      </c>
      <c r="IX159" s="53">
        <f t="shared" si="2084"/>
        <v>295.7017905</v>
      </c>
      <c r="IY159" s="53">
        <f t="shared" si="2084"/>
        <v>286.2322897</v>
      </c>
      <c r="IZ159" s="53">
        <f t="shared" si="2084"/>
        <v>328.1993261</v>
      </c>
      <c r="JA159" s="53">
        <f t="shared" si="2084"/>
        <v>373.0054944</v>
      </c>
      <c r="JB159" s="52">
        <f t="shared" si="57"/>
        <v>3580.852746</v>
      </c>
      <c r="JC159" s="2"/>
      <c r="JD159" s="2"/>
      <c r="JE159" s="19">
        <f t="shared" si="58"/>
        <v>0</v>
      </c>
      <c r="JF159" s="19">
        <f t="shared" si="59"/>
        <v>0</v>
      </c>
      <c r="JG159" s="48">
        <f t="shared" si="60"/>
        <v>0</v>
      </c>
      <c r="JH159" s="48">
        <f t="shared" si="61"/>
        <v>0</v>
      </c>
      <c r="JI159" s="48">
        <f t="shared" si="62"/>
        <v>0</v>
      </c>
      <c r="JJ159" s="48">
        <f t="shared" si="63"/>
        <v>0</v>
      </c>
      <c r="JK159" s="48">
        <f t="shared" si="64"/>
        <v>0</v>
      </c>
    </row>
    <row r="160" ht="19.5" customHeight="1" outlineLevel="1">
      <c r="A160" s="2"/>
      <c r="B160" s="13" t="s">
        <v>18</v>
      </c>
      <c r="C160" s="56">
        <f>'ОПУ БС'!$C160/12*'ОПУ БС'!L160</f>
        <v>70.14819676</v>
      </c>
      <c r="D160" s="56">
        <f>'ОПУ БС'!$C160/12*'ОПУ БС'!M160</f>
        <v>76.60921488</v>
      </c>
      <c r="E160" s="56">
        <f>'ОПУ БС'!$C160/12*'ОПУ БС'!N160</f>
        <v>85.83924077</v>
      </c>
      <c r="F160" s="56">
        <f>'ОПУ БС'!$C160/12*'ОПУ БС'!O160</f>
        <v>85.83924077</v>
      </c>
      <c r="G160" s="56">
        <f>'ОПУ БС'!$C160/12*'ОПУ БС'!P160</f>
        <v>87.68524595</v>
      </c>
      <c r="H160" s="56">
        <f>'ОПУ БС'!$C160/12*'ОПУ БС'!Q160</f>
        <v>93.22326148</v>
      </c>
      <c r="I160" s="56">
        <f>'ОПУ БС'!$C160/12*'ОПУ БС'!R160</f>
        <v>107.0683003</v>
      </c>
      <c r="J160" s="56">
        <f>'ОПУ БС'!$C160/12*'ОПУ БС'!S160</f>
        <v>104.2992926</v>
      </c>
      <c r="K160" s="56">
        <f>'ОПУ БС'!$C160/12*'ОПУ БС'!T160</f>
        <v>96.91527184</v>
      </c>
      <c r="L160" s="56">
        <f>'ОПУ БС'!$C160/12*'ОПУ БС'!U160</f>
        <v>91.37725631</v>
      </c>
      <c r="M160" s="56">
        <f>'ОПУ БС'!$C160/12*'ОПУ БС'!V160</f>
        <v>93.22326148</v>
      </c>
      <c r="N160" s="56">
        <f>'ОПУ БС'!$C160/12*'ОПУ БС'!W160</f>
        <v>115.3753236</v>
      </c>
      <c r="O160" s="10">
        <f t="shared" si="21"/>
        <v>1107.603107</v>
      </c>
      <c r="P160" s="56">
        <f>'ОПУ БС'!$D160/12*'ОПУ БС'!L160</f>
        <v>83.63663804</v>
      </c>
      <c r="Q160" s="56">
        <f>'ОПУ БС'!$D160/12*'ОПУ БС'!M160</f>
        <v>91.3400126</v>
      </c>
      <c r="R160" s="56">
        <f>'ОПУ БС'!$D160/12*'ОПУ БС'!N160</f>
        <v>102.3448334</v>
      </c>
      <c r="S160" s="56">
        <f>'ОПУ БС'!$D160/12*'ОПУ БС'!O160</f>
        <v>102.3448334</v>
      </c>
      <c r="T160" s="56">
        <f>'ОПУ БС'!$D160/12*'ОПУ БС'!P160</f>
        <v>104.5457976</v>
      </c>
      <c r="U160" s="56">
        <f>'ОПУ БС'!$D160/12*'ОПУ БС'!Q160</f>
        <v>111.14869</v>
      </c>
      <c r="V160" s="56">
        <f>'ОПУ БС'!$D160/12*'ОПУ БС'!R160</f>
        <v>127.6559212</v>
      </c>
      <c r="W160" s="56">
        <f>'ОПУ БС'!$D160/12*'ОПУ БС'!S160</f>
        <v>124.354475</v>
      </c>
      <c r="X160" s="56">
        <f>'ОПУ БС'!$D160/12*'ОПУ БС'!T160</f>
        <v>115.5506183</v>
      </c>
      <c r="Y160" s="56">
        <f>'ОПУ БС'!$D160/12*'ОПУ БС'!U160</f>
        <v>108.9477259</v>
      </c>
      <c r="Z160" s="56">
        <f>'ОПУ БС'!$D160/12*'ОПУ БС'!V160</f>
        <v>111.14869</v>
      </c>
      <c r="AA160" s="56">
        <f>'ОПУ БС'!$D160/12*'ОПУ БС'!W160</f>
        <v>137.5602599</v>
      </c>
      <c r="AB160" s="10">
        <f t="shared" si="23"/>
        <v>1320.578495</v>
      </c>
      <c r="AC160" s="56">
        <f>'ОПУ БС'!$E160/12*'ОПУ БС'!L160</f>
        <v>98.58348783</v>
      </c>
      <c r="AD160" s="56">
        <f>'ОПУ БС'!$E160/12*'ОПУ БС'!M160</f>
        <v>107.6635459</v>
      </c>
      <c r="AE160" s="56">
        <f>'ОПУ БС'!$E160/12*'ОПУ БС'!N160</f>
        <v>120.6350575</v>
      </c>
      <c r="AF160" s="56">
        <f>'ОПУ БС'!$E160/12*'ОПУ БС'!O160</f>
        <v>120.6350575</v>
      </c>
      <c r="AG160" s="56">
        <f>'ОПУ БС'!$E160/12*'ОПУ БС'!P160</f>
        <v>123.2293598</v>
      </c>
      <c r="AH160" s="56">
        <f>'ОПУ БС'!$E160/12*'ОПУ БС'!Q160</f>
        <v>131.0122667</v>
      </c>
      <c r="AI160" s="56">
        <f>'ОПУ БС'!$E160/12*'ОПУ БС'!R160</f>
        <v>150.4695341</v>
      </c>
      <c r="AJ160" s="56">
        <f>'ОПУ БС'!$E160/12*'ОПУ БС'!S160</f>
        <v>146.5780806</v>
      </c>
      <c r="AK160" s="56">
        <f>'ОПУ БС'!$E160/12*'ОПУ БС'!T160</f>
        <v>136.2008713</v>
      </c>
      <c r="AL160" s="56">
        <f>'ОПУ БС'!$E160/12*'ОПУ БС'!U160</f>
        <v>128.4179644</v>
      </c>
      <c r="AM160" s="56">
        <f>'ОПУ БС'!$E160/12*'ОПУ БС'!V160</f>
        <v>131.0122667</v>
      </c>
      <c r="AN160" s="56">
        <f>'ОПУ БС'!$E160/12*'ОПУ БС'!W160</f>
        <v>162.1438945</v>
      </c>
      <c r="AO160" s="10">
        <f t="shared" si="25"/>
        <v>1556.581387</v>
      </c>
      <c r="AP160" s="56">
        <f>'ОПУ БС'!$F160/12*'ОПУ БС'!L160</f>
        <v>110.1999543</v>
      </c>
      <c r="AQ160" s="56">
        <f>'ОПУ БС'!$F160/12*'ОПУ БС'!M160</f>
        <v>120.3499501</v>
      </c>
      <c r="AR160" s="56">
        <f>'ОПУ БС'!$F160/12*'ОПУ БС'!N160</f>
        <v>134.8499441</v>
      </c>
      <c r="AS160" s="56">
        <f>'ОПУ БС'!$F160/12*'ОПУ БС'!O160</f>
        <v>134.8499441</v>
      </c>
      <c r="AT160" s="56">
        <f>'ОПУ БС'!$F160/12*'ОПУ БС'!P160</f>
        <v>137.7499429</v>
      </c>
      <c r="AU160" s="56">
        <f>'ОПУ БС'!$F160/12*'ОПУ БС'!Q160</f>
        <v>146.4499393</v>
      </c>
      <c r="AV160" s="56">
        <f>'ОПУ БС'!$F160/12*'ОПУ БС'!R160</f>
        <v>168.1999302</v>
      </c>
      <c r="AW160" s="56">
        <f>'ОПУ БС'!$F160/12*'ОПУ БС'!S160</f>
        <v>163.849932</v>
      </c>
      <c r="AX160" s="56">
        <f>'ОПУ БС'!$F160/12*'ОПУ БС'!T160</f>
        <v>152.2499368</v>
      </c>
      <c r="AY160" s="56">
        <f>'ОПУ БС'!$F160/12*'ОПУ БС'!U160</f>
        <v>143.5499405</v>
      </c>
      <c r="AZ160" s="56">
        <f>'ОПУ БС'!$F160/12*'ОПУ БС'!V160</f>
        <v>146.4499393</v>
      </c>
      <c r="BA160" s="56">
        <f>'ОПУ БС'!$F160/12*'ОПУ БС'!W160</f>
        <v>181.2499248</v>
      </c>
      <c r="BB160" s="10">
        <f t="shared" si="27"/>
        <v>1739.999278</v>
      </c>
      <c r="BC160" s="56">
        <f>'ОПУ БС'!$G160/12*'ОПУ БС'!L160</f>
        <v>117.7179637</v>
      </c>
      <c r="BD160" s="56">
        <f>'ОПУ БС'!$G160/12*'ОПУ БС'!M160</f>
        <v>128.5604077</v>
      </c>
      <c r="BE160" s="56">
        <f>'ОПУ БС'!$G160/12*'ОПУ БС'!N160</f>
        <v>144.0496135</v>
      </c>
      <c r="BF160" s="56">
        <f>'ОПУ БС'!$G160/12*'ОПУ БС'!O160</f>
        <v>144.0496135</v>
      </c>
      <c r="BG160" s="56">
        <f>'ОПУ БС'!$G160/12*'ОПУ БС'!P160</f>
        <v>147.1474546</v>
      </c>
      <c r="BH160" s="56">
        <f>'ОПУ БС'!$G160/12*'ОПУ БС'!Q160</f>
        <v>156.4409781</v>
      </c>
      <c r="BI160" s="56">
        <f>'ОПУ БС'!$G160/12*'ОПУ БС'!R160</f>
        <v>179.6747867</v>
      </c>
      <c r="BJ160" s="56">
        <f>'ОПУ БС'!$G160/12*'ОПУ БС'!S160</f>
        <v>175.028025</v>
      </c>
      <c r="BK160" s="56">
        <f>'ОПУ БС'!$G160/12*'ОПУ БС'!T160</f>
        <v>162.6366604</v>
      </c>
      <c r="BL160" s="56">
        <f>'ОПУ БС'!$G160/12*'ОПУ БС'!U160</f>
        <v>153.3431369</v>
      </c>
      <c r="BM160" s="56">
        <f>'ОПУ БС'!$G160/12*'ОПУ БС'!V160</f>
        <v>156.4409781</v>
      </c>
      <c r="BN160" s="56">
        <f>'ОПУ БС'!$G160/12*'ОПУ БС'!W160</f>
        <v>193.6150719</v>
      </c>
      <c r="BO160" s="10">
        <f t="shared" si="29"/>
        <v>1858.70469</v>
      </c>
      <c r="BP160" s="56">
        <f>'ОПУ БС'!$H160/12*'ОПУ БС'!L160</f>
        <v>121.0641822</v>
      </c>
      <c r="BQ160" s="56">
        <f>'ОПУ БС'!$H160/12*'ОПУ БС'!M160</f>
        <v>132.2148305</v>
      </c>
      <c r="BR160" s="56">
        <f>'ОПУ БС'!$H160/12*'ОПУ БС'!N160</f>
        <v>148.1443282</v>
      </c>
      <c r="BS160" s="56">
        <f>'ОПУ БС'!$H160/12*'ОПУ БС'!O160</f>
        <v>148.1443282</v>
      </c>
      <c r="BT160" s="56">
        <f>'ОПУ БС'!$H160/12*'ОПУ БС'!P160</f>
        <v>151.3302277</v>
      </c>
      <c r="BU160" s="56">
        <f>'ОПУ БС'!$H160/12*'ОПУ БС'!Q160</f>
        <v>160.8879263</v>
      </c>
      <c r="BV160" s="56">
        <f>'ОПУ БС'!$H160/12*'ОПУ БС'!R160</f>
        <v>184.7821728</v>
      </c>
      <c r="BW160" s="56">
        <f>'ОПУ БС'!$H160/12*'ОПУ БС'!S160</f>
        <v>180.0033235</v>
      </c>
      <c r="BX160" s="56">
        <f>'ОПУ БС'!$H160/12*'ОПУ БС'!T160</f>
        <v>167.2597254</v>
      </c>
      <c r="BY160" s="56">
        <f>'ОПУ БС'!$H160/12*'ОПУ БС'!U160</f>
        <v>157.7020268</v>
      </c>
      <c r="BZ160" s="56">
        <f>'ОПУ БС'!$H160/12*'ОПУ БС'!V160</f>
        <v>160.8879263</v>
      </c>
      <c r="CA160" s="56">
        <f>'ОПУ БС'!$H160/12*'ОПУ БС'!W160</f>
        <v>199.1187207</v>
      </c>
      <c r="CB160" s="10">
        <f t="shared" si="31"/>
        <v>1911.539719</v>
      </c>
      <c r="CC160" s="56">
        <f>'ОПУ БС'!$I160/12*'ОПУ БС'!L160</f>
        <v>121.7124211</v>
      </c>
      <c r="CD160" s="56">
        <f>'ОПУ БС'!$I160/12*'ОПУ БС'!M160</f>
        <v>132.9227756</v>
      </c>
      <c r="CE160" s="56">
        <f>'ОПУ БС'!$I160/12*'ОПУ БС'!N160</f>
        <v>148.9375679</v>
      </c>
      <c r="CF160" s="56">
        <f>'ОПУ БС'!$I160/12*'ОПУ БС'!O160</f>
        <v>148.9375679</v>
      </c>
      <c r="CG160" s="56">
        <f>'ОПУ БС'!$I160/12*'ОПУ БС'!P160</f>
        <v>152.1405263</v>
      </c>
      <c r="CH160" s="56">
        <f>'ОПУ БС'!$I160/12*'ОПУ БС'!Q160</f>
        <v>161.7494017</v>
      </c>
      <c r="CI160" s="56">
        <f>'ОПУ БС'!$I160/12*'ОПУ БС'!R160</f>
        <v>185.7715901</v>
      </c>
      <c r="CJ160" s="56">
        <f>'ОПУ БС'!$I160/12*'ОПУ БС'!S160</f>
        <v>180.9671524</v>
      </c>
      <c r="CK160" s="56">
        <f>'ОПУ БС'!$I160/12*'ОПУ БС'!T160</f>
        <v>168.1553186</v>
      </c>
      <c r="CL160" s="56">
        <f>'ОПУ БС'!$I160/12*'ОПУ БС'!U160</f>
        <v>158.5464432</v>
      </c>
      <c r="CM160" s="56">
        <f>'ОПУ БС'!$I160/12*'ОПУ БС'!V160</f>
        <v>161.7494017</v>
      </c>
      <c r="CN160" s="56">
        <f>'ОПУ БС'!$I160/12*'ОПУ БС'!W160</f>
        <v>200.1849031</v>
      </c>
      <c r="CO160" s="10">
        <f t="shared" si="33"/>
        <v>1921.77507</v>
      </c>
      <c r="CP160" s="2"/>
      <c r="CQ160" s="2"/>
      <c r="CR160" s="48">
        <f>O160-'ОПУ БС'!C160</f>
        <v>0</v>
      </c>
      <c r="CS160" s="48">
        <f>AB160-'ОПУ БС'!D160</f>
        <v>0</v>
      </c>
      <c r="CT160" s="48">
        <f>AO160-'ОПУ БС'!E160</f>
        <v>0</v>
      </c>
      <c r="CU160" s="48">
        <f>BB160-'ОПУ БС'!F160</f>
        <v>0</v>
      </c>
      <c r="CV160" s="48">
        <f>BO160-'ОПУ БС'!G160</f>
        <v>0</v>
      </c>
      <c r="CW160" s="48">
        <f>CB160-'ОПУ БС'!H160</f>
        <v>0</v>
      </c>
      <c r="CX160" s="48">
        <f>CO160-'ОПУ БС'!I160</f>
        <v>0</v>
      </c>
      <c r="CY160" s="2"/>
      <c r="CZ160" s="2"/>
      <c r="DA160" s="57"/>
      <c r="DB160" s="57"/>
      <c r="DC160" s="57"/>
      <c r="DD160" s="57"/>
      <c r="DE160" s="57"/>
      <c r="DF160" s="57"/>
      <c r="DG160" s="57"/>
      <c r="DH160" s="57"/>
      <c r="DI160" s="57"/>
      <c r="DJ160" s="57"/>
      <c r="DK160" s="57"/>
      <c r="DL160" s="57"/>
      <c r="DM160" s="55">
        <f t="shared" si="35"/>
        <v>0</v>
      </c>
      <c r="DN160" s="57"/>
      <c r="DO160" s="57"/>
      <c r="DP160" s="57"/>
      <c r="DQ160" s="57"/>
      <c r="DR160" s="57"/>
      <c r="DS160" s="57"/>
      <c r="DT160" s="57"/>
      <c r="DU160" s="57"/>
      <c r="DV160" s="57"/>
      <c r="DW160" s="57"/>
      <c r="DX160" s="57"/>
      <c r="DY160" s="57"/>
      <c r="DZ160" s="55">
        <f t="shared" si="37"/>
        <v>0</v>
      </c>
      <c r="EA160" s="58"/>
      <c r="EB160" s="58"/>
      <c r="EC160" s="58"/>
      <c r="ED160" s="58"/>
      <c r="EE160" s="58"/>
      <c r="EF160" s="58"/>
      <c r="EG160" s="58"/>
      <c r="EH160" s="58"/>
      <c r="EI160" s="58"/>
      <c r="EJ160" s="58"/>
      <c r="EK160" s="58"/>
      <c r="EL160" s="58"/>
      <c r="EM160" s="50">
        <f t="shared" si="39"/>
        <v>0</v>
      </c>
      <c r="EN160" s="58"/>
      <c r="EO160" s="58"/>
      <c r="EP160" s="58"/>
      <c r="EQ160" s="58"/>
      <c r="ER160" s="58"/>
      <c r="ES160" s="58"/>
      <c r="ET160" s="58"/>
      <c r="EU160" s="58"/>
      <c r="EV160" s="58"/>
      <c r="EW160" s="58"/>
      <c r="EX160" s="58"/>
      <c r="EY160" s="58"/>
      <c r="EZ160" s="51">
        <f t="shared" si="41"/>
        <v>0</v>
      </c>
      <c r="FA160" s="58"/>
      <c r="FB160" s="58"/>
      <c r="FC160" s="58"/>
      <c r="FD160" s="58"/>
      <c r="FE160" s="58"/>
      <c r="FF160" s="58"/>
      <c r="FG160" s="58"/>
      <c r="FH160" s="58"/>
      <c r="FI160" s="58"/>
      <c r="FJ160" s="58"/>
      <c r="FK160" s="58"/>
      <c r="FL160" s="58"/>
      <c r="FM160" s="51">
        <f t="shared" si="43"/>
        <v>0</v>
      </c>
      <c r="FN160" s="2"/>
      <c r="FO160" s="2"/>
      <c r="FP160" s="56">
        <f t="shared" ref="FP160:GA160" si="2085">C160</f>
        <v>70.14819676</v>
      </c>
      <c r="FQ160" s="56">
        <f t="shared" si="2085"/>
        <v>76.60921488</v>
      </c>
      <c r="FR160" s="56">
        <f t="shared" si="2085"/>
        <v>85.83924077</v>
      </c>
      <c r="FS160" s="56">
        <f t="shared" si="2085"/>
        <v>85.83924077</v>
      </c>
      <c r="FT160" s="56">
        <f t="shared" si="2085"/>
        <v>87.68524595</v>
      </c>
      <c r="FU160" s="56">
        <f t="shared" si="2085"/>
        <v>93.22326148</v>
      </c>
      <c r="FV160" s="56">
        <f t="shared" si="2085"/>
        <v>107.0683003</v>
      </c>
      <c r="FW160" s="56">
        <f t="shared" si="2085"/>
        <v>104.2992926</v>
      </c>
      <c r="FX160" s="56">
        <f t="shared" si="2085"/>
        <v>96.91527184</v>
      </c>
      <c r="FY160" s="56">
        <f t="shared" si="2085"/>
        <v>91.37725631</v>
      </c>
      <c r="FZ160" s="56">
        <f t="shared" si="2085"/>
        <v>93.22326148</v>
      </c>
      <c r="GA160" s="56">
        <f t="shared" si="2085"/>
        <v>115.3753236</v>
      </c>
      <c r="GB160" s="52">
        <f t="shared" si="45"/>
        <v>1107.603107</v>
      </c>
      <c r="GC160" s="56">
        <f t="shared" ref="GC160:GN160" si="2086">P160</f>
        <v>83.63663804</v>
      </c>
      <c r="GD160" s="56">
        <f t="shared" si="2086"/>
        <v>91.3400126</v>
      </c>
      <c r="GE160" s="56">
        <f t="shared" si="2086"/>
        <v>102.3448334</v>
      </c>
      <c r="GF160" s="56">
        <f t="shared" si="2086"/>
        <v>102.3448334</v>
      </c>
      <c r="GG160" s="56">
        <f t="shared" si="2086"/>
        <v>104.5457976</v>
      </c>
      <c r="GH160" s="56">
        <f t="shared" si="2086"/>
        <v>111.14869</v>
      </c>
      <c r="GI160" s="56">
        <f t="shared" si="2086"/>
        <v>127.6559212</v>
      </c>
      <c r="GJ160" s="56">
        <f t="shared" si="2086"/>
        <v>124.354475</v>
      </c>
      <c r="GK160" s="56">
        <f t="shared" si="2086"/>
        <v>115.5506183</v>
      </c>
      <c r="GL160" s="56">
        <f t="shared" si="2086"/>
        <v>108.9477259</v>
      </c>
      <c r="GM160" s="56">
        <f t="shared" si="2086"/>
        <v>111.14869</v>
      </c>
      <c r="GN160" s="56">
        <f t="shared" si="2086"/>
        <v>137.5602599</v>
      </c>
      <c r="GO160" s="52">
        <f t="shared" si="47"/>
        <v>1320.578495</v>
      </c>
      <c r="GP160" s="8">
        <f t="shared" ref="GP160:HA160" si="2087">AC160+DA160</f>
        <v>98.58348783</v>
      </c>
      <c r="GQ160" s="8">
        <f t="shared" si="2087"/>
        <v>107.6635459</v>
      </c>
      <c r="GR160" s="8">
        <f t="shared" si="2087"/>
        <v>120.6350575</v>
      </c>
      <c r="GS160" s="8">
        <f t="shared" si="2087"/>
        <v>120.6350575</v>
      </c>
      <c r="GT160" s="8">
        <f t="shared" si="2087"/>
        <v>123.2293598</v>
      </c>
      <c r="GU160" s="8">
        <f t="shared" si="2087"/>
        <v>131.0122667</v>
      </c>
      <c r="GV160" s="8">
        <f t="shared" si="2087"/>
        <v>150.4695341</v>
      </c>
      <c r="GW160" s="8">
        <f t="shared" si="2087"/>
        <v>146.5780806</v>
      </c>
      <c r="GX160" s="8">
        <f t="shared" si="2087"/>
        <v>136.2008713</v>
      </c>
      <c r="GY160" s="8">
        <f t="shared" si="2087"/>
        <v>128.4179644</v>
      </c>
      <c r="GZ160" s="8">
        <f t="shared" si="2087"/>
        <v>131.0122667</v>
      </c>
      <c r="HA160" s="8">
        <f t="shared" si="2087"/>
        <v>162.1438945</v>
      </c>
      <c r="HB160" s="52">
        <f t="shared" si="49"/>
        <v>1556.581387</v>
      </c>
      <c r="HC160" s="8">
        <f t="shared" ref="HC160:HN160" si="2088">AP160+DN160</f>
        <v>110.1999543</v>
      </c>
      <c r="HD160" s="8">
        <f t="shared" si="2088"/>
        <v>120.3499501</v>
      </c>
      <c r="HE160" s="8">
        <f t="shared" si="2088"/>
        <v>134.8499441</v>
      </c>
      <c r="HF160" s="8">
        <f t="shared" si="2088"/>
        <v>134.8499441</v>
      </c>
      <c r="HG160" s="8">
        <f t="shared" si="2088"/>
        <v>137.7499429</v>
      </c>
      <c r="HH160" s="8">
        <f t="shared" si="2088"/>
        <v>146.4499393</v>
      </c>
      <c r="HI160" s="8">
        <f t="shared" si="2088"/>
        <v>168.1999302</v>
      </c>
      <c r="HJ160" s="8">
        <f t="shared" si="2088"/>
        <v>163.849932</v>
      </c>
      <c r="HK160" s="8">
        <f t="shared" si="2088"/>
        <v>152.2499368</v>
      </c>
      <c r="HL160" s="8">
        <f t="shared" si="2088"/>
        <v>143.5499405</v>
      </c>
      <c r="HM160" s="8">
        <f t="shared" si="2088"/>
        <v>146.4499393</v>
      </c>
      <c r="HN160" s="8">
        <f t="shared" si="2088"/>
        <v>181.2499248</v>
      </c>
      <c r="HO160" s="52">
        <f t="shared" si="51"/>
        <v>1739.999278</v>
      </c>
      <c r="HP160" s="8">
        <f t="shared" ref="HP160:IA160" si="2089">BC160+EA160</f>
        <v>117.7179637</v>
      </c>
      <c r="HQ160" s="8">
        <f t="shared" si="2089"/>
        <v>128.5604077</v>
      </c>
      <c r="HR160" s="8">
        <f t="shared" si="2089"/>
        <v>144.0496135</v>
      </c>
      <c r="HS160" s="8">
        <f t="shared" si="2089"/>
        <v>144.0496135</v>
      </c>
      <c r="HT160" s="8">
        <f t="shared" si="2089"/>
        <v>147.1474546</v>
      </c>
      <c r="HU160" s="8">
        <f t="shared" si="2089"/>
        <v>156.4409781</v>
      </c>
      <c r="HV160" s="8">
        <f t="shared" si="2089"/>
        <v>179.6747867</v>
      </c>
      <c r="HW160" s="8">
        <f t="shared" si="2089"/>
        <v>175.028025</v>
      </c>
      <c r="HX160" s="8">
        <f t="shared" si="2089"/>
        <v>162.6366604</v>
      </c>
      <c r="HY160" s="8">
        <f t="shared" si="2089"/>
        <v>153.3431369</v>
      </c>
      <c r="HZ160" s="8">
        <f t="shared" si="2089"/>
        <v>156.4409781</v>
      </c>
      <c r="IA160" s="8">
        <f t="shared" si="2089"/>
        <v>193.6150719</v>
      </c>
      <c r="IB160" s="52">
        <f t="shared" si="53"/>
        <v>1858.70469</v>
      </c>
      <c r="IC160" s="8">
        <f t="shared" ref="IC160:IN160" si="2090">BP160+EN160</f>
        <v>121.0641822</v>
      </c>
      <c r="ID160" s="8">
        <f t="shared" si="2090"/>
        <v>132.2148305</v>
      </c>
      <c r="IE160" s="8">
        <f t="shared" si="2090"/>
        <v>148.1443282</v>
      </c>
      <c r="IF160" s="8">
        <f t="shared" si="2090"/>
        <v>148.1443282</v>
      </c>
      <c r="IG160" s="8">
        <f t="shared" si="2090"/>
        <v>151.3302277</v>
      </c>
      <c r="IH160" s="8">
        <f t="shared" si="2090"/>
        <v>160.8879263</v>
      </c>
      <c r="II160" s="8">
        <f t="shared" si="2090"/>
        <v>184.7821728</v>
      </c>
      <c r="IJ160" s="8">
        <f t="shared" si="2090"/>
        <v>180.0033235</v>
      </c>
      <c r="IK160" s="8">
        <f t="shared" si="2090"/>
        <v>167.2597254</v>
      </c>
      <c r="IL160" s="8">
        <f t="shared" si="2090"/>
        <v>157.7020268</v>
      </c>
      <c r="IM160" s="8">
        <f t="shared" si="2090"/>
        <v>160.8879263</v>
      </c>
      <c r="IN160" s="8">
        <f t="shared" si="2090"/>
        <v>199.1187207</v>
      </c>
      <c r="IO160" s="52">
        <f t="shared" si="55"/>
        <v>1911.539719</v>
      </c>
      <c r="IP160" s="8">
        <f t="shared" ref="IP160:JA160" si="2091">CC160+FA160</f>
        <v>121.7124211</v>
      </c>
      <c r="IQ160" s="8">
        <f t="shared" si="2091"/>
        <v>132.9227756</v>
      </c>
      <c r="IR160" s="8">
        <f t="shared" si="2091"/>
        <v>148.9375679</v>
      </c>
      <c r="IS160" s="8">
        <f t="shared" si="2091"/>
        <v>148.9375679</v>
      </c>
      <c r="IT160" s="8">
        <f t="shared" si="2091"/>
        <v>152.1405263</v>
      </c>
      <c r="IU160" s="8">
        <f t="shared" si="2091"/>
        <v>161.7494017</v>
      </c>
      <c r="IV160" s="8">
        <f t="shared" si="2091"/>
        <v>185.7715901</v>
      </c>
      <c r="IW160" s="8">
        <f t="shared" si="2091"/>
        <v>180.9671524</v>
      </c>
      <c r="IX160" s="8">
        <f t="shared" si="2091"/>
        <v>168.1553186</v>
      </c>
      <c r="IY160" s="8">
        <f t="shared" si="2091"/>
        <v>158.5464432</v>
      </c>
      <c r="IZ160" s="8">
        <f t="shared" si="2091"/>
        <v>161.7494017</v>
      </c>
      <c r="JA160" s="8">
        <f t="shared" si="2091"/>
        <v>200.1849031</v>
      </c>
      <c r="JB160" s="52">
        <f t="shared" si="57"/>
        <v>1921.77507</v>
      </c>
      <c r="JC160" s="2"/>
      <c r="JD160" s="2"/>
      <c r="JE160" s="19">
        <f t="shared" si="58"/>
        <v>0</v>
      </c>
      <c r="JF160" s="19">
        <f t="shared" si="59"/>
        <v>0</v>
      </c>
      <c r="JG160" s="48">
        <f t="shared" si="60"/>
        <v>0</v>
      </c>
      <c r="JH160" s="48">
        <f t="shared" si="61"/>
        <v>0</v>
      </c>
      <c r="JI160" s="48">
        <f t="shared" si="62"/>
        <v>0</v>
      </c>
      <c r="JJ160" s="48">
        <f t="shared" si="63"/>
        <v>0</v>
      </c>
      <c r="JK160" s="48">
        <f t="shared" si="64"/>
        <v>0</v>
      </c>
    </row>
    <row r="161" ht="19.5" customHeight="1" outlineLevel="1">
      <c r="A161" s="2"/>
      <c r="B161" s="13" t="s">
        <v>19</v>
      </c>
      <c r="C161" s="56">
        <f>'ОПУ БС'!$C161/12*'ОПУ БС'!L161</f>
        <v>61.09365204</v>
      </c>
      <c r="D161" s="56">
        <f>'ОПУ БС'!$C161/12*'ОПУ БС'!M161</f>
        <v>66.72069893</v>
      </c>
      <c r="E161" s="56">
        <f>'ОПУ БС'!$C161/12*'ОПУ БС'!N161</f>
        <v>74.75933736</v>
      </c>
      <c r="F161" s="56">
        <f>'ОПУ БС'!$C161/12*'ОПУ БС'!O161</f>
        <v>74.75933736</v>
      </c>
      <c r="G161" s="56">
        <f>'ОПУ БС'!$C161/12*'ОПУ БС'!P161</f>
        <v>76.36706505</v>
      </c>
      <c r="H161" s="56">
        <f>'ОПУ БС'!$C161/12*'ОПУ БС'!Q161</f>
        <v>81.1902481</v>
      </c>
      <c r="I161" s="56">
        <f>'ОПУ БС'!$C161/12*'ОПУ БС'!R161</f>
        <v>93.24820574</v>
      </c>
      <c r="J161" s="56">
        <f>'ОПУ БС'!$C161/12*'ОПУ БС'!S161</f>
        <v>90.83661421</v>
      </c>
      <c r="K161" s="56">
        <f>'ОПУ БС'!$C161/12*'ОПУ БС'!T161</f>
        <v>84.40570347</v>
      </c>
      <c r="L161" s="56">
        <f>'ОПУ БС'!$C161/12*'ОПУ БС'!U161</f>
        <v>71.54388199</v>
      </c>
      <c r="M161" s="56">
        <f>'ОПУ БС'!$C161/12*'ОПУ БС'!V161</f>
        <v>89.22888653</v>
      </c>
      <c r="N161" s="56">
        <f>'ОПУ БС'!$C161/12*'ОПУ БС'!W161</f>
        <v>100.4829803</v>
      </c>
      <c r="O161" s="10">
        <f t="shared" si="21"/>
        <v>964.6366111</v>
      </c>
      <c r="P161" s="56">
        <f>'ОПУ БС'!$D161/12*'ОПУ БС'!L161</f>
        <v>69.53216631</v>
      </c>
      <c r="Q161" s="56">
        <f>'ОПУ БС'!$D161/12*'ОПУ БС'!M161</f>
        <v>75.93644479</v>
      </c>
      <c r="R161" s="56">
        <f>'ОПУ БС'!$D161/12*'ОПУ БС'!N161</f>
        <v>85.08541404</v>
      </c>
      <c r="S161" s="56">
        <f>'ОПУ БС'!$D161/12*'ОПУ БС'!O161</f>
        <v>85.08541404</v>
      </c>
      <c r="T161" s="56">
        <f>'ОПУ БС'!$D161/12*'ОПУ БС'!P161</f>
        <v>86.91520789</v>
      </c>
      <c r="U161" s="56">
        <f>'ОПУ БС'!$D161/12*'ОПУ БС'!Q161</f>
        <v>92.40458944</v>
      </c>
      <c r="V161" s="56">
        <f>'ОПУ БС'!$D161/12*'ОПУ БС'!R161</f>
        <v>106.1280433</v>
      </c>
      <c r="W161" s="56">
        <f>'ОПУ БС'!$D161/12*'ОПУ БС'!S161</f>
        <v>103.3833525</v>
      </c>
      <c r="X161" s="56">
        <f>'ОПУ БС'!$D161/12*'ОПУ БС'!T161</f>
        <v>96.06417715</v>
      </c>
      <c r="Y161" s="56">
        <f>'ОПУ БС'!$D161/12*'ОПУ БС'!U161</f>
        <v>81.42582634</v>
      </c>
      <c r="Z161" s="56">
        <f>'ОПУ БС'!$D161/12*'ОПУ БС'!V161</f>
        <v>101.5535587</v>
      </c>
      <c r="AA161" s="56">
        <f>'ОПУ БС'!$D161/12*'ОПУ БС'!W161</f>
        <v>114.3621156</v>
      </c>
      <c r="AB161" s="10">
        <f t="shared" si="23"/>
        <v>1097.87631</v>
      </c>
      <c r="AC161" s="56">
        <f>'ОПУ БС'!$E161/12*'ОПУ БС'!L161</f>
        <v>74.58533366</v>
      </c>
      <c r="AD161" s="56">
        <f>'ОПУ БС'!$E161/12*'ОПУ БС'!M161</f>
        <v>81.45503544</v>
      </c>
      <c r="AE161" s="56">
        <f>'ОПУ БС'!$E161/12*'ОПУ БС'!N161</f>
        <v>91.26889514</v>
      </c>
      <c r="AF161" s="56">
        <f>'ОПУ БС'!$E161/12*'ОПУ БС'!O161</f>
        <v>91.26889514</v>
      </c>
      <c r="AG161" s="56">
        <f>'ОПУ БС'!$E161/12*'ОПУ БС'!P161</f>
        <v>93.23166707</v>
      </c>
      <c r="AH161" s="56">
        <f>'ОПУ БС'!$E161/12*'ОПУ БС'!Q161</f>
        <v>99.11998289</v>
      </c>
      <c r="AI161" s="56">
        <f>'ОПУ БС'!$E161/12*'ОПУ БС'!R161</f>
        <v>113.8407724</v>
      </c>
      <c r="AJ161" s="56">
        <f>'ОПУ БС'!$E161/12*'ОПУ БС'!S161</f>
        <v>110.8966145</v>
      </c>
      <c r="AK161" s="56">
        <f>'ОПУ БС'!$E161/12*'ОПУ БС'!T161</f>
        <v>103.0455268</v>
      </c>
      <c r="AL161" s="56">
        <f>'ОПУ БС'!$E161/12*'ОПУ БС'!U161</f>
        <v>87.34335126</v>
      </c>
      <c r="AM161" s="56">
        <f>'ОПУ БС'!$E161/12*'ОПУ БС'!V161</f>
        <v>108.9338426</v>
      </c>
      <c r="AN161" s="56">
        <f>'ОПУ БС'!$E161/12*'ОПУ БС'!W161</f>
        <v>122.6732461</v>
      </c>
      <c r="AO161" s="10">
        <f t="shared" si="25"/>
        <v>1177.663163</v>
      </c>
      <c r="AP161" s="56">
        <f>'ОПУ БС'!$F161/12*'ОПУ БС'!L161</f>
        <v>76.6219085</v>
      </c>
      <c r="AQ161" s="56">
        <f>'ОПУ БС'!$F161/12*'ОПУ БС'!M161</f>
        <v>83.67918955</v>
      </c>
      <c r="AR161" s="56">
        <f>'ОПУ БС'!$F161/12*'ОПУ БС'!N161</f>
        <v>93.76101962</v>
      </c>
      <c r="AS161" s="56">
        <f>'ОПУ БС'!$F161/12*'ОПУ БС'!O161</f>
        <v>93.76101962</v>
      </c>
      <c r="AT161" s="56">
        <f>'ОПУ БС'!$F161/12*'ОПУ БС'!P161</f>
        <v>95.77738563</v>
      </c>
      <c r="AU161" s="56">
        <f>'ОПУ БС'!$F161/12*'ОПУ БС'!Q161</f>
        <v>101.8264837</v>
      </c>
      <c r="AV161" s="56">
        <f>'ОПУ БС'!$F161/12*'ОПУ БС'!R161</f>
        <v>116.9492288</v>
      </c>
      <c r="AW161" s="56">
        <f>'ОПУ БС'!$F161/12*'ОПУ БС'!S161</f>
        <v>113.9246797</v>
      </c>
      <c r="AX161" s="56">
        <f>'ОПУ БС'!$F161/12*'ОПУ БС'!T161</f>
        <v>105.8592157</v>
      </c>
      <c r="AY161" s="56">
        <f>'ОПУ БС'!$F161/12*'ОПУ БС'!U161</f>
        <v>89.72828759</v>
      </c>
      <c r="AZ161" s="56">
        <f>'ОПУ БС'!$F161/12*'ОПУ БС'!V161</f>
        <v>111.9083137</v>
      </c>
      <c r="BA161" s="56">
        <f>'ОПУ БС'!$F161/12*'ОПУ БС'!W161</f>
        <v>126.0228758</v>
      </c>
      <c r="BB161" s="10">
        <f t="shared" si="27"/>
        <v>1209.819608</v>
      </c>
      <c r="BC161" s="56">
        <f>'ОПУ БС'!$G161/12*'ОПУ БС'!L161</f>
        <v>76.08203207</v>
      </c>
      <c r="BD161" s="56">
        <f>'ОПУ БС'!$G161/12*'ОПУ БС'!M161</f>
        <v>83.08958766</v>
      </c>
      <c r="BE161" s="56">
        <f>'ОПУ БС'!$G161/12*'ОПУ БС'!N161</f>
        <v>93.10038135</v>
      </c>
      <c r="BF161" s="56">
        <f>'ОПУ БС'!$G161/12*'ОПУ БС'!O161</f>
        <v>93.10038135</v>
      </c>
      <c r="BG161" s="56">
        <f>'ОПУ БС'!$G161/12*'ОПУ БС'!P161</f>
        <v>95.10254009</v>
      </c>
      <c r="BH161" s="56">
        <f>'ОПУ БС'!$G161/12*'ОПУ БС'!Q161</f>
        <v>101.1090163</v>
      </c>
      <c r="BI161" s="56">
        <f>'ОПУ БС'!$G161/12*'ОПУ БС'!R161</f>
        <v>116.1252068</v>
      </c>
      <c r="BJ161" s="56">
        <f>'ОПУ БС'!$G161/12*'ОПУ БС'!S161</f>
        <v>113.1219687</v>
      </c>
      <c r="BK161" s="56">
        <f>'ОПУ БС'!$G161/12*'ОПУ БС'!T161</f>
        <v>105.1133338</v>
      </c>
      <c r="BL161" s="56">
        <f>'ОПУ БС'!$G161/12*'ОПУ БС'!U161</f>
        <v>89.09606387</v>
      </c>
      <c r="BM161" s="56">
        <f>'ОПУ БС'!$G161/12*'ОПУ БС'!V161</f>
        <v>111.11981</v>
      </c>
      <c r="BN161" s="56">
        <f>'ОПУ БС'!$G161/12*'ОПУ БС'!W161</f>
        <v>125.1349212</v>
      </c>
      <c r="BO161" s="10">
        <f t="shared" si="29"/>
        <v>1201.295243</v>
      </c>
      <c r="BP161" s="56">
        <f>'ОПУ БС'!$H161/12*'ОПУ БС'!L161</f>
        <v>73.30478148</v>
      </c>
      <c r="BQ161" s="56">
        <f>'ОПУ БС'!$H161/12*'ОПУ БС'!M161</f>
        <v>80.05653766</v>
      </c>
      <c r="BR161" s="56">
        <f>'ОПУ БС'!$H161/12*'ОПУ БС'!N161</f>
        <v>89.70190365</v>
      </c>
      <c r="BS161" s="56">
        <f>'ОПУ БС'!$H161/12*'ОПУ БС'!O161</f>
        <v>89.70190365</v>
      </c>
      <c r="BT161" s="56">
        <f>'ОПУ БС'!$H161/12*'ОПУ БС'!P161</f>
        <v>91.63097684</v>
      </c>
      <c r="BU161" s="56">
        <f>'ОПУ БС'!$H161/12*'ОПУ БС'!Q161</f>
        <v>97.41819643</v>
      </c>
      <c r="BV161" s="56">
        <f>'ОПУ БС'!$H161/12*'ОПУ БС'!R161</f>
        <v>111.8862454</v>
      </c>
      <c r="BW161" s="56">
        <f>'ОПУ БС'!$H161/12*'ОПУ БС'!S161</f>
        <v>108.9926356</v>
      </c>
      <c r="BX161" s="56">
        <f>'ОПУ БС'!$H161/12*'ОПУ БС'!T161</f>
        <v>101.2763428</v>
      </c>
      <c r="BY161" s="56">
        <f>'ОПУ БС'!$H161/12*'ОПУ БС'!U161</f>
        <v>85.84375725</v>
      </c>
      <c r="BZ161" s="56">
        <f>'ОПУ БС'!$H161/12*'ОПУ БС'!V161</f>
        <v>107.0635624</v>
      </c>
      <c r="CA161" s="56">
        <f>'ОПУ БС'!$H161/12*'ОПУ БС'!W161</f>
        <v>120.5670748</v>
      </c>
      <c r="CB161" s="10">
        <f t="shared" si="31"/>
        <v>1157.443918</v>
      </c>
      <c r="CC161" s="56">
        <f>'ОПУ БС'!$I161/12*'ОПУ БС'!L161</f>
        <v>69.82926993</v>
      </c>
      <c r="CD161" s="56">
        <f>'ОПУ БС'!$I161/12*'ОПУ БС'!M161</f>
        <v>76.26091321</v>
      </c>
      <c r="CE161" s="56">
        <f>'ОПУ БС'!$I161/12*'ОПУ БС'!N161</f>
        <v>85.44897504</v>
      </c>
      <c r="CF161" s="56">
        <f>'ОПУ БС'!$I161/12*'ОПУ БС'!O161</f>
        <v>85.44897504</v>
      </c>
      <c r="CG161" s="56">
        <f>'ОПУ БС'!$I161/12*'ОПУ БС'!P161</f>
        <v>87.28658741</v>
      </c>
      <c r="CH161" s="56">
        <f>'ОПУ БС'!$I161/12*'ОПУ БС'!Q161</f>
        <v>92.79942451</v>
      </c>
      <c r="CI161" s="56">
        <f>'ОПУ БС'!$I161/12*'ОПУ БС'!R161</f>
        <v>106.5815173</v>
      </c>
      <c r="CJ161" s="56">
        <f>'ОПУ БС'!$I161/12*'ОПУ БС'!S161</f>
        <v>103.8250987</v>
      </c>
      <c r="CK161" s="56">
        <f>'ОПУ БС'!$I161/12*'ОПУ БС'!T161</f>
        <v>96.47464924</v>
      </c>
      <c r="CL161" s="56">
        <f>'ОПУ БС'!$I161/12*'ОПУ БС'!U161</f>
        <v>81.77375031</v>
      </c>
      <c r="CM161" s="56">
        <f>'ОПУ БС'!$I161/12*'ОПУ БС'!V161</f>
        <v>101.9874863</v>
      </c>
      <c r="CN161" s="56">
        <f>'ОПУ БС'!$I161/12*'ОПУ БС'!W161</f>
        <v>114.8507729</v>
      </c>
      <c r="CO161" s="10">
        <f t="shared" si="33"/>
        <v>1102.56742</v>
      </c>
      <c r="CP161" s="2"/>
      <c r="CQ161" s="2"/>
      <c r="CR161" s="48">
        <f>O161-'ОПУ БС'!C161</f>
        <v>0</v>
      </c>
      <c r="CS161" s="48">
        <f>AB161-'ОПУ БС'!D161</f>
        <v>0</v>
      </c>
      <c r="CT161" s="48">
        <f>AO161-'ОПУ БС'!E161</f>
        <v>0</v>
      </c>
      <c r="CU161" s="48">
        <f>BB161-'ОПУ БС'!F161</f>
        <v>0</v>
      </c>
      <c r="CV161" s="48">
        <f>BO161-'ОПУ БС'!G161</f>
        <v>0</v>
      </c>
      <c r="CW161" s="48">
        <f>CB161-'ОПУ БС'!H161</f>
        <v>0</v>
      </c>
      <c r="CX161" s="48">
        <f>CO161-'ОПУ БС'!I161</f>
        <v>0</v>
      </c>
      <c r="CY161" s="2"/>
      <c r="CZ161" s="2"/>
      <c r="DA161" s="57"/>
      <c r="DB161" s="57"/>
      <c r="DC161" s="57"/>
      <c r="DD161" s="57"/>
      <c r="DE161" s="57"/>
      <c r="DF161" s="57"/>
      <c r="DG161" s="57"/>
      <c r="DH161" s="57"/>
      <c r="DI161" s="57"/>
      <c r="DJ161" s="57"/>
      <c r="DK161" s="57"/>
      <c r="DL161" s="57"/>
      <c r="DM161" s="55">
        <f t="shared" si="35"/>
        <v>0</v>
      </c>
      <c r="DN161" s="57"/>
      <c r="DO161" s="57"/>
      <c r="DP161" s="57"/>
      <c r="DQ161" s="57"/>
      <c r="DR161" s="57"/>
      <c r="DS161" s="57"/>
      <c r="DT161" s="57"/>
      <c r="DU161" s="57"/>
      <c r="DV161" s="57"/>
      <c r="DW161" s="57"/>
      <c r="DX161" s="57"/>
      <c r="DY161" s="57"/>
      <c r="DZ161" s="55">
        <f t="shared" si="37"/>
        <v>0</v>
      </c>
      <c r="EA161" s="58"/>
      <c r="EB161" s="58"/>
      <c r="EC161" s="58"/>
      <c r="ED161" s="58"/>
      <c r="EE161" s="58"/>
      <c r="EF161" s="58"/>
      <c r="EG161" s="58"/>
      <c r="EH161" s="58"/>
      <c r="EI161" s="58"/>
      <c r="EJ161" s="58"/>
      <c r="EK161" s="58"/>
      <c r="EL161" s="58"/>
      <c r="EM161" s="50">
        <f t="shared" si="39"/>
        <v>0</v>
      </c>
      <c r="EN161" s="58"/>
      <c r="EO161" s="58"/>
      <c r="EP161" s="58"/>
      <c r="EQ161" s="58"/>
      <c r="ER161" s="58"/>
      <c r="ES161" s="58"/>
      <c r="ET161" s="58"/>
      <c r="EU161" s="58"/>
      <c r="EV161" s="58"/>
      <c r="EW161" s="58"/>
      <c r="EX161" s="58"/>
      <c r="EY161" s="58"/>
      <c r="EZ161" s="51">
        <f t="shared" si="41"/>
        <v>0</v>
      </c>
      <c r="FA161" s="58"/>
      <c r="FB161" s="58"/>
      <c r="FC161" s="58"/>
      <c r="FD161" s="58"/>
      <c r="FE161" s="58"/>
      <c r="FF161" s="58"/>
      <c r="FG161" s="58"/>
      <c r="FH161" s="58"/>
      <c r="FI161" s="58"/>
      <c r="FJ161" s="58"/>
      <c r="FK161" s="58"/>
      <c r="FL161" s="58"/>
      <c r="FM161" s="51">
        <f t="shared" si="43"/>
        <v>0</v>
      </c>
      <c r="FN161" s="2"/>
      <c r="FO161" s="2"/>
      <c r="FP161" s="56">
        <f t="shared" ref="FP161:GA161" si="2092">C161</f>
        <v>61.09365204</v>
      </c>
      <c r="FQ161" s="56">
        <f t="shared" si="2092"/>
        <v>66.72069893</v>
      </c>
      <c r="FR161" s="56">
        <f t="shared" si="2092"/>
        <v>74.75933736</v>
      </c>
      <c r="FS161" s="56">
        <f t="shared" si="2092"/>
        <v>74.75933736</v>
      </c>
      <c r="FT161" s="56">
        <f t="shared" si="2092"/>
        <v>76.36706505</v>
      </c>
      <c r="FU161" s="56">
        <f t="shared" si="2092"/>
        <v>81.1902481</v>
      </c>
      <c r="FV161" s="56">
        <f t="shared" si="2092"/>
        <v>93.24820574</v>
      </c>
      <c r="FW161" s="56">
        <f t="shared" si="2092"/>
        <v>90.83661421</v>
      </c>
      <c r="FX161" s="56">
        <f t="shared" si="2092"/>
        <v>84.40570347</v>
      </c>
      <c r="FY161" s="56">
        <f t="shared" si="2092"/>
        <v>71.54388199</v>
      </c>
      <c r="FZ161" s="56">
        <f t="shared" si="2092"/>
        <v>89.22888653</v>
      </c>
      <c r="GA161" s="56">
        <f t="shared" si="2092"/>
        <v>100.4829803</v>
      </c>
      <c r="GB161" s="52">
        <f t="shared" si="45"/>
        <v>964.6366111</v>
      </c>
      <c r="GC161" s="56">
        <f t="shared" ref="GC161:GN161" si="2093">P161</f>
        <v>69.53216631</v>
      </c>
      <c r="GD161" s="56">
        <f t="shared" si="2093"/>
        <v>75.93644479</v>
      </c>
      <c r="GE161" s="56">
        <f t="shared" si="2093"/>
        <v>85.08541404</v>
      </c>
      <c r="GF161" s="56">
        <f t="shared" si="2093"/>
        <v>85.08541404</v>
      </c>
      <c r="GG161" s="56">
        <f t="shared" si="2093"/>
        <v>86.91520789</v>
      </c>
      <c r="GH161" s="56">
        <f t="shared" si="2093"/>
        <v>92.40458944</v>
      </c>
      <c r="GI161" s="56">
        <f t="shared" si="2093"/>
        <v>106.1280433</v>
      </c>
      <c r="GJ161" s="56">
        <f t="shared" si="2093"/>
        <v>103.3833525</v>
      </c>
      <c r="GK161" s="56">
        <f t="shared" si="2093"/>
        <v>96.06417715</v>
      </c>
      <c r="GL161" s="56">
        <f t="shared" si="2093"/>
        <v>81.42582634</v>
      </c>
      <c r="GM161" s="56">
        <f t="shared" si="2093"/>
        <v>101.5535587</v>
      </c>
      <c r="GN161" s="56">
        <f t="shared" si="2093"/>
        <v>114.3621156</v>
      </c>
      <c r="GO161" s="52">
        <f t="shared" si="47"/>
        <v>1097.87631</v>
      </c>
      <c r="GP161" s="8">
        <f t="shared" ref="GP161:HA161" si="2094">AC161+DA161</f>
        <v>74.58533366</v>
      </c>
      <c r="GQ161" s="8">
        <f t="shared" si="2094"/>
        <v>81.45503544</v>
      </c>
      <c r="GR161" s="8">
        <f t="shared" si="2094"/>
        <v>91.26889514</v>
      </c>
      <c r="GS161" s="8">
        <f t="shared" si="2094"/>
        <v>91.26889514</v>
      </c>
      <c r="GT161" s="8">
        <f t="shared" si="2094"/>
        <v>93.23166707</v>
      </c>
      <c r="GU161" s="8">
        <f t="shared" si="2094"/>
        <v>99.11998289</v>
      </c>
      <c r="GV161" s="8">
        <f t="shared" si="2094"/>
        <v>113.8407724</v>
      </c>
      <c r="GW161" s="8">
        <f t="shared" si="2094"/>
        <v>110.8966145</v>
      </c>
      <c r="GX161" s="8">
        <f t="shared" si="2094"/>
        <v>103.0455268</v>
      </c>
      <c r="GY161" s="8">
        <f t="shared" si="2094"/>
        <v>87.34335126</v>
      </c>
      <c r="GZ161" s="8">
        <f t="shared" si="2094"/>
        <v>108.9338426</v>
      </c>
      <c r="HA161" s="8">
        <f t="shared" si="2094"/>
        <v>122.6732461</v>
      </c>
      <c r="HB161" s="52">
        <f t="shared" si="49"/>
        <v>1177.663163</v>
      </c>
      <c r="HC161" s="8">
        <f t="shared" ref="HC161:HN161" si="2095">AP161+DN161</f>
        <v>76.6219085</v>
      </c>
      <c r="HD161" s="8">
        <f t="shared" si="2095"/>
        <v>83.67918955</v>
      </c>
      <c r="HE161" s="8">
        <f t="shared" si="2095"/>
        <v>93.76101962</v>
      </c>
      <c r="HF161" s="8">
        <f t="shared" si="2095"/>
        <v>93.76101962</v>
      </c>
      <c r="HG161" s="8">
        <f t="shared" si="2095"/>
        <v>95.77738563</v>
      </c>
      <c r="HH161" s="8">
        <f t="shared" si="2095"/>
        <v>101.8264837</v>
      </c>
      <c r="HI161" s="8">
        <f t="shared" si="2095"/>
        <v>116.9492288</v>
      </c>
      <c r="HJ161" s="8">
        <f t="shared" si="2095"/>
        <v>113.9246797</v>
      </c>
      <c r="HK161" s="8">
        <f t="shared" si="2095"/>
        <v>105.8592157</v>
      </c>
      <c r="HL161" s="8">
        <f t="shared" si="2095"/>
        <v>89.72828759</v>
      </c>
      <c r="HM161" s="8">
        <f t="shared" si="2095"/>
        <v>111.9083137</v>
      </c>
      <c r="HN161" s="8">
        <f t="shared" si="2095"/>
        <v>126.0228758</v>
      </c>
      <c r="HO161" s="52">
        <f t="shared" si="51"/>
        <v>1209.819608</v>
      </c>
      <c r="HP161" s="8">
        <f t="shared" ref="HP161:IA161" si="2096">BC161+EA161</f>
        <v>76.08203207</v>
      </c>
      <c r="HQ161" s="8">
        <f t="shared" si="2096"/>
        <v>83.08958766</v>
      </c>
      <c r="HR161" s="8">
        <f t="shared" si="2096"/>
        <v>93.10038135</v>
      </c>
      <c r="HS161" s="8">
        <f t="shared" si="2096"/>
        <v>93.10038135</v>
      </c>
      <c r="HT161" s="8">
        <f t="shared" si="2096"/>
        <v>95.10254009</v>
      </c>
      <c r="HU161" s="8">
        <f t="shared" si="2096"/>
        <v>101.1090163</v>
      </c>
      <c r="HV161" s="8">
        <f t="shared" si="2096"/>
        <v>116.1252068</v>
      </c>
      <c r="HW161" s="8">
        <f t="shared" si="2096"/>
        <v>113.1219687</v>
      </c>
      <c r="HX161" s="8">
        <f t="shared" si="2096"/>
        <v>105.1133338</v>
      </c>
      <c r="HY161" s="8">
        <f t="shared" si="2096"/>
        <v>89.09606387</v>
      </c>
      <c r="HZ161" s="8">
        <f t="shared" si="2096"/>
        <v>111.11981</v>
      </c>
      <c r="IA161" s="8">
        <f t="shared" si="2096"/>
        <v>125.1349212</v>
      </c>
      <c r="IB161" s="52">
        <f t="shared" si="53"/>
        <v>1201.295243</v>
      </c>
      <c r="IC161" s="8">
        <f t="shared" ref="IC161:IN161" si="2097">BP161+EN161</f>
        <v>73.30478148</v>
      </c>
      <c r="ID161" s="8">
        <f t="shared" si="2097"/>
        <v>80.05653766</v>
      </c>
      <c r="IE161" s="8">
        <f t="shared" si="2097"/>
        <v>89.70190365</v>
      </c>
      <c r="IF161" s="8">
        <f t="shared" si="2097"/>
        <v>89.70190365</v>
      </c>
      <c r="IG161" s="8">
        <f t="shared" si="2097"/>
        <v>91.63097684</v>
      </c>
      <c r="IH161" s="8">
        <f t="shared" si="2097"/>
        <v>97.41819643</v>
      </c>
      <c r="II161" s="8">
        <f t="shared" si="2097"/>
        <v>111.8862454</v>
      </c>
      <c r="IJ161" s="8">
        <f t="shared" si="2097"/>
        <v>108.9926356</v>
      </c>
      <c r="IK161" s="8">
        <f t="shared" si="2097"/>
        <v>101.2763428</v>
      </c>
      <c r="IL161" s="8">
        <f t="shared" si="2097"/>
        <v>85.84375725</v>
      </c>
      <c r="IM161" s="8">
        <f t="shared" si="2097"/>
        <v>107.0635624</v>
      </c>
      <c r="IN161" s="8">
        <f t="shared" si="2097"/>
        <v>120.5670748</v>
      </c>
      <c r="IO161" s="52">
        <f t="shared" si="55"/>
        <v>1157.443918</v>
      </c>
      <c r="IP161" s="8">
        <f t="shared" ref="IP161:JA161" si="2098">CC161+FA161</f>
        <v>69.82926993</v>
      </c>
      <c r="IQ161" s="8">
        <f t="shared" si="2098"/>
        <v>76.26091321</v>
      </c>
      <c r="IR161" s="8">
        <f t="shared" si="2098"/>
        <v>85.44897504</v>
      </c>
      <c r="IS161" s="8">
        <f t="shared" si="2098"/>
        <v>85.44897504</v>
      </c>
      <c r="IT161" s="8">
        <f t="shared" si="2098"/>
        <v>87.28658741</v>
      </c>
      <c r="IU161" s="8">
        <f t="shared" si="2098"/>
        <v>92.79942451</v>
      </c>
      <c r="IV161" s="8">
        <f t="shared" si="2098"/>
        <v>106.5815173</v>
      </c>
      <c r="IW161" s="8">
        <f t="shared" si="2098"/>
        <v>103.8250987</v>
      </c>
      <c r="IX161" s="8">
        <f t="shared" si="2098"/>
        <v>96.47464924</v>
      </c>
      <c r="IY161" s="8">
        <f t="shared" si="2098"/>
        <v>81.77375031</v>
      </c>
      <c r="IZ161" s="8">
        <f t="shared" si="2098"/>
        <v>101.9874863</v>
      </c>
      <c r="JA161" s="8">
        <f t="shared" si="2098"/>
        <v>114.8507729</v>
      </c>
      <c r="JB161" s="52">
        <f t="shared" si="57"/>
        <v>1102.56742</v>
      </c>
      <c r="JC161" s="2"/>
      <c r="JD161" s="2"/>
      <c r="JE161" s="19">
        <f t="shared" si="58"/>
        <v>0</v>
      </c>
      <c r="JF161" s="19">
        <f t="shared" si="59"/>
        <v>0</v>
      </c>
      <c r="JG161" s="48">
        <f t="shared" si="60"/>
        <v>0</v>
      </c>
      <c r="JH161" s="48">
        <f t="shared" si="61"/>
        <v>0</v>
      </c>
      <c r="JI161" s="48">
        <f t="shared" si="62"/>
        <v>0</v>
      </c>
      <c r="JJ161" s="48">
        <f t="shared" si="63"/>
        <v>0</v>
      </c>
      <c r="JK161" s="48">
        <f t="shared" si="64"/>
        <v>0</v>
      </c>
    </row>
    <row r="162" ht="19.5" customHeight="1" outlineLevel="1">
      <c r="A162" s="2"/>
      <c r="B162" s="13" t="s">
        <v>20</v>
      </c>
      <c r="C162" s="56">
        <f>'ОПУ БС'!$C162/12*'ОПУ БС'!L162</f>
        <v>17.40448016</v>
      </c>
      <c r="D162" s="56">
        <f>'ОПУ БС'!$C162/12*'ОПУ БС'!M162</f>
        <v>19.00752438</v>
      </c>
      <c r="E162" s="56">
        <f>'ОПУ БС'!$C162/12*'ОПУ БС'!N162</f>
        <v>21.29758756</v>
      </c>
      <c r="F162" s="56">
        <f>'ОПУ БС'!$C162/12*'ОПУ БС'!O162</f>
        <v>21.29758756</v>
      </c>
      <c r="G162" s="56">
        <f>'ОПУ БС'!$C162/12*'ОПУ БС'!P162</f>
        <v>21.7556002</v>
      </c>
      <c r="H162" s="56">
        <f>'ОПУ БС'!$C162/12*'ОПУ БС'!Q162</f>
        <v>23.1296381</v>
      </c>
      <c r="I162" s="56">
        <f>'ОПУ БС'!$C162/12*'ОПУ БС'!R162</f>
        <v>26.56473287</v>
      </c>
      <c r="J162" s="56">
        <f>'ОПУ БС'!$C162/12*'ОПУ БС'!S162</f>
        <v>25.87771392</v>
      </c>
      <c r="K162" s="56">
        <f>'ОПУ БС'!$C162/12*'ОПУ БС'!T162</f>
        <v>15.3434233</v>
      </c>
      <c r="L162" s="56">
        <f>'ОПУ БС'!$C162/12*'ОПУ БС'!U162</f>
        <v>22.67162547</v>
      </c>
      <c r="M162" s="56">
        <f>'ОПУ БС'!$C162/12*'ОПУ БС'!V162</f>
        <v>31.83187818</v>
      </c>
      <c r="N162" s="56">
        <f>'ОПУ БС'!$C162/12*'ОПУ БС'!W162</f>
        <v>28.62578973</v>
      </c>
      <c r="O162" s="10">
        <f t="shared" si="21"/>
        <v>274.8075814</v>
      </c>
      <c r="P162" s="56">
        <f>'ОПУ БС'!$D162/12*'ОПУ БС'!L162</f>
        <v>22.76291893</v>
      </c>
      <c r="Q162" s="56">
        <f>'ОПУ БС'!$D162/12*'ОПУ БС'!M162</f>
        <v>24.85950357</v>
      </c>
      <c r="R162" s="56">
        <f>'ОПУ БС'!$D162/12*'ОПУ БС'!N162</f>
        <v>27.85462448</v>
      </c>
      <c r="S162" s="56">
        <f>'ОПУ БС'!$D162/12*'ОПУ БС'!O162</f>
        <v>27.85462448</v>
      </c>
      <c r="T162" s="56">
        <f>'ОПУ БС'!$D162/12*'ОПУ БС'!P162</f>
        <v>28.45364866</v>
      </c>
      <c r="U162" s="56">
        <f>'ОПУ БС'!$D162/12*'ОПУ БС'!Q162</f>
        <v>30.25072121</v>
      </c>
      <c r="V162" s="56">
        <f>'ОПУ БС'!$D162/12*'ОПУ БС'!R162</f>
        <v>34.74340257</v>
      </c>
      <c r="W162" s="56">
        <f>'ОПУ БС'!$D162/12*'ОПУ БС'!S162</f>
        <v>33.8448663</v>
      </c>
      <c r="X162" s="56">
        <f>'ОПУ БС'!$D162/12*'ОПУ БС'!T162</f>
        <v>20.06731011</v>
      </c>
      <c r="Y162" s="56">
        <f>'ОПУ БС'!$D162/12*'ОПУ БС'!U162</f>
        <v>29.65169702</v>
      </c>
      <c r="Z162" s="56">
        <f>'ОПУ БС'!$D162/12*'ОПУ БС'!V162</f>
        <v>41.63218067</v>
      </c>
      <c r="AA162" s="56">
        <f>'ОПУ БС'!$D162/12*'ОПУ БС'!W162</f>
        <v>37.43901139</v>
      </c>
      <c r="AB162" s="10">
        <f t="shared" si="23"/>
        <v>359.4145094</v>
      </c>
      <c r="AC162" s="56">
        <f>'ОПУ БС'!$E162/12*'ОПУ БС'!L162</f>
        <v>27.74457433</v>
      </c>
      <c r="AD162" s="56">
        <f>'ОПУ БС'!$E162/12*'ОПУ БС'!M162</f>
        <v>30.29999565</v>
      </c>
      <c r="AE162" s="56">
        <f>'ОПУ БС'!$E162/12*'ОПУ БС'!N162</f>
        <v>33.95059754</v>
      </c>
      <c r="AF162" s="56">
        <f>'ОПУ БС'!$E162/12*'ОПУ БС'!O162</f>
        <v>33.95059754</v>
      </c>
      <c r="AG162" s="56">
        <f>'ОПУ БС'!$E162/12*'ОПУ БС'!P162</f>
        <v>34.68071792</v>
      </c>
      <c r="AH162" s="56">
        <f>'ОПУ БС'!$E162/12*'ОПУ БС'!Q162</f>
        <v>36.87107905</v>
      </c>
      <c r="AI162" s="56">
        <f>'ОПУ БС'!$E162/12*'ОПУ БС'!R162</f>
        <v>42.34698188</v>
      </c>
      <c r="AJ162" s="56">
        <f>'ОПУ БС'!$E162/12*'ОПУ БС'!S162</f>
        <v>41.25180131</v>
      </c>
      <c r="AK162" s="56">
        <f>'ОПУ БС'!$E162/12*'ОПУ БС'!T162</f>
        <v>24.45903264</v>
      </c>
      <c r="AL162" s="56">
        <f>'ОПУ БС'!$E162/12*'ОПУ БС'!U162</f>
        <v>36.14095867</v>
      </c>
      <c r="AM162" s="56">
        <f>'ОПУ БС'!$E162/12*'ОПУ БС'!V162</f>
        <v>50.74336621</v>
      </c>
      <c r="AN162" s="56">
        <f>'ОПУ БС'!$E162/12*'ОПУ БС'!W162</f>
        <v>45.63252357</v>
      </c>
      <c r="AO162" s="10">
        <f t="shared" si="25"/>
        <v>438.0722263</v>
      </c>
      <c r="AP162" s="56">
        <f>'ОПУ БС'!$F162/12*'ОПУ БС'!L162</f>
        <v>31.68480121</v>
      </c>
      <c r="AQ162" s="56">
        <f>'ОПУ БС'!$F162/12*'ОПУ БС'!M162</f>
        <v>34.60313816</v>
      </c>
      <c r="AR162" s="56">
        <f>'ОПУ БС'!$F162/12*'ОПУ БС'!N162</f>
        <v>38.77219095</v>
      </c>
      <c r="AS162" s="56">
        <f>'ОПУ БС'!$F162/12*'ОПУ БС'!O162</f>
        <v>38.77219095</v>
      </c>
      <c r="AT162" s="56">
        <f>'ОПУ БС'!$F162/12*'ОПУ БС'!P162</f>
        <v>39.60600151</v>
      </c>
      <c r="AU162" s="56">
        <f>'ОПУ БС'!$F162/12*'ОПУ БС'!Q162</f>
        <v>42.10743318</v>
      </c>
      <c r="AV162" s="56">
        <f>'ОПУ БС'!$F162/12*'ОПУ БС'!R162</f>
        <v>48.36101237</v>
      </c>
      <c r="AW162" s="56">
        <f>'ОПУ БС'!$F162/12*'ОПУ БС'!S162</f>
        <v>47.11029653</v>
      </c>
      <c r="AX162" s="56">
        <f>'ОПУ БС'!$F162/12*'ОПУ БС'!T162</f>
        <v>27.9326537</v>
      </c>
      <c r="AY162" s="56">
        <f>'ОПУ БС'!$F162/12*'ОПУ БС'!U162</f>
        <v>41.27362263</v>
      </c>
      <c r="AZ162" s="56">
        <f>'ОПУ БС'!$F162/12*'ОПУ БС'!V162</f>
        <v>57.94983379</v>
      </c>
      <c r="BA162" s="56">
        <f>'ОПУ БС'!$F162/12*'ОПУ БС'!W162</f>
        <v>52.11315988</v>
      </c>
      <c r="BB162" s="10">
        <f t="shared" si="27"/>
        <v>500.2863349</v>
      </c>
      <c r="BC162" s="56">
        <f>'ОПУ БС'!$G162/12*'ОПУ БС'!L162</f>
        <v>34.23283495</v>
      </c>
      <c r="BD162" s="56">
        <f>'ОПУ БС'!$G162/12*'ОПУ БС'!M162</f>
        <v>37.38585922</v>
      </c>
      <c r="BE162" s="56">
        <f>'ОПУ БС'!$G162/12*'ОПУ БС'!N162</f>
        <v>41.89017961</v>
      </c>
      <c r="BF162" s="56">
        <f>'ОПУ БС'!$G162/12*'ОПУ БС'!O162</f>
        <v>41.89017961</v>
      </c>
      <c r="BG162" s="56">
        <f>'ОПУ БС'!$G162/12*'ОПУ БС'!P162</f>
        <v>42.79104369</v>
      </c>
      <c r="BH162" s="56">
        <f>'ОПУ БС'!$G162/12*'ОПУ БС'!Q162</f>
        <v>45.49363592</v>
      </c>
      <c r="BI162" s="56">
        <f>'ОПУ БС'!$G162/12*'ОПУ БС'!R162</f>
        <v>52.25011651</v>
      </c>
      <c r="BJ162" s="56">
        <f>'ОПУ БС'!$G162/12*'ОПУ БС'!S162</f>
        <v>50.89882039</v>
      </c>
      <c r="BK162" s="56">
        <f>'ОПУ БС'!$G162/12*'ОПУ БС'!T162</f>
        <v>30.1789466</v>
      </c>
      <c r="BL162" s="56">
        <f>'ОПУ БС'!$G162/12*'ОПУ БС'!U162</f>
        <v>44.59277185</v>
      </c>
      <c r="BM162" s="56">
        <f>'ОПУ БС'!$G162/12*'ОПУ БС'!V162</f>
        <v>62.6100534</v>
      </c>
      <c r="BN162" s="56">
        <f>'ОПУ БС'!$G162/12*'ОПУ БС'!W162</f>
        <v>56.30400486</v>
      </c>
      <c r="BO162" s="10">
        <f t="shared" si="29"/>
        <v>540.5184466</v>
      </c>
      <c r="BP162" s="56">
        <f>'ОПУ БС'!$H162/12*'ОПУ БС'!L162</f>
        <v>35.4190329</v>
      </c>
      <c r="BQ162" s="56">
        <f>'ОПУ БС'!$H162/12*'ОПУ БС'!M162</f>
        <v>38.68131224</v>
      </c>
      <c r="BR162" s="56">
        <f>'ОПУ БС'!$H162/12*'ОПУ БС'!N162</f>
        <v>43.34171131</v>
      </c>
      <c r="BS162" s="56">
        <f>'ОПУ БС'!$H162/12*'ОПУ БС'!O162</f>
        <v>43.34171131</v>
      </c>
      <c r="BT162" s="56">
        <f>'ОПУ БС'!$H162/12*'ОПУ БС'!P162</f>
        <v>44.27379112</v>
      </c>
      <c r="BU162" s="56">
        <f>'ОПУ БС'!$H162/12*'ОПУ БС'!Q162</f>
        <v>47.07003056</v>
      </c>
      <c r="BV162" s="56">
        <f>'ОПУ БС'!$H162/12*'ОПУ БС'!R162</f>
        <v>54.06062916</v>
      </c>
      <c r="BW162" s="56">
        <f>'ОПУ БС'!$H162/12*'ОПУ БС'!S162</f>
        <v>52.66250944</v>
      </c>
      <c r="BX162" s="56">
        <f>'ОПУ БС'!$H162/12*'ОПУ БС'!T162</f>
        <v>31.22467374</v>
      </c>
      <c r="BY162" s="56">
        <f>'ОПУ БС'!$H162/12*'ОПУ БС'!U162</f>
        <v>46.13795075</v>
      </c>
      <c r="BZ162" s="56">
        <f>'ОПУ БС'!$H162/12*'ОПУ БС'!V162</f>
        <v>64.77954701</v>
      </c>
      <c r="CA162" s="56">
        <f>'ОПУ БС'!$H162/12*'ОПУ БС'!W162</f>
        <v>58.25498832</v>
      </c>
      <c r="CB162" s="10">
        <f t="shared" si="31"/>
        <v>559.2478879</v>
      </c>
      <c r="CC162" s="56">
        <f>'ОПУ БС'!$I162/12*'ОПУ БС'!L162</f>
        <v>35.24564959</v>
      </c>
      <c r="CD162" s="56">
        <f>'ОПУ БС'!$I162/12*'ОПУ БС'!M162</f>
        <v>38.49195942</v>
      </c>
      <c r="CE162" s="56">
        <f>'ОПУ БС'!$I162/12*'ОПУ БС'!N162</f>
        <v>43.12954489</v>
      </c>
      <c r="CF162" s="56">
        <f>'ОПУ БС'!$I162/12*'ОПУ БС'!O162</f>
        <v>43.12954489</v>
      </c>
      <c r="CG162" s="56">
        <f>'ОПУ БС'!$I162/12*'ОПУ БС'!P162</f>
        <v>44.05706198</v>
      </c>
      <c r="CH162" s="56">
        <f>'ОПУ БС'!$I162/12*'ОПУ БС'!Q162</f>
        <v>46.83961326</v>
      </c>
      <c r="CI162" s="56">
        <f>'ОПУ БС'!$I162/12*'ОПУ БС'!R162</f>
        <v>53.79599147</v>
      </c>
      <c r="CJ162" s="56">
        <f>'ОПУ БС'!$I162/12*'ОПУ БС'!S162</f>
        <v>52.40471583</v>
      </c>
      <c r="CK162" s="56">
        <f>'ОПУ БС'!$I162/12*'ОПУ БС'!T162</f>
        <v>31.07182266</v>
      </c>
      <c r="CL162" s="56">
        <f>'ОПУ БС'!$I162/12*'ОПУ БС'!U162</f>
        <v>45.91209617</v>
      </c>
      <c r="CM162" s="56">
        <f>'ОПУ БС'!$I162/12*'ОПУ БС'!V162</f>
        <v>64.46243806</v>
      </c>
      <c r="CN162" s="56">
        <f>'ОПУ БС'!$I162/12*'ОПУ БС'!W162</f>
        <v>57.9698184</v>
      </c>
      <c r="CO162" s="10">
        <f t="shared" si="33"/>
        <v>556.5102566</v>
      </c>
      <c r="CP162" s="2"/>
      <c r="CQ162" s="2"/>
      <c r="CR162" s="48">
        <f>O162-'ОПУ БС'!C162</f>
        <v>0</v>
      </c>
      <c r="CS162" s="48">
        <f>AB162-'ОПУ БС'!D162</f>
        <v>0</v>
      </c>
      <c r="CT162" s="48">
        <f>AO162-'ОПУ БС'!E162</f>
        <v>0</v>
      </c>
      <c r="CU162" s="48">
        <f>BB162-'ОПУ БС'!F162</f>
        <v>0</v>
      </c>
      <c r="CV162" s="48">
        <f>BO162-'ОПУ БС'!G162</f>
        <v>0</v>
      </c>
      <c r="CW162" s="48">
        <f>CB162-'ОПУ БС'!H162</f>
        <v>0</v>
      </c>
      <c r="CX162" s="48">
        <f>CO162-'ОПУ БС'!I162</f>
        <v>0</v>
      </c>
      <c r="CY162" s="2"/>
      <c r="CZ162" s="2"/>
      <c r="DA162" s="57"/>
      <c r="DB162" s="57"/>
      <c r="DC162" s="57"/>
      <c r="DD162" s="57"/>
      <c r="DE162" s="57"/>
      <c r="DF162" s="57"/>
      <c r="DG162" s="57"/>
      <c r="DH162" s="57"/>
      <c r="DI162" s="57"/>
      <c r="DJ162" s="57"/>
      <c r="DK162" s="57"/>
      <c r="DL162" s="57"/>
      <c r="DM162" s="55">
        <f t="shared" si="35"/>
        <v>0</v>
      </c>
      <c r="DN162" s="57"/>
      <c r="DO162" s="57"/>
      <c r="DP162" s="57"/>
      <c r="DQ162" s="57"/>
      <c r="DR162" s="57"/>
      <c r="DS162" s="57"/>
      <c r="DT162" s="57"/>
      <c r="DU162" s="57"/>
      <c r="DV162" s="57"/>
      <c r="DW162" s="57"/>
      <c r="DX162" s="57"/>
      <c r="DY162" s="57"/>
      <c r="DZ162" s="55">
        <f t="shared" si="37"/>
        <v>0</v>
      </c>
      <c r="EA162" s="58"/>
      <c r="EB162" s="58"/>
      <c r="EC162" s="58"/>
      <c r="ED162" s="58"/>
      <c r="EE162" s="58"/>
      <c r="EF162" s="58"/>
      <c r="EG162" s="58"/>
      <c r="EH162" s="58"/>
      <c r="EI162" s="58"/>
      <c r="EJ162" s="58"/>
      <c r="EK162" s="58"/>
      <c r="EL162" s="58"/>
      <c r="EM162" s="50">
        <f t="shared" si="39"/>
        <v>0</v>
      </c>
      <c r="EN162" s="58"/>
      <c r="EO162" s="58"/>
      <c r="EP162" s="58"/>
      <c r="EQ162" s="58"/>
      <c r="ER162" s="58"/>
      <c r="ES162" s="58"/>
      <c r="ET162" s="58"/>
      <c r="EU162" s="58"/>
      <c r="EV162" s="58"/>
      <c r="EW162" s="58"/>
      <c r="EX162" s="58"/>
      <c r="EY162" s="58"/>
      <c r="EZ162" s="51">
        <f t="shared" si="41"/>
        <v>0</v>
      </c>
      <c r="FA162" s="58"/>
      <c r="FB162" s="58"/>
      <c r="FC162" s="58"/>
      <c r="FD162" s="58"/>
      <c r="FE162" s="58"/>
      <c r="FF162" s="58"/>
      <c r="FG162" s="58"/>
      <c r="FH162" s="58"/>
      <c r="FI162" s="58"/>
      <c r="FJ162" s="58"/>
      <c r="FK162" s="58"/>
      <c r="FL162" s="58"/>
      <c r="FM162" s="51">
        <f t="shared" si="43"/>
        <v>0</v>
      </c>
      <c r="FN162" s="2"/>
      <c r="FO162" s="2"/>
      <c r="FP162" s="56">
        <f t="shared" ref="FP162:GA162" si="2099">C162</f>
        <v>17.40448016</v>
      </c>
      <c r="FQ162" s="56">
        <f t="shared" si="2099"/>
        <v>19.00752438</v>
      </c>
      <c r="FR162" s="56">
        <f t="shared" si="2099"/>
        <v>21.29758756</v>
      </c>
      <c r="FS162" s="56">
        <f t="shared" si="2099"/>
        <v>21.29758756</v>
      </c>
      <c r="FT162" s="56">
        <f t="shared" si="2099"/>
        <v>21.7556002</v>
      </c>
      <c r="FU162" s="56">
        <f t="shared" si="2099"/>
        <v>23.1296381</v>
      </c>
      <c r="FV162" s="56">
        <f t="shared" si="2099"/>
        <v>26.56473287</v>
      </c>
      <c r="FW162" s="56">
        <f t="shared" si="2099"/>
        <v>25.87771392</v>
      </c>
      <c r="FX162" s="56">
        <f t="shared" si="2099"/>
        <v>15.3434233</v>
      </c>
      <c r="FY162" s="56">
        <f t="shared" si="2099"/>
        <v>22.67162547</v>
      </c>
      <c r="FZ162" s="56">
        <f t="shared" si="2099"/>
        <v>31.83187818</v>
      </c>
      <c r="GA162" s="56">
        <f t="shared" si="2099"/>
        <v>28.62578973</v>
      </c>
      <c r="GB162" s="52">
        <f t="shared" si="45"/>
        <v>274.8075814</v>
      </c>
      <c r="GC162" s="56">
        <f t="shared" ref="GC162:GN162" si="2100">P162</f>
        <v>22.76291893</v>
      </c>
      <c r="GD162" s="56">
        <f t="shared" si="2100"/>
        <v>24.85950357</v>
      </c>
      <c r="GE162" s="56">
        <f t="shared" si="2100"/>
        <v>27.85462448</v>
      </c>
      <c r="GF162" s="56">
        <f t="shared" si="2100"/>
        <v>27.85462448</v>
      </c>
      <c r="GG162" s="56">
        <f t="shared" si="2100"/>
        <v>28.45364866</v>
      </c>
      <c r="GH162" s="56">
        <f t="shared" si="2100"/>
        <v>30.25072121</v>
      </c>
      <c r="GI162" s="56">
        <f t="shared" si="2100"/>
        <v>34.74340257</v>
      </c>
      <c r="GJ162" s="56">
        <f t="shared" si="2100"/>
        <v>33.8448663</v>
      </c>
      <c r="GK162" s="56">
        <f t="shared" si="2100"/>
        <v>20.06731011</v>
      </c>
      <c r="GL162" s="56">
        <f t="shared" si="2100"/>
        <v>29.65169702</v>
      </c>
      <c r="GM162" s="56">
        <f t="shared" si="2100"/>
        <v>41.63218067</v>
      </c>
      <c r="GN162" s="56">
        <f t="shared" si="2100"/>
        <v>37.43901139</v>
      </c>
      <c r="GO162" s="52">
        <f t="shared" si="47"/>
        <v>359.4145094</v>
      </c>
      <c r="GP162" s="8">
        <f t="shared" ref="GP162:HA162" si="2101">AC162+DA162</f>
        <v>27.74457433</v>
      </c>
      <c r="GQ162" s="8">
        <f t="shared" si="2101"/>
        <v>30.29999565</v>
      </c>
      <c r="GR162" s="8">
        <f t="shared" si="2101"/>
        <v>33.95059754</v>
      </c>
      <c r="GS162" s="8">
        <f t="shared" si="2101"/>
        <v>33.95059754</v>
      </c>
      <c r="GT162" s="8">
        <f t="shared" si="2101"/>
        <v>34.68071792</v>
      </c>
      <c r="GU162" s="8">
        <f t="shared" si="2101"/>
        <v>36.87107905</v>
      </c>
      <c r="GV162" s="8">
        <f t="shared" si="2101"/>
        <v>42.34698188</v>
      </c>
      <c r="GW162" s="8">
        <f t="shared" si="2101"/>
        <v>41.25180131</v>
      </c>
      <c r="GX162" s="8">
        <f t="shared" si="2101"/>
        <v>24.45903264</v>
      </c>
      <c r="GY162" s="8">
        <f t="shared" si="2101"/>
        <v>36.14095867</v>
      </c>
      <c r="GZ162" s="8">
        <f t="shared" si="2101"/>
        <v>50.74336621</v>
      </c>
      <c r="HA162" s="8">
        <f t="shared" si="2101"/>
        <v>45.63252357</v>
      </c>
      <c r="HB162" s="52">
        <f t="shared" si="49"/>
        <v>438.0722263</v>
      </c>
      <c r="HC162" s="8">
        <f t="shared" ref="HC162:HN162" si="2102">AP162+DN162</f>
        <v>31.68480121</v>
      </c>
      <c r="HD162" s="8">
        <f t="shared" si="2102"/>
        <v>34.60313816</v>
      </c>
      <c r="HE162" s="8">
        <f t="shared" si="2102"/>
        <v>38.77219095</v>
      </c>
      <c r="HF162" s="8">
        <f t="shared" si="2102"/>
        <v>38.77219095</v>
      </c>
      <c r="HG162" s="8">
        <f t="shared" si="2102"/>
        <v>39.60600151</v>
      </c>
      <c r="HH162" s="8">
        <f t="shared" si="2102"/>
        <v>42.10743318</v>
      </c>
      <c r="HI162" s="8">
        <f t="shared" si="2102"/>
        <v>48.36101237</v>
      </c>
      <c r="HJ162" s="8">
        <f t="shared" si="2102"/>
        <v>47.11029653</v>
      </c>
      <c r="HK162" s="8">
        <f t="shared" si="2102"/>
        <v>27.9326537</v>
      </c>
      <c r="HL162" s="8">
        <f t="shared" si="2102"/>
        <v>41.27362263</v>
      </c>
      <c r="HM162" s="8">
        <f t="shared" si="2102"/>
        <v>57.94983379</v>
      </c>
      <c r="HN162" s="8">
        <f t="shared" si="2102"/>
        <v>52.11315988</v>
      </c>
      <c r="HO162" s="52">
        <f t="shared" si="51"/>
        <v>500.2863349</v>
      </c>
      <c r="HP162" s="8">
        <f t="shared" ref="HP162:IA162" si="2103">BC162+EA162</f>
        <v>34.23283495</v>
      </c>
      <c r="HQ162" s="8">
        <f t="shared" si="2103"/>
        <v>37.38585922</v>
      </c>
      <c r="HR162" s="8">
        <f t="shared" si="2103"/>
        <v>41.89017961</v>
      </c>
      <c r="HS162" s="8">
        <f t="shared" si="2103"/>
        <v>41.89017961</v>
      </c>
      <c r="HT162" s="8">
        <f t="shared" si="2103"/>
        <v>42.79104369</v>
      </c>
      <c r="HU162" s="8">
        <f t="shared" si="2103"/>
        <v>45.49363592</v>
      </c>
      <c r="HV162" s="8">
        <f t="shared" si="2103"/>
        <v>52.25011651</v>
      </c>
      <c r="HW162" s="8">
        <f t="shared" si="2103"/>
        <v>50.89882039</v>
      </c>
      <c r="HX162" s="8">
        <f t="shared" si="2103"/>
        <v>30.1789466</v>
      </c>
      <c r="HY162" s="8">
        <f t="shared" si="2103"/>
        <v>44.59277185</v>
      </c>
      <c r="HZ162" s="8">
        <f t="shared" si="2103"/>
        <v>62.6100534</v>
      </c>
      <c r="IA162" s="8">
        <f t="shared" si="2103"/>
        <v>56.30400486</v>
      </c>
      <c r="IB162" s="52">
        <f t="shared" si="53"/>
        <v>540.5184466</v>
      </c>
      <c r="IC162" s="8">
        <f t="shared" ref="IC162:IN162" si="2104">BP162+EN162</f>
        <v>35.4190329</v>
      </c>
      <c r="ID162" s="8">
        <f t="shared" si="2104"/>
        <v>38.68131224</v>
      </c>
      <c r="IE162" s="8">
        <f t="shared" si="2104"/>
        <v>43.34171131</v>
      </c>
      <c r="IF162" s="8">
        <f t="shared" si="2104"/>
        <v>43.34171131</v>
      </c>
      <c r="IG162" s="8">
        <f t="shared" si="2104"/>
        <v>44.27379112</v>
      </c>
      <c r="IH162" s="8">
        <f t="shared" si="2104"/>
        <v>47.07003056</v>
      </c>
      <c r="II162" s="8">
        <f t="shared" si="2104"/>
        <v>54.06062916</v>
      </c>
      <c r="IJ162" s="8">
        <f t="shared" si="2104"/>
        <v>52.66250944</v>
      </c>
      <c r="IK162" s="8">
        <f t="shared" si="2104"/>
        <v>31.22467374</v>
      </c>
      <c r="IL162" s="8">
        <f t="shared" si="2104"/>
        <v>46.13795075</v>
      </c>
      <c r="IM162" s="8">
        <f t="shared" si="2104"/>
        <v>64.77954701</v>
      </c>
      <c r="IN162" s="8">
        <f t="shared" si="2104"/>
        <v>58.25498832</v>
      </c>
      <c r="IO162" s="52">
        <f t="shared" si="55"/>
        <v>559.2478879</v>
      </c>
      <c r="IP162" s="8">
        <f t="shared" ref="IP162:JA162" si="2105">CC162+FA162</f>
        <v>35.24564959</v>
      </c>
      <c r="IQ162" s="8">
        <f t="shared" si="2105"/>
        <v>38.49195942</v>
      </c>
      <c r="IR162" s="8">
        <f t="shared" si="2105"/>
        <v>43.12954489</v>
      </c>
      <c r="IS162" s="8">
        <f t="shared" si="2105"/>
        <v>43.12954489</v>
      </c>
      <c r="IT162" s="8">
        <f t="shared" si="2105"/>
        <v>44.05706198</v>
      </c>
      <c r="IU162" s="8">
        <f t="shared" si="2105"/>
        <v>46.83961326</v>
      </c>
      <c r="IV162" s="8">
        <f t="shared" si="2105"/>
        <v>53.79599147</v>
      </c>
      <c r="IW162" s="8">
        <f t="shared" si="2105"/>
        <v>52.40471583</v>
      </c>
      <c r="IX162" s="8">
        <f t="shared" si="2105"/>
        <v>31.07182266</v>
      </c>
      <c r="IY162" s="8">
        <f t="shared" si="2105"/>
        <v>45.91209617</v>
      </c>
      <c r="IZ162" s="8">
        <f t="shared" si="2105"/>
        <v>64.46243806</v>
      </c>
      <c r="JA162" s="8">
        <f t="shared" si="2105"/>
        <v>57.9698184</v>
      </c>
      <c r="JB162" s="52">
        <f t="shared" si="57"/>
        <v>556.5102566</v>
      </c>
      <c r="JC162" s="2"/>
      <c r="JD162" s="2"/>
      <c r="JE162" s="19">
        <f t="shared" si="58"/>
        <v>0</v>
      </c>
      <c r="JF162" s="19">
        <f t="shared" si="59"/>
        <v>0</v>
      </c>
      <c r="JG162" s="48">
        <f t="shared" si="60"/>
        <v>0</v>
      </c>
      <c r="JH162" s="48">
        <f t="shared" si="61"/>
        <v>0</v>
      </c>
      <c r="JI162" s="48">
        <f t="shared" si="62"/>
        <v>0</v>
      </c>
      <c r="JJ162" s="48">
        <f t="shared" si="63"/>
        <v>0</v>
      </c>
      <c r="JK162" s="48">
        <f t="shared" si="64"/>
        <v>0</v>
      </c>
    </row>
    <row r="163" ht="19.5" customHeight="1" outlineLevel="1">
      <c r="A163" s="2"/>
      <c r="B163" s="6" t="s">
        <v>21</v>
      </c>
      <c r="C163" s="8">
        <f t="shared" ref="C163:N163" si="2106">SUM(C164:C170)</f>
        <v>25.46638692</v>
      </c>
      <c r="D163" s="8">
        <f t="shared" si="2106"/>
        <v>31.30440431</v>
      </c>
      <c r="E163" s="8">
        <f t="shared" si="2106"/>
        <v>34.93521615</v>
      </c>
      <c r="F163" s="8">
        <f t="shared" si="2106"/>
        <v>34.65966203</v>
      </c>
      <c r="G163" s="8">
        <f t="shared" si="2106"/>
        <v>35.49356313</v>
      </c>
      <c r="H163" s="8">
        <f t="shared" si="2106"/>
        <v>37.7554521</v>
      </c>
      <c r="I163" s="8">
        <f t="shared" si="2106"/>
        <v>39.37599178</v>
      </c>
      <c r="J163" s="8">
        <f t="shared" si="2106"/>
        <v>42.26305683</v>
      </c>
      <c r="K163" s="8">
        <f t="shared" si="2106"/>
        <v>39.27098201</v>
      </c>
      <c r="L163" s="8">
        <f t="shared" si="2106"/>
        <v>37.0269259</v>
      </c>
      <c r="M163" s="8">
        <f t="shared" si="2106"/>
        <v>44.50841276</v>
      </c>
      <c r="N163" s="8">
        <f t="shared" si="2106"/>
        <v>46.75116906</v>
      </c>
      <c r="O163" s="8">
        <f t="shared" si="21"/>
        <v>448.811223</v>
      </c>
      <c r="P163" s="8">
        <f t="shared" ref="P163:AA163" si="2107">SUM(P164:P170)</f>
        <v>25.05891953</v>
      </c>
      <c r="Q163" s="8">
        <f t="shared" si="2107"/>
        <v>30.93510107</v>
      </c>
      <c r="R163" s="8">
        <f t="shared" si="2107"/>
        <v>34.58504563</v>
      </c>
      <c r="S163" s="8">
        <f t="shared" si="2107"/>
        <v>34.32554288</v>
      </c>
      <c r="T163" s="8">
        <f t="shared" si="2107"/>
        <v>35.13241645</v>
      </c>
      <c r="U163" s="8">
        <f t="shared" si="2107"/>
        <v>37.38504969</v>
      </c>
      <c r="V163" s="8">
        <f t="shared" si="2107"/>
        <v>38.77605024</v>
      </c>
      <c r="W163" s="8">
        <f t="shared" si="2107"/>
        <v>41.8542236</v>
      </c>
      <c r="X163" s="8">
        <f t="shared" si="2107"/>
        <v>38.89109272</v>
      </c>
      <c r="Y163" s="8">
        <f t="shared" si="2107"/>
        <v>36.66874457</v>
      </c>
      <c r="Z163" s="8">
        <f t="shared" si="2107"/>
        <v>44.55852484</v>
      </c>
      <c r="AA163" s="8">
        <f t="shared" si="2107"/>
        <v>46.29891991</v>
      </c>
      <c r="AB163" s="8">
        <f t="shared" si="23"/>
        <v>444.4696311</v>
      </c>
      <c r="AC163" s="8">
        <f t="shared" ref="AC163:AN163" si="2108">SUM(AC164:AC170)</f>
        <v>26.42894364</v>
      </c>
      <c r="AD163" s="8">
        <f t="shared" si="2108"/>
        <v>32.74191947</v>
      </c>
      <c r="AE163" s="8">
        <f t="shared" si="2108"/>
        <v>36.61851414</v>
      </c>
      <c r="AF163" s="8">
        <f t="shared" si="2108"/>
        <v>36.36532913</v>
      </c>
      <c r="AG163" s="8">
        <f t="shared" si="2108"/>
        <v>37.19696472</v>
      </c>
      <c r="AH163" s="8">
        <f t="shared" si="2108"/>
        <v>39.59328773</v>
      </c>
      <c r="AI163" s="8">
        <f t="shared" si="2108"/>
        <v>40.93544027</v>
      </c>
      <c r="AJ163" s="8">
        <f t="shared" si="2108"/>
        <v>44.32923396</v>
      </c>
      <c r="AK163" s="8">
        <f t="shared" si="2108"/>
        <v>41.19088112</v>
      </c>
      <c r="AL163" s="8">
        <f t="shared" si="2108"/>
        <v>38.83711648</v>
      </c>
      <c r="AM163" s="8">
        <f t="shared" si="2108"/>
        <v>47.47853315</v>
      </c>
      <c r="AN163" s="8">
        <f t="shared" si="2108"/>
        <v>49.03676323</v>
      </c>
      <c r="AO163" s="8">
        <f t="shared" si="25"/>
        <v>470.752927</v>
      </c>
      <c r="AP163" s="8">
        <f t="shared" ref="AP163:BA163" si="2109">SUM(AP164:AP170)</f>
        <v>26.64250095</v>
      </c>
      <c r="AQ163" s="8">
        <f t="shared" si="2109"/>
        <v>33.15880602</v>
      </c>
      <c r="AR163" s="8">
        <f t="shared" si="2109"/>
        <v>37.07848242</v>
      </c>
      <c r="AS163" s="8">
        <f t="shared" si="2109"/>
        <v>36.8491166</v>
      </c>
      <c r="AT163" s="8">
        <f t="shared" si="2109"/>
        <v>37.6721361</v>
      </c>
      <c r="AU163" s="8">
        <f t="shared" si="2109"/>
        <v>40.11001819</v>
      </c>
      <c r="AV163" s="8">
        <f t="shared" si="2109"/>
        <v>41.30628736</v>
      </c>
      <c r="AW163" s="8">
        <f t="shared" si="2109"/>
        <v>44.91031883</v>
      </c>
      <c r="AX163" s="8">
        <f t="shared" si="2109"/>
        <v>41.73082723</v>
      </c>
      <c r="AY163" s="8">
        <f t="shared" si="2109"/>
        <v>39.34620853</v>
      </c>
      <c r="AZ163" s="8">
        <f t="shared" si="2109"/>
        <v>48.43948131</v>
      </c>
      <c r="BA163" s="8">
        <f t="shared" si="2109"/>
        <v>49.67955623</v>
      </c>
      <c r="BB163" s="8">
        <f t="shared" si="27"/>
        <v>476.9237398</v>
      </c>
      <c r="BC163" s="8">
        <f t="shared" ref="BC163:BN163" si="2110">SUM(BC164:BC170)</f>
        <v>26.34803309</v>
      </c>
      <c r="BD163" s="8">
        <f t="shared" si="2110"/>
        <v>32.87975966</v>
      </c>
      <c r="BE163" s="8">
        <f t="shared" si="2110"/>
        <v>36.76435415</v>
      </c>
      <c r="BF163" s="8">
        <f t="shared" si="2110"/>
        <v>36.55563021</v>
      </c>
      <c r="BG163" s="8">
        <f t="shared" si="2110"/>
        <v>37.35568999</v>
      </c>
      <c r="BH163" s="8">
        <f t="shared" si="2110"/>
        <v>39.7823397</v>
      </c>
      <c r="BI163" s="8">
        <f t="shared" si="2110"/>
        <v>40.87511887</v>
      </c>
      <c r="BJ163" s="8">
        <f t="shared" si="2110"/>
        <v>44.54513165</v>
      </c>
      <c r="BK163" s="8">
        <f t="shared" si="2110"/>
        <v>41.39149401</v>
      </c>
      <c r="BL163" s="8">
        <f t="shared" si="2110"/>
        <v>39.02626578</v>
      </c>
      <c r="BM163" s="8">
        <f t="shared" si="2110"/>
        <v>48.24624064</v>
      </c>
      <c r="BN163" s="8">
        <f t="shared" si="2110"/>
        <v>49.27558811</v>
      </c>
      <c r="BO163" s="8">
        <f t="shared" si="29"/>
        <v>473.0456459</v>
      </c>
      <c r="BP163" s="8">
        <f t="shared" ref="BP163:CA163" si="2111">SUM(BP164:BP170)</f>
        <v>25.4108813</v>
      </c>
      <c r="BQ163" s="8">
        <f t="shared" si="2111"/>
        <v>31.75813361</v>
      </c>
      <c r="BR163" s="8">
        <f t="shared" si="2111"/>
        <v>35.51052614</v>
      </c>
      <c r="BS163" s="8">
        <f t="shared" si="2111"/>
        <v>35.32212158</v>
      </c>
      <c r="BT163" s="8">
        <f t="shared" si="2111"/>
        <v>36.08144397</v>
      </c>
      <c r="BU163" s="8">
        <f t="shared" si="2111"/>
        <v>38.43317702</v>
      </c>
      <c r="BV163" s="8">
        <f t="shared" si="2111"/>
        <v>39.43724359</v>
      </c>
      <c r="BW163" s="8">
        <f t="shared" si="2111"/>
        <v>43.03558957</v>
      </c>
      <c r="BX163" s="8">
        <f t="shared" si="2111"/>
        <v>39.98882217</v>
      </c>
      <c r="BY163" s="8">
        <f t="shared" si="2111"/>
        <v>37.70374661</v>
      </c>
      <c r="BZ163" s="8">
        <f t="shared" si="2111"/>
        <v>46.72768423</v>
      </c>
      <c r="CA163" s="8">
        <f t="shared" si="2111"/>
        <v>47.60574067</v>
      </c>
      <c r="CB163" s="8">
        <f t="shared" si="31"/>
        <v>457.0151105</v>
      </c>
      <c r="CC163" s="8">
        <f t="shared" ref="CC163:CN163" si="2112">SUM(CC164:CC170)</f>
        <v>24.4336795</v>
      </c>
      <c r="CD163" s="8">
        <f t="shared" si="2112"/>
        <v>30.5508672</v>
      </c>
      <c r="CE163" s="8">
        <f t="shared" si="2112"/>
        <v>34.16227528</v>
      </c>
      <c r="CF163" s="8">
        <f t="shared" si="2112"/>
        <v>33.98808968</v>
      </c>
      <c r="CG163" s="8">
        <f t="shared" si="2112"/>
        <v>34.7096685</v>
      </c>
      <c r="CH163" s="8">
        <f t="shared" si="2112"/>
        <v>36.9774449</v>
      </c>
      <c r="CI163" s="8">
        <f t="shared" si="2112"/>
        <v>37.92763391</v>
      </c>
      <c r="CJ163" s="8">
        <f t="shared" si="2112"/>
        <v>41.40612194</v>
      </c>
      <c r="CK163" s="8">
        <f t="shared" si="2112"/>
        <v>38.47471508</v>
      </c>
      <c r="CL163" s="8">
        <f t="shared" si="2112"/>
        <v>36.27615993</v>
      </c>
      <c r="CM163" s="8">
        <f t="shared" si="2112"/>
        <v>45.00114129</v>
      </c>
      <c r="CN163" s="8">
        <f t="shared" si="2112"/>
        <v>45.80323223</v>
      </c>
      <c r="CO163" s="8">
        <f t="shared" si="33"/>
        <v>439.7110294</v>
      </c>
      <c r="CP163" s="2"/>
      <c r="CQ163" s="2"/>
      <c r="CR163" s="48">
        <f>O163-'ОПУ БС'!C163</f>
        <v>0</v>
      </c>
      <c r="CS163" s="48">
        <f>AB163-'ОПУ БС'!D163</f>
        <v>0</v>
      </c>
      <c r="CT163" s="48">
        <f>AO163-'ОПУ БС'!E163</f>
        <v>0</v>
      </c>
      <c r="CU163" s="48">
        <f>BB163-'ОПУ БС'!F163</f>
        <v>0</v>
      </c>
      <c r="CV163" s="48">
        <f>BO163-'ОПУ БС'!G163</f>
        <v>0</v>
      </c>
      <c r="CW163" s="48">
        <f>CB163-'ОПУ БС'!H163</f>
        <v>0</v>
      </c>
      <c r="CX163" s="48">
        <f>CO163-'ОПУ БС'!I163</f>
        <v>0</v>
      </c>
      <c r="CY163" s="2"/>
      <c r="CZ163" s="2"/>
      <c r="DA163" s="49">
        <f t="shared" ref="DA163:DL163" si="2113">SUM(DA164:DA170)</f>
        <v>0</v>
      </c>
      <c r="DB163" s="49">
        <f t="shared" si="2113"/>
        <v>0</v>
      </c>
      <c r="DC163" s="49">
        <f t="shared" si="2113"/>
        <v>0</v>
      </c>
      <c r="DD163" s="49">
        <f t="shared" si="2113"/>
        <v>0</v>
      </c>
      <c r="DE163" s="49">
        <f t="shared" si="2113"/>
        <v>0</v>
      </c>
      <c r="DF163" s="49">
        <f t="shared" si="2113"/>
        <v>0</v>
      </c>
      <c r="DG163" s="49">
        <f t="shared" si="2113"/>
        <v>0</v>
      </c>
      <c r="DH163" s="49">
        <f t="shared" si="2113"/>
        <v>0</v>
      </c>
      <c r="DI163" s="49">
        <f t="shared" si="2113"/>
        <v>0</v>
      </c>
      <c r="DJ163" s="49">
        <f t="shared" si="2113"/>
        <v>0</v>
      </c>
      <c r="DK163" s="49">
        <f t="shared" si="2113"/>
        <v>0</v>
      </c>
      <c r="DL163" s="49">
        <f t="shared" si="2113"/>
        <v>0</v>
      </c>
      <c r="DM163" s="50">
        <f t="shared" si="35"/>
        <v>0</v>
      </c>
      <c r="DN163" s="49">
        <f t="shared" ref="DN163:DY163" si="2114">SUM(DN164:DN170)</f>
        <v>0</v>
      </c>
      <c r="DO163" s="49">
        <f t="shared" si="2114"/>
        <v>0</v>
      </c>
      <c r="DP163" s="49">
        <f t="shared" si="2114"/>
        <v>0</v>
      </c>
      <c r="DQ163" s="49">
        <f t="shared" si="2114"/>
        <v>0</v>
      </c>
      <c r="DR163" s="49">
        <f t="shared" si="2114"/>
        <v>0</v>
      </c>
      <c r="DS163" s="49">
        <f t="shared" si="2114"/>
        <v>0</v>
      </c>
      <c r="DT163" s="49">
        <f t="shared" si="2114"/>
        <v>0</v>
      </c>
      <c r="DU163" s="49">
        <f t="shared" si="2114"/>
        <v>0</v>
      </c>
      <c r="DV163" s="49">
        <f t="shared" si="2114"/>
        <v>0</v>
      </c>
      <c r="DW163" s="49">
        <f t="shared" si="2114"/>
        <v>0</v>
      </c>
      <c r="DX163" s="49">
        <f t="shared" si="2114"/>
        <v>0</v>
      </c>
      <c r="DY163" s="49">
        <f t="shared" si="2114"/>
        <v>0</v>
      </c>
      <c r="DZ163" s="50">
        <f t="shared" si="37"/>
        <v>0</v>
      </c>
      <c r="EA163" s="49">
        <f t="shared" ref="EA163:EL163" si="2115">SUM(EA164:EA170)</f>
        <v>0</v>
      </c>
      <c r="EB163" s="49">
        <f t="shared" si="2115"/>
        <v>0</v>
      </c>
      <c r="EC163" s="49">
        <f t="shared" si="2115"/>
        <v>0</v>
      </c>
      <c r="ED163" s="49">
        <f t="shared" si="2115"/>
        <v>0</v>
      </c>
      <c r="EE163" s="49">
        <f t="shared" si="2115"/>
        <v>0</v>
      </c>
      <c r="EF163" s="49">
        <f t="shared" si="2115"/>
        <v>0</v>
      </c>
      <c r="EG163" s="49">
        <f t="shared" si="2115"/>
        <v>0</v>
      </c>
      <c r="EH163" s="49">
        <f t="shared" si="2115"/>
        <v>0</v>
      </c>
      <c r="EI163" s="49">
        <f t="shared" si="2115"/>
        <v>0</v>
      </c>
      <c r="EJ163" s="49">
        <f t="shared" si="2115"/>
        <v>0</v>
      </c>
      <c r="EK163" s="49">
        <f t="shared" si="2115"/>
        <v>0</v>
      </c>
      <c r="EL163" s="49">
        <f t="shared" si="2115"/>
        <v>0</v>
      </c>
      <c r="EM163" s="50">
        <f t="shared" si="39"/>
        <v>0</v>
      </c>
      <c r="EN163" s="49">
        <f t="shared" ref="EN163:EY163" si="2116">SUM(EN164:EN170)</f>
        <v>0</v>
      </c>
      <c r="EO163" s="49">
        <f t="shared" si="2116"/>
        <v>0</v>
      </c>
      <c r="EP163" s="49">
        <f t="shared" si="2116"/>
        <v>0</v>
      </c>
      <c r="EQ163" s="49">
        <f t="shared" si="2116"/>
        <v>0</v>
      </c>
      <c r="ER163" s="49">
        <f t="shared" si="2116"/>
        <v>0</v>
      </c>
      <c r="ES163" s="49">
        <f t="shared" si="2116"/>
        <v>0</v>
      </c>
      <c r="ET163" s="49">
        <f t="shared" si="2116"/>
        <v>0</v>
      </c>
      <c r="EU163" s="49">
        <f t="shared" si="2116"/>
        <v>0</v>
      </c>
      <c r="EV163" s="49">
        <f t="shared" si="2116"/>
        <v>0</v>
      </c>
      <c r="EW163" s="49">
        <f t="shared" si="2116"/>
        <v>0</v>
      </c>
      <c r="EX163" s="49">
        <f t="shared" si="2116"/>
        <v>0</v>
      </c>
      <c r="EY163" s="49">
        <f t="shared" si="2116"/>
        <v>0</v>
      </c>
      <c r="EZ163" s="51">
        <f t="shared" si="41"/>
        <v>0</v>
      </c>
      <c r="FA163" s="49">
        <f t="shared" ref="FA163:FL163" si="2117">SUM(FA164:FA170)</f>
        <v>0</v>
      </c>
      <c r="FB163" s="49">
        <f t="shared" si="2117"/>
        <v>0</v>
      </c>
      <c r="FC163" s="49">
        <f t="shared" si="2117"/>
        <v>0</v>
      </c>
      <c r="FD163" s="49">
        <f t="shared" si="2117"/>
        <v>0</v>
      </c>
      <c r="FE163" s="49">
        <f t="shared" si="2117"/>
        <v>0</v>
      </c>
      <c r="FF163" s="49">
        <f t="shared" si="2117"/>
        <v>0</v>
      </c>
      <c r="FG163" s="49">
        <f t="shared" si="2117"/>
        <v>0</v>
      </c>
      <c r="FH163" s="49">
        <f t="shared" si="2117"/>
        <v>0</v>
      </c>
      <c r="FI163" s="49">
        <f t="shared" si="2117"/>
        <v>0</v>
      </c>
      <c r="FJ163" s="49">
        <f t="shared" si="2117"/>
        <v>0</v>
      </c>
      <c r="FK163" s="49">
        <f t="shared" si="2117"/>
        <v>0</v>
      </c>
      <c r="FL163" s="49">
        <f t="shared" si="2117"/>
        <v>0</v>
      </c>
      <c r="FM163" s="51">
        <f t="shared" si="43"/>
        <v>0</v>
      </c>
      <c r="FN163" s="2"/>
      <c r="FO163" s="2"/>
      <c r="FP163" s="8">
        <f t="shared" ref="FP163:GA163" si="2118">SUM(FP164:FP170)</f>
        <v>25.46638692</v>
      </c>
      <c r="FQ163" s="8">
        <f t="shared" si="2118"/>
        <v>31.30440431</v>
      </c>
      <c r="FR163" s="8">
        <f t="shared" si="2118"/>
        <v>34.93521615</v>
      </c>
      <c r="FS163" s="8">
        <f t="shared" si="2118"/>
        <v>34.65966203</v>
      </c>
      <c r="FT163" s="8">
        <f t="shared" si="2118"/>
        <v>35.49356313</v>
      </c>
      <c r="FU163" s="8">
        <f t="shared" si="2118"/>
        <v>37.7554521</v>
      </c>
      <c r="FV163" s="8">
        <f t="shared" si="2118"/>
        <v>39.37599178</v>
      </c>
      <c r="FW163" s="8">
        <f t="shared" si="2118"/>
        <v>42.26305683</v>
      </c>
      <c r="FX163" s="8">
        <f t="shared" si="2118"/>
        <v>39.27098201</v>
      </c>
      <c r="FY163" s="8">
        <f t="shared" si="2118"/>
        <v>37.0269259</v>
      </c>
      <c r="FZ163" s="8">
        <f t="shared" si="2118"/>
        <v>44.50841276</v>
      </c>
      <c r="GA163" s="8">
        <f t="shared" si="2118"/>
        <v>46.75116906</v>
      </c>
      <c r="GB163" s="52">
        <f t="shared" si="45"/>
        <v>448.811223</v>
      </c>
      <c r="GC163" s="8">
        <f t="shared" ref="GC163:GN163" si="2119">SUM(GC164:GC170)</f>
        <v>25.05891953</v>
      </c>
      <c r="GD163" s="8">
        <f t="shared" si="2119"/>
        <v>30.93510107</v>
      </c>
      <c r="GE163" s="8">
        <f t="shared" si="2119"/>
        <v>34.58504563</v>
      </c>
      <c r="GF163" s="8">
        <f t="shared" si="2119"/>
        <v>34.32554288</v>
      </c>
      <c r="GG163" s="8">
        <f t="shared" si="2119"/>
        <v>35.13241645</v>
      </c>
      <c r="GH163" s="8">
        <f t="shared" si="2119"/>
        <v>37.38504969</v>
      </c>
      <c r="GI163" s="8">
        <f t="shared" si="2119"/>
        <v>38.77605024</v>
      </c>
      <c r="GJ163" s="8">
        <f t="shared" si="2119"/>
        <v>41.8542236</v>
      </c>
      <c r="GK163" s="8">
        <f t="shared" si="2119"/>
        <v>38.89109272</v>
      </c>
      <c r="GL163" s="8">
        <f t="shared" si="2119"/>
        <v>36.66874457</v>
      </c>
      <c r="GM163" s="8">
        <f t="shared" si="2119"/>
        <v>44.55852484</v>
      </c>
      <c r="GN163" s="8">
        <f t="shared" si="2119"/>
        <v>46.29891991</v>
      </c>
      <c r="GO163" s="52">
        <f t="shared" si="47"/>
        <v>444.4696311</v>
      </c>
      <c r="GP163" s="53">
        <f t="shared" ref="GP163:HA163" si="2120">SUM(GP164:GP170)</f>
        <v>26.42894364</v>
      </c>
      <c r="GQ163" s="53">
        <f t="shared" si="2120"/>
        <v>32.74191947</v>
      </c>
      <c r="GR163" s="53">
        <f t="shared" si="2120"/>
        <v>36.61851414</v>
      </c>
      <c r="GS163" s="53">
        <f t="shared" si="2120"/>
        <v>36.36532913</v>
      </c>
      <c r="GT163" s="53">
        <f t="shared" si="2120"/>
        <v>37.19696472</v>
      </c>
      <c r="GU163" s="53">
        <f t="shared" si="2120"/>
        <v>39.59328773</v>
      </c>
      <c r="GV163" s="53">
        <f t="shared" si="2120"/>
        <v>40.93544027</v>
      </c>
      <c r="GW163" s="53">
        <f t="shared" si="2120"/>
        <v>44.32923396</v>
      </c>
      <c r="GX163" s="53">
        <f t="shared" si="2120"/>
        <v>41.19088112</v>
      </c>
      <c r="GY163" s="53">
        <f t="shared" si="2120"/>
        <v>38.83711648</v>
      </c>
      <c r="GZ163" s="53">
        <f t="shared" si="2120"/>
        <v>47.47853315</v>
      </c>
      <c r="HA163" s="53">
        <f t="shared" si="2120"/>
        <v>49.03676323</v>
      </c>
      <c r="HB163" s="52">
        <f t="shared" si="49"/>
        <v>470.752927</v>
      </c>
      <c r="HC163" s="53">
        <f t="shared" ref="HC163:HN163" si="2121">SUM(HC164:HC170)</f>
        <v>26.64250095</v>
      </c>
      <c r="HD163" s="53">
        <f t="shared" si="2121"/>
        <v>33.15880602</v>
      </c>
      <c r="HE163" s="53">
        <f t="shared" si="2121"/>
        <v>37.07848242</v>
      </c>
      <c r="HF163" s="53">
        <f t="shared" si="2121"/>
        <v>36.8491166</v>
      </c>
      <c r="HG163" s="53">
        <f t="shared" si="2121"/>
        <v>37.6721361</v>
      </c>
      <c r="HH163" s="53">
        <f t="shared" si="2121"/>
        <v>40.11001819</v>
      </c>
      <c r="HI163" s="53">
        <f t="shared" si="2121"/>
        <v>41.30628736</v>
      </c>
      <c r="HJ163" s="53">
        <f t="shared" si="2121"/>
        <v>44.91031883</v>
      </c>
      <c r="HK163" s="53">
        <f t="shared" si="2121"/>
        <v>41.73082723</v>
      </c>
      <c r="HL163" s="53">
        <f t="shared" si="2121"/>
        <v>39.34620853</v>
      </c>
      <c r="HM163" s="53">
        <f t="shared" si="2121"/>
        <v>48.43948131</v>
      </c>
      <c r="HN163" s="53">
        <f t="shared" si="2121"/>
        <v>49.67955623</v>
      </c>
      <c r="HO163" s="52">
        <f t="shared" si="51"/>
        <v>476.9237398</v>
      </c>
      <c r="HP163" s="53">
        <f t="shared" ref="HP163:IA163" si="2122">SUM(HP164:HP170)</f>
        <v>26.34803309</v>
      </c>
      <c r="HQ163" s="53">
        <f t="shared" si="2122"/>
        <v>32.87975966</v>
      </c>
      <c r="HR163" s="53">
        <f t="shared" si="2122"/>
        <v>36.76435415</v>
      </c>
      <c r="HS163" s="53">
        <f t="shared" si="2122"/>
        <v>36.55563021</v>
      </c>
      <c r="HT163" s="53">
        <f t="shared" si="2122"/>
        <v>37.35568999</v>
      </c>
      <c r="HU163" s="53">
        <f t="shared" si="2122"/>
        <v>39.7823397</v>
      </c>
      <c r="HV163" s="53">
        <f t="shared" si="2122"/>
        <v>40.87511887</v>
      </c>
      <c r="HW163" s="53">
        <f t="shared" si="2122"/>
        <v>44.54513165</v>
      </c>
      <c r="HX163" s="53">
        <f t="shared" si="2122"/>
        <v>41.39149401</v>
      </c>
      <c r="HY163" s="53">
        <f t="shared" si="2122"/>
        <v>39.02626578</v>
      </c>
      <c r="HZ163" s="53">
        <f t="shared" si="2122"/>
        <v>48.24624064</v>
      </c>
      <c r="IA163" s="53">
        <f t="shared" si="2122"/>
        <v>49.27558811</v>
      </c>
      <c r="IB163" s="52">
        <f t="shared" si="53"/>
        <v>473.0456459</v>
      </c>
      <c r="IC163" s="53">
        <f t="shared" ref="IC163:IN163" si="2123">SUM(IC164:IC170)</f>
        <v>25.4108813</v>
      </c>
      <c r="ID163" s="53">
        <f t="shared" si="2123"/>
        <v>31.75813361</v>
      </c>
      <c r="IE163" s="53">
        <f t="shared" si="2123"/>
        <v>35.51052614</v>
      </c>
      <c r="IF163" s="53">
        <f t="shared" si="2123"/>
        <v>35.32212158</v>
      </c>
      <c r="IG163" s="53">
        <f t="shared" si="2123"/>
        <v>36.08144397</v>
      </c>
      <c r="IH163" s="53">
        <f t="shared" si="2123"/>
        <v>38.43317702</v>
      </c>
      <c r="II163" s="53">
        <f t="shared" si="2123"/>
        <v>39.43724359</v>
      </c>
      <c r="IJ163" s="53">
        <f t="shared" si="2123"/>
        <v>43.03558957</v>
      </c>
      <c r="IK163" s="53">
        <f t="shared" si="2123"/>
        <v>39.98882217</v>
      </c>
      <c r="IL163" s="53">
        <f t="shared" si="2123"/>
        <v>37.70374661</v>
      </c>
      <c r="IM163" s="53">
        <f t="shared" si="2123"/>
        <v>46.72768423</v>
      </c>
      <c r="IN163" s="53">
        <f t="shared" si="2123"/>
        <v>47.60574067</v>
      </c>
      <c r="IO163" s="52">
        <f t="shared" si="55"/>
        <v>457.0151105</v>
      </c>
      <c r="IP163" s="53">
        <f t="shared" ref="IP163:JA163" si="2124">SUM(IP164:IP170)</f>
        <v>24.4336795</v>
      </c>
      <c r="IQ163" s="53">
        <f t="shared" si="2124"/>
        <v>30.5508672</v>
      </c>
      <c r="IR163" s="53">
        <f t="shared" si="2124"/>
        <v>34.16227528</v>
      </c>
      <c r="IS163" s="53">
        <f t="shared" si="2124"/>
        <v>33.98808968</v>
      </c>
      <c r="IT163" s="53">
        <f t="shared" si="2124"/>
        <v>34.7096685</v>
      </c>
      <c r="IU163" s="53">
        <f t="shared" si="2124"/>
        <v>36.9774449</v>
      </c>
      <c r="IV163" s="53">
        <f t="shared" si="2124"/>
        <v>37.92763391</v>
      </c>
      <c r="IW163" s="53">
        <f t="shared" si="2124"/>
        <v>41.40612194</v>
      </c>
      <c r="IX163" s="53">
        <f t="shared" si="2124"/>
        <v>38.47471508</v>
      </c>
      <c r="IY163" s="53">
        <f t="shared" si="2124"/>
        <v>36.27615993</v>
      </c>
      <c r="IZ163" s="53">
        <f t="shared" si="2124"/>
        <v>45.00114129</v>
      </c>
      <c r="JA163" s="53">
        <f t="shared" si="2124"/>
        <v>45.80323223</v>
      </c>
      <c r="JB163" s="52">
        <f t="shared" si="57"/>
        <v>439.7110294</v>
      </c>
      <c r="JC163" s="2"/>
      <c r="JD163" s="2"/>
      <c r="JE163" s="19">
        <f t="shared" si="58"/>
        <v>0</v>
      </c>
      <c r="JF163" s="19">
        <f t="shared" si="59"/>
        <v>0</v>
      </c>
      <c r="JG163" s="48">
        <f t="shared" si="60"/>
        <v>0</v>
      </c>
      <c r="JH163" s="48">
        <f t="shared" si="61"/>
        <v>0</v>
      </c>
      <c r="JI163" s="48">
        <f t="shared" si="62"/>
        <v>0</v>
      </c>
      <c r="JJ163" s="48">
        <f t="shared" si="63"/>
        <v>0</v>
      </c>
      <c r="JK163" s="48">
        <f t="shared" si="64"/>
        <v>0</v>
      </c>
    </row>
    <row r="164" ht="19.5" customHeight="1" outlineLevel="1">
      <c r="A164" s="2"/>
      <c r="B164" s="13" t="s">
        <v>22</v>
      </c>
      <c r="C164" s="56">
        <f>'ОПУ БС'!$C164/12*'ОПУ БС'!L164</f>
        <v>8.874971608</v>
      </c>
      <c r="D164" s="56">
        <f>'ОПУ БС'!$C164/12*'ОПУ БС'!M164</f>
        <v>12.92320427</v>
      </c>
      <c r="E164" s="56">
        <f>'ОПУ БС'!$C164/12*'ОПУ БС'!N164</f>
        <v>14.48021683</v>
      </c>
      <c r="F164" s="56">
        <f>'ОПУ БС'!$C164/12*'ОПУ БС'!O164</f>
        <v>14.48021683</v>
      </c>
      <c r="G164" s="56">
        <f>'ОПУ БС'!$C164/12*'ОПУ БС'!P164</f>
        <v>14.79161935</v>
      </c>
      <c r="H164" s="56">
        <f>'ОПУ БС'!$C164/12*'ОПУ БС'!Q164</f>
        <v>15.72582688</v>
      </c>
      <c r="I164" s="56">
        <f>'ОПУ БС'!$C164/12*'ОПУ БС'!R164</f>
        <v>14.16881432</v>
      </c>
      <c r="J164" s="56">
        <f>'ОПУ БС'!$C164/12*'ОПУ БС'!S164</f>
        <v>17.59424196</v>
      </c>
      <c r="K164" s="56">
        <f>'ОПУ БС'!$C164/12*'ОПУ БС'!T164</f>
        <v>16.34863191</v>
      </c>
      <c r="L164" s="56">
        <f>'ОПУ БС'!$C164/12*'ОПУ БС'!U164</f>
        <v>15.41442437</v>
      </c>
      <c r="M164" s="56">
        <f>'ОПУ БС'!$C164/12*'ОПУ БС'!V164</f>
        <v>22.57668216</v>
      </c>
      <c r="N164" s="56">
        <f>'ОПУ БС'!$C164/12*'ОПУ БС'!W164</f>
        <v>19.46265704</v>
      </c>
      <c r="O164" s="10">
        <f t="shared" si="21"/>
        <v>186.8415075</v>
      </c>
      <c r="P164" s="56">
        <f>'ОПУ БС'!$D164/12*'ОПУ БС'!L164</f>
        <v>9.272471332</v>
      </c>
      <c r="Q164" s="56">
        <f>'ОПУ БС'!$D164/12*'ОПУ БС'!M164</f>
        <v>13.50201966</v>
      </c>
      <c r="R164" s="56">
        <f>'ОПУ БС'!$D164/12*'ОПУ БС'!N164</f>
        <v>15.12876902</v>
      </c>
      <c r="S164" s="56">
        <f>'ОПУ БС'!$D164/12*'ОПУ БС'!O164</f>
        <v>15.12876902</v>
      </c>
      <c r="T164" s="56">
        <f>'ОПУ БС'!$D164/12*'ОПУ БС'!P164</f>
        <v>15.45411889</v>
      </c>
      <c r="U164" s="56">
        <f>'ОПУ БС'!$D164/12*'ОПУ БС'!Q164</f>
        <v>16.4301685</v>
      </c>
      <c r="V164" s="56">
        <f>'ОПУ БС'!$D164/12*'ОПУ БС'!R164</f>
        <v>14.80341914</v>
      </c>
      <c r="W164" s="56">
        <f>'ОПУ БС'!$D164/12*'ОПУ БС'!S164</f>
        <v>18.38226773</v>
      </c>
      <c r="X164" s="56">
        <f>'ОПУ БС'!$D164/12*'ОПУ БС'!T164</f>
        <v>17.08086824</v>
      </c>
      <c r="Y164" s="56">
        <f>'ОПУ БС'!$D164/12*'ОПУ БС'!U164</f>
        <v>16.10481863</v>
      </c>
      <c r="Z164" s="56">
        <f>'ОПУ БС'!$D164/12*'ОПУ БС'!V164</f>
        <v>23.58786567</v>
      </c>
      <c r="AA164" s="56">
        <f>'ОПУ БС'!$D164/12*'ОПУ БС'!W164</f>
        <v>20.33436696</v>
      </c>
      <c r="AB164" s="10">
        <f t="shared" si="23"/>
        <v>195.2099228</v>
      </c>
      <c r="AC164" s="56">
        <f>'ОПУ БС'!$E164/12*'ОПУ БС'!L164</f>
        <v>10.15622521</v>
      </c>
      <c r="AD164" s="56">
        <f>'ОПУ БС'!$E164/12*'ОПУ БС'!M164</f>
        <v>14.78888935</v>
      </c>
      <c r="AE164" s="56">
        <f>'ОПУ БС'!$E164/12*'ОПУ БС'!N164</f>
        <v>16.57068324</v>
      </c>
      <c r="AF164" s="56">
        <f>'ОПУ БС'!$E164/12*'ОПУ БС'!O164</f>
        <v>16.57068324</v>
      </c>
      <c r="AG164" s="56">
        <f>'ОПУ БС'!$E164/12*'ОПУ БС'!P164</f>
        <v>16.92704202</v>
      </c>
      <c r="AH164" s="56">
        <f>'ОПУ БС'!$E164/12*'ОПУ БС'!Q164</f>
        <v>17.99611836</v>
      </c>
      <c r="AI164" s="56">
        <f>'ОПУ БС'!$E164/12*'ОПУ БС'!R164</f>
        <v>16.21432447</v>
      </c>
      <c r="AJ164" s="56">
        <f>'ОПУ БС'!$E164/12*'ОПУ БС'!S164</f>
        <v>20.13427104</v>
      </c>
      <c r="AK164" s="56">
        <f>'ОПУ БС'!$E164/12*'ОПУ БС'!T164</f>
        <v>18.70883592</v>
      </c>
      <c r="AL164" s="56">
        <f>'ОПУ БС'!$E164/12*'ОПУ БС'!U164</f>
        <v>17.63975958</v>
      </c>
      <c r="AM164" s="56">
        <f>'ОПУ БС'!$E164/12*'ОПУ БС'!V164</f>
        <v>25.83601151</v>
      </c>
      <c r="AN164" s="56">
        <f>'ОПУ БС'!$E164/12*'ОПУ БС'!W164</f>
        <v>22.27242372</v>
      </c>
      <c r="AO164" s="10">
        <f t="shared" si="25"/>
        <v>213.8152677</v>
      </c>
      <c r="AP164" s="56">
        <f>'ОПУ БС'!$F164/12*'ОПУ БС'!L164</f>
        <v>10.68800769</v>
      </c>
      <c r="AQ164" s="56">
        <f>'ОПУ БС'!$F164/12*'ОПУ БС'!M164</f>
        <v>15.56323928</v>
      </c>
      <c r="AR164" s="56">
        <f>'ОПУ БС'!$F164/12*'ОПУ БС'!N164</f>
        <v>17.43832834</v>
      </c>
      <c r="AS164" s="56">
        <f>'ОПУ БС'!$F164/12*'ОПУ БС'!O164</f>
        <v>17.43832834</v>
      </c>
      <c r="AT164" s="56">
        <f>'ОПУ БС'!$F164/12*'ОПУ БС'!P164</f>
        <v>17.81334616</v>
      </c>
      <c r="AU164" s="56">
        <f>'ОПУ БС'!$F164/12*'ОПУ БС'!Q164</f>
        <v>18.9383996</v>
      </c>
      <c r="AV164" s="56">
        <f>'ОПУ БС'!$F164/12*'ОПУ БС'!R164</f>
        <v>17.06331053</v>
      </c>
      <c r="AW164" s="56">
        <f>'ОПУ БС'!$F164/12*'ОПУ БС'!S164</f>
        <v>21.18850648</v>
      </c>
      <c r="AX164" s="56">
        <f>'ОПУ БС'!$F164/12*'ОПУ БС'!T164</f>
        <v>19.68843523</v>
      </c>
      <c r="AY164" s="56">
        <f>'ОПУ БС'!$F164/12*'ОПУ БС'!U164</f>
        <v>18.56338179</v>
      </c>
      <c r="AZ164" s="56">
        <f>'ОПУ БС'!$F164/12*'ОПУ БС'!V164</f>
        <v>27.1887915</v>
      </c>
      <c r="BA164" s="56">
        <f>'ОПУ БС'!$F164/12*'ОПУ БС'!W164</f>
        <v>23.43861337</v>
      </c>
      <c r="BB164" s="10">
        <f t="shared" si="27"/>
        <v>225.0106883</v>
      </c>
      <c r="BC164" s="56">
        <f>'ОПУ БС'!$G164/12*'ОПУ БС'!L164</f>
        <v>10.83457345</v>
      </c>
      <c r="BD164" s="56">
        <f>'ОПУ БС'!$G164/12*'ОПУ БС'!M164</f>
        <v>15.77665958</v>
      </c>
      <c r="BE164" s="56">
        <f>'ОПУ БС'!$G164/12*'ОПУ БС'!N164</f>
        <v>17.67746194</v>
      </c>
      <c r="BF164" s="56">
        <f>'ОПУ БС'!$G164/12*'ОПУ БС'!O164</f>
        <v>17.67746194</v>
      </c>
      <c r="BG164" s="56">
        <f>'ОПУ БС'!$G164/12*'ОПУ БС'!P164</f>
        <v>18.05762241</v>
      </c>
      <c r="BH164" s="56">
        <f>'ОПУ БС'!$G164/12*'ОПУ БС'!Q164</f>
        <v>19.19810383</v>
      </c>
      <c r="BI164" s="56">
        <f>'ОПУ БС'!$G164/12*'ОПУ БС'!R164</f>
        <v>17.29730147</v>
      </c>
      <c r="BJ164" s="56">
        <f>'ОПУ БС'!$G164/12*'ОПУ БС'!S164</f>
        <v>21.47906666</v>
      </c>
      <c r="BK164" s="56">
        <f>'ОПУ БС'!$G164/12*'ОПУ БС'!T164</f>
        <v>19.95842477</v>
      </c>
      <c r="BL164" s="56">
        <f>'ОПУ БС'!$G164/12*'ОПУ БС'!U164</f>
        <v>18.81794335</v>
      </c>
      <c r="BM164" s="56">
        <f>'ОПУ БС'!$G164/12*'ОПУ БС'!V164</f>
        <v>27.56163421</v>
      </c>
      <c r="BN164" s="56">
        <f>'ОПУ БС'!$G164/12*'ОПУ БС'!W164</f>
        <v>23.76002949</v>
      </c>
      <c r="BO164" s="10">
        <f t="shared" si="29"/>
        <v>228.0962831</v>
      </c>
      <c r="BP164" s="56">
        <f>'ОПУ БС'!$H164/12*'ОПУ БС'!L164</f>
        <v>10.60022709</v>
      </c>
      <c r="BQ164" s="56">
        <f>'ОПУ БС'!$H164/12*'ОПУ БС'!M164</f>
        <v>15.4354184</v>
      </c>
      <c r="BR164" s="56">
        <f>'ОПУ БС'!$H164/12*'ОПУ БС'!N164</f>
        <v>17.29510736</v>
      </c>
      <c r="BS164" s="56">
        <f>'ОПУ БС'!$H164/12*'ОПУ БС'!O164</f>
        <v>17.29510736</v>
      </c>
      <c r="BT164" s="56">
        <f>'ОПУ БС'!$H164/12*'ОПУ БС'!P164</f>
        <v>17.66704515</v>
      </c>
      <c r="BU164" s="56">
        <f>'ОПУ БС'!$H164/12*'ОПУ БС'!Q164</f>
        <v>18.78285853</v>
      </c>
      <c r="BV164" s="56">
        <f>'ОПУ БС'!$H164/12*'ОПУ БС'!R164</f>
        <v>16.92316957</v>
      </c>
      <c r="BW164" s="56">
        <f>'ОПУ БС'!$H164/12*'ОПУ БС'!S164</f>
        <v>21.01448529</v>
      </c>
      <c r="BX164" s="56">
        <f>'ОПУ БС'!$H164/12*'ОПУ БС'!T164</f>
        <v>19.52673411</v>
      </c>
      <c r="BY164" s="56">
        <f>'ОПУ БС'!$H164/12*'ОПУ БС'!U164</f>
        <v>18.41092074</v>
      </c>
      <c r="BZ164" s="56">
        <f>'ОПУ БС'!$H164/12*'ОПУ БС'!V164</f>
        <v>26.96548997</v>
      </c>
      <c r="CA164" s="56">
        <f>'ОПУ БС'!$H164/12*'ОПУ БС'!W164</f>
        <v>23.24611204</v>
      </c>
      <c r="CB164" s="10">
        <f t="shared" si="31"/>
        <v>223.1626756</v>
      </c>
      <c r="CC164" s="56">
        <f>'ОПУ БС'!$I164/12*'ОПУ БС'!L164</f>
        <v>10.24405711</v>
      </c>
      <c r="CD164" s="56">
        <f>'ОПУ БС'!$I164/12*'ОПУ БС'!M164</f>
        <v>14.91678491</v>
      </c>
      <c r="CE164" s="56">
        <f>'ОПУ БС'!$I164/12*'ОПУ БС'!N164</f>
        <v>16.71398791</v>
      </c>
      <c r="CF164" s="56">
        <f>'ОПУ БС'!$I164/12*'ОПУ БС'!O164</f>
        <v>16.71398791</v>
      </c>
      <c r="CG164" s="56">
        <f>'ОПУ БС'!$I164/12*'ОПУ БС'!P164</f>
        <v>17.07342851</v>
      </c>
      <c r="CH164" s="56">
        <f>'ОПУ БС'!$I164/12*'ОПУ БС'!Q164</f>
        <v>18.15175031</v>
      </c>
      <c r="CI164" s="56">
        <f>'ОПУ БС'!$I164/12*'ОПУ БС'!R164</f>
        <v>16.35454731</v>
      </c>
      <c r="CJ164" s="56">
        <f>'ОПУ БС'!$I164/12*'ОПУ БС'!S164</f>
        <v>20.30839391</v>
      </c>
      <c r="CK164" s="56">
        <f>'ОПУ БС'!$I164/12*'ОПУ БС'!T164</f>
        <v>18.87063151</v>
      </c>
      <c r="CL164" s="56">
        <f>'ОПУ БС'!$I164/12*'ОПУ БС'!U164</f>
        <v>17.79230971</v>
      </c>
      <c r="CM164" s="56">
        <f>'ОПУ БС'!$I164/12*'ОПУ БС'!V164</f>
        <v>26.05944352</v>
      </c>
      <c r="CN164" s="56">
        <f>'ОПУ БС'!$I164/12*'ОПУ БС'!W164</f>
        <v>22.46503751</v>
      </c>
      <c r="CO164" s="10">
        <f t="shared" si="33"/>
        <v>215.6643601</v>
      </c>
      <c r="CP164" s="2"/>
      <c r="CQ164" s="2"/>
      <c r="CR164" s="48">
        <f>O164-'ОПУ БС'!C164</f>
        <v>0</v>
      </c>
      <c r="CS164" s="48">
        <f>AB164-'ОПУ БС'!D164</f>
        <v>0</v>
      </c>
      <c r="CT164" s="48">
        <f>AO164-'ОПУ БС'!E164</f>
        <v>0</v>
      </c>
      <c r="CU164" s="48">
        <f>BB164-'ОПУ БС'!F164</f>
        <v>0</v>
      </c>
      <c r="CV164" s="48">
        <f>BO164-'ОПУ БС'!G164</f>
        <v>0</v>
      </c>
      <c r="CW164" s="48">
        <f>CB164-'ОПУ БС'!H164</f>
        <v>0</v>
      </c>
      <c r="CX164" s="48">
        <f>CO164-'ОПУ БС'!I164</f>
        <v>0</v>
      </c>
      <c r="CY164" s="2"/>
      <c r="CZ164" s="2"/>
      <c r="DA164" s="57"/>
      <c r="DB164" s="57"/>
      <c r="DC164" s="57"/>
      <c r="DD164" s="57"/>
      <c r="DE164" s="57"/>
      <c r="DF164" s="57"/>
      <c r="DG164" s="57"/>
      <c r="DH164" s="57"/>
      <c r="DI164" s="57"/>
      <c r="DJ164" s="57"/>
      <c r="DK164" s="57"/>
      <c r="DL164" s="57"/>
      <c r="DM164" s="55">
        <f t="shared" si="35"/>
        <v>0</v>
      </c>
      <c r="DN164" s="57"/>
      <c r="DO164" s="57"/>
      <c r="DP164" s="57"/>
      <c r="DQ164" s="57"/>
      <c r="DR164" s="57"/>
      <c r="DS164" s="57"/>
      <c r="DT164" s="57"/>
      <c r="DU164" s="57"/>
      <c r="DV164" s="57"/>
      <c r="DW164" s="57"/>
      <c r="DX164" s="57"/>
      <c r="DY164" s="57"/>
      <c r="DZ164" s="55">
        <f t="shared" si="37"/>
        <v>0</v>
      </c>
      <c r="EA164" s="58"/>
      <c r="EB164" s="58"/>
      <c r="EC164" s="58"/>
      <c r="ED164" s="58"/>
      <c r="EE164" s="58"/>
      <c r="EF164" s="58"/>
      <c r="EG164" s="58"/>
      <c r="EH164" s="58"/>
      <c r="EI164" s="58"/>
      <c r="EJ164" s="58"/>
      <c r="EK164" s="58"/>
      <c r="EL164" s="58"/>
      <c r="EM164" s="50">
        <f t="shared" si="39"/>
        <v>0</v>
      </c>
      <c r="EN164" s="58"/>
      <c r="EO164" s="58"/>
      <c r="EP164" s="58"/>
      <c r="EQ164" s="58"/>
      <c r="ER164" s="58"/>
      <c r="ES164" s="58"/>
      <c r="ET164" s="58"/>
      <c r="EU164" s="58"/>
      <c r="EV164" s="58"/>
      <c r="EW164" s="58"/>
      <c r="EX164" s="58"/>
      <c r="EY164" s="58"/>
      <c r="EZ164" s="51">
        <f t="shared" si="41"/>
        <v>0</v>
      </c>
      <c r="FA164" s="58"/>
      <c r="FB164" s="58"/>
      <c r="FC164" s="58"/>
      <c r="FD164" s="58"/>
      <c r="FE164" s="58"/>
      <c r="FF164" s="58"/>
      <c r="FG164" s="58"/>
      <c r="FH164" s="58"/>
      <c r="FI164" s="58"/>
      <c r="FJ164" s="58"/>
      <c r="FK164" s="58"/>
      <c r="FL164" s="58"/>
      <c r="FM164" s="51">
        <f t="shared" si="43"/>
        <v>0</v>
      </c>
      <c r="FN164" s="2"/>
      <c r="FO164" s="2"/>
      <c r="FP164" s="56">
        <f t="shared" ref="FP164:GA164" si="2125">C164</f>
        <v>8.874971608</v>
      </c>
      <c r="FQ164" s="56">
        <f t="shared" si="2125"/>
        <v>12.92320427</v>
      </c>
      <c r="FR164" s="56">
        <f t="shared" si="2125"/>
        <v>14.48021683</v>
      </c>
      <c r="FS164" s="56">
        <f t="shared" si="2125"/>
        <v>14.48021683</v>
      </c>
      <c r="FT164" s="56">
        <f t="shared" si="2125"/>
        <v>14.79161935</v>
      </c>
      <c r="FU164" s="56">
        <f t="shared" si="2125"/>
        <v>15.72582688</v>
      </c>
      <c r="FV164" s="56">
        <f t="shared" si="2125"/>
        <v>14.16881432</v>
      </c>
      <c r="FW164" s="56">
        <f t="shared" si="2125"/>
        <v>17.59424196</v>
      </c>
      <c r="FX164" s="56">
        <f t="shared" si="2125"/>
        <v>16.34863191</v>
      </c>
      <c r="FY164" s="56">
        <f t="shared" si="2125"/>
        <v>15.41442437</v>
      </c>
      <c r="FZ164" s="56">
        <f t="shared" si="2125"/>
        <v>22.57668216</v>
      </c>
      <c r="GA164" s="56">
        <f t="shared" si="2125"/>
        <v>19.46265704</v>
      </c>
      <c r="GB164" s="52">
        <f t="shared" si="45"/>
        <v>186.8415075</v>
      </c>
      <c r="GC164" s="56">
        <f t="shared" ref="GC164:GN164" si="2126">P164</f>
        <v>9.272471332</v>
      </c>
      <c r="GD164" s="56">
        <f t="shared" si="2126"/>
        <v>13.50201966</v>
      </c>
      <c r="GE164" s="56">
        <f t="shared" si="2126"/>
        <v>15.12876902</v>
      </c>
      <c r="GF164" s="56">
        <f t="shared" si="2126"/>
        <v>15.12876902</v>
      </c>
      <c r="GG164" s="56">
        <f t="shared" si="2126"/>
        <v>15.45411889</v>
      </c>
      <c r="GH164" s="56">
        <f t="shared" si="2126"/>
        <v>16.4301685</v>
      </c>
      <c r="GI164" s="56">
        <f t="shared" si="2126"/>
        <v>14.80341914</v>
      </c>
      <c r="GJ164" s="56">
        <f t="shared" si="2126"/>
        <v>18.38226773</v>
      </c>
      <c r="GK164" s="56">
        <f t="shared" si="2126"/>
        <v>17.08086824</v>
      </c>
      <c r="GL164" s="56">
        <f t="shared" si="2126"/>
        <v>16.10481863</v>
      </c>
      <c r="GM164" s="56">
        <f t="shared" si="2126"/>
        <v>23.58786567</v>
      </c>
      <c r="GN164" s="56">
        <f t="shared" si="2126"/>
        <v>20.33436696</v>
      </c>
      <c r="GO164" s="52">
        <f t="shared" si="47"/>
        <v>195.2099228</v>
      </c>
      <c r="GP164" s="8">
        <f t="shared" ref="GP164:HA164" si="2127">AC164+DA164</f>
        <v>10.15622521</v>
      </c>
      <c r="GQ164" s="8">
        <f t="shared" si="2127"/>
        <v>14.78888935</v>
      </c>
      <c r="GR164" s="8">
        <f t="shared" si="2127"/>
        <v>16.57068324</v>
      </c>
      <c r="GS164" s="8">
        <f t="shared" si="2127"/>
        <v>16.57068324</v>
      </c>
      <c r="GT164" s="8">
        <f t="shared" si="2127"/>
        <v>16.92704202</v>
      </c>
      <c r="GU164" s="8">
        <f t="shared" si="2127"/>
        <v>17.99611836</v>
      </c>
      <c r="GV164" s="8">
        <f t="shared" si="2127"/>
        <v>16.21432447</v>
      </c>
      <c r="GW164" s="8">
        <f t="shared" si="2127"/>
        <v>20.13427104</v>
      </c>
      <c r="GX164" s="8">
        <f t="shared" si="2127"/>
        <v>18.70883592</v>
      </c>
      <c r="GY164" s="8">
        <f t="shared" si="2127"/>
        <v>17.63975958</v>
      </c>
      <c r="GZ164" s="8">
        <f t="shared" si="2127"/>
        <v>25.83601151</v>
      </c>
      <c r="HA164" s="8">
        <f t="shared" si="2127"/>
        <v>22.27242372</v>
      </c>
      <c r="HB164" s="52">
        <f t="shared" si="49"/>
        <v>213.8152677</v>
      </c>
      <c r="HC164" s="8">
        <f t="shared" ref="HC164:HN164" si="2128">AP164+DN164</f>
        <v>10.68800769</v>
      </c>
      <c r="HD164" s="8">
        <f t="shared" si="2128"/>
        <v>15.56323928</v>
      </c>
      <c r="HE164" s="8">
        <f t="shared" si="2128"/>
        <v>17.43832834</v>
      </c>
      <c r="HF164" s="8">
        <f t="shared" si="2128"/>
        <v>17.43832834</v>
      </c>
      <c r="HG164" s="8">
        <f t="shared" si="2128"/>
        <v>17.81334616</v>
      </c>
      <c r="HH164" s="8">
        <f t="shared" si="2128"/>
        <v>18.9383996</v>
      </c>
      <c r="HI164" s="8">
        <f t="shared" si="2128"/>
        <v>17.06331053</v>
      </c>
      <c r="HJ164" s="8">
        <f t="shared" si="2128"/>
        <v>21.18850648</v>
      </c>
      <c r="HK164" s="8">
        <f t="shared" si="2128"/>
        <v>19.68843523</v>
      </c>
      <c r="HL164" s="8">
        <f t="shared" si="2128"/>
        <v>18.56338179</v>
      </c>
      <c r="HM164" s="8">
        <f t="shared" si="2128"/>
        <v>27.1887915</v>
      </c>
      <c r="HN164" s="8">
        <f t="shared" si="2128"/>
        <v>23.43861337</v>
      </c>
      <c r="HO164" s="52">
        <f t="shared" si="51"/>
        <v>225.0106883</v>
      </c>
      <c r="HP164" s="8">
        <f t="shared" ref="HP164:IA164" si="2129">BC164+EA164</f>
        <v>10.83457345</v>
      </c>
      <c r="HQ164" s="8">
        <f t="shared" si="2129"/>
        <v>15.77665958</v>
      </c>
      <c r="HR164" s="8">
        <f t="shared" si="2129"/>
        <v>17.67746194</v>
      </c>
      <c r="HS164" s="8">
        <f t="shared" si="2129"/>
        <v>17.67746194</v>
      </c>
      <c r="HT164" s="8">
        <f t="shared" si="2129"/>
        <v>18.05762241</v>
      </c>
      <c r="HU164" s="8">
        <f t="shared" si="2129"/>
        <v>19.19810383</v>
      </c>
      <c r="HV164" s="8">
        <f t="shared" si="2129"/>
        <v>17.29730147</v>
      </c>
      <c r="HW164" s="8">
        <f t="shared" si="2129"/>
        <v>21.47906666</v>
      </c>
      <c r="HX164" s="8">
        <f t="shared" si="2129"/>
        <v>19.95842477</v>
      </c>
      <c r="HY164" s="8">
        <f t="shared" si="2129"/>
        <v>18.81794335</v>
      </c>
      <c r="HZ164" s="8">
        <f t="shared" si="2129"/>
        <v>27.56163421</v>
      </c>
      <c r="IA164" s="8">
        <f t="shared" si="2129"/>
        <v>23.76002949</v>
      </c>
      <c r="IB164" s="52">
        <f t="shared" si="53"/>
        <v>228.0962831</v>
      </c>
      <c r="IC164" s="8">
        <f t="shared" ref="IC164:IN164" si="2130">BP164+EN164</f>
        <v>10.60022709</v>
      </c>
      <c r="ID164" s="8">
        <f t="shared" si="2130"/>
        <v>15.4354184</v>
      </c>
      <c r="IE164" s="8">
        <f t="shared" si="2130"/>
        <v>17.29510736</v>
      </c>
      <c r="IF164" s="8">
        <f t="shared" si="2130"/>
        <v>17.29510736</v>
      </c>
      <c r="IG164" s="8">
        <f t="shared" si="2130"/>
        <v>17.66704515</v>
      </c>
      <c r="IH164" s="8">
        <f t="shared" si="2130"/>
        <v>18.78285853</v>
      </c>
      <c r="II164" s="8">
        <f t="shared" si="2130"/>
        <v>16.92316957</v>
      </c>
      <c r="IJ164" s="8">
        <f t="shared" si="2130"/>
        <v>21.01448529</v>
      </c>
      <c r="IK164" s="8">
        <f t="shared" si="2130"/>
        <v>19.52673411</v>
      </c>
      <c r="IL164" s="8">
        <f t="shared" si="2130"/>
        <v>18.41092074</v>
      </c>
      <c r="IM164" s="8">
        <f t="shared" si="2130"/>
        <v>26.96548997</v>
      </c>
      <c r="IN164" s="8">
        <f t="shared" si="2130"/>
        <v>23.24611204</v>
      </c>
      <c r="IO164" s="52">
        <f t="shared" si="55"/>
        <v>223.1626756</v>
      </c>
      <c r="IP164" s="8">
        <f t="shared" ref="IP164:JA164" si="2131">CC164+FA164</f>
        <v>10.24405711</v>
      </c>
      <c r="IQ164" s="8">
        <f t="shared" si="2131"/>
        <v>14.91678491</v>
      </c>
      <c r="IR164" s="8">
        <f t="shared" si="2131"/>
        <v>16.71398791</v>
      </c>
      <c r="IS164" s="8">
        <f t="shared" si="2131"/>
        <v>16.71398791</v>
      </c>
      <c r="IT164" s="8">
        <f t="shared" si="2131"/>
        <v>17.07342851</v>
      </c>
      <c r="IU164" s="8">
        <f t="shared" si="2131"/>
        <v>18.15175031</v>
      </c>
      <c r="IV164" s="8">
        <f t="shared" si="2131"/>
        <v>16.35454731</v>
      </c>
      <c r="IW164" s="8">
        <f t="shared" si="2131"/>
        <v>20.30839391</v>
      </c>
      <c r="IX164" s="8">
        <f t="shared" si="2131"/>
        <v>18.87063151</v>
      </c>
      <c r="IY164" s="8">
        <f t="shared" si="2131"/>
        <v>17.79230971</v>
      </c>
      <c r="IZ164" s="8">
        <f t="shared" si="2131"/>
        <v>26.05944352</v>
      </c>
      <c r="JA164" s="8">
        <f t="shared" si="2131"/>
        <v>22.46503751</v>
      </c>
      <c r="JB164" s="52">
        <f t="shared" si="57"/>
        <v>215.6643601</v>
      </c>
      <c r="JC164" s="2"/>
      <c r="JD164" s="2"/>
      <c r="JE164" s="19">
        <f t="shared" si="58"/>
        <v>0</v>
      </c>
      <c r="JF164" s="19">
        <f t="shared" si="59"/>
        <v>0</v>
      </c>
      <c r="JG164" s="48">
        <f t="shared" si="60"/>
        <v>0</v>
      </c>
      <c r="JH164" s="48">
        <f t="shared" si="61"/>
        <v>0</v>
      </c>
      <c r="JI164" s="48">
        <f t="shared" si="62"/>
        <v>0</v>
      </c>
      <c r="JJ164" s="48">
        <f t="shared" si="63"/>
        <v>0</v>
      </c>
      <c r="JK164" s="48">
        <f t="shared" si="64"/>
        <v>0</v>
      </c>
    </row>
    <row r="165" ht="19.5" customHeight="1" outlineLevel="1">
      <c r="A165" s="2"/>
      <c r="B165" s="13" t="s">
        <v>23</v>
      </c>
      <c r="C165" s="56">
        <f>'ОПУ БС'!$C165/12*'ОПУ БС'!L165</f>
        <v>4.970933008</v>
      </c>
      <c r="D165" s="56">
        <f>'ОПУ БС'!$C165/12*'ОПУ БС'!M165</f>
        <v>5.690410154</v>
      </c>
      <c r="E165" s="56">
        <f>'ОПУ БС'!$C165/12*'ОПУ БС'!N165</f>
        <v>6.082852233</v>
      </c>
      <c r="F165" s="56">
        <f>'ОПУ БС'!$C165/12*'ОПУ БС'!O165</f>
        <v>6.082852233</v>
      </c>
      <c r="G165" s="56">
        <f>'ОПУ БС'!$C165/12*'ОПУ БС'!P165</f>
        <v>6.21366626</v>
      </c>
      <c r="H165" s="56">
        <f>'ОПУ БС'!$C165/12*'ОПУ БС'!Q165</f>
        <v>6.60610834</v>
      </c>
      <c r="I165" s="56">
        <f>'ОПУ БС'!$C165/12*'ОПУ БС'!R165</f>
        <v>7.587213539</v>
      </c>
      <c r="J165" s="56">
        <f>'ОПУ БС'!$C165/12*'ОПУ БС'!S165</f>
        <v>7.390992499</v>
      </c>
      <c r="K165" s="56">
        <f>'ОПУ БС'!$C165/12*'ОПУ БС'!T165</f>
        <v>6.867736393</v>
      </c>
      <c r="L165" s="56">
        <f>'ОПУ БС'!$C165/12*'ОПУ БС'!U165</f>
        <v>6.475294313</v>
      </c>
      <c r="M165" s="56">
        <f>'ОПУ БС'!$C165/12*'ОПУ БС'!V165</f>
        <v>6.344480287</v>
      </c>
      <c r="N165" s="56">
        <f>'ОПУ БС'!$C165/12*'ОПУ БС'!W165</f>
        <v>8.175876658</v>
      </c>
      <c r="O165" s="10">
        <f t="shared" si="21"/>
        <v>78.48841592</v>
      </c>
      <c r="P165" s="56">
        <f>'ОПУ БС'!$D165/12*'ОПУ БС'!L165</f>
        <v>3.659746714</v>
      </c>
      <c r="Q165" s="56">
        <f>'ОПУ БС'!$D165/12*'ОПУ БС'!M165</f>
        <v>4.189446897</v>
      </c>
      <c r="R165" s="56">
        <f>'ОПУ БС'!$D165/12*'ОПУ БС'!N165</f>
        <v>4.478374269</v>
      </c>
      <c r="S165" s="56">
        <f>'ОПУ БС'!$D165/12*'ОПУ БС'!O165</f>
        <v>4.478374269</v>
      </c>
      <c r="T165" s="56">
        <f>'ОПУ БС'!$D165/12*'ОПУ БС'!P165</f>
        <v>4.574683393</v>
      </c>
      <c r="U165" s="56">
        <f>'ОПУ БС'!$D165/12*'ОПУ БС'!Q165</f>
        <v>4.863610765</v>
      </c>
      <c r="V165" s="56">
        <f>'ОПУ БС'!$D165/12*'ОПУ БС'!R165</f>
        <v>5.585929195</v>
      </c>
      <c r="W165" s="56">
        <f>'ОПУ БС'!$D165/12*'ОПУ БС'!S165</f>
        <v>5.441465509</v>
      </c>
      <c r="X165" s="56">
        <f>'ОПУ БС'!$D165/12*'ОПУ БС'!T165</f>
        <v>5.056229013</v>
      </c>
      <c r="Y165" s="56">
        <f>'ОПУ БС'!$D165/12*'ОПУ БС'!U165</f>
        <v>4.767301641</v>
      </c>
      <c r="Z165" s="56">
        <f>'ОПУ БС'!$D165/12*'ОПУ БС'!V165</f>
        <v>4.670992517</v>
      </c>
      <c r="AA165" s="56">
        <f>'ОПУ БС'!$D165/12*'ОПУ БС'!W165</f>
        <v>6.019320254</v>
      </c>
      <c r="AB165" s="10">
        <f t="shared" si="23"/>
        <v>57.78547443</v>
      </c>
      <c r="AC165" s="56">
        <f>'ОПУ БС'!$E165/12*'ОПУ БС'!L165</f>
        <v>3.448664924</v>
      </c>
      <c r="AD165" s="56">
        <f>'ОПУ БС'!$E165/12*'ОПУ БС'!M165</f>
        <v>3.947813795</v>
      </c>
      <c r="AE165" s="56">
        <f>'ОПУ БС'!$E165/12*'ОПУ БС'!N165</f>
        <v>4.220076815</v>
      </c>
      <c r="AF165" s="56">
        <f>'ОПУ БС'!$E165/12*'ОПУ БС'!O165</f>
        <v>4.220076815</v>
      </c>
      <c r="AG165" s="56">
        <f>'ОПУ БС'!$E165/12*'ОПУ БС'!P165</f>
        <v>4.310831155</v>
      </c>
      <c r="AH165" s="56">
        <f>'ОПУ БС'!$E165/12*'ОПУ БС'!Q165</f>
        <v>4.583094176</v>
      </c>
      <c r="AI165" s="56">
        <f>'ОПУ БС'!$E165/12*'ОПУ БС'!R165</f>
        <v>5.263751726</v>
      </c>
      <c r="AJ165" s="56">
        <f>'ОПУ БС'!$E165/12*'ОПУ БС'!S165</f>
        <v>5.127620216</v>
      </c>
      <c r="AK165" s="56">
        <f>'ОПУ БС'!$E165/12*'ОПУ БС'!T165</f>
        <v>4.764602856</v>
      </c>
      <c r="AL165" s="56">
        <f>'ОПУ БС'!$E165/12*'ОПУ БС'!U165</f>
        <v>4.492339835</v>
      </c>
      <c r="AM165" s="56">
        <f>'ОПУ БС'!$E165/12*'ОПУ БС'!V165</f>
        <v>4.401585495</v>
      </c>
      <c r="AN165" s="56">
        <f>'ОПУ БС'!$E165/12*'ОПУ БС'!W165</f>
        <v>5.672146257</v>
      </c>
      <c r="AO165" s="10">
        <f t="shared" si="25"/>
        <v>54.45260407</v>
      </c>
      <c r="AP165" s="56">
        <f>'ОПУ БС'!$F165/12*'ОПУ БС'!L165</f>
        <v>3.260032995</v>
      </c>
      <c r="AQ165" s="56">
        <f>'ОПУ БС'!$F165/12*'ОПУ БС'!M165</f>
        <v>3.731879876</v>
      </c>
      <c r="AR165" s="56">
        <f>'ОПУ БС'!$F165/12*'ОПУ БС'!N165</f>
        <v>3.989250902</v>
      </c>
      <c r="AS165" s="56">
        <f>'ОПУ БС'!$F165/12*'ОПУ БС'!O165</f>
        <v>3.989250902</v>
      </c>
      <c r="AT165" s="56">
        <f>'ОПУ БС'!$F165/12*'ОПУ БС'!P165</f>
        <v>4.075041244</v>
      </c>
      <c r="AU165" s="56">
        <f>'ОПУ БС'!$F165/12*'ОПУ БС'!Q165</f>
        <v>4.33241227</v>
      </c>
      <c r="AV165" s="56">
        <f>'ОПУ БС'!$F165/12*'ОПУ БС'!R165</f>
        <v>4.975839835</v>
      </c>
      <c r="AW165" s="56">
        <f>'ОПУ БС'!$F165/12*'ОПУ БС'!S165</f>
        <v>4.847154322</v>
      </c>
      <c r="AX165" s="56">
        <f>'ОПУ БС'!$F165/12*'ОПУ БС'!T165</f>
        <v>4.503992954</v>
      </c>
      <c r="AY165" s="56">
        <f>'ОПУ БС'!$F165/12*'ОПУ БС'!U165</f>
        <v>4.246621928</v>
      </c>
      <c r="AZ165" s="56">
        <f>'ОПУ БС'!$F165/12*'ОПУ БС'!V165</f>
        <v>4.160831586</v>
      </c>
      <c r="BA165" s="56">
        <f>'ОПУ БС'!$F165/12*'ОПУ БС'!W165</f>
        <v>5.361896373</v>
      </c>
      <c r="BB165" s="10">
        <f t="shared" si="27"/>
        <v>51.47420519</v>
      </c>
      <c r="BC165" s="56">
        <f>'ОПУ БС'!$G165/12*'ОПУ БС'!L165</f>
        <v>3.05461392</v>
      </c>
      <c r="BD165" s="56">
        <f>'ОПУ БС'!$G165/12*'ОПУ БС'!M165</f>
        <v>3.496729092</v>
      </c>
      <c r="BE165" s="56">
        <f>'ОПУ БС'!$G165/12*'ОПУ БС'!N165</f>
        <v>3.737882823</v>
      </c>
      <c r="BF165" s="56">
        <f>'ОПУ БС'!$G165/12*'ОПУ БС'!O165</f>
        <v>3.737882823</v>
      </c>
      <c r="BG165" s="56">
        <f>'ОПУ БС'!$G165/12*'ОПУ БС'!P165</f>
        <v>3.8182674</v>
      </c>
      <c r="BH165" s="56">
        <f>'ОПУ БС'!$G165/12*'ОПУ БС'!Q165</f>
        <v>4.05942113</v>
      </c>
      <c r="BI165" s="56">
        <f>'ОПУ БС'!$G165/12*'ОПУ БС'!R165</f>
        <v>4.662305457</v>
      </c>
      <c r="BJ165" s="56">
        <f>'ОПУ БС'!$G165/12*'ОПУ БС'!S165</f>
        <v>4.541728591</v>
      </c>
      <c r="BK165" s="56">
        <f>'ОПУ БС'!$G165/12*'ОПУ БС'!T165</f>
        <v>4.220190284</v>
      </c>
      <c r="BL165" s="56">
        <f>'ОПУ БС'!$G165/12*'ОПУ БС'!U165</f>
        <v>3.979036553</v>
      </c>
      <c r="BM165" s="56">
        <f>'ОПУ БС'!$G165/12*'ОПУ БС'!V165</f>
        <v>3.898651977</v>
      </c>
      <c r="BN165" s="56">
        <f>'ОПУ БС'!$G165/12*'ОПУ БС'!W165</f>
        <v>5.024036052</v>
      </c>
      <c r="BO165" s="10">
        <f t="shared" si="29"/>
        <v>48.2307461</v>
      </c>
      <c r="BP165" s="56">
        <f>'ОПУ БС'!$H165/12*'ОПУ БС'!L165</f>
        <v>2.810514201</v>
      </c>
      <c r="BQ165" s="56">
        <f>'ОПУ БС'!$H165/12*'ОПУ БС'!M165</f>
        <v>3.217299151</v>
      </c>
      <c r="BR165" s="56">
        <f>'ОПУ БС'!$H165/12*'ОПУ БС'!N165</f>
        <v>3.439181851</v>
      </c>
      <c r="BS165" s="56">
        <f>'ОПУ БС'!$H165/12*'ОПУ БС'!O165</f>
        <v>3.439181851</v>
      </c>
      <c r="BT165" s="56">
        <f>'ОПУ БС'!$H165/12*'ОПУ БС'!P165</f>
        <v>3.513142751</v>
      </c>
      <c r="BU165" s="56">
        <f>'ОПУ БС'!$H165/12*'ОПУ БС'!Q165</f>
        <v>3.735025451</v>
      </c>
      <c r="BV165" s="56">
        <f>'ОПУ БС'!$H165/12*'ОПУ БС'!R165</f>
        <v>4.289732201</v>
      </c>
      <c r="BW165" s="56">
        <f>'ОПУ БС'!$H165/12*'ОПУ БС'!S165</f>
        <v>4.178790851</v>
      </c>
      <c r="BX165" s="56">
        <f>'ОПУ БС'!$H165/12*'ОПУ БС'!T165</f>
        <v>3.882947251</v>
      </c>
      <c r="BY165" s="56">
        <f>'ОПУ БС'!$H165/12*'ОПУ БС'!U165</f>
        <v>3.661064551</v>
      </c>
      <c r="BZ165" s="56">
        <f>'ОПУ БС'!$H165/12*'ОПУ БС'!V165</f>
        <v>3.587103651</v>
      </c>
      <c r="CA165" s="56">
        <f>'ОПУ БС'!$H165/12*'ОПУ БС'!W165</f>
        <v>4.622556251</v>
      </c>
      <c r="CB165" s="10">
        <f t="shared" si="31"/>
        <v>44.37654001</v>
      </c>
      <c r="CC165" s="56">
        <f>'ОПУ БС'!$I165/12*'ОПУ БС'!L165</f>
        <v>2.612899043</v>
      </c>
      <c r="CD165" s="56">
        <f>'ОПУ БС'!$I165/12*'ОПУ БС'!M165</f>
        <v>2.9910818</v>
      </c>
      <c r="CE165" s="56">
        <f>'ОПУ БС'!$I165/12*'ОПУ БС'!N165</f>
        <v>3.197363303</v>
      </c>
      <c r="CF165" s="56">
        <f>'ОПУ БС'!$I165/12*'ОПУ БС'!O165</f>
        <v>3.197363303</v>
      </c>
      <c r="CG165" s="56">
        <f>'ОПУ БС'!$I165/12*'ОПУ БС'!P165</f>
        <v>3.266123804</v>
      </c>
      <c r="CH165" s="56">
        <f>'ОПУ БС'!$I165/12*'ОПУ БС'!Q165</f>
        <v>3.472405308</v>
      </c>
      <c r="CI165" s="56">
        <f>'ОПУ БС'!$I165/12*'ОПУ БС'!R165</f>
        <v>3.988109066</v>
      </c>
      <c r="CJ165" s="56">
        <f>'ОПУ БС'!$I165/12*'ОПУ БС'!S165</f>
        <v>3.884968315</v>
      </c>
      <c r="CK165" s="56">
        <f>'ОПУ БС'!$I165/12*'ОПУ БС'!T165</f>
        <v>3.60992631</v>
      </c>
      <c r="CL165" s="56">
        <f>'ОПУ БС'!$I165/12*'ОПУ БС'!U165</f>
        <v>3.403644807</v>
      </c>
      <c r="CM165" s="56">
        <f>'ОПУ БС'!$I165/12*'ОПУ БС'!V165</f>
        <v>3.334884305</v>
      </c>
      <c r="CN165" s="56">
        <f>'ОПУ БС'!$I165/12*'ОПУ БС'!W165</f>
        <v>4.297531321</v>
      </c>
      <c r="CO165" s="10">
        <f t="shared" si="33"/>
        <v>41.25630069</v>
      </c>
      <c r="CP165" s="2"/>
      <c r="CQ165" s="2"/>
      <c r="CR165" s="48">
        <f>O165-'ОПУ БС'!C165</f>
        <v>0</v>
      </c>
      <c r="CS165" s="48">
        <f>AB165-'ОПУ БС'!D165</f>
        <v>0</v>
      </c>
      <c r="CT165" s="48">
        <f>AO165-'ОПУ БС'!E165</f>
        <v>0</v>
      </c>
      <c r="CU165" s="48">
        <f>BB165-'ОПУ БС'!F165</f>
        <v>0</v>
      </c>
      <c r="CV165" s="48">
        <f>BO165-'ОПУ БС'!G165</f>
        <v>0</v>
      </c>
      <c r="CW165" s="48">
        <f>CB165-'ОПУ БС'!H165</f>
        <v>0</v>
      </c>
      <c r="CX165" s="48">
        <f>CO165-'ОПУ БС'!I165</f>
        <v>0</v>
      </c>
      <c r="CY165" s="2"/>
      <c r="CZ165" s="2"/>
      <c r="DA165" s="57"/>
      <c r="DB165" s="57"/>
      <c r="DC165" s="57"/>
      <c r="DD165" s="57"/>
      <c r="DE165" s="57"/>
      <c r="DF165" s="57"/>
      <c r="DG165" s="57"/>
      <c r="DH165" s="57"/>
      <c r="DI165" s="57"/>
      <c r="DJ165" s="57"/>
      <c r="DK165" s="57"/>
      <c r="DL165" s="57"/>
      <c r="DM165" s="55">
        <f t="shared" si="35"/>
        <v>0</v>
      </c>
      <c r="DN165" s="57"/>
      <c r="DO165" s="57"/>
      <c r="DP165" s="57"/>
      <c r="DQ165" s="57"/>
      <c r="DR165" s="57"/>
      <c r="DS165" s="57"/>
      <c r="DT165" s="57"/>
      <c r="DU165" s="57"/>
      <c r="DV165" s="57"/>
      <c r="DW165" s="57"/>
      <c r="DX165" s="57"/>
      <c r="DY165" s="57"/>
      <c r="DZ165" s="55">
        <f t="shared" si="37"/>
        <v>0</v>
      </c>
      <c r="EA165" s="58"/>
      <c r="EB165" s="58"/>
      <c r="EC165" s="58"/>
      <c r="ED165" s="58"/>
      <c r="EE165" s="58"/>
      <c r="EF165" s="58"/>
      <c r="EG165" s="58"/>
      <c r="EH165" s="58"/>
      <c r="EI165" s="58"/>
      <c r="EJ165" s="58"/>
      <c r="EK165" s="58"/>
      <c r="EL165" s="58"/>
      <c r="EM165" s="50">
        <f t="shared" si="39"/>
        <v>0</v>
      </c>
      <c r="EN165" s="58"/>
      <c r="EO165" s="58"/>
      <c r="EP165" s="58"/>
      <c r="EQ165" s="58"/>
      <c r="ER165" s="58"/>
      <c r="ES165" s="58"/>
      <c r="ET165" s="58"/>
      <c r="EU165" s="58"/>
      <c r="EV165" s="58"/>
      <c r="EW165" s="58"/>
      <c r="EX165" s="58"/>
      <c r="EY165" s="58"/>
      <c r="EZ165" s="51">
        <f t="shared" si="41"/>
        <v>0</v>
      </c>
      <c r="FA165" s="58"/>
      <c r="FB165" s="58"/>
      <c r="FC165" s="58"/>
      <c r="FD165" s="58"/>
      <c r="FE165" s="58"/>
      <c r="FF165" s="58"/>
      <c r="FG165" s="58"/>
      <c r="FH165" s="58"/>
      <c r="FI165" s="58"/>
      <c r="FJ165" s="58"/>
      <c r="FK165" s="58"/>
      <c r="FL165" s="58"/>
      <c r="FM165" s="51">
        <f t="shared" si="43"/>
        <v>0</v>
      </c>
      <c r="FN165" s="2"/>
      <c r="FO165" s="2"/>
      <c r="FP165" s="56">
        <f t="shared" ref="FP165:GA165" si="2132">C165</f>
        <v>4.970933008</v>
      </c>
      <c r="FQ165" s="56">
        <f t="shared" si="2132"/>
        <v>5.690410154</v>
      </c>
      <c r="FR165" s="56">
        <f t="shared" si="2132"/>
        <v>6.082852233</v>
      </c>
      <c r="FS165" s="56">
        <f t="shared" si="2132"/>
        <v>6.082852233</v>
      </c>
      <c r="FT165" s="56">
        <f t="shared" si="2132"/>
        <v>6.21366626</v>
      </c>
      <c r="FU165" s="56">
        <f t="shared" si="2132"/>
        <v>6.60610834</v>
      </c>
      <c r="FV165" s="56">
        <f t="shared" si="2132"/>
        <v>7.587213539</v>
      </c>
      <c r="FW165" s="56">
        <f t="shared" si="2132"/>
        <v>7.390992499</v>
      </c>
      <c r="FX165" s="56">
        <f t="shared" si="2132"/>
        <v>6.867736393</v>
      </c>
      <c r="FY165" s="56">
        <f t="shared" si="2132"/>
        <v>6.475294313</v>
      </c>
      <c r="FZ165" s="56">
        <f t="shared" si="2132"/>
        <v>6.344480287</v>
      </c>
      <c r="GA165" s="56">
        <f t="shared" si="2132"/>
        <v>8.175876658</v>
      </c>
      <c r="GB165" s="52">
        <f t="shared" si="45"/>
        <v>78.48841592</v>
      </c>
      <c r="GC165" s="56">
        <f t="shared" ref="GC165:GN165" si="2133">P165</f>
        <v>3.659746714</v>
      </c>
      <c r="GD165" s="56">
        <f t="shared" si="2133"/>
        <v>4.189446897</v>
      </c>
      <c r="GE165" s="56">
        <f t="shared" si="2133"/>
        <v>4.478374269</v>
      </c>
      <c r="GF165" s="56">
        <f t="shared" si="2133"/>
        <v>4.478374269</v>
      </c>
      <c r="GG165" s="56">
        <f t="shared" si="2133"/>
        <v>4.574683393</v>
      </c>
      <c r="GH165" s="56">
        <f t="shared" si="2133"/>
        <v>4.863610765</v>
      </c>
      <c r="GI165" s="56">
        <f t="shared" si="2133"/>
        <v>5.585929195</v>
      </c>
      <c r="GJ165" s="56">
        <f t="shared" si="2133"/>
        <v>5.441465509</v>
      </c>
      <c r="GK165" s="56">
        <f t="shared" si="2133"/>
        <v>5.056229013</v>
      </c>
      <c r="GL165" s="56">
        <f t="shared" si="2133"/>
        <v>4.767301641</v>
      </c>
      <c r="GM165" s="56">
        <f t="shared" si="2133"/>
        <v>4.670992517</v>
      </c>
      <c r="GN165" s="56">
        <f t="shared" si="2133"/>
        <v>6.019320254</v>
      </c>
      <c r="GO165" s="52">
        <f t="shared" si="47"/>
        <v>57.78547443</v>
      </c>
      <c r="GP165" s="8">
        <f t="shared" ref="GP165:HA165" si="2134">AC165+DA165</f>
        <v>3.448664924</v>
      </c>
      <c r="GQ165" s="8">
        <f t="shared" si="2134"/>
        <v>3.947813795</v>
      </c>
      <c r="GR165" s="8">
        <f t="shared" si="2134"/>
        <v>4.220076815</v>
      </c>
      <c r="GS165" s="8">
        <f t="shared" si="2134"/>
        <v>4.220076815</v>
      </c>
      <c r="GT165" s="8">
        <f t="shared" si="2134"/>
        <v>4.310831155</v>
      </c>
      <c r="GU165" s="8">
        <f t="shared" si="2134"/>
        <v>4.583094176</v>
      </c>
      <c r="GV165" s="8">
        <f t="shared" si="2134"/>
        <v>5.263751726</v>
      </c>
      <c r="GW165" s="8">
        <f t="shared" si="2134"/>
        <v>5.127620216</v>
      </c>
      <c r="GX165" s="8">
        <f t="shared" si="2134"/>
        <v>4.764602856</v>
      </c>
      <c r="GY165" s="8">
        <f t="shared" si="2134"/>
        <v>4.492339835</v>
      </c>
      <c r="GZ165" s="8">
        <f t="shared" si="2134"/>
        <v>4.401585495</v>
      </c>
      <c r="HA165" s="8">
        <f t="shared" si="2134"/>
        <v>5.672146257</v>
      </c>
      <c r="HB165" s="52">
        <f t="shared" si="49"/>
        <v>54.45260407</v>
      </c>
      <c r="HC165" s="8">
        <f t="shared" ref="HC165:HN165" si="2135">AP165+DN165</f>
        <v>3.260032995</v>
      </c>
      <c r="HD165" s="8">
        <f t="shared" si="2135"/>
        <v>3.731879876</v>
      </c>
      <c r="HE165" s="8">
        <f t="shared" si="2135"/>
        <v>3.989250902</v>
      </c>
      <c r="HF165" s="8">
        <f t="shared" si="2135"/>
        <v>3.989250902</v>
      </c>
      <c r="HG165" s="8">
        <f t="shared" si="2135"/>
        <v>4.075041244</v>
      </c>
      <c r="HH165" s="8">
        <f t="shared" si="2135"/>
        <v>4.33241227</v>
      </c>
      <c r="HI165" s="8">
        <f t="shared" si="2135"/>
        <v>4.975839835</v>
      </c>
      <c r="HJ165" s="8">
        <f t="shared" si="2135"/>
        <v>4.847154322</v>
      </c>
      <c r="HK165" s="8">
        <f t="shared" si="2135"/>
        <v>4.503992954</v>
      </c>
      <c r="HL165" s="8">
        <f t="shared" si="2135"/>
        <v>4.246621928</v>
      </c>
      <c r="HM165" s="8">
        <f t="shared" si="2135"/>
        <v>4.160831586</v>
      </c>
      <c r="HN165" s="8">
        <f t="shared" si="2135"/>
        <v>5.361896373</v>
      </c>
      <c r="HO165" s="52">
        <f t="shared" si="51"/>
        <v>51.47420519</v>
      </c>
      <c r="HP165" s="8">
        <f t="shared" ref="HP165:IA165" si="2136">BC165+EA165</f>
        <v>3.05461392</v>
      </c>
      <c r="HQ165" s="8">
        <f t="shared" si="2136"/>
        <v>3.496729092</v>
      </c>
      <c r="HR165" s="8">
        <f t="shared" si="2136"/>
        <v>3.737882823</v>
      </c>
      <c r="HS165" s="8">
        <f t="shared" si="2136"/>
        <v>3.737882823</v>
      </c>
      <c r="HT165" s="8">
        <f t="shared" si="2136"/>
        <v>3.8182674</v>
      </c>
      <c r="HU165" s="8">
        <f t="shared" si="2136"/>
        <v>4.05942113</v>
      </c>
      <c r="HV165" s="8">
        <f t="shared" si="2136"/>
        <v>4.662305457</v>
      </c>
      <c r="HW165" s="8">
        <f t="shared" si="2136"/>
        <v>4.541728591</v>
      </c>
      <c r="HX165" s="8">
        <f t="shared" si="2136"/>
        <v>4.220190284</v>
      </c>
      <c r="HY165" s="8">
        <f t="shared" si="2136"/>
        <v>3.979036553</v>
      </c>
      <c r="HZ165" s="8">
        <f t="shared" si="2136"/>
        <v>3.898651977</v>
      </c>
      <c r="IA165" s="8">
        <f t="shared" si="2136"/>
        <v>5.024036052</v>
      </c>
      <c r="IB165" s="52">
        <f t="shared" si="53"/>
        <v>48.2307461</v>
      </c>
      <c r="IC165" s="8">
        <f t="shared" ref="IC165:IN165" si="2137">BP165+EN165</f>
        <v>2.810514201</v>
      </c>
      <c r="ID165" s="8">
        <f t="shared" si="2137"/>
        <v>3.217299151</v>
      </c>
      <c r="IE165" s="8">
        <f t="shared" si="2137"/>
        <v>3.439181851</v>
      </c>
      <c r="IF165" s="8">
        <f t="shared" si="2137"/>
        <v>3.439181851</v>
      </c>
      <c r="IG165" s="8">
        <f t="shared" si="2137"/>
        <v>3.513142751</v>
      </c>
      <c r="IH165" s="8">
        <f t="shared" si="2137"/>
        <v>3.735025451</v>
      </c>
      <c r="II165" s="8">
        <f t="shared" si="2137"/>
        <v>4.289732201</v>
      </c>
      <c r="IJ165" s="8">
        <f t="shared" si="2137"/>
        <v>4.178790851</v>
      </c>
      <c r="IK165" s="8">
        <f t="shared" si="2137"/>
        <v>3.882947251</v>
      </c>
      <c r="IL165" s="8">
        <f t="shared" si="2137"/>
        <v>3.661064551</v>
      </c>
      <c r="IM165" s="8">
        <f t="shared" si="2137"/>
        <v>3.587103651</v>
      </c>
      <c r="IN165" s="8">
        <f t="shared" si="2137"/>
        <v>4.622556251</v>
      </c>
      <c r="IO165" s="52">
        <f t="shared" si="55"/>
        <v>44.37654001</v>
      </c>
      <c r="IP165" s="8">
        <f t="shared" ref="IP165:JA165" si="2138">CC165+FA165</f>
        <v>2.612899043</v>
      </c>
      <c r="IQ165" s="8">
        <f t="shared" si="2138"/>
        <v>2.9910818</v>
      </c>
      <c r="IR165" s="8">
        <f t="shared" si="2138"/>
        <v>3.197363303</v>
      </c>
      <c r="IS165" s="8">
        <f t="shared" si="2138"/>
        <v>3.197363303</v>
      </c>
      <c r="IT165" s="8">
        <f t="shared" si="2138"/>
        <v>3.266123804</v>
      </c>
      <c r="IU165" s="8">
        <f t="shared" si="2138"/>
        <v>3.472405308</v>
      </c>
      <c r="IV165" s="8">
        <f t="shared" si="2138"/>
        <v>3.988109066</v>
      </c>
      <c r="IW165" s="8">
        <f t="shared" si="2138"/>
        <v>3.884968315</v>
      </c>
      <c r="IX165" s="8">
        <f t="shared" si="2138"/>
        <v>3.60992631</v>
      </c>
      <c r="IY165" s="8">
        <f t="shared" si="2138"/>
        <v>3.403644807</v>
      </c>
      <c r="IZ165" s="8">
        <f t="shared" si="2138"/>
        <v>3.334884305</v>
      </c>
      <c r="JA165" s="8">
        <f t="shared" si="2138"/>
        <v>4.297531321</v>
      </c>
      <c r="JB165" s="52">
        <f t="shared" si="57"/>
        <v>41.25630069</v>
      </c>
      <c r="JC165" s="2"/>
      <c r="JD165" s="2"/>
      <c r="JE165" s="19">
        <f t="shared" si="58"/>
        <v>0</v>
      </c>
      <c r="JF165" s="19">
        <f t="shared" si="59"/>
        <v>0</v>
      </c>
      <c r="JG165" s="48">
        <f t="shared" si="60"/>
        <v>0</v>
      </c>
      <c r="JH165" s="48">
        <f t="shared" si="61"/>
        <v>0</v>
      </c>
      <c r="JI165" s="48">
        <f t="shared" si="62"/>
        <v>0</v>
      </c>
      <c r="JJ165" s="48">
        <f t="shared" si="63"/>
        <v>0</v>
      </c>
      <c r="JK165" s="48">
        <f t="shared" si="64"/>
        <v>0</v>
      </c>
    </row>
    <row r="166" ht="19.5" customHeight="1" outlineLevel="1">
      <c r="A166" s="2"/>
      <c r="B166" s="13" t="s">
        <v>24</v>
      </c>
      <c r="C166" s="56">
        <f>'ОПУ БС'!$C166/12*'ОПУ БС'!L166</f>
        <v>5.789162175</v>
      </c>
      <c r="D166" s="56">
        <f>'ОПУ БС'!$C166/12*'ОПУ БС'!M166</f>
        <v>6.322374481</v>
      </c>
      <c r="E166" s="56">
        <f>'ОПУ БС'!$C166/12*'ОПУ БС'!N166</f>
        <v>7.236452719</v>
      </c>
      <c r="F166" s="56">
        <f>'ОПУ БС'!$C166/12*'ОПУ БС'!O166</f>
        <v>7.084106346</v>
      </c>
      <c r="G166" s="56">
        <f>'ОПУ БС'!$C166/12*'ОПУ БС'!P166</f>
        <v>7.236452719</v>
      </c>
      <c r="H166" s="56">
        <f>'ОПУ БС'!$C166/12*'ОПУ БС'!Q166</f>
        <v>7.693491838</v>
      </c>
      <c r="I166" s="56">
        <f>'ОПУ БС'!$C166/12*'ОПУ БС'!R166</f>
        <v>8.836089636</v>
      </c>
      <c r="J166" s="56">
        <f>'ОПУ БС'!$C166/12*'ОПУ БС'!S166</f>
        <v>8.607570077</v>
      </c>
      <c r="K166" s="56">
        <f>'ОПУ БС'!$C166/12*'ОПУ БС'!T166</f>
        <v>7.998184585</v>
      </c>
      <c r="L166" s="56">
        <f>'ОПУ БС'!$C166/12*'ОПУ БС'!U166</f>
        <v>7.541145465</v>
      </c>
      <c r="M166" s="56">
        <f>'ОПУ БС'!$C166/12*'ОПУ БС'!V166</f>
        <v>7.541145465</v>
      </c>
      <c r="N166" s="56">
        <f>'ОПУ БС'!$C166/12*'ОПУ БС'!W166</f>
        <v>9.521648315</v>
      </c>
      <c r="O166" s="10">
        <f t="shared" si="21"/>
        <v>91.40782382</v>
      </c>
      <c r="P166" s="56">
        <f>'ОПУ БС'!$D166/12*'ОПУ БС'!L166</f>
        <v>5.268670143</v>
      </c>
      <c r="Q166" s="56">
        <f>'ОПУ БС'!$D166/12*'ОПУ БС'!M166</f>
        <v>5.753942394</v>
      </c>
      <c r="R166" s="56">
        <f>'ОПУ БС'!$D166/12*'ОПУ БС'!N166</f>
        <v>6.585837679</v>
      </c>
      <c r="S166" s="56">
        <f>'ОПУ БС'!$D166/12*'ОПУ БС'!O166</f>
        <v>6.447188465</v>
      </c>
      <c r="T166" s="56">
        <f>'ОПУ БС'!$D166/12*'ОПУ БС'!P166</f>
        <v>6.585837679</v>
      </c>
      <c r="U166" s="56">
        <f>'ОПУ БС'!$D166/12*'ОПУ БС'!Q166</f>
        <v>7.001785322</v>
      </c>
      <c r="V166" s="56">
        <f>'ОПУ БС'!$D166/12*'ОПУ БС'!R166</f>
        <v>8.04165443</v>
      </c>
      <c r="W166" s="56">
        <f>'ОПУ БС'!$D166/12*'ОПУ БС'!S166</f>
        <v>7.833680608</v>
      </c>
      <c r="X166" s="56">
        <f>'ОПУ БС'!$D166/12*'ОПУ БС'!T166</f>
        <v>7.279083751</v>
      </c>
      <c r="Y166" s="56">
        <f>'ОПУ БС'!$D166/12*'ОПУ БС'!U166</f>
        <v>6.863136108</v>
      </c>
      <c r="Z166" s="56">
        <f>'ОПУ БС'!$D166/12*'ОПУ БС'!V166</f>
        <v>6.863136108</v>
      </c>
      <c r="AA166" s="56">
        <f>'ОПУ БС'!$D166/12*'ОПУ БС'!W166</f>
        <v>8.665575894</v>
      </c>
      <c r="AB166" s="10">
        <f t="shared" si="23"/>
        <v>83.18952858</v>
      </c>
      <c r="AC166" s="56">
        <f>'ОПУ БС'!$E166/12*'ОПУ БС'!L166</f>
        <v>5.13616725</v>
      </c>
      <c r="AD166" s="56">
        <f>'ОПУ БС'!$E166/12*'ОПУ БС'!M166</f>
        <v>5.609235287</v>
      </c>
      <c r="AE166" s="56">
        <f>'ОПУ БС'!$E166/12*'ОПУ БС'!N166</f>
        <v>6.420209063</v>
      </c>
      <c r="AF166" s="56">
        <f>'ОПУ БС'!$E166/12*'ОПУ БС'!O166</f>
        <v>6.285046767</v>
      </c>
      <c r="AG166" s="56">
        <f>'ОПУ БС'!$E166/12*'ОПУ БС'!P166</f>
        <v>6.420209063</v>
      </c>
      <c r="AH166" s="56">
        <f>'ОПУ БС'!$E166/12*'ОПУ БС'!Q166</f>
        <v>6.825695951</v>
      </c>
      <c r="AI166" s="56">
        <f>'ОПУ БС'!$E166/12*'ОПУ БС'!R166</f>
        <v>7.839413172</v>
      </c>
      <c r="AJ166" s="56">
        <f>'ОПУ БС'!$E166/12*'ОПУ БС'!S166</f>
        <v>7.636669727</v>
      </c>
      <c r="AK166" s="56">
        <f>'ОПУ БС'!$E166/12*'ОПУ БС'!T166</f>
        <v>7.096020543</v>
      </c>
      <c r="AL166" s="56">
        <f>'ОПУ БС'!$E166/12*'ОПУ БС'!U166</f>
        <v>6.690533655</v>
      </c>
      <c r="AM166" s="56">
        <f>'ОПУ БС'!$E166/12*'ОПУ БС'!V166</f>
        <v>6.690533655</v>
      </c>
      <c r="AN166" s="56">
        <f>'ОПУ БС'!$E166/12*'ОПУ БС'!W166</f>
        <v>8.447643504</v>
      </c>
      <c r="AO166" s="10">
        <f t="shared" si="25"/>
        <v>81.09737764</v>
      </c>
      <c r="AP166" s="56">
        <f>'ОПУ БС'!$F166/12*'ОПУ БС'!L166</f>
        <v>4.441918427</v>
      </c>
      <c r="AQ166" s="56">
        <f>'ОПУ БС'!$F166/12*'ОПУ БС'!M166</f>
        <v>4.851042493</v>
      </c>
      <c r="AR166" s="56">
        <f>'ОПУ БС'!$F166/12*'ОПУ БС'!N166</f>
        <v>5.552398034</v>
      </c>
      <c r="AS166" s="56">
        <f>'ОПУ БС'!$F166/12*'ОПУ БС'!O166</f>
        <v>5.435505444</v>
      </c>
      <c r="AT166" s="56">
        <f>'ОПУ БС'!$F166/12*'ОПУ БС'!P166</f>
        <v>5.552398034</v>
      </c>
      <c r="AU166" s="56">
        <f>'ОПУ БС'!$F166/12*'ОПУ БС'!Q166</f>
        <v>5.903075805</v>
      </c>
      <c r="AV166" s="56">
        <f>'ОПУ БС'!$F166/12*'ОПУ БС'!R166</f>
        <v>6.779770231</v>
      </c>
      <c r="AW166" s="56">
        <f>'ОПУ БС'!$F166/12*'ОПУ БС'!S166</f>
        <v>6.604431346</v>
      </c>
      <c r="AX166" s="56">
        <f>'ОПУ БС'!$F166/12*'ОПУ БС'!T166</f>
        <v>6.136860985</v>
      </c>
      <c r="AY166" s="56">
        <f>'ОПУ БС'!$F166/12*'ОПУ БС'!U166</f>
        <v>5.786183214</v>
      </c>
      <c r="AZ166" s="56">
        <f>'ОПУ БС'!$F166/12*'ОПУ БС'!V166</f>
        <v>5.786183214</v>
      </c>
      <c r="BA166" s="56">
        <f>'ОПУ БС'!$F166/12*'ОПУ БС'!W166</f>
        <v>7.305786887</v>
      </c>
      <c r="BB166" s="10">
        <f t="shared" si="27"/>
        <v>70.13555411</v>
      </c>
      <c r="BC166" s="56">
        <f>'ОПУ БС'!$G166/12*'ОПУ БС'!L166</f>
        <v>3.926030727</v>
      </c>
      <c r="BD166" s="56">
        <f>'ОПУ БС'!$G166/12*'ОПУ БС'!M166</f>
        <v>4.287638821</v>
      </c>
      <c r="BE166" s="56">
        <f>'ОПУ БС'!$G166/12*'ОПУ БС'!N166</f>
        <v>4.907538409</v>
      </c>
      <c r="BF166" s="56">
        <f>'ОПУ БС'!$G166/12*'ОПУ БС'!O166</f>
        <v>4.804221811</v>
      </c>
      <c r="BG166" s="56">
        <f>'ОПУ БС'!$G166/12*'ОПУ БС'!P166</f>
        <v>4.907538409</v>
      </c>
      <c r="BH166" s="56">
        <f>'ОПУ БС'!$G166/12*'ОПУ БС'!Q166</f>
        <v>5.217488204</v>
      </c>
      <c r="BI166" s="56">
        <f>'ОПУ БС'!$G166/12*'ОПУ БС'!R166</f>
        <v>5.992362689</v>
      </c>
      <c r="BJ166" s="56">
        <f>'ОПУ БС'!$G166/12*'ОПУ БС'!S166</f>
        <v>5.837387792</v>
      </c>
      <c r="BK166" s="56">
        <f>'ОПУ БС'!$G166/12*'ОПУ БС'!T166</f>
        <v>5.4241214</v>
      </c>
      <c r="BL166" s="56">
        <f>'ОПУ БС'!$G166/12*'ОПУ БС'!U166</f>
        <v>5.114171606</v>
      </c>
      <c r="BM166" s="56">
        <f>'ОПУ БС'!$G166/12*'ОПУ БС'!V166</f>
        <v>5.114171606</v>
      </c>
      <c r="BN166" s="56">
        <f>'ОПУ БС'!$G166/12*'ОПУ БС'!W166</f>
        <v>6.457287381</v>
      </c>
      <c r="BO166" s="10">
        <f t="shared" si="29"/>
        <v>61.98995885</v>
      </c>
      <c r="BP166" s="56">
        <f>'ОПУ БС'!$H166/12*'ОПУ БС'!L166</f>
        <v>3.490493096</v>
      </c>
      <c r="BQ166" s="56">
        <f>'ОПУ БС'!$H166/12*'ОПУ БС'!M166</f>
        <v>3.811985882</v>
      </c>
      <c r="BR166" s="56">
        <f>'ОПУ БС'!$H166/12*'ОПУ БС'!N166</f>
        <v>4.363116371</v>
      </c>
      <c r="BS166" s="56">
        <f>'ОПУ БС'!$H166/12*'ОПУ БС'!O166</f>
        <v>4.271261289</v>
      </c>
      <c r="BT166" s="56">
        <f>'ОПУ БС'!$H166/12*'ОПУ БС'!P166</f>
        <v>4.363116371</v>
      </c>
      <c r="BU166" s="56">
        <f>'ОПУ БС'!$H166/12*'ОПУ БС'!Q166</f>
        <v>4.638681615</v>
      </c>
      <c r="BV166" s="56">
        <f>'ОПУ БС'!$H166/12*'ОПУ БС'!R166</f>
        <v>5.327594726</v>
      </c>
      <c r="BW166" s="56">
        <f>'ОПУ БС'!$H166/12*'ОПУ БС'!S166</f>
        <v>5.189812104</v>
      </c>
      <c r="BX166" s="56">
        <f>'ОПУ БС'!$H166/12*'ОПУ БС'!T166</f>
        <v>4.822391778</v>
      </c>
      <c r="BY166" s="56">
        <f>'ОПУ БС'!$H166/12*'ОПУ БС'!U166</f>
        <v>4.546826534</v>
      </c>
      <c r="BZ166" s="56">
        <f>'ОПУ БС'!$H166/12*'ОПУ БС'!V166</f>
        <v>4.546826534</v>
      </c>
      <c r="CA166" s="56">
        <f>'ОПУ БС'!$H166/12*'ОПУ БС'!W166</f>
        <v>5.740942593</v>
      </c>
      <c r="CB166" s="10">
        <f t="shared" si="31"/>
        <v>55.11304889</v>
      </c>
      <c r="CC166" s="56">
        <f>'ОПУ БС'!$I166/12*'ОПУ БС'!L166</f>
        <v>3.217479002</v>
      </c>
      <c r="CD166" s="56">
        <f>'ОПУ БС'!$I166/12*'ОПУ БС'!M166</f>
        <v>3.513825752</v>
      </c>
      <c r="CE166" s="56">
        <f>'ОПУ БС'!$I166/12*'ОПУ БС'!N166</f>
        <v>4.021848752</v>
      </c>
      <c r="CF166" s="56">
        <f>'ОПУ БС'!$I166/12*'ОПУ БС'!O166</f>
        <v>3.937178252</v>
      </c>
      <c r="CG166" s="56">
        <f>'ОПУ БС'!$I166/12*'ОПУ БС'!P166</f>
        <v>4.021848752</v>
      </c>
      <c r="CH166" s="56">
        <f>'ОПУ БС'!$I166/12*'ОПУ БС'!Q166</f>
        <v>4.275860252</v>
      </c>
      <c r="CI166" s="56">
        <f>'ОПУ БС'!$I166/12*'ОПУ БС'!R166</f>
        <v>4.910889002</v>
      </c>
      <c r="CJ166" s="56">
        <f>'ОПУ БС'!$I166/12*'ОПУ БС'!S166</f>
        <v>4.783883252</v>
      </c>
      <c r="CK166" s="56">
        <f>'ОПУ БС'!$I166/12*'ОПУ БС'!T166</f>
        <v>4.445201252</v>
      </c>
      <c r="CL166" s="56">
        <f>'ОПУ БС'!$I166/12*'ОПУ БС'!U166</f>
        <v>4.191189752</v>
      </c>
      <c r="CM166" s="56">
        <f>'ОПУ БС'!$I166/12*'ОПУ БС'!V166</f>
        <v>4.191189752</v>
      </c>
      <c r="CN166" s="56">
        <f>'ОПУ БС'!$I166/12*'ОПУ БС'!W166</f>
        <v>5.291906253</v>
      </c>
      <c r="CO166" s="10">
        <f t="shared" si="33"/>
        <v>50.80230002</v>
      </c>
      <c r="CP166" s="2"/>
      <c r="CQ166" s="2"/>
      <c r="CR166" s="48">
        <f>O166-'ОПУ БС'!C166</f>
        <v>0</v>
      </c>
      <c r="CS166" s="48">
        <f>AB166-'ОПУ БС'!D166</f>
        <v>0</v>
      </c>
      <c r="CT166" s="48">
        <f>AO166-'ОПУ БС'!E166</f>
        <v>0</v>
      </c>
      <c r="CU166" s="48">
        <f>BB166-'ОПУ БС'!F166</f>
        <v>0</v>
      </c>
      <c r="CV166" s="48">
        <f>BO166-'ОПУ БС'!G166</f>
        <v>0</v>
      </c>
      <c r="CW166" s="48">
        <f>CB166-'ОПУ БС'!H166</f>
        <v>0</v>
      </c>
      <c r="CX166" s="48">
        <f>CO166-'ОПУ БС'!I166</f>
        <v>0</v>
      </c>
      <c r="CY166" s="2"/>
      <c r="CZ166" s="2"/>
      <c r="DA166" s="57"/>
      <c r="DB166" s="57"/>
      <c r="DC166" s="57"/>
      <c r="DD166" s="57"/>
      <c r="DE166" s="57"/>
      <c r="DF166" s="57"/>
      <c r="DG166" s="57"/>
      <c r="DH166" s="57"/>
      <c r="DI166" s="57"/>
      <c r="DJ166" s="57"/>
      <c r="DK166" s="57"/>
      <c r="DL166" s="57"/>
      <c r="DM166" s="55">
        <f t="shared" si="35"/>
        <v>0</v>
      </c>
      <c r="DN166" s="57"/>
      <c r="DO166" s="57"/>
      <c r="DP166" s="57"/>
      <c r="DQ166" s="57"/>
      <c r="DR166" s="57"/>
      <c r="DS166" s="57"/>
      <c r="DT166" s="57"/>
      <c r="DU166" s="57"/>
      <c r="DV166" s="57"/>
      <c r="DW166" s="57"/>
      <c r="DX166" s="57"/>
      <c r="DY166" s="57"/>
      <c r="DZ166" s="55">
        <f t="shared" si="37"/>
        <v>0</v>
      </c>
      <c r="EA166" s="58"/>
      <c r="EB166" s="58"/>
      <c r="EC166" s="58"/>
      <c r="ED166" s="58"/>
      <c r="EE166" s="58"/>
      <c r="EF166" s="58"/>
      <c r="EG166" s="58"/>
      <c r="EH166" s="58"/>
      <c r="EI166" s="58"/>
      <c r="EJ166" s="58"/>
      <c r="EK166" s="58"/>
      <c r="EL166" s="58"/>
      <c r="EM166" s="50">
        <f t="shared" si="39"/>
        <v>0</v>
      </c>
      <c r="EN166" s="58"/>
      <c r="EO166" s="58"/>
      <c r="EP166" s="58"/>
      <c r="EQ166" s="58"/>
      <c r="ER166" s="58"/>
      <c r="ES166" s="58"/>
      <c r="ET166" s="58"/>
      <c r="EU166" s="58"/>
      <c r="EV166" s="58"/>
      <c r="EW166" s="58"/>
      <c r="EX166" s="58"/>
      <c r="EY166" s="58"/>
      <c r="EZ166" s="51">
        <f t="shared" si="41"/>
        <v>0</v>
      </c>
      <c r="FA166" s="58"/>
      <c r="FB166" s="58"/>
      <c r="FC166" s="58"/>
      <c r="FD166" s="58"/>
      <c r="FE166" s="58"/>
      <c r="FF166" s="58"/>
      <c r="FG166" s="58"/>
      <c r="FH166" s="58"/>
      <c r="FI166" s="58"/>
      <c r="FJ166" s="58"/>
      <c r="FK166" s="58"/>
      <c r="FL166" s="58"/>
      <c r="FM166" s="51">
        <f t="shared" si="43"/>
        <v>0</v>
      </c>
      <c r="FN166" s="2"/>
      <c r="FO166" s="2"/>
      <c r="FP166" s="56">
        <f t="shared" ref="FP166:GA166" si="2139">C166</f>
        <v>5.789162175</v>
      </c>
      <c r="FQ166" s="56">
        <f t="shared" si="2139"/>
        <v>6.322374481</v>
      </c>
      <c r="FR166" s="56">
        <f t="shared" si="2139"/>
        <v>7.236452719</v>
      </c>
      <c r="FS166" s="56">
        <f t="shared" si="2139"/>
        <v>7.084106346</v>
      </c>
      <c r="FT166" s="56">
        <f t="shared" si="2139"/>
        <v>7.236452719</v>
      </c>
      <c r="FU166" s="56">
        <f t="shared" si="2139"/>
        <v>7.693491838</v>
      </c>
      <c r="FV166" s="56">
        <f t="shared" si="2139"/>
        <v>8.836089636</v>
      </c>
      <c r="FW166" s="56">
        <f t="shared" si="2139"/>
        <v>8.607570077</v>
      </c>
      <c r="FX166" s="56">
        <f t="shared" si="2139"/>
        <v>7.998184585</v>
      </c>
      <c r="FY166" s="56">
        <f t="shared" si="2139"/>
        <v>7.541145465</v>
      </c>
      <c r="FZ166" s="56">
        <f t="shared" si="2139"/>
        <v>7.541145465</v>
      </c>
      <c r="GA166" s="56">
        <f t="shared" si="2139"/>
        <v>9.521648315</v>
      </c>
      <c r="GB166" s="52">
        <f t="shared" si="45"/>
        <v>91.40782382</v>
      </c>
      <c r="GC166" s="56">
        <f t="shared" ref="GC166:GN166" si="2140">P166</f>
        <v>5.268670143</v>
      </c>
      <c r="GD166" s="56">
        <f t="shared" si="2140"/>
        <v>5.753942394</v>
      </c>
      <c r="GE166" s="56">
        <f t="shared" si="2140"/>
        <v>6.585837679</v>
      </c>
      <c r="GF166" s="56">
        <f t="shared" si="2140"/>
        <v>6.447188465</v>
      </c>
      <c r="GG166" s="56">
        <f t="shared" si="2140"/>
        <v>6.585837679</v>
      </c>
      <c r="GH166" s="56">
        <f t="shared" si="2140"/>
        <v>7.001785322</v>
      </c>
      <c r="GI166" s="56">
        <f t="shared" si="2140"/>
        <v>8.04165443</v>
      </c>
      <c r="GJ166" s="56">
        <f t="shared" si="2140"/>
        <v>7.833680608</v>
      </c>
      <c r="GK166" s="56">
        <f t="shared" si="2140"/>
        <v>7.279083751</v>
      </c>
      <c r="GL166" s="56">
        <f t="shared" si="2140"/>
        <v>6.863136108</v>
      </c>
      <c r="GM166" s="56">
        <f t="shared" si="2140"/>
        <v>6.863136108</v>
      </c>
      <c r="GN166" s="56">
        <f t="shared" si="2140"/>
        <v>8.665575894</v>
      </c>
      <c r="GO166" s="52">
        <f t="shared" si="47"/>
        <v>83.18952858</v>
      </c>
      <c r="GP166" s="8">
        <f t="shared" ref="GP166:HA166" si="2141">AC166+DA166</f>
        <v>5.13616725</v>
      </c>
      <c r="GQ166" s="8">
        <f t="shared" si="2141"/>
        <v>5.609235287</v>
      </c>
      <c r="GR166" s="8">
        <f t="shared" si="2141"/>
        <v>6.420209063</v>
      </c>
      <c r="GS166" s="8">
        <f t="shared" si="2141"/>
        <v>6.285046767</v>
      </c>
      <c r="GT166" s="8">
        <f t="shared" si="2141"/>
        <v>6.420209063</v>
      </c>
      <c r="GU166" s="8">
        <f t="shared" si="2141"/>
        <v>6.825695951</v>
      </c>
      <c r="GV166" s="8">
        <f t="shared" si="2141"/>
        <v>7.839413172</v>
      </c>
      <c r="GW166" s="8">
        <f t="shared" si="2141"/>
        <v>7.636669727</v>
      </c>
      <c r="GX166" s="8">
        <f t="shared" si="2141"/>
        <v>7.096020543</v>
      </c>
      <c r="GY166" s="8">
        <f t="shared" si="2141"/>
        <v>6.690533655</v>
      </c>
      <c r="GZ166" s="8">
        <f t="shared" si="2141"/>
        <v>6.690533655</v>
      </c>
      <c r="HA166" s="8">
        <f t="shared" si="2141"/>
        <v>8.447643504</v>
      </c>
      <c r="HB166" s="52">
        <f t="shared" si="49"/>
        <v>81.09737764</v>
      </c>
      <c r="HC166" s="8">
        <f t="shared" ref="HC166:HN166" si="2142">AP166+DN166</f>
        <v>4.441918427</v>
      </c>
      <c r="HD166" s="8">
        <f t="shared" si="2142"/>
        <v>4.851042493</v>
      </c>
      <c r="HE166" s="8">
        <f t="shared" si="2142"/>
        <v>5.552398034</v>
      </c>
      <c r="HF166" s="8">
        <f t="shared" si="2142"/>
        <v>5.435505444</v>
      </c>
      <c r="HG166" s="8">
        <f t="shared" si="2142"/>
        <v>5.552398034</v>
      </c>
      <c r="HH166" s="8">
        <f t="shared" si="2142"/>
        <v>5.903075805</v>
      </c>
      <c r="HI166" s="8">
        <f t="shared" si="2142"/>
        <v>6.779770231</v>
      </c>
      <c r="HJ166" s="8">
        <f t="shared" si="2142"/>
        <v>6.604431346</v>
      </c>
      <c r="HK166" s="8">
        <f t="shared" si="2142"/>
        <v>6.136860985</v>
      </c>
      <c r="HL166" s="8">
        <f t="shared" si="2142"/>
        <v>5.786183214</v>
      </c>
      <c r="HM166" s="8">
        <f t="shared" si="2142"/>
        <v>5.786183214</v>
      </c>
      <c r="HN166" s="8">
        <f t="shared" si="2142"/>
        <v>7.305786887</v>
      </c>
      <c r="HO166" s="52">
        <f t="shared" si="51"/>
        <v>70.13555411</v>
      </c>
      <c r="HP166" s="8">
        <f t="shared" ref="HP166:IA166" si="2143">BC166+EA166</f>
        <v>3.926030727</v>
      </c>
      <c r="HQ166" s="8">
        <f t="shared" si="2143"/>
        <v>4.287638821</v>
      </c>
      <c r="HR166" s="8">
        <f t="shared" si="2143"/>
        <v>4.907538409</v>
      </c>
      <c r="HS166" s="8">
        <f t="shared" si="2143"/>
        <v>4.804221811</v>
      </c>
      <c r="HT166" s="8">
        <f t="shared" si="2143"/>
        <v>4.907538409</v>
      </c>
      <c r="HU166" s="8">
        <f t="shared" si="2143"/>
        <v>5.217488204</v>
      </c>
      <c r="HV166" s="8">
        <f t="shared" si="2143"/>
        <v>5.992362689</v>
      </c>
      <c r="HW166" s="8">
        <f t="shared" si="2143"/>
        <v>5.837387792</v>
      </c>
      <c r="HX166" s="8">
        <f t="shared" si="2143"/>
        <v>5.4241214</v>
      </c>
      <c r="HY166" s="8">
        <f t="shared" si="2143"/>
        <v>5.114171606</v>
      </c>
      <c r="HZ166" s="8">
        <f t="shared" si="2143"/>
        <v>5.114171606</v>
      </c>
      <c r="IA166" s="8">
        <f t="shared" si="2143"/>
        <v>6.457287381</v>
      </c>
      <c r="IB166" s="52">
        <f t="shared" si="53"/>
        <v>61.98995885</v>
      </c>
      <c r="IC166" s="8">
        <f t="shared" ref="IC166:IN166" si="2144">BP166+EN166</f>
        <v>3.490493096</v>
      </c>
      <c r="ID166" s="8">
        <f t="shared" si="2144"/>
        <v>3.811985882</v>
      </c>
      <c r="IE166" s="8">
        <f t="shared" si="2144"/>
        <v>4.363116371</v>
      </c>
      <c r="IF166" s="8">
        <f t="shared" si="2144"/>
        <v>4.271261289</v>
      </c>
      <c r="IG166" s="8">
        <f t="shared" si="2144"/>
        <v>4.363116371</v>
      </c>
      <c r="IH166" s="8">
        <f t="shared" si="2144"/>
        <v>4.638681615</v>
      </c>
      <c r="II166" s="8">
        <f t="shared" si="2144"/>
        <v>5.327594726</v>
      </c>
      <c r="IJ166" s="8">
        <f t="shared" si="2144"/>
        <v>5.189812104</v>
      </c>
      <c r="IK166" s="8">
        <f t="shared" si="2144"/>
        <v>4.822391778</v>
      </c>
      <c r="IL166" s="8">
        <f t="shared" si="2144"/>
        <v>4.546826534</v>
      </c>
      <c r="IM166" s="8">
        <f t="shared" si="2144"/>
        <v>4.546826534</v>
      </c>
      <c r="IN166" s="8">
        <f t="shared" si="2144"/>
        <v>5.740942593</v>
      </c>
      <c r="IO166" s="52">
        <f t="shared" si="55"/>
        <v>55.11304889</v>
      </c>
      <c r="IP166" s="8">
        <f t="shared" ref="IP166:JA166" si="2145">CC166+FA166</f>
        <v>3.217479002</v>
      </c>
      <c r="IQ166" s="8">
        <f t="shared" si="2145"/>
        <v>3.513825752</v>
      </c>
      <c r="IR166" s="8">
        <f t="shared" si="2145"/>
        <v>4.021848752</v>
      </c>
      <c r="IS166" s="8">
        <f t="shared" si="2145"/>
        <v>3.937178252</v>
      </c>
      <c r="IT166" s="8">
        <f t="shared" si="2145"/>
        <v>4.021848752</v>
      </c>
      <c r="IU166" s="8">
        <f t="shared" si="2145"/>
        <v>4.275860252</v>
      </c>
      <c r="IV166" s="8">
        <f t="shared" si="2145"/>
        <v>4.910889002</v>
      </c>
      <c r="IW166" s="8">
        <f t="shared" si="2145"/>
        <v>4.783883252</v>
      </c>
      <c r="IX166" s="8">
        <f t="shared" si="2145"/>
        <v>4.445201252</v>
      </c>
      <c r="IY166" s="8">
        <f t="shared" si="2145"/>
        <v>4.191189752</v>
      </c>
      <c r="IZ166" s="8">
        <f t="shared" si="2145"/>
        <v>4.191189752</v>
      </c>
      <c r="JA166" s="8">
        <f t="shared" si="2145"/>
        <v>5.291906253</v>
      </c>
      <c r="JB166" s="52">
        <f t="shared" si="57"/>
        <v>50.80230002</v>
      </c>
      <c r="JC166" s="2"/>
      <c r="JD166" s="2"/>
      <c r="JE166" s="19">
        <f t="shared" si="58"/>
        <v>0</v>
      </c>
      <c r="JF166" s="19">
        <f t="shared" si="59"/>
        <v>0</v>
      </c>
      <c r="JG166" s="48">
        <f t="shared" si="60"/>
        <v>0</v>
      </c>
      <c r="JH166" s="48">
        <f t="shared" si="61"/>
        <v>0</v>
      </c>
      <c r="JI166" s="48">
        <f t="shared" si="62"/>
        <v>0</v>
      </c>
      <c r="JJ166" s="48">
        <f t="shared" si="63"/>
        <v>0</v>
      </c>
      <c r="JK166" s="48">
        <f t="shared" si="64"/>
        <v>0</v>
      </c>
    </row>
    <row r="167" ht="19.5" customHeight="1" outlineLevel="1">
      <c r="A167" s="2"/>
      <c r="B167" s="13" t="s">
        <v>25</v>
      </c>
      <c r="C167" s="56">
        <f>'ОПУ БС'!$C167/12*'ОПУ БС'!L167</f>
        <v>2.34094726</v>
      </c>
      <c r="D167" s="56">
        <f>'ОПУ БС'!$C167/12*'ОПУ БС'!M167</f>
        <v>2.556560823</v>
      </c>
      <c r="E167" s="56">
        <f>'ОПУ БС'!$C167/12*'ОПУ БС'!N167</f>
        <v>2.8645802</v>
      </c>
      <c r="F167" s="56">
        <f>'ОПУ БС'!$C167/12*'ОПУ БС'!O167</f>
        <v>2.741372449</v>
      </c>
      <c r="G167" s="56">
        <f>'ОПУ БС'!$C167/12*'ОПУ БС'!P167</f>
        <v>2.926184075</v>
      </c>
      <c r="H167" s="56">
        <f>'ОПУ БС'!$C167/12*'ОПУ БС'!Q167</f>
        <v>3.110995701</v>
      </c>
      <c r="I167" s="56">
        <f>'ОПУ БС'!$C167/12*'ОПУ БС'!R167</f>
        <v>3.573024765</v>
      </c>
      <c r="J167" s="56">
        <f>'ОПУ БС'!$C167/12*'ОПУ БС'!S167</f>
        <v>3.480618952</v>
      </c>
      <c r="K167" s="56">
        <f>'ОПУ БС'!$C167/12*'ОПУ БС'!T167</f>
        <v>3.234203451</v>
      </c>
      <c r="L167" s="56">
        <f>'ОПУ БС'!$C167/12*'ОПУ БС'!U167</f>
        <v>3.049391825</v>
      </c>
      <c r="M167" s="56">
        <f>'ОПУ БС'!$C167/12*'ОПУ БС'!V167</f>
        <v>3.234203451</v>
      </c>
      <c r="N167" s="56">
        <f>'ОПУ БС'!$C167/12*'ОПУ БС'!W167</f>
        <v>3.850242204</v>
      </c>
      <c r="O167" s="10">
        <f t="shared" si="21"/>
        <v>36.96232515</v>
      </c>
      <c r="P167" s="56">
        <f>'ОПУ БС'!$D167/12*'ОПУ БС'!L167</f>
        <v>2.296217153</v>
      </c>
      <c r="Q167" s="56">
        <f>'ОПУ БС'!$D167/12*'ОПУ БС'!M167</f>
        <v>2.507710838</v>
      </c>
      <c r="R167" s="56">
        <f>'ОПУ БС'!$D167/12*'ОПУ БС'!N167</f>
        <v>2.809844674</v>
      </c>
      <c r="S167" s="56">
        <f>'ОПУ БС'!$D167/12*'ОПУ БС'!O167</f>
        <v>2.688991139</v>
      </c>
      <c r="T167" s="56">
        <f>'ОПУ БС'!$D167/12*'ОПУ БС'!P167</f>
        <v>2.870271441</v>
      </c>
      <c r="U167" s="56">
        <f>'ОПУ БС'!$D167/12*'ОПУ БС'!Q167</f>
        <v>3.051551743</v>
      </c>
      <c r="V167" s="56">
        <f>'ОПУ БС'!$D167/12*'ОПУ БС'!R167</f>
        <v>3.504752496</v>
      </c>
      <c r="W167" s="56">
        <f>'ОПУ БС'!$D167/12*'ОПУ БС'!S167</f>
        <v>3.414112346</v>
      </c>
      <c r="X167" s="56">
        <f>'ОПУ БС'!$D167/12*'ОПУ БС'!T167</f>
        <v>3.172405277</v>
      </c>
      <c r="Y167" s="56">
        <f>'ОПУ БС'!$D167/12*'ОПУ БС'!U167</f>
        <v>2.991124975</v>
      </c>
      <c r="Z167" s="56">
        <f>'ОПУ БС'!$D167/12*'ОПУ БС'!V167</f>
        <v>3.172405277</v>
      </c>
      <c r="AA167" s="56">
        <f>'ОПУ БС'!$D167/12*'ОПУ БС'!W167</f>
        <v>3.776672949</v>
      </c>
      <c r="AB167" s="10">
        <f t="shared" si="23"/>
        <v>36.25606031</v>
      </c>
      <c r="AC167" s="56">
        <f>'ОПУ БС'!$E167/12*'ОПУ БС'!L167</f>
        <v>2.2424315</v>
      </c>
      <c r="AD167" s="56">
        <f>'ОПУ БС'!$E167/12*'ОПУ БС'!M167</f>
        <v>2.448971244</v>
      </c>
      <c r="AE167" s="56">
        <f>'ОПУ БС'!$E167/12*'ОПУ БС'!N167</f>
        <v>2.74402802</v>
      </c>
      <c r="AF167" s="56">
        <f>'ОПУ БС'!$E167/12*'ОПУ БС'!O167</f>
        <v>2.626005309</v>
      </c>
      <c r="AG167" s="56">
        <f>'ОПУ БС'!$E167/12*'ОПУ БС'!P167</f>
        <v>2.803039375</v>
      </c>
      <c r="AH167" s="56">
        <f>'ОПУ БС'!$E167/12*'ОПУ БС'!Q167</f>
        <v>2.980073441</v>
      </c>
      <c r="AI167" s="56">
        <f>'ОПУ БС'!$E167/12*'ОПУ БС'!R167</f>
        <v>3.422658605</v>
      </c>
      <c r="AJ167" s="56">
        <f>'ОПУ БС'!$E167/12*'ОПУ БС'!S167</f>
        <v>3.334141573</v>
      </c>
      <c r="AK167" s="56">
        <f>'ОПУ БС'!$E167/12*'ОПУ БС'!T167</f>
        <v>3.098096152</v>
      </c>
      <c r="AL167" s="56">
        <f>'ОПУ БС'!$E167/12*'ОПУ БС'!U167</f>
        <v>2.921062086</v>
      </c>
      <c r="AM167" s="56">
        <f>'ОПУ БС'!$E167/12*'ОПУ БС'!V167</f>
        <v>3.098096152</v>
      </c>
      <c r="AN167" s="56">
        <f>'ОПУ БС'!$E167/12*'ОПУ БС'!W167</f>
        <v>3.688209704</v>
      </c>
      <c r="AO167" s="10">
        <f t="shared" si="25"/>
        <v>35.40681316</v>
      </c>
      <c r="AP167" s="56">
        <f>'ОПУ БС'!$F167/12*'ОПУ БС'!L167</f>
        <v>2.136991469</v>
      </c>
      <c r="AQ167" s="56">
        <f>'ОПУ БС'!$F167/12*'ОПУ БС'!M167</f>
        <v>2.333819631</v>
      </c>
      <c r="AR167" s="56">
        <f>'ОПУ БС'!$F167/12*'ОПУ БС'!N167</f>
        <v>2.615002719</v>
      </c>
      <c r="AS167" s="56">
        <f>'ОПУ БС'!$F167/12*'ОПУ БС'!O167</f>
        <v>2.502529484</v>
      </c>
      <c r="AT167" s="56">
        <f>'ОПУ БС'!$F167/12*'ОПУ БС'!P167</f>
        <v>2.671239336</v>
      </c>
      <c r="AU167" s="56">
        <f>'ОПУ БС'!$F167/12*'ОПУ БС'!Q167</f>
        <v>2.839949189</v>
      </c>
      <c r="AV167" s="56">
        <f>'ОПУ БС'!$F167/12*'ОПУ БС'!R167</f>
        <v>3.261723821</v>
      </c>
      <c r="AW167" s="56">
        <f>'ОПУ БС'!$F167/12*'ОПУ БС'!S167</f>
        <v>3.177368895</v>
      </c>
      <c r="AX167" s="56">
        <f>'ОПУ БС'!$F167/12*'ОПУ БС'!T167</f>
        <v>2.952422425</v>
      </c>
      <c r="AY167" s="56">
        <f>'ОПУ БС'!$F167/12*'ОПУ БС'!U167</f>
        <v>2.783712572</v>
      </c>
      <c r="AZ167" s="56">
        <f>'ОПУ БС'!$F167/12*'ОПУ БС'!V167</f>
        <v>2.952422425</v>
      </c>
      <c r="BA167" s="56">
        <f>'ОПУ БС'!$F167/12*'ОПУ БС'!W167</f>
        <v>3.514788601</v>
      </c>
      <c r="BB167" s="10">
        <f t="shared" si="27"/>
        <v>33.74197057</v>
      </c>
      <c r="BC167" s="56">
        <f>'ОПУ БС'!$G167/12*'ОПУ БС'!L167</f>
        <v>2.002739509</v>
      </c>
      <c r="BD167" s="56">
        <f>'ОПУ БС'!$G167/12*'ОПУ БС'!M167</f>
        <v>2.187202359</v>
      </c>
      <c r="BE167" s="56">
        <f>'ОПУ БС'!$G167/12*'ОПУ БС'!N167</f>
        <v>2.450720715</v>
      </c>
      <c r="BF167" s="56">
        <f>'ОПУ БС'!$G167/12*'ОПУ БС'!O167</f>
        <v>2.345313373</v>
      </c>
      <c r="BG167" s="56">
        <f>'ОПУ БС'!$G167/12*'ОПУ БС'!P167</f>
        <v>2.503424386</v>
      </c>
      <c r="BH167" s="56">
        <f>'ОПУ БС'!$G167/12*'ОПУ БС'!Q167</f>
        <v>2.6615354</v>
      </c>
      <c r="BI167" s="56">
        <f>'ОПУ БС'!$G167/12*'ОПУ БС'!R167</f>
        <v>3.056812935</v>
      </c>
      <c r="BJ167" s="56">
        <f>'ОПУ БС'!$G167/12*'ОПУ БС'!S167</f>
        <v>2.977757428</v>
      </c>
      <c r="BK167" s="56">
        <f>'ОПУ БС'!$G167/12*'ОПУ БС'!T167</f>
        <v>2.766942743</v>
      </c>
      <c r="BL167" s="56">
        <f>'ОПУ БС'!$G167/12*'ОПУ БС'!U167</f>
        <v>2.608831729</v>
      </c>
      <c r="BM167" s="56">
        <f>'ОПУ БС'!$G167/12*'ОПУ БС'!V167</f>
        <v>2.766942743</v>
      </c>
      <c r="BN167" s="56">
        <f>'ОПУ БС'!$G167/12*'ОПУ БС'!W167</f>
        <v>3.293979456</v>
      </c>
      <c r="BO167" s="10">
        <f t="shared" si="29"/>
        <v>31.62220278</v>
      </c>
      <c r="BP167" s="56">
        <f>'ОПУ БС'!$H167/12*'ОПУ БС'!L167</f>
        <v>1.834440083</v>
      </c>
      <c r="BQ167" s="56">
        <f>'ОПУ БС'!$H167/12*'ОПУ БС'!M167</f>
        <v>2.003401669</v>
      </c>
      <c r="BR167" s="56">
        <f>'ОПУ БС'!$H167/12*'ОПУ БС'!N167</f>
        <v>2.244775364</v>
      </c>
      <c r="BS167" s="56">
        <f>'ОПУ БС'!$H167/12*'ОПУ БС'!O167</f>
        <v>2.148225886</v>
      </c>
      <c r="BT167" s="56">
        <f>'ОПУ БС'!$H167/12*'ОПУ БС'!P167</f>
        <v>2.293050103</v>
      </c>
      <c r="BU167" s="56">
        <f>'ОПУ БС'!$H167/12*'ОПУ БС'!Q167</f>
        <v>2.43787432</v>
      </c>
      <c r="BV167" s="56">
        <f>'ОПУ БС'!$H167/12*'ОПУ БС'!R167</f>
        <v>2.799934863</v>
      </c>
      <c r="BW167" s="56">
        <f>'ОПУ БС'!$H167/12*'ОПУ БС'!S167</f>
        <v>2.727522754</v>
      </c>
      <c r="BX167" s="56">
        <f>'ОПУ БС'!$H167/12*'ОПУ БС'!T167</f>
        <v>2.534423798</v>
      </c>
      <c r="BY167" s="56">
        <f>'ОПУ БС'!$H167/12*'ОПУ БС'!U167</f>
        <v>2.389599581</v>
      </c>
      <c r="BZ167" s="56">
        <f>'ОПУ БС'!$H167/12*'ОПУ БС'!V167</f>
        <v>2.534423798</v>
      </c>
      <c r="CA167" s="56">
        <f>'ОПУ БС'!$H167/12*'ОПУ БС'!W167</f>
        <v>3.017171188</v>
      </c>
      <c r="CB167" s="10">
        <f t="shared" si="31"/>
        <v>28.96484341</v>
      </c>
      <c r="CC167" s="56">
        <f>'ОПУ БС'!$I167/12*'ОПУ БС'!L167</f>
        <v>1.700786964</v>
      </c>
      <c r="CD167" s="56">
        <f>'ОПУ БС'!$I167/12*'ОПУ БС'!M167</f>
        <v>1.857438395</v>
      </c>
      <c r="CE167" s="56">
        <f>'ОПУ БС'!$I167/12*'ОПУ БС'!N167</f>
        <v>2.081226153</v>
      </c>
      <c r="CF167" s="56">
        <f>'ОПУ БС'!$I167/12*'ОПУ БС'!O167</f>
        <v>1.99171105</v>
      </c>
      <c r="CG167" s="56">
        <f>'ОПУ БС'!$I167/12*'ОПУ БС'!P167</f>
        <v>2.125983705</v>
      </c>
      <c r="CH167" s="56">
        <f>'ОПУ БС'!$I167/12*'ОПУ БС'!Q167</f>
        <v>2.26025636</v>
      </c>
      <c r="CI167" s="56">
        <f>'ОПУ БС'!$I167/12*'ОПУ БС'!R167</f>
        <v>2.595937997</v>
      </c>
      <c r="CJ167" s="56">
        <f>'ОПУ БС'!$I167/12*'ОПУ БС'!S167</f>
        <v>2.52880167</v>
      </c>
      <c r="CK167" s="56">
        <f>'ОПУ БС'!$I167/12*'ОПУ БС'!T167</f>
        <v>2.349771463</v>
      </c>
      <c r="CL167" s="56">
        <f>'ОПУ БС'!$I167/12*'ОПУ БС'!U167</f>
        <v>2.215498808</v>
      </c>
      <c r="CM167" s="56">
        <f>'ОПУ БС'!$I167/12*'ОПУ БС'!V167</f>
        <v>2.349771463</v>
      </c>
      <c r="CN167" s="56">
        <f>'ОПУ БС'!$I167/12*'ОПУ БС'!W167</f>
        <v>2.79734698</v>
      </c>
      <c r="CO167" s="10">
        <f t="shared" si="33"/>
        <v>26.85453101</v>
      </c>
      <c r="CP167" s="2"/>
      <c r="CQ167" s="2"/>
      <c r="CR167" s="48">
        <f>O167-'ОПУ БС'!C167</f>
        <v>0</v>
      </c>
      <c r="CS167" s="48">
        <f>AB167-'ОПУ БС'!D167</f>
        <v>0</v>
      </c>
      <c r="CT167" s="48">
        <f>AO167-'ОПУ БС'!E167</f>
        <v>0</v>
      </c>
      <c r="CU167" s="48">
        <f>BB167-'ОПУ БС'!F167</f>
        <v>0</v>
      </c>
      <c r="CV167" s="48">
        <f>BO167-'ОПУ БС'!G167</f>
        <v>0</v>
      </c>
      <c r="CW167" s="48">
        <f>CB167-'ОПУ БС'!H167</f>
        <v>0</v>
      </c>
      <c r="CX167" s="48">
        <f>CO167-'ОПУ БС'!I167</f>
        <v>0</v>
      </c>
      <c r="CY167" s="2"/>
      <c r="CZ167" s="2"/>
      <c r="DA167" s="57"/>
      <c r="DB167" s="57"/>
      <c r="DC167" s="57"/>
      <c r="DD167" s="57"/>
      <c r="DE167" s="57"/>
      <c r="DF167" s="57"/>
      <c r="DG167" s="57"/>
      <c r="DH167" s="57"/>
      <c r="DI167" s="57"/>
      <c r="DJ167" s="57"/>
      <c r="DK167" s="57"/>
      <c r="DL167" s="57"/>
      <c r="DM167" s="55">
        <f t="shared" si="35"/>
        <v>0</v>
      </c>
      <c r="DN167" s="57"/>
      <c r="DO167" s="57"/>
      <c r="DP167" s="57"/>
      <c r="DQ167" s="57"/>
      <c r="DR167" s="57"/>
      <c r="DS167" s="57"/>
      <c r="DT167" s="57"/>
      <c r="DU167" s="57"/>
      <c r="DV167" s="57"/>
      <c r="DW167" s="57"/>
      <c r="DX167" s="57"/>
      <c r="DY167" s="57"/>
      <c r="DZ167" s="55">
        <f t="shared" si="37"/>
        <v>0</v>
      </c>
      <c r="EA167" s="58"/>
      <c r="EB167" s="58"/>
      <c r="EC167" s="58"/>
      <c r="ED167" s="58"/>
      <c r="EE167" s="58"/>
      <c r="EF167" s="58"/>
      <c r="EG167" s="58"/>
      <c r="EH167" s="58"/>
      <c r="EI167" s="58"/>
      <c r="EJ167" s="58"/>
      <c r="EK167" s="58"/>
      <c r="EL167" s="58"/>
      <c r="EM167" s="50">
        <f t="shared" si="39"/>
        <v>0</v>
      </c>
      <c r="EN167" s="58"/>
      <c r="EO167" s="58"/>
      <c r="EP167" s="58"/>
      <c r="EQ167" s="58"/>
      <c r="ER167" s="58"/>
      <c r="ES167" s="58"/>
      <c r="ET167" s="58"/>
      <c r="EU167" s="58"/>
      <c r="EV167" s="58"/>
      <c r="EW167" s="58"/>
      <c r="EX167" s="58"/>
      <c r="EY167" s="58"/>
      <c r="EZ167" s="51">
        <f t="shared" si="41"/>
        <v>0</v>
      </c>
      <c r="FA167" s="58"/>
      <c r="FB167" s="58"/>
      <c r="FC167" s="58"/>
      <c r="FD167" s="58"/>
      <c r="FE167" s="58"/>
      <c r="FF167" s="58"/>
      <c r="FG167" s="58"/>
      <c r="FH167" s="58"/>
      <c r="FI167" s="58"/>
      <c r="FJ167" s="58"/>
      <c r="FK167" s="58"/>
      <c r="FL167" s="58"/>
      <c r="FM167" s="51">
        <f t="shared" si="43"/>
        <v>0</v>
      </c>
      <c r="FN167" s="2"/>
      <c r="FO167" s="2"/>
      <c r="FP167" s="56">
        <f t="shared" ref="FP167:GA167" si="2146">C167</f>
        <v>2.34094726</v>
      </c>
      <c r="FQ167" s="56">
        <f t="shared" si="2146"/>
        <v>2.556560823</v>
      </c>
      <c r="FR167" s="56">
        <f t="shared" si="2146"/>
        <v>2.8645802</v>
      </c>
      <c r="FS167" s="56">
        <f t="shared" si="2146"/>
        <v>2.741372449</v>
      </c>
      <c r="FT167" s="56">
        <f t="shared" si="2146"/>
        <v>2.926184075</v>
      </c>
      <c r="FU167" s="56">
        <f t="shared" si="2146"/>
        <v>3.110995701</v>
      </c>
      <c r="FV167" s="56">
        <f t="shared" si="2146"/>
        <v>3.573024765</v>
      </c>
      <c r="FW167" s="56">
        <f t="shared" si="2146"/>
        <v>3.480618952</v>
      </c>
      <c r="FX167" s="56">
        <f t="shared" si="2146"/>
        <v>3.234203451</v>
      </c>
      <c r="FY167" s="56">
        <f t="shared" si="2146"/>
        <v>3.049391825</v>
      </c>
      <c r="FZ167" s="56">
        <f t="shared" si="2146"/>
        <v>3.234203451</v>
      </c>
      <c r="GA167" s="56">
        <f t="shared" si="2146"/>
        <v>3.850242204</v>
      </c>
      <c r="GB167" s="52">
        <f t="shared" si="45"/>
        <v>36.96232515</v>
      </c>
      <c r="GC167" s="56">
        <f t="shared" ref="GC167:GN167" si="2147">P167</f>
        <v>2.296217153</v>
      </c>
      <c r="GD167" s="56">
        <f t="shared" si="2147"/>
        <v>2.507710838</v>
      </c>
      <c r="GE167" s="56">
        <f t="shared" si="2147"/>
        <v>2.809844674</v>
      </c>
      <c r="GF167" s="56">
        <f t="shared" si="2147"/>
        <v>2.688991139</v>
      </c>
      <c r="GG167" s="56">
        <f t="shared" si="2147"/>
        <v>2.870271441</v>
      </c>
      <c r="GH167" s="56">
        <f t="shared" si="2147"/>
        <v>3.051551743</v>
      </c>
      <c r="GI167" s="56">
        <f t="shared" si="2147"/>
        <v>3.504752496</v>
      </c>
      <c r="GJ167" s="56">
        <f t="shared" si="2147"/>
        <v>3.414112346</v>
      </c>
      <c r="GK167" s="56">
        <f t="shared" si="2147"/>
        <v>3.172405277</v>
      </c>
      <c r="GL167" s="56">
        <f t="shared" si="2147"/>
        <v>2.991124975</v>
      </c>
      <c r="GM167" s="56">
        <f t="shared" si="2147"/>
        <v>3.172405277</v>
      </c>
      <c r="GN167" s="56">
        <f t="shared" si="2147"/>
        <v>3.776672949</v>
      </c>
      <c r="GO167" s="52">
        <f t="shared" si="47"/>
        <v>36.25606031</v>
      </c>
      <c r="GP167" s="8">
        <f t="shared" ref="GP167:HA167" si="2148">AC167+DA167</f>
        <v>2.2424315</v>
      </c>
      <c r="GQ167" s="8">
        <f t="shared" si="2148"/>
        <v>2.448971244</v>
      </c>
      <c r="GR167" s="8">
        <f t="shared" si="2148"/>
        <v>2.74402802</v>
      </c>
      <c r="GS167" s="8">
        <f t="shared" si="2148"/>
        <v>2.626005309</v>
      </c>
      <c r="GT167" s="8">
        <f t="shared" si="2148"/>
        <v>2.803039375</v>
      </c>
      <c r="GU167" s="8">
        <f t="shared" si="2148"/>
        <v>2.980073441</v>
      </c>
      <c r="GV167" s="8">
        <f t="shared" si="2148"/>
        <v>3.422658605</v>
      </c>
      <c r="GW167" s="8">
        <f t="shared" si="2148"/>
        <v>3.334141573</v>
      </c>
      <c r="GX167" s="8">
        <f t="shared" si="2148"/>
        <v>3.098096152</v>
      </c>
      <c r="GY167" s="8">
        <f t="shared" si="2148"/>
        <v>2.921062086</v>
      </c>
      <c r="GZ167" s="8">
        <f t="shared" si="2148"/>
        <v>3.098096152</v>
      </c>
      <c r="HA167" s="8">
        <f t="shared" si="2148"/>
        <v>3.688209704</v>
      </c>
      <c r="HB167" s="52">
        <f t="shared" si="49"/>
        <v>35.40681316</v>
      </c>
      <c r="HC167" s="8">
        <f t="shared" ref="HC167:HN167" si="2149">AP167+DN167</f>
        <v>2.136991469</v>
      </c>
      <c r="HD167" s="8">
        <f t="shared" si="2149"/>
        <v>2.333819631</v>
      </c>
      <c r="HE167" s="8">
        <f t="shared" si="2149"/>
        <v>2.615002719</v>
      </c>
      <c r="HF167" s="8">
        <f t="shared" si="2149"/>
        <v>2.502529484</v>
      </c>
      <c r="HG167" s="8">
        <f t="shared" si="2149"/>
        <v>2.671239336</v>
      </c>
      <c r="HH167" s="8">
        <f t="shared" si="2149"/>
        <v>2.839949189</v>
      </c>
      <c r="HI167" s="8">
        <f t="shared" si="2149"/>
        <v>3.261723821</v>
      </c>
      <c r="HJ167" s="8">
        <f t="shared" si="2149"/>
        <v>3.177368895</v>
      </c>
      <c r="HK167" s="8">
        <f t="shared" si="2149"/>
        <v>2.952422425</v>
      </c>
      <c r="HL167" s="8">
        <f t="shared" si="2149"/>
        <v>2.783712572</v>
      </c>
      <c r="HM167" s="8">
        <f t="shared" si="2149"/>
        <v>2.952422425</v>
      </c>
      <c r="HN167" s="8">
        <f t="shared" si="2149"/>
        <v>3.514788601</v>
      </c>
      <c r="HO167" s="52">
        <f t="shared" si="51"/>
        <v>33.74197057</v>
      </c>
      <c r="HP167" s="8">
        <f t="shared" ref="HP167:IA167" si="2150">BC167+EA167</f>
        <v>2.002739509</v>
      </c>
      <c r="HQ167" s="8">
        <f t="shared" si="2150"/>
        <v>2.187202359</v>
      </c>
      <c r="HR167" s="8">
        <f t="shared" si="2150"/>
        <v>2.450720715</v>
      </c>
      <c r="HS167" s="8">
        <f t="shared" si="2150"/>
        <v>2.345313373</v>
      </c>
      <c r="HT167" s="8">
        <f t="shared" si="2150"/>
        <v>2.503424386</v>
      </c>
      <c r="HU167" s="8">
        <f t="shared" si="2150"/>
        <v>2.6615354</v>
      </c>
      <c r="HV167" s="8">
        <f t="shared" si="2150"/>
        <v>3.056812935</v>
      </c>
      <c r="HW167" s="8">
        <f t="shared" si="2150"/>
        <v>2.977757428</v>
      </c>
      <c r="HX167" s="8">
        <f t="shared" si="2150"/>
        <v>2.766942743</v>
      </c>
      <c r="HY167" s="8">
        <f t="shared" si="2150"/>
        <v>2.608831729</v>
      </c>
      <c r="HZ167" s="8">
        <f t="shared" si="2150"/>
        <v>2.766942743</v>
      </c>
      <c r="IA167" s="8">
        <f t="shared" si="2150"/>
        <v>3.293979456</v>
      </c>
      <c r="IB167" s="52">
        <f t="shared" si="53"/>
        <v>31.62220278</v>
      </c>
      <c r="IC167" s="8">
        <f t="shared" ref="IC167:IN167" si="2151">BP167+EN167</f>
        <v>1.834440083</v>
      </c>
      <c r="ID167" s="8">
        <f t="shared" si="2151"/>
        <v>2.003401669</v>
      </c>
      <c r="IE167" s="8">
        <f t="shared" si="2151"/>
        <v>2.244775364</v>
      </c>
      <c r="IF167" s="8">
        <f t="shared" si="2151"/>
        <v>2.148225886</v>
      </c>
      <c r="IG167" s="8">
        <f t="shared" si="2151"/>
        <v>2.293050103</v>
      </c>
      <c r="IH167" s="8">
        <f t="shared" si="2151"/>
        <v>2.43787432</v>
      </c>
      <c r="II167" s="8">
        <f t="shared" si="2151"/>
        <v>2.799934863</v>
      </c>
      <c r="IJ167" s="8">
        <f t="shared" si="2151"/>
        <v>2.727522754</v>
      </c>
      <c r="IK167" s="8">
        <f t="shared" si="2151"/>
        <v>2.534423798</v>
      </c>
      <c r="IL167" s="8">
        <f t="shared" si="2151"/>
        <v>2.389599581</v>
      </c>
      <c r="IM167" s="8">
        <f t="shared" si="2151"/>
        <v>2.534423798</v>
      </c>
      <c r="IN167" s="8">
        <f t="shared" si="2151"/>
        <v>3.017171188</v>
      </c>
      <c r="IO167" s="52">
        <f t="shared" si="55"/>
        <v>28.96484341</v>
      </c>
      <c r="IP167" s="8">
        <f t="shared" ref="IP167:JA167" si="2152">CC167+FA167</f>
        <v>1.700786964</v>
      </c>
      <c r="IQ167" s="8">
        <f t="shared" si="2152"/>
        <v>1.857438395</v>
      </c>
      <c r="IR167" s="8">
        <f t="shared" si="2152"/>
        <v>2.081226153</v>
      </c>
      <c r="IS167" s="8">
        <f t="shared" si="2152"/>
        <v>1.99171105</v>
      </c>
      <c r="IT167" s="8">
        <f t="shared" si="2152"/>
        <v>2.125983705</v>
      </c>
      <c r="IU167" s="8">
        <f t="shared" si="2152"/>
        <v>2.26025636</v>
      </c>
      <c r="IV167" s="8">
        <f t="shared" si="2152"/>
        <v>2.595937997</v>
      </c>
      <c r="IW167" s="8">
        <f t="shared" si="2152"/>
        <v>2.52880167</v>
      </c>
      <c r="IX167" s="8">
        <f t="shared" si="2152"/>
        <v>2.349771463</v>
      </c>
      <c r="IY167" s="8">
        <f t="shared" si="2152"/>
        <v>2.215498808</v>
      </c>
      <c r="IZ167" s="8">
        <f t="shared" si="2152"/>
        <v>2.349771463</v>
      </c>
      <c r="JA167" s="8">
        <f t="shared" si="2152"/>
        <v>2.79734698</v>
      </c>
      <c r="JB167" s="52">
        <f t="shared" si="57"/>
        <v>26.85453101</v>
      </c>
      <c r="JC167" s="2"/>
      <c r="JD167" s="2"/>
      <c r="JE167" s="19">
        <f t="shared" si="58"/>
        <v>0</v>
      </c>
      <c r="JF167" s="19">
        <f t="shared" si="59"/>
        <v>0</v>
      </c>
      <c r="JG167" s="48">
        <f t="shared" si="60"/>
        <v>0</v>
      </c>
      <c r="JH167" s="48">
        <f t="shared" si="61"/>
        <v>0</v>
      </c>
      <c r="JI167" s="48">
        <f t="shared" si="62"/>
        <v>0</v>
      </c>
      <c r="JJ167" s="48">
        <f t="shared" si="63"/>
        <v>0</v>
      </c>
      <c r="JK167" s="48">
        <f t="shared" si="64"/>
        <v>0</v>
      </c>
    </row>
    <row r="168" ht="19.5" customHeight="1" outlineLevel="1">
      <c r="A168" s="2"/>
      <c r="B168" s="13" t="s">
        <v>26</v>
      </c>
      <c r="C168" s="56">
        <f>'ОПУ БС'!$C168/12*'ОПУ БС'!L168</f>
        <v>1.418363616</v>
      </c>
      <c r="D168" s="56">
        <f>'ОПУ БС'!$C168/12*'ОПУ БС'!M168</f>
        <v>1.549002371</v>
      </c>
      <c r="E168" s="56">
        <f>'ОПУ БС'!$C168/12*'ОПУ БС'!N168</f>
        <v>1.735629162</v>
      </c>
      <c r="F168" s="56">
        <f>'ОПУ БС'!$C168/12*'ОПУ БС'!O168</f>
        <v>1.735629162</v>
      </c>
      <c r="G168" s="56">
        <f>'ОПУ БС'!$C168/12*'ОПУ БС'!P168</f>
        <v>1.735629162</v>
      </c>
      <c r="H168" s="56">
        <f>'ОПУ БС'!$C168/12*'ОПУ БС'!Q168</f>
        <v>1.884930596</v>
      </c>
      <c r="I168" s="56">
        <f>'ОПУ БС'!$C168/12*'ОПУ БС'!R168</f>
        <v>2.164870783</v>
      </c>
      <c r="J168" s="56">
        <f>'ОПУ БС'!$C168/12*'ОПУ БС'!S168</f>
        <v>2.108882746</v>
      </c>
      <c r="K168" s="56">
        <f>'ОПУ БС'!$C168/12*'ОПУ БС'!T168</f>
        <v>1.959581312</v>
      </c>
      <c r="L168" s="56">
        <f>'ОПУ БС'!$C168/12*'ОПУ БС'!U168</f>
        <v>1.847605237</v>
      </c>
      <c r="M168" s="56">
        <f>'ОПУ БС'!$C168/12*'ОПУ БС'!V168</f>
        <v>1.922255954</v>
      </c>
      <c r="N168" s="56">
        <f>'ОПУ БС'!$C168/12*'ОПУ БС'!W168</f>
        <v>2.332834895</v>
      </c>
      <c r="O168" s="10">
        <f t="shared" si="21"/>
        <v>22.395215</v>
      </c>
      <c r="P168" s="56">
        <f>'ОПУ БС'!$D168/12*'ОПУ БС'!L168</f>
        <v>2.080981687</v>
      </c>
      <c r="Q168" s="56">
        <f>'ОПУ БС'!$D168/12*'ОПУ БС'!M168</f>
        <v>2.272651053</v>
      </c>
      <c r="R168" s="56">
        <f>'ОПУ БС'!$D168/12*'ОПУ БС'!N168</f>
        <v>2.546464433</v>
      </c>
      <c r="S168" s="56">
        <f>'ОПУ БС'!$D168/12*'ОПУ БС'!O168</f>
        <v>2.546464433</v>
      </c>
      <c r="T168" s="56">
        <f>'ОПУ БС'!$D168/12*'ОПУ БС'!P168</f>
        <v>2.546464433</v>
      </c>
      <c r="U168" s="56">
        <f>'ОПУ БС'!$D168/12*'ОПУ БС'!Q168</f>
        <v>2.765515137</v>
      </c>
      <c r="V168" s="56">
        <f>'ОПУ БС'!$D168/12*'ОПУ БС'!R168</f>
        <v>3.176235206</v>
      </c>
      <c r="W168" s="56">
        <f>'ОПУ БС'!$D168/12*'ОПУ БС'!S168</f>
        <v>3.094091192</v>
      </c>
      <c r="X168" s="56">
        <f>'ОПУ БС'!$D168/12*'ОПУ БС'!T168</f>
        <v>2.875040489</v>
      </c>
      <c r="Y168" s="56">
        <f>'ОПУ БС'!$D168/12*'ОПУ БС'!U168</f>
        <v>2.710752461</v>
      </c>
      <c r="Z168" s="56">
        <f>'ОПУ БС'!$D168/12*'ОПУ БС'!V168</f>
        <v>2.820277813</v>
      </c>
      <c r="AA168" s="56">
        <f>'ОПУ БС'!$D168/12*'ОПУ БС'!W168</f>
        <v>3.422667248</v>
      </c>
      <c r="AB168" s="10">
        <f t="shared" si="23"/>
        <v>32.85760558</v>
      </c>
      <c r="AC168" s="56">
        <f>'ОПУ БС'!$E168/12*'ОПУ БС'!L168</f>
        <v>2.697062914</v>
      </c>
      <c r="AD168" s="56">
        <f>'ОПУ БС'!$E168/12*'ОПУ БС'!M168</f>
        <v>2.945476604</v>
      </c>
      <c r="AE168" s="56">
        <f>'ОПУ БС'!$E168/12*'ОПУ БС'!N168</f>
        <v>3.300353303</v>
      </c>
      <c r="AF168" s="56">
        <f>'ОПУ БС'!$E168/12*'ОПУ БС'!O168</f>
        <v>3.300353303</v>
      </c>
      <c r="AG168" s="56">
        <f>'ОПУ БС'!$E168/12*'ОПУ БС'!P168</f>
        <v>3.300353303</v>
      </c>
      <c r="AH168" s="56">
        <f>'ОПУ БС'!$E168/12*'ОПУ БС'!Q168</f>
        <v>3.584254662</v>
      </c>
      <c r="AI168" s="56">
        <f>'ОПУ БС'!$E168/12*'ОПУ БС'!R168</f>
        <v>4.116569711</v>
      </c>
      <c r="AJ168" s="56">
        <f>'ОПУ БС'!$E168/12*'ОПУ БС'!S168</f>
        <v>4.010106702</v>
      </c>
      <c r="AK168" s="56">
        <f>'ОПУ БС'!$E168/12*'ОПУ БС'!T168</f>
        <v>3.726205342</v>
      </c>
      <c r="AL168" s="56">
        <f>'ОПУ БС'!$E168/12*'ОПУ БС'!U168</f>
        <v>3.513279323</v>
      </c>
      <c r="AM168" s="56">
        <f>'ОПУ БС'!$E168/12*'ОПУ БС'!V168</f>
        <v>3.655230002</v>
      </c>
      <c r="AN168" s="56">
        <f>'ОПУ БС'!$E168/12*'ОПУ БС'!W168</f>
        <v>4.435958741</v>
      </c>
      <c r="AO168" s="10">
        <f t="shared" si="25"/>
        <v>42.58520391</v>
      </c>
      <c r="AP168" s="56">
        <f>'ОПУ БС'!$F168/12*'ОПУ БС'!L168</f>
        <v>3.204411926</v>
      </c>
      <c r="AQ168" s="56">
        <f>'ОПУ БС'!$F168/12*'ОПУ БС'!M168</f>
        <v>3.499555129</v>
      </c>
      <c r="AR168" s="56">
        <f>'ОПУ БС'!$F168/12*'ОПУ БС'!N168</f>
        <v>3.921188277</v>
      </c>
      <c r="AS168" s="56">
        <f>'ОПУ БС'!$F168/12*'ОПУ БС'!O168</f>
        <v>3.921188277</v>
      </c>
      <c r="AT168" s="56">
        <f>'ОПУ БС'!$F168/12*'ОПУ БС'!P168</f>
        <v>3.921188277</v>
      </c>
      <c r="AU168" s="56">
        <f>'ОПУ БС'!$F168/12*'ОПУ БС'!Q168</f>
        <v>4.258494796</v>
      </c>
      <c r="AV168" s="56">
        <f>'ОПУ БС'!$F168/12*'ОПУ БС'!R168</f>
        <v>4.890944518</v>
      </c>
      <c r="AW168" s="56">
        <f>'ОПУ БС'!$F168/12*'ОПУ БС'!S168</f>
        <v>4.764454574</v>
      </c>
      <c r="AX168" s="56">
        <f>'ОПУ БС'!$F168/12*'ОПУ БС'!T168</f>
        <v>4.427148055</v>
      </c>
      <c r="AY168" s="56">
        <f>'ОПУ БС'!$F168/12*'ОПУ БС'!U168</f>
        <v>4.174168166</v>
      </c>
      <c r="AZ168" s="56">
        <f>'ОПУ БС'!$F168/12*'ОПУ БС'!V168</f>
        <v>4.342821425</v>
      </c>
      <c r="BA168" s="56">
        <f>'ОПУ БС'!$F168/12*'ОПУ БС'!W168</f>
        <v>5.270414351</v>
      </c>
      <c r="BB168" s="10">
        <f t="shared" si="27"/>
        <v>50.59597777</v>
      </c>
      <c r="BC168" s="56">
        <f>'ОПУ БС'!$G168/12*'ОПУ БС'!L168</f>
        <v>3.562765121</v>
      </c>
      <c r="BD168" s="56">
        <f>'ОПУ БС'!$G168/12*'ОПУ БС'!M168</f>
        <v>3.89091454</v>
      </c>
      <c r="BE168" s="56">
        <f>'ОПУ БС'!$G168/12*'ОПУ БС'!N168</f>
        <v>4.359699425</v>
      </c>
      <c r="BF168" s="56">
        <f>'ОПУ БС'!$G168/12*'ОПУ БС'!O168</f>
        <v>4.359699425</v>
      </c>
      <c r="BG168" s="56">
        <f>'ОПУ БС'!$G168/12*'ОПУ БС'!P168</f>
        <v>4.359699425</v>
      </c>
      <c r="BH168" s="56">
        <f>'ОПУ БС'!$G168/12*'ОПУ БС'!Q168</f>
        <v>4.734727332</v>
      </c>
      <c r="BI168" s="56">
        <f>'ОПУ БС'!$G168/12*'ОПУ БС'!R168</f>
        <v>5.437904659</v>
      </c>
      <c r="BJ168" s="56">
        <f>'ОПУ БС'!$G168/12*'ОПУ БС'!S168</f>
        <v>5.297269193</v>
      </c>
      <c r="BK168" s="56">
        <f>'ОПУ БС'!$G168/12*'ОПУ БС'!T168</f>
        <v>4.922241286</v>
      </c>
      <c r="BL168" s="56">
        <f>'ОПУ БС'!$G168/12*'ОПУ БС'!U168</f>
        <v>4.640970355</v>
      </c>
      <c r="BM168" s="56">
        <f>'ОПУ БС'!$G168/12*'ОПУ БС'!V168</f>
        <v>4.828484309</v>
      </c>
      <c r="BN168" s="56">
        <f>'ОПУ БС'!$G168/12*'ОПУ БС'!W168</f>
        <v>5.859811055</v>
      </c>
      <c r="BO168" s="10">
        <f t="shared" si="29"/>
        <v>56.25418612</v>
      </c>
      <c r="BP168" s="56">
        <f>'ОПУ БС'!$H168/12*'ОПУ БС'!L168</f>
        <v>3.758919698</v>
      </c>
      <c r="BQ168" s="56">
        <f>'ОПУ БС'!$H168/12*'ОПУ БС'!M168</f>
        <v>4.105135986</v>
      </c>
      <c r="BR168" s="56">
        <f>'ОПУ БС'!$H168/12*'ОПУ БС'!N168</f>
        <v>4.599730683</v>
      </c>
      <c r="BS168" s="56">
        <f>'ОПУ БС'!$H168/12*'ОПУ БС'!O168</f>
        <v>4.599730683</v>
      </c>
      <c r="BT168" s="56">
        <f>'ОПУ БС'!$H168/12*'ОПУ БС'!P168</f>
        <v>4.599730683</v>
      </c>
      <c r="BU168" s="56">
        <f>'ОПУ БС'!$H168/12*'ОПУ БС'!Q168</f>
        <v>4.995406441</v>
      </c>
      <c r="BV168" s="56">
        <f>'ОПУ БС'!$H168/12*'ОПУ БС'!R168</f>
        <v>5.737298486</v>
      </c>
      <c r="BW168" s="56">
        <f>'ОПУ БС'!$H168/12*'ОПУ БС'!S168</f>
        <v>5.588920077</v>
      </c>
      <c r="BX168" s="56">
        <f>'ОПУ БС'!$H168/12*'ОПУ БС'!T168</f>
        <v>5.193244319</v>
      </c>
      <c r="BY168" s="56">
        <f>'ОПУ БС'!$H168/12*'ОПУ БС'!U168</f>
        <v>4.896487501</v>
      </c>
      <c r="BZ168" s="56">
        <f>'ОПУ БС'!$H168/12*'ОПУ БС'!V168</f>
        <v>5.09432538</v>
      </c>
      <c r="CA168" s="56">
        <f>'ОПУ БС'!$H168/12*'ОПУ БС'!W168</f>
        <v>6.182433714</v>
      </c>
      <c r="CB168" s="10">
        <f t="shared" si="31"/>
        <v>59.35136365</v>
      </c>
      <c r="CC168" s="56">
        <f>'ОПУ БС'!$I168/12*'ОПУ БС'!L168</f>
        <v>3.82994387</v>
      </c>
      <c r="CD168" s="56">
        <f>'ОПУ БС'!$I168/12*'ОПУ БС'!M168</f>
        <v>4.182701858</v>
      </c>
      <c r="CE168" s="56">
        <f>'ОПУ БС'!$I168/12*'ОПУ БС'!N168</f>
        <v>4.686641841</v>
      </c>
      <c r="CF168" s="56">
        <f>'ОПУ БС'!$I168/12*'ОПУ БС'!O168</f>
        <v>4.686641841</v>
      </c>
      <c r="CG168" s="56">
        <f>'ОПУ БС'!$I168/12*'ОПУ БС'!P168</f>
        <v>4.686641841</v>
      </c>
      <c r="CH168" s="56">
        <f>'ОПУ БС'!$I168/12*'ОПУ БС'!Q168</f>
        <v>5.089793827</v>
      </c>
      <c r="CI168" s="56">
        <f>'ОПУ БС'!$I168/12*'ОПУ БС'!R168</f>
        <v>5.845703802</v>
      </c>
      <c r="CJ168" s="56">
        <f>'ОПУ БС'!$I168/12*'ОПУ БС'!S168</f>
        <v>5.694521807</v>
      </c>
      <c r="CK168" s="56">
        <f>'ОПУ БС'!$I168/12*'ОПУ БС'!T168</f>
        <v>5.29136982</v>
      </c>
      <c r="CL168" s="56">
        <f>'ОПУ БС'!$I168/12*'ОПУ БС'!U168</f>
        <v>4.989005831</v>
      </c>
      <c r="CM168" s="56">
        <f>'ОПУ БС'!$I168/12*'ОПУ БС'!V168</f>
        <v>5.190581824</v>
      </c>
      <c r="CN168" s="56">
        <f>'ОПУ БС'!$I168/12*'ОПУ БС'!W168</f>
        <v>6.299249786</v>
      </c>
      <c r="CO168" s="10">
        <f t="shared" si="33"/>
        <v>60.47279795</v>
      </c>
      <c r="CP168" s="2"/>
      <c r="CQ168" s="2"/>
      <c r="CR168" s="48">
        <f>O168-'ОПУ БС'!C168</f>
        <v>0</v>
      </c>
      <c r="CS168" s="48">
        <f>AB168-'ОПУ БС'!D168</f>
        <v>0</v>
      </c>
      <c r="CT168" s="48">
        <f>AO168-'ОПУ БС'!E168</f>
        <v>0</v>
      </c>
      <c r="CU168" s="48">
        <f>BB168-'ОПУ БС'!F168</f>
        <v>0</v>
      </c>
      <c r="CV168" s="48">
        <f>BO168-'ОПУ БС'!G168</f>
        <v>0</v>
      </c>
      <c r="CW168" s="48">
        <f>CB168-'ОПУ БС'!H168</f>
        <v>0</v>
      </c>
      <c r="CX168" s="48">
        <f>CO168-'ОПУ БС'!I168</f>
        <v>0</v>
      </c>
      <c r="CY168" s="2"/>
      <c r="CZ168" s="2"/>
      <c r="DA168" s="57"/>
      <c r="DB168" s="57"/>
      <c r="DC168" s="57"/>
      <c r="DD168" s="57"/>
      <c r="DE168" s="57"/>
      <c r="DF168" s="57"/>
      <c r="DG168" s="57"/>
      <c r="DH168" s="57"/>
      <c r="DI168" s="57"/>
      <c r="DJ168" s="57"/>
      <c r="DK168" s="57"/>
      <c r="DL168" s="57"/>
      <c r="DM168" s="55">
        <f t="shared" si="35"/>
        <v>0</v>
      </c>
      <c r="DN168" s="57"/>
      <c r="DO168" s="57"/>
      <c r="DP168" s="57"/>
      <c r="DQ168" s="57"/>
      <c r="DR168" s="57"/>
      <c r="DS168" s="57"/>
      <c r="DT168" s="57"/>
      <c r="DU168" s="57"/>
      <c r="DV168" s="57"/>
      <c r="DW168" s="57"/>
      <c r="DX168" s="57"/>
      <c r="DY168" s="57"/>
      <c r="DZ168" s="55">
        <f t="shared" si="37"/>
        <v>0</v>
      </c>
      <c r="EA168" s="58"/>
      <c r="EB168" s="58"/>
      <c r="EC168" s="58"/>
      <c r="ED168" s="58"/>
      <c r="EE168" s="58"/>
      <c r="EF168" s="58"/>
      <c r="EG168" s="58"/>
      <c r="EH168" s="58"/>
      <c r="EI168" s="58"/>
      <c r="EJ168" s="58"/>
      <c r="EK168" s="58"/>
      <c r="EL168" s="58"/>
      <c r="EM168" s="50">
        <f t="shared" si="39"/>
        <v>0</v>
      </c>
      <c r="EN168" s="58"/>
      <c r="EO168" s="58"/>
      <c r="EP168" s="58"/>
      <c r="EQ168" s="58"/>
      <c r="ER168" s="58"/>
      <c r="ES168" s="58"/>
      <c r="ET168" s="58"/>
      <c r="EU168" s="58"/>
      <c r="EV168" s="58"/>
      <c r="EW168" s="58"/>
      <c r="EX168" s="58"/>
      <c r="EY168" s="58"/>
      <c r="EZ168" s="51">
        <f t="shared" si="41"/>
        <v>0</v>
      </c>
      <c r="FA168" s="58"/>
      <c r="FB168" s="58"/>
      <c r="FC168" s="58"/>
      <c r="FD168" s="58"/>
      <c r="FE168" s="58"/>
      <c r="FF168" s="58"/>
      <c r="FG168" s="58"/>
      <c r="FH168" s="58"/>
      <c r="FI168" s="58"/>
      <c r="FJ168" s="58"/>
      <c r="FK168" s="58"/>
      <c r="FL168" s="58"/>
      <c r="FM168" s="51">
        <f t="shared" si="43"/>
        <v>0</v>
      </c>
      <c r="FN168" s="2"/>
      <c r="FO168" s="2"/>
      <c r="FP168" s="56">
        <f t="shared" ref="FP168:GA168" si="2153">C168</f>
        <v>1.418363616</v>
      </c>
      <c r="FQ168" s="56">
        <f t="shared" si="2153"/>
        <v>1.549002371</v>
      </c>
      <c r="FR168" s="56">
        <f t="shared" si="2153"/>
        <v>1.735629162</v>
      </c>
      <c r="FS168" s="56">
        <f t="shared" si="2153"/>
        <v>1.735629162</v>
      </c>
      <c r="FT168" s="56">
        <f t="shared" si="2153"/>
        <v>1.735629162</v>
      </c>
      <c r="FU168" s="56">
        <f t="shared" si="2153"/>
        <v>1.884930596</v>
      </c>
      <c r="FV168" s="56">
        <f t="shared" si="2153"/>
        <v>2.164870783</v>
      </c>
      <c r="FW168" s="56">
        <f t="shared" si="2153"/>
        <v>2.108882746</v>
      </c>
      <c r="FX168" s="56">
        <f t="shared" si="2153"/>
        <v>1.959581312</v>
      </c>
      <c r="FY168" s="56">
        <f t="shared" si="2153"/>
        <v>1.847605237</v>
      </c>
      <c r="FZ168" s="56">
        <f t="shared" si="2153"/>
        <v>1.922255954</v>
      </c>
      <c r="GA168" s="56">
        <f t="shared" si="2153"/>
        <v>2.332834895</v>
      </c>
      <c r="GB168" s="52">
        <f t="shared" si="45"/>
        <v>22.395215</v>
      </c>
      <c r="GC168" s="56">
        <f t="shared" ref="GC168:GN168" si="2154">P168</f>
        <v>2.080981687</v>
      </c>
      <c r="GD168" s="56">
        <f t="shared" si="2154"/>
        <v>2.272651053</v>
      </c>
      <c r="GE168" s="56">
        <f t="shared" si="2154"/>
        <v>2.546464433</v>
      </c>
      <c r="GF168" s="56">
        <f t="shared" si="2154"/>
        <v>2.546464433</v>
      </c>
      <c r="GG168" s="56">
        <f t="shared" si="2154"/>
        <v>2.546464433</v>
      </c>
      <c r="GH168" s="56">
        <f t="shared" si="2154"/>
        <v>2.765515137</v>
      </c>
      <c r="GI168" s="56">
        <f t="shared" si="2154"/>
        <v>3.176235206</v>
      </c>
      <c r="GJ168" s="56">
        <f t="shared" si="2154"/>
        <v>3.094091192</v>
      </c>
      <c r="GK168" s="56">
        <f t="shared" si="2154"/>
        <v>2.875040489</v>
      </c>
      <c r="GL168" s="56">
        <f t="shared" si="2154"/>
        <v>2.710752461</v>
      </c>
      <c r="GM168" s="56">
        <f t="shared" si="2154"/>
        <v>2.820277813</v>
      </c>
      <c r="GN168" s="56">
        <f t="shared" si="2154"/>
        <v>3.422667248</v>
      </c>
      <c r="GO168" s="52">
        <f t="shared" si="47"/>
        <v>32.85760558</v>
      </c>
      <c r="GP168" s="8">
        <f t="shared" ref="GP168:HA168" si="2155">AC168+DA168</f>
        <v>2.697062914</v>
      </c>
      <c r="GQ168" s="8">
        <f t="shared" si="2155"/>
        <v>2.945476604</v>
      </c>
      <c r="GR168" s="8">
        <f t="shared" si="2155"/>
        <v>3.300353303</v>
      </c>
      <c r="GS168" s="8">
        <f t="shared" si="2155"/>
        <v>3.300353303</v>
      </c>
      <c r="GT168" s="8">
        <f t="shared" si="2155"/>
        <v>3.300353303</v>
      </c>
      <c r="GU168" s="8">
        <f t="shared" si="2155"/>
        <v>3.584254662</v>
      </c>
      <c r="GV168" s="8">
        <f t="shared" si="2155"/>
        <v>4.116569711</v>
      </c>
      <c r="GW168" s="8">
        <f t="shared" si="2155"/>
        <v>4.010106702</v>
      </c>
      <c r="GX168" s="8">
        <f t="shared" si="2155"/>
        <v>3.726205342</v>
      </c>
      <c r="GY168" s="8">
        <f t="shared" si="2155"/>
        <v>3.513279323</v>
      </c>
      <c r="GZ168" s="8">
        <f t="shared" si="2155"/>
        <v>3.655230002</v>
      </c>
      <c r="HA168" s="8">
        <f t="shared" si="2155"/>
        <v>4.435958741</v>
      </c>
      <c r="HB168" s="52">
        <f t="shared" si="49"/>
        <v>42.58520391</v>
      </c>
      <c r="HC168" s="8">
        <f t="shared" ref="HC168:HN168" si="2156">AP168+DN168</f>
        <v>3.204411926</v>
      </c>
      <c r="HD168" s="8">
        <f t="shared" si="2156"/>
        <v>3.499555129</v>
      </c>
      <c r="HE168" s="8">
        <f t="shared" si="2156"/>
        <v>3.921188277</v>
      </c>
      <c r="HF168" s="8">
        <f t="shared" si="2156"/>
        <v>3.921188277</v>
      </c>
      <c r="HG168" s="8">
        <f t="shared" si="2156"/>
        <v>3.921188277</v>
      </c>
      <c r="HH168" s="8">
        <f t="shared" si="2156"/>
        <v>4.258494796</v>
      </c>
      <c r="HI168" s="8">
        <f t="shared" si="2156"/>
        <v>4.890944518</v>
      </c>
      <c r="HJ168" s="8">
        <f t="shared" si="2156"/>
        <v>4.764454574</v>
      </c>
      <c r="HK168" s="8">
        <f t="shared" si="2156"/>
        <v>4.427148055</v>
      </c>
      <c r="HL168" s="8">
        <f t="shared" si="2156"/>
        <v>4.174168166</v>
      </c>
      <c r="HM168" s="8">
        <f t="shared" si="2156"/>
        <v>4.342821425</v>
      </c>
      <c r="HN168" s="8">
        <f t="shared" si="2156"/>
        <v>5.270414351</v>
      </c>
      <c r="HO168" s="52">
        <f t="shared" si="51"/>
        <v>50.59597777</v>
      </c>
      <c r="HP168" s="8">
        <f t="shared" ref="HP168:IA168" si="2157">BC168+EA168</f>
        <v>3.562765121</v>
      </c>
      <c r="HQ168" s="8">
        <f t="shared" si="2157"/>
        <v>3.89091454</v>
      </c>
      <c r="HR168" s="8">
        <f t="shared" si="2157"/>
        <v>4.359699425</v>
      </c>
      <c r="HS168" s="8">
        <f t="shared" si="2157"/>
        <v>4.359699425</v>
      </c>
      <c r="HT168" s="8">
        <f t="shared" si="2157"/>
        <v>4.359699425</v>
      </c>
      <c r="HU168" s="8">
        <f t="shared" si="2157"/>
        <v>4.734727332</v>
      </c>
      <c r="HV168" s="8">
        <f t="shared" si="2157"/>
        <v>5.437904659</v>
      </c>
      <c r="HW168" s="8">
        <f t="shared" si="2157"/>
        <v>5.297269193</v>
      </c>
      <c r="HX168" s="8">
        <f t="shared" si="2157"/>
        <v>4.922241286</v>
      </c>
      <c r="HY168" s="8">
        <f t="shared" si="2157"/>
        <v>4.640970355</v>
      </c>
      <c r="HZ168" s="8">
        <f t="shared" si="2157"/>
        <v>4.828484309</v>
      </c>
      <c r="IA168" s="8">
        <f t="shared" si="2157"/>
        <v>5.859811055</v>
      </c>
      <c r="IB168" s="52">
        <f t="shared" si="53"/>
        <v>56.25418612</v>
      </c>
      <c r="IC168" s="8">
        <f t="shared" ref="IC168:IN168" si="2158">BP168+EN168</f>
        <v>3.758919698</v>
      </c>
      <c r="ID168" s="8">
        <f t="shared" si="2158"/>
        <v>4.105135986</v>
      </c>
      <c r="IE168" s="8">
        <f t="shared" si="2158"/>
        <v>4.599730683</v>
      </c>
      <c r="IF168" s="8">
        <f t="shared" si="2158"/>
        <v>4.599730683</v>
      </c>
      <c r="IG168" s="8">
        <f t="shared" si="2158"/>
        <v>4.599730683</v>
      </c>
      <c r="IH168" s="8">
        <f t="shared" si="2158"/>
        <v>4.995406441</v>
      </c>
      <c r="II168" s="8">
        <f t="shared" si="2158"/>
        <v>5.737298486</v>
      </c>
      <c r="IJ168" s="8">
        <f t="shared" si="2158"/>
        <v>5.588920077</v>
      </c>
      <c r="IK168" s="8">
        <f t="shared" si="2158"/>
        <v>5.193244319</v>
      </c>
      <c r="IL168" s="8">
        <f t="shared" si="2158"/>
        <v>4.896487501</v>
      </c>
      <c r="IM168" s="8">
        <f t="shared" si="2158"/>
        <v>5.09432538</v>
      </c>
      <c r="IN168" s="8">
        <f t="shared" si="2158"/>
        <v>6.182433714</v>
      </c>
      <c r="IO168" s="52">
        <f t="shared" si="55"/>
        <v>59.35136365</v>
      </c>
      <c r="IP168" s="8">
        <f t="shared" ref="IP168:JA168" si="2159">CC168+FA168</f>
        <v>3.82994387</v>
      </c>
      <c r="IQ168" s="8">
        <f t="shared" si="2159"/>
        <v>4.182701858</v>
      </c>
      <c r="IR168" s="8">
        <f t="shared" si="2159"/>
        <v>4.686641841</v>
      </c>
      <c r="IS168" s="8">
        <f t="shared" si="2159"/>
        <v>4.686641841</v>
      </c>
      <c r="IT168" s="8">
        <f t="shared" si="2159"/>
        <v>4.686641841</v>
      </c>
      <c r="IU168" s="8">
        <f t="shared" si="2159"/>
        <v>5.089793827</v>
      </c>
      <c r="IV168" s="8">
        <f t="shared" si="2159"/>
        <v>5.845703802</v>
      </c>
      <c r="IW168" s="8">
        <f t="shared" si="2159"/>
        <v>5.694521807</v>
      </c>
      <c r="IX168" s="8">
        <f t="shared" si="2159"/>
        <v>5.29136982</v>
      </c>
      <c r="IY168" s="8">
        <f t="shared" si="2159"/>
        <v>4.989005831</v>
      </c>
      <c r="IZ168" s="8">
        <f t="shared" si="2159"/>
        <v>5.190581824</v>
      </c>
      <c r="JA168" s="8">
        <f t="shared" si="2159"/>
        <v>6.299249786</v>
      </c>
      <c r="JB168" s="52">
        <f t="shared" si="57"/>
        <v>60.47279795</v>
      </c>
      <c r="JC168" s="2"/>
      <c r="JD168" s="2"/>
      <c r="JE168" s="19">
        <f t="shared" si="58"/>
        <v>0</v>
      </c>
      <c r="JF168" s="19">
        <f t="shared" si="59"/>
        <v>0</v>
      </c>
      <c r="JG168" s="48">
        <f t="shared" si="60"/>
        <v>0</v>
      </c>
      <c r="JH168" s="48">
        <f t="shared" si="61"/>
        <v>0</v>
      </c>
      <c r="JI168" s="48">
        <f t="shared" si="62"/>
        <v>0</v>
      </c>
      <c r="JJ168" s="48">
        <f t="shared" si="63"/>
        <v>0</v>
      </c>
      <c r="JK168" s="48">
        <f t="shared" si="64"/>
        <v>0</v>
      </c>
    </row>
    <row r="169" ht="19.5" customHeight="1" outlineLevel="1">
      <c r="A169" s="2"/>
      <c r="B169" s="13" t="s">
        <v>27</v>
      </c>
      <c r="C169" s="56">
        <f>'ОПУ БС'!$C169/12*'ОПУ БС'!L169</f>
        <v>1.481429967</v>
      </c>
      <c r="D169" s="56">
        <f>'ОПУ БС'!$C169/12*'ОПУ БС'!M169</f>
        <v>1.617877464</v>
      </c>
      <c r="E169" s="56">
        <f>'ОПУ БС'!$C169/12*'ОПУ БС'!N169</f>
        <v>1.81280246</v>
      </c>
      <c r="F169" s="56">
        <f>'ОПУ БС'!$C169/12*'ОПУ БС'!O169</f>
        <v>1.81280246</v>
      </c>
      <c r="G169" s="56">
        <f>'ОПУ БС'!$C169/12*'ОПУ БС'!P169</f>
        <v>1.851787459</v>
      </c>
      <c r="H169" s="56">
        <f>'ОПУ БС'!$C169/12*'ОПУ БС'!Q169</f>
        <v>1.949249957</v>
      </c>
      <c r="I169" s="56">
        <f>'ОПУ БС'!$C169/12*'ОПУ БС'!R169</f>
        <v>2.26112995</v>
      </c>
      <c r="J169" s="56">
        <f>'ОПУ БС'!$C169/12*'ОПУ БС'!S169</f>
        <v>2.202652452</v>
      </c>
      <c r="K169" s="56">
        <f>'ОПУ БС'!$C169/12*'ОПУ БС'!T169</f>
        <v>2.046712455</v>
      </c>
      <c r="L169" s="56">
        <f>'ОПУ БС'!$C169/12*'ОПУ БС'!U169</f>
        <v>1.929757458</v>
      </c>
      <c r="M169" s="56">
        <f>'ОПУ БС'!$C169/12*'ОПУ БС'!V169</f>
        <v>1.988234956</v>
      </c>
      <c r="N169" s="56">
        <f>'ОПУ БС'!$C169/12*'ОПУ БС'!W169</f>
        <v>2.436562446</v>
      </c>
      <c r="O169" s="10">
        <f t="shared" si="21"/>
        <v>23.39099949</v>
      </c>
      <c r="P169" s="56">
        <f>'ОПУ БС'!$D169/12*'ОПУ БС'!L169</f>
        <v>1.860297334</v>
      </c>
      <c r="Q169" s="56">
        <f>'ОПУ БС'!$D169/12*'ОПУ БС'!M169</f>
        <v>2.03164051</v>
      </c>
      <c r="R169" s="56">
        <f>'ОПУ БС'!$D169/12*'ОПУ БС'!N169</f>
        <v>2.276416475</v>
      </c>
      <c r="S169" s="56">
        <f>'ОПУ БС'!$D169/12*'ОПУ БС'!O169</f>
        <v>2.276416475</v>
      </c>
      <c r="T169" s="56">
        <f>'ОПУ БС'!$D169/12*'ОПУ БС'!P169</f>
        <v>2.325371668</v>
      </c>
      <c r="U169" s="56">
        <f>'ОПУ БС'!$D169/12*'ОПУ БС'!Q169</f>
        <v>2.44775965</v>
      </c>
      <c r="V169" s="56">
        <f>'ОПУ БС'!$D169/12*'ОПУ БС'!R169</f>
        <v>2.839401195</v>
      </c>
      <c r="W169" s="56">
        <f>'ОПУ БС'!$D169/12*'ОПУ БС'!S169</f>
        <v>2.765968405</v>
      </c>
      <c r="X169" s="56">
        <f>'ОПУ БС'!$D169/12*'ОПУ БС'!T169</f>
        <v>2.570147633</v>
      </c>
      <c r="Y169" s="56">
        <f>'ОПУ БС'!$D169/12*'ОПУ БС'!U169</f>
        <v>2.423282054</v>
      </c>
      <c r="Z169" s="56">
        <f>'ОПУ БС'!$D169/12*'ОПУ БС'!V169</f>
        <v>2.496714843</v>
      </c>
      <c r="AA169" s="56">
        <f>'ОПУ БС'!$D169/12*'ОПУ БС'!W169</f>
        <v>3.059699563</v>
      </c>
      <c r="AB169" s="10">
        <f t="shared" si="23"/>
        <v>29.37311581</v>
      </c>
      <c r="AC169" s="56">
        <f>'ОПУ БС'!$E169/12*'ОПУ БС'!L169</f>
        <v>2.159689424</v>
      </c>
      <c r="AD169" s="56">
        <f>'ОПУ БС'!$E169/12*'ОПУ БС'!M169</f>
        <v>2.358608187</v>
      </c>
      <c r="AE169" s="56">
        <f>'ОПУ БС'!$E169/12*'ОПУ БС'!N169</f>
        <v>2.642777848</v>
      </c>
      <c r="AF169" s="56">
        <f>'ОПУ БС'!$E169/12*'ОПУ БС'!O169</f>
        <v>2.642777848</v>
      </c>
      <c r="AG169" s="56">
        <f>'ОПУ БС'!$E169/12*'ОПУ БС'!P169</f>
        <v>2.69961178</v>
      </c>
      <c r="AH169" s="56">
        <f>'ОПУ БС'!$E169/12*'ОПУ БС'!Q169</f>
        <v>2.84169661</v>
      </c>
      <c r="AI169" s="56">
        <f>'ОПУ БС'!$E169/12*'ОПУ БС'!R169</f>
        <v>3.296368068</v>
      </c>
      <c r="AJ169" s="56">
        <f>'ОПУ БС'!$E169/12*'ОПУ БС'!S169</f>
        <v>3.21111717</v>
      </c>
      <c r="AK169" s="56">
        <f>'ОПУ БС'!$E169/12*'ОПУ БС'!T169</f>
        <v>2.983781441</v>
      </c>
      <c r="AL169" s="56">
        <f>'ОПУ БС'!$E169/12*'ОПУ БС'!U169</f>
        <v>2.813279644</v>
      </c>
      <c r="AM169" s="56">
        <f>'ОПУ БС'!$E169/12*'ОПУ БС'!V169</f>
        <v>2.898530543</v>
      </c>
      <c r="AN169" s="56">
        <f>'ОПУ БС'!$E169/12*'ОПУ БС'!W169</f>
        <v>3.552120763</v>
      </c>
      <c r="AO169" s="10">
        <f t="shared" si="25"/>
        <v>34.10035932</v>
      </c>
      <c r="AP169" s="56">
        <f>'ОПУ БС'!$F169/12*'ОПУ БС'!L169</f>
        <v>2.36080653</v>
      </c>
      <c r="AQ169" s="56">
        <f>'ОПУ БС'!$F169/12*'ОПУ БС'!M169</f>
        <v>2.578249237</v>
      </c>
      <c r="AR169" s="56">
        <f>'ОПУ БС'!$F169/12*'ОПУ БС'!N169</f>
        <v>2.888881675</v>
      </c>
      <c r="AS169" s="56">
        <f>'ОПУ БС'!$F169/12*'ОПУ БС'!O169</f>
        <v>2.888881675</v>
      </c>
      <c r="AT169" s="56">
        <f>'ОПУ БС'!$F169/12*'ОПУ БС'!P169</f>
        <v>2.951008163</v>
      </c>
      <c r="AU169" s="56">
        <f>'ОПУ БС'!$F169/12*'ОПУ БС'!Q169</f>
        <v>3.106324382</v>
      </c>
      <c r="AV169" s="56">
        <f>'ОПУ БС'!$F169/12*'ОПУ БС'!R169</f>
        <v>3.603336283</v>
      </c>
      <c r="AW169" s="56">
        <f>'ОПУ БС'!$F169/12*'ОПУ БС'!S169</f>
        <v>3.510146552</v>
      </c>
      <c r="AX169" s="56">
        <f>'ОПУ БС'!$F169/12*'ОПУ БС'!T169</f>
        <v>3.261640601</v>
      </c>
      <c r="AY169" s="56">
        <f>'ОПУ БС'!$F169/12*'ОПУ БС'!U169</f>
        <v>3.075261138</v>
      </c>
      <c r="AZ169" s="56">
        <f>'ОПУ БС'!$F169/12*'ОПУ БС'!V169</f>
        <v>3.16845087</v>
      </c>
      <c r="BA169" s="56">
        <f>'ОПУ БС'!$F169/12*'ОПУ БС'!W169</f>
        <v>3.882905478</v>
      </c>
      <c r="BB169" s="10">
        <f t="shared" si="27"/>
        <v>37.27589258</v>
      </c>
      <c r="BC169" s="56">
        <f>'ОПУ БС'!$G169/12*'ОПУ БС'!L169</f>
        <v>2.457497282</v>
      </c>
      <c r="BD169" s="56">
        <f>'ОПУ БС'!$G169/12*'ОПУ БС'!M169</f>
        <v>2.683845715</v>
      </c>
      <c r="BE169" s="56">
        <f>'ОПУ БС'!$G169/12*'ОПУ БС'!N169</f>
        <v>3.007200621</v>
      </c>
      <c r="BF169" s="56">
        <f>'ОПУ БС'!$G169/12*'ОПУ БС'!O169</f>
        <v>3.007200621</v>
      </c>
      <c r="BG169" s="56">
        <f>'ОПУ БС'!$G169/12*'ОПУ БС'!P169</f>
        <v>3.071871602</v>
      </c>
      <c r="BH169" s="56">
        <f>'ОПУ БС'!$G169/12*'ОПУ БС'!Q169</f>
        <v>3.233549055</v>
      </c>
      <c r="BI169" s="56">
        <f>'ОПУ БС'!$G169/12*'ОПУ БС'!R169</f>
        <v>3.750916903</v>
      </c>
      <c r="BJ169" s="56">
        <f>'ОПУ БС'!$G169/12*'ОПУ БС'!S169</f>
        <v>3.653910432</v>
      </c>
      <c r="BK169" s="56">
        <f>'ОПУ БС'!$G169/12*'ОПУ БС'!T169</f>
        <v>3.395226507</v>
      </c>
      <c r="BL169" s="56">
        <f>'ОПУ БС'!$G169/12*'ОПУ БС'!U169</f>
        <v>3.201213564</v>
      </c>
      <c r="BM169" s="56">
        <f>'ОПУ БС'!$G169/12*'ОПУ БС'!V169</f>
        <v>3.298220036</v>
      </c>
      <c r="BN169" s="56">
        <f>'ОПУ БС'!$G169/12*'ОПУ БС'!W169</f>
        <v>4.041936318</v>
      </c>
      <c r="BO169" s="10">
        <f t="shared" si="29"/>
        <v>38.80258866</v>
      </c>
      <c r="BP169" s="56">
        <f>'ОПУ БС'!$H169/12*'ОПУ БС'!L169</f>
        <v>2.451869634</v>
      </c>
      <c r="BQ169" s="56">
        <f>'ОПУ БС'!$H169/12*'ОПУ БС'!M169</f>
        <v>2.677699732</v>
      </c>
      <c r="BR169" s="56">
        <f>'ОПУ БС'!$H169/12*'ОПУ БС'!N169</f>
        <v>3.000314158</v>
      </c>
      <c r="BS169" s="56">
        <f>'ОПУ БС'!$H169/12*'ОПУ БС'!O169</f>
        <v>3.000314158</v>
      </c>
      <c r="BT169" s="56">
        <f>'ОПУ БС'!$H169/12*'ОПУ БС'!P169</f>
        <v>3.064837043</v>
      </c>
      <c r="BU169" s="56">
        <f>'ОПУ БС'!$H169/12*'ОПУ БС'!Q169</f>
        <v>3.226144256</v>
      </c>
      <c r="BV169" s="56">
        <f>'ОПУ БС'!$H169/12*'ОПУ БС'!R169</f>
        <v>3.742327336</v>
      </c>
      <c r="BW169" s="56">
        <f>'ОПУ БС'!$H169/12*'ОПУ БС'!S169</f>
        <v>3.645543009</v>
      </c>
      <c r="BX169" s="56">
        <f>'ОПУ БС'!$H169/12*'ОПУ БС'!T169</f>
        <v>3.387451468</v>
      </c>
      <c r="BY169" s="56">
        <f>'ОПУ БС'!$H169/12*'ОПУ БС'!U169</f>
        <v>3.193882813</v>
      </c>
      <c r="BZ169" s="56">
        <f>'ОПУ БС'!$H169/12*'ОПУ БС'!V169</f>
        <v>3.290667141</v>
      </c>
      <c r="CA169" s="56">
        <f>'ОПУ БС'!$H169/12*'ОПУ БС'!W169</f>
        <v>4.032680319</v>
      </c>
      <c r="CB169" s="10">
        <f t="shared" si="31"/>
        <v>38.71373107</v>
      </c>
      <c r="CC169" s="56">
        <f>'ОПУ БС'!$I169/12*'ОПУ БС'!L169</f>
        <v>2.399072482</v>
      </c>
      <c r="CD169" s="56">
        <f>'ОПУ БС'!$I169/12*'ОПУ БС'!M169</f>
        <v>2.620039684</v>
      </c>
      <c r="CE169" s="56">
        <f>'ОПУ БС'!$I169/12*'ОПУ БС'!N169</f>
        <v>2.935707116</v>
      </c>
      <c r="CF169" s="56">
        <f>'ОПУ БС'!$I169/12*'ОПУ БС'!O169</f>
        <v>2.935707116</v>
      </c>
      <c r="CG169" s="56">
        <f>'ОПУ БС'!$I169/12*'ОПУ БС'!P169</f>
        <v>2.998840602</v>
      </c>
      <c r="CH169" s="56">
        <f>'ОПУ БС'!$I169/12*'ОПУ БС'!Q169</f>
        <v>3.156674318</v>
      </c>
      <c r="CI169" s="56">
        <f>'ОПУ БС'!$I169/12*'ОПУ БС'!R169</f>
        <v>3.661742209</v>
      </c>
      <c r="CJ169" s="56">
        <f>'ОПУ БС'!$I169/12*'ОПУ БС'!S169</f>
        <v>3.567041979</v>
      </c>
      <c r="CK169" s="56">
        <f>'ОПУ БС'!$I169/12*'ОПУ БС'!T169</f>
        <v>3.314508034</v>
      </c>
      <c r="CL169" s="56">
        <f>'ОПУ БС'!$I169/12*'ОПУ БС'!U169</f>
        <v>3.125107575</v>
      </c>
      <c r="CM169" s="56">
        <f>'ОПУ БС'!$I169/12*'ОПУ БС'!V169</f>
        <v>3.219807804</v>
      </c>
      <c r="CN169" s="56">
        <f>'ОПУ БС'!$I169/12*'ОПУ БС'!W169</f>
        <v>3.945842897</v>
      </c>
      <c r="CO169" s="10">
        <f t="shared" si="33"/>
        <v>37.88009181</v>
      </c>
      <c r="CP169" s="2"/>
      <c r="CQ169" s="2"/>
      <c r="CR169" s="48">
        <f>O169-'ОПУ БС'!C169</f>
        <v>0</v>
      </c>
      <c r="CS169" s="48">
        <f>AB169-'ОПУ БС'!D169</f>
        <v>0</v>
      </c>
      <c r="CT169" s="48">
        <f>AO169-'ОПУ БС'!E169</f>
        <v>0</v>
      </c>
      <c r="CU169" s="48">
        <f>BB169-'ОПУ БС'!F169</f>
        <v>0</v>
      </c>
      <c r="CV169" s="48">
        <f>BO169-'ОПУ БС'!G169</f>
        <v>0</v>
      </c>
      <c r="CW169" s="48">
        <f>CB169-'ОПУ БС'!H169</f>
        <v>0</v>
      </c>
      <c r="CX169" s="48">
        <f>CO169-'ОПУ БС'!I169</f>
        <v>0</v>
      </c>
      <c r="CY169" s="2"/>
      <c r="CZ169" s="2"/>
      <c r="DA169" s="57"/>
      <c r="DB169" s="57"/>
      <c r="DC169" s="57"/>
      <c r="DD169" s="57"/>
      <c r="DE169" s="57"/>
      <c r="DF169" s="57"/>
      <c r="DG169" s="57"/>
      <c r="DH169" s="57"/>
      <c r="DI169" s="57"/>
      <c r="DJ169" s="57"/>
      <c r="DK169" s="57"/>
      <c r="DL169" s="57"/>
      <c r="DM169" s="55">
        <f t="shared" si="35"/>
        <v>0</v>
      </c>
      <c r="DN169" s="57"/>
      <c r="DO169" s="57"/>
      <c r="DP169" s="57"/>
      <c r="DQ169" s="57"/>
      <c r="DR169" s="57"/>
      <c r="DS169" s="57"/>
      <c r="DT169" s="57"/>
      <c r="DU169" s="57"/>
      <c r="DV169" s="57"/>
      <c r="DW169" s="57"/>
      <c r="DX169" s="57"/>
      <c r="DY169" s="57"/>
      <c r="DZ169" s="55">
        <f t="shared" si="37"/>
        <v>0</v>
      </c>
      <c r="EA169" s="58"/>
      <c r="EB169" s="58"/>
      <c r="EC169" s="58"/>
      <c r="ED169" s="58"/>
      <c r="EE169" s="58"/>
      <c r="EF169" s="58"/>
      <c r="EG169" s="58"/>
      <c r="EH169" s="58"/>
      <c r="EI169" s="58"/>
      <c r="EJ169" s="58"/>
      <c r="EK169" s="58"/>
      <c r="EL169" s="58"/>
      <c r="EM169" s="50">
        <f t="shared" si="39"/>
        <v>0</v>
      </c>
      <c r="EN169" s="58"/>
      <c r="EO169" s="58"/>
      <c r="EP169" s="58"/>
      <c r="EQ169" s="58"/>
      <c r="ER169" s="58"/>
      <c r="ES169" s="58"/>
      <c r="ET169" s="58"/>
      <c r="EU169" s="58"/>
      <c r="EV169" s="58"/>
      <c r="EW169" s="58"/>
      <c r="EX169" s="58"/>
      <c r="EY169" s="58"/>
      <c r="EZ169" s="51">
        <f t="shared" si="41"/>
        <v>0</v>
      </c>
      <c r="FA169" s="58"/>
      <c r="FB169" s="58"/>
      <c r="FC169" s="58"/>
      <c r="FD169" s="58"/>
      <c r="FE169" s="58"/>
      <c r="FF169" s="58"/>
      <c r="FG169" s="58"/>
      <c r="FH169" s="58"/>
      <c r="FI169" s="58"/>
      <c r="FJ169" s="58"/>
      <c r="FK169" s="58"/>
      <c r="FL169" s="58"/>
      <c r="FM169" s="51">
        <f t="shared" si="43"/>
        <v>0</v>
      </c>
      <c r="FN169" s="2"/>
      <c r="FO169" s="2"/>
      <c r="FP169" s="56">
        <f t="shared" ref="FP169:GA169" si="2160">C169</f>
        <v>1.481429967</v>
      </c>
      <c r="FQ169" s="56">
        <f t="shared" si="2160"/>
        <v>1.617877464</v>
      </c>
      <c r="FR169" s="56">
        <f t="shared" si="2160"/>
        <v>1.81280246</v>
      </c>
      <c r="FS169" s="56">
        <f t="shared" si="2160"/>
        <v>1.81280246</v>
      </c>
      <c r="FT169" s="56">
        <f t="shared" si="2160"/>
        <v>1.851787459</v>
      </c>
      <c r="FU169" s="56">
        <f t="shared" si="2160"/>
        <v>1.949249957</v>
      </c>
      <c r="FV169" s="56">
        <f t="shared" si="2160"/>
        <v>2.26112995</v>
      </c>
      <c r="FW169" s="56">
        <f t="shared" si="2160"/>
        <v>2.202652452</v>
      </c>
      <c r="FX169" s="56">
        <f t="shared" si="2160"/>
        <v>2.046712455</v>
      </c>
      <c r="FY169" s="56">
        <f t="shared" si="2160"/>
        <v>1.929757458</v>
      </c>
      <c r="FZ169" s="56">
        <f t="shared" si="2160"/>
        <v>1.988234956</v>
      </c>
      <c r="GA169" s="56">
        <f t="shared" si="2160"/>
        <v>2.436562446</v>
      </c>
      <c r="GB169" s="52">
        <f t="shared" si="45"/>
        <v>23.39099949</v>
      </c>
      <c r="GC169" s="56">
        <f t="shared" ref="GC169:GN169" si="2161">P169</f>
        <v>1.860297334</v>
      </c>
      <c r="GD169" s="56">
        <f t="shared" si="2161"/>
        <v>2.03164051</v>
      </c>
      <c r="GE169" s="56">
        <f t="shared" si="2161"/>
        <v>2.276416475</v>
      </c>
      <c r="GF169" s="56">
        <f t="shared" si="2161"/>
        <v>2.276416475</v>
      </c>
      <c r="GG169" s="56">
        <f t="shared" si="2161"/>
        <v>2.325371668</v>
      </c>
      <c r="GH169" s="56">
        <f t="shared" si="2161"/>
        <v>2.44775965</v>
      </c>
      <c r="GI169" s="56">
        <f t="shared" si="2161"/>
        <v>2.839401195</v>
      </c>
      <c r="GJ169" s="56">
        <f t="shared" si="2161"/>
        <v>2.765968405</v>
      </c>
      <c r="GK169" s="56">
        <f t="shared" si="2161"/>
        <v>2.570147633</v>
      </c>
      <c r="GL169" s="56">
        <f t="shared" si="2161"/>
        <v>2.423282054</v>
      </c>
      <c r="GM169" s="56">
        <f t="shared" si="2161"/>
        <v>2.496714843</v>
      </c>
      <c r="GN169" s="56">
        <f t="shared" si="2161"/>
        <v>3.059699563</v>
      </c>
      <c r="GO169" s="52">
        <f t="shared" si="47"/>
        <v>29.37311581</v>
      </c>
      <c r="GP169" s="8">
        <f t="shared" ref="GP169:HA169" si="2162">AC169+DA169</f>
        <v>2.159689424</v>
      </c>
      <c r="GQ169" s="8">
        <f t="shared" si="2162"/>
        <v>2.358608187</v>
      </c>
      <c r="GR169" s="8">
        <f t="shared" si="2162"/>
        <v>2.642777848</v>
      </c>
      <c r="GS169" s="8">
        <f t="shared" si="2162"/>
        <v>2.642777848</v>
      </c>
      <c r="GT169" s="8">
        <f t="shared" si="2162"/>
        <v>2.69961178</v>
      </c>
      <c r="GU169" s="8">
        <f t="shared" si="2162"/>
        <v>2.84169661</v>
      </c>
      <c r="GV169" s="8">
        <f t="shared" si="2162"/>
        <v>3.296368068</v>
      </c>
      <c r="GW169" s="8">
        <f t="shared" si="2162"/>
        <v>3.21111717</v>
      </c>
      <c r="GX169" s="8">
        <f t="shared" si="2162"/>
        <v>2.983781441</v>
      </c>
      <c r="GY169" s="8">
        <f t="shared" si="2162"/>
        <v>2.813279644</v>
      </c>
      <c r="GZ169" s="8">
        <f t="shared" si="2162"/>
        <v>2.898530543</v>
      </c>
      <c r="HA169" s="8">
        <f t="shared" si="2162"/>
        <v>3.552120763</v>
      </c>
      <c r="HB169" s="52">
        <f t="shared" si="49"/>
        <v>34.10035932</v>
      </c>
      <c r="HC169" s="8">
        <f t="shared" ref="HC169:HN169" si="2163">AP169+DN169</f>
        <v>2.36080653</v>
      </c>
      <c r="HD169" s="8">
        <f t="shared" si="2163"/>
        <v>2.578249237</v>
      </c>
      <c r="HE169" s="8">
        <f t="shared" si="2163"/>
        <v>2.888881675</v>
      </c>
      <c r="HF169" s="8">
        <f t="shared" si="2163"/>
        <v>2.888881675</v>
      </c>
      <c r="HG169" s="8">
        <f t="shared" si="2163"/>
        <v>2.951008163</v>
      </c>
      <c r="HH169" s="8">
        <f t="shared" si="2163"/>
        <v>3.106324382</v>
      </c>
      <c r="HI169" s="8">
        <f t="shared" si="2163"/>
        <v>3.603336283</v>
      </c>
      <c r="HJ169" s="8">
        <f t="shared" si="2163"/>
        <v>3.510146552</v>
      </c>
      <c r="HK169" s="8">
        <f t="shared" si="2163"/>
        <v>3.261640601</v>
      </c>
      <c r="HL169" s="8">
        <f t="shared" si="2163"/>
        <v>3.075261138</v>
      </c>
      <c r="HM169" s="8">
        <f t="shared" si="2163"/>
        <v>3.16845087</v>
      </c>
      <c r="HN169" s="8">
        <f t="shared" si="2163"/>
        <v>3.882905478</v>
      </c>
      <c r="HO169" s="52">
        <f t="shared" si="51"/>
        <v>37.27589258</v>
      </c>
      <c r="HP169" s="8">
        <f t="shared" ref="HP169:IA169" si="2164">BC169+EA169</f>
        <v>2.457497282</v>
      </c>
      <c r="HQ169" s="8">
        <f t="shared" si="2164"/>
        <v>2.683845715</v>
      </c>
      <c r="HR169" s="8">
        <f t="shared" si="2164"/>
        <v>3.007200621</v>
      </c>
      <c r="HS169" s="8">
        <f t="shared" si="2164"/>
        <v>3.007200621</v>
      </c>
      <c r="HT169" s="8">
        <f t="shared" si="2164"/>
        <v>3.071871602</v>
      </c>
      <c r="HU169" s="8">
        <f t="shared" si="2164"/>
        <v>3.233549055</v>
      </c>
      <c r="HV169" s="8">
        <f t="shared" si="2164"/>
        <v>3.750916903</v>
      </c>
      <c r="HW169" s="8">
        <f t="shared" si="2164"/>
        <v>3.653910432</v>
      </c>
      <c r="HX169" s="8">
        <f t="shared" si="2164"/>
        <v>3.395226507</v>
      </c>
      <c r="HY169" s="8">
        <f t="shared" si="2164"/>
        <v>3.201213564</v>
      </c>
      <c r="HZ169" s="8">
        <f t="shared" si="2164"/>
        <v>3.298220036</v>
      </c>
      <c r="IA169" s="8">
        <f t="shared" si="2164"/>
        <v>4.041936318</v>
      </c>
      <c r="IB169" s="52">
        <f t="shared" si="53"/>
        <v>38.80258866</v>
      </c>
      <c r="IC169" s="8">
        <f t="shared" ref="IC169:IN169" si="2165">BP169+EN169</f>
        <v>2.451869634</v>
      </c>
      <c r="ID169" s="8">
        <f t="shared" si="2165"/>
        <v>2.677699732</v>
      </c>
      <c r="IE169" s="8">
        <f t="shared" si="2165"/>
        <v>3.000314158</v>
      </c>
      <c r="IF169" s="8">
        <f t="shared" si="2165"/>
        <v>3.000314158</v>
      </c>
      <c r="IG169" s="8">
        <f t="shared" si="2165"/>
        <v>3.064837043</v>
      </c>
      <c r="IH169" s="8">
        <f t="shared" si="2165"/>
        <v>3.226144256</v>
      </c>
      <c r="II169" s="8">
        <f t="shared" si="2165"/>
        <v>3.742327336</v>
      </c>
      <c r="IJ169" s="8">
        <f t="shared" si="2165"/>
        <v>3.645543009</v>
      </c>
      <c r="IK169" s="8">
        <f t="shared" si="2165"/>
        <v>3.387451468</v>
      </c>
      <c r="IL169" s="8">
        <f t="shared" si="2165"/>
        <v>3.193882813</v>
      </c>
      <c r="IM169" s="8">
        <f t="shared" si="2165"/>
        <v>3.290667141</v>
      </c>
      <c r="IN169" s="8">
        <f t="shared" si="2165"/>
        <v>4.032680319</v>
      </c>
      <c r="IO169" s="52">
        <f t="shared" si="55"/>
        <v>38.71373107</v>
      </c>
      <c r="IP169" s="8">
        <f t="shared" ref="IP169:JA169" si="2166">CC169+FA169</f>
        <v>2.399072482</v>
      </c>
      <c r="IQ169" s="8">
        <f t="shared" si="2166"/>
        <v>2.620039684</v>
      </c>
      <c r="IR169" s="8">
        <f t="shared" si="2166"/>
        <v>2.935707116</v>
      </c>
      <c r="IS169" s="8">
        <f t="shared" si="2166"/>
        <v>2.935707116</v>
      </c>
      <c r="IT169" s="8">
        <f t="shared" si="2166"/>
        <v>2.998840602</v>
      </c>
      <c r="IU169" s="8">
        <f t="shared" si="2166"/>
        <v>3.156674318</v>
      </c>
      <c r="IV169" s="8">
        <f t="shared" si="2166"/>
        <v>3.661742209</v>
      </c>
      <c r="IW169" s="8">
        <f t="shared" si="2166"/>
        <v>3.567041979</v>
      </c>
      <c r="IX169" s="8">
        <f t="shared" si="2166"/>
        <v>3.314508034</v>
      </c>
      <c r="IY169" s="8">
        <f t="shared" si="2166"/>
        <v>3.125107575</v>
      </c>
      <c r="IZ169" s="8">
        <f t="shared" si="2166"/>
        <v>3.219807804</v>
      </c>
      <c r="JA169" s="8">
        <f t="shared" si="2166"/>
        <v>3.945842897</v>
      </c>
      <c r="JB169" s="52">
        <f t="shared" si="57"/>
        <v>37.88009181</v>
      </c>
      <c r="JC169" s="2"/>
      <c r="JD169" s="2"/>
      <c r="JE169" s="19">
        <f t="shared" si="58"/>
        <v>0</v>
      </c>
      <c r="JF169" s="19">
        <f t="shared" si="59"/>
        <v>0</v>
      </c>
      <c r="JG169" s="48">
        <f t="shared" si="60"/>
        <v>0</v>
      </c>
      <c r="JH169" s="48">
        <f t="shared" si="61"/>
        <v>0</v>
      </c>
      <c r="JI169" s="48">
        <f t="shared" si="62"/>
        <v>0</v>
      </c>
      <c r="JJ169" s="48">
        <f t="shared" si="63"/>
        <v>0</v>
      </c>
      <c r="JK169" s="48">
        <f t="shared" si="64"/>
        <v>0</v>
      </c>
    </row>
    <row r="170" ht="19.5" customHeight="1" outlineLevel="1">
      <c r="A170" s="2"/>
      <c r="B170" s="13" t="s">
        <v>28</v>
      </c>
      <c r="C170" s="56">
        <f>'ОПУ БС'!$C170/12*'ОПУ БС'!L170</f>
        <v>0.5905792842</v>
      </c>
      <c r="D170" s="56">
        <f>'ОПУ БС'!$C170/12*'ОПУ БС'!M170</f>
        <v>0.6449747445</v>
      </c>
      <c r="E170" s="56">
        <f>'ОПУ БС'!$C170/12*'ОПУ БС'!N170</f>
        <v>0.7226825451</v>
      </c>
      <c r="F170" s="56">
        <f>'ОПУ БС'!$C170/12*'ОПУ БС'!O170</f>
        <v>0.7226825451</v>
      </c>
      <c r="G170" s="56">
        <f>'ОПУ БС'!$C170/12*'ОПУ БС'!P170</f>
        <v>0.7382241052</v>
      </c>
      <c r="H170" s="56">
        <f>'ОПУ БС'!$C170/12*'ОПУ БС'!Q170</f>
        <v>0.7848487855</v>
      </c>
      <c r="I170" s="56">
        <f>'ОПУ БС'!$C170/12*'ОПУ БС'!R170</f>
        <v>0.7848487855</v>
      </c>
      <c r="J170" s="56">
        <f>'ОПУ БС'!$C170/12*'ОПУ БС'!S170</f>
        <v>0.8780981462</v>
      </c>
      <c r="K170" s="56">
        <f>'ОПУ БС'!$C170/12*'ОПУ БС'!T170</f>
        <v>0.8159319058</v>
      </c>
      <c r="L170" s="56">
        <f>'ОПУ БС'!$C170/12*'ОПУ БС'!U170</f>
        <v>0.7693072254</v>
      </c>
      <c r="M170" s="56">
        <f>'ОПУ БС'!$C170/12*'ОПУ БС'!V170</f>
        <v>0.9014104864</v>
      </c>
      <c r="N170" s="56">
        <f>'ОПУ БС'!$C170/12*'ОПУ БС'!W170</f>
        <v>0.9713475068</v>
      </c>
      <c r="O170" s="10">
        <f t="shared" si="21"/>
        <v>9.324936066</v>
      </c>
      <c r="P170" s="56">
        <f>'ОПУ БС'!$D170/12*'ОПУ БС'!L170</f>
        <v>0.6205351635</v>
      </c>
      <c r="Q170" s="56">
        <f>'ОПУ БС'!$D170/12*'ОПУ БС'!M170</f>
        <v>0.677689718</v>
      </c>
      <c r="R170" s="56">
        <f>'ОПУ БС'!$D170/12*'ОПУ БС'!N170</f>
        <v>0.7593390816</v>
      </c>
      <c r="S170" s="56">
        <f>'ОПУ БС'!$D170/12*'ОПУ БС'!O170</f>
        <v>0.7593390816</v>
      </c>
      <c r="T170" s="56">
        <f>'ОПУ БС'!$D170/12*'ОПУ БС'!P170</f>
        <v>0.7756689543</v>
      </c>
      <c r="U170" s="56">
        <f>'ОПУ БС'!$D170/12*'ОПУ БС'!Q170</f>
        <v>0.8246585725</v>
      </c>
      <c r="V170" s="56">
        <f>'ОПУ БС'!$D170/12*'ОПУ БС'!R170</f>
        <v>0.8246585725</v>
      </c>
      <c r="W170" s="56">
        <f>'ОПУ БС'!$D170/12*'ОПУ БС'!S170</f>
        <v>0.9226378088</v>
      </c>
      <c r="X170" s="56">
        <f>'ОПУ БС'!$D170/12*'ОПУ БС'!T170</f>
        <v>0.8573183179</v>
      </c>
      <c r="Y170" s="56">
        <f>'ОПУ БС'!$D170/12*'ОПУ БС'!U170</f>
        <v>0.8083286998</v>
      </c>
      <c r="Z170" s="56">
        <f>'ОПУ БС'!$D170/12*'ОПУ БС'!V170</f>
        <v>0.9471326179</v>
      </c>
      <c r="AA170" s="56">
        <f>'ОПУ БС'!$D170/12*'ОПУ БС'!W170</f>
        <v>1.020617045</v>
      </c>
      <c r="AB170" s="10">
        <f t="shared" si="23"/>
        <v>9.797923633</v>
      </c>
      <c r="AC170" s="56">
        <f>'ОПУ БС'!$E170/12*'ОПУ БС'!L170</f>
        <v>0.588702413</v>
      </c>
      <c r="AD170" s="56">
        <f>'ОПУ БС'!$E170/12*'ОПУ БС'!M170</f>
        <v>0.6429250036</v>
      </c>
      <c r="AE170" s="56">
        <f>'ОПУ БС'!$E170/12*'ОПУ БС'!N170</f>
        <v>0.7203858474</v>
      </c>
      <c r="AF170" s="56">
        <f>'ОПУ БС'!$E170/12*'ОПУ БС'!O170</f>
        <v>0.7203858474</v>
      </c>
      <c r="AG170" s="56">
        <f>'ОПУ БС'!$E170/12*'ОПУ БС'!P170</f>
        <v>0.7358780162</v>
      </c>
      <c r="AH170" s="56">
        <f>'ОПУ БС'!$E170/12*'ОПУ БС'!Q170</f>
        <v>0.7823545225</v>
      </c>
      <c r="AI170" s="56">
        <f>'ОПУ БС'!$E170/12*'ОПУ БС'!R170</f>
        <v>0.7823545225</v>
      </c>
      <c r="AJ170" s="56">
        <f>'ОПУ БС'!$E170/12*'ОПУ БС'!S170</f>
        <v>0.8753075351</v>
      </c>
      <c r="AK170" s="56">
        <f>'ОПУ БС'!$E170/12*'ОПУ БС'!T170</f>
        <v>0.81333886</v>
      </c>
      <c r="AL170" s="56">
        <f>'ОПУ БС'!$E170/12*'ОПУ БС'!U170</f>
        <v>0.7668623537</v>
      </c>
      <c r="AM170" s="56">
        <f>'ОПУ БС'!$E170/12*'ОПУ БС'!V170</f>
        <v>0.8985457882</v>
      </c>
      <c r="AN170" s="56">
        <f>'ОПУ БС'!$E170/12*'ОПУ БС'!W170</f>
        <v>0.9682605476</v>
      </c>
      <c r="AO170" s="10">
        <f t="shared" si="25"/>
        <v>9.295301257</v>
      </c>
      <c r="AP170" s="56">
        <f>'ОПУ БС'!$F170/12*'ОПУ БС'!L170</f>
        <v>0.5503319111</v>
      </c>
      <c r="AQ170" s="56">
        <f>'ОПУ БС'!$F170/12*'ОПУ БС'!M170</f>
        <v>0.6010203766</v>
      </c>
      <c r="AR170" s="56">
        <f>'ОПУ БС'!$F170/12*'ОПУ БС'!N170</f>
        <v>0.6734324702</v>
      </c>
      <c r="AS170" s="56">
        <f>'ОПУ БС'!$F170/12*'ОПУ БС'!O170</f>
        <v>0.6734324702</v>
      </c>
      <c r="AT170" s="56">
        <f>'ОПУ БС'!$F170/12*'ОПУ БС'!P170</f>
        <v>0.6879148889</v>
      </c>
      <c r="AU170" s="56">
        <f>'ОПУ БС'!$F170/12*'ОПУ БС'!Q170</f>
        <v>0.731362145</v>
      </c>
      <c r="AV170" s="56">
        <f>'ОПУ БС'!$F170/12*'ОПУ БС'!R170</f>
        <v>0.731362145</v>
      </c>
      <c r="AW170" s="56">
        <f>'ОПУ БС'!$F170/12*'ОПУ БС'!S170</f>
        <v>0.8182566573</v>
      </c>
      <c r="AX170" s="56">
        <f>'ОПУ БС'!$F170/12*'ОПУ БС'!T170</f>
        <v>0.7603269825</v>
      </c>
      <c r="AY170" s="56">
        <f>'ОПУ БС'!$F170/12*'ОПУ БС'!U170</f>
        <v>0.7168797263</v>
      </c>
      <c r="AZ170" s="56">
        <f>'ОПУ БС'!$F170/12*'ОПУ БС'!V170</f>
        <v>0.8399802854</v>
      </c>
      <c r="BA170" s="56">
        <f>'ОПУ БС'!$F170/12*'ОПУ БС'!W170</f>
        <v>0.9051511696</v>
      </c>
      <c r="BB170" s="10">
        <f t="shared" si="27"/>
        <v>8.689451228</v>
      </c>
      <c r="BC170" s="56">
        <f>'ОПУ БС'!$G170/12*'ОПУ БС'!L170</f>
        <v>0.5098130838</v>
      </c>
      <c r="BD170" s="56">
        <f>'ОПУ БС'!$G170/12*'ОПУ БС'!M170</f>
        <v>0.556769552</v>
      </c>
      <c r="BE170" s="56">
        <f>'ОПУ БС'!$G170/12*'ОПУ БС'!N170</f>
        <v>0.623850221</v>
      </c>
      <c r="BF170" s="56">
        <f>'ОПУ БС'!$G170/12*'ОПУ БС'!O170</f>
        <v>0.623850221</v>
      </c>
      <c r="BG170" s="56">
        <f>'ОПУ БС'!$G170/12*'ОПУ БС'!P170</f>
        <v>0.6372663547</v>
      </c>
      <c r="BH170" s="56">
        <f>'ОПУ БС'!$G170/12*'ОПУ БС'!Q170</f>
        <v>0.6775147561</v>
      </c>
      <c r="BI170" s="56">
        <f>'ОПУ БС'!$G170/12*'ОПУ БС'!R170</f>
        <v>0.6775147561</v>
      </c>
      <c r="BJ170" s="56">
        <f>'ОПУ БС'!$G170/12*'ОПУ БС'!S170</f>
        <v>0.7580115588</v>
      </c>
      <c r="BK170" s="56">
        <f>'ОПУ БС'!$G170/12*'ОПУ БС'!T170</f>
        <v>0.7043470237</v>
      </c>
      <c r="BL170" s="56">
        <f>'ОПУ БС'!$G170/12*'ОПУ БС'!U170</f>
        <v>0.6640986223</v>
      </c>
      <c r="BM170" s="56">
        <f>'ОПУ БС'!$G170/12*'ОПУ БС'!V170</f>
        <v>0.7781357595</v>
      </c>
      <c r="BN170" s="56">
        <f>'ОПУ БС'!$G170/12*'ОПУ БС'!W170</f>
        <v>0.8385083615</v>
      </c>
      <c r="BO170" s="10">
        <f t="shared" si="29"/>
        <v>8.04968027</v>
      </c>
      <c r="BP170" s="56">
        <f>'ОПУ БС'!$H170/12*'ОПУ БС'!L170</f>
        <v>0.4644174962</v>
      </c>
      <c r="BQ170" s="56">
        <f>'ОПУ БС'!$H170/12*'ОПУ БС'!M170</f>
        <v>0.5071927919</v>
      </c>
      <c r="BR170" s="56">
        <f>'ОПУ БС'!$H170/12*'ОПУ БС'!N170</f>
        <v>0.5683003571</v>
      </c>
      <c r="BS170" s="56">
        <f>'ОПУ БС'!$H170/12*'ОПУ БС'!O170</f>
        <v>0.5683003571</v>
      </c>
      <c r="BT170" s="56">
        <f>'ОПУ БС'!$H170/12*'ОПУ БС'!P170</f>
        <v>0.5805218702</v>
      </c>
      <c r="BU170" s="56">
        <f>'ОПУ БС'!$H170/12*'ОПУ БС'!Q170</f>
        <v>0.6171864094</v>
      </c>
      <c r="BV170" s="56">
        <f>'ОПУ БС'!$H170/12*'ОПУ БС'!R170</f>
        <v>0.6171864094</v>
      </c>
      <c r="BW170" s="56">
        <f>'ОПУ БС'!$H170/12*'ОПУ БС'!S170</f>
        <v>0.6905154877</v>
      </c>
      <c r="BX170" s="56">
        <f>'ОПУ БС'!$H170/12*'ОПУ БС'!T170</f>
        <v>0.6416294355</v>
      </c>
      <c r="BY170" s="56">
        <f>'ОПУ БС'!$H170/12*'ОПУ БС'!U170</f>
        <v>0.6049648963</v>
      </c>
      <c r="BZ170" s="56">
        <f>'ОПУ БС'!$H170/12*'ОПУ БС'!V170</f>
        <v>0.7088477573</v>
      </c>
      <c r="CA170" s="56">
        <f>'ОПУ БС'!$H170/12*'ОПУ БС'!W170</f>
        <v>0.763844566</v>
      </c>
      <c r="CB170" s="10">
        <f t="shared" si="31"/>
        <v>7.332907834</v>
      </c>
      <c r="CC170" s="56">
        <f>'ОПУ БС'!$I170/12*'ОПУ БС'!L170</f>
        <v>0.4294410284</v>
      </c>
      <c r="CD170" s="56">
        <f>'ОПУ БС'!$I170/12*'ОПУ БС'!M170</f>
        <v>0.4689948074</v>
      </c>
      <c r="CE170" s="56">
        <f>'ОПУ БС'!$I170/12*'ОПУ БС'!N170</f>
        <v>0.5255002059</v>
      </c>
      <c r="CF170" s="56">
        <f>'ОПУ БС'!$I170/12*'ОПУ БС'!O170</f>
        <v>0.5255002059</v>
      </c>
      <c r="CG170" s="56">
        <f>'ОПУ БС'!$I170/12*'ОПУ БС'!P170</f>
        <v>0.5368012856</v>
      </c>
      <c r="CH170" s="56">
        <f>'ОПУ БС'!$I170/12*'ОПУ БС'!Q170</f>
        <v>0.5707045246</v>
      </c>
      <c r="CI170" s="56">
        <f>'ОПУ БС'!$I170/12*'ОПУ БС'!R170</f>
        <v>0.5707045246</v>
      </c>
      <c r="CJ170" s="56">
        <f>'ОПУ БС'!$I170/12*'ОПУ БС'!S170</f>
        <v>0.6385110028</v>
      </c>
      <c r="CK170" s="56">
        <f>'ОПУ БС'!$I170/12*'ОПУ БС'!T170</f>
        <v>0.593306684</v>
      </c>
      <c r="CL170" s="56">
        <f>'ОПУ БС'!$I170/12*'ОПУ БС'!U170</f>
        <v>0.5594034449</v>
      </c>
      <c r="CM170" s="56">
        <f>'ОПУ БС'!$I170/12*'ОПУ БС'!V170</f>
        <v>0.6554626224</v>
      </c>
      <c r="CN170" s="56">
        <f>'ОПУ БС'!$I170/12*'ОПУ БС'!W170</f>
        <v>0.706317481</v>
      </c>
      <c r="CO170" s="10">
        <f t="shared" si="33"/>
        <v>6.780647817</v>
      </c>
      <c r="CP170" s="2"/>
      <c r="CQ170" s="2"/>
      <c r="CR170" s="48">
        <f>O170-'ОПУ БС'!C170</f>
        <v>0</v>
      </c>
      <c r="CS170" s="48">
        <f>AB170-'ОПУ БС'!D170</f>
        <v>0</v>
      </c>
      <c r="CT170" s="48">
        <f>AO170-'ОПУ БС'!E170</f>
        <v>0</v>
      </c>
      <c r="CU170" s="48">
        <f>BB170-'ОПУ БС'!F170</f>
        <v>0</v>
      </c>
      <c r="CV170" s="48">
        <f>BO170-'ОПУ БС'!G170</f>
        <v>0</v>
      </c>
      <c r="CW170" s="48">
        <f>CB170-'ОПУ БС'!H170</f>
        <v>0</v>
      </c>
      <c r="CX170" s="48">
        <f>CO170-'ОПУ БС'!I170</f>
        <v>0</v>
      </c>
      <c r="CY170" s="2"/>
      <c r="CZ170" s="2"/>
      <c r="DA170" s="57"/>
      <c r="DB170" s="57"/>
      <c r="DC170" s="57"/>
      <c r="DD170" s="57"/>
      <c r="DE170" s="57"/>
      <c r="DF170" s="57"/>
      <c r="DG170" s="57"/>
      <c r="DH170" s="57"/>
      <c r="DI170" s="57"/>
      <c r="DJ170" s="57"/>
      <c r="DK170" s="57"/>
      <c r="DL170" s="57"/>
      <c r="DM170" s="55">
        <f t="shared" si="35"/>
        <v>0</v>
      </c>
      <c r="DN170" s="57"/>
      <c r="DO170" s="57"/>
      <c r="DP170" s="57"/>
      <c r="DQ170" s="57"/>
      <c r="DR170" s="57"/>
      <c r="DS170" s="57"/>
      <c r="DT170" s="57"/>
      <c r="DU170" s="57"/>
      <c r="DV170" s="57"/>
      <c r="DW170" s="57"/>
      <c r="DX170" s="57"/>
      <c r="DY170" s="57"/>
      <c r="DZ170" s="55">
        <f t="shared" si="37"/>
        <v>0</v>
      </c>
      <c r="EA170" s="58"/>
      <c r="EB170" s="58"/>
      <c r="EC170" s="58"/>
      <c r="ED170" s="58"/>
      <c r="EE170" s="58"/>
      <c r="EF170" s="58"/>
      <c r="EG170" s="58"/>
      <c r="EH170" s="58"/>
      <c r="EI170" s="58"/>
      <c r="EJ170" s="58"/>
      <c r="EK170" s="58"/>
      <c r="EL170" s="58"/>
      <c r="EM170" s="50">
        <f t="shared" si="39"/>
        <v>0</v>
      </c>
      <c r="EN170" s="58"/>
      <c r="EO170" s="58"/>
      <c r="EP170" s="58"/>
      <c r="EQ170" s="58"/>
      <c r="ER170" s="58"/>
      <c r="ES170" s="58"/>
      <c r="ET170" s="58"/>
      <c r="EU170" s="58"/>
      <c r="EV170" s="58"/>
      <c r="EW170" s="58"/>
      <c r="EX170" s="58"/>
      <c r="EY170" s="58"/>
      <c r="EZ170" s="51">
        <f t="shared" si="41"/>
        <v>0</v>
      </c>
      <c r="FA170" s="58"/>
      <c r="FB170" s="58"/>
      <c r="FC170" s="58"/>
      <c r="FD170" s="58"/>
      <c r="FE170" s="58"/>
      <c r="FF170" s="58"/>
      <c r="FG170" s="58"/>
      <c r="FH170" s="58"/>
      <c r="FI170" s="58"/>
      <c r="FJ170" s="58"/>
      <c r="FK170" s="58"/>
      <c r="FL170" s="58"/>
      <c r="FM170" s="51">
        <f t="shared" si="43"/>
        <v>0</v>
      </c>
      <c r="FN170" s="2"/>
      <c r="FO170" s="2"/>
      <c r="FP170" s="56">
        <f t="shared" ref="FP170:GA170" si="2167">C170</f>
        <v>0.5905792842</v>
      </c>
      <c r="FQ170" s="56">
        <f t="shared" si="2167"/>
        <v>0.6449747445</v>
      </c>
      <c r="FR170" s="56">
        <f t="shared" si="2167"/>
        <v>0.7226825451</v>
      </c>
      <c r="FS170" s="56">
        <f t="shared" si="2167"/>
        <v>0.7226825451</v>
      </c>
      <c r="FT170" s="56">
        <f t="shared" si="2167"/>
        <v>0.7382241052</v>
      </c>
      <c r="FU170" s="56">
        <f t="shared" si="2167"/>
        <v>0.7848487855</v>
      </c>
      <c r="FV170" s="56">
        <f t="shared" si="2167"/>
        <v>0.7848487855</v>
      </c>
      <c r="FW170" s="56">
        <f t="shared" si="2167"/>
        <v>0.8780981462</v>
      </c>
      <c r="FX170" s="56">
        <f t="shared" si="2167"/>
        <v>0.8159319058</v>
      </c>
      <c r="FY170" s="56">
        <f t="shared" si="2167"/>
        <v>0.7693072254</v>
      </c>
      <c r="FZ170" s="56">
        <f t="shared" si="2167"/>
        <v>0.9014104864</v>
      </c>
      <c r="GA170" s="56">
        <f t="shared" si="2167"/>
        <v>0.9713475068</v>
      </c>
      <c r="GB170" s="52">
        <f t="shared" si="45"/>
        <v>9.324936066</v>
      </c>
      <c r="GC170" s="56">
        <f t="shared" ref="GC170:GN170" si="2168">P170</f>
        <v>0.6205351635</v>
      </c>
      <c r="GD170" s="56">
        <f t="shared" si="2168"/>
        <v>0.677689718</v>
      </c>
      <c r="GE170" s="56">
        <f t="shared" si="2168"/>
        <v>0.7593390816</v>
      </c>
      <c r="GF170" s="56">
        <f t="shared" si="2168"/>
        <v>0.7593390816</v>
      </c>
      <c r="GG170" s="56">
        <f t="shared" si="2168"/>
        <v>0.7756689543</v>
      </c>
      <c r="GH170" s="56">
        <f t="shared" si="2168"/>
        <v>0.8246585725</v>
      </c>
      <c r="GI170" s="56">
        <f t="shared" si="2168"/>
        <v>0.8246585725</v>
      </c>
      <c r="GJ170" s="56">
        <f t="shared" si="2168"/>
        <v>0.9226378088</v>
      </c>
      <c r="GK170" s="56">
        <f t="shared" si="2168"/>
        <v>0.8573183179</v>
      </c>
      <c r="GL170" s="56">
        <f t="shared" si="2168"/>
        <v>0.8083286998</v>
      </c>
      <c r="GM170" s="56">
        <f t="shared" si="2168"/>
        <v>0.9471326179</v>
      </c>
      <c r="GN170" s="56">
        <f t="shared" si="2168"/>
        <v>1.020617045</v>
      </c>
      <c r="GO170" s="52">
        <f t="shared" si="47"/>
        <v>9.797923633</v>
      </c>
      <c r="GP170" s="8">
        <f t="shared" ref="GP170:HA170" si="2169">AC170+DA170</f>
        <v>0.588702413</v>
      </c>
      <c r="GQ170" s="8">
        <f t="shared" si="2169"/>
        <v>0.6429250036</v>
      </c>
      <c r="GR170" s="8">
        <f t="shared" si="2169"/>
        <v>0.7203858474</v>
      </c>
      <c r="GS170" s="8">
        <f t="shared" si="2169"/>
        <v>0.7203858474</v>
      </c>
      <c r="GT170" s="8">
        <f t="shared" si="2169"/>
        <v>0.7358780162</v>
      </c>
      <c r="GU170" s="8">
        <f t="shared" si="2169"/>
        <v>0.7823545225</v>
      </c>
      <c r="GV170" s="8">
        <f t="shared" si="2169"/>
        <v>0.7823545225</v>
      </c>
      <c r="GW170" s="8">
        <f t="shared" si="2169"/>
        <v>0.8753075351</v>
      </c>
      <c r="GX170" s="8">
        <f t="shared" si="2169"/>
        <v>0.81333886</v>
      </c>
      <c r="GY170" s="8">
        <f t="shared" si="2169"/>
        <v>0.7668623537</v>
      </c>
      <c r="GZ170" s="8">
        <f t="shared" si="2169"/>
        <v>0.8985457882</v>
      </c>
      <c r="HA170" s="8">
        <f t="shared" si="2169"/>
        <v>0.9682605476</v>
      </c>
      <c r="HB170" s="52">
        <f t="shared" si="49"/>
        <v>9.295301257</v>
      </c>
      <c r="HC170" s="8">
        <f t="shared" ref="HC170:HN170" si="2170">AP170+DN170</f>
        <v>0.5503319111</v>
      </c>
      <c r="HD170" s="8">
        <f t="shared" si="2170"/>
        <v>0.6010203766</v>
      </c>
      <c r="HE170" s="8">
        <f t="shared" si="2170"/>
        <v>0.6734324702</v>
      </c>
      <c r="HF170" s="8">
        <f t="shared" si="2170"/>
        <v>0.6734324702</v>
      </c>
      <c r="HG170" s="8">
        <f t="shared" si="2170"/>
        <v>0.6879148889</v>
      </c>
      <c r="HH170" s="8">
        <f t="shared" si="2170"/>
        <v>0.731362145</v>
      </c>
      <c r="HI170" s="8">
        <f t="shared" si="2170"/>
        <v>0.731362145</v>
      </c>
      <c r="HJ170" s="8">
        <f t="shared" si="2170"/>
        <v>0.8182566573</v>
      </c>
      <c r="HK170" s="8">
        <f t="shared" si="2170"/>
        <v>0.7603269825</v>
      </c>
      <c r="HL170" s="8">
        <f t="shared" si="2170"/>
        <v>0.7168797263</v>
      </c>
      <c r="HM170" s="8">
        <f t="shared" si="2170"/>
        <v>0.8399802854</v>
      </c>
      <c r="HN170" s="8">
        <f t="shared" si="2170"/>
        <v>0.9051511696</v>
      </c>
      <c r="HO170" s="52">
        <f t="shared" si="51"/>
        <v>8.689451228</v>
      </c>
      <c r="HP170" s="8">
        <f t="shared" ref="HP170:IA170" si="2171">BC170+EA170</f>
        <v>0.5098130838</v>
      </c>
      <c r="HQ170" s="8">
        <f t="shared" si="2171"/>
        <v>0.556769552</v>
      </c>
      <c r="HR170" s="8">
        <f t="shared" si="2171"/>
        <v>0.623850221</v>
      </c>
      <c r="HS170" s="8">
        <f t="shared" si="2171"/>
        <v>0.623850221</v>
      </c>
      <c r="HT170" s="8">
        <f t="shared" si="2171"/>
        <v>0.6372663547</v>
      </c>
      <c r="HU170" s="8">
        <f t="shared" si="2171"/>
        <v>0.6775147561</v>
      </c>
      <c r="HV170" s="8">
        <f t="shared" si="2171"/>
        <v>0.6775147561</v>
      </c>
      <c r="HW170" s="8">
        <f t="shared" si="2171"/>
        <v>0.7580115588</v>
      </c>
      <c r="HX170" s="8">
        <f t="shared" si="2171"/>
        <v>0.7043470237</v>
      </c>
      <c r="HY170" s="8">
        <f t="shared" si="2171"/>
        <v>0.6640986223</v>
      </c>
      <c r="HZ170" s="8">
        <f t="shared" si="2171"/>
        <v>0.7781357595</v>
      </c>
      <c r="IA170" s="8">
        <f t="shared" si="2171"/>
        <v>0.8385083615</v>
      </c>
      <c r="IB170" s="52">
        <f t="shared" si="53"/>
        <v>8.04968027</v>
      </c>
      <c r="IC170" s="8">
        <f t="shared" ref="IC170:IN170" si="2172">BP170+EN170</f>
        <v>0.4644174962</v>
      </c>
      <c r="ID170" s="8">
        <f t="shared" si="2172"/>
        <v>0.5071927919</v>
      </c>
      <c r="IE170" s="8">
        <f t="shared" si="2172"/>
        <v>0.5683003571</v>
      </c>
      <c r="IF170" s="8">
        <f t="shared" si="2172"/>
        <v>0.5683003571</v>
      </c>
      <c r="IG170" s="8">
        <f t="shared" si="2172"/>
        <v>0.5805218702</v>
      </c>
      <c r="IH170" s="8">
        <f t="shared" si="2172"/>
        <v>0.6171864094</v>
      </c>
      <c r="II170" s="8">
        <f t="shared" si="2172"/>
        <v>0.6171864094</v>
      </c>
      <c r="IJ170" s="8">
        <f t="shared" si="2172"/>
        <v>0.6905154877</v>
      </c>
      <c r="IK170" s="8">
        <f t="shared" si="2172"/>
        <v>0.6416294355</v>
      </c>
      <c r="IL170" s="8">
        <f t="shared" si="2172"/>
        <v>0.6049648963</v>
      </c>
      <c r="IM170" s="8">
        <f t="shared" si="2172"/>
        <v>0.7088477573</v>
      </c>
      <c r="IN170" s="8">
        <f t="shared" si="2172"/>
        <v>0.763844566</v>
      </c>
      <c r="IO170" s="52">
        <f t="shared" si="55"/>
        <v>7.332907834</v>
      </c>
      <c r="IP170" s="8">
        <f t="shared" ref="IP170:JA170" si="2173">CC170+FA170</f>
        <v>0.4294410284</v>
      </c>
      <c r="IQ170" s="8">
        <f t="shared" si="2173"/>
        <v>0.4689948074</v>
      </c>
      <c r="IR170" s="8">
        <f t="shared" si="2173"/>
        <v>0.5255002059</v>
      </c>
      <c r="IS170" s="8">
        <f t="shared" si="2173"/>
        <v>0.5255002059</v>
      </c>
      <c r="IT170" s="8">
        <f t="shared" si="2173"/>
        <v>0.5368012856</v>
      </c>
      <c r="IU170" s="8">
        <f t="shared" si="2173"/>
        <v>0.5707045246</v>
      </c>
      <c r="IV170" s="8">
        <f t="shared" si="2173"/>
        <v>0.5707045246</v>
      </c>
      <c r="IW170" s="8">
        <f t="shared" si="2173"/>
        <v>0.6385110028</v>
      </c>
      <c r="IX170" s="8">
        <f t="shared" si="2173"/>
        <v>0.593306684</v>
      </c>
      <c r="IY170" s="8">
        <f t="shared" si="2173"/>
        <v>0.5594034449</v>
      </c>
      <c r="IZ170" s="8">
        <f t="shared" si="2173"/>
        <v>0.6554626224</v>
      </c>
      <c r="JA170" s="8">
        <f t="shared" si="2173"/>
        <v>0.706317481</v>
      </c>
      <c r="JB170" s="52">
        <f t="shared" si="57"/>
        <v>6.780647817</v>
      </c>
      <c r="JC170" s="2"/>
      <c r="JD170" s="2"/>
      <c r="JE170" s="19">
        <f t="shared" si="58"/>
        <v>0</v>
      </c>
      <c r="JF170" s="19">
        <f t="shared" si="59"/>
        <v>0</v>
      </c>
      <c r="JG170" s="48">
        <f t="shared" si="60"/>
        <v>0</v>
      </c>
      <c r="JH170" s="48">
        <f t="shared" si="61"/>
        <v>0</v>
      </c>
      <c r="JI170" s="48">
        <f t="shared" si="62"/>
        <v>0</v>
      </c>
      <c r="JJ170" s="48">
        <f t="shared" si="63"/>
        <v>0</v>
      </c>
      <c r="JK170" s="48">
        <f t="shared" si="64"/>
        <v>0</v>
      </c>
    </row>
    <row r="171" ht="19.5" customHeight="1" outlineLevel="1">
      <c r="A171" s="2"/>
      <c r="B171" s="6" t="s">
        <v>30</v>
      </c>
      <c r="C171" s="56">
        <f>'ОПУ БС'!$C171/12*'ОПУ БС'!L171</f>
        <v>0</v>
      </c>
      <c r="D171" s="56">
        <f>'ОПУ БС'!$C171/12*'ОПУ БС'!M171</f>
        <v>0</v>
      </c>
      <c r="E171" s="56">
        <f>'ОПУ БС'!$C171/12*'ОПУ БС'!N171</f>
        <v>0</v>
      </c>
      <c r="F171" s="56">
        <f>'ОПУ БС'!$C171/12*'ОПУ БС'!O171</f>
        <v>0</v>
      </c>
      <c r="G171" s="56">
        <f>'ОПУ БС'!$C171/12*'ОПУ БС'!P171</f>
        <v>0</v>
      </c>
      <c r="H171" s="56">
        <f>'ОПУ БС'!$C171/12*'ОПУ БС'!Q171</f>
        <v>0</v>
      </c>
      <c r="I171" s="56">
        <f>'ОПУ БС'!$C171/12*'ОПУ БС'!R171</f>
        <v>0</v>
      </c>
      <c r="J171" s="56">
        <f>'ОПУ БС'!$C171/12*'ОПУ БС'!S171</f>
        <v>0</v>
      </c>
      <c r="K171" s="56">
        <f>'ОПУ БС'!$C171/12*'ОПУ БС'!T171</f>
        <v>0</v>
      </c>
      <c r="L171" s="56">
        <f>'ОПУ БС'!$C171/12*'ОПУ БС'!U171</f>
        <v>0</v>
      </c>
      <c r="M171" s="56">
        <f>'ОПУ БС'!$C171/12*'ОПУ БС'!V171</f>
        <v>0</v>
      </c>
      <c r="N171" s="56">
        <f>'ОПУ БС'!$C171/12*'ОПУ БС'!W171</f>
        <v>0</v>
      </c>
      <c r="O171" s="8">
        <f t="shared" si="21"/>
        <v>0</v>
      </c>
      <c r="P171" s="56">
        <f>'ОПУ БС'!$D171/12*'ОПУ БС'!L171</f>
        <v>0</v>
      </c>
      <c r="Q171" s="56">
        <f>'ОПУ БС'!$D171/12*'ОПУ БС'!M171</f>
        <v>0</v>
      </c>
      <c r="R171" s="56">
        <f>'ОПУ БС'!$D171/12*'ОПУ БС'!N171</f>
        <v>0</v>
      </c>
      <c r="S171" s="56">
        <f>'ОПУ БС'!$D171/12*'ОПУ БС'!O171</f>
        <v>0</v>
      </c>
      <c r="T171" s="56">
        <f>'ОПУ БС'!$D171/12*'ОПУ БС'!P171</f>
        <v>0</v>
      </c>
      <c r="U171" s="56">
        <f>'ОПУ БС'!$D171/12*'ОПУ БС'!Q171</f>
        <v>0</v>
      </c>
      <c r="V171" s="56">
        <f>'ОПУ БС'!$D171/12*'ОПУ БС'!R171</f>
        <v>0</v>
      </c>
      <c r="W171" s="56">
        <f>'ОПУ БС'!$D171/12*'ОПУ БС'!S171</f>
        <v>0</v>
      </c>
      <c r="X171" s="56">
        <f>'ОПУ БС'!$D171/12*'ОПУ БС'!T171</f>
        <v>0</v>
      </c>
      <c r="Y171" s="56">
        <f>'ОПУ БС'!$D171/12*'ОПУ БС'!U171</f>
        <v>0</v>
      </c>
      <c r="Z171" s="56">
        <f>'ОПУ БС'!$D171/12*'ОПУ БС'!V171</f>
        <v>0</v>
      </c>
      <c r="AA171" s="56">
        <f>'ОПУ БС'!$D171/12*'ОПУ БС'!W171</f>
        <v>0</v>
      </c>
      <c r="AB171" s="8">
        <f t="shared" si="23"/>
        <v>0</v>
      </c>
      <c r="AC171" s="56">
        <f>'ОПУ БС'!$E171/12*'ОПУ БС'!L171</f>
        <v>0</v>
      </c>
      <c r="AD171" s="56">
        <f>'ОПУ БС'!$E171/12*'ОПУ БС'!M171</f>
        <v>0</v>
      </c>
      <c r="AE171" s="56">
        <f>'ОПУ БС'!$E171/12*'ОПУ БС'!N171</f>
        <v>0</v>
      </c>
      <c r="AF171" s="56">
        <f>'ОПУ БС'!$E171/12*'ОПУ БС'!O171</f>
        <v>0</v>
      </c>
      <c r="AG171" s="56">
        <f>'ОПУ БС'!$E171/12*'ОПУ БС'!P171</f>
        <v>0</v>
      </c>
      <c r="AH171" s="56">
        <f>'ОПУ БС'!$E171/12*'ОПУ БС'!Q171</f>
        <v>0</v>
      </c>
      <c r="AI171" s="56">
        <f>'ОПУ БС'!$E171/12*'ОПУ БС'!R171</f>
        <v>0</v>
      </c>
      <c r="AJ171" s="56">
        <f>'ОПУ БС'!$E171/12*'ОПУ БС'!S171</f>
        <v>0</v>
      </c>
      <c r="AK171" s="56">
        <f>'ОПУ БС'!$E171/12*'ОПУ БС'!T171</f>
        <v>0</v>
      </c>
      <c r="AL171" s="56">
        <f>'ОПУ БС'!$E171/12*'ОПУ БС'!U171</f>
        <v>0</v>
      </c>
      <c r="AM171" s="56">
        <f>'ОПУ БС'!$E171/12*'ОПУ БС'!V171</f>
        <v>0</v>
      </c>
      <c r="AN171" s="56">
        <f>'ОПУ БС'!$E171/12*'ОПУ БС'!W171</f>
        <v>0</v>
      </c>
      <c r="AO171" s="8">
        <f t="shared" si="25"/>
        <v>0</v>
      </c>
      <c r="AP171" s="56">
        <f>'ОПУ БС'!$F171/12*'ОПУ БС'!L171</f>
        <v>0</v>
      </c>
      <c r="AQ171" s="56">
        <f>'ОПУ БС'!$F171/12*'ОПУ БС'!M171</f>
        <v>0</v>
      </c>
      <c r="AR171" s="56">
        <f>'ОПУ БС'!$F171/12*'ОПУ БС'!N171</f>
        <v>0</v>
      </c>
      <c r="AS171" s="56">
        <f>'ОПУ БС'!$F171/12*'ОПУ БС'!O171</f>
        <v>0</v>
      </c>
      <c r="AT171" s="56">
        <f>'ОПУ БС'!$F171/12*'ОПУ БС'!P171</f>
        <v>0</v>
      </c>
      <c r="AU171" s="56">
        <f>'ОПУ БС'!$F171/12*'ОПУ БС'!Q171</f>
        <v>0</v>
      </c>
      <c r="AV171" s="56">
        <f>'ОПУ БС'!$F171/12*'ОПУ БС'!R171</f>
        <v>0</v>
      </c>
      <c r="AW171" s="56">
        <f>'ОПУ БС'!$F171/12*'ОПУ БС'!S171</f>
        <v>0</v>
      </c>
      <c r="AX171" s="56">
        <f>'ОПУ БС'!$F171/12*'ОПУ БС'!T171</f>
        <v>0</v>
      </c>
      <c r="AY171" s="56">
        <f>'ОПУ БС'!$F171/12*'ОПУ БС'!U171</f>
        <v>0</v>
      </c>
      <c r="AZ171" s="56">
        <f>'ОПУ БС'!$F171/12*'ОПУ БС'!V171</f>
        <v>0</v>
      </c>
      <c r="BA171" s="56">
        <f>'ОПУ БС'!$F171/12*'ОПУ БС'!W171</f>
        <v>0</v>
      </c>
      <c r="BB171" s="8">
        <f t="shared" si="27"/>
        <v>0</v>
      </c>
      <c r="BC171" s="56">
        <f>'ОПУ БС'!$G171/12*'ОПУ БС'!L171</f>
        <v>0</v>
      </c>
      <c r="BD171" s="56">
        <f>'ОПУ БС'!$G171/12*'ОПУ БС'!M171</f>
        <v>0</v>
      </c>
      <c r="BE171" s="56">
        <f>'ОПУ БС'!$G171/12*'ОПУ БС'!N171</f>
        <v>0</v>
      </c>
      <c r="BF171" s="56">
        <f>'ОПУ БС'!$G171/12*'ОПУ БС'!O171</f>
        <v>0</v>
      </c>
      <c r="BG171" s="56">
        <f>'ОПУ БС'!$G171/12*'ОПУ БС'!P171</f>
        <v>0</v>
      </c>
      <c r="BH171" s="56">
        <f>'ОПУ БС'!$G171/12*'ОПУ БС'!Q171</f>
        <v>0</v>
      </c>
      <c r="BI171" s="56">
        <f>'ОПУ БС'!$G171/12*'ОПУ БС'!R171</f>
        <v>0</v>
      </c>
      <c r="BJ171" s="56">
        <f>'ОПУ БС'!$G171/12*'ОПУ БС'!S171</f>
        <v>0</v>
      </c>
      <c r="BK171" s="56">
        <f>'ОПУ БС'!$G171/12*'ОПУ БС'!T171</f>
        <v>0</v>
      </c>
      <c r="BL171" s="56">
        <f>'ОПУ БС'!$G171/12*'ОПУ БС'!U171</f>
        <v>0</v>
      </c>
      <c r="BM171" s="56">
        <f>'ОПУ БС'!$G171/12*'ОПУ БС'!V171</f>
        <v>0</v>
      </c>
      <c r="BN171" s="56">
        <f>'ОПУ БС'!$G171/12*'ОПУ БС'!W171</f>
        <v>0</v>
      </c>
      <c r="BO171" s="8">
        <f t="shared" si="29"/>
        <v>0</v>
      </c>
      <c r="BP171" s="56">
        <f>'ОПУ БС'!$H171/12*'ОПУ БС'!L171</f>
        <v>0</v>
      </c>
      <c r="BQ171" s="56">
        <f>'ОПУ БС'!$H171/12*'ОПУ БС'!M171</f>
        <v>0</v>
      </c>
      <c r="BR171" s="56">
        <f>'ОПУ БС'!$H171/12*'ОПУ БС'!N171</f>
        <v>0</v>
      </c>
      <c r="BS171" s="56">
        <f>'ОПУ БС'!$H171/12*'ОПУ БС'!O171</f>
        <v>0</v>
      </c>
      <c r="BT171" s="56">
        <f>'ОПУ БС'!$H171/12*'ОПУ БС'!P171</f>
        <v>0</v>
      </c>
      <c r="BU171" s="56">
        <f>'ОПУ БС'!$H171/12*'ОПУ БС'!Q171</f>
        <v>0</v>
      </c>
      <c r="BV171" s="56">
        <f>'ОПУ БС'!$H171/12*'ОПУ БС'!R171</f>
        <v>0</v>
      </c>
      <c r="BW171" s="56">
        <f>'ОПУ БС'!$H171/12*'ОПУ БС'!S171</f>
        <v>0</v>
      </c>
      <c r="BX171" s="56">
        <f>'ОПУ БС'!$H171/12*'ОПУ БС'!T171</f>
        <v>0</v>
      </c>
      <c r="BY171" s="56">
        <f>'ОПУ БС'!$H171/12*'ОПУ БС'!U171</f>
        <v>0</v>
      </c>
      <c r="BZ171" s="56">
        <f>'ОПУ БС'!$H171/12*'ОПУ БС'!V171</f>
        <v>0</v>
      </c>
      <c r="CA171" s="56">
        <f>'ОПУ БС'!$H171/12*'ОПУ БС'!W171</f>
        <v>0</v>
      </c>
      <c r="CB171" s="8">
        <f t="shared" si="31"/>
        <v>0</v>
      </c>
      <c r="CC171" s="56">
        <f>'ОПУ БС'!$I171/12*'ОПУ БС'!L171</f>
        <v>0</v>
      </c>
      <c r="CD171" s="56">
        <f>'ОПУ БС'!$I171/12*'ОПУ БС'!M171</f>
        <v>0</v>
      </c>
      <c r="CE171" s="56">
        <f>'ОПУ БС'!$I171/12*'ОПУ БС'!N171</f>
        <v>0</v>
      </c>
      <c r="CF171" s="56">
        <f>'ОПУ БС'!$I171/12*'ОПУ БС'!O171</f>
        <v>0</v>
      </c>
      <c r="CG171" s="56">
        <f>'ОПУ БС'!$I171/12*'ОПУ БС'!P171</f>
        <v>0</v>
      </c>
      <c r="CH171" s="56">
        <f>'ОПУ БС'!$I171/12*'ОПУ БС'!Q171</f>
        <v>0</v>
      </c>
      <c r="CI171" s="56">
        <f>'ОПУ БС'!$I171/12*'ОПУ БС'!R171</f>
        <v>0</v>
      </c>
      <c r="CJ171" s="56">
        <f>'ОПУ БС'!$I171/12*'ОПУ БС'!S171</f>
        <v>0</v>
      </c>
      <c r="CK171" s="56">
        <f>'ОПУ БС'!$I171/12*'ОПУ БС'!T171</f>
        <v>0</v>
      </c>
      <c r="CL171" s="56">
        <f>'ОПУ БС'!$I171/12*'ОПУ БС'!U171</f>
        <v>0</v>
      </c>
      <c r="CM171" s="56">
        <f>'ОПУ БС'!$I171/12*'ОПУ БС'!V171</f>
        <v>0</v>
      </c>
      <c r="CN171" s="56">
        <f>'ОПУ БС'!$I171/12*'ОПУ БС'!W171</f>
        <v>0</v>
      </c>
      <c r="CO171" s="8">
        <f t="shared" si="33"/>
        <v>0</v>
      </c>
      <c r="CP171" s="2"/>
      <c r="CQ171" s="2"/>
      <c r="CR171" s="48">
        <f>O171-'ОПУ БС'!C171</f>
        <v>0</v>
      </c>
      <c r="CS171" s="48">
        <f>AB171-'ОПУ БС'!D171</f>
        <v>0</v>
      </c>
      <c r="CT171" s="48">
        <f>AO171-'ОПУ БС'!E171</f>
        <v>0</v>
      </c>
      <c r="CU171" s="48">
        <f>BB171-'ОПУ БС'!F171</f>
        <v>0</v>
      </c>
      <c r="CV171" s="48">
        <f>BO171-'ОПУ БС'!G171</f>
        <v>0</v>
      </c>
      <c r="CW171" s="48">
        <f>CB171-'ОПУ БС'!H171</f>
        <v>0</v>
      </c>
      <c r="CX171" s="48">
        <f>CO171-'ОПУ БС'!I171</f>
        <v>0</v>
      </c>
      <c r="CY171" s="2"/>
      <c r="CZ171" s="2"/>
      <c r="DA171" s="57"/>
      <c r="DB171" s="57"/>
      <c r="DC171" s="57"/>
      <c r="DD171" s="57"/>
      <c r="DE171" s="57"/>
      <c r="DF171" s="57"/>
      <c r="DG171" s="57"/>
      <c r="DH171" s="57"/>
      <c r="DI171" s="57"/>
      <c r="DJ171" s="57"/>
      <c r="DK171" s="57"/>
      <c r="DL171" s="57"/>
      <c r="DM171" s="50">
        <f t="shared" si="35"/>
        <v>0</v>
      </c>
      <c r="DN171" s="57"/>
      <c r="DO171" s="57"/>
      <c r="DP171" s="57"/>
      <c r="DQ171" s="57"/>
      <c r="DR171" s="57"/>
      <c r="DS171" s="57"/>
      <c r="DT171" s="57"/>
      <c r="DU171" s="57"/>
      <c r="DV171" s="57"/>
      <c r="DW171" s="57"/>
      <c r="DX171" s="57"/>
      <c r="DY171" s="57"/>
      <c r="DZ171" s="50">
        <f t="shared" si="37"/>
        <v>0</v>
      </c>
      <c r="EA171" s="58"/>
      <c r="EB171" s="58"/>
      <c r="EC171" s="58"/>
      <c r="ED171" s="58"/>
      <c r="EE171" s="58"/>
      <c r="EF171" s="58"/>
      <c r="EG171" s="58"/>
      <c r="EH171" s="58"/>
      <c r="EI171" s="58"/>
      <c r="EJ171" s="58"/>
      <c r="EK171" s="58"/>
      <c r="EL171" s="58"/>
      <c r="EM171" s="50">
        <f t="shared" si="39"/>
        <v>0</v>
      </c>
      <c r="EN171" s="58"/>
      <c r="EO171" s="58"/>
      <c r="EP171" s="58"/>
      <c r="EQ171" s="58"/>
      <c r="ER171" s="58"/>
      <c r="ES171" s="58"/>
      <c r="ET171" s="58"/>
      <c r="EU171" s="58"/>
      <c r="EV171" s="58"/>
      <c r="EW171" s="58"/>
      <c r="EX171" s="58"/>
      <c r="EY171" s="58"/>
      <c r="EZ171" s="51">
        <f t="shared" si="41"/>
        <v>0</v>
      </c>
      <c r="FA171" s="58"/>
      <c r="FB171" s="58"/>
      <c r="FC171" s="58"/>
      <c r="FD171" s="58"/>
      <c r="FE171" s="58"/>
      <c r="FF171" s="58"/>
      <c r="FG171" s="58"/>
      <c r="FH171" s="58"/>
      <c r="FI171" s="58"/>
      <c r="FJ171" s="58"/>
      <c r="FK171" s="58"/>
      <c r="FL171" s="58"/>
      <c r="FM171" s="51">
        <f t="shared" si="43"/>
        <v>0</v>
      </c>
      <c r="FN171" s="2"/>
      <c r="FO171" s="2"/>
      <c r="FP171" s="56">
        <f t="shared" ref="FP171:GA171" si="2174">C171</f>
        <v>0</v>
      </c>
      <c r="FQ171" s="56">
        <f t="shared" si="2174"/>
        <v>0</v>
      </c>
      <c r="FR171" s="56">
        <f t="shared" si="2174"/>
        <v>0</v>
      </c>
      <c r="FS171" s="56">
        <f t="shared" si="2174"/>
        <v>0</v>
      </c>
      <c r="FT171" s="56">
        <f t="shared" si="2174"/>
        <v>0</v>
      </c>
      <c r="FU171" s="56">
        <f t="shared" si="2174"/>
        <v>0</v>
      </c>
      <c r="FV171" s="56">
        <f t="shared" si="2174"/>
        <v>0</v>
      </c>
      <c r="FW171" s="56">
        <f t="shared" si="2174"/>
        <v>0</v>
      </c>
      <c r="FX171" s="56">
        <f t="shared" si="2174"/>
        <v>0</v>
      </c>
      <c r="FY171" s="56">
        <f t="shared" si="2174"/>
        <v>0</v>
      </c>
      <c r="FZ171" s="56">
        <f t="shared" si="2174"/>
        <v>0</v>
      </c>
      <c r="GA171" s="56">
        <f t="shared" si="2174"/>
        <v>0</v>
      </c>
      <c r="GB171" s="52">
        <f t="shared" si="45"/>
        <v>0</v>
      </c>
      <c r="GC171" s="56">
        <f t="shared" ref="GC171:GN171" si="2175">P171</f>
        <v>0</v>
      </c>
      <c r="GD171" s="56">
        <f t="shared" si="2175"/>
        <v>0</v>
      </c>
      <c r="GE171" s="56">
        <f t="shared" si="2175"/>
        <v>0</v>
      </c>
      <c r="GF171" s="56">
        <f t="shared" si="2175"/>
        <v>0</v>
      </c>
      <c r="GG171" s="56">
        <f t="shared" si="2175"/>
        <v>0</v>
      </c>
      <c r="GH171" s="56">
        <f t="shared" si="2175"/>
        <v>0</v>
      </c>
      <c r="GI171" s="56">
        <f t="shared" si="2175"/>
        <v>0</v>
      </c>
      <c r="GJ171" s="56">
        <f t="shared" si="2175"/>
        <v>0</v>
      </c>
      <c r="GK171" s="56">
        <f t="shared" si="2175"/>
        <v>0</v>
      </c>
      <c r="GL171" s="56">
        <f t="shared" si="2175"/>
        <v>0</v>
      </c>
      <c r="GM171" s="56">
        <f t="shared" si="2175"/>
        <v>0</v>
      </c>
      <c r="GN171" s="56">
        <f t="shared" si="2175"/>
        <v>0</v>
      </c>
      <c r="GO171" s="52">
        <f t="shared" si="47"/>
        <v>0</v>
      </c>
      <c r="GP171" s="8">
        <f t="shared" ref="GP171:HA171" si="2176">AC171+DA171</f>
        <v>0</v>
      </c>
      <c r="GQ171" s="8">
        <f t="shared" si="2176"/>
        <v>0</v>
      </c>
      <c r="GR171" s="8">
        <f t="shared" si="2176"/>
        <v>0</v>
      </c>
      <c r="GS171" s="8">
        <f t="shared" si="2176"/>
        <v>0</v>
      </c>
      <c r="GT171" s="8">
        <f t="shared" si="2176"/>
        <v>0</v>
      </c>
      <c r="GU171" s="8">
        <f t="shared" si="2176"/>
        <v>0</v>
      </c>
      <c r="GV171" s="8">
        <f t="shared" si="2176"/>
        <v>0</v>
      </c>
      <c r="GW171" s="8">
        <f t="shared" si="2176"/>
        <v>0</v>
      </c>
      <c r="GX171" s="8">
        <f t="shared" si="2176"/>
        <v>0</v>
      </c>
      <c r="GY171" s="8">
        <f t="shared" si="2176"/>
        <v>0</v>
      </c>
      <c r="GZ171" s="8">
        <f t="shared" si="2176"/>
        <v>0</v>
      </c>
      <c r="HA171" s="8">
        <f t="shared" si="2176"/>
        <v>0</v>
      </c>
      <c r="HB171" s="52">
        <f t="shared" si="49"/>
        <v>0</v>
      </c>
      <c r="HC171" s="8">
        <f t="shared" ref="HC171:HN171" si="2177">AP171+DN171</f>
        <v>0</v>
      </c>
      <c r="HD171" s="8">
        <f t="shared" si="2177"/>
        <v>0</v>
      </c>
      <c r="HE171" s="8">
        <f t="shared" si="2177"/>
        <v>0</v>
      </c>
      <c r="HF171" s="8">
        <f t="shared" si="2177"/>
        <v>0</v>
      </c>
      <c r="HG171" s="8">
        <f t="shared" si="2177"/>
        <v>0</v>
      </c>
      <c r="HH171" s="8">
        <f t="shared" si="2177"/>
        <v>0</v>
      </c>
      <c r="HI171" s="8">
        <f t="shared" si="2177"/>
        <v>0</v>
      </c>
      <c r="HJ171" s="8">
        <f t="shared" si="2177"/>
        <v>0</v>
      </c>
      <c r="HK171" s="8">
        <f t="shared" si="2177"/>
        <v>0</v>
      </c>
      <c r="HL171" s="8">
        <f t="shared" si="2177"/>
        <v>0</v>
      </c>
      <c r="HM171" s="8">
        <f t="shared" si="2177"/>
        <v>0</v>
      </c>
      <c r="HN171" s="8">
        <f t="shared" si="2177"/>
        <v>0</v>
      </c>
      <c r="HO171" s="52">
        <f t="shared" si="51"/>
        <v>0</v>
      </c>
      <c r="HP171" s="8">
        <f t="shared" ref="HP171:IA171" si="2178">BC171+EA171</f>
        <v>0</v>
      </c>
      <c r="HQ171" s="8">
        <f t="shared" si="2178"/>
        <v>0</v>
      </c>
      <c r="HR171" s="8">
        <f t="shared" si="2178"/>
        <v>0</v>
      </c>
      <c r="HS171" s="8">
        <f t="shared" si="2178"/>
        <v>0</v>
      </c>
      <c r="HT171" s="8">
        <f t="shared" si="2178"/>
        <v>0</v>
      </c>
      <c r="HU171" s="8">
        <f t="shared" si="2178"/>
        <v>0</v>
      </c>
      <c r="HV171" s="8">
        <f t="shared" si="2178"/>
        <v>0</v>
      </c>
      <c r="HW171" s="8">
        <f t="shared" si="2178"/>
        <v>0</v>
      </c>
      <c r="HX171" s="8">
        <f t="shared" si="2178"/>
        <v>0</v>
      </c>
      <c r="HY171" s="8">
        <f t="shared" si="2178"/>
        <v>0</v>
      </c>
      <c r="HZ171" s="8">
        <f t="shared" si="2178"/>
        <v>0</v>
      </c>
      <c r="IA171" s="8">
        <f t="shared" si="2178"/>
        <v>0</v>
      </c>
      <c r="IB171" s="52">
        <f t="shared" si="53"/>
        <v>0</v>
      </c>
      <c r="IC171" s="8">
        <f t="shared" ref="IC171:IN171" si="2179">BP171+EN171</f>
        <v>0</v>
      </c>
      <c r="ID171" s="8">
        <f t="shared" si="2179"/>
        <v>0</v>
      </c>
      <c r="IE171" s="8">
        <f t="shared" si="2179"/>
        <v>0</v>
      </c>
      <c r="IF171" s="8">
        <f t="shared" si="2179"/>
        <v>0</v>
      </c>
      <c r="IG171" s="8">
        <f t="shared" si="2179"/>
        <v>0</v>
      </c>
      <c r="IH171" s="8">
        <f t="shared" si="2179"/>
        <v>0</v>
      </c>
      <c r="II171" s="8">
        <f t="shared" si="2179"/>
        <v>0</v>
      </c>
      <c r="IJ171" s="8">
        <f t="shared" si="2179"/>
        <v>0</v>
      </c>
      <c r="IK171" s="8">
        <f t="shared" si="2179"/>
        <v>0</v>
      </c>
      <c r="IL171" s="8">
        <f t="shared" si="2179"/>
        <v>0</v>
      </c>
      <c r="IM171" s="8">
        <f t="shared" si="2179"/>
        <v>0</v>
      </c>
      <c r="IN171" s="8">
        <f t="shared" si="2179"/>
        <v>0</v>
      </c>
      <c r="IO171" s="52">
        <f t="shared" si="55"/>
        <v>0</v>
      </c>
      <c r="IP171" s="8">
        <f t="shared" ref="IP171:JA171" si="2180">CC171+FA171</f>
        <v>0</v>
      </c>
      <c r="IQ171" s="8">
        <f t="shared" si="2180"/>
        <v>0</v>
      </c>
      <c r="IR171" s="8">
        <f t="shared" si="2180"/>
        <v>0</v>
      </c>
      <c r="IS171" s="8">
        <f t="shared" si="2180"/>
        <v>0</v>
      </c>
      <c r="IT171" s="8">
        <f t="shared" si="2180"/>
        <v>0</v>
      </c>
      <c r="IU171" s="8">
        <f t="shared" si="2180"/>
        <v>0</v>
      </c>
      <c r="IV171" s="8">
        <f t="shared" si="2180"/>
        <v>0</v>
      </c>
      <c r="IW171" s="8">
        <f t="shared" si="2180"/>
        <v>0</v>
      </c>
      <c r="IX171" s="8">
        <f t="shared" si="2180"/>
        <v>0</v>
      </c>
      <c r="IY171" s="8">
        <f t="shared" si="2180"/>
        <v>0</v>
      </c>
      <c r="IZ171" s="8">
        <f t="shared" si="2180"/>
        <v>0</v>
      </c>
      <c r="JA171" s="8">
        <f t="shared" si="2180"/>
        <v>0</v>
      </c>
      <c r="JB171" s="52">
        <f t="shared" si="57"/>
        <v>0</v>
      </c>
      <c r="JC171" s="2"/>
      <c r="JD171" s="2"/>
      <c r="JE171" s="19">
        <f t="shared" si="58"/>
        <v>0</v>
      </c>
      <c r="JF171" s="19">
        <f t="shared" si="59"/>
        <v>0</v>
      </c>
      <c r="JG171" s="48">
        <f t="shared" si="60"/>
        <v>0</v>
      </c>
      <c r="JH171" s="48">
        <f t="shared" si="61"/>
        <v>0</v>
      </c>
      <c r="JI171" s="48">
        <f t="shared" si="62"/>
        <v>0</v>
      </c>
      <c r="JJ171" s="48">
        <f t="shared" si="63"/>
        <v>0</v>
      </c>
      <c r="JK171" s="48">
        <f t="shared" si="64"/>
        <v>0</v>
      </c>
    </row>
    <row r="172" ht="19.5" customHeight="1">
      <c r="A172" s="2"/>
      <c r="B172" s="9" t="s">
        <v>40</v>
      </c>
      <c r="C172" s="10">
        <f t="shared" ref="C172:N172" si="2181">C173+C186+C199</f>
        <v>755.5625142</v>
      </c>
      <c r="D172" s="10">
        <f t="shared" si="2181"/>
        <v>836.5204857</v>
      </c>
      <c r="E172" s="10">
        <f t="shared" si="2181"/>
        <v>931.4308845</v>
      </c>
      <c r="F172" s="10">
        <f t="shared" si="2181"/>
        <v>929.8151884</v>
      </c>
      <c r="G172" s="10">
        <f t="shared" si="2181"/>
        <v>945.1504657</v>
      </c>
      <c r="H172" s="10">
        <f t="shared" si="2181"/>
        <v>1003.570604</v>
      </c>
      <c r="I172" s="10">
        <f t="shared" si="2181"/>
        <v>1154.735516</v>
      </c>
      <c r="J172" s="10">
        <f t="shared" si="2181"/>
        <v>1127.593035</v>
      </c>
      <c r="K172" s="10">
        <f t="shared" si="2181"/>
        <v>1036.086866</v>
      </c>
      <c r="L172" s="10">
        <f t="shared" si="2181"/>
        <v>977.6638693</v>
      </c>
      <c r="M172" s="10">
        <f t="shared" si="2181"/>
        <v>1051.870571</v>
      </c>
      <c r="N172" s="10">
        <f t="shared" si="2181"/>
        <v>1250</v>
      </c>
      <c r="O172" s="10">
        <f t="shared" si="21"/>
        <v>12000</v>
      </c>
      <c r="P172" s="10">
        <f t="shared" ref="P172:AA172" si="2182">P173+P186+P199</f>
        <v>800.0083174</v>
      </c>
      <c r="Q172" s="10">
        <f t="shared" si="2182"/>
        <v>885.198611</v>
      </c>
      <c r="R172" s="10">
        <f t="shared" si="2182"/>
        <v>986.1068817</v>
      </c>
      <c r="S172" s="10">
        <f t="shared" si="2182"/>
        <v>984.522204</v>
      </c>
      <c r="T172" s="10">
        <f t="shared" si="2182"/>
        <v>1001.010403</v>
      </c>
      <c r="U172" s="10">
        <f t="shared" si="2182"/>
        <v>1062.923142</v>
      </c>
      <c r="V172" s="10">
        <f t="shared" si="2182"/>
        <v>1222.558966</v>
      </c>
      <c r="W172" s="10">
        <f t="shared" si="2182"/>
        <v>1194.14393</v>
      </c>
      <c r="X172" s="10">
        <f t="shared" si="2182"/>
        <v>1093.64268</v>
      </c>
      <c r="Y172" s="10">
        <f t="shared" si="2182"/>
        <v>1034.064918</v>
      </c>
      <c r="Z172" s="10">
        <f t="shared" si="2182"/>
        <v>1118.172888</v>
      </c>
      <c r="AA172" s="10">
        <f t="shared" si="2182"/>
        <v>1323.529412</v>
      </c>
      <c r="AB172" s="10">
        <f t="shared" si="23"/>
        <v>12705.88235</v>
      </c>
      <c r="AC172" s="10">
        <f t="shared" ref="AC172:AN172" si="2183">AC173+AC186+AC199</f>
        <v>799.7584908</v>
      </c>
      <c r="AD172" s="10">
        <f t="shared" si="2183"/>
        <v>884.787501</v>
      </c>
      <c r="AE172" s="10">
        <f t="shared" si="2183"/>
        <v>986.0158712</v>
      </c>
      <c r="AF172" s="10">
        <f t="shared" si="2183"/>
        <v>984.5334055</v>
      </c>
      <c r="AG172" s="10">
        <f t="shared" si="2183"/>
        <v>1001.40424</v>
      </c>
      <c r="AH172" s="10">
        <f t="shared" si="2183"/>
        <v>1063.154565</v>
      </c>
      <c r="AI172" s="10">
        <f t="shared" si="2183"/>
        <v>1222.203313</v>
      </c>
      <c r="AJ172" s="10">
        <f t="shared" si="2183"/>
        <v>1194.401898</v>
      </c>
      <c r="AK172" s="10">
        <f t="shared" si="2183"/>
        <v>1090.753057</v>
      </c>
      <c r="AL172" s="10">
        <f t="shared" si="2183"/>
        <v>1033.658689</v>
      </c>
      <c r="AM172" s="10">
        <f t="shared" si="2183"/>
        <v>1121.681911</v>
      </c>
      <c r="AN172" s="10">
        <f t="shared" si="2183"/>
        <v>1323.529412</v>
      </c>
      <c r="AO172" s="10">
        <f t="shared" si="25"/>
        <v>12705.88235</v>
      </c>
      <c r="AP172" s="10">
        <f t="shared" ref="AP172:BA172" si="2184">AP173+AP186+AP199</f>
        <v>799.6996918</v>
      </c>
      <c r="AQ172" s="10">
        <f t="shared" si="2184"/>
        <v>884.6016289</v>
      </c>
      <c r="AR172" s="10">
        <f t="shared" si="2184"/>
        <v>985.9492917</v>
      </c>
      <c r="AS172" s="10">
        <f t="shared" si="2184"/>
        <v>984.5478372</v>
      </c>
      <c r="AT172" s="10">
        <f t="shared" si="2184"/>
        <v>1001.635512</v>
      </c>
      <c r="AU172" s="10">
        <f t="shared" si="2184"/>
        <v>1063.140235</v>
      </c>
      <c r="AV172" s="10">
        <f t="shared" si="2184"/>
        <v>1222.034051</v>
      </c>
      <c r="AW172" s="10">
        <f t="shared" si="2184"/>
        <v>1194.56291</v>
      </c>
      <c r="AX172" s="10">
        <f t="shared" si="2184"/>
        <v>1088.813385</v>
      </c>
      <c r="AY172" s="10">
        <f t="shared" si="2184"/>
        <v>1033.852598</v>
      </c>
      <c r="AZ172" s="10">
        <f t="shared" si="2184"/>
        <v>1123.5158</v>
      </c>
      <c r="BA172" s="10">
        <f t="shared" si="2184"/>
        <v>1323.529412</v>
      </c>
      <c r="BB172" s="10">
        <f t="shared" si="27"/>
        <v>12705.88235</v>
      </c>
      <c r="BC172" s="10">
        <f t="shared" ref="BC172:BN172" si="2185">BC173+BC186+BC199</f>
        <v>799.8262276</v>
      </c>
      <c r="BD172" s="10">
        <f t="shared" si="2185"/>
        <v>884.5667759</v>
      </c>
      <c r="BE172" s="10">
        <f t="shared" si="2185"/>
        <v>985.9213922</v>
      </c>
      <c r="BF172" s="10">
        <f t="shared" si="2185"/>
        <v>984.5634629</v>
      </c>
      <c r="BG172" s="10">
        <f t="shared" si="2185"/>
        <v>1001.756761</v>
      </c>
      <c r="BH172" s="10">
        <f t="shared" si="2185"/>
        <v>1062.951957</v>
      </c>
      <c r="BI172" s="10">
        <f t="shared" si="2185"/>
        <v>1222.136376</v>
      </c>
      <c r="BJ172" s="10">
        <f t="shared" si="2185"/>
        <v>1194.66046</v>
      </c>
      <c r="BK172" s="10">
        <f t="shared" si="2185"/>
        <v>1087.973787</v>
      </c>
      <c r="BL172" s="10">
        <f t="shared" si="2185"/>
        <v>1034.504685</v>
      </c>
      <c r="BM172" s="10">
        <f t="shared" si="2185"/>
        <v>1123.491056</v>
      </c>
      <c r="BN172" s="10">
        <f t="shared" si="2185"/>
        <v>1323.529412</v>
      </c>
      <c r="BO172" s="10">
        <f t="shared" si="29"/>
        <v>12705.88235</v>
      </c>
      <c r="BP172" s="10">
        <f t="shared" ref="BP172:CA172" si="2186">BP173+BP186+BP199</f>
        <v>800.1153917</v>
      </c>
      <c r="BQ172" s="10">
        <f t="shared" si="2186"/>
        <v>884.6624281</v>
      </c>
      <c r="BR172" s="10">
        <f t="shared" si="2186"/>
        <v>985.923831</v>
      </c>
      <c r="BS172" s="10">
        <f t="shared" si="2186"/>
        <v>984.5804484</v>
      </c>
      <c r="BT172" s="10">
        <f t="shared" si="2186"/>
        <v>1001.790205</v>
      </c>
      <c r="BU172" s="10">
        <f t="shared" si="2186"/>
        <v>1062.577215</v>
      </c>
      <c r="BV172" s="10">
        <f t="shared" si="2186"/>
        <v>1222.467308</v>
      </c>
      <c r="BW172" s="10">
        <f t="shared" si="2186"/>
        <v>1194.713564</v>
      </c>
      <c r="BX172" s="10">
        <f t="shared" si="2186"/>
        <v>1088.101824</v>
      </c>
      <c r="BY172" s="10">
        <f t="shared" si="2186"/>
        <v>1035.505618</v>
      </c>
      <c r="BZ172" s="10">
        <f t="shared" si="2186"/>
        <v>1121.915108</v>
      </c>
      <c r="CA172" s="10">
        <f t="shared" si="2186"/>
        <v>1323.529412</v>
      </c>
      <c r="CB172" s="10">
        <f t="shared" si="31"/>
        <v>12705.88235</v>
      </c>
      <c r="CC172" s="10">
        <f t="shared" ref="CC172:CN172" si="2187">CC173+CC186+CC199</f>
        <v>800.4402581</v>
      </c>
      <c r="CD172" s="10">
        <f t="shared" si="2187"/>
        <v>884.8133541</v>
      </c>
      <c r="CE172" s="10">
        <f t="shared" si="2187"/>
        <v>985.9431324</v>
      </c>
      <c r="CF172" s="10">
        <f t="shared" si="2187"/>
        <v>984.5940601</v>
      </c>
      <c r="CG172" s="10">
        <f t="shared" si="2187"/>
        <v>1001.79177</v>
      </c>
      <c r="CH172" s="10">
        <f t="shared" si="2187"/>
        <v>1062.162074</v>
      </c>
      <c r="CI172" s="10">
        <f t="shared" si="2187"/>
        <v>1222.863498</v>
      </c>
      <c r="CJ172" s="10">
        <f t="shared" si="2187"/>
        <v>1194.740734</v>
      </c>
      <c r="CK172" s="10">
        <f t="shared" si="2187"/>
        <v>1089.09475</v>
      </c>
      <c r="CL172" s="10">
        <f t="shared" si="2187"/>
        <v>1036.561792</v>
      </c>
      <c r="CM172" s="10">
        <f t="shared" si="2187"/>
        <v>1119.347519</v>
      </c>
      <c r="CN172" s="10">
        <f t="shared" si="2187"/>
        <v>1323.529412</v>
      </c>
      <c r="CO172" s="10">
        <f t="shared" si="33"/>
        <v>12705.88235</v>
      </c>
      <c r="CP172" s="2"/>
      <c r="CQ172" s="2"/>
      <c r="CR172" s="48">
        <f>O172-'ОПУ БС'!C172</f>
        <v>0</v>
      </c>
      <c r="CS172" s="48">
        <f>AB172-'ОПУ БС'!D172</f>
        <v>0</v>
      </c>
      <c r="CT172" s="48">
        <f>AO172-'ОПУ БС'!E172</f>
        <v>0</v>
      </c>
      <c r="CU172" s="48">
        <f>BB172-'ОПУ БС'!F172</f>
        <v>0</v>
      </c>
      <c r="CV172" s="48">
        <f>BO172-'ОПУ БС'!G172</f>
        <v>0</v>
      </c>
      <c r="CW172" s="48">
        <f>CB172-'ОПУ БС'!H172</f>
        <v>0</v>
      </c>
      <c r="CX172" s="48">
        <f>CO172-'ОПУ БС'!I172</f>
        <v>0</v>
      </c>
      <c r="CY172" s="2"/>
      <c r="CZ172" s="2"/>
      <c r="DA172" s="54">
        <f t="shared" ref="DA172:DL172" si="2188">DA173+DA186+DA199</f>
        <v>0</v>
      </c>
      <c r="DB172" s="54">
        <f t="shared" si="2188"/>
        <v>0</v>
      </c>
      <c r="DC172" s="54">
        <f t="shared" si="2188"/>
        <v>0</v>
      </c>
      <c r="DD172" s="54">
        <f t="shared" si="2188"/>
        <v>0</v>
      </c>
      <c r="DE172" s="54">
        <f t="shared" si="2188"/>
        <v>0</v>
      </c>
      <c r="DF172" s="54">
        <f t="shared" si="2188"/>
        <v>0</v>
      </c>
      <c r="DG172" s="54">
        <f t="shared" si="2188"/>
        <v>0</v>
      </c>
      <c r="DH172" s="54">
        <f t="shared" si="2188"/>
        <v>0</v>
      </c>
      <c r="DI172" s="54">
        <f t="shared" si="2188"/>
        <v>0</v>
      </c>
      <c r="DJ172" s="54">
        <f t="shared" si="2188"/>
        <v>0</v>
      </c>
      <c r="DK172" s="54">
        <f t="shared" si="2188"/>
        <v>0</v>
      </c>
      <c r="DL172" s="54">
        <f t="shared" si="2188"/>
        <v>0</v>
      </c>
      <c r="DM172" s="55">
        <f t="shared" si="35"/>
        <v>0</v>
      </c>
      <c r="DN172" s="54">
        <f t="shared" ref="DN172:DY172" si="2189">DN173+DN186+DN199</f>
        <v>0</v>
      </c>
      <c r="DO172" s="54">
        <f t="shared" si="2189"/>
        <v>0</v>
      </c>
      <c r="DP172" s="54">
        <f t="shared" si="2189"/>
        <v>0</v>
      </c>
      <c r="DQ172" s="54">
        <f t="shared" si="2189"/>
        <v>0</v>
      </c>
      <c r="DR172" s="54">
        <f t="shared" si="2189"/>
        <v>0</v>
      </c>
      <c r="DS172" s="54">
        <f t="shared" si="2189"/>
        <v>0</v>
      </c>
      <c r="DT172" s="54">
        <f t="shared" si="2189"/>
        <v>0</v>
      </c>
      <c r="DU172" s="54">
        <f t="shared" si="2189"/>
        <v>0</v>
      </c>
      <c r="DV172" s="54">
        <f t="shared" si="2189"/>
        <v>0</v>
      </c>
      <c r="DW172" s="54">
        <f t="shared" si="2189"/>
        <v>0</v>
      </c>
      <c r="DX172" s="54">
        <f t="shared" si="2189"/>
        <v>0</v>
      </c>
      <c r="DY172" s="54">
        <f t="shared" si="2189"/>
        <v>0</v>
      </c>
      <c r="DZ172" s="55">
        <f t="shared" si="37"/>
        <v>0</v>
      </c>
      <c r="EA172" s="54">
        <f t="shared" ref="EA172:EL172" si="2190">EA173+EA186+EA199</f>
        <v>0</v>
      </c>
      <c r="EB172" s="54">
        <f t="shared" si="2190"/>
        <v>0</v>
      </c>
      <c r="EC172" s="54">
        <f t="shared" si="2190"/>
        <v>0</v>
      </c>
      <c r="ED172" s="54">
        <f t="shared" si="2190"/>
        <v>0</v>
      </c>
      <c r="EE172" s="54">
        <f t="shared" si="2190"/>
        <v>0</v>
      </c>
      <c r="EF172" s="54">
        <f t="shared" si="2190"/>
        <v>0</v>
      </c>
      <c r="EG172" s="54">
        <f t="shared" si="2190"/>
        <v>0</v>
      </c>
      <c r="EH172" s="54">
        <f t="shared" si="2190"/>
        <v>0</v>
      </c>
      <c r="EI172" s="54">
        <f t="shared" si="2190"/>
        <v>0</v>
      </c>
      <c r="EJ172" s="54">
        <f t="shared" si="2190"/>
        <v>0</v>
      </c>
      <c r="EK172" s="54">
        <f t="shared" si="2190"/>
        <v>0</v>
      </c>
      <c r="EL172" s="54">
        <f t="shared" si="2190"/>
        <v>0</v>
      </c>
      <c r="EM172" s="50">
        <f t="shared" si="39"/>
        <v>0</v>
      </c>
      <c r="EN172" s="54">
        <f t="shared" ref="EN172:EY172" si="2191">EN173+EN186+EN199</f>
        <v>0</v>
      </c>
      <c r="EO172" s="54">
        <f t="shared" si="2191"/>
        <v>0</v>
      </c>
      <c r="EP172" s="54">
        <f t="shared" si="2191"/>
        <v>0</v>
      </c>
      <c r="EQ172" s="54">
        <f t="shared" si="2191"/>
        <v>0</v>
      </c>
      <c r="ER172" s="54">
        <f t="shared" si="2191"/>
        <v>0</v>
      </c>
      <c r="ES172" s="54">
        <f t="shared" si="2191"/>
        <v>0</v>
      </c>
      <c r="ET172" s="54">
        <f t="shared" si="2191"/>
        <v>0</v>
      </c>
      <c r="EU172" s="54">
        <f t="shared" si="2191"/>
        <v>0</v>
      </c>
      <c r="EV172" s="54">
        <f t="shared" si="2191"/>
        <v>0</v>
      </c>
      <c r="EW172" s="54">
        <f t="shared" si="2191"/>
        <v>0</v>
      </c>
      <c r="EX172" s="54">
        <f t="shared" si="2191"/>
        <v>0</v>
      </c>
      <c r="EY172" s="54">
        <f t="shared" si="2191"/>
        <v>0</v>
      </c>
      <c r="EZ172" s="51">
        <f t="shared" si="41"/>
        <v>0</v>
      </c>
      <c r="FA172" s="54">
        <f t="shared" ref="FA172:FL172" si="2192">FA173+FA186+FA199</f>
        <v>0</v>
      </c>
      <c r="FB172" s="54">
        <f t="shared" si="2192"/>
        <v>0</v>
      </c>
      <c r="FC172" s="54">
        <f t="shared" si="2192"/>
        <v>0</v>
      </c>
      <c r="FD172" s="54">
        <f t="shared" si="2192"/>
        <v>0</v>
      </c>
      <c r="FE172" s="54">
        <f t="shared" si="2192"/>
        <v>0</v>
      </c>
      <c r="FF172" s="54">
        <f t="shared" si="2192"/>
        <v>0</v>
      </c>
      <c r="FG172" s="54">
        <f t="shared" si="2192"/>
        <v>0</v>
      </c>
      <c r="FH172" s="54">
        <f t="shared" si="2192"/>
        <v>0</v>
      </c>
      <c r="FI172" s="54">
        <f t="shared" si="2192"/>
        <v>0</v>
      </c>
      <c r="FJ172" s="54">
        <f t="shared" si="2192"/>
        <v>0</v>
      </c>
      <c r="FK172" s="54">
        <f t="shared" si="2192"/>
        <v>0</v>
      </c>
      <c r="FL172" s="54">
        <f t="shared" si="2192"/>
        <v>0</v>
      </c>
      <c r="FM172" s="51">
        <f t="shared" si="43"/>
        <v>0</v>
      </c>
      <c r="FN172" s="2"/>
      <c r="FO172" s="2"/>
      <c r="FP172" s="10">
        <f t="shared" ref="FP172:GA172" si="2193">FP173+FP186+FP199</f>
        <v>755.5625142</v>
      </c>
      <c r="FQ172" s="10">
        <f t="shared" si="2193"/>
        <v>836.5204857</v>
      </c>
      <c r="FR172" s="10">
        <f t="shared" si="2193"/>
        <v>931.4308845</v>
      </c>
      <c r="FS172" s="10">
        <f t="shared" si="2193"/>
        <v>929.8151884</v>
      </c>
      <c r="FT172" s="10">
        <f t="shared" si="2193"/>
        <v>945.1504657</v>
      </c>
      <c r="FU172" s="10">
        <f t="shared" si="2193"/>
        <v>1003.570604</v>
      </c>
      <c r="FV172" s="10">
        <f t="shared" si="2193"/>
        <v>1154.735516</v>
      </c>
      <c r="FW172" s="10">
        <f t="shared" si="2193"/>
        <v>1127.593035</v>
      </c>
      <c r="FX172" s="10">
        <f t="shared" si="2193"/>
        <v>1036.086866</v>
      </c>
      <c r="FY172" s="10">
        <f t="shared" si="2193"/>
        <v>977.6638693</v>
      </c>
      <c r="FZ172" s="10">
        <f t="shared" si="2193"/>
        <v>1051.870571</v>
      </c>
      <c r="GA172" s="10">
        <f t="shared" si="2193"/>
        <v>1250</v>
      </c>
      <c r="GB172" s="52">
        <f t="shared" si="45"/>
        <v>12000</v>
      </c>
      <c r="GC172" s="10">
        <f t="shared" ref="GC172:GN172" si="2194">GC173+GC186+GC199</f>
        <v>800.0083174</v>
      </c>
      <c r="GD172" s="10">
        <f t="shared" si="2194"/>
        <v>885.198611</v>
      </c>
      <c r="GE172" s="10">
        <f t="shared" si="2194"/>
        <v>986.1068817</v>
      </c>
      <c r="GF172" s="10">
        <f t="shared" si="2194"/>
        <v>984.522204</v>
      </c>
      <c r="GG172" s="10">
        <f t="shared" si="2194"/>
        <v>1001.010403</v>
      </c>
      <c r="GH172" s="10">
        <f t="shared" si="2194"/>
        <v>1062.923142</v>
      </c>
      <c r="GI172" s="10">
        <f t="shared" si="2194"/>
        <v>1222.558966</v>
      </c>
      <c r="GJ172" s="10">
        <f t="shared" si="2194"/>
        <v>1194.14393</v>
      </c>
      <c r="GK172" s="10">
        <f t="shared" si="2194"/>
        <v>1093.64268</v>
      </c>
      <c r="GL172" s="10">
        <f t="shared" si="2194"/>
        <v>1034.064918</v>
      </c>
      <c r="GM172" s="10">
        <f t="shared" si="2194"/>
        <v>1118.172888</v>
      </c>
      <c r="GN172" s="10">
        <f t="shared" si="2194"/>
        <v>1323.529412</v>
      </c>
      <c r="GO172" s="52">
        <f t="shared" si="47"/>
        <v>12705.88235</v>
      </c>
      <c r="GP172" s="63">
        <f t="shared" ref="GP172:HA172" si="2195">GP173+GP186+GP199</f>
        <v>799.7584908</v>
      </c>
      <c r="GQ172" s="63">
        <f t="shared" si="2195"/>
        <v>884.787501</v>
      </c>
      <c r="GR172" s="63">
        <f t="shared" si="2195"/>
        <v>986.0158712</v>
      </c>
      <c r="GS172" s="63">
        <f t="shared" si="2195"/>
        <v>984.5334055</v>
      </c>
      <c r="GT172" s="63">
        <f t="shared" si="2195"/>
        <v>1001.40424</v>
      </c>
      <c r="GU172" s="63">
        <f t="shared" si="2195"/>
        <v>1063.154565</v>
      </c>
      <c r="GV172" s="63">
        <f t="shared" si="2195"/>
        <v>1222.203313</v>
      </c>
      <c r="GW172" s="63">
        <f t="shared" si="2195"/>
        <v>1194.401898</v>
      </c>
      <c r="GX172" s="63">
        <f t="shared" si="2195"/>
        <v>1090.753057</v>
      </c>
      <c r="GY172" s="63">
        <f t="shared" si="2195"/>
        <v>1033.658689</v>
      </c>
      <c r="GZ172" s="63">
        <f t="shared" si="2195"/>
        <v>1121.681911</v>
      </c>
      <c r="HA172" s="63">
        <f t="shared" si="2195"/>
        <v>1323.529412</v>
      </c>
      <c r="HB172" s="52">
        <f t="shared" si="49"/>
        <v>12705.88235</v>
      </c>
      <c r="HC172" s="63">
        <f t="shared" ref="HC172:HN172" si="2196">HC173+HC186+HC199</f>
        <v>799.6996918</v>
      </c>
      <c r="HD172" s="63">
        <f t="shared" si="2196"/>
        <v>884.6016289</v>
      </c>
      <c r="HE172" s="63">
        <f t="shared" si="2196"/>
        <v>985.9492917</v>
      </c>
      <c r="HF172" s="63">
        <f t="shared" si="2196"/>
        <v>984.5478372</v>
      </c>
      <c r="HG172" s="63">
        <f t="shared" si="2196"/>
        <v>1001.635512</v>
      </c>
      <c r="HH172" s="63">
        <f t="shared" si="2196"/>
        <v>1063.140235</v>
      </c>
      <c r="HI172" s="63">
        <f t="shared" si="2196"/>
        <v>1222.034051</v>
      </c>
      <c r="HJ172" s="63">
        <f t="shared" si="2196"/>
        <v>1194.56291</v>
      </c>
      <c r="HK172" s="63">
        <f t="shared" si="2196"/>
        <v>1088.813385</v>
      </c>
      <c r="HL172" s="63">
        <f t="shared" si="2196"/>
        <v>1033.852598</v>
      </c>
      <c r="HM172" s="63">
        <f t="shared" si="2196"/>
        <v>1123.5158</v>
      </c>
      <c r="HN172" s="63">
        <f t="shared" si="2196"/>
        <v>1323.529412</v>
      </c>
      <c r="HO172" s="52">
        <f t="shared" si="51"/>
        <v>12705.88235</v>
      </c>
      <c r="HP172" s="63">
        <f t="shared" ref="HP172:IA172" si="2197">HP173+HP186+HP199</f>
        <v>799.8262276</v>
      </c>
      <c r="HQ172" s="63">
        <f t="shared" si="2197"/>
        <v>884.5667759</v>
      </c>
      <c r="HR172" s="63">
        <f t="shared" si="2197"/>
        <v>985.9213922</v>
      </c>
      <c r="HS172" s="63">
        <f t="shared" si="2197"/>
        <v>984.5634629</v>
      </c>
      <c r="HT172" s="63">
        <f t="shared" si="2197"/>
        <v>1001.756761</v>
      </c>
      <c r="HU172" s="63">
        <f t="shared" si="2197"/>
        <v>1062.951957</v>
      </c>
      <c r="HV172" s="63">
        <f t="shared" si="2197"/>
        <v>1222.136376</v>
      </c>
      <c r="HW172" s="63">
        <f t="shared" si="2197"/>
        <v>1194.66046</v>
      </c>
      <c r="HX172" s="63">
        <f t="shared" si="2197"/>
        <v>1087.973787</v>
      </c>
      <c r="HY172" s="63">
        <f t="shared" si="2197"/>
        <v>1034.504685</v>
      </c>
      <c r="HZ172" s="63">
        <f t="shared" si="2197"/>
        <v>1123.491056</v>
      </c>
      <c r="IA172" s="63">
        <f t="shared" si="2197"/>
        <v>1323.529412</v>
      </c>
      <c r="IB172" s="52">
        <f t="shared" si="53"/>
        <v>12705.88235</v>
      </c>
      <c r="IC172" s="63">
        <f t="shared" ref="IC172:IN172" si="2198">IC173+IC186+IC199</f>
        <v>800.1153917</v>
      </c>
      <c r="ID172" s="63">
        <f t="shared" si="2198"/>
        <v>884.6624281</v>
      </c>
      <c r="IE172" s="63">
        <f t="shared" si="2198"/>
        <v>985.923831</v>
      </c>
      <c r="IF172" s="63">
        <f t="shared" si="2198"/>
        <v>984.5804484</v>
      </c>
      <c r="IG172" s="63">
        <f t="shared" si="2198"/>
        <v>1001.790205</v>
      </c>
      <c r="IH172" s="63">
        <f t="shared" si="2198"/>
        <v>1062.577215</v>
      </c>
      <c r="II172" s="63">
        <f t="shared" si="2198"/>
        <v>1222.467308</v>
      </c>
      <c r="IJ172" s="63">
        <f t="shared" si="2198"/>
        <v>1194.713564</v>
      </c>
      <c r="IK172" s="63">
        <f t="shared" si="2198"/>
        <v>1088.101824</v>
      </c>
      <c r="IL172" s="63">
        <f t="shared" si="2198"/>
        <v>1035.505618</v>
      </c>
      <c r="IM172" s="63">
        <f t="shared" si="2198"/>
        <v>1121.915108</v>
      </c>
      <c r="IN172" s="63">
        <f t="shared" si="2198"/>
        <v>1323.529412</v>
      </c>
      <c r="IO172" s="52">
        <f t="shared" si="55"/>
        <v>12705.88235</v>
      </c>
      <c r="IP172" s="63">
        <f t="shared" ref="IP172:JA172" si="2199">IP173+IP186+IP199</f>
        <v>800.4402581</v>
      </c>
      <c r="IQ172" s="63">
        <f t="shared" si="2199"/>
        <v>884.8133541</v>
      </c>
      <c r="IR172" s="63">
        <f t="shared" si="2199"/>
        <v>985.9431324</v>
      </c>
      <c r="IS172" s="63">
        <f t="shared" si="2199"/>
        <v>984.5940601</v>
      </c>
      <c r="IT172" s="63">
        <f t="shared" si="2199"/>
        <v>1001.79177</v>
      </c>
      <c r="IU172" s="63">
        <f t="shared" si="2199"/>
        <v>1062.162074</v>
      </c>
      <c r="IV172" s="63">
        <f t="shared" si="2199"/>
        <v>1222.863498</v>
      </c>
      <c r="IW172" s="63">
        <f t="shared" si="2199"/>
        <v>1194.740734</v>
      </c>
      <c r="IX172" s="63">
        <f t="shared" si="2199"/>
        <v>1089.09475</v>
      </c>
      <c r="IY172" s="63">
        <f t="shared" si="2199"/>
        <v>1036.561792</v>
      </c>
      <c r="IZ172" s="63">
        <f t="shared" si="2199"/>
        <v>1119.347519</v>
      </c>
      <c r="JA172" s="63">
        <f t="shared" si="2199"/>
        <v>1323.529412</v>
      </c>
      <c r="JB172" s="52">
        <f t="shared" si="57"/>
        <v>12705.88235</v>
      </c>
      <c r="JC172" s="2"/>
      <c r="JD172" s="2"/>
      <c r="JE172" s="19">
        <f t="shared" si="58"/>
        <v>0</v>
      </c>
      <c r="JF172" s="19">
        <f t="shared" si="59"/>
        <v>0</v>
      </c>
      <c r="JG172" s="48">
        <f t="shared" si="60"/>
        <v>0</v>
      </c>
      <c r="JH172" s="48">
        <f t="shared" si="61"/>
        <v>0</v>
      </c>
      <c r="JI172" s="48">
        <f t="shared" si="62"/>
        <v>0</v>
      </c>
      <c r="JJ172" s="48">
        <f t="shared" si="63"/>
        <v>0</v>
      </c>
      <c r="JK172" s="48">
        <f t="shared" si="64"/>
        <v>0</v>
      </c>
    </row>
    <row r="173" ht="19.5" customHeight="1" outlineLevel="1">
      <c r="A173" s="2"/>
      <c r="B173" s="6" t="s">
        <v>16</v>
      </c>
      <c r="C173" s="8">
        <f t="shared" ref="C173:N173" si="2200">C174+C178</f>
        <v>494.3934404</v>
      </c>
      <c r="D173" s="8">
        <f t="shared" si="2200"/>
        <v>546.0577219</v>
      </c>
      <c r="E173" s="8">
        <f t="shared" si="2200"/>
        <v>606.1838117</v>
      </c>
      <c r="F173" s="8">
        <f t="shared" si="2200"/>
        <v>604.9814468</v>
      </c>
      <c r="G173" s="8">
        <f t="shared" si="2200"/>
        <v>613.1982542</v>
      </c>
      <c r="H173" s="8">
        <f t="shared" si="2200"/>
        <v>650.6227045</v>
      </c>
      <c r="I173" s="8">
        <f t="shared" si="2200"/>
        <v>755.3496704</v>
      </c>
      <c r="J173" s="8">
        <f t="shared" si="2200"/>
        <v>732.6780187</v>
      </c>
      <c r="K173" s="8">
        <f t="shared" si="2200"/>
        <v>682.1837946</v>
      </c>
      <c r="L173" s="8">
        <f t="shared" si="2200"/>
        <v>643.7343348</v>
      </c>
      <c r="M173" s="8">
        <f t="shared" si="2200"/>
        <v>663.6819128</v>
      </c>
      <c r="N173" s="8">
        <f t="shared" si="2200"/>
        <v>813.1471059</v>
      </c>
      <c r="O173" s="8">
        <f t="shared" si="21"/>
        <v>7806.212217</v>
      </c>
      <c r="P173" s="8">
        <f t="shared" ref="P173:AA173" si="2201">P174+P178</f>
        <v>494.5342191</v>
      </c>
      <c r="Q173" s="8">
        <f t="shared" si="2201"/>
        <v>546.1657557</v>
      </c>
      <c r="R173" s="8">
        <f t="shared" si="2201"/>
        <v>606.3439898</v>
      </c>
      <c r="S173" s="8">
        <f t="shared" si="2201"/>
        <v>605.1537155</v>
      </c>
      <c r="T173" s="8">
        <f t="shared" si="2201"/>
        <v>613.3790546</v>
      </c>
      <c r="U173" s="8">
        <f t="shared" si="2201"/>
        <v>650.7585281</v>
      </c>
      <c r="V173" s="8">
        <f t="shared" si="2201"/>
        <v>755.506207</v>
      </c>
      <c r="W173" s="8">
        <f t="shared" si="2201"/>
        <v>732.9676413</v>
      </c>
      <c r="X173" s="8">
        <f t="shared" si="2201"/>
        <v>682.4140646</v>
      </c>
      <c r="Y173" s="8">
        <f t="shared" si="2201"/>
        <v>643.9305055</v>
      </c>
      <c r="Z173" s="8">
        <f t="shared" si="2201"/>
        <v>663.9027072</v>
      </c>
      <c r="AA173" s="8">
        <f t="shared" si="2201"/>
        <v>813.3786498</v>
      </c>
      <c r="AB173" s="8">
        <f t="shared" si="23"/>
        <v>7808.435038</v>
      </c>
      <c r="AC173" s="8">
        <f t="shared" ref="AC173:AN173" si="2202">AC174+AC178</f>
        <v>467.5233718</v>
      </c>
      <c r="AD173" s="8">
        <f t="shared" si="2202"/>
        <v>516.2834521</v>
      </c>
      <c r="AE173" s="8">
        <f t="shared" si="2202"/>
        <v>573.2134325</v>
      </c>
      <c r="AF173" s="8">
        <f t="shared" si="2202"/>
        <v>572.1009681</v>
      </c>
      <c r="AG173" s="8">
        <f t="shared" si="2202"/>
        <v>580.0298241</v>
      </c>
      <c r="AH173" s="8">
        <f t="shared" si="2202"/>
        <v>615.0982835</v>
      </c>
      <c r="AI173" s="8">
        <f t="shared" si="2202"/>
        <v>714.2358489</v>
      </c>
      <c r="AJ173" s="8">
        <f t="shared" si="2202"/>
        <v>693.0647442</v>
      </c>
      <c r="AK173" s="8">
        <f t="shared" si="2202"/>
        <v>645.1815775</v>
      </c>
      <c r="AL173" s="8">
        <f t="shared" si="2202"/>
        <v>608.7759491</v>
      </c>
      <c r="AM173" s="8">
        <f t="shared" si="2202"/>
        <v>627.4876094</v>
      </c>
      <c r="AN173" s="8">
        <f t="shared" si="2202"/>
        <v>768.9529141</v>
      </c>
      <c r="AO173" s="8">
        <f t="shared" si="25"/>
        <v>7381.947975</v>
      </c>
      <c r="AP173" s="8">
        <f t="shared" ref="AP173:BA173" si="2203">AP174+AP178</f>
        <v>455.2210565</v>
      </c>
      <c r="AQ173" s="8">
        <f t="shared" si="2203"/>
        <v>502.6863095</v>
      </c>
      <c r="AR173" s="8">
        <f t="shared" si="2203"/>
        <v>558.1259733</v>
      </c>
      <c r="AS173" s="8">
        <f t="shared" si="2203"/>
        <v>557.0468191</v>
      </c>
      <c r="AT173" s="8">
        <f t="shared" si="2203"/>
        <v>564.8979739</v>
      </c>
      <c r="AU173" s="8">
        <f t="shared" si="2203"/>
        <v>598.736945</v>
      </c>
      <c r="AV173" s="8">
        <f t="shared" si="2203"/>
        <v>695.349564</v>
      </c>
      <c r="AW173" s="8">
        <f t="shared" si="2203"/>
        <v>674.9341559</v>
      </c>
      <c r="AX173" s="8">
        <f t="shared" si="2203"/>
        <v>628.2339274</v>
      </c>
      <c r="AY173" s="8">
        <f t="shared" si="2203"/>
        <v>592.7694105</v>
      </c>
      <c r="AZ173" s="8">
        <f t="shared" si="2203"/>
        <v>610.9799137</v>
      </c>
      <c r="BA173" s="8">
        <f t="shared" si="2203"/>
        <v>748.7188429</v>
      </c>
      <c r="BB173" s="8">
        <f t="shared" si="27"/>
        <v>7187.700892</v>
      </c>
      <c r="BC173" s="8">
        <f t="shared" ref="BC173:BN173" si="2204">BC174+BC178</f>
        <v>456.1235051</v>
      </c>
      <c r="BD173" s="8">
        <f t="shared" si="2204"/>
        <v>503.6609064</v>
      </c>
      <c r="BE173" s="8">
        <f t="shared" si="2204"/>
        <v>559.2270465</v>
      </c>
      <c r="BF173" s="8">
        <f t="shared" si="2204"/>
        <v>558.1511313</v>
      </c>
      <c r="BG173" s="8">
        <f t="shared" si="2204"/>
        <v>566.155468</v>
      </c>
      <c r="BH173" s="8">
        <f t="shared" si="2204"/>
        <v>599.7480136</v>
      </c>
      <c r="BI173" s="8">
        <f t="shared" si="2204"/>
        <v>696.6461411</v>
      </c>
      <c r="BJ173" s="8">
        <f t="shared" si="2204"/>
        <v>676.3735045</v>
      </c>
      <c r="BK173" s="8">
        <f t="shared" si="2204"/>
        <v>629.5062932</v>
      </c>
      <c r="BL173" s="8">
        <f t="shared" si="2204"/>
        <v>593.9561995</v>
      </c>
      <c r="BM173" s="8">
        <f t="shared" si="2204"/>
        <v>612.1987384</v>
      </c>
      <c r="BN173" s="8">
        <f t="shared" si="2204"/>
        <v>750.2031334</v>
      </c>
      <c r="BO173" s="8">
        <f t="shared" si="29"/>
        <v>7201.950081</v>
      </c>
      <c r="BP173" s="8">
        <f t="shared" ref="BP173:CA173" si="2205">BP174+BP178</f>
        <v>468.5692673</v>
      </c>
      <c r="BQ173" s="8">
        <f t="shared" si="2205"/>
        <v>517.3736865</v>
      </c>
      <c r="BR173" s="8">
        <f t="shared" si="2205"/>
        <v>574.4794274</v>
      </c>
      <c r="BS173" s="8">
        <f t="shared" si="2205"/>
        <v>573.380814</v>
      </c>
      <c r="BT173" s="8">
        <f t="shared" si="2205"/>
        <v>581.7479489</v>
      </c>
      <c r="BU173" s="8">
        <f t="shared" si="2205"/>
        <v>615.9112576</v>
      </c>
      <c r="BV173" s="8">
        <f t="shared" si="2205"/>
        <v>715.5758878</v>
      </c>
      <c r="BW173" s="8">
        <f t="shared" si="2205"/>
        <v>694.9314913</v>
      </c>
      <c r="BX173" s="8">
        <f t="shared" si="2205"/>
        <v>646.7101843</v>
      </c>
      <c r="BY173" s="8">
        <f t="shared" si="2205"/>
        <v>610.1743958</v>
      </c>
      <c r="BZ173" s="8">
        <f t="shared" si="2205"/>
        <v>628.9346176</v>
      </c>
      <c r="CA173" s="8">
        <f t="shared" si="2205"/>
        <v>770.673137</v>
      </c>
      <c r="CB173" s="8">
        <f t="shared" si="31"/>
        <v>7398.462116</v>
      </c>
      <c r="CC173" s="8">
        <f t="shared" ref="CC173:CN173" si="2206">CC174+CC178</f>
        <v>486.6150464</v>
      </c>
      <c r="CD173" s="8">
        <f t="shared" si="2206"/>
        <v>537.2528868</v>
      </c>
      <c r="CE173" s="8">
        <f t="shared" si="2206"/>
        <v>596.5946286</v>
      </c>
      <c r="CF173" s="8">
        <f t="shared" si="2206"/>
        <v>595.4631489</v>
      </c>
      <c r="CG173" s="8">
        <f t="shared" si="2206"/>
        <v>604.3041289</v>
      </c>
      <c r="CH173" s="8">
        <f t="shared" si="2206"/>
        <v>639.4755277</v>
      </c>
      <c r="CI173" s="8">
        <f t="shared" si="2206"/>
        <v>743.0749758</v>
      </c>
      <c r="CJ173" s="8">
        <f t="shared" si="2206"/>
        <v>721.7898854</v>
      </c>
      <c r="CK173" s="8">
        <f t="shared" si="2206"/>
        <v>671.6415747</v>
      </c>
      <c r="CL173" s="8">
        <f t="shared" si="2206"/>
        <v>633.6843476</v>
      </c>
      <c r="CM173" s="8">
        <f t="shared" si="2206"/>
        <v>653.1456236</v>
      </c>
      <c r="CN173" s="8">
        <f t="shared" si="2206"/>
        <v>800.3536947</v>
      </c>
      <c r="CO173" s="8">
        <f t="shared" si="33"/>
        <v>7683.395469</v>
      </c>
      <c r="CP173" s="2"/>
      <c r="CQ173" s="2"/>
      <c r="CR173" s="64">
        <f>O173-'ОПУ БС'!C173</f>
        <v>0</v>
      </c>
      <c r="CS173" s="64">
        <f>AB173-'ОПУ БС'!D173</f>
        <v>0</v>
      </c>
      <c r="CT173" s="64">
        <f>AO173-'ОПУ БС'!E173</f>
        <v>0</v>
      </c>
      <c r="CU173" s="64">
        <f>BB173-'ОПУ БС'!F173</f>
        <v>0</v>
      </c>
      <c r="CV173" s="64">
        <f>BO173-'ОПУ БС'!G173</f>
        <v>0</v>
      </c>
      <c r="CW173" s="64">
        <f>CB173-'ОПУ БС'!H173</f>
        <v>0</v>
      </c>
      <c r="CX173" s="64">
        <f>CO173-'ОПУ БС'!I173</f>
        <v>0</v>
      </c>
      <c r="CY173" s="2"/>
      <c r="CZ173" s="2"/>
      <c r="DA173" s="49">
        <f t="shared" ref="DA173:DL173" si="2207">DA174+DA178</f>
        <v>0</v>
      </c>
      <c r="DB173" s="49">
        <f t="shared" si="2207"/>
        <v>0</v>
      </c>
      <c r="DC173" s="49">
        <f t="shared" si="2207"/>
        <v>0</v>
      </c>
      <c r="DD173" s="49">
        <f t="shared" si="2207"/>
        <v>0</v>
      </c>
      <c r="DE173" s="49">
        <f t="shared" si="2207"/>
        <v>0</v>
      </c>
      <c r="DF173" s="49">
        <f t="shared" si="2207"/>
        <v>0</v>
      </c>
      <c r="DG173" s="49">
        <f t="shared" si="2207"/>
        <v>0</v>
      </c>
      <c r="DH173" s="49">
        <f t="shared" si="2207"/>
        <v>0</v>
      </c>
      <c r="DI173" s="49">
        <f t="shared" si="2207"/>
        <v>0</v>
      </c>
      <c r="DJ173" s="49">
        <f t="shared" si="2207"/>
        <v>0</v>
      </c>
      <c r="DK173" s="49">
        <f t="shared" si="2207"/>
        <v>0</v>
      </c>
      <c r="DL173" s="49">
        <f t="shared" si="2207"/>
        <v>0</v>
      </c>
      <c r="DM173" s="50">
        <f t="shared" si="35"/>
        <v>0</v>
      </c>
      <c r="DN173" s="49">
        <f t="shared" ref="DN173:DY173" si="2208">DN174+DN178</f>
        <v>0</v>
      </c>
      <c r="DO173" s="49">
        <f t="shared" si="2208"/>
        <v>0</v>
      </c>
      <c r="DP173" s="49">
        <f t="shared" si="2208"/>
        <v>0</v>
      </c>
      <c r="DQ173" s="49">
        <f t="shared" si="2208"/>
        <v>0</v>
      </c>
      <c r="DR173" s="49">
        <f t="shared" si="2208"/>
        <v>0</v>
      </c>
      <c r="DS173" s="49">
        <f t="shared" si="2208"/>
        <v>0</v>
      </c>
      <c r="DT173" s="49">
        <f t="shared" si="2208"/>
        <v>0</v>
      </c>
      <c r="DU173" s="49">
        <f t="shared" si="2208"/>
        <v>0</v>
      </c>
      <c r="DV173" s="49">
        <f t="shared" si="2208"/>
        <v>0</v>
      </c>
      <c r="DW173" s="49">
        <f t="shared" si="2208"/>
        <v>0</v>
      </c>
      <c r="DX173" s="49">
        <f t="shared" si="2208"/>
        <v>0</v>
      </c>
      <c r="DY173" s="49">
        <f t="shared" si="2208"/>
        <v>0</v>
      </c>
      <c r="DZ173" s="50">
        <f t="shared" si="37"/>
        <v>0</v>
      </c>
      <c r="EA173" s="49">
        <f t="shared" ref="EA173:EL173" si="2209">EA174+EA178</f>
        <v>0</v>
      </c>
      <c r="EB173" s="49">
        <f t="shared" si="2209"/>
        <v>0</v>
      </c>
      <c r="EC173" s="49">
        <f t="shared" si="2209"/>
        <v>0</v>
      </c>
      <c r="ED173" s="49">
        <f t="shared" si="2209"/>
        <v>0</v>
      </c>
      <c r="EE173" s="49">
        <f t="shared" si="2209"/>
        <v>0</v>
      </c>
      <c r="EF173" s="49">
        <f t="shared" si="2209"/>
        <v>0</v>
      </c>
      <c r="EG173" s="49">
        <f t="shared" si="2209"/>
        <v>0</v>
      </c>
      <c r="EH173" s="49">
        <f t="shared" si="2209"/>
        <v>0</v>
      </c>
      <c r="EI173" s="49">
        <f t="shared" si="2209"/>
        <v>0</v>
      </c>
      <c r="EJ173" s="49">
        <f t="shared" si="2209"/>
        <v>0</v>
      </c>
      <c r="EK173" s="49">
        <f t="shared" si="2209"/>
        <v>0</v>
      </c>
      <c r="EL173" s="49">
        <f t="shared" si="2209"/>
        <v>0</v>
      </c>
      <c r="EM173" s="50">
        <f t="shared" si="39"/>
        <v>0</v>
      </c>
      <c r="EN173" s="49">
        <f t="shared" ref="EN173:EY173" si="2210">EN174+EN178</f>
        <v>0</v>
      </c>
      <c r="EO173" s="49">
        <f t="shared" si="2210"/>
        <v>0</v>
      </c>
      <c r="EP173" s="49">
        <f t="shared" si="2210"/>
        <v>0</v>
      </c>
      <c r="EQ173" s="49">
        <f t="shared" si="2210"/>
        <v>0</v>
      </c>
      <c r="ER173" s="49">
        <f t="shared" si="2210"/>
        <v>0</v>
      </c>
      <c r="ES173" s="49">
        <f t="shared" si="2210"/>
        <v>0</v>
      </c>
      <c r="ET173" s="49">
        <f t="shared" si="2210"/>
        <v>0</v>
      </c>
      <c r="EU173" s="49">
        <f t="shared" si="2210"/>
        <v>0</v>
      </c>
      <c r="EV173" s="49">
        <f t="shared" si="2210"/>
        <v>0</v>
      </c>
      <c r="EW173" s="49">
        <f t="shared" si="2210"/>
        <v>0</v>
      </c>
      <c r="EX173" s="49">
        <f t="shared" si="2210"/>
        <v>0</v>
      </c>
      <c r="EY173" s="49">
        <f t="shared" si="2210"/>
        <v>0</v>
      </c>
      <c r="EZ173" s="51">
        <f t="shared" si="41"/>
        <v>0</v>
      </c>
      <c r="FA173" s="49">
        <f t="shared" ref="FA173:FL173" si="2211">FA174+FA178</f>
        <v>0</v>
      </c>
      <c r="FB173" s="49">
        <f t="shared" si="2211"/>
        <v>0</v>
      </c>
      <c r="FC173" s="49">
        <f t="shared" si="2211"/>
        <v>0</v>
      </c>
      <c r="FD173" s="49">
        <f t="shared" si="2211"/>
        <v>0</v>
      </c>
      <c r="FE173" s="49">
        <f t="shared" si="2211"/>
        <v>0</v>
      </c>
      <c r="FF173" s="49">
        <f t="shared" si="2211"/>
        <v>0</v>
      </c>
      <c r="FG173" s="49">
        <f t="shared" si="2211"/>
        <v>0</v>
      </c>
      <c r="FH173" s="49">
        <f t="shared" si="2211"/>
        <v>0</v>
      </c>
      <c r="FI173" s="49">
        <f t="shared" si="2211"/>
        <v>0</v>
      </c>
      <c r="FJ173" s="49">
        <f t="shared" si="2211"/>
        <v>0</v>
      </c>
      <c r="FK173" s="49">
        <f t="shared" si="2211"/>
        <v>0</v>
      </c>
      <c r="FL173" s="49">
        <f t="shared" si="2211"/>
        <v>0</v>
      </c>
      <c r="FM173" s="51">
        <f t="shared" si="43"/>
        <v>0</v>
      </c>
      <c r="FN173" s="2"/>
      <c r="FO173" s="2"/>
      <c r="FP173" s="8">
        <f t="shared" ref="FP173:GA173" si="2212">FP174+FP178</f>
        <v>494.3934404</v>
      </c>
      <c r="FQ173" s="8">
        <f t="shared" si="2212"/>
        <v>546.0577219</v>
      </c>
      <c r="FR173" s="8">
        <f t="shared" si="2212"/>
        <v>606.1838117</v>
      </c>
      <c r="FS173" s="8">
        <f t="shared" si="2212"/>
        <v>604.9814468</v>
      </c>
      <c r="FT173" s="8">
        <f t="shared" si="2212"/>
        <v>613.1982542</v>
      </c>
      <c r="FU173" s="8">
        <f t="shared" si="2212"/>
        <v>650.6227045</v>
      </c>
      <c r="FV173" s="8">
        <f t="shared" si="2212"/>
        <v>755.3496704</v>
      </c>
      <c r="FW173" s="8">
        <f t="shared" si="2212"/>
        <v>732.6780187</v>
      </c>
      <c r="FX173" s="8">
        <f t="shared" si="2212"/>
        <v>682.1837946</v>
      </c>
      <c r="FY173" s="8">
        <f t="shared" si="2212"/>
        <v>643.7343348</v>
      </c>
      <c r="FZ173" s="8">
        <f t="shared" si="2212"/>
        <v>663.6819128</v>
      </c>
      <c r="GA173" s="8">
        <f t="shared" si="2212"/>
        <v>813.1471059</v>
      </c>
      <c r="GB173" s="52">
        <f t="shared" si="45"/>
        <v>7806.212217</v>
      </c>
      <c r="GC173" s="8">
        <f t="shared" ref="GC173:GN173" si="2213">GC174+GC178</f>
        <v>494.5342191</v>
      </c>
      <c r="GD173" s="8">
        <f t="shared" si="2213"/>
        <v>546.1657557</v>
      </c>
      <c r="GE173" s="8">
        <f t="shared" si="2213"/>
        <v>606.3439898</v>
      </c>
      <c r="GF173" s="8">
        <f t="shared" si="2213"/>
        <v>605.1537155</v>
      </c>
      <c r="GG173" s="8">
        <f t="shared" si="2213"/>
        <v>613.3790546</v>
      </c>
      <c r="GH173" s="8">
        <f t="shared" si="2213"/>
        <v>650.7585281</v>
      </c>
      <c r="GI173" s="8">
        <f t="shared" si="2213"/>
        <v>755.506207</v>
      </c>
      <c r="GJ173" s="8">
        <f t="shared" si="2213"/>
        <v>732.9676413</v>
      </c>
      <c r="GK173" s="8">
        <f t="shared" si="2213"/>
        <v>682.4140646</v>
      </c>
      <c r="GL173" s="8">
        <f t="shared" si="2213"/>
        <v>643.9305055</v>
      </c>
      <c r="GM173" s="8">
        <f t="shared" si="2213"/>
        <v>663.9027072</v>
      </c>
      <c r="GN173" s="8">
        <f t="shared" si="2213"/>
        <v>813.3786498</v>
      </c>
      <c r="GO173" s="52">
        <f t="shared" si="47"/>
        <v>7808.435038</v>
      </c>
      <c r="GP173" s="53">
        <f t="shared" ref="GP173:HA173" si="2214">GP174+GP178</f>
        <v>467.5233718</v>
      </c>
      <c r="GQ173" s="53">
        <f t="shared" si="2214"/>
        <v>516.2834521</v>
      </c>
      <c r="GR173" s="53">
        <f t="shared" si="2214"/>
        <v>573.2134325</v>
      </c>
      <c r="GS173" s="53">
        <f t="shared" si="2214"/>
        <v>572.1009681</v>
      </c>
      <c r="GT173" s="53">
        <f t="shared" si="2214"/>
        <v>580.0298241</v>
      </c>
      <c r="GU173" s="53">
        <f t="shared" si="2214"/>
        <v>615.0982835</v>
      </c>
      <c r="GV173" s="53">
        <f t="shared" si="2214"/>
        <v>714.2358489</v>
      </c>
      <c r="GW173" s="53">
        <f t="shared" si="2214"/>
        <v>693.0647442</v>
      </c>
      <c r="GX173" s="53">
        <f t="shared" si="2214"/>
        <v>645.1815775</v>
      </c>
      <c r="GY173" s="53">
        <f t="shared" si="2214"/>
        <v>608.7759491</v>
      </c>
      <c r="GZ173" s="53">
        <f t="shared" si="2214"/>
        <v>627.4876094</v>
      </c>
      <c r="HA173" s="53">
        <f t="shared" si="2214"/>
        <v>768.9529141</v>
      </c>
      <c r="HB173" s="52">
        <f t="shared" si="49"/>
        <v>7381.947975</v>
      </c>
      <c r="HC173" s="53">
        <f t="shared" ref="HC173:HN173" si="2215">HC174+HC178</f>
        <v>455.2210565</v>
      </c>
      <c r="HD173" s="53">
        <f t="shared" si="2215"/>
        <v>502.6863095</v>
      </c>
      <c r="HE173" s="53">
        <f t="shared" si="2215"/>
        <v>558.1259733</v>
      </c>
      <c r="HF173" s="53">
        <f t="shared" si="2215"/>
        <v>557.0468191</v>
      </c>
      <c r="HG173" s="53">
        <f t="shared" si="2215"/>
        <v>564.8979739</v>
      </c>
      <c r="HH173" s="53">
        <f t="shared" si="2215"/>
        <v>598.736945</v>
      </c>
      <c r="HI173" s="53">
        <f t="shared" si="2215"/>
        <v>695.349564</v>
      </c>
      <c r="HJ173" s="53">
        <f t="shared" si="2215"/>
        <v>674.9341559</v>
      </c>
      <c r="HK173" s="53">
        <f t="shared" si="2215"/>
        <v>628.2339274</v>
      </c>
      <c r="HL173" s="53">
        <f t="shared" si="2215"/>
        <v>592.7694105</v>
      </c>
      <c r="HM173" s="53">
        <f t="shared" si="2215"/>
        <v>610.9799137</v>
      </c>
      <c r="HN173" s="53">
        <f t="shared" si="2215"/>
        <v>748.7188429</v>
      </c>
      <c r="HO173" s="52">
        <f t="shared" si="51"/>
        <v>7187.700892</v>
      </c>
      <c r="HP173" s="53">
        <f t="shared" ref="HP173:IA173" si="2216">HP174+HP178</f>
        <v>456.1235051</v>
      </c>
      <c r="HQ173" s="53">
        <f t="shared" si="2216"/>
        <v>503.6609064</v>
      </c>
      <c r="HR173" s="53">
        <f t="shared" si="2216"/>
        <v>559.2270465</v>
      </c>
      <c r="HS173" s="53">
        <f t="shared" si="2216"/>
        <v>558.1511313</v>
      </c>
      <c r="HT173" s="53">
        <f t="shared" si="2216"/>
        <v>566.155468</v>
      </c>
      <c r="HU173" s="53">
        <f t="shared" si="2216"/>
        <v>599.7480136</v>
      </c>
      <c r="HV173" s="53">
        <f t="shared" si="2216"/>
        <v>696.6461411</v>
      </c>
      <c r="HW173" s="53">
        <f t="shared" si="2216"/>
        <v>676.3735045</v>
      </c>
      <c r="HX173" s="53">
        <f t="shared" si="2216"/>
        <v>629.5062932</v>
      </c>
      <c r="HY173" s="53">
        <f t="shared" si="2216"/>
        <v>593.9561995</v>
      </c>
      <c r="HZ173" s="53">
        <f t="shared" si="2216"/>
        <v>612.1987384</v>
      </c>
      <c r="IA173" s="53">
        <f t="shared" si="2216"/>
        <v>750.2031334</v>
      </c>
      <c r="IB173" s="52">
        <f t="shared" si="53"/>
        <v>7201.950081</v>
      </c>
      <c r="IC173" s="53">
        <f t="shared" ref="IC173:IN173" si="2217">IC174+IC178</f>
        <v>468.5692673</v>
      </c>
      <c r="ID173" s="53">
        <f t="shared" si="2217"/>
        <v>517.3736865</v>
      </c>
      <c r="IE173" s="53">
        <f t="shared" si="2217"/>
        <v>574.4794274</v>
      </c>
      <c r="IF173" s="53">
        <f t="shared" si="2217"/>
        <v>573.380814</v>
      </c>
      <c r="IG173" s="53">
        <f t="shared" si="2217"/>
        <v>581.7479489</v>
      </c>
      <c r="IH173" s="53">
        <f t="shared" si="2217"/>
        <v>615.9112576</v>
      </c>
      <c r="II173" s="53">
        <f t="shared" si="2217"/>
        <v>715.5758878</v>
      </c>
      <c r="IJ173" s="53">
        <f t="shared" si="2217"/>
        <v>694.9314913</v>
      </c>
      <c r="IK173" s="53">
        <f t="shared" si="2217"/>
        <v>646.7101843</v>
      </c>
      <c r="IL173" s="53">
        <f t="shared" si="2217"/>
        <v>610.1743958</v>
      </c>
      <c r="IM173" s="53">
        <f t="shared" si="2217"/>
        <v>628.9346176</v>
      </c>
      <c r="IN173" s="53">
        <f t="shared" si="2217"/>
        <v>770.673137</v>
      </c>
      <c r="IO173" s="52">
        <f t="shared" si="55"/>
        <v>7398.462116</v>
      </c>
      <c r="IP173" s="53">
        <f t="shared" ref="IP173:JA173" si="2218">IP174+IP178</f>
        <v>486.6150464</v>
      </c>
      <c r="IQ173" s="53">
        <f t="shared" si="2218"/>
        <v>537.2528868</v>
      </c>
      <c r="IR173" s="53">
        <f t="shared" si="2218"/>
        <v>596.5946286</v>
      </c>
      <c r="IS173" s="53">
        <f t="shared" si="2218"/>
        <v>595.4631489</v>
      </c>
      <c r="IT173" s="53">
        <f t="shared" si="2218"/>
        <v>604.3041289</v>
      </c>
      <c r="IU173" s="53">
        <f t="shared" si="2218"/>
        <v>639.4755277</v>
      </c>
      <c r="IV173" s="53">
        <f t="shared" si="2218"/>
        <v>743.0749758</v>
      </c>
      <c r="IW173" s="53">
        <f t="shared" si="2218"/>
        <v>721.7898854</v>
      </c>
      <c r="IX173" s="53">
        <f t="shared" si="2218"/>
        <v>671.6415747</v>
      </c>
      <c r="IY173" s="53">
        <f t="shared" si="2218"/>
        <v>633.6843476</v>
      </c>
      <c r="IZ173" s="53">
        <f t="shared" si="2218"/>
        <v>653.1456236</v>
      </c>
      <c r="JA173" s="53">
        <f t="shared" si="2218"/>
        <v>800.3536947</v>
      </c>
      <c r="JB173" s="52">
        <f t="shared" si="57"/>
        <v>7683.395469</v>
      </c>
      <c r="JC173" s="2"/>
      <c r="JD173" s="2"/>
      <c r="JE173" s="19">
        <f t="shared" si="58"/>
        <v>0</v>
      </c>
      <c r="JF173" s="19">
        <f t="shared" si="59"/>
        <v>0</v>
      </c>
      <c r="JG173" s="48">
        <f t="shared" si="60"/>
        <v>0</v>
      </c>
      <c r="JH173" s="48">
        <f t="shared" si="61"/>
        <v>0</v>
      </c>
      <c r="JI173" s="48">
        <f t="shared" si="62"/>
        <v>0</v>
      </c>
      <c r="JJ173" s="48">
        <f t="shared" si="63"/>
        <v>0</v>
      </c>
      <c r="JK173" s="48">
        <f t="shared" si="64"/>
        <v>0</v>
      </c>
    </row>
    <row r="174" ht="19.5" customHeight="1" outlineLevel="1">
      <c r="A174" s="2"/>
      <c r="B174" s="6" t="s">
        <v>17</v>
      </c>
      <c r="C174" s="8">
        <f t="shared" ref="C174:N174" si="2219">SUM(C175:C177)</f>
        <v>397.2613974</v>
      </c>
      <c r="D174" s="8">
        <f t="shared" si="2219"/>
        <v>439.9793066</v>
      </c>
      <c r="E174" s="8">
        <f t="shared" si="2219"/>
        <v>487.3248644</v>
      </c>
      <c r="F174" s="8">
        <f t="shared" si="2219"/>
        <v>486.1224995</v>
      </c>
      <c r="G174" s="8">
        <f t="shared" si="2219"/>
        <v>496.5767468</v>
      </c>
      <c r="H174" s="8">
        <f t="shared" si="2219"/>
        <v>527.9394887</v>
      </c>
      <c r="I174" s="8">
        <f t="shared" si="2219"/>
        <v>606.3463435</v>
      </c>
      <c r="J174" s="8">
        <f t="shared" si="2219"/>
        <v>590.6649725</v>
      </c>
      <c r="K174" s="8">
        <f t="shared" si="2219"/>
        <v>548.8479833</v>
      </c>
      <c r="L174" s="8">
        <f t="shared" si="2219"/>
        <v>517.4852414</v>
      </c>
      <c r="M174" s="8">
        <f t="shared" si="2219"/>
        <v>520.6090802</v>
      </c>
      <c r="N174" s="8">
        <f t="shared" si="2219"/>
        <v>653.3904563</v>
      </c>
      <c r="O174" s="8">
        <f t="shared" si="21"/>
        <v>6272.548381</v>
      </c>
      <c r="P174" s="8">
        <f t="shared" ref="P174:AA174" si="2220">SUM(P175:P177)</f>
        <v>400.2672545</v>
      </c>
      <c r="Q174" s="8">
        <f t="shared" si="2220"/>
        <v>443.2163076</v>
      </c>
      <c r="R174" s="8">
        <f t="shared" si="2220"/>
        <v>490.9909937</v>
      </c>
      <c r="S174" s="8">
        <f t="shared" si="2220"/>
        <v>489.8007194</v>
      </c>
      <c r="T174" s="8">
        <f t="shared" si="2220"/>
        <v>500.3340682</v>
      </c>
      <c r="U174" s="8">
        <f t="shared" si="2220"/>
        <v>531.9341146</v>
      </c>
      <c r="V174" s="8">
        <f t="shared" si="2220"/>
        <v>610.9342306</v>
      </c>
      <c r="W174" s="8">
        <f t="shared" si="2220"/>
        <v>595.1342074</v>
      </c>
      <c r="X174" s="8">
        <f t="shared" si="2220"/>
        <v>553.0008122</v>
      </c>
      <c r="Y174" s="8">
        <f t="shared" si="2220"/>
        <v>521.4007658</v>
      </c>
      <c r="Z174" s="8">
        <f t="shared" si="2220"/>
        <v>524.661508</v>
      </c>
      <c r="AA174" s="8">
        <f t="shared" si="2220"/>
        <v>658.3343002</v>
      </c>
      <c r="AB174" s="8">
        <f t="shared" si="23"/>
        <v>6320.009282</v>
      </c>
      <c r="AC174" s="8">
        <f t="shared" ref="AC174:AN174" si="2221">SUM(AC175:AC177)</f>
        <v>380.3805049</v>
      </c>
      <c r="AD174" s="8">
        <f t="shared" si="2221"/>
        <v>421.1142685</v>
      </c>
      <c r="AE174" s="8">
        <f t="shared" si="2221"/>
        <v>466.5780822</v>
      </c>
      <c r="AF174" s="8">
        <f t="shared" si="2221"/>
        <v>465.4656178</v>
      </c>
      <c r="AG174" s="8">
        <f t="shared" si="2221"/>
        <v>475.4756311</v>
      </c>
      <c r="AH174" s="8">
        <f t="shared" si="2221"/>
        <v>505.5056709</v>
      </c>
      <c r="AI174" s="8">
        <f t="shared" si="2221"/>
        <v>580.5807706</v>
      </c>
      <c r="AJ174" s="8">
        <f t="shared" si="2221"/>
        <v>565.5657507</v>
      </c>
      <c r="AK174" s="8">
        <f t="shared" si="2221"/>
        <v>525.5256975</v>
      </c>
      <c r="AL174" s="8">
        <f t="shared" si="2221"/>
        <v>495.4956576</v>
      </c>
      <c r="AM174" s="8">
        <f t="shared" si="2221"/>
        <v>498.6944893</v>
      </c>
      <c r="AN174" s="8">
        <f t="shared" si="2221"/>
        <v>625.6258304</v>
      </c>
      <c r="AO174" s="8">
        <f t="shared" si="25"/>
        <v>6006.007972</v>
      </c>
      <c r="AP174" s="8">
        <f t="shared" ref="AP174:BA174" si="2222">SUM(AP175:AP177)</f>
        <v>375.1072599</v>
      </c>
      <c r="AQ174" s="8">
        <f t="shared" si="2222"/>
        <v>415.1936106</v>
      </c>
      <c r="AR174" s="8">
        <f t="shared" si="2222"/>
        <v>460.0919855</v>
      </c>
      <c r="AS174" s="8">
        <f t="shared" si="2222"/>
        <v>459.0128312</v>
      </c>
      <c r="AT174" s="8">
        <f t="shared" si="2222"/>
        <v>468.8840749</v>
      </c>
      <c r="AU174" s="8">
        <f t="shared" si="2222"/>
        <v>498.497806</v>
      </c>
      <c r="AV174" s="8">
        <f t="shared" si="2222"/>
        <v>572.5321336</v>
      </c>
      <c r="AW174" s="8">
        <f t="shared" si="2222"/>
        <v>557.7252681</v>
      </c>
      <c r="AX174" s="8">
        <f t="shared" si="2222"/>
        <v>518.2402933</v>
      </c>
      <c r="AY174" s="8">
        <f t="shared" si="2222"/>
        <v>488.6265623</v>
      </c>
      <c r="AZ174" s="8">
        <f t="shared" si="2222"/>
        <v>491.8816539</v>
      </c>
      <c r="BA174" s="8">
        <f t="shared" si="2222"/>
        <v>616.9527302</v>
      </c>
      <c r="BB174" s="8">
        <f t="shared" si="27"/>
        <v>5922.74621</v>
      </c>
      <c r="BC174" s="8">
        <f t="shared" ref="BC174:BN174" si="2223">SUM(BC175:BC177)</f>
        <v>380.1872553</v>
      </c>
      <c r="BD174" s="8">
        <f t="shared" si="2223"/>
        <v>420.7305283</v>
      </c>
      <c r="BE174" s="8">
        <f t="shared" si="2223"/>
        <v>466.3050566</v>
      </c>
      <c r="BF174" s="8">
        <f t="shared" si="2223"/>
        <v>465.2291414</v>
      </c>
      <c r="BG174" s="8">
        <f t="shared" si="2223"/>
        <v>475.2340691</v>
      </c>
      <c r="BH174" s="8">
        <f t="shared" si="2223"/>
        <v>505.2488524</v>
      </c>
      <c r="BI174" s="8">
        <f t="shared" si="2223"/>
        <v>580.2858107</v>
      </c>
      <c r="BJ174" s="8">
        <f t="shared" si="2223"/>
        <v>565.2784191</v>
      </c>
      <c r="BK174" s="8">
        <f t="shared" si="2223"/>
        <v>525.258708</v>
      </c>
      <c r="BL174" s="8">
        <f t="shared" si="2223"/>
        <v>495.2439247</v>
      </c>
      <c r="BM174" s="8">
        <f t="shared" si="2223"/>
        <v>498.6469114</v>
      </c>
      <c r="BN174" s="8">
        <f t="shared" si="2223"/>
        <v>625.3079857</v>
      </c>
      <c r="BO174" s="8">
        <f t="shared" si="29"/>
        <v>6002.956663</v>
      </c>
      <c r="BP174" s="8">
        <f t="shared" ref="BP174:CA174" si="2224">SUM(BP175:BP177)</f>
        <v>394.7579754</v>
      </c>
      <c r="BQ174" s="8">
        <f t="shared" si="2224"/>
        <v>436.7639862</v>
      </c>
      <c r="BR174" s="8">
        <f t="shared" si="2224"/>
        <v>484.157715</v>
      </c>
      <c r="BS174" s="8">
        <f t="shared" si="2224"/>
        <v>483.0591015</v>
      </c>
      <c r="BT174" s="8">
        <f t="shared" si="2224"/>
        <v>493.4474693</v>
      </c>
      <c r="BU174" s="8">
        <f t="shared" si="2224"/>
        <v>524.6125726</v>
      </c>
      <c r="BV174" s="8">
        <f t="shared" si="2224"/>
        <v>602.5253309</v>
      </c>
      <c r="BW174" s="8">
        <f t="shared" si="2224"/>
        <v>586.9427793</v>
      </c>
      <c r="BX174" s="8">
        <f t="shared" si="2224"/>
        <v>545.3893082</v>
      </c>
      <c r="BY174" s="8">
        <f t="shared" si="2224"/>
        <v>514.2242049</v>
      </c>
      <c r="BZ174" s="8">
        <f t="shared" si="2224"/>
        <v>517.8672357</v>
      </c>
      <c r="CA174" s="8">
        <f t="shared" si="2224"/>
        <v>649.2729859</v>
      </c>
      <c r="CB174" s="8">
        <f t="shared" si="31"/>
        <v>6233.020665</v>
      </c>
      <c r="CC174" s="8">
        <f t="shared" ref="CC174:CN174" si="2225">SUM(CC175:CC177)</f>
        <v>413.5262389</v>
      </c>
      <c r="CD174" s="8">
        <f t="shared" si="2225"/>
        <v>457.4322154</v>
      </c>
      <c r="CE174" s="8">
        <f t="shared" si="2225"/>
        <v>507.1570089</v>
      </c>
      <c r="CF174" s="8">
        <f t="shared" si="2225"/>
        <v>506.0255291</v>
      </c>
      <c r="CG174" s="8">
        <f t="shared" si="2225"/>
        <v>516.9077986</v>
      </c>
      <c r="CH174" s="8">
        <f t="shared" si="2225"/>
        <v>549.5546069</v>
      </c>
      <c r="CI174" s="8">
        <f t="shared" si="2225"/>
        <v>631.1716277</v>
      </c>
      <c r="CJ174" s="8">
        <f t="shared" si="2225"/>
        <v>614.8482236</v>
      </c>
      <c r="CK174" s="8">
        <f t="shared" si="2225"/>
        <v>571.3191458</v>
      </c>
      <c r="CL174" s="8">
        <f t="shared" si="2225"/>
        <v>538.6723375</v>
      </c>
      <c r="CM174" s="8">
        <f t="shared" si="2225"/>
        <v>542.6050936</v>
      </c>
      <c r="CN174" s="8">
        <f t="shared" si="2225"/>
        <v>680.1418402</v>
      </c>
      <c r="CO174" s="8">
        <f t="shared" si="33"/>
        <v>6529.361666</v>
      </c>
      <c r="CP174" s="2"/>
      <c r="CQ174" s="2"/>
      <c r="CR174" s="64">
        <f>O174-'ОПУ БС'!C174</f>
        <v>0</v>
      </c>
      <c r="CS174" s="64">
        <f>AB174-'ОПУ БС'!D174</f>
        <v>0</v>
      </c>
      <c r="CT174" s="64">
        <f>AO174-'ОПУ БС'!E174</f>
        <v>0</v>
      </c>
      <c r="CU174" s="64">
        <f>BB174-'ОПУ БС'!F174</f>
        <v>0</v>
      </c>
      <c r="CV174" s="64">
        <f>BO174-'ОПУ БС'!G174</f>
        <v>0</v>
      </c>
      <c r="CW174" s="64">
        <f>CB174-'ОПУ БС'!H174</f>
        <v>0</v>
      </c>
      <c r="CX174" s="64">
        <f>CO174-'ОПУ БС'!I174</f>
        <v>0</v>
      </c>
      <c r="CY174" s="2"/>
      <c r="CZ174" s="2"/>
      <c r="DA174" s="49">
        <f t="shared" ref="DA174:DL174" si="2226">SUM(DA175:DA177)</f>
        <v>0</v>
      </c>
      <c r="DB174" s="49">
        <f t="shared" si="2226"/>
        <v>0</v>
      </c>
      <c r="DC174" s="49">
        <f t="shared" si="2226"/>
        <v>0</v>
      </c>
      <c r="DD174" s="49">
        <f t="shared" si="2226"/>
        <v>0</v>
      </c>
      <c r="DE174" s="49">
        <f t="shared" si="2226"/>
        <v>0</v>
      </c>
      <c r="DF174" s="49">
        <f t="shared" si="2226"/>
        <v>0</v>
      </c>
      <c r="DG174" s="49">
        <f t="shared" si="2226"/>
        <v>0</v>
      </c>
      <c r="DH174" s="49">
        <f t="shared" si="2226"/>
        <v>0</v>
      </c>
      <c r="DI174" s="49">
        <f t="shared" si="2226"/>
        <v>0</v>
      </c>
      <c r="DJ174" s="49">
        <f t="shared" si="2226"/>
        <v>0</v>
      </c>
      <c r="DK174" s="49">
        <f t="shared" si="2226"/>
        <v>0</v>
      </c>
      <c r="DL174" s="49">
        <f t="shared" si="2226"/>
        <v>0</v>
      </c>
      <c r="DM174" s="50">
        <f t="shared" si="35"/>
        <v>0</v>
      </c>
      <c r="DN174" s="49">
        <f t="shared" ref="DN174:DY174" si="2227">SUM(DN175:DN177)</f>
        <v>0</v>
      </c>
      <c r="DO174" s="49">
        <f t="shared" si="2227"/>
        <v>0</v>
      </c>
      <c r="DP174" s="49">
        <f t="shared" si="2227"/>
        <v>0</v>
      </c>
      <c r="DQ174" s="49">
        <f t="shared" si="2227"/>
        <v>0</v>
      </c>
      <c r="DR174" s="49">
        <f t="shared" si="2227"/>
        <v>0</v>
      </c>
      <c r="DS174" s="49">
        <f t="shared" si="2227"/>
        <v>0</v>
      </c>
      <c r="DT174" s="49">
        <f t="shared" si="2227"/>
        <v>0</v>
      </c>
      <c r="DU174" s="49">
        <f t="shared" si="2227"/>
        <v>0</v>
      </c>
      <c r="DV174" s="49">
        <f t="shared" si="2227"/>
        <v>0</v>
      </c>
      <c r="DW174" s="49">
        <f t="shared" si="2227"/>
        <v>0</v>
      </c>
      <c r="DX174" s="49">
        <f t="shared" si="2227"/>
        <v>0</v>
      </c>
      <c r="DY174" s="49">
        <f t="shared" si="2227"/>
        <v>0</v>
      </c>
      <c r="DZ174" s="50">
        <f t="shared" si="37"/>
        <v>0</v>
      </c>
      <c r="EA174" s="49">
        <f t="shared" ref="EA174:EL174" si="2228">SUM(EA175:EA177)</f>
        <v>0</v>
      </c>
      <c r="EB174" s="49">
        <f t="shared" si="2228"/>
        <v>0</v>
      </c>
      <c r="EC174" s="49">
        <f t="shared" si="2228"/>
        <v>0</v>
      </c>
      <c r="ED174" s="49">
        <f t="shared" si="2228"/>
        <v>0</v>
      </c>
      <c r="EE174" s="49">
        <f t="shared" si="2228"/>
        <v>0</v>
      </c>
      <c r="EF174" s="49">
        <f t="shared" si="2228"/>
        <v>0</v>
      </c>
      <c r="EG174" s="49">
        <f t="shared" si="2228"/>
        <v>0</v>
      </c>
      <c r="EH174" s="49">
        <f t="shared" si="2228"/>
        <v>0</v>
      </c>
      <c r="EI174" s="49">
        <f t="shared" si="2228"/>
        <v>0</v>
      </c>
      <c r="EJ174" s="49">
        <f t="shared" si="2228"/>
        <v>0</v>
      </c>
      <c r="EK174" s="49">
        <f t="shared" si="2228"/>
        <v>0</v>
      </c>
      <c r="EL174" s="49">
        <f t="shared" si="2228"/>
        <v>0</v>
      </c>
      <c r="EM174" s="50">
        <f t="shared" si="39"/>
        <v>0</v>
      </c>
      <c r="EN174" s="49">
        <f t="shared" ref="EN174:EY174" si="2229">SUM(EN175:EN177)</f>
        <v>0</v>
      </c>
      <c r="EO174" s="49">
        <f t="shared" si="2229"/>
        <v>0</v>
      </c>
      <c r="EP174" s="49">
        <f t="shared" si="2229"/>
        <v>0</v>
      </c>
      <c r="EQ174" s="49">
        <f t="shared" si="2229"/>
        <v>0</v>
      </c>
      <c r="ER174" s="49">
        <f t="shared" si="2229"/>
        <v>0</v>
      </c>
      <c r="ES174" s="49">
        <f t="shared" si="2229"/>
        <v>0</v>
      </c>
      <c r="ET174" s="49">
        <f t="shared" si="2229"/>
        <v>0</v>
      </c>
      <c r="EU174" s="49">
        <f t="shared" si="2229"/>
        <v>0</v>
      </c>
      <c r="EV174" s="49">
        <f t="shared" si="2229"/>
        <v>0</v>
      </c>
      <c r="EW174" s="49">
        <f t="shared" si="2229"/>
        <v>0</v>
      </c>
      <c r="EX174" s="49">
        <f t="shared" si="2229"/>
        <v>0</v>
      </c>
      <c r="EY174" s="49">
        <f t="shared" si="2229"/>
        <v>0</v>
      </c>
      <c r="EZ174" s="51">
        <f t="shared" si="41"/>
        <v>0</v>
      </c>
      <c r="FA174" s="49">
        <f t="shared" ref="FA174:FL174" si="2230">SUM(FA175:FA177)</f>
        <v>0</v>
      </c>
      <c r="FB174" s="49">
        <f t="shared" si="2230"/>
        <v>0</v>
      </c>
      <c r="FC174" s="49">
        <f t="shared" si="2230"/>
        <v>0</v>
      </c>
      <c r="FD174" s="49">
        <f t="shared" si="2230"/>
        <v>0</v>
      </c>
      <c r="FE174" s="49">
        <f t="shared" si="2230"/>
        <v>0</v>
      </c>
      <c r="FF174" s="49">
        <f t="shared" si="2230"/>
        <v>0</v>
      </c>
      <c r="FG174" s="49">
        <f t="shared" si="2230"/>
        <v>0</v>
      </c>
      <c r="FH174" s="49">
        <f t="shared" si="2230"/>
        <v>0</v>
      </c>
      <c r="FI174" s="49">
        <f t="shared" si="2230"/>
        <v>0</v>
      </c>
      <c r="FJ174" s="49">
        <f t="shared" si="2230"/>
        <v>0</v>
      </c>
      <c r="FK174" s="49">
        <f t="shared" si="2230"/>
        <v>0</v>
      </c>
      <c r="FL174" s="49">
        <f t="shared" si="2230"/>
        <v>0</v>
      </c>
      <c r="FM174" s="51">
        <f t="shared" si="43"/>
        <v>0</v>
      </c>
      <c r="FN174" s="2"/>
      <c r="FO174" s="2"/>
      <c r="FP174" s="8">
        <f t="shared" ref="FP174:GA174" si="2231">SUM(FP175:FP177)</f>
        <v>397.2613974</v>
      </c>
      <c r="FQ174" s="8">
        <f t="shared" si="2231"/>
        <v>439.9793066</v>
      </c>
      <c r="FR174" s="8">
        <f t="shared" si="2231"/>
        <v>487.3248644</v>
      </c>
      <c r="FS174" s="8">
        <f t="shared" si="2231"/>
        <v>486.1224995</v>
      </c>
      <c r="FT174" s="8">
        <f t="shared" si="2231"/>
        <v>496.5767468</v>
      </c>
      <c r="FU174" s="8">
        <f t="shared" si="2231"/>
        <v>527.9394887</v>
      </c>
      <c r="FV174" s="8">
        <f t="shared" si="2231"/>
        <v>606.3463435</v>
      </c>
      <c r="FW174" s="8">
        <f t="shared" si="2231"/>
        <v>590.6649725</v>
      </c>
      <c r="FX174" s="8">
        <f t="shared" si="2231"/>
        <v>548.8479833</v>
      </c>
      <c r="FY174" s="8">
        <f t="shared" si="2231"/>
        <v>517.4852414</v>
      </c>
      <c r="FZ174" s="8">
        <f t="shared" si="2231"/>
        <v>520.6090802</v>
      </c>
      <c r="GA174" s="8">
        <f t="shared" si="2231"/>
        <v>653.3904563</v>
      </c>
      <c r="GB174" s="52">
        <f t="shared" si="45"/>
        <v>6272.548381</v>
      </c>
      <c r="GC174" s="8">
        <f t="shared" ref="GC174:GN174" si="2232">SUM(GC175:GC177)</f>
        <v>400.2672545</v>
      </c>
      <c r="GD174" s="8">
        <f t="shared" si="2232"/>
        <v>443.2163076</v>
      </c>
      <c r="GE174" s="8">
        <f t="shared" si="2232"/>
        <v>490.9909937</v>
      </c>
      <c r="GF174" s="8">
        <f t="shared" si="2232"/>
        <v>489.8007194</v>
      </c>
      <c r="GG174" s="8">
        <f t="shared" si="2232"/>
        <v>500.3340682</v>
      </c>
      <c r="GH174" s="8">
        <f t="shared" si="2232"/>
        <v>531.9341146</v>
      </c>
      <c r="GI174" s="8">
        <f t="shared" si="2232"/>
        <v>610.9342306</v>
      </c>
      <c r="GJ174" s="8">
        <f t="shared" si="2232"/>
        <v>595.1342074</v>
      </c>
      <c r="GK174" s="8">
        <f t="shared" si="2232"/>
        <v>553.0008122</v>
      </c>
      <c r="GL174" s="8">
        <f t="shared" si="2232"/>
        <v>521.4007658</v>
      </c>
      <c r="GM174" s="8">
        <f t="shared" si="2232"/>
        <v>524.661508</v>
      </c>
      <c r="GN174" s="8">
        <f t="shared" si="2232"/>
        <v>658.3343002</v>
      </c>
      <c r="GO174" s="52">
        <f t="shared" si="47"/>
        <v>6320.009282</v>
      </c>
      <c r="GP174" s="53">
        <f t="shared" ref="GP174:HA174" si="2233">SUM(GP175:GP177)</f>
        <v>380.3805049</v>
      </c>
      <c r="GQ174" s="53">
        <f t="shared" si="2233"/>
        <v>421.1142685</v>
      </c>
      <c r="GR174" s="53">
        <f t="shared" si="2233"/>
        <v>466.5780822</v>
      </c>
      <c r="GS174" s="53">
        <f t="shared" si="2233"/>
        <v>465.4656178</v>
      </c>
      <c r="GT174" s="53">
        <f t="shared" si="2233"/>
        <v>475.4756311</v>
      </c>
      <c r="GU174" s="53">
        <f t="shared" si="2233"/>
        <v>505.5056709</v>
      </c>
      <c r="GV174" s="53">
        <f t="shared" si="2233"/>
        <v>580.5807706</v>
      </c>
      <c r="GW174" s="53">
        <f t="shared" si="2233"/>
        <v>565.5657507</v>
      </c>
      <c r="GX174" s="53">
        <f t="shared" si="2233"/>
        <v>525.5256975</v>
      </c>
      <c r="GY174" s="53">
        <f t="shared" si="2233"/>
        <v>495.4956576</v>
      </c>
      <c r="GZ174" s="53">
        <f t="shared" si="2233"/>
        <v>498.6944893</v>
      </c>
      <c r="HA174" s="53">
        <f t="shared" si="2233"/>
        <v>625.6258304</v>
      </c>
      <c r="HB174" s="52">
        <f t="shared" si="49"/>
        <v>6006.007972</v>
      </c>
      <c r="HC174" s="53">
        <f t="shared" ref="HC174:HN174" si="2234">SUM(HC175:HC177)</f>
        <v>375.1072599</v>
      </c>
      <c r="HD174" s="53">
        <f t="shared" si="2234"/>
        <v>415.1936106</v>
      </c>
      <c r="HE174" s="53">
        <f t="shared" si="2234"/>
        <v>460.0919855</v>
      </c>
      <c r="HF174" s="53">
        <f t="shared" si="2234"/>
        <v>459.0128312</v>
      </c>
      <c r="HG174" s="53">
        <f t="shared" si="2234"/>
        <v>468.8840749</v>
      </c>
      <c r="HH174" s="53">
        <f t="shared" si="2234"/>
        <v>498.497806</v>
      </c>
      <c r="HI174" s="53">
        <f t="shared" si="2234"/>
        <v>572.5321336</v>
      </c>
      <c r="HJ174" s="53">
        <f t="shared" si="2234"/>
        <v>557.7252681</v>
      </c>
      <c r="HK174" s="53">
        <f t="shared" si="2234"/>
        <v>518.2402933</v>
      </c>
      <c r="HL174" s="53">
        <f t="shared" si="2234"/>
        <v>488.6265623</v>
      </c>
      <c r="HM174" s="53">
        <f t="shared" si="2234"/>
        <v>491.8816539</v>
      </c>
      <c r="HN174" s="53">
        <f t="shared" si="2234"/>
        <v>616.9527302</v>
      </c>
      <c r="HO174" s="52">
        <f t="shared" si="51"/>
        <v>5922.74621</v>
      </c>
      <c r="HP174" s="53">
        <f t="shared" ref="HP174:IA174" si="2235">SUM(HP175:HP177)</f>
        <v>380.1872553</v>
      </c>
      <c r="HQ174" s="53">
        <f t="shared" si="2235"/>
        <v>420.7305283</v>
      </c>
      <c r="HR174" s="53">
        <f t="shared" si="2235"/>
        <v>466.3050566</v>
      </c>
      <c r="HS174" s="53">
        <f t="shared" si="2235"/>
        <v>465.2291414</v>
      </c>
      <c r="HT174" s="53">
        <f t="shared" si="2235"/>
        <v>475.2340691</v>
      </c>
      <c r="HU174" s="53">
        <f t="shared" si="2235"/>
        <v>505.2488524</v>
      </c>
      <c r="HV174" s="53">
        <f t="shared" si="2235"/>
        <v>580.2858107</v>
      </c>
      <c r="HW174" s="53">
        <f t="shared" si="2235"/>
        <v>565.2784191</v>
      </c>
      <c r="HX174" s="53">
        <f t="shared" si="2235"/>
        <v>525.258708</v>
      </c>
      <c r="HY174" s="53">
        <f t="shared" si="2235"/>
        <v>495.2439247</v>
      </c>
      <c r="HZ174" s="53">
        <f t="shared" si="2235"/>
        <v>498.6469114</v>
      </c>
      <c r="IA174" s="53">
        <f t="shared" si="2235"/>
        <v>625.3079857</v>
      </c>
      <c r="IB174" s="52">
        <f t="shared" si="53"/>
        <v>6002.956663</v>
      </c>
      <c r="IC174" s="53">
        <f t="shared" ref="IC174:IN174" si="2236">SUM(IC175:IC177)</f>
        <v>394.7579754</v>
      </c>
      <c r="ID174" s="53">
        <f t="shared" si="2236"/>
        <v>436.7639862</v>
      </c>
      <c r="IE174" s="53">
        <f t="shared" si="2236"/>
        <v>484.157715</v>
      </c>
      <c r="IF174" s="53">
        <f t="shared" si="2236"/>
        <v>483.0591015</v>
      </c>
      <c r="IG174" s="53">
        <f t="shared" si="2236"/>
        <v>493.4474693</v>
      </c>
      <c r="IH174" s="53">
        <f t="shared" si="2236"/>
        <v>524.6125726</v>
      </c>
      <c r="II174" s="53">
        <f t="shared" si="2236"/>
        <v>602.5253309</v>
      </c>
      <c r="IJ174" s="53">
        <f t="shared" si="2236"/>
        <v>586.9427793</v>
      </c>
      <c r="IK174" s="53">
        <f t="shared" si="2236"/>
        <v>545.3893082</v>
      </c>
      <c r="IL174" s="53">
        <f t="shared" si="2236"/>
        <v>514.2242049</v>
      </c>
      <c r="IM174" s="53">
        <f t="shared" si="2236"/>
        <v>517.8672357</v>
      </c>
      <c r="IN174" s="53">
        <f t="shared" si="2236"/>
        <v>649.2729859</v>
      </c>
      <c r="IO174" s="52">
        <f t="shared" si="55"/>
        <v>6233.020665</v>
      </c>
      <c r="IP174" s="53">
        <f t="shared" ref="IP174:JA174" si="2237">SUM(IP175:IP177)</f>
        <v>413.5262389</v>
      </c>
      <c r="IQ174" s="53">
        <f t="shared" si="2237"/>
        <v>457.4322154</v>
      </c>
      <c r="IR174" s="53">
        <f t="shared" si="2237"/>
        <v>507.1570089</v>
      </c>
      <c r="IS174" s="53">
        <f t="shared" si="2237"/>
        <v>506.0255291</v>
      </c>
      <c r="IT174" s="53">
        <f t="shared" si="2237"/>
        <v>516.9077986</v>
      </c>
      <c r="IU174" s="53">
        <f t="shared" si="2237"/>
        <v>549.5546069</v>
      </c>
      <c r="IV174" s="53">
        <f t="shared" si="2237"/>
        <v>631.1716277</v>
      </c>
      <c r="IW174" s="53">
        <f t="shared" si="2237"/>
        <v>614.8482236</v>
      </c>
      <c r="IX174" s="53">
        <f t="shared" si="2237"/>
        <v>571.3191458</v>
      </c>
      <c r="IY174" s="53">
        <f t="shared" si="2237"/>
        <v>538.6723375</v>
      </c>
      <c r="IZ174" s="53">
        <f t="shared" si="2237"/>
        <v>542.6050936</v>
      </c>
      <c r="JA174" s="53">
        <f t="shared" si="2237"/>
        <v>680.1418402</v>
      </c>
      <c r="JB174" s="52">
        <f t="shared" si="57"/>
        <v>6529.361666</v>
      </c>
      <c r="JC174" s="2"/>
      <c r="JD174" s="2"/>
      <c r="JE174" s="19">
        <f t="shared" si="58"/>
        <v>0</v>
      </c>
      <c r="JF174" s="19">
        <f t="shared" si="59"/>
        <v>0</v>
      </c>
      <c r="JG174" s="48">
        <f t="shared" si="60"/>
        <v>0</v>
      </c>
      <c r="JH174" s="48">
        <f t="shared" si="61"/>
        <v>0</v>
      </c>
      <c r="JI174" s="48">
        <f t="shared" si="62"/>
        <v>0</v>
      </c>
      <c r="JJ174" s="48">
        <f t="shared" si="63"/>
        <v>0</v>
      </c>
      <c r="JK174" s="48">
        <f t="shared" si="64"/>
        <v>0</v>
      </c>
    </row>
    <row r="175" ht="19.5" customHeight="1" outlineLevel="1">
      <c r="A175" s="2"/>
      <c r="B175" s="13" t="s">
        <v>18</v>
      </c>
      <c r="C175" s="56">
        <f>'ОПУ БС'!$C175/12*'ОПУ БС'!L175</f>
        <v>196.3277594</v>
      </c>
      <c r="D175" s="56">
        <f>'ОПУ БС'!$C175/12*'ОПУ БС'!M175</f>
        <v>214.4105794</v>
      </c>
      <c r="E175" s="56">
        <f>'ОПУ БС'!$C175/12*'ОПУ БС'!N175</f>
        <v>240.2431793</v>
      </c>
      <c r="F175" s="56">
        <f>'ОПУ БС'!$C175/12*'ОПУ БС'!O175</f>
        <v>240.2431793</v>
      </c>
      <c r="G175" s="56">
        <f>'ОПУ БС'!$C175/12*'ОПУ БС'!P175</f>
        <v>245.4096993</v>
      </c>
      <c r="H175" s="56">
        <f>'ОПУ БС'!$C175/12*'ОПУ БС'!Q175</f>
        <v>260.9092593</v>
      </c>
      <c r="I175" s="56">
        <f>'ОПУ БС'!$C175/12*'ОПУ БС'!R175</f>
        <v>299.6581592</v>
      </c>
      <c r="J175" s="56">
        <f>'ОПУ БС'!$C175/12*'ОПУ БС'!S175</f>
        <v>291.9083792</v>
      </c>
      <c r="K175" s="56">
        <f>'ОПУ БС'!$C175/12*'ОПУ БС'!T175</f>
        <v>271.2422992</v>
      </c>
      <c r="L175" s="56">
        <f>'ОПУ БС'!$C175/12*'ОПУ БС'!U175</f>
        <v>255.7427393</v>
      </c>
      <c r="M175" s="56">
        <f>'ОПУ БС'!$C175/12*'ОПУ БС'!V175</f>
        <v>260.9092593</v>
      </c>
      <c r="N175" s="56">
        <f>'ОПУ БС'!$C175/12*'ОПУ БС'!W175</f>
        <v>322.9074991</v>
      </c>
      <c r="O175" s="10">
        <f t="shared" si="21"/>
        <v>3099.911991</v>
      </c>
      <c r="P175" s="56">
        <f>'ОПУ БС'!$D175/12*'ОПУ БС'!L175</f>
        <v>200.9510787</v>
      </c>
      <c r="Q175" s="56">
        <f>'ОПУ БС'!$D175/12*'ОПУ БС'!M175</f>
        <v>219.4597307</v>
      </c>
      <c r="R175" s="56">
        <f>'ОПУ БС'!$D175/12*'ОПУ БС'!N175</f>
        <v>245.9006621</v>
      </c>
      <c r="S175" s="56">
        <f>'ОПУ БС'!$D175/12*'ОПУ БС'!O175</f>
        <v>245.9006621</v>
      </c>
      <c r="T175" s="56">
        <f>'ОПУ БС'!$D175/12*'ОПУ БС'!P175</f>
        <v>251.1888484</v>
      </c>
      <c r="U175" s="56">
        <f>'ОПУ БС'!$D175/12*'ОПУ БС'!Q175</f>
        <v>267.0534072</v>
      </c>
      <c r="V175" s="56">
        <f>'ОПУ БС'!$D175/12*'ОПУ БС'!R175</f>
        <v>306.7148043</v>
      </c>
      <c r="W175" s="56">
        <f>'ОПУ БС'!$D175/12*'ОПУ БС'!S175</f>
        <v>298.7825249</v>
      </c>
      <c r="X175" s="56">
        <f>'ОПУ БС'!$D175/12*'ОПУ БС'!T175</f>
        <v>277.6297798</v>
      </c>
      <c r="Y175" s="56">
        <f>'ОПУ БС'!$D175/12*'ОПУ БС'!U175</f>
        <v>261.7652209</v>
      </c>
      <c r="Z175" s="56">
        <f>'ОПУ БС'!$D175/12*'ОПУ БС'!V175</f>
        <v>267.0534072</v>
      </c>
      <c r="AA175" s="56">
        <f>'ОПУ БС'!$D175/12*'ОПУ БС'!W175</f>
        <v>330.5116426</v>
      </c>
      <c r="AB175" s="10">
        <f t="shared" si="23"/>
        <v>3172.911769</v>
      </c>
      <c r="AC175" s="56">
        <f>'ОПУ БС'!$E175/12*'ОПУ БС'!L175</f>
        <v>193.7393544</v>
      </c>
      <c r="AD175" s="56">
        <f>'ОПУ БС'!$E175/12*'ОПУ БС'!M175</f>
        <v>211.5837687</v>
      </c>
      <c r="AE175" s="56">
        <f>'ОПУ БС'!$E175/12*'ОПУ БС'!N175</f>
        <v>237.075789</v>
      </c>
      <c r="AF175" s="56">
        <f>'ОПУ БС'!$E175/12*'ОПУ БС'!O175</f>
        <v>237.075789</v>
      </c>
      <c r="AG175" s="56">
        <f>'ОПУ БС'!$E175/12*'ОПУ БС'!P175</f>
        <v>242.174193</v>
      </c>
      <c r="AH175" s="56">
        <f>'ОПУ БС'!$E175/12*'ОПУ БС'!Q175</f>
        <v>257.4694052</v>
      </c>
      <c r="AI175" s="56">
        <f>'ОПУ БС'!$E175/12*'ОПУ БС'!R175</f>
        <v>295.7074357</v>
      </c>
      <c r="AJ175" s="56">
        <f>'ОПУ БС'!$E175/12*'ОПУ БС'!S175</f>
        <v>288.0598296</v>
      </c>
      <c r="AK175" s="56">
        <f>'ОПУ БС'!$E175/12*'ОПУ БС'!T175</f>
        <v>267.6662134</v>
      </c>
      <c r="AL175" s="56">
        <f>'ОПУ БС'!$E175/12*'ОПУ БС'!U175</f>
        <v>252.3710012</v>
      </c>
      <c r="AM175" s="56">
        <f>'ОПУ БС'!$E175/12*'ОПУ БС'!V175</f>
        <v>257.4694052</v>
      </c>
      <c r="AN175" s="56">
        <f>'ОПУ БС'!$E175/12*'ОПУ БС'!W175</f>
        <v>318.650254</v>
      </c>
      <c r="AO175" s="10">
        <f t="shared" si="25"/>
        <v>3059.042439</v>
      </c>
      <c r="AP175" s="56">
        <f>'ОПУ БС'!$F175/12*'ОПУ БС'!L175</f>
        <v>193.8287886</v>
      </c>
      <c r="AQ175" s="56">
        <f>'ОПУ БС'!$F175/12*'ОПУ БС'!M175</f>
        <v>211.6814402</v>
      </c>
      <c r="AR175" s="56">
        <f>'ОПУ БС'!$F175/12*'ОПУ БС'!N175</f>
        <v>237.1852282</v>
      </c>
      <c r="AS175" s="56">
        <f>'ОПУ БС'!$F175/12*'ОПУ БС'!O175</f>
        <v>237.1852282</v>
      </c>
      <c r="AT175" s="56">
        <f>'ОПУ БС'!$F175/12*'ОПУ БС'!P175</f>
        <v>242.2859858</v>
      </c>
      <c r="AU175" s="56">
        <f>'ОПУ БС'!$F175/12*'ОПУ БС'!Q175</f>
        <v>257.5882586</v>
      </c>
      <c r="AV175" s="56">
        <f>'ОПУ БС'!$F175/12*'ОПУ БС'!R175</f>
        <v>295.8439405</v>
      </c>
      <c r="AW175" s="56">
        <f>'ОПУ БС'!$F175/12*'ОПУ БС'!S175</f>
        <v>288.1928042</v>
      </c>
      <c r="AX175" s="56">
        <f>'ОПУ БС'!$F175/12*'ОПУ БС'!T175</f>
        <v>267.7897738</v>
      </c>
      <c r="AY175" s="56">
        <f>'ОПУ БС'!$F175/12*'ОПУ БС'!U175</f>
        <v>252.487501</v>
      </c>
      <c r="AZ175" s="56">
        <f>'ОПУ БС'!$F175/12*'ОПУ БС'!V175</f>
        <v>257.5882586</v>
      </c>
      <c r="BA175" s="56">
        <f>'ОПУ БС'!$F175/12*'ОПУ БС'!W175</f>
        <v>318.7973497</v>
      </c>
      <c r="BB175" s="10">
        <f t="shared" si="27"/>
        <v>3060.454557</v>
      </c>
      <c r="BC175" s="56">
        <f>'ОПУ БС'!$G175/12*'ОПУ БС'!L175</f>
        <v>199.3098229</v>
      </c>
      <c r="BD175" s="56">
        <f>'ОПУ БС'!$G175/12*'ОПУ БС'!M175</f>
        <v>217.6673066</v>
      </c>
      <c r="BE175" s="56">
        <f>'ОПУ БС'!$G175/12*'ОПУ БС'!N175</f>
        <v>243.8922833</v>
      </c>
      <c r="BF175" s="56">
        <f>'ОПУ БС'!$G175/12*'ОПУ БС'!O175</f>
        <v>243.8922833</v>
      </c>
      <c r="BG175" s="56">
        <f>'ОПУ БС'!$G175/12*'ОПУ БС'!P175</f>
        <v>249.1372786</v>
      </c>
      <c r="BH175" s="56">
        <f>'ОПУ БС'!$G175/12*'ОПУ БС'!Q175</f>
        <v>264.8722646</v>
      </c>
      <c r="BI175" s="56">
        <f>'ОПУ БС'!$G175/12*'ОПУ БС'!R175</f>
        <v>304.2097297</v>
      </c>
      <c r="BJ175" s="56">
        <f>'ОПУ БС'!$G175/12*'ОПУ БС'!S175</f>
        <v>296.3422367</v>
      </c>
      <c r="BK175" s="56">
        <f>'ОПУ БС'!$G175/12*'ОПУ БС'!T175</f>
        <v>275.3622553</v>
      </c>
      <c r="BL175" s="56">
        <f>'ОПУ БС'!$G175/12*'ОПУ БС'!U175</f>
        <v>259.6272693</v>
      </c>
      <c r="BM175" s="56">
        <f>'ОПУ БС'!$G175/12*'ОПУ БС'!V175</f>
        <v>264.8722646</v>
      </c>
      <c r="BN175" s="56">
        <f>'ОПУ БС'!$G175/12*'ОПУ БС'!W175</f>
        <v>327.8122087</v>
      </c>
      <c r="BO175" s="10">
        <f t="shared" si="29"/>
        <v>3146.997203</v>
      </c>
      <c r="BP175" s="56">
        <f>'ОПУ БС'!$H175/12*'ОПУ БС'!L175</f>
        <v>209.9603346</v>
      </c>
      <c r="BQ175" s="56">
        <f>'ОПУ БС'!$H175/12*'ОПУ БС'!M175</f>
        <v>229.2987865</v>
      </c>
      <c r="BR175" s="56">
        <f>'ОПУ БС'!$H175/12*'ОПУ БС'!N175</f>
        <v>256.9251463</v>
      </c>
      <c r="BS175" s="56">
        <f>'ОПУ БС'!$H175/12*'ОПУ БС'!O175</f>
        <v>256.9251463</v>
      </c>
      <c r="BT175" s="56">
        <f>'ОПУ БС'!$H175/12*'ОПУ БС'!P175</f>
        <v>262.4504183</v>
      </c>
      <c r="BU175" s="56">
        <f>'ОПУ БС'!$H175/12*'ОПУ БС'!Q175</f>
        <v>279.0262342</v>
      </c>
      <c r="BV175" s="56">
        <f>'ОПУ БС'!$H175/12*'ОПУ БС'!R175</f>
        <v>320.4657739</v>
      </c>
      <c r="BW175" s="56">
        <f>'ОПУ БС'!$H175/12*'ОПУ БС'!S175</f>
        <v>312.1778659</v>
      </c>
      <c r="BX175" s="56">
        <f>'ОПУ БС'!$H175/12*'ОПУ БС'!T175</f>
        <v>290.0767781</v>
      </c>
      <c r="BY175" s="56">
        <f>'ОПУ БС'!$H175/12*'ОПУ БС'!U175</f>
        <v>273.5009622</v>
      </c>
      <c r="BZ175" s="56">
        <f>'ОПУ БС'!$H175/12*'ОПУ БС'!V175</f>
        <v>279.0262342</v>
      </c>
      <c r="CA175" s="56">
        <f>'ОПУ БС'!$H175/12*'ОПУ БС'!W175</f>
        <v>345.3294977</v>
      </c>
      <c r="CB175" s="10">
        <f t="shared" si="31"/>
        <v>3315.163178</v>
      </c>
      <c r="CC175" s="56">
        <f>'ОПУ БС'!$I175/12*'ОПУ БС'!L175</f>
        <v>223.1398261</v>
      </c>
      <c r="CD175" s="56">
        <f>'ОПУ БС'!$I175/12*'ОПУ БС'!M175</f>
        <v>243.6921785</v>
      </c>
      <c r="CE175" s="56">
        <f>'ОПУ БС'!$I175/12*'ОПУ БС'!N175</f>
        <v>273.0526819</v>
      </c>
      <c r="CF175" s="56">
        <f>'ОПУ БС'!$I175/12*'ОПУ БС'!O175</f>
        <v>273.0526819</v>
      </c>
      <c r="CG175" s="56">
        <f>'ОПУ БС'!$I175/12*'ОПУ БС'!P175</f>
        <v>278.9247826</v>
      </c>
      <c r="CH175" s="56">
        <f>'ОПУ БС'!$I175/12*'ОПУ БС'!Q175</f>
        <v>296.5410847</v>
      </c>
      <c r="CI175" s="56">
        <f>'ОПУ БС'!$I175/12*'ОПУ БС'!R175</f>
        <v>340.5818398</v>
      </c>
      <c r="CJ175" s="56">
        <f>'ОПУ БС'!$I175/12*'ОПУ БС'!S175</f>
        <v>331.7736888</v>
      </c>
      <c r="CK175" s="56">
        <f>'ОПУ БС'!$I175/12*'ОПУ БС'!T175</f>
        <v>308.285286</v>
      </c>
      <c r="CL175" s="56">
        <f>'ОПУ БС'!$I175/12*'ОПУ БС'!U175</f>
        <v>290.668984</v>
      </c>
      <c r="CM175" s="56">
        <f>'ОПУ БС'!$I175/12*'ОПУ БС'!V175</f>
        <v>296.5410847</v>
      </c>
      <c r="CN175" s="56">
        <f>'ОПУ БС'!$I175/12*'ОПУ БС'!W175</f>
        <v>367.0062929</v>
      </c>
      <c r="CO175" s="10">
        <f t="shared" si="33"/>
        <v>3523.260412</v>
      </c>
      <c r="CP175" s="2"/>
      <c r="CQ175" s="2"/>
      <c r="CR175" s="64">
        <f>O175-'ОПУ БС'!C175</f>
        <v>0</v>
      </c>
      <c r="CS175" s="64">
        <f>AB175-'ОПУ БС'!D175</f>
        <v>0</v>
      </c>
      <c r="CT175" s="64">
        <f>AO175-'ОПУ БС'!E175</f>
        <v>0</v>
      </c>
      <c r="CU175" s="64">
        <f>BB175-'ОПУ БС'!F175</f>
        <v>0</v>
      </c>
      <c r="CV175" s="64">
        <f>BO175-'ОПУ БС'!G175</f>
        <v>0</v>
      </c>
      <c r="CW175" s="64">
        <f>CB175-'ОПУ БС'!H175</f>
        <v>0</v>
      </c>
      <c r="CX175" s="64">
        <f>CO175-'ОПУ БС'!I175</f>
        <v>0</v>
      </c>
      <c r="CY175" s="2"/>
      <c r="CZ175" s="2"/>
      <c r="DA175" s="57"/>
      <c r="DB175" s="57"/>
      <c r="DC175" s="57"/>
      <c r="DD175" s="57"/>
      <c r="DE175" s="57"/>
      <c r="DF175" s="57"/>
      <c r="DG175" s="57"/>
      <c r="DH175" s="57"/>
      <c r="DI175" s="57"/>
      <c r="DJ175" s="57"/>
      <c r="DK175" s="57"/>
      <c r="DL175" s="57"/>
      <c r="DM175" s="55">
        <f t="shared" si="35"/>
        <v>0</v>
      </c>
      <c r="DN175" s="57"/>
      <c r="DO175" s="57"/>
      <c r="DP175" s="57"/>
      <c r="DQ175" s="57"/>
      <c r="DR175" s="57"/>
      <c r="DS175" s="57"/>
      <c r="DT175" s="57"/>
      <c r="DU175" s="57"/>
      <c r="DV175" s="57"/>
      <c r="DW175" s="57"/>
      <c r="DX175" s="57"/>
      <c r="DY175" s="57"/>
      <c r="DZ175" s="55">
        <f t="shared" si="37"/>
        <v>0</v>
      </c>
      <c r="EA175" s="58"/>
      <c r="EB175" s="58"/>
      <c r="EC175" s="58"/>
      <c r="ED175" s="58"/>
      <c r="EE175" s="58"/>
      <c r="EF175" s="58"/>
      <c r="EG175" s="58"/>
      <c r="EH175" s="58"/>
      <c r="EI175" s="58"/>
      <c r="EJ175" s="58"/>
      <c r="EK175" s="58"/>
      <c r="EL175" s="58"/>
      <c r="EM175" s="50">
        <f t="shared" si="39"/>
        <v>0</v>
      </c>
      <c r="EN175" s="58"/>
      <c r="EO175" s="58"/>
      <c r="EP175" s="58"/>
      <c r="EQ175" s="58"/>
      <c r="ER175" s="58"/>
      <c r="ES175" s="58"/>
      <c r="ET175" s="58"/>
      <c r="EU175" s="58"/>
      <c r="EV175" s="58"/>
      <c r="EW175" s="58"/>
      <c r="EX175" s="58"/>
      <c r="EY175" s="58"/>
      <c r="EZ175" s="51">
        <f t="shared" si="41"/>
        <v>0</v>
      </c>
      <c r="FA175" s="58"/>
      <c r="FB175" s="58"/>
      <c r="FC175" s="58"/>
      <c r="FD175" s="58"/>
      <c r="FE175" s="58"/>
      <c r="FF175" s="58"/>
      <c r="FG175" s="58"/>
      <c r="FH175" s="58"/>
      <c r="FI175" s="58"/>
      <c r="FJ175" s="58"/>
      <c r="FK175" s="58"/>
      <c r="FL175" s="58"/>
      <c r="FM175" s="51">
        <f t="shared" si="43"/>
        <v>0</v>
      </c>
      <c r="FN175" s="2"/>
      <c r="FO175" s="2"/>
      <c r="FP175" s="56">
        <f t="shared" ref="FP175:GA175" si="2238">C175</f>
        <v>196.3277594</v>
      </c>
      <c r="FQ175" s="56">
        <f t="shared" si="2238"/>
        <v>214.4105794</v>
      </c>
      <c r="FR175" s="56">
        <f t="shared" si="2238"/>
        <v>240.2431793</v>
      </c>
      <c r="FS175" s="56">
        <f t="shared" si="2238"/>
        <v>240.2431793</v>
      </c>
      <c r="FT175" s="56">
        <f t="shared" si="2238"/>
        <v>245.4096993</v>
      </c>
      <c r="FU175" s="56">
        <f t="shared" si="2238"/>
        <v>260.9092593</v>
      </c>
      <c r="FV175" s="56">
        <f t="shared" si="2238"/>
        <v>299.6581592</v>
      </c>
      <c r="FW175" s="56">
        <f t="shared" si="2238"/>
        <v>291.9083792</v>
      </c>
      <c r="FX175" s="56">
        <f t="shared" si="2238"/>
        <v>271.2422992</v>
      </c>
      <c r="FY175" s="56">
        <f t="shared" si="2238"/>
        <v>255.7427393</v>
      </c>
      <c r="FZ175" s="56">
        <f t="shared" si="2238"/>
        <v>260.9092593</v>
      </c>
      <c r="GA175" s="56">
        <f t="shared" si="2238"/>
        <v>322.9074991</v>
      </c>
      <c r="GB175" s="52">
        <f t="shared" si="45"/>
        <v>3099.911991</v>
      </c>
      <c r="GC175" s="56">
        <f t="shared" ref="GC175:GN175" si="2239">P175</f>
        <v>200.9510787</v>
      </c>
      <c r="GD175" s="56">
        <f t="shared" si="2239"/>
        <v>219.4597307</v>
      </c>
      <c r="GE175" s="56">
        <f t="shared" si="2239"/>
        <v>245.9006621</v>
      </c>
      <c r="GF175" s="56">
        <f t="shared" si="2239"/>
        <v>245.9006621</v>
      </c>
      <c r="GG175" s="56">
        <f t="shared" si="2239"/>
        <v>251.1888484</v>
      </c>
      <c r="GH175" s="56">
        <f t="shared" si="2239"/>
        <v>267.0534072</v>
      </c>
      <c r="GI175" s="56">
        <f t="shared" si="2239"/>
        <v>306.7148043</v>
      </c>
      <c r="GJ175" s="56">
        <f t="shared" si="2239"/>
        <v>298.7825249</v>
      </c>
      <c r="GK175" s="56">
        <f t="shared" si="2239"/>
        <v>277.6297798</v>
      </c>
      <c r="GL175" s="56">
        <f t="shared" si="2239"/>
        <v>261.7652209</v>
      </c>
      <c r="GM175" s="56">
        <f t="shared" si="2239"/>
        <v>267.0534072</v>
      </c>
      <c r="GN175" s="56">
        <f t="shared" si="2239"/>
        <v>330.5116426</v>
      </c>
      <c r="GO175" s="52">
        <f t="shared" si="47"/>
        <v>3172.911769</v>
      </c>
      <c r="GP175" s="8">
        <f t="shared" ref="GP175:HA175" si="2240">AC175+DA175</f>
        <v>193.7393544</v>
      </c>
      <c r="GQ175" s="8">
        <f t="shared" si="2240"/>
        <v>211.5837687</v>
      </c>
      <c r="GR175" s="8">
        <f t="shared" si="2240"/>
        <v>237.075789</v>
      </c>
      <c r="GS175" s="8">
        <f t="shared" si="2240"/>
        <v>237.075789</v>
      </c>
      <c r="GT175" s="8">
        <f t="shared" si="2240"/>
        <v>242.174193</v>
      </c>
      <c r="GU175" s="8">
        <f t="shared" si="2240"/>
        <v>257.4694052</v>
      </c>
      <c r="GV175" s="8">
        <f t="shared" si="2240"/>
        <v>295.7074357</v>
      </c>
      <c r="GW175" s="8">
        <f t="shared" si="2240"/>
        <v>288.0598296</v>
      </c>
      <c r="GX175" s="8">
        <f t="shared" si="2240"/>
        <v>267.6662134</v>
      </c>
      <c r="GY175" s="8">
        <f t="shared" si="2240"/>
        <v>252.3710012</v>
      </c>
      <c r="GZ175" s="8">
        <f t="shared" si="2240"/>
        <v>257.4694052</v>
      </c>
      <c r="HA175" s="8">
        <f t="shared" si="2240"/>
        <v>318.650254</v>
      </c>
      <c r="HB175" s="52">
        <f t="shared" si="49"/>
        <v>3059.042439</v>
      </c>
      <c r="HC175" s="8">
        <f t="shared" ref="HC175:HN175" si="2241">AP175+DN175</f>
        <v>193.8287886</v>
      </c>
      <c r="HD175" s="8">
        <f t="shared" si="2241"/>
        <v>211.6814402</v>
      </c>
      <c r="HE175" s="8">
        <f t="shared" si="2241"/>
        <v>237.1852282</v>
      </c>
      <c r="HF175" s="8">
        <f t="shared" si="2241"/>
        <v>237.1852282</v>
      </c>
      <c r="HG175" s="8">
        <f t="shared" si="2241"/>
        <v>242.2859858</v>
      </c>
      <c r="HH175" s="8">
        <f t="shared" si="2241"/>
        <v>257.5882586</v>
      </c>
      <c r="HI175" s="8">
        <f t="shared" si="2241"/>
        <v>295.8439405</v>
      </c>
      <c r="HJ175" s="8">
        <f t="shared" si="2241"/>
        <v>288.1928042</v>
      </c>
      <c r="HK175" s="8">
        <f t="shared" si="2241"/>
        <v>267.7897738</v>
      </c>
      <c r="HL175" s="8">
        <f t="shared" si="2241"/>
        <v>252.487501</v>
      </c>
      <c r="HM175" s="8">
        <f t="shared" si="2241"/>
        <v>257.5882586</v>
      </c>
      <c r="HN175" s="8">
        <f t="shared" si="2241"/>
        <v>318.7973497</v>
      </c>
      <c r="HO175" s="52">
        <f t="shared" si="51"/>
        <v>3060.454557</v>
      </c>
      <c r="HP175" s="8">
        <f t="shared" ref="HP175:IA175" si="2242">BC175+EA175</f>
        <v>199.3098229</v>
      </c>
      <c r="HQ175" s="8">
        <f t="shared" si="2242"/>
        <v>217.6673066</v>
      </c>
      <c r="HR175" s="8">
        <f t="shared" si="2242"/>
        <v>243.8922833</v>
      </c>
      <c r="HS175" s="8">
        <f t="shared" si="2242"/>
        <v>243.8922833</v>
      </c>
      <c r="HT175" s="8">
        <f t="shared" si="2242"/>
        <v>249.1372786</v>
      </c>
      <c r="HU175" s="8">
        <f t="shared" si="2242"/>
        <v>264.8722646</v>
      </c>
      <c r="HV175" s="8">
        <f t="shared" si="2242"/>
        <v>304.2097297</v>
      </c>
      <c r="HW175" s="8">
        <f t="shared" si="2242"/>
        <v>296.3422367</v>
      </c>
      <c r="HX175" s="8">
        <f t="shared" si="2242"/>
        <v>275.3622553</v>
      </c>
      <c r="HY175" s="8">
        <f t="shared" si="2242"/>
        <v>259.6272693</v>
      </c>
      <c r="HZ175" s="8">
        <f t="shared" si="2242"/>
        <v>264.8722646</v>
      </c>
      <c r="IA175" s="8">
        <f t="shared" si="2242"/>
        <v>327.8122087</v>
      </c>
      <c r="IB175" s="52">
        <f t="shared" si="53"/>
        <v>3146.997203</v>
      </c>
      <c r="IC175" s="8">
        <f t="shared" ref="IC175:IN175" si="2243">BP175+EN175</f>
        <v>209.9603346</v>
      </c>
      <c r="ID175" s="8">
        <f t="shared" si="2243"/>
        <v>229.2987865</v>
      </c>
      <c r="IE175" s="8">
        <f t="shared" si="2243"/>
        <v>256.9251463</v>
      </c>
      <c r="IF175" s="8">
        <f t="shared" si="2243"/>
        <v>256.9251463</v>
      </c>
      <c r="IG175" s="8">
        <f t="shared" si="2243"/>
        <v>262.4504183</v>
      </c>
      <c r="IH175" s="8">
        <f t="shared" si="2243"/>
        <v>279.0262342</v>
      </c>
      <c r="II175" s="8">
        <f t="shared" si="2243"/>
        <v>320.4657739</v>
      </c>
      <c r="IJ175" s="8">
        <f t="shared" si="2243"/>
        <v>312.1778659</v>
      </c>
      <c r="IK175" s="8">
        <f t="shared" si="2243"/>
        <v>290.0767781</v>
      </c>
      <c r="IL175" s="8">
        <f t="shared" si="2243"/>
        <v>273.5009622</v>
      </c>
      <c r="IM175" s="8">
        <f t="shared" si="2243"/>
        <v>279.0262342</v>
      </c>
      <c r="IN175" s="8">
        <f t="shared" si="2243"/>
        <v>345.3294977</v>
      </c>
      <c r="IO175" s="52">
        <f t="shared" si="55"/>
        <v>3315.163178</v>
      </c>
      <c r="IP175" s="8">
        <f t="shared" ref="IP175:JA175" si="2244">CC175+FA175</f>
        <v>223.1398261</v>
      </c>
      <c r="IQ175" s="8">
        <f t="shared" si="2244"/>
        <v>243.6921785</v>
      </c>
      <c r="IR175" s="8">
        <f t="shared" si="2244"/>
        <v>273.0526819</v>
      </c>
      <c r="IS175" s="8">
        <f t="shared" si="2244"/>
        <v>273.0526819</v>
      </c>
      <c r="IT175" s="8">
        <f t="shared" si="2244"/>
        <v>278.9247826</v>
      </c>
      <c r="IU175" s="8">
        <f t="shared" si="2244"/>
        <v>296.5410847</v>
      </c>
      <c r="IV175" s="8">
        <f t="shared" si="2244"/>
        <v>340.5818398</v>
      </c>
      <c r="IW175" s="8">
        <f t="shared" si="2244"/>
        <v>331.7736888</v>
      </c>
      <c r="IX175" s="8">
        <f t="shared" si="2244"/>
        <v>308.285286</v>
      </c>
      <c r="IY175" s="8">
        <f t="shared" si="2244"/>
        <v>290.668984</v>
      </c>
      <c r="IZ175" s="8">
        <f t="shared" si="2244"/>
        <v>296.5410847</v>
      </c>
      <c r="JA175" s="8">
        <f t="shared" si="2244"/>
        <v>367.0062929</v>
      </c>
      <c r="JB175" s="52">
        <f t="shared" si="57"/>
        <v>3523.260412</v>
      </c>
      <c r="JC175" s="2"/>
      <c r="JD175" s="2"/>
      <c r="JE175" s="19">
        <f t="shared" si="58"/>
        <v>0</v>
      </c>
      <c r="JF175" s="19">
        <f t="shared" si="59"/>
        <v>0</v>
      </c>
      <c r="JG175" s="48">
        <f t="shared" si="60"/>
        <v>0</v>
      </c>
      <c r="JH175" s="48">
        <f t="shared" si="61"/>
        <v>0</v>
      </c>
      <c r="JI175" s="48">
        <f t="shared" si="62"/>
        <v>0</v>
      </c>
      <c r="JJ175" s="48">
        <f t="shared" si="63"/>
        <v>0</v>
      </c>
      <c r="JK175" s="48">
        <f t="shared" si="64"/>
        <v>0</v>
      </c>
    </row>
    <row r="176" ht="19.5" customHeight="1" outlineLevel="1">
      <c r="A176" s="2"/>
      <c r="B176" s="13" t="s">
        <v>19</v>
      </c>
      <c r="C176" s="56">
        <f>'ОПУ БС'!$C176/12*'ОПУ БС'!L176</f>
        <v>155.2437718</v>
      </c>
      <c r="D176" s="56">
        <f>'ОПУ БС'!$C176/12*'ОПУ БС'!M176</f>
        <v>175.6705838</v>
      </c>
      <c r="E176" s="56">
        <f>'ОПУ БС'!$C176/12*'ОПУ БС'!N176</f>
        <v>189.9693523</v>
      </c>
      <c r="F176" s="56">
        <f>'ОПУ БС'!$C176/12*'ОПУ БС'!O176</f>
        <v>189.9693523</v>
      </c>
      <c r="G176" s="56">
        <f>'ОПУ БС'!$C176/12*'ОПУ БС'!P176</f>
        <v>194.0547147</v>
      </c>
      <c r="H176" s="56">
        <f>'ОПУ БС'!$C176/12*'ОПУ БС'!Q176</f>
        <v>206.310802</v>
      </c>
      <c r="I176" s="56">
        <f>'ОПУ БС'!$C176/12*'ОПУ БС'!R176</f>
        <v>236.9510201</v>
      </c>
      <c r="J176" s="56">
        <f>'ОПУ БС'!$C176/12*'ОПУ БС'!S176</f>
        <v>230.8229764</v>
      </c>
      <c r="K176" s="56">
        <f>'ОПУ БС'!$C176/12*'ОПУ БС'!T176</f>
        <v>214.4815268</v>
      </c>
      <c r="L176" s="56">
        <f>'ОПУ БС'!$C176/12*'ОПУ БС'!U176</f>
        <v>202.2254395</v>
      </c>
      <c r="M176" s="56">
        <f>'ОПУ БС'!$C176/12*'ОПУ БС'!V176</f>
        <v>200.1827583</v>
      </c>
      <c r="N176" s="56">
        <f>'ОПУ БС'!$C176/12*'ОПУ БС'!W176</f>
        <v>255.3351509</v>
      </c>
      <c r="O176" s="10">
        <f t="shared" si="21"/>
        <v>2451.217449</v>
      </c>
      <c r="P176" s="56">
        <f>'ОПУ БС'!$D176/12*'ОПУ БС'!L176</f>
        <v>154.0857503</v>
      </c>
      <c r="Q176" s="56">
        <f>'ОПУ БС'!$D176/12*'ОПУ БС'!M176</f>
        <v>174.3601911</v>
      </c>
      <c r="R176" s="56">
        <f>'ОПУ БС'!$D176/12*'ОПУ БС'!N176</f>
        <v>188.5522997</v>
      </c>
      <c r="S176" s="56">
        <f>'ОПУ БС'!$D176/12*'ОПУ БС'!O176</f>
        <v>188.5522997</v>
      </c>
      <c r="T176" s="56">
        <f>'ОПУ БС'!$D176/12*'ОПУ БС'!P176</f>
        <v>192.6071879</v>
      </c>
      <c r="U176" s="56">
        <f>'ОПУ БС'!$D176/12*'ОПУ БС'!Q176</f>
        <v>204.7718524</v>
      </c>
      <c r="V176" s="56">
        <f>'ОПУ БС'!$D176/12*'ОПУ БС'!R176</f>
        <v>235.1835136</v>
      </c>
      <c r="W176" s="56">
        <f>'ОПУ БС'!$D176/12*'ОПУ БС'!S176</f>
        <v>229.1011814</v>
      </c>
      <c r="X176" s="56">
        <f>'ОПУ БС'!$D176/12*'ОПУ БС'!T176</f>
        <v>212.8816287</v>
      </c>
      <c r="Y176" s="56">
        <f>'ОПУ БС'!$D176/12*'ОПУ БС'!U176</f>
        <v>200.7169642</v>
      </c>
      <c r="Z176" s="56">
        <f>'ОПУ БС'!$D176/12*'ОПУ БС'!V176</f>
        <v>198.6895201</v>
      </c>
      <c r="AA176" s="56">
        <f>'ОПУ БС'!$D176/12*'ОПУ БС'!W176</f>
        <v>253.4305104</v>
      </c>
      <c r="AB176" s="10">
        <f t="shared" si="23"/>
        <v>2432.9329</v>
      </c>
      <c r="AC176" s="56">
        <f>'ОПУ БС'!$E176/12*'ОПУ БС'!L176</f>
        <v>144.3675018</v>
      </c>
      <c r="AD176" s="56">
        <f>'ОПУ БС'!$E176/12*'ОПУ БС'!M176</f>
        <v>163.3632257</v>
      </c>
      <c r="AE176" s="56">
        <f>'ОПУ БС'!$E176/12*'ОПУ БС'!N176</f>
        <v>176.6602325</v>
      </c>
      <c r="AF176" s="56">
        <f>'ОПУ БС'!$E176/12*'ОПУ БС'!O176</f>
        <v>176.6602325</v>
      </c>
      <c r="AG176" s="56">
        <f>'ОПУ БС'!$E176/12*'ОПУ БС'!P176</f>
        <v>180.4593772</v>
      </c>
      <c r="AH176" s="56">
        <f>'ОПУ БС'!$E176/12*'ОПУ БС'!Q176</f>
        <v>191.8568116</v>
      </c>
      <c r="AI176" s="56">
        <f>'ОПУ БС'!$E176/12*'ОПУ БС'!R176</f>
        <v>220.3503975</v>
      </c>
      <c r="AJ176" s="56">
        <f>'ОПУ БС'!$E176/12*'ОПУ БС'!S176</f>
        <v>214.6516803</v>
      </c>
      <c r="AK176" s="56">
        <f>'ОПУ БС'!$E176/12*'ОПУ БС'!T176</f>
        <v>199.4551012</v>
      </c>
      <c r="AL176" s="56">
        <f>'ОПУ БС'!$E176/12*'ОПУ БС'!U176</f>
        <v>188.0576668</v>
      </c>
      <c r="AM176" s="56">
        <f>'ОПУ БС'!$E176/12*'ОПУ БС'!V176</f>
        <v>186.1580944</v>
      </c>
      <c r="AN176" s="56">
        <f>'ОПУ БС'!$E176/12*'ОПУ БС'!W176</f>
        <v>237.446549</v>
      </c>
      <c r="AO176" s="10">
        <f t="shared" si="25"/>
        <v>2279.48687</v>
      </c>
      <c r="AP176" s="56">
        <f>'ОПУ БС'!$F176/12*'ОПУ БС'!L176</f>
        <v>140.2706108</v>
      </c>
      <c r="AQ176" s="56">
        <f>'ОПУ БС'!$F176/12*'ОПУ БС'!M176</f>
        <v>158.7272701</v>
      </c>
      <c r="AR176" s="56">
        <f>'ОПУ БС'!$F176/12*'ОПУ БС'!N176</f>
        <v>171.6469316</v>
      </c>
      <c r="AS176" s="56">
        <f>'ОПУ БС'!$F176/12*'ОПУ БС'!O176</f>
        <v>171.6469316</v>
      </c>
      <c r="AT176" s="56">
        <f>'ОПУ БС'!$F176/12*'ОПУ БС'!P176</f>
        <v>175.3382634</v>
      </c>
      <c r="AU176" s="56">
        <f>'ОПУ БС'!$F176/12*'ОПУ БС'!Q176</f>
        <v>186.412259</v>
      </c>
      <c r="AV176" s="56">
        <f>'ОПУ БС'!$F176/12*'ОПУ БС'!R176</f>
        <v>214.097248</v>
      </c>
      <c r="AW176" s="56">
        <f>'ОПУ БС'!$F176/12*'ОПУ БС'!S176</f>
        <v>208.5602502</v>
      </c>
      <c r="AX176" s="56">
        <f>'ОПУ БС'!$F176/12*'ОПУ БС'!T176</f>
        <v>193.7949227</v>
      </c>
      <c r="AY176" s="56">
        <f>'ОПУ БС'!$F176/12*'ОПУ БС'!U176</f>
        <v>182.7209272</v>
      </c>
      <c r="AZ176" s="56">
        <f>'ОПУ БС'!$F176/12*'ОПУ БС'!V176</f>
        <v>180.8752612</v>
      </c>
      <c r="BA176" s="56">
        <f>'ОПУ БС'!$F176/12*'ОПУ БС'!W176</f>
        <v>230.7082414</v>
      </c>
      <c r="BB176" s="10">
        <f t="shared" si="27"/>
        <v>2214.799117</v>
      </c>
      <c r="BC176" s="56">
        <f>'ОПУ БС'!$G176/12*'ОПУ БС'!L176</f>
        <v>139.9926529</v>
      </c>
      <c r="BD176" s="56">
        <f>'ОПУ БС'!$G176/12*'ОПУ БС'!M176</f>
        <v>158.4127388</v>
      </c>
      <c r="BE176" s="56">
        <f>'ОПУ БС'!$G176/12*'ОПУ БС'!N176</f>
        <v>171.306799</v>
      </c>
      <c r="BF176" s="56">
        <f>'ОПУ БС'!$G176/12*'ОПУ БС'!O176</f>
        <v>171.306799</v>
      </c>
      <c r="BG176" s="56">
        <f>'ОПУ БС'!$G176/12*'ОПУ БС'!P176</f>
        <v>174.9908162</v>
      </c>
      <c r="BH176" s="56">
        <f>'ОПУ БС'!$G176/12*'ОПУ БС'!Q176</f>
        <v>186.0428677</v>
      </c>
      <c r="BI176" s="56">
        <f>'ОПУ БС'!$G176/12*'ОПУ БС'!R176</f>
        <v>213.6729966</v>
      </c>
      <c r="BJ176" s="56">
        <f>'ОПУ БС'!$G176/12*'ОПУ БС'!S176</f>
        <v>208.1469708</v>
      </c>
      <c r="BK176" s="56">
        <f>'ОПУ БС'!$G176/12*'ОПУ БС'!T176</f>
        <v>193.4109021</v>
      </c>
      <c r="BL176" s="56">
        <f>'ОПУ БС'!$G176/12*'ОПУ БС'!U176</f>
        <v>182.3588505</v>
      </c>
      <c r="BM176" s="56">
        <f>'ОПУ БС'!$G176/12*'ОПУ БС'!V176</f>
        <v>180.5168419</v>
      </c>
      <c r="BN176" s="56">
        <f>'ОПУ БС'!$G176/12*'ОПУ БС'!W176</f>
        <v>230.2510739</v>
      </c>
      <c r="BO176" s="10">
        <f t="shared" si="29"/>
        <v>2210.41031</v>
      </c>
      <c r="BP176" s="56">
        <f>'ОПУ БС'!$H176/12*'ОПУ БС'!L176</f>
        <v>143.0503285</v>
      </c>
      <c r="BQ176" s="56">
        <f>'ОПУ БС'!$H176/12*'ОПУ БС'!M176</f>
        <v>161.8727402</v>
      </c>
      <c r="BR176" s="56">
        <f>'ОПУ БС'!$H176/12*'ОПУ БС'!N176</f>
        <v>175.0484283</v>
      </c>
      <c r="BS176" s="56">
        <f>'ОПУ БС'!$H176/12*'ОПУ БС'!O176</f>
        <v>175.0484283</v>
      </c>
      <c r="BT176" s="56">
        <f>'ОПУ БС'!$H176/12*'ОПУ БС'!P176</f>
        <v>178.8129107</v>
      </c>
      <c r="BU176" s="56">
        <f>'ОПУ БС'!$H176/12*'ОПУ БС'!Q176</f>
        <v>190.1063577</v>
      </c>
      <c r="BV176" s="56">
        <f>'ОПУ БС'!$H176/12*'ОПУ БС'!R176</f>
        <v>218.3399751</v>
      </c>
      <c r="BW176" s="56">
        <f>'ОПУ БС'!$H176/12*'ОПУ БС'!S176</f>
        <v>212.6932516</v>
      </c>
      <c r="BX176" s="56">
        <f>'ОПУ БС'!$H176/12*'ОПУ БС'!T176</f>
        <v>197.6353223</v>
      </c>
      <c r="BY176" s="56">
        <f>'ОПУ БС'!$H176/12*'ОПУ БС'!U176</f>
        <v>186.3418753</v>
      </c>
      <c r="BZ176" s="56">
        <f>'ОПУ БС'!$H176/12*'ОПУ БС'!V176</f>
        <v>184.4596342</v>
      </c>
      <c r="CA176" s="56">
        <f>'ОПУ БС'!$H176/12*'ОПУ БС'!W176</f>
        <v>235.2801456</v>
      </c>
      <c r="CB176" s="10">
        <f t="shared" si="31"/>
        <v>2258.689398</v>
      </c>
      <c r="CC176" s="56">
        <f>'ОПУ БС'!$I176/12*'ОПУ БС'!L176</f>
        <v>147.3901828</v>
      </c>
      <c r="CD176" s="56">
        <f>'ОПУ БС'!$I176/12*'ОПУ БС'!M176</f>
        <v>166.7836279</v>
      </c>
      <c r="CE176" s="56">
        <f>'ОПУ БС'!$I176/12*'ОПУ БС'!N176</f>
        <v>180.3590395</v>
      </c>
      <c r="CF176" s="56">
        <f>'ОПУ БС'!$I176/12*'ОПУ БС'!O176</f>
        <v>180.3590395</v>
      </c>
      <c r="CG176" s="56">
        <f>'ОПУ БС'!$I176/12*'ОПУ БС'!P176</f>
        <v>184.2377285</v>
      </c>
      <c r="CH176" s="56">
        <f>'ОПУ БС'!$I176/12*'ОПУ БС'!Q176</f>
        <v>195.8737955</v>
      </c>
      <c r="CI176" s="56">
        <f>'ОПУ БС'!$I176/12*'ОПУ БС'!R176</f>
        <v>224.9639632</v>
      </c>
      <c r="CJ176" s="56">
        <f>'ОПУ БС'!$I176/12*'ОПУ БС'!S176</f>
        <v>219.1459297</v>
      </c>
      <c r="CK176" s="56">
        <f>'ОПУ БС'!$I176/12*'ОПУ БС'!T176</f>
        <v>203.6311736</v>
      </c>
      <c r="CL176" s="56">
        <f>'ОПУ БС'!$I176/12*'ОПУ БС'!U176</f>
        <v>191.9951065</v>
      </c>
      <c r="CM176" s="56">
        <f>'ОПУ БС'!$I176/12*'ОПУ БС'!V176</f>
        <v>190.055762</v>
      </c>
      <c r="CN176" s="56">
        <f>'ОПУ БС'!$I176/12*'ОПУ БС'!W176</f>
        <v>242.4180638</v>
      </c>
      <c r="CO176" s="10">
        <f t="shared" si="33"/>
        <v>2327.213412</v>
      </c>
      <c r="CP176" s="2"/>
      <c r="CQ176" s="2"/>
      <c r="CR176" s="64">
        <f>O176-'ОПУ БС'!C176</f>
        <v>0</v>
      </c>
      <c r="CS176" s="64">
        <f>AB176-'ОПУ БС'!D176</f>
        <v>0</v>
      </c>
      <c r="CT176" s="64">
        <f>AO176-'ОПУ БС'!E176</f>
        <v>0</v>
      </c>
      <c r="CU176" s="64">
        <f>BB176-'ОПУ БС'!F176</f>
        <v>0</v>
      </c>
      <c r="CV176" s="64">
        <f>BO176-'ОПУ БС'!G176</f>
        <v>0</v>
      </c>
      <c r="CW176" s="64">
        <f>CB176-'ОПУ БС'!H176</f>
        <v>0</v>
      </c>
      <c r="CX176" s="64">
        <f>CO176-'ОПУ БС'!I176</f>
        <v>0</v>
      </c>
      <c r="CY176" s="2"/>
      <c r="CZ176" s="2"/>
      <c r="DA176" s="57"/>
      <c r="DB176" s="57"/>
      <c r="DC176" s="57"/>
      <c r="DD176" s="57"/>
      <c r="DE176" s="57"/>
      <c r="DF176" s="57"/>
      <c r="DG176" s="57"/>
      <c r="DH176" s="57"/>
      <c r="DI176" s="57"/>
      <c r="DJ176" s="57"/>
      <c r="DK176" s="57"/>
      <c r="DL176" s="57"/>
      <c r="DM176" s="55">
        <f t="shared" si="35"/>
        <v>0</v>
      </c>
      <c r="DN176" s="57"/>
      <c r="DO176" s="57"/>
      <c r="DP176" s="57"/>
      <c r="DQ176" s="57"/>
      <c r="DR176" s="57"/>
      <c r="DS176" s="57"/>
      <c r="DT176" s="57"/>
      <c r="DU176" s="57"/>
      <c r="DV176" s="57"/>
      <c r="DW176" s="57"/>
      <c r="DX176" s="57"/>
      <c r="DY176" s="57"/>
      <c r="DZ176" s="55">
        <f t="shared" si="37"/>
        <v>0</v>
      </c>
      <c r="EA176" s="58"/>
      <c r="EB176" s="58"/>
      <c r="EC176" s="58"/>
      <c r="ED176" s="58"/>
      <c r="EE176" s="58"/>
      <c r="EF176" s="58"/>
      <c r="EG176" s="58"/>
      <c r="EH176" s="58"/>
      <c r="EI176" s="58"/>
      <c r="EJ176" s="58"/>
      <c r="EK176" s="58"/>
      <c r="EL176" s="58"/>
      <c r="EM176" s="50">
        <f t="shared" si="39"/>
        <v>0</v>
      </c>
      <c r="EN176" s="58"/>
      <c r="EO176" s="58"/>
      <c r="EP176" s="58"/>
      <c r="EQ176" s="58"/>
      <c r="ER176" s="58"/>
      <c r="ES176" s="58"/>
      <c r="ET176" s="58"/>
      <c r="EU176" s="58"/>
      <c r="EV176" s="58"/>
      <c r="EW176" s="58"/>
      <c r="EX176" s="58"/>
      <c r="EY176" s="58"/>
      <c r="EZ176" s="51">
        <f t="shared" si="41"/>
        <v>0</v>
      </c>
      <c r="FA176" s="58"/>
      <c r="FB176" s="58"/>
      <c r="FC176" s="58"/>
      <c r="FD176" s="58"/>
      <c r="FE176" s="58"/>
      <c r="FF176" s="58"/>
      <c r="FG176" s="58"/>
      <c r="FH176" s="58"/>
      <c r="FI176" s="58"/>
      <c r="FJ176" s="58"/>
      <c r="FK176" s="58"/>
      <c r="FL176" s="58"/>
      <c r="FM176" s="51">
        <f t="shared" si="43"/>
        <v>0</v>
      </c>
      <c r="FN176" s="2"/>
      <c r="FO176" s="2"/>
      <c r="FP176" s="56">
        <f t="shared" ref="FP176:GA176" si="2245">C176</f>
        <v>155.2437718</v>
      </c>
      <c r="FQ176" s="56">
        <f t="shared" si="2245"/>
        <v>175.6705838</v>
      </c>
      <c r="FR176" s="56">
        <f t="shared" si="2245"/>
        <v>189.9693523</v>
      </c>
      <c r="FS176" s="56">
        <f t="shared" si="2245"/>
        <v>189.9693523</v>
      </c>
      <c r="FT176" s="56">
        <f t="shared" si="2245"/>
        <v>194.0547147</v>
      </c>
      <c r="FU176" s="56">
        <f t="shared" si="2245"/>
        <v>206.310802</v>
      </c>
      <c r="FV176" s="56">
        <f t="shared" si="2245"/>
        <v>236.9510201</v>
      </c>
      <c r="FW176" s="56">
        <f t="shared" si="2245"/>
        <v>230.8229764</v>
      </c>
      <c r="FX176" s="56">
        <f t="shared" si="2245"/>
        <v>214.4815268</v>
      </c>
      <c r="FY176" s="56">
        <f t="shared" si="2245"/>
        <v>202.2254395</v>
      </c>
      <c r="FZ176" s="56">
        <f t="shared" si="2245"/>
        <v>200.1827583</v>
      </c>
      <c r="GA176" s="56">
        <f t="shared" si="2245"/>
        <v>255.3351509</v>
      </c>
      <c r="GB176" s="52">
        <f t="shared" si="45"/>
        <v>2451.217449</v>
      </c>
      <c r="GC176" s="56">
        <f t="shared" ref="GC176:GN176" si="2246">P176</f>
        <v>154.0857503</v>
      </c>
      <c r="GD176" s="56">
        <f t="shared" si="2246"/>
        <v>174.3601911</v>
      </c>
      <c r="GE176" s="56">
        <f t="shared" si="2246"/>
        <v>188.5522997</v>
      </c>
      <c r="GF176" s="56">
        <f t="shared" si="2246"/>
        <v>188.5522997</v>
      </c>
      <c r="GG176" s="56">
        <f t="shared" si="2246"/>
        <v>192.6071879</v>
      </c>
      <c r="GH176" s="56">
        <f t="shared" si="2246"/>
        <v>204.7718524</v>
      </c>
      <c r="GI176" s="56">
        <f t="shared" si="2246"/>
        <v>235.1835136</v>
      </c>
      <c r="GJ176" s="56">
        <f t="shared" si="2246"/>
        <v>229.1011814</v>
      </c>
      <c r="GK176" s="56">
        <f t="shared" si="2246"/>
        <v>212.8816287</v>
      </c>
      <c r="GL176" s="56">
        <f t="shared" si="2246"/>
        <v>200.7169642</v>
      </c>
      <c r="GM176" s="56">
        <f t="shared" si="2246"/>
        <v>198.6895201</v>
      </c>
      <c r="GN176" s="56">
        <f t="shared" si="2246"/>
        <v>253.4305104</v>
      </c>
      <c r="GO176" s="52">
        <f t="shared" si="47"/>
        <v>2432.9329</v>
      </c>
      <c r="GP176" s="8">
        <f t="shared" ref="GP176:HA176" si="2247">AC176+DA176</f>
        <v>144.3675018</v>
      </c>
      <c r="GQ176" s="8">
        <f t="shared" si="2247"/>
        <v>163.3632257</v>
      </c>
      <c r="GR176" s="8">
        <f t="shared" si="2247"/>
        <v>176.6602325</v>
      </c>
      <c r="GS176" s="8">
        <f t="shared" si="2247"/>
        <v>176.6602325</v>
      </c>
      <c r="GT176" s="8">
        <f t="shared" si="2247"/>
        <v>180.4593772</v>
      </c>
      <c r="GU176" s="8">
        <f t="shared" si="2247"/>
        <v>191.8568116</v>
      </c>
      <c r="GV176" s="8">
        <f t="shared" si="2247"/>
        <v>220.3503975</v>
      </c>
      <c r="GW176" s="8">
        <f t="shared" si="2247"/>
        <v>214.6516803</v>
      </c>
      <c r="GX176" s="8">
        <f t="shared" si="2247"/>
        <v>199.4551012</v>
      </c>
      <c r="GY176" s="8">
        <f t="shared" si="2247"/>
        <v>188.0576668</v>
      </c>
      <c r="GZ176" s="8">
        <f t="shared" si="2247"/>
        <v>186.1580944</v>
      </c>
      <c r="HA176" s="8">
        <f t="shared" si="2247"/>
        <v>237.446549</v>
      </c>
      <c r="HB176" s="52">
        <f t="shared" si="49"/>
        <v>2279.48687</v>
      </c>
      <c r="HC176" s="8">
        <f t="shared" ref="HC176:HN176" si="2248">AP176+DN176</f>
        <v>140.2706108</v>
      </c>
      <c r="HD176" s="8">
        <f t="shared" si="2248"/>
        <v>158.7272701</v>
      </c>
      <c r="HE176" s="8">
        <f t="shared" si="2248"/>
        <v>171.6469316</v>
      </c>
      <c r="HF176" s="8">
        <f t="shared" si="2248"/>
        <v>171.6469316</v>
      </c>
      <c r="HG176" s="8">
        <f t="shared" si="2248"/>
        <v>175.3382634</v>
      </c>
      <c r="HH176" s="8">
        <f t="shared" si="2248"/>
        <v>186.412259</v>
      </c>
      <c r="HI176" s="8">
        <f t="shared" si="2248"/>
        <v>214.097248</v>
      </c>
      <c r="HJ176" s="8">
        <f t="shared" si="2248"/>
        <v>208.5602502</v>
      </c>
      <c r="HK176" s="8">
        <f t="shared" si="2248"/>
        <v>193.7949227</v>
      </c>
      <c r="HL176" s="8">
        <f t="shared" si="2248"/>
        <v>182.7209272</v>
      </c>
      <c r="HM176" s="8">
        <f t="shared" si="2248"/>
        <v>180.8752612</v>
      </c>
      <c r="HN176" s="8">
        <f t="shared" si="2248"/>
        <v>230.7082414</v>
      </c>
      <c r="HO176" s="52">
        <f t="shared" si="51"/>
        <v>2214.799117</v>
      </c>
      <c r="HP176" s="8">
        <f t="shared" ref="HP176:IA176" si="2249">BC176+EA176</f>
        <v>139.9926529</v>
      </c>
      <c r="HQ176" s="8">
        <f t="shared" si="2249"/>
        <v>158.4127388</v>
      </c>
      <c r="HR176" s="8">
        <f t="shared" si="2249"/>
        <v>171.306799</v>
      </c>
      <c r="HS176" s="8">
        <f t="shared" si="2249"/>
        <v>171.306799</v>
      </c>
      <c r="HT176" s="8">
        <f t="shared" si="2249"/>
        <v>174.9908162</v>
      </c>
      <c r="HU176" s="8">
        <f t="shared" si="2249"/>
        <v>186.0428677</v>
      </c>
      <c r="HV176" s="8">
        <f t="shared" si="2249"/>
        <v>213.6729966</v>
      </c>
      <c r="HW176" s="8">
        <f t="shared" si="2249"/>
        <v>208.1469708</v>
      </c>
      <c r="HX176" s="8">
        <f t="shared" si="2249"/>
        <v>193.4109021</v>
      </c>
      <c r="HY176" s="8">
        <f t="shared" si="2249"/>
        <v>182.3588505</v>
      </c>
      <c r="HZ176" s="8">
        <f t="shared" si="2249"/>
        <v>180.5168419</v>
      </c>
      <c r="IA176" s="8">
        <f t="shared" si="2249"/>
        <v>230.2510739</v>
      </c>
      <c r="IB176" s="52">
        <f t="shared" si="53"/>
        <v>2210.41031</v>
      </c>
      <c r="IC176" s="8">
        <f t="shared" ref="IC176:IN176" si="2250">BP176+EN176</f>
        <v>143.0503285</v>
      </c>
      <c r="ID176" s="8">
        <f t="shared" si="2250"/>
        <v>161.8727402</v>
      </c>
      <c r="IE176" s="8">
        <f t="shared" si="2250"/>
        <v>175.0484283</v>
      </c>
      <c r="IF176" s="8">
        <f t="shared" si="2250"/>
        <v>175.0484283</v>
      </c>
      <c r="IG176" s="8">
        <f t="shared" si="2250"/>
        <v>178.8129107</v>
      </c>
      <c r="IH176" s="8">
        <f t="shared" si="2250"/>
        <v>190.1063577</v>
      </c>
      <c r="II176" s="8">
        <f t="shared" si="2250"/>
        <v>218.3399751</v>
      </c>
      <c r="IJ176" s="8">
        <f t="shared" si="2250"/>
        <v>212.6932516</v>
      </c>
      <c r="IK176" s="8">
        <f t="shared" si="2250"/>
        <v>197.6353223</v>
      </c>
      <c r="IL176" s="8">
        <f t="shared" si="2250"/>
        <v>186.3418753</v>
      </c>
      <c r="IM176" s="8">
        <f t="shared" si="2250"/>
        <v>184.4596342</v>
      </c>
      <c r="IN176" s="8">
        <f t="shared" si="2250"/>
        <v>235.2801456</v>
      </c>
      <c r="IO176" s="52">
        <f t="shared" si="55"/>
        <v>2258.689398</v>
      </c>
      <c r="IP176" s="8">
        <f t="shared" ref="IP176:JA176" si="2251">CC176+FA176</f>
        <v>147.3901828</v>
      </c>
      <c r="IQ176" s="8">
        <f t="shared" si="2251"/>
        <v>166.7836279</v>
      </c>
      <c r="IR176" s="8">
        <f t="shared" si="2251"/>
        <v>180.3590395</v>
      </c>
      <c r="IS176" s="8">
        <f t="shared" si="2251"/>
        <v>180.3590395</v>
      </c>
      <c r="IT176" s="8">
        <f t="shared" si="2251"/>
        <v>184.2377285</v>
      </c>
      <c r="IU176" s="8">
        <f t="shared" si="2251"/>
        <v>195.8737955</v>
      </c>
      <c r="IV176" s="8">
        <f t="shared" si="2251"/>
        <v>224.9639632</v>
      </c>
      <c r="IW176" s="8">
        <f t="shared" si="2251"/>
        <v>219.1459297</v>
      </c>
      <c r="IX176" s="8">
        <f t="shared" si="2251"/>
        <v>203.6311736</v>
      </c>
      <c r="IY176" s="8">
        <f t="shared" si="2251"/>
        <v>191.9951065</v>
      </c>
      <c r="IZ176" s="8">
        <f t="shared" si="2251"/>
        <v>190.055762</v>
      </c>
      <c r="JA176" s="8">
        <f t="shared" si="2251"/>
        <v>242.4180638</v>
      </c>
      <c r="JB176" s="52">
        <f t="shared" si="57"/>
        <v>2327.213412</v>
      </c>
      <c r="JC176" s="2"/>
      <c r="JD176" s="2"/>
      <c r="JE176" s="19">
        <f t="shared" si="58"/>
        <v>0</v>
      </c>
      <c r="JF176" s="19">
        <f t="shared" si="59"/>
        <v>0</v>
      </c>
      <c r="JG176" s="48">
        <f t="shared" si="60"/>
        <v>0</v>
      </c>
      <c r="JH176" s="48">
        <f t="shared" si="61"/>
        <v>0</v>
      </c>
      <c r="JI176" s="48">
        <f t="shared" si="62"/>
        <v>0</v>
      </c>
      <c r="JJ176" s="48">
        <f t="shared" si="63"/>
        <v>0</v>
      </c>
      <c r="JK176" s="48">
        <f t="shared" si="64"/>
        <v>0</v>
      </c>
    </row>
    <row r="177" ht="19.5" customHeight="1" outlineLevel="1">
      <c r="A177" s="2"/>
      <c r="B177" s="13" t="s">
        <v>20</v>
      </c>
      <c r="C177" s="56">
        <f>'ОПУ БС'!$C177/12*'ОПУ БС'!L177</f>
        <v>45.68986623</v>
      </c>
      <c r="D177" s="56">
        <f>'ОПУ БС'!$C177/12*'ОПУ БС'!M177</f>
        <v>49.89814339</v>
      </c>
      <c r="E177" s="56">
        <f>'ОПУ БС'!$C177/12*'ОПУ БС'!N177</f>
        <v>57.11233279</v>
      </c>
      <c r="F177" s="56">
        <f>'ОПУ БС'!$C177/12*'ОПУ БС'!O177</f>
        <v>55.90996789</v>
      </c>
      <c r="G177" s="56">
        <f>'ОПУ БС'!$C177/12*'ОПУ БС'!P177</f>
        <v>57.11233279</v>
      </c>
      <c r="H177" s="56">
        <f>'ОПУ БС'!$C177/12*'ОПУ БС'!Q177</f>
        <v>60.71942749</v>
      </c>
      <c r="I177" s="56">
        <f>'ОПУ БС'!$C177/12*'ОПУ БС'!R177</f>
        <v>69.73716425</v>
      </c>
      <c r="J177" s="56">
        <f>'ОПУ БС'!$C177/12*'ОПУ БС'!S177</f>
        <v>67.9336169</v>
      </c>
      <c r="K177" s="56">
        <f>'ОПУ БС'!$C177/12*'ОПУ БС'!T177</f>
        <v>63.12415729</v>
      </c>
      <c r="L177" s="56">
        <f>'ОПУ БС'!$C177/12*'ОПУ БС'!U177</f>
        <v>59.51706259</v>
      </c>
      <c r="M177" s="56">
        <f>'ОПУ БС'!$C177/12*'ОПУ БС'!V177</f>
        <v>59.51706259</v>
      </c>
      <c r="N177" s="56">
        <f>'ОПУ БС'!$C177/12*'ОПУ БС'!W177</f>
        <v>75.1478063</v>
      </c>
      <c r="O177" s="10">
        <f t="shared" si="21"/>
        <v>721.4189405</v>
      </c>
      <c r="P177" s="56">
        <f>'ОПУ БС'!$D177/12*'ОПУ БС'!L177</f>
        <v>45.23042552</v>
      </c>
      <c r="Q177" s="56">
        <f>'ОПУ БС'!$D177/12*'ОПУ БС'!M177</f>
        <v>49.39638577</v>
      </c>
      <c r="R177" s="56">
        <f>'ОПУ БС'!$D177/12*'ОПУ БС'!N177</f>
        <v>56.5380319</v>
      </c>
      <c r="S177" s="56">
        <f>'ОПУ БС'!$D177/12*'ОПУ БС'!O177</f>
        <v>55.34775755</v>
      </c>
      <c r="T177" s="56">
        <f>'ОПУ БС'!$D177/12*'ОПУ БС'!P177</f>
        <v>56.5380319</v>
      </c>
      <c r="U177" s="56">
        <f>'ОПУ БС'!$D177/12*'ОПУ БС'!Q177</f>
        <v>60.10885497</v>
      </c>
      <c r="V177" s="56">
        <f>'ОПУ БС'!$D177/12*'ОПУ БС'!R177</f>
        <v>69.03591264</v>
      </c>
      <c r="W177" s="56">
        <f>'ОПУ БС'!$D177/12*'ОПУ БС'!S177</f>
        <v>67.2505011</v>
      </c>
      <c r="X177" s="56">
        <f>'ОПУ БС'!$D177/12*'ОПУ БС'!T177</f>
        <v>62.48940368</v>
      </c>
      <c r="Y177" s="56">
        <f>'ОПУ БС'!$D177/12*'ОПУ БС'!U177</f>
        <v>58.91858061</v>
      </c>
      <c r="Z177" s="56">
        <f>'ОПУ БС'!$D177/12*'ОПУ БС'!V177</f>
        <v>58.91858061</v>
      </c>
      <c r="AA177" s="56">
        <f>'ОПУ БС'!$D177/12*'ОПУ БС'!W177</f>
        <v>74.39214724</v>
      </c>
      <c r="AB177" s="10">
        <f t="shared" si="23"/>
        <v>714.1646135</v>
      </c>
      <c r="AC177" s="56">
        <f>'ОПУ БС'!$E177/12*'ОПУ БС'!L177</f>
        <v>42.27364863</v>
      </c>
      <c r="AD177" s="56">
        <f>'ОПУ БС'!$E177/12*'ОПУ БС'!M177</f>
        <v>46.16727416</v>
      </c>
      <c r="AE177" s="56">
        <f>'ОПУ БС'!$E177/12*'ОПУ БС'!N177</f>
        <v>52.84206079</v>
      </c>
      <c r="AF177" s="56">
        <f>'ОПУ БС'!$E177/12*'ОПУ БС'!O177</f>
        <v>51.72959635</v>
      </c>
      <c r="AG177" s="56">
        <f>'ОПУ БС'!$E177/12*'ОПУ БС'!P177</f>
        <v>52.84206079</v>
      </c>
      <c r="AH177" s="56">
        <f>'ОПУ БС'!$E177/12*'ОПУ БС'!Q177</f>
        <v>56.1794541</v>
      </c>
      <c r="AI177" s="56">
        <f>'ОПУ БС'!$E177/12*'ОПУ БС'!R177</f>
        <v>64.52293738</v>
      </c>
      <c r="AJ177" s="56">
        <f>'ОПУ БС'!$E177/12*'ОПУ БС'!S177</f>
        <v>62.85424073</v>
      </c>
      <c r="AK177" s="56">
        <f>'ОПУ БС'!$E177/12*'ОПУ БС'!T177</f>
        <v>58.40438298</v>
      </c>
      <c r="AL177" s="56">
        <f>'ОПУ БС'!$E177/12*'ОПУ БС'!U177</f>
        <v>55.06698966</v>
      </c>
      <c r="AM177" s="56">
        <f>'ОПУ БС'!$E177/12*'ОПУ БС'!V177</f>
        <v>55.06698966</v>
      </c>
      <c r="AN177" s="56">
        <f>'ОПУ БС'!$E177/12*'ОПУ БС'!W177</f>
        <v>69.52902735</v>
      </c>
      <c r="AO177" s="10">
        <f t="shared" si="25"/>
        <v>667.4786626</v>
      </c>
      <c r="AP177" s="56">
        <f>'ОПУ БС'!$F177/12*'ОПУ БС'!L177</f>
        <v>41.00786055</v>
      </c>
      <c r="AQ177" s="56">
        <f>'ОПУ БС'!$F177/12*'ОПУ БС'!M177</f>
        <v>44.78490034</v>
      </c>
      <c r="AR177" s="56">
        <f>'ОПУ БС'!$F177/12*'ОПУ БС'!N177</f>
        <v>51.25982569</v>
      </c>
      <c r="AS177" s="56">
        <f>'ОПУ БС'!$F177/12*'ОПУ БС'!O177</f>
        <v>50.18067146</v>
      </c>
      <c r="AT177" s="56">
        <f>'ОПУ БС'!$F177/12*'ОПУ БС'!P177</f>
        <v>51.25982569</v>
      </c>
      <c r="AU177" s="56">
        <f>'ОПУ БС'!$F177/12*'ОПУ БС'!Q177</f>
        <v>54.49728836</v>
      </c>
      <c r="AV177" s="56">
        <f>'ОПУ БС'!$F177/12*'ОПУ БС'!R177</f>
        <v>62.59094505</v>
      </c>
      <c r="AW177" s="56">
        <f>'ОПУ БС'!$F177/12*'ОПУ БС'!S177</f>
        <v>60.97221371</v>
      </c>
      <c r="AX177" s="56">
        <f>'ОПУ БС'!$F177/12*'ОПУ БС'!T177</f>
        <v>56.65559681</v>
      </c>
      <c r="AY177" s="56">
        <f>'ОПУ БС'!$F177/12*'ОПУ БС'!U177</f>
        <v>53.41813414</v>
      </c>
      <c r="AZ177" s="56">
        <f>'ОПУ БС'!$F177/12*'ОПУ БС'!V177</f>
        <v>53.41813414</v>
      </c>
      <c r="BA177" s="56">
        <f>'ОПУ БС'!$F177/12*'ОПУ БС'!W177</f>
        <v>67.44713906</v>
      </c>
      <c r="BB177" s="10">
        <f t="shared" si="27"/>
        <v>647.492535</v>
      </c>
      <c r="BC177" s="56">
        <f>'ОПУ БС'!$G177/12*'ОПУ БС'!L177</f>
        <v>40.88477947</v>
      </c>
      <c r="BD177" s="56">
        <f>'ОПУ БС'!$G177/12*'ОПУ БС'!M177</f>
        <v>44.65048284</v>
      </c>
      <c r="BE177" s="56">
        <f>'ОПУ БС'!$G177/12*'ОПУ БС'!N177</f>
        <v>51.10597434</v>
      </c>
      <c r="BF177" s="56">
        <f>'ОПУ БС'!$G177/12*'ОПУ БС'!O177</f>
        <v>50.03005909</v>
      </c>
      <c r="BG177" s="56">
        <f>'ОПУ БС'!$G177/12*'ОПУ БС'!P177</f>
        <v>51.10597434</v>
      </c>
      <c r="BH177" s="56">
        <f>'ОПУ БС'!$G177/12*'ОПУ БС'!Q177</f>
        <v>54.33372009</v>
      </c>
      <c r="BI177" s="56">
        <f>'ОПУ БС'!$G177/12*'ОПУ БС'!R177</f>
        <v>62.40308446</v>
      </c>
      <c r="BJ177" s="56">
        <f>'ОПУ БС'!$G177/12*'ОПУ БС'!S177</f>
        <v>60.78921158</v>
      </c>
      <c r="BK177" s="56">
        <f>'ОПУ БС'!$G177/12*'ОПУ БС'!T177</f>
        <v>56.48555059</v>
      </c>
      <c r="BL177" s="56">
        <f>'ОПУ БС'!$G177/12*'ОПУ БС'!U177</f>
        <v>53.25780484</v>
      </c>
      <c r="BM177" s="56">
        <f>'ОПУ БС'!$G177/12*'ОПУ БС'!V177</f>
        <v>53.25780484</v>
      </c>
      <c r="BN177" s="56">
        <f>'ОПУ БС'!$G177/12*'ОПУ БС'!W177</f>
        <v>67.24470308</v>
      </c>
      <c r="BO177" s="10">
        <f t="shared" si="29"/>
        <v>645.5491496</v>
      </c>
      <c r="BP177" s="56">
        <f>'ОПУ БС'!$H177/12*'ОПУ БС'!L177</f>
        <v>41.74731229</v>
      </c>
      <c r="BQ177" s="56">
        <f>'ОПУ БС'!$H177/12*'ОПУ БС'!M177</f>
        <v>45.59245948</v>
      </c>
      <c r="BR177" s="56">
        <f>'ОПУ БС'!$H177/12*'ОПУ БС'!N177</f>
        <v>52.18414037</v>
      </c>
      <c r="BS177" s="56">
        <f>'ОПУ БС'!$H177/12*'ОПУ БС'!O177</f>
        <v>51.08552689</v>
      </c>
      <c r="BT177" s="56">
        <f>'ОПУ БС'!$H177/12*'ОПУ БС'!P177</f>
        <v>52.18414037</v>
      </c>
      <c r="BU177" s="56">
        <f>'ОПУ БС'!$H177/12*'ОПУ БС'!Q177</f>
        <v>55.47998081</v>
      </c>
      <c r="BV177" s="56">
        <f>'ОПУ БС'!$H177/12*'ОПУ БС'!R177</f>
        <v>63.71958192</v>
      </c>
      <c r="BW177" s="56">
        <f>'ОПУ БС'!$H177/12*'ОПУ БС'!S177</f>
        <v>62.0716617</v>
      </c>
      <c r="BX177" s="56">
        <f>'ОПУ БС'!$H177/12*'ОПУ БС'!T177</f>
        <v>57.67720777</v>
      </c>
      <c r="BY177" s="56">
        <f>'ОПУ БС'!$H177/12*'ОПУ БС'!U177</f>
        <v>54.38136733</v>
      </c>
      <c r="BZ177" s="56">
        <f>'ОПУ БС'!$H177/12*'ОПУ БС'!V177</f>
        <v>54.38136733</v>
      </c>
      <c r="CA177" s="56">
        <f>'ОПУ БС'!$H177/12*'ОПУ БС'!W177</f>
        <v>68.66334259</v>
      </c>
      <c r="CB177" s="10">
        <f t="shared" si="31"/>
        <v>659.1680888</v>
      </c>
      <c r="CC177" s="56">
        <f>'ОПУ БС'!$I177/12*'ОПУ БС'!L177</f>
        <v>42.99622999</v>
      </c>
      <c r="CD177" s="56">
        <f>'ОПУ БС'!$I177/12*'ОПУ БС'!M177</f>
        <v>46.95640907</v>
      </c>
      <c r="CE177" s="56">
        <f>'ОПУ БС'!$I177/12*'ОПУ БС'!N177</f>
        <v>53.74528749</v>
      </c>
      <c r="CF177" s="56">
        <f>'ОПУ БС'!$I177/12*'ОПУ БС'!O177</f>
        <v>52.61380775</v>
      </c>
      <c r="CG177" s="56">
        <f>'ОПУ БС'!$I177/12*'ОПУ БС'!P177</f>
        <v>53.74528749</v>
      </c>
      <c r="CH177" s="56">
        <f>'ОПУ БС'!$I177/12*'ОПУ БС'!Q177</f>
        <v>57.1397267</v>
      </c>
      <c r="CI177" s="56">
        <f>'ОПУ БС'!$I177/12*'ОПУ БС'!R177</f>
        <v>65.62582472</v>
      </c>
      <c r="CJ177" s="56">
        <f>'ОПУ БС'!$I177/12*'ОПУ БС'!S177</f>
        <v>63.92860512</v>
      </c>
      <c r="CK177" s="56">
        <f>'ОПУ БС'!$I177/12*'ОПУ БС'!T177</f>
        <v>59.40268617</v>
      </c>
      <c r="CL177" s="56">
        <f>'ОПУ БС'!$I177/12*'ОПУ БС'!U177</f>
        <v>56.00824696</v>
      </c>
      <c r="CM177" s="56">
        <f>'ОПУ БС'!$I177/12*'ОПУ БС'!V177</f>
        <v>56.00824696</v>
      </c>
      <c r="CN177" s="56">
        <f>'ОПУ БС'!$I177/12*'ОПУ БС'!W177</f>
        <v>70.71748353</v>
      </c>
      <c r="CO177" s="10">
        <f t="shared" si="33"/>
        <v>678.8878419</v>
      </c>
      <c r="CP177" s="2"/>
      <c r="CQ177" s="2"/>
      <c r="CR177" s="64">
        <f>O177-'ОПУ БС'!C177</f>
        <v>0</v>
      </c>
      <c r="CS177" s="64">
        <f>AB177-'ОПУ БС'!D177</f>
        <v>0</v>
      </c>
      <c r="CT177" s="64">
        <f>AO177-'ОПУ БС'!E177</f>
        <v>0</v>
      </c>
      <c r="CU177" s="64">
        <f>BB177-'ОПУ БС'!F177</f>
        <v>0</v>
      </c>
      <c r="CV177" s="64">
        <f>BO177-'ОПУ БС'!G177</f>
        <v>0</v>
      </c>
      <c r="CW177" s="64">
        <f>CB177-'ОПУ БС'!H177</f>
        <v>0</v>
      </c>
      <c r="CX177" s="64">
        <f>CO177-'ОПУ БС'!I177</f>
        <v>0</v>
      </c>
      <c r="CY177" s="2"/>
      <c r="CZ177" s="2"/>
      <c r="DA177" s="57"/>
      <c r="DB177" s="57"/>
      <c r="DC177" s="57"/>
      <c r="DD177" s="57"/>
      <c r="DE177" s="57"/>
      <c r="DF177" s="57"/>
      <c r="DG177" s="57"/>
      <c r="DH177" s="57"/>
      <c r="DI177" s="57"/>
      <c r="DJ177" s="57"/>
      <c r="DK177" s="57"/>
      <c r="DL177" s="57"/>
      <c r="DM177" s="55">
        <f t="shared" si="35"/>
        <v>0</v>
      </c>
      <c r="DN177" s="57"/>
      <c r="DO177" s="57"/>
      <c r="DP177" s="57"/>
      <c r="DQ177" s="57"/>
      <c r="DR177" s="57"/>
      <c r="DS177" s="57"/>
      <c r="DT177" s="57"/>
      <c r="DU177" s="57"/>
      <c r="DV177" s="57"/>
      <c r="DW177" s="57"/>
      <c r="DX177" s="57"/>
      <c r="DY177" s="57"/>
      <c r="DZ177" s="55">
        <f t="shared" si="37"/>
        <v>0</v>
      </c>
      <c r="EA177" s="58"/>
      <c r="EB177" s="58"/>
      <c r="EC177" s="58"/>
      <c r="ED177" s="58"/>
      <c r="EE177" s="58"/>
      <c r="EF177" s="58"/>
      <c r="EG177" s="58"/>
      <c r="EH177" s="58"/>
      <c r="EI177" s="58"/>
      <c r="EJ177" s="58"/>
      <c r="EK177" s="58"/>
      <c r="EL177" s="58"/>
      <c r="EM177" s="50">
        <f t="shared" si="39"/>
        <v>0</v>
      </c>
      <c r="EN177" s="58"/>
      <c r="EO177" s="58"/>
      <c r="EP177" s="58"/>
      <c r="EQ177" s="58"/>
      <c r="ER177" s="58"/>
      <c r="ES177" s="58"/>
      <c r="ET177" s="58"/>
      <c r="EU177" s="58"/>
      <c r="EV177" s="58"/>
      <c r="EW177" s="58"/>
      <c r="EX177" s="58"/>
      <c r="EY177" s="58"/>
      <c r="EZ177" s="51">
        <f t="shared" si="41"/>
        <v>0</v>
      </c>
      <c r="FA177" s="58"/>
      <c r="FB177" s="58"/>
      <c r="FC177" s="58"/>
      <c r="FD177" s="58"/>
      <c r="FE177" s="58"/>
      <c r="FF177" s="58"/>
      <c r="FG177" s="58"/>
      <c r="FH177" s="58"/>
      <c r="FI177" s="58"/>
      <c r="FJ177" s="58"/>
      <c r="FK177" s="58"/>
      <c r="FL177" s="58"/>
      <c r="FM177" s="51">
        <f t="shared" si="43"/>
        <v>0</v>
      </c>
      <c r="FN177" s="2"/>
      <c r="FO177" s="2"/>
      <c r="FP177" s="56">
        <f t="shared" ref="FP177:GA177" si="2252">C177</f>
        <v>45.68986623</v>
      </c>
      <c r="FQ177" s="56">
        <f t="shared" si="2252"/>
        <v>49.89814339</v>
      </c>
      <c r="FR177" s="56">
        <f t="shared" si="2252"/>
        <v>57.11233279</v>
      </c>
      <c r="FS177" s="56">
        <f t="shared" si="2252"/>
        <v>55.90996789</v>
      </c>
      <c r="FT177" s="56">
        <f t="shared" si="2252"/>
        <v>57.11233279</v>
      </c>
      <c r="FU177" s="56">
        <f t="shared" si="2252"/>
        <v>60.71942749</v>
      </c>
      <c r="FV177" s="56">
        <f t="shared" si="2252"/>
        <v>69.73716425</v>
      </c>
      <c r="FW177" s="56">
        <f t="shared" si="2252"/>
        <v>67.9336169</v>
      </c>
      <c r="FX177" s="56">
        <f t="shared" si="2252"/>
        <v>63.12415729</v>
      </c>
      <c r="FY177" s="56">
        <f t="shared" si="2252"/>
        <v>59.51706259</v>
      </c>
      <c r="FZ177" s="56">
        <f t="shared" si="2252"/>
        <v>59.51706259</v>
      </c>
      <c r="GA177" s="56">
        <f t="shared" si="2252"/>
        <v>75.1478063</v>
      </c>
      <c r="GB177" s="52">
        <f t="shared" si="45"/>
        <v>721.4189405</v>
      </c>
      <c r="GC177" s="56">
        <f t="shared" ref="GC177:GN177" si="2253">P177</f>
        <v>45.23042552</v>
      </c>
      <c r="GD177" s="56">
        <f t="shared" si="2253"/>
        <v>49.39638577</v>
      </c>
      <c r="GE177" s="56">
        <f t="shared" si="2253"/>
        <v>56.5380319</v>
      </c>
      <c r="GF177" s="56">
        <f t="shared" si="2253"/>
        <v>55.34775755</v>
      </c>
      <c r="GG177" s="56">
        <f t="shared" si="2253"/>
        <v>56.5380319</v>
      </c>
      <c r="GH177" s="56">
        <f t="shared" si="2253"/>
        <v>60.10885497</v>
      </c>
      <c r="GI177" s="56">
        <f t="shared" si="2253"/>
        <v>69.03591264</v>
      </c>
      <c r="GJ177" s="56">
        <f t="shared" si="2253"/>
        <v>67.2505011</v>
      </c>
      <c r="GK177" s="56">
        <f t="shared" si="2253"/>
        <v>62.48940368</v>
      </c>
      <c r="GL177" s="56">
        <f t="shared" si="2253"/>
        <v>58.91858061</v>
      </c>
      <c r="GM177" s="56">
        <f t="shared" si="2253"/>
        <v>58.91858061</v>
      </c>
      <c r="GN177" s="56">
        <f t="shared" si="2253"/>
        <v>74.39214724</v>
      </c>
      <c r="GO177" s="52">
        <f t="shared" si="47"/>
        <v>714.1646135</v>
      </c>
      <c r="GP177" s="8">
        <f t="shared" ref="GP177:HA177" si="2254">AC177+DA177</f>
        <v>42.27364863</v>
      </c>
      <c r="GQ177" s="8">
        <f t="shared" si="2254"/>
        <v>46.16727416</v>
      </c>
      <c r="GR177" s="8">
        <f t="shared" si="2254"/>
        <v>52.84206079</v>
      </c>
      <c r="GS177" s="8">
        <f t="shared" si="2254"/>
        <v>51.72959635</v>
      </c>
      <c r="GT177" s="8">
        <f t="shared" si="2254"/>
        <v>52.84206079</v>
      </c>
      <c r="GU177" s="8">
        <f t="shared" si="2254"/>
        <v>56.1794541</v>
      </c>
      <c r="GV177" s="8">
        <f t="shared" si="2254"/>
        <v>64.52293738</v>
      </c>
      <c r="GW177" s="8">
        <f t="shared" si="2254"/>
        <v>62.85424073</v>
      </c>
      <c r="GX177" s="8">
        <f t="shared" si="2254"/>
        <v>58.40438298</v>
      </c>
      <c r="GY177" s="8">
        <f t="shared" si="2254"/>
        <v>55.06698966</v>
      </c>
      <c r="GZ177" s="8">
        <f t="shared" si="2254"/>
        <v>55.06698966</v>
      </c>
      <c r="HA177" s="8">
        <f t="shared" si="2254"/>
        <v>69.52902735</v>
      </c>
      <c r="HB177" s="52">
        <f t="shared" si="49"/>
        <v>667.4786626</v>
      </c>
      <c r="HC177" s="8">
        <f t="shared" ref="HC177:HN177" si="2255">AP177+DN177</f>
        <v>41.00786055</v>
      </c>
      <c r="HD177" s="8">
        <f t="shared" si="2255"/>
        <v>44.78490034</v>
      </c>
      <c r="HE177" s="8">
        <f t="shared" si="2255"/>
        <v>51.25982569</v>
      </c>
      <c r="HF177" s="8">
        <f t="shared" si="2255"/>
        <v>50.18067146</v>
      </c>
      <c r="HG177" s="8">
        <f t="shared" si="2255"/>
        <v>51.25982569</v>
      </c>
      <c r="HH177" s="8">
        <f t="shared" si="2255"/>
        <v>54.49728836</v>
      </c>
      <c r="HI177" s="8">
        <f t="shared" si="2255"/>
        <v>62.59094505</v>
      </c>
      <c r="HJ177" s="8">
        <f t="shared" si="2255"/>
        <v>60.97221371</v>
      </c>
      <c r="HK177" s="8">
        <f t="shared" si="2255"/>
        <v>56.65559681</v>
      </c>
      <c r="HL177" s="8">
        <f t="shared" si="2255"/>
        <v>53.41813414</v>
      </c>
      <c r="HM177" s="8">
        <f t="shared" si="2255"/>
        <v>53.41813414</v>
      </c>
      <c r="HN177" s="8">
        <f t="shared" si="2255"/>
        <v>67.44713906</v>
      </c>
      <c r="HO177" s="52">
        <f t="shared" si="51"/>
        <v>647.492535</v>
      </c>
      <c r="HP177" s="8">
        <f t="shared" ref="HP177:IA177" si="2256">BC177+EA177</f>
        <v>40.88477947</v>
      </c>
      <c r="HQ177" s="8">
        <f t="shared" si="2256"/>
        <v>44.65048284</v>
      </c>
      <c r="HR177" s="8">
        <f t="shared" si="2256"/>
        <v>51.10597434</v>
      </c>
      <c r="HS177" s="8">
        <f t="shared" si="2256"/>
        <v>50.03005909</v>
      </c>
      <c r="HT177" s="8">
        <f t="shared" si="2256"/>
        <v>51.10597434</v>
      </c>
      <c r="HU177" s="8">
        <f t="shared" si="2256"/>
        <v>54.33372009</v>
      </c>
      <c r="HV177" s="8">
        <f t="shared" si="2256"/>
        <v>62.40308446</v>
      </c>
      <c r="HW177" s="8">
        <f t="shared" si="2256"/>
        <v>60.78921158</v>
      </c>
      <c r="HX177" s="8">
        <f t="shared" si="2256"/>
        <v>56.48555059</v>
      </c>
      <c r="HY177" s="8">
        <f t="shared" si="2256"/>
        <v>53.25780484</v>
      </c>
      <c r="HZ177" s="8">
        <f t="shared" si="2256"/>
        <v>53.25780484</v>
      </c>
      <c r="IA177" s="8">
        <f t="shared" si="2256"/>
        <v>67.24470308</v>
      </c>
      <c r="IB177" s="52">
        <f t="shared" si="53"/>
        <v>645.5491496</v>
      </c>
      <c r="IC177" s="8">
        <f t="shared" ref="IC177:IN177" si="2257">BP177+EN177</f>
        <v>41.74731229</v>
      </c>
      <c r="ID177" s="8">
        <f t="shared" si="2257"/>
        <v>45.59245948</v>
      </c>
      <c r="IE177" s="8">
        <f t="shared" si="2257"/>
        <v>52.18414037</v>
      </c>
      <c r="IF177" s="8">
        <f t="shared" si="2257"/>
        <v>51.08552689</v>
      </c>
      <c r="IG177" s="8">
        <f t="shared" si="2257"/>
        <v>52.18414037</v>
      </c>
      <c r="IH177" s="8">
        <f t="shared" si="2257"/>
        <v>55.47998081</v>
      </c>
      <c r="II177" s="8">
        <f t="shared" si="2257"/>
        <v>63.71958192</v>
      </c>
      <c r="IJ177" s="8">
        <f t="shared" si="2257"/>
        <v>62.0716617</v>
      </c>
      <c r="IK177" s="8">
        <f t="shared" si="2257"/>
        <v>57.67720777</v>
      </c>
      <c r="IL177" s="8">
        <f t="shared" si="2257"/>
        <v>54.38136733</v>
      </c>
      <c r="IM177" s="8">
        <f t="shared" si="2257"/>
        <v>54.38136733</v>
      </c>
      <c r="IN177" s="8">
        <f t="shared" si="2257"/>
        <v>68.66334259</v>
      </c>
      <c r="IO177" s="52">
        <f t="shared" si="55"/>
        <v>659.1680888</v>
      </c>
      <c r="IP177" s="8">
        <f t="shared" ref="IP177:JA177" si="2258">CC177+FA177</f>
        <v>42.99622999</v>
      </c>
      <c r="IQ177" s="8">
        <f t="shared" si="2258"/>
        <v>46.95640907</v>
      </c>
      <c r="IR177" s="8">
        <f t="shared" si="2258"/>
        <v>53.74528749</v>
      </c>
      <c r="IS177" s="8">
        <f t="shared" si="2258"/>
        <v>52.61380775</v>
      </c>
      <c r="IT177" s="8">
        <f t="shared" si="2258"/>
        <v>53.74528749</v>
      </c>
      <c r="IU177" s="8">
        <f t="shared" si="2258"/>
        <v>57.1397267</v>
      </c>
      <c r="IV177" s="8">
        <f t="shared" si="2258"/>
        <v>65.62582472</v>
      </c>
      <c r="IW177" s="8">
        <f t="shared" si="2258"/>
        <v>63.92860512</v>
      </c>
      <c r="IX177" s="8">
        <f t="shared" si="2258"/>
        <v>59.40268617</v>
      </c>
      <c r="IY177" s="8">
        <f t="shared" si="2258"/>
        <v>56.00824696</v>
      </c>
      <c r="IZ177" s="8">
        <f t="shared" si="2258"/>
        <v>56.00824696</v>
      </c>
      <c r="JA177" s="8">
        <f t="shared" si="2258"/>
        <v>70.71748353</v>
      </c>
      <c r="JB177" s="52">
        <f t="shared" si="57"/>
        <v>678.8878419</v>
      </c>
      <c r="JC177" s="2"/>
      <c r="JD177" s="2"/>
      <c r="JE177" s="19">
        <f t="shared" si="58"/>
        <v>0</v>
      </c>
      <c r="JF177" s="19">
        <f t="shared" si="59"/>
        <v>0</v>
      </c>
      <c r="JG177" s="48">
        <f t="shared" si="60"/>
        <v>0</v>
      </c>
      <c r="JH177" s="48">
        <f t="shared" si="61"/>
        <v>0</v>
      </c>
      <c r="JI177" s="48">
        <f t="shared" si="62"/>
        <v>0</v>
      </c>
      <c r="JJ177" s="48">
        <f t="shared" si="63"/>
        <v>0</v>
      </c>
      <c r="JK177" s="48">
        <f t="shared" si="64"/>
        <v>0</v>
      </c>
    </row>
    <row r="178" ht="19.5" customHeight="1" outlineLevel="1">
      <c r="A178" s="2"/>
      <c r="B178" s="6" t="s">
        <v>21</v>
      </c>
      <c r="C178" s="8">
        <f t="shared" ref="C178:N178" si="2259">SUM(C179:C185)</f>
        <v>97.13204294</v>
      </c>
      <c r="D178" s="8">
        <f t="shared" si="2259"/>
        <v>106.0784153</v>
      </c>
      <c r="E178" s="8">
        <f t="shared" si="2259"/>
        <v>118.8589473</v>
      </c>
      <c r="F178" s="8">
        <f t="shared" si="2259"/>
        <v>118.8589473</v>
      </c>
      <c r="G178" s="8">
        <f t="shared" si="2259"/>
        <v>116.6215074</v>
      </c>
      <c r="H178" s="8">
        <f t="shared" si="2259"/>
        <v>122.6832158</v>
      </c>
      <c r="I178" s="8">
        <f t="shared" si="2259"/>
        <v>149.0033269</v>
      </c>
      <c r="J178" s="8">
        <f t="shared" si="2259"/>
        <v>142.0130462</v>
      </c>
      <c r="K178" s="8">
        <f t="shared" si="2259"/>
        <v>133.3358113</v>
      </c>
      <c r="L178" s="8">
        <f t="shared" si="2259"/>
        <v>126.2490934</v>
      </c>
      <c r="M178" s="8">
        <f t="shared" si="2259"/>
        <v>143.0728326</v>
      </c>
      <c r="N178" s="8">
        <f t="shared" si="2259"/>
        <v>159.7566496</v>
      </c>
      <c r="O178" s="8">
        <f t="shared" si="21"/>
        <v>1533.663836</v>
      </c>
      <c r="P178" s="8">
        <f t="shared" ref="P178:AA178" si="2260">SUM(P179:P185)</f>
        <v>94.26696457</v>
      </c>
      <c r="Q178" s="8">
        <f t="shared" si="2260"/>
        <v>102.9494481</v>
      </c>
      <c r="R178" s="8">
        <f t="shared" si="2260"/>
        <v>115.3529961</v>
      </c>
      <c r="S178" s="8">
        <f t="shared" si="2260"/>
        <v>115.3529961</v>
      </c>
      <c r="T178" s="8">
        <f t="shared" si="2260"/>
        <v>113.0449864</v>
      </c>
      <c r="U178" s="8">
        <f t="shared" si="2260"/>
        <v>118.8244136</v>
      </c>
      <c r="V178" s="8">
        <f t="shared" si="2260"/>
        <v>144.5719765</v>
      </c>
      <c r="W178" s="8">
        <f t="shared" si="2260"/>
        <v>137.8334339</v>
      </c>
      <c r="X178" s="8">
        <f t="shared" si="2260"/>
        <v>129.4132524</v>
      </c>
      <c r="Y178" s="8">
        <f t="shared" si="2260"/>
        <v>122.5297398</v>
      </c>
      <c r="Z178" s="8">
        <f t="shared" si="2260"/>
        <v>139.2411993</v>
      </c>
      <c r="AA178" s="8">
        <f t="shared" si="2260"/>
        <v>155.0443496</v>
      </c>
      <c r="AB178" s="8">
        <f t="shared" si="23"/>
        <v>1488.425756</v>
      </c>
      <c r="AC178" s="8">
        <f t="shared" ref="AC178:AN178" si="2261">SUM(AC179:AC185)</f>
        <v>87.14286691</v>
      </c>
      <c r="AD178" s="8">
        <f t="shared" si="2261"/>
        <v>95.1691836</v>
      </c>
      <c r="AE178" s="8">
        <f t="shared" si="2261"/>
        <v>106.6353503</v>
      </c>
      <c r="AF178" s="8">
        <f t="shared" si="2261"/>
        <v>106.6353503</v>
      </c>
      <c r="AG178" s="8">
        <f t="shared" si="2261"/>
        <v>104.554193</v>
      </c>
      <c r="AH178" s="8">
        <f t="shared" si="2261"/>
        <v>109.5926126</v>
      </c>
      <c r="AI178" s="8">
        <f t="shared" si="2261"/>
        <v>133.6550784</v>
      </c>
      <c r="AJ178" s="8">
        <f t="shared" si="2261"/>
        <v>127.4989936</v>
      </c>
      <c r="AK178" s="8">
        <f t="shared" si="2261"/>
        <v>119.65588</v>
      </c>
      <c r="AL178" s="8">
        <f t="shared" si="2261"/>
        <v>113.2802914</v>
      </c>
      <c r="AM178" s="8">
        <f t="shared" si="2261"/>
        <v>128.7931201</v>
      </c>
      <c r="AN178" s="8">
        <f t="shared" si="2261"/>
        <v>143.3270837</v>
      </c>
      <c r="AO178" s="8">
        <f t="shared" si="25"/>
        <v>1375.940004</v>
      </c>
      <c r="AP178" s="8">
        <f t="shared" ref="AP178:BA178" si="2262">SUM(AP179:AP185)</f>
        <v>80.11379654</v>
      </c>
      <c r="AQ178" s="8">
        <f t="shared" si="2262"/>
        <v>87.49269885</v>
      </c>
      <c r="AR178" s="8">
        <f t="shared" si="2262"/>
        <v>98.03398787</v>
      </c>
      <c r="AS178" s="8">
        <f t="shared" si="2262"/>
        <v>98.03398787</v>
      </c>
      <c r="AT178" s="8">
        <f t="shared" si="2262"/>
        <v>96.01389901</v>
      </c>
      <c r="AU178" s="8">
        <f t="shared" si="2262"/>
        <v>100.239139</v>
      </c>
      <c r="AV178" s="8">
        <f t="shared" si="2262"/>
        <v>122.8174304</v>
      </c>
      <c r="AW178" s="8">
        <f t="shared" si="2262"/>
        <v>117.2088879</v>
      </c>
      <c r="AX178" s="8">
        <f t="shared" si="2262"/>
        <v>109.9936341</v>
      </c>
      <c r="AY178" s="8">
        <f t="shared" si="2262"/>
        <v>104.1428482</v>
      </c>
      <c r="AZ178" s="8">
        <f t="shared" si="2262"/>
        <v>119.0982597</v>
      </c>
      <c r="BA178" s="8">
        <f t="shared" si="2262"/>
        <v>131.7661127</v>
      </c>
      <c r="BB178" s="8">
        <f t="shared" si="27"/>
        <v>1264.954682</v>
      </c>
      <c r="BC178" s="8">
        <f t="shared" ref="BC178:BN178" si="2263">SUM(BC179:BC185)</f>
        <v>75.93624983</v>
      </c>
      <c r="BD178" s="8">
        <f t="shared" si="2263"/>
        <v>82.9303781</v>
      </c>
      <c r="BE178" s="8">
        <f t="shared" si="2263"/>
        <v>92.92198992</v>
      </c>
      <c r="BF178" s="8">
        <f t="shared" si="2263"/>
        <v>92.92198992</v>
      </c>
      <c r="BG178" s="8">
        <f t="shared" si="2263"/>
        <v>90.92139885</v>
      </c>
      <c r="BH178" s="8">
        <f t="shared" si="2263"/>
        <v>94.49916114</v>
      </c>
      <c r="BI178" s="8">
        <f t="shared" si="2263"/>
        <v>116.3603304</v>
      </c>
      <c r="BJ178" s="8">
        <f t="shared" si="2263"/>
        <v>111.0950855</v>
      </c>
      <c r="BK178" s="8">
        <f t="shared" si="2263"/>
        <v>104.2475852</v>
      </c>
      <c r="BL178" s="8">
        <f t="shared" si="2263"/>
        <v>98.71227485</v>
      </c>
      <c r="BM178" s="8">
        <f t="shared" si="2263"/>
        <v>113.5518269</v>
      </c>
      <c r="BN178" s="8">
        <f t="shared" si="2263"/>
        <v>124.8951477</v>
      </c>
      <c r="BO178" s="8">
        <f t="shared" si="29"/>
        <v>1198.993418</v>
      </c>
      <c r="BP178" s="8">
        <f t="shared" ref="BP178:CA178" si="2264">SUM(BP179:BP185)</f>
        <v>73.81129188</v>
      </c>
      <c r="BQ178" s="8">
        <f t="shared" si="2264"/>
        <v>80.60970034</v>
      </c>
      <c r="BR178" s="8">
        <f t="shared" si="2264"/>
        <v>90.32171243</v>
      </c>
      <c r="BS178" s="8">
        <f t="shared" si="2264"/>
        <v>90.32171243</v>
      </c>
      <c r="BT178" s="8">
        <f t="shared" si="2264"/>
        <v>88.30047964</v>
      </c>
      <c r="BU178" s="8">
        <f t="shared" si="2264"/>
        <v>91.298685</v>
      </c>
      <c r="BV178" s="8">
        <f t="shared" si="2264"/>
        <v>113.0505569</v>
      </c>
      <c r="BW178" s="8">
        <f t="shared" si="2264"/>
        <v>107.988712</v>
      </c>
      <c r="BX178" s="8">
        <f t="shared" si="2264"/>
        <v>101.3208761</v>
      </c>
      <c r="BY178" s="8">
        <f t="shared" si="2264"/>
        <v>95.9501909</v>
      </c>
      <c r="BZ178" s="8">
        <f t="shared" si="2264"/>
        <v>111.067382</v>
      </c>
      <c r="CA178" s="8">
        <f t="shared" si="2264"/>
        <v>121.4001511</v>
      </c>
      <c r="CB178" s="8">
        <f t="shared" si="31"/>
        <v>1165.441451</v>
      </c>
      <c r="CC178" s="8">
        <f t="shared" ref="CC178:CN178" si="2265">SUM(CC179:CC185)</f>
        <v>73.08880752</v>
      </c>
      <c r="CD178" s="8">
        <f t="shared" si="2265"/>
        <v>79.82067137</v>
      </c>
      <c r="CE178" s="8">
        <f t="shared" si="2265"/>
        <v>89.43761973</v>
      </c>
      <c r="CF178" s="8">
        <f t="shared" si="2265"/>
        <v>89.43761973</v>
      </c>
      <c r="CG178" s="8">
        <f t="shared" si="2265"/>
        <v>87.39633031</v>
      </c>
      <c r="CH178" s="8">
        <f t="shared" si="2265"/>
        <v>89.92092078</v>
      </c>
      <c r="CI178" s="8">
        <f t="shared" si="2265"/>
        <v>111.9033481</v>
      </c>
      <c r="CJ178" s="8">
        <f t="shared" si="2265"/>
        <v>106.9416618</v>
      </c>
      <c r="CK178" s="8">
        <f t="shared" si="2265"/>
        <v>100.322429</v>
      </c>
      <c r="CL178" s="8">
        <f t="shared" si="2265"/>
        <v>95.01201014</v>
      </c>
      <c r="CM178" s="8">
        <f t="shared" si="2265"/>
        <v>110.54053</v>
      </c>
      <c r="CN178" s="8">
        <f t="shared" si="2265"/>
        <v>120.2118545</v>
      </c>
      <c r="CO178" s="8">
        <f t="shared" si="33"/>
        <v>1154.033803</v>
      </c>
      <c r="CP178" s="2"/>
      <c r="CQ178" s="2"/>
      <c r="CR178" s="64">
        <f>O178-'ОПУ БС'!C178</f>
        <v>0</v>
      </c>
      <c r="CS178" s="64">
        <f>AB178-'ОПУ БС'!D178</f>
        <v>0</v>
      </c>
      <c r="CT178" s="64">
        <f>AO178-'ОПУ БС'!E178</f>
        <v>0</v>
      </c>
      <c r="CU178" s="64">
        <f>BB178-'ОПУ БС'!F178</f>
        <v>0</v>
      </c>
      <c r="CV178" s="64">
        <f>BO178-'ОПУ БС'!G178</f>
        <v>0</v>
      </c>
      <c r="CW178" s="64">
        <f>CB178-'ОПУ БС'!H178</f>
        <v>0</v>
      </c>
      <c r="CX178" s="64">
        <f>CO178-'ОПУ БС'!I178</f>
        <v>0</v>
      </c>
      <c r="CY178" s="2"/>
      <c r="CZ178" s="2"/>
      <c r="DA178" s="49">
        <f t="shared" ref="DA178:DL178" si="2266">SUM(DA179:DA185)</f>
        <v>0</v>
      </c>
      <c r="DB178" s="49">
        <f t="shared" si="2266"/>
        <v>0</v>
      </c>
      <c r="DC178" s="49">
        <f t="shared" si="2266"/>
        <v>0</v>
      </c>
      <c r="DD178" s="49">
        <f t="shared" si="2266"/>
        <v>0</v>
      </c>
      <c r="DE178" s="49">
        <f t="shared" si="2266"/>
        <v>0</v>
      </c>
      <c r="DF178" s="49">
        <f t="shared" si="2266"/>
        <v>0</v>
      </c>
      <c r="DG178" s="49">
        <f t="shared" si="2266"/>
        <v>0</v>
      </c>
      <c r="DH178" s="49">
        <f t="shared" si="2266"/>
        <v>0</v>
      </c>
      <c r="DI178" s="49">
        <f t="shared" si="2266"/>
        <v>0</v>
      </c>
      <c r="DJ178" s="49">
        <f t="shared" si="2266"/>
        <v>0</v>
      </c>
      <c r="DK178" s="49">
        <f t="shared" si="2266"/>
        <v>0</v>
      </c>
      <c r="DL178" s="49">
        <f t="shared" si="2266"/>
        <v>0</v>
      </c>
      <c r="DM178" s="50">
        <f t="shared" si="35"/>
        <v>0</v>
      </c>
      <c r="DN178" s="49">
        <f t="shared" ref="DN178:DY178" si="2267">SUM(DN179:DN185)</f>
        <v>0</v>
      </c>
      <c r="DO178" s="49">
        <f t="shared" si="2267"/>
        <v>0</v>
      </c>
      <c r="DP178" s="49">
        <f t="shared" si="2267"/>
        <v>0</v>
      </c>
      <c r="DQ178" s="49">
        <f t="shared" si="2267"/>
        <v>0</v>
      </c>
      <c r="DR178" s="49">
        <f t="shared" si="2267"/>
        <v>0</v>
      </c>
      <c r="DS178" s="49">
        <f t="shared" si="2267"/>
        <v>0</v>
      </c>
      <c r="DT178" s="49">
        <f t="shared" si="2267"/>
        <v>0</v>
      </c>
      <c r="DU178" s="49">
        <f t="shared" si="2267"/>
        <v>0</v>
      </c>
      <c r="DV178" s="49">
        <f t="shared" si="2267"/>
        <v>0</v>
      </c>
      <c r="DW178" s="49">
        <f t="shared" si="2267"/>
        <v>0</v>
      </c>
      <c r="DX178" s="49">
        <f t="shared" si="2267"/>
        <v>0</v>
      </c>
      <c r="DY178" s="49">
        <f t="shared" si="2267"/>
        <v>0</v>
      </c>
      <c r="DZ178" s="50">
        <f t="shared" si="37"/>
        <v>0</v>
      </c>
      <c r="EA178" s="49">
        <f t="shared" ref="EA178:EL178" si="2268">SUM(EA179:EA185)</f>
        <v>0</v>
      </c>
      <c r="EB178" s="49">
        <f t="shared" si="2268"/>
        <v>0</v>
      </c>
      <c r="EC178" s="49">
        <f t="shared" si="2268"/>
        <v>0</v>
      </c>
      <c r="ED178" s="49">
        <f t="shared" si="2268"/>
        <v>0</v>
      </c>
      <c r="EE178" s="49">
        <f t="shared" si="2268"/>
        <v>0</v>
      </c>
      <c r="EF178" s="49">
        <f t="shared" si="2268"/>
        <v>0</v>
      </c>
      <c r="EG178" s="49">
        <f t="shared" si="2268"/>
        <v>0</v>
      </c>
      <c r="EH178" s="49">
        <f t="shared" si="2268"/>
        <v>0</v>
      </c>
      <c r="EI178" s="49">
        <f t="shared" si="2268"/>
        <v>0</v>
      </c>
      <c r="EJ178" s="49">
        <f t="shared" si="2268"/>
        <v>0</v>
      </c>
      <c r="EK178" s="49">
        <f t="shared" si="2268"/>
        <v>0</v>
      </c>
      <c r="EL178" s="49">
        <f t="shared" si="2268"/>
        <v>0</v>
      </c>
      <c r="EM178" s="50">
        <f t="shared" si="39"/>
        <v>0</v>
      </c>
      <c r="EN178" s="49">
        <f t="shared" ref="EN178:EY178" si="2269">SUM(EN179:EN185)</f>
        <v>0</v>
      </c>
      <c r="EO178" s="49">
        <f t="shared" si="2269"/>
        <v>0</v>
      </c>
      <c r="EP178" s="49">
        <f t="shared" si="2269"/>
        <v>0</v>
      </c>
      <c r="EQ178" s="49">
        <f t="shared" si="2269"/>
        <v>0</v>
      </c>
      <c r="ER178" s="49">
        <f t="shared" si="2269"/>
        <v>0</v>
      </c>
      <c r="ES178" s="49">
        <f t="shared" si="2269"/>
        <v>0</v>
      </c>
      <c r="ET178" s="49">
        <f t="shared" si="2269"/>
        <v>0</v>
      </c>
      <c r="EU178" s="49">
        <f t="shared" si="2269"/>
        <v>0</v>
      </c>
      <c r="EV178" s="49">
        <f t="shared" si="2269"/>
        <v>0</v>
      </c>
      <c r="EW178" s="49">
        <f t="shared" si="2269"/>
        <v>0</v>
      </c>
      <c r="EX178" s="49">
        <f t="shared" si="2269"/>
        <v>0</v>
      </c>
      <c r="EY178" s="49">
        <f t="shared" si="2269"/>
        <v>0</v>
      </c>
      <c r="EZ178" s="51">
        <f t="shared" si="41"/>
        <v>0</v>
      </c>
      <c r="FA178" s="49">
        <f t="shared" ref="FA178:FL178" si="2270">SUM(FA179:FA185)</f>
        <v>0</v>
      </c>
      <c r="FB178" s="49">
        <f t="shared" si="2270"/>
        <v>0</v>
      </c>
      <c r="FC178" s="49">
        <f t="shared" si="2270"/>
        <v>0</v>
      </c>
      <c r="FD178" s="49">
        <f t="shared" si="2270"/>
        <v>0</v>
      </c>
      <c r="FE178" s="49">
        <f t="shared" si="2270"/>
        <v>0</v>
      </c>
      <c r="FF178" s="49">
        <f t="shared" si="2270"/>
        <v>0</v>
      </c>
      <c r="FG178" s="49">
        <f t="shared" si="2270"/>
        <v>0</v>
      </c>
      <c r="FH178" s="49">
        <f t="shared" si="2270"/>
        <v>0</v>
      </c>
      <c r="FI178" s="49">
        <f t="shared" si="2270"/>
        <v>0</v>
      </c>
      <c r="FJ178" s="49">
        <f t="shared" si="2270"/>
        <v>0</v>
      </c>
      <c r="FK178" s="49">
        <f t="shared" si="2270"/>
        <v>0</v>
      </c>
      <c r="FL178" s="49">
        <f t="shared" si="2270"/>
        <v>0</v>
      </c>
      <c r="FM178" s="51">
        <f t="shared" si="43"/>
        <v>0</v>
      </c>
      <c r="FN178" s="2"/>
      <c r="FO178" s="2"/>
      <c r="FP178" s="8">
        <f t="shared" ref="FP178:GA178" si="2271">SUM(FP179:FP185)</f>
        <v>97.13204294</v>
      </c>
      <c r="FQ178" s="8">
        <f t="shared" si="2271"/>
        <v>106.0784153</v>
      </c>
      <c r="FR178" s="8">
        <f t="shared" si="2271"/>
        <v>118.8589473</v>
      </c>
      <c r="FS178" s="8">
        <f t="shared" si="2271"/>
        <v>118.8589473</v>
      </c>
      <c r="FT178" s="8">
        <f t="shared" si="2271"/>
        <v>116.6215074</v>
      </c>
      <c r="FU178" s="8">
        <f t="shared" si="2271"/>
        <v>122.6832158</v>
      </c>
      <c r="FV178" s="8">
        <f t="shared" si="2271"/>
        <v>149.0033269</v>
      </c>
      <c r="FW178" s="8">
        <f t="shared" si="2271"/>
        <v>142.0130462</v>
      </c>
      <c r="FX178" s="8">
        <f t="shared" si="2271"/>
        <v>133.3358113</v>
      </c>
      <c r="FY178" s="8">
        <f t="shared" si="2271"/>
        <v>126.2490934</v>
      </c>
      <c r="FZ178" s="8">
        <f t="shared" si="2271"/>
        <v>143.0728326</v>
      </c>
      <c r="GA178" s="8">
        <f t="shared" si="2271"/>
        <v>159.7566496</v>
      </c>
      <c r="GB178" s="52">
        <f t="shared" si="45"/>
        <v>1533.663836</v>
      </c>
      <c r="GC178" s="8">
        <f t="shared" ref="GC178:GN178" si="2272">SUM(GC179:GC185)</f>
        <v>94.26696457</v>
      </c>
      <c r="GD178" s="8">
        <f t="shared" si="2272"/>
        <v>102.9494481</v>
      </c>
      <c r="GE178" s="8">
        <f t="shared" si="2272"/>
        <v>115.3529961</v>
      </c>
      <c r="GF178" s="8">
        <f t="shared" si="2272"/>
        <v>115.3529961</v>
      </c>
      <c r="GG178" s="8">
        <f t="shared" si="2272"/>
        <v>113.0449864</v>
      </c>
      <c r="GH178" s="8">
        <f t="shared" si="2272"/>
        <v>118.8244136</v>
      </c>
      <c r="GI178" s="8">
        <f t="shared" si="2272"/>
        <v>144.5719765</v>
      </c>
      <c r="GJ178" s="8">
        <f t="shared" si="2272"/>
        <v>137.8334339</v>
      </c>
      <c r="GK178" s="8">
        <f t="shared" si="2272"/>
        <v>129.4132524</v>
      </c>
      <c r="GL178" s="8">
        <f t="shared" si="2272"/>
        <v>122.5297398</v>
      </c>
      <c r="GM178" s="8">
        <f t="shared" si="2272"/>
        <v>139.2411993</v>
      </c>
      <c r="GN178" s="8">
        <f t="shared" si="2272"/>
        <v>155.0443496</v>
      </c>
      <c r="GO178" s="52">
        <f t="shared" si="47"/>
        <v>1488.425756</v>
      </c>
      <c r="GP178" s="53">
        <f t="shared" ref="GP178:HA178" si="2273">SUM(GP179:GP185)</f>
        <v>87.14286691</v>
      </c>
      <c r="GQ178" s="53">
        <f t="shared" si="2273"/>
        <v>95.1691836</v>
      </c>
      <c r="GR178" s="53">
        <f t="shared" si="2273"/>
        <v>106.6353503</v>
      </c>
      <c r="GS178" s="53">
        <f t="shared" si="2273"/>
        <v>106.6353503</v>
      </c>
      <c r="GT178" s="53">
        <f t="shared" si="2273"/>
        <v>104.554193</v>
      </c>
      <c r="GU178" s="53">
        <f t="shared" si="2273"/>
        <v>109.5926126</v>
      </c>
      <c r="GV178" s="53">
        <f t="shared" si="2273"/>
        <v>133.6550784</v>
      </c>
      <c r="GW178" s="53">
        <f t="shared" si="2273"/>
        <v>127.4989936</v>
      </c>
      <c r="GX178" s="53">
        <f t="shared" si="2273"/>
        <v>119.65588</v>
      </c>
      <c r="GY178" s="53">
        <f t="shared" si="2273"/>
        <v>113.2802914</v>
      </c>
      <c r="GZ178" s="53">
        <f t="shared" si="2273"/>
        <v>128.7931201</v>
      </c>
      <c r="HA178" s="53">
        <f t="shared" si="2273"/>
        <v>143.3270837</v>
      </c>
      <c r="HB178" s="52">
        <f t="shared" si="49"/>
        <v>1375.940004</v>
      </c>
      <c r="HC178" s="53">
        <f t="shared" ref="HC178:HN178" si="2274">SUM(HC179:HC185)</f>
        <v>80.11379654</v>
      </c>
      <c r="HD178" s="53">
        <f t="shared" si="2274"/>
        <v>87.49269885</v>
      </c>
      <c r="HE178" s="53">
        <f t="shared" si="2274"/>
        <v>98.03398787</v>
      </c>
      <c r="HF178" s="53">
        <f t="shared" si="2274"/>
        <v>98.03398787</v>
      </c>
      <c r="HG178" s="53">
        <f t="shared" si="2274"/>
        <v>96.01389901</v>
      </c>
      <c r="HH178" s="53">
        <f t="shared" si="2274"/>
        <v>100.239139</v>
      </c>
      <c r="HI178" s="53">
        <f t="shared" si="2274"/>
        <v>122.8174304</v>
      </c>
      <c r="HJ178" s="53">
        <f t="shared" si="2274"/>
        <v>117.2088879</v>
      </c>
      <c r="HK178" s="53">
        <f t="shared" si="2274"/>
        <v>109.9936341</v>
      </c>
      <c r="HL178" s="53">
        <f t="shared" si="2274"/>
        <v>104.1428482</v>
      </c>
      <c r="HM178" s="53">
        <f t="shared" si="2274"/>
        <v>119.0982597</v>
      </c>
      <c r="HN178" s="53">
        <f t="shared" si="2274"/>
        <v>131.7661127</v>
      </c>
      <c r="HO178" s="52">
        <f t="shared" si="51"/>
        <v>1264.954682</v>
      </c>
      <c r="HP178" s="53">
        <f t="shared" ref="HP178:IA178" si="2275">SUM(HP179:HP185)</f>
        <v>75.93624983</v>
      </c>
      <c r="HQ178" s="53">
        <f t="shared" si="2275"/>
        <v>82.9303781</v>
      </c>
      <c r="HR178" s="53">
        <f t="shared" si="2275"/>
        <v>92.92198992</v>
      </c>
      <c r="HS178" s="53">
        <f t="shared" si="2275"/>
        <v>92.92198992</v>
      </c>
      <c r="HT178" s="53">
        <f t="shared" si="2275"/>
        <v>90.92139885</v>
      </c>
      <c r="HU178" s="53">
        <f t="shared" si="2275"/>
        <v>94.49916114</v>
      </c>
      <c r="HV178" s="53">
        <f t="shared" si="2275"/>
        <v>116.3603304</v>
      </c>
      <c r="HW178" s="53">
        <f t="shared" si="2275"/>
        <v>111.0950855</v>
      </c>
      <c r="HX178" s="53">
        <f t="shared" si="2275"/>
        <v>104.2475852</v>
      </c>
      <c r="HY178" s="53">
        <f t="shared" si="2275"/>
        <v>98.71227485</v>
      </c>
      <c r="HZ178" s="53">
        <f t="shared" si="2275"/>
        <v>113.5518269</v>
      </c>
      <c r="IA178" s="53">
        <f t="shared" si="2275"/>
        <v>124.8951477</v>
      </c>
      <c r="IB178" s="52">
        <f t="shared" si="53"/>
        <v>1198.993418</v>
      </c>
      <c r="IC178" s="53">
        <f t="shared" ref="IC178:IN178" si="2276">SUM(IC179:IC185)</f>
        <v>73.81129188</v>
      </c>
      <c r="ID178" s="53">
        <f t="shared" si="2276"/>
        <v>80.60970034</v>
      </c>
      <c r="IE178" s="53">
        <f t="shared" si="2276"/>
        <v>90.32171243</v>
      </c>
      <c r="IF178" s="53">
        <f t="shared" si="2276"/>
        <v>90.32171243</v>
      </c>
      <c r="IG178" s="53">
        <f t="shared" si="2276"/>
        <v>88.30047964</v>
      </c>
      <c r="IH178" s="53">
        <f t="shared" si="2276"/>
        <v>91.298685</v>
      </c>
      <c r="II178" s="53">
        <f t="shared" si="2276"/>
        <v>113.0505569</v>
      </c>
      <c r="IJ178" s="53">
        <f t="shared" si="2276"/>
        <v>107.988712</v>
      </c>
      <c r="IK178" s="53">
        <f t="shared" si="2276"/>
        <v>101.3208761</v>
      </c>
      <c r="IL178" s="53">
        <f t="shared" si="2276"/>
        <v>95.9501909</v>
      </c>
      <c r="IM178" s="53">
        <f t="shared" si="2276"/>
        <v>111.067382</v>
      </c>
      <c r="IN178" s="53">
        <f t="shared" si="2276"/>
        <v>121.4001511</v>
      </c>
      <c r="IO178" s="52">
        <f t="shared" si="55"/>
        <v>1165.441451</v>
      </c>
      <c r="IP178" s="53">
        <f t="shared" ref="IP178:JA178" si="2277">SUM(IP179:IP185)</f>
        <v>73.08880752</v>
      </c>
      <c r="IQ178" s="53">
        <f t="shared" si="2277"/>
        <v>79.82067137</v>
      </c>
      <c r="IR178" s="53">
        <f t="shared" si="2277"/>
        <v>89.43761973</v>
      </c>
      <c r="IS178" s="53">
        <f t="shared" si="2277"/>
        <v>89.43761973</v>
      </c>
      <c r="IT178" s="53">
        <f t="shared" si="2277"/>
        <v>87.39633031</v>
      </c>
      <c r="IU178" s="53">
        <f t="shared" si="2277"/>
        <v>89.92092078</v>
      </c>
      <c r="IV178" s="53">
        <f t="shared" si="2277"/>
        <v>111.9033481</v>
      </c>
      <c r="IW178" s="53">
        <f t="shared" si="2277"/>
        <v>106.9416618</v>
      </c>
      <c r="IX178" s="53">
        <f t="shared" si="2277"/>
        <v>100.322429</v>
      </c>
      <c r="IY178" s="53">
        <f t="shared" si="2277"/>
        <v>95.01201014</v>
      </c>
      <c r="IZ178" s="53">
        <f t="shared" si="2277"/>
        <v>110.54053</v>
      </c>
      <c r="JA178" s="53">
        <f t="shared" si="2277"/>
        <v>120.2118545</v>
      </c>
      <c r="JB178" s="52">
        <f t="shared" si="57"/>
        <v>1154.033803</v>
      </c>
      <c r="JC178" s="2"/>
      <c r="JD178" s="2"/>
      <c r="JE178" s="19">
        <f t="shared" si="58"/>
        <v>0</v>
      </c>
      <c r="JF178" s="19">
        <f t="shared" si="59"/>
        <v>0</v>
      </c>
      <c r="JG178" s="48">
        <f t="shared" si="60"/>
        <v>0</v>
      </c>
      <c r="JH178" s="48">
        <f t="shared" si="61"/>
        <v>0</v>
      </c>
      <c r="JI178" s="48">
        <f t="shared" si="62"/>
        <v>0</v>
      </c>
      <c r="JJ178" s="48">
        <f t="shared" si="63"/>
        <v>0</v>
      </c>
      <c r="JK178" s="48">
        <f t="shared" si="64"/>
        <v>0</v>
      </c>
    </row>
    <row r="179" ht="19.5" customHeight="1" outlineLevel="1">
      <c r="A179" s="2"/>
      <c r="B179" s="13" t="s">
        <v>22</v>
      </c>
      <c r="C179" s="56">
        <f>'ОПУ БС'!$C179/12*'ОПУ БС'!L179</f>
        <v>33.11904673</v>
      </c>
      <c r="D179" s="56">
        <f>'ОПУ БС'!$C179/12*'ОПУ БС'!M179</f>
        <v>36.16948524</v>
      </c>
      <c r="E179" s="56">
        <f>'ОПУ БС'!$C179/12*'ОПУ БС'!N179</f>
        <v>40.52725455</v>
      </c>
      <c r="F179" s="56">
        <f>'ОПУ БС'!$C179/12*'ОПУ БС'!O179</f>
        <v>40.52725455</v>
      </c>
      <c r="G179" s="56">
        <f>'ОПУ БС'!$C179/12*'ОПУ БС'!P179</f>
        <v>36.60526217</v>
      </c>
      <c r="H179" s="56">
        <f>'ОПУ БС'!$C179/12*'ОПУ БС'!Q179</f>
        <v>44.01346999</v>
      </c>
      <c r="I179" s="56">
        <f>'ОПУ БС'!$C179/12*'ОПУ БС'!R179</f>
        <v>50.55012395</v>
      </c>
      <c r="J179" s="56">
        <f>'ОПУ БС'!$C179/12*'ОПУ БС'!S179</f>
        <v>49.24279316</v>
      </c>
      <c r="K179" s="56">
        <f>'ОПУ БС'!$C179/12*'ОПУ БС'!T179</f>
        <v>45.75657771</v>
      </c>
      <c r="L179" s="56">
        <f>'ОПУ БС'!$C179/12*'ОПУ БС'!U179</f>
        <v>43.14191613</v>
      </c>
      <c r="M179" s="56">
        <f>'ОПУ БС'!$C179/12*'ОПУ БС'!V179</f>
        <v>48.80701623</v>
      </c>
      <c r="N179" s="56">
        <f>'ОПУ БС'!$C179/12*'ОПУ БС'!W179</f>
        <v>54.47211632</v>
      </c>
      <c r="O179" s="10">
        <f t="shared" si="21"/>
        <v>522.9323167</v>
      </c>
      <c r="P179" s="56">
        <f>'ОПУ БС'!$D179/12*'ОПУ БС'!L179</f>
        <v>33.08569705</v>
      </c>
      <c r="Q179" s="56">
        <f>'ОПУ БС'!$D179/12*'ОПУ БС'!M179</f>
        <v>36.13306388</v>
      </c>
      <c r="R179" s="56">
        <f>'ОПУ БС'!$D179/12*'ОПУ БС'!N179</f>
        <v>40.48644507</v>
      </c>
      <c r="S179" s="56">
        <f>'ОПУ БС'!$D179/12*'ОПУ БС'!O179</f>
        <v>40.48644507</v>
      </c>
      <c r="T179" s="56">
        <f>'ОПУ БС'!$D179/12*'ОПУ БС'!P179</f>
        <v>36.568402</v>
      </c>
      <c r="U179" s="56">
        <f>'ОПУ БС'!$D179/12*'ОПУ БС'!Q179</f>
        <v>43.96915002</v>
      </c>
      <c r="V179" s="56">
        <f>'ОПУ БС'!$D179/12*'ОПУ БС'!R179</f>
        <v>50.49922181</v>
      </c>
      <c r="W179" s="56">
        <f>'ОПУ БС'!$D179/12*'ОПУ БС'!S179</f>
        <v>49.19320745</v>
      </c>
      <c r="X179" s="56">
        <f>'ОПУ БС'!$D179/12*'ОПУ БС'!T179</f>
        <v>45.7105025</v>
      </c>
      <c r="Y179" s="56">
        <f>'ОПУ БС'!$D179/12*'ОПУ БС'!U179</f>
        <v>43.09847378</v>
      </c>
      <c r="Z179" s="56">
        <f>'ОПУ БС'!$D179/12*'ОПУ БС'!V179</f>
        <v>48.75786933</v>
      </c>
      <c r="AA179" s="56">
        <f>'ОПУ БС'!$D179/12*'ОПУ БС'!W179</f>
        <v>54.41726488</v>
      </c>
      <c r="AB179" s="10">
        <f t="shared" si="23"/>
        <v>522.4057428</v>
      </c>
      <c r="AC179" s="56">
        <f>'ОПУ БС'!$E179/12*'ОПУ БС'!L179</f>
        <v>30.22306265</v>
      </c>
      <c r="AD179" s="56">
        <f>'ОПУ БС'!$E179/12*'ОПУ БС'!M179</f>
        <v>33.00676579</v>
      </c>
      <c r="AE179" s="56">
        <f>'ОПУ БС'!$E179/12*'ОПУ БС'!N179</f>
        <v>36.98348456</v>
      </c>
      <c r="AF179" s="56">
        <f>'ОПУ БС'!$E179/12*'ОПУ БС'!O179</f>
        <v>36.98348456</v>
      </c>
      <c r="AG179" s="56">
        <f>'ОПУ БС'!$E179/12*'ОПУ БС'!P179</f>
        <v>33.40443767</v>
      </c>
      <c r="AH179" s="56">
        <f>'ОПУ БС'!$E179/12*'ОПУ БС'!Q179</f>
        <v>40.16485958</v>
      </c>
      <c r="AI179" s="56">
        <f>'ОПУ БС'!$E179/12*'ОПУ БС'!R179</f>
        <v>46.12993774</v>
      </c>
      <c r="AJ179" s="56">
        <f>'ОПУ БС'!$E179/12*'ОПУ БС'!S179</f>
        <v>44.9369221</v>
      </c>
      <c r="AK179" s="56">
        <f>'ОПУ БС'!$E179/12*'ОПУ БС'!T179</f>
        <v>41.75554709</v>
      </c>
      <c r="AL179" s="56">
        <f>'ОПУ БС'!$E179/12*'ОПУ БС'!U179</f>
        <v>39.36951583</v>
      </c>
      <c r="AM179" s="56">
        <f>'ОПУ БС'!$E179/12*'ОПУ БС'!V179</f>
        <v>44.53925023</v>
      </c>
      <c r="AN179" s="56">
        <f>'ОПУ БС'!$E179/12*'ОПУ БС'!W179</f>
        <v>49.70898463</v>
      </c>
      <c r="AO179" s="10">
        <f t="shared" si="25"/>
        <v>477.2062524</v>
      </c>
      <c r="AP179" s="56">
        <f>'ОПУ БС'!$F179/12*'ОПУ БС'!L179</f>
        <v>28.52312238</v>
      </c>
      <c r="AQ179" s="56">
        <f>'ОПУ БС'!$F179/12*'ОПУ БС'!M179</f>
        <v>31.15025208</v>
      </c>
      <c r="AR179" s="56">
        <f>'ОПУ БС'!$F179/12*'ОПУ БС'!N179</f>
        <v>34.9032945</v>
      </c>
      <c r="AS179" s="56">
        <f>'ОПУ БС'!$F179/12*'ОПУ БС'!O179</f>
        <v>34.9032945</v>
      </c>
      <c r="AT179" s="56">
        <f>'ОПУ БС'!$F179/12*'ОПУ БС'!P179</f>
        <v>31.52555632</v>
      </c>
      <c r="AU179" s="56">
        <f>'ОПУ БС'!$F179/12*'ОПУ БС'!Q179</f>
        <v>37.90572843</v>
      </c>
      <c r="AV179" s="56">
        <f>'ОПУ БС'!$F179/12*'ОПУ БС'!R179</f>
        <v>43.53529206</v>
      </c>
      <c r="AW179" s="56">
        <f>'ОПУ БС'!$F179/12*'ОПУ БС'!S179</f>
        <v>42.40937933</v>
      </c>
      <c r="AX179" s="56">
        <f>'ОПУ БС'!$F179/12*'ОПУ БС'!T179</f>
        <v>39.4069454</v>
      </c>
      <c r="AY179" s="56">
        <f>'ОПУ БС'!$F179/12*'ОПУ БС'!U179</f>
        <v>37.15511995</v>
      </c>
      <c r="AZ179" s="56">
        <f>'ОПУ БС'!$F179/12*'ОПУ БС'!V179</f>
        <v>42.03407509</v>
      </c>
      <c r="BA179" s="56">
        <f>'ОПУ БС'!$F179/12*'ОПУ БС'!W179</f>
        <v>46.91303024</v>
      </c>
      <c r="BB179" s="10">
        <f t="shared" si="27"/>
        <v>450.3650903</v>
      </c>
      <c r="BC179" s="56">
        <f>'ОПУ БС'!$G179/12*'ОПУ БС'!L179</f>
        <v>27.62885644</v>
      </c>
      <c r="BD179" s="56">
        <f>'ОПУ БС'!$G179/12*'ОПУ БС'!M179</f>
        <v>30.17361953</v>
      </c>
      <c r="BE179" s="56">
        <f>'ОПУ БС'!$G179/12*'ОПУ БС'!N179</f>
        <v>33.80899538</v>
      </c>
      <c r="BF179" s="56">
        <f>'ОПУ БС'!$G179/12*'ОПУ БС'!O179</f>
        <v>33.80899538</v>
      </c>
      <c r="BG179" s="56">
        <f>'ОПУ БС'!$G179/12*'ОПУ БС'!P179</f>
        <v>30.53715711</v>
      </c>
      <c r="BH179" s="56">
        <f>'ОПУ БС'!$G179/12*'ОПУ БС'!Q179</f>
        <v>36.71729605</v>
      </c>
      <c r="BI179" s="56">
        <f>'ОПУ БС'!$G179/12*'ОПУ БС'!R179</f>
        <v>42.17035982</v>
      </c>
      <c r="BJ179" s="56">
        <f>'ОПУ БС'!$G179/12*'ОПУ БС'!S179</f>
        <v>41.07974707</v>
      </c>
      <c r="BK179" s="56">
        <f>'ОПУ БС'!$G179/12*'ОПУ БС'!T179</f>
        <v>38.17144639</v>
      </c>
      <c r="BL179" s="56">
        <f>'ОПУ БС'!$G179/12*'ОПУ БС'!U179</f>
        <v>35.99022088</v>
      </c>
      <c r="BM179" s="56">
        <f>'ОПУ БС'!$G179/12*'ОПУ БС'!V179</f>
        <v>40.71620949</v>
      </c>
      <c r="BN179" s="56">
        <f>'ОПУ БС'!$G179/12*'ОПУ БС'!W179</f>
        <v>45.44219809</v>
      </c>
      <c r="BO179" s="10">
        <f t="shared" si="29"/>
        <v>436.2451016</v>
      </c>
      <c r="BP179" s="56">
        <f>'ОПУ БС'!$H179/12*'ОПУ БС'!L179</f>
        <v>27.38511598</v>
      </c>
      <c r="BQ179" s="56">
        <f>'ОПУ БС'!$H179/12*'ОПУ БС'!M179</f>
        <v>29.9074293</v>
      </c>
      <c r="BR179" s="56">
        <f>'ОПУ БС'!$H179/12*'ОПУ БС'!N179</f>
        <v>33.51073403</v>
      </c>
      <c r="BS179" s="56">
        <f>'ОПУ БС'!$H179/12*'ОПУ БС'!O179</f>
        <v>33.51073403</v>
      </c>
      <c r="BT179" s="56">
        <f>'ОПУ БС'!$H179/12*'ОПУ БС'!P179</f>
        <v>30.26775977</v>
      </c>
      <c r="BU179" s="56">
        <f>'ОПУ БС'!$H179/12*'ОПУ БС'!Q179</f>
        <v>36.39337782</v>
      </c>
      <c r="BV179" s="56">
        <f>'ОПУ БС'!$H179/12*'ОПУ БС'!R179</f>
        <v>41.79833492</v>
      </c>
      <c r="BW179" s="56">
        <f>'ОПУ БС'!$H179/12*'ОПУ БС'!S179</f>
        <v>40.7173435</v>
      </c>
      <c r="BX179" s="56">
        <f>'ОПУ БС'!$H179/12*'ОПУ БС'!T179</f>
        <v>37.83469971</v>
      </c>
      <c r="BY179" s="56">
        <f>'ОПУ БС'!$H179/12*'ОПУ БС'!U179</f>
        <v>35.67271687</v>
      </c>
      <c r="BZ179" s="56">
        <f>'ОПУ БС'!$H179/12*'ОПУ БС'!V179</f>
        <v>40.35701303</v>
      </c>
      <c r="CA179" s="56">
        <f>'ОПУ БС'!$H179/12*'ОПУ БС'!W179</f>
        <v>45.04130918</v>
      </c>
      <c r="CB179" s="10">
        <f t="shared" si="31"/>
        <v>432.3965682</v>
      </c>
      <c r="CC179" s="56">
        <f>'ОПУ БС'!$I179/12*'ОПУ БС'!L179</f>
        <v>27.39232826</v>
      </c>
      <c r="CD179" s="56">
        <f>'ОПУ БС'!$I179/12*'ОПУ БС'!M179</f>
        <v>29.91530587</v>
      </c>
      <c r="CE179" s="56">
        <f>'ОПУ БС'!$I179/12*'ОПУ БС'!N179</f>
        <v>33.51955958</v>
      </c>
      <c r="CF179" s="56">
        <f>'ОПУ БС'!$I179/12*'ОПУ БС'!O179</f>
        <v>33.51955958</v>
      </c>
      <c r="CG179" s="56">
        <f>'ОПУ БС'!$I179/12*'ОПУ БС'!P179</f>
        <v>30.27573124</v>
      </c>
      <c r="CH179" s="56">
        <f>'ОПУ БС'!$I179/12*'ОПУ БС'!Q179</f>
        <v>36.40296256</v>
      </c>
      <c r="CI179" s="56">
        <f>'ОПУ БС'!$I179/12*'ОПУ БС'!R179</f>
        <v>41.80934314</v>
      </c>
      <c r="CJ179" s="56">
        <f>'ОПУ БС'!$I179/12*'ОПУ БС'!S179</f>
        <v>40.72806702</v>
      </c>
      <c r="CK179" s="56">
        <f>'ОПУ БС'!$I179/12*'ОПУ БС'!T179</f>
        <v>37.84466405</v>
      </c>
      <c r="CL179" s="56">
        <f>'ОПУ БС'!$I179/12*'ОПУ БС'!U179</f>
        <v>35.68211182</v>
      </c>
      <c r="CM179" s="56">
        <f>'ОПУ БС'!$I179/12*'ОПУ БС'!V179</f>
        <v>40.36764165</v>
      </c>
      <c r="CN179" s="56">
        <f>'ОПУ БС'!$I179/12*'ОПУ БС'!W179</f>
        <v>45.05317148</v>
      </c>
      <c r="CO179" s="10">
        <f t="shared" si="33"/>
        <v>432.5104462</v>
      </c>
      <c r="CP179" s="2"/>
      <c r="CQ179" s="2"/>
      <c r="CR179" s="64">
        <f>O179-'ОПУ БС'!C179</f>
        <v>0</v>
      </c>
      <c r="CS179" s="64">
        <f>AB179-'ОПУ БС'!D179</f>
        <v>0</v>
      </c>
      <c r="CT179" s="64">
        <f>AO179-'ОПУ БС'!E179</f>
        <v>0</v>
      </c>
      <c r="CU179" s="64">
        <f>BB179-'ОПУ БС'!F179</f>
        <v>0</v>
      </c>
      <c r="CV179" s="64">
        <f>BO179-'ОПУ БС'!G179</f>
        <v>0</v>
      </c>
      <c r="CW179" s="64">
        <f>CB179-'ОПУ БС'!H179</f>
        <v>0</v>
      </c>
      <c r="CX179" s="64">
        <f>CO179-'ОПУ БС'!I179</f>
        <v>0</v>
      </c>
      <c r="CY179" s="2"/>
      <c r="CZ179" s="2"/>
      <c r="DA179" s="57"/>
      <c r="DB179" s="57"/>
      <c r="DC179" s="57"/>
      <c r="DD179" s="57"/>
      <c r="DE179" s="57"/>
      <c r="DF179" s="57"/>
      <c r="DG179" s="57"/>
      <c r="DH179" s="57"/>
      <c r="DI179" s="57"/>
      <c r="DJ179" s="57"/>
      <c r="DK179" s="57"/>
      <c r="DL179" s="57"/>
      <c r="DM179" s="55">
        <f t="shared" si="35"/>
        <v>0</v>
      </c>
      <c r="DN179" s="57"/>
      <c r="DO179" s="57"/>
      <c r="DP179" s="57"/>
      <c r="DQ179" s="57"/>
      <c r="DR179" s="57"/>
      <c r="DS179" s="57"/>
      <c r="DT179" s="57"/>
      <c r="DU179" s="57"/>
      <c r="DV179" s="57"/>
      <c r="DW179" s="57"/>
      <c r="DX179" s="57"/>
      <c r="DY179" s="57"/>
      <c r="DZ179" s="55">
        <f t="shared" si="37"/>
        <v>0</v>
      </c>
      <c r="EA179" s="58"/>
      <c r="EB179" s="58"/>
      <c r="EC179" s="58"/>
      <c r="ED179" s="58"/>
      <c r="EE179" s="58"/>
      <c r="EF179" s="58"/>
      <c r="EG179" s="58"/>
      <c r="EH179" s="58"/>
      <c r="EI179" s="58"/>
      <c r="EJ179" s="58"/>
      <c r="EK179" s="58"/>
      <c r="EL179" s="58"/>
      <c r="EM179" s="50">
        <f t="shared" si="39"/>
        <v>0</v>
      </c>
      <c r="EN179" s="58"/>
      <c r="EO179" s="58"/>
      <c r="EP179" s="58"/>
      <c r="EQ179" s="58"/>
      <c r="ER179" s="58"/>
      <c r="ES179" s="58"/>
      <c r="ET179" s="58"/>
      <c r="EU179" s="58"/>
      <c r="EV179" s="58"/>
      <c r="EW179" s="58"/>
      <c r="EX179" s="58"/>
      <c r="EY179" s="58"/>
      <c r="EZ179" s="51">
        <f t="shared" si="41"/>
        <v>0</v>
      </c>
      <c r="FA179" s="58"/>
      <c r="FB179" s="58"/>
      <c r="FC179" s="58"/>
      <c r="FD179" s="58"/>
      <c r="FE179" s="58"/>
      <c r="FF179" s="58"/>
      <c r="FG179" s="58"/>
      <c r="FH179" s="58"/>
      <c r="FI179" s="58"/>
      <c r="FJ179" s="58"/>
      <c r="FK179" s="58"/>
      <c r="FL179" s="58"/>
      <c r="FM179" s="51">
        <f t="shared" si="43"/>
        <v>0</v>
      </c>
      <c r="FN179" s="2"/>
      <c r="FO179" s="2"/>
      <c r="FP179" s="56">
        <f t="shared" ref="FP179:GA179" si="2278">C179</f>
        <v>33.11904673</v>
      </c>
      <c r="FQ179" s="56">
        <f t="shared" si="2278"/>
        <v>36.16948524</v>
      </c>
      <c r="FR179" s="56">
        <f t="shared" si="2278"/>
        <v>40.52725455</v>
      </c>
      <c r="FS179" s="56">
        <f t="shared" si="2278"/>
        <v>40.52725455</v>
      </c>
      <c r="FT179" s="56">
        <f t="shared" si="2278"/>
        <v>36.60526217</v>
      </c>
      <c r="FU179" s="56">
        <f t="shared" si="2278"/>
        <v>44.01346999</v>
      </c>
      <c r="FV179" s="56">
        <f t="shared" si="2278"/>
        <v>50.55012395</v>
      </c>
      <c r="FW179" s="56">
        <f t="shared" si="2278"/>
        <v>49.24279316</v>
      </c>
      <c r="FX179" s="56">
        <f t="shared" si="2278"/>
        <v>45.75657771</v>
      </c>
      <c r="FY179" s="56">
        <f t="shared" si="2278"/>
        <v>43.14191613</v>
      </c>
      <c r="FZ179" s="56">
        <f t="shared" si="2278"/>
        <v>48.80701623</v>
      </c>
      <c r="GA179" s="56">
        <f t="shared" si="2278"/>
        <v>54.47211632</v>
      </c>
      <c r="GB179" s="52">
        <f t="shared" si="45"/>
        <v>522.9323167</v>
      </c>
      <c r="GC179" s="56">
        <f t="shared" ref="GC179:GN179" si="2279">P179</f>
        <v>33.08569705</v>
      </c>
      <c r="GD179" s="56">
        <f t="shared" si="2279"/>
        <v>36.13306388</v>
      </c>
      <c r="GE179" s="56">
        <f t="shared" si="2279"/>
        <v>40.48644507</v>
      </c>
      <c r="GF179" s="56">
        <f t="shared" si="2279"/>
        <v>40.48644507</v>
      </c>
      <c r="GG179" s="56">
        <f t="shared" si="2279"/>
        <v>36.568402</v>
      </c>
      <c r="GH179" s="56">
        <f t="shared" si="2279"/>
        <v>43.96915002</v>
      </c>
      <c r="GI179" s="56">
        <f t="shared" si="2279"/>
        <v>50.49922181</v>
      </c>
      <c r="GJ179" s="56">
        <f t="shared" si="2279"/>
        <v>49.19320745</v>
      </c>
      <c r="GK179" s="56">
        <f t="shared" si="2279"/>
        <v>45.7105025</v>
      </c>
      <c r="GL179" s="56">
        <f t="shared" si="2279"/>
        <v>43.09847378</v>
      </c>
      <c r="GM179" s="56">
        <f t="shared" si="2279"/>
        <v>48.75786933</v>
      </c>
      <c r="GN179" s="56">
        <f t="shared" si="2279"/>
        <v>54.41726488</v>
      </c>
      <c r="GO179" s="52">
        <f t="shared" si="47"/>
        <v>522.4057428</v>
      </c>
      <c r="GP179" s="8">
        <f t="shared" ref="GP179:HA179" si="2280">AC179+DA179</f>
        <v>30.22306265</v>
      </c>
      <c r="GQ179" s="8">
        <f t="shared" si="2280"/>
        <v>33.00676579</v>
      </c>
      <c r="GR179" s="8">
        <f t="shared" si="2280"/>
        <v>36.98348456</v>
      </c>
      <c r="GS179" s="8">
        <f t="shared" si="2280"/>
        <v>36.98348456</v>
      </c>
      <c r="GT179" s="8">
        <f t="shared" si="2280"/>
        <v>33.40443767</v>
      </c>
      <c r="GU179" s="8">
        <f t="shared" si="2280"/>
        <v>40.16485958</v>
      </c>
      <c r="GV179" s="8">
        <f t="shared" si="2280"/>
        <v>46.12993774</v>
      </c>
      <c r="GW179" s="8">
        <f t="shared" si="2280"/>
        <v>44.9369221</v>
      </c>
      <c r="GX179" s="8">
        <f t="shared" si="2280"/>
        <v>41.75554709</v>
      </c>
      <c r="GY179" s="8">
        <f t="shared" si="2280"/>
        <v>39.36951583</v>
      </c>
      <c r="GZ179" s="8">
        <f t="shared" si="2280"/>
        <v>44.53925023</v>
      </c>
      <c r="HA179" s="8">
        <f t="shared" si="2280"/>
        <v>49.70898463</v>
      </c>
      <c r="HB179" s="52">
        <f t="shared" si="49"/>
        <v>477.2062524</v>
      </c>
      <c r="HC179" s="8">
        <f t="shared" ref="HC179:HN179" si="2281">AP179+DN179</f>
        <v>28.52312238</v>
      </c>
      <c r="HD179" s="8">
        <f t="shared" si="2281"/>
        <v>31.15025208</v>
      </c>
      <c r="HE179" s="8">
        <f t="shared" si="2281"/>
        <v>34.9032945</v>
      </c>
      <c r="HF179" s="8">
        <f t="shared" si="2281"/>
        <v>34.9032945</v>
      </c>
      <c r="HG179" s="8">
        <f t="shared" si="2281"/>
        <v>31.52555632</v>
      </c>
      <c r="HH179" s="8">
        <f t="shared" si="2281"/>
        <v>37.90572843</v>
      </c>
      <c r="HI179" s="8">
        <f t="shared" si="2281"/>
        <v>43.53529206</v>
      </c>
      <c r="HJ179" s="8">
        <f t="shared" si="2281"/>
        <v>42.40937933</v>
      </c>
      <c r="HK179" s="8">
        <f t="shared" si="2281"/>
        <v>39.4069454</v>
      </c>
      <c r="HL179" s="8">
        <f t="shared" si="2281"/>
        <v>37.15511995</v>
      </c>
      <c r="HM179" s="8">
        <f t="shared" si="2281"/>
        <v>42.03407509</v>
      </c>
      <c r="HN179" s="8">
        <f t="shared" si="2281"/>
        <v>46.91303024</v>
      </c>
      <c r="HO179" s="52">
        <f t="shared" si="51"/>
        <v>450.3650903</v>
      </c>
      <c r="HP179" s="8">
        <f t="shared" ref="HP179:IA179" si="2282">BC179+EA179</f>
        <v>27.62885644</v>
      </c>
      <c r="HQ179" s="8">
        <f t="shared" si="2282"/>
        <v>30.17361953</v>
      </c>
      <c r="HR179" s="8">
        <f t="shared" si="2282"/>
        <v>33.80899538</v>
      </c>
      <c r="HS179" s="8">
        <f t="shared" si="2282"/>
        <v>33.80899538</v>
      </c>
      <c r="HT179" s="8">
        <f t="shared" si="2282"/>
        <v>30.53715711</v>
      </c>
      <c r="HU179" s="8">
        <f t="shared" si="2282"/>
        <v>36.71729605</v>
      </c>
      <c r="HV179" s="8">
        <f t="shared" si="2282"/>
        <v>42.17035982</v>
      </c>
      <c r="HW179" s="8">
        <f t="shared" si="2282"/>
        <v>41.07974707</v>
      </c>
      <c r="HX179" s="8">
        <f t="shared" si="2282"/>
        <v>38.17144639</v>
      </c>
      <c r="HY179" s="8">
        <f t="shared" si="2282"/>
        <v>35.99022088</v>
      </c>
      <c r="HZ179" s="8">
        <f t="shared" si="2282"/>
        <v>40.71620949</v>
      </c>
      <c r="IA179" s="8">
        <f t="shared" si="2282"/>
        <v>45.44219809</v>
      </c>
      <c r="IB179" s="52">
        <f t="shared" si="53"/>
        <v>436.2451016</v>
      </c>
      <c r="IC179" s="8">
        <f t="shared" ref="IC179:IN179" si="2283">BP179+EN179</f>
        <v>27.38511598</v>
      </c>
      <c r="ID179" s="8">
        <f t="shared" si="2283"/>
        <v>29.9074293</v>
      </c>
      <c r="IE179" s="8">
        <f t="shared" si="2283"/>
        <v>33.51073403</v>
      </c>
      <c r="IF179" s="8">
        <f t="shared" si="2283"/>
        <v>33.51073403</v>
      </c>
      <c r="IG179" s="8">
        <f t="shared" si="2283"/>
        <v>30.26775977</v>
      </c>
      <c r="IH179" s="8">
        <f t="shared" si="2283"/>
        <v>36.39337782</v>
      </c>
      <c r="II179" s="8">
        <f t="shared" si="2283"/>
        <v>41.79833492</v>
      </c>
      <c r="IJ179" s="8">
        <f t="shared" si="2283"/>
        <v>40.7173435</v>
      </c>
      <c r="IK179" s="8">
        <f t="shared" si="2283"/>
        <v>37.83469971</v>
      </c>
      <c r="IL179" s="8">
        <f t="shared" si="2283"/>
        <v>35.67271687</v>
      </c>
      <c r="IM179" s="8">
        <f t="shared" si="2283"/>
        <v>40.35701303</v>
      </c>
      <c r="IN179" s="8">
        <f t="shared" si="2283"/>
        <v>45.04130918</v>
      </c>
      <c r="IO179" s="52">
        <f t="shared" si="55"/>
        <v>432.3965682</v>
      </c>
      <c r="IP179" s="8">
        <f t="shared" ref="IP179:JA179" si="2284">CC179+FA179</f>
        <v>27.39232826</v>
      </c>
      <c r="IQ179" s="8">
        <f t="shared" si="2284"/>
        <v>29.91530587</v>
      </c>
      <c r="IR179" s="8">
        <f t="shared" si="2284"/>
        <v>33.51955958</v>
      </c>
      <c r="IS179" s="8">
        <f t="shared" si="2284"/>
        <v>33.51955958</v>
      </c>
      <c r="IT179" s="8">
        <f t="shared" si="2284"/>
        <v>30.27573124</v>
      </c>
      <c r="IU179" s="8">
        <f t="shared" si="2284"/>
        <v>36.40296256</v>
      </c>
      <c r="IV179" s="8">
        <f t="shared" si="2284"/>
        <v>41.80934314</v>
      </c>
      <c r="IW179" s="8">
        <f t="shared" si="2284"/>
        <v>40.72806702</v>
      </c>
      <c r="IX179" s="8">
        <f t="shared" si="2284"/>
        <v>37.84466405</v>
      </c>
      <c r="IY179" s="8">
        <f t="shared" si="2284"/>
        <v>35.68211182</v>
      </c>
      <c r="IZ179" s="8">
        <f t="shared" si="2284"/>
        <v>40.36764165</v>
      </c>
      <c r="JA179" s="8">
        <f t="shared" si="2284"/>
        <v>45.05317148</v>
      </c>
      <c r="JB179" s="52">
        <f t="shared" si="57"/>
        <v>432.5104462</v>
      </c>
      <c r="JC179" s="2"/>
      <c r="JD179" s="2"/>
      <c r="JE179" s="19">
        <f t="shared" si="58"/>
        <v>0</v>
      </c>
      <c r="JF179" s="19">
        <f t="shared" si="59"/>
        <v>0</v>
      </c>
      <c r="JG179" s="48">
        <f t="shared" si="60"/>
        <v>0</v>
      </c>
      <c r="JH179" s="48">
        <f t="shared" si="61"/>
        <v>0</v>
      </c>
      <c r="JI179" s="48">
        <f t="shared" si="62"/>
        <v>0</v>
      </c>
      <c r="JJ179" s="48">
        <f t="shared" si="63"/>
        <v>0</v>
      </c>
      <c r="JK179" s="48">
        <f t="shared" si="64"/>
        <v>0</v>
      </c>
    </row>
    <row r="180" ht="19.5" customHeight="1" outlineLevel="1">
      <c r="A180" s="2"/>
      <c r="B180" s="13" t="s">
        <v>23</v>
      </c>
      <c r="C180" s="56">
        <f>'ОПУ БС'!$C180/12*'ОПУ БС'!L180</f>
        <v>17.37185499</v>
      </c>
      <c r="D180" s="56">
        <f>'ОПУ БС'!$C180/12*'ОПУ БС'!M180</f>
        <v>18.97189427</v>
      </c>
      <c r="E180" s="56">
        <f>'ОПУ БС'!$C180/12*'ОПУ БС'!N180</f>
        <v>21.25766466</v>
      </c>
      <c r="F180" s="56">
        <f>'ОПУ БС'!$C180/12*'ОПУ БС'!O180</f>
        <v>21.25766466</v>
      </c>
      <c r="G180" s="56">
        <f>'ОПУ БС'!$C180/12*'ОПУ БС'!P180</f>
        <v>21.71481874</v>
      </c>
      <c r="H180" s="56">
        <f>'ОПУ БС'!$C180/12*'ОПУ БС'!Q180</f>
        <v>16.68612388</v>
      </c>
      <c r="I180" s="56">
        <f>'ОПУ БС'!$C180/12*'ОПУ БС'!R180</f>
        <v>26.51493657</v>
      </c>
      <c r="J180" s="56">
        <f>'ОПУ БС'!$C180/12*'ОПУ БС'!S180</f>
        <v>25.82920545</v>
      </c>
      <c r="K180" s="56">
        <f>'ОПУ БС'!$C180/12*'ОПУ БС'!T180</f>
        <v>24.00058914</v>
      </c>
      <c r="L180" s="56">
        <f>'ОПУ БС'!$C180/12*'ОПУ БС'!U180</f>
        <v>22.6291269</v>
      </c>
      <c r="M180" s="56">
        <f>'ОПУ БС'!$C180/12*'ОПУ БС'!V180</f>
        <v>29.48643808</v>
      </c>
      <c r="N180" s="56">
        <f>'ОПУ БС'!$C180/12*'ОПУ БС'!W180</f>
        <v>28.57212992</v>
      </c>
      <c r="O180" s="10">
        <f t="shared" si="21"/>
        <v>274.2924473</v>
      </c>
      <c r="P180" s="56">
        <f>'ОПУ БС'!$D180/12*'ОПУ БС'!L180</f>
        <v>17.51099969</v>
      </c>
      <c r="Q180" s="56">
        <f>'ОПУ БС'!$D180/12*'ОПУ БС'!M180</f>
        <v>19.12385492</v>
      </c>
      <c r="R180" s="56">
        <f>'ОПУ БС'!$D180/12*'ОПУ БС'!N180</f>
        <v>21.42793383</v>
      </c>
      <c r="S180" s="56">
        <f>'ОПУ БС'!$D180/12*'ОПУ БС'!O180</f>
        <v>21.42793383</v>
      </c>
      <c r="T180" s="56">
        <f>'ОПУ БС'!$D180/12*'ОПУ БС'!P180</f>
        <v>21.88874961</v>
      </c>
      <c r="U180" s="56">
        <f>'ОПУ БС'!$D180/12*'ОПУ БС'!Q180</f>
        <v>16.81977601</v>
      </c>
      <c r="V180" s="56">
        <f>'ОПУ БС'!$D180/12*'ОПУ БС'!R180</f>
        <v>26.72731531</v>
      </c>
      <c r="W180" s="56">
        <f>'ОПУ БС'!$D180/12*'ОПУ БС'!S180</f>
        <v>26.03609164</v>
      </c>
      <c r="X180" s="56">
        <f>'ОПУ БС'!$D180/12*'ОПУ БС'!T180</f>
        <v>24.19282851</v>
      </c>
      <c r="Y180" s="56">
        <f>'ОПУ БС'!$D180/12*'ОПУ БС'!U180</f>
        <v>22.81038117</v>
      </c>
      <c r="Z180" s="56">
        <f>'ОПУ БС'!$D180/12*'ОПУ БС'!V180</f>
        <v>29.72261789</v>
      </c>
      <c r="AA180" s="56">
        <f>'ОПУ БС'!$D180/12*'ОПУ БС'!W180</f>
        <v>28.80098633</v>
      </c>
      <c r="AB180" s="10">
        <f t="shared" si="23"/>
        <v>276.4894687</v>
      </c>
      <c r="AC180" s="56">
        <f>'ОПУ БС'!$E180/12*'ОПУ БС'!L180</f>
        <v>16.8711072</v>
      </c>
      <c r="AD180" s="56">
        <f>'ОПУ БС'!$E180/12*'ОПУ БС'!M180</f>
        <v>18.42502497</v>
      </c>
      <c r="AE180" s="56">
        <f>'ОПУ БС'!$E180/12*'ОПУ БС'!N180</f>
        <v>20.6449075</v>
      </c>
      <c r="AF180" s="56">
        <f>'ОПУ БС'!$E180/12*'ОПУ БС'!O180</f>
        <v>20.6449075</v>
      </c>
      <c r="AG180" s="56">
        <f>'ОПУ БС'!$E180/12*'ОПУ БС'!P180</f>
        <v>21.088884</v>
      </c>
      <c r="AH180" s="56">
        <f>'ОПУ БС'!$E180/12*'ОПУ БС'!Q180</f>
        <v>16.20514244</v>
      </c>
      <c r="AI180" s="56">
        <f>'ОПУ БС'!$E180/12*'ОПУ БС'!R180</f>
        <v>25.75063731</v>
      </c>
      <c r="AJ180" s="56">
        <f>'ОПУ БС'!$E180/12*'ОПУ БС'!S180</f>
        <v>25.08467255</v>
      </c>
      <c r="AK180" s="56">
        <f>'ОПУ БС'!$E180/12*'ОПУ БС'!T180</f>
        <v>23.30876653</v>
      </c>
      <c r="AL180" s="56">
        <f>'ОПУ БС'!$E180/12*'ОПУ БС'!U180</f>
        <v>21.97683701</v>
      </c>
      <c r="AM180" s="56">
        <f>'ОПУ БС'!$E180/12*'ОПУ БС'!V180</f>
        <v>28.63648459</v>
      </c>
      <c r="AN180" s="56">
        <f>'ОПУ БС'!$E180/12*'ОПУ БС'!W180</f>
        <v>27.74853158</v>
      </c>
      <c r="AO180" s="10">
        <f t="shared" si="25"/>
        <v>266.3859032</v>
      </c>
      <c r="AP180" s="56">
        <f>'ОПУ БС'!$F180/12*'ОПУ БС'!L180</f>
        <v>16.90424591</v>
      </c>
      <c r="AQ180" s="56">
        <f>'ОПУ БС'!$F180/12*'ОПУ БС'!M180</f>
        <v>18.46121592</v>
      </c>
      <c r="AR180" s="56">
        <f>'ОПУ БС'!$F180/12*'ОПУ БС'!N180</f>
        <v>20.68545881</v>
      </c>
      <c r="AS180" s="56">
        <f>'ОПУ БС'!$F180/12*'ОПУ БС'!O180</f>
        <v>20.68545881</v>
      </c>
      <c r="AT180" s="56">
        <f>'ОПУ БС'!$F180/12*'ОПУ БС'!P180</f>
        <v>21.13030738</v>
      </c>
      <c r="AU180" s="56">
        <f>'ОПУ БС'!$F180/12*'ОПУ БС'!Q180</f>
        <v>16.23697304</v>
      </c>
      <c r="AV180" s="56">
        <f>'ОПУ БС'!$F180/12*'ОПУ БС'!R180</f>
        <v>25.80121744</v>
      </c>
      <c r="AW180" s="56">
        <f>'ОПУ БС'!$F180/12*'ОПУ БС'!S180</f>
        <v>25.13394457</v>
      </c>
      <c r="AX180" s="56">
        <f>'ОПУ БС'!$F180/12*'ОПУ БС'!T180</f>
        <v>23.35455026</v>
      </c>
      <c r="AY180" s="56">
        <f>'ОПУ БС'!$F180/12*'ОПУ БС'!U180</f>
        <v>22.02000454</v>
      </c>
      <c r="AZ180" s="56">
        <f>'ОПУ БС'!$F180/12*'ОПУ БС'!V180</f>
        <v>28.69273318</v>
      </c>
      <c r="BA180" s="56">
        <f>'ОПУ БС'!$F180/12*'ОПУ БС'!W180</f>
        <v>27.80303603</v>
      </c>
      <c r="BB180" s="10">
        <f t="shared" si="27"/>
        <v>266.9091459</v>
      </c>
      <c r="BC180" s="56">
        <f>'ОПУ БС'!$G180/12*'ОПУ БС'!L180</f>
        <v>17.41517808</v>
      </c>
      <c r="BD180" s="56">
        <f>'ОПУ БС'!$G180/12*'ОПУ БС'!M180</f>
        <v>19.01920764</v>
      </c>
      <c r="BE180" s="56">
        <f>'ОПУ БС'!$G180/12*'ОПУ БС'!N180</f>
        <v>21.31067843</v>
      </c>
      <c r="BF180" s="56">
        <f>'ОПУ БС'!$G180/12*'ОПУ БС'!O180</f>
        <v>21.31067843</v>
      </c>
      <c r="BG180" s="56">
        <f>'ОПУ БС'!$G180/12*'ОПУ БС'!P180</f>
        <v>21.76897259</v>
      </c>
      <c r="BH180" s="56">
        <f>'ОПУ БС'!$G180/12*'ОПУ БС'!Q180</f>
        <v>16.72773684</v>
      </c>
      <c r="BI180" s="56">
        <f>'ОПУ БС'!$G180/12*'ОПУ БС'!R180</f>
        <v>26.58106127</v>
      </c>
      <c r="BJ180" s="56">
        <f>'ОПУ БС'!$G180/12*'ОПУ БС'!S180</f>
        <v>25.89362003</v>
      </c>
      <c r="BK180" s="56">
        <f>'ОПУ БС'!$G180/12*'ОПУ БС'!T180</f>
        <v>24.06044339</v>
      </c>
      <c r="BL180" s="56">
        <f>'ОПУ БС'!$G180/12*'ОПУ БС'!U180</f>
        <v>22.68556091</v>
      </c>
      <c r="BM180" s="56">
        <f>'ОПУ БС'!$G180/12*'ОПУ БС'!V180</f>
        <v>29.55997331</v>
      </c>
      <c r="BN180" s="56">
        <f>'ОПУ БС'!$G180/12*'ОПУ БС'!W180</f>
        <v>28.64338499</v>
      </c>
      <c r="BO180" s="10">
        <f t="shared" si="29"/>
        <v>274.9764959</v>
      </c>
      <c r="BP180" s="56">
        <f>'ОПУ БС'!$H180/12*'ОПУ БС'!L180</f>
        <v>18.43715783</v>
      </c>
      <c r="BQ180" s="56">
        <f>'ОПУ БС'!$H180/12*'ОПУ БС'!M180</f>
        <v>20.13531711</v>
      </c>
      <c r="BR180" s="56">
        <f>'ОПУ БС'!$H180/12*'ОПУ БС'!N180</f>
        <v>22.56125893</v>
      </c>
      <c r="BS180" s="56">
        <f>'ОПУ БС'!$H180/12*'ОПУ БС'!O180</f>
        <v>22.56125893</v>
      </c>
      <c r="BT180" s="56">
        <f>'ОПУ БС'!$H180/12*'ОПУ БС'!P180</f>
        <v>23.04644729</v>
      </c>
      <c r="BU180" s="56">
        <f>'ОПУ БС'!$H180/12*'ОПУ БС'!Q180</f>
        <v>17.70937529</v>
      </c>
      <c r="BV180" s="56">
        <f>'ОПУ БС'!$H180/12*'ОПУ БС'!R180</f>
        <v>28.14092511</v>
      </c>
      <c r="BW180" s="56">
        <f>'ОПУ БС'!$H180/12*'ОПУ БС'!S180</f>
        <v>27.41314257</v>
      </c>
      <c r="BX180" s="56">
        <f>'ОПУ БС'!$H180/12*'ОПУ БС'!T180</f>
        <v>25.47238911</v>
      </c>
      <c r="BY180" s="56">
        <f>'ОПУ БС'!$H180/12*'ОПУ БС'!U180</f>
        <v>24.01682402</v>
      </c>
      <c r="BZ180" s="56">
        <f>'ОПУ БС'!$H180/12*'ОПУ БС'!V180</f>
        <v>31.29464948</v>
      </c>
      <c r="CA180" s="56">
        <f>'ОПУ БС'!$H180/12*'ОПУ БС'!W180</f>
        <v>30.32427275</v>
      </c>
      <c r="CB180" s="10">
        <f t="shared" si="31"/>
        <v>291.1130184</v>
      </c>
      <c r="CC180" s="56">
        <f>'ОПУ БС'!$I180/12*'ОПУ БС'!L180</f>
        <v>19.5706993</v>
      </c>
      <c r="CD180" s="56">
        <f>'ОПУ БС'!$I180/12*'ОПУ БС'!M180</f>
        <v>21.37326371</v>
      </c>
      <c r="CE180" s="56">
        <f>'ОПУ БС'!$I180/12*'ОПУ БС'!N180</f>
        <v>23.94835573</v>
      </c>
      <c r="CF180" s="56">
        <f>'ОПУ БС'!$I180/12*'ОПУ БС'!O180</f>
        <v>23.94835573</v>
      </c>
      <c r="CG180" s="56">
        <f>'ОПУ БС'!$I180/12*'ОПУ БС'!P180</f>
        <v>24.46337413</v>
      </c>
      <c r="CH180" s="56">
        <f>'ОПУ БС'!$I180/12*'ОПУ БС'!Q180</f>
        <v>18.7981717</v>
      </c>
      <c r="CI180" s="56">
        <f>'ОПУ БС'!$I180/12*'ОПУ БС'!R180</f>
        <v>29.87106736</v>
      </c>
      <c r="CJ180" s="56">
        <f>'ОПУ БС'!$I180/12*'ОПУ БС'!S180</f>
        <v>29.09853976</v>
      </c>
      <c r="CK180" s="56">
        <f>'ОПУ БС'!$I180/12*'ОПУ БС'!T180</f>
        <v>27.03846614</v>
      </c>
      <c r="CL180" s="56">
        <f>'ОПУ БС'!$I180/12*'ОПУ БС'!U180</f>
        <v>25.49341094</v>
      </c>
      <c r="CM180" s="56">
        <f>'ОПУ БС'!$I180/12*'ОПУ БС'!V180</f>
        <v>33.21868698</v>
      </c>
      <c r="CN180" s="56">
        <f>'ОПУ БС'!$I180/12*'ОПУ БС'!W180</f>
        <v>32.18865017</v>
      </c>
      <c r="CO180" s="10">
        <f t="shared" si="33"/>
        <v>309.0110417</v>
      </c>
      <c r="CP180" s="2"/>
      <c r="CQ180" s="2"/>
      <c r="CR180" s="64">
        <f>O180-'ОПУ БС'!C180</f>
        <v>0</v>
      </c>
      <c r="CS180" s="64">
        <f>AB180-'ОПУ БС'!D180</f>
        <v>0</v>
      </c>
      <c r="CT180" s="64">
        <f>AO180-'ОПУ БС'!E180</f>
        <v>0</v>
      </c>
      <c r="CU180" s="64">
        <f>BB180-'ОПУ БС'!F180</f>
        <v>0</v>
      </c>
      <c r="CV180" s="64">
        <f>BO180-'ОПУ БС'!G180</f>
        <v>0</v>
      </c>
      <c r="CW180" s="64">
        <f>CB180-'ОПУ БС'!H180</f>
        <v>0</v>
      </c>
      <c r="CX180" s="64">
        <f>CO180-'ОПУ БС'!I180</f>
        <v>0</v>
      </c>
      <c r="CY180" s="2"/>
      <c r="CZ180" s="2"/>
      <c r="DA180" s="57"/>
      <c r="DB180" s="57"/>
      <c r="DC180" s="57"/>
      <c r="DD180" s="57"/>
      <c r="DE180" s="57"/>
      <c r="DF180" s="57"/>
      <c r="DG180" s="57"/>
      <c r="DH180" s="57"/>
      <c r="DI180" s="57"/>
      <c r="DJ180" s="57"/>
      <c r="DK180" s="57"/>
      <c r="DL180" s="57"/>
      <c r="DM180" s="55">
        <f t="shared" si="35"/>
        <v>0</v>
      </c>
      <c r="DN180" s="57"/>
      <c r="DO180" s="57"/>
      <c r="DP180" s="57"/>
      <c r="DQ180" s="57"/>
      <c r="DR180" s="57"/>
      <c r="DS180" s="57"/>
      <c r="DT180" s="57"/>
      <c r="DU180" s="57"/>
      <c r="DV180" s="57"/>
      <c r="DW180" s="57"/>
      <c r="DX180" s="57"/>
      <c r="DY180" s="57"/>
      <c r="DZ180" s="55">
        <f t="shared" si="37"/>
        <v>0</v>
      </c>
      <c r="EA180" s="58"/>
      <c r="EB180" s="58"/>
      <c r="EC180" s="58"/>
      <c r="ED180" s="58"/>
      <c r="EE180" s="58"/>
      <c r="EF180" s="58"/>
      <c r="EG180" s="58"/>
      <c r="EH180" s="58"/>
      <c r="EI180" s="58"/>
      <c r="EJ180" s="58"/>
      <c r="EK180" s="58"/>
      <c r="EL180" s="58"/>
      <c r="EM180" s="50">
        <f t="shared" si="39"/>
        <v>0</v>
      </c>
      <c r="EN180" s="58"/>
      <c r="EO180" s="58"/>
      <c r="EP180" s="58"/>
      <c r="EQ180" s="58"/>
      <c r="ER180" s="58"/>
      <c r="ES180" s="58"/>
      <c r="ET180" s="58"/>
      <c r="EU180" s="58"/>
      <c r="EV180" s="58"/>
      <c r="EW180" s="58"/>
      <c r="EX180" s="58"/>
      <c r="EY180" s="58"/>
      <c r="EZ180" s="51">
        <f t="shared" si="41"/>
        <v>0</v>
      </c>
      <c r="FA180" s="58"/>
      <c r="FB180" s="58"/>
      <c r="FC180" s="58"/>
      <c r="FD180" s="58"/>
      <c r="FE180" s="58"/>
      <c r="FF180" s="58"/>
      <c r="FG180" s="58"/>
      <c r="FH180" s="58"/>
      <c r="FI180" s="58"/>
      <c r="FJ180" s="58"/>
      <c r="FK180" s="58"/>
      <c r="FL180" s="58"/>
      <c r="FM180" s="51">
        <f t="shared" si="43"/>
        <v>0</v>
      </c>
      <c r="FN180" s="2"/>
      <c r="FO180" s="2"/>
      <c r="FP180" s="56">
        <f t="shared" ref="FP180:GA180" si="2285">C180</f>
        <v>17.37185499</v>
      </c>
      <c r="FQ180" s="56">
        <f t="shared" si="2285"/>
        <v>18.97189427</v>
      </c>
      <c r="FR180" s="56">
        <f t="shared" si="2285"/>
        <v>21.25766466</v>
      </c>
      <c r="FS180" s="56">
        <f t="shared" si="2285"/>
        <v>21.25766466</v>
      </c>
      <c r="FT180" s="56">
        <f t="shared" si="2285"/>
        <v>21.71481874</v>
      </c>
      <c r="FU180" s="56">
        <f t="shared" si="2285"/>
        <v>16.68612388</v>
      </c>
      <c r="FV180" s="56">
        <f t="shared" si="2285"/>
        <v>26.51493657</v>
      </c>
      <c r="FW180" s="56">
        <f t="shared" si="2285"/>
        <v>25.82920545</v>
      </c>
      <c r="FX180" s="56">
        <f t="shared" si="2285"/>
        <v>24.00058914</v>
      </c>
      <c r="FY180" s="56">
        <f t="shared" si="2285"/>
        <v>22.6291269</v>
      </c>
      <c r="FZ180" s="56">
        <f t="shared" si="2285"/>
        <v>29.48643808</v>
      </c>
      <c r="GA180" s="56">
        <f t="shared" si="2285"/>
        <v>28.57212992</v>
      </c>
      <c r="GB180" s="52">
        <f t="shared" si="45"/>
        <v>274.2924473</v>
      </c>
      <c r="GC180" s="56">
        <f t="shared" ref="GC180:GN180" si="2286">P180</f>
        <v>17.51099969</v>
      </c>
      <c r="GD180" s="56">
        <f t="shared" si="2286"/>
        <v>19.12385492</v>
      </c>
      <c r="GE180" s="56">
        <f t="shared" si="2286"/>
        <v>21.42793383</v>
      </c>
      <c r="GF180" s="56">
        <f t="shared" si="2286"/>
        <v>21.42793383</v>
      </c>
      <c r="GG180" s="56">
        <f t="shared" si="2286"/>
        <v>21.88874961</v>
      </c>
      <c r="GH180" s="56">
        <f t="shared" si="2286"/>
        <v>16.81977601</v>
      </c>
      <c r="GI180" s="56">
        <f t="shared" si="2286"/>
        <v>26.72731531</v>
      </c>
      <c r="GJ180" s="56">
        <f t="shared" si="2286"/>
        <v>26.03609164</v>
      </c>
      <c r="GK180" s="56">
        <f t="shared" si="2286"/>
        <v>24.19282851</v>
      </c>
      <c r="GL180" s="56">
        <f t="shared" si="2286"/>
        <v>22.81038117</v>
      </c>
      <c r="GM180" s="56">
        <f t="shared" si="2286"/>
        <v>29.72261789</v>
      </c>
      <c r="GN180" s="56">
        <f t="shared" si="2286"/>
        <v>28.80098633</v>
      </c>
      <c r="GO180" s="52">
        <f t="shared" si="47"/>
        <v>276.4894687</v>
      </c>
      <c r="GP180" s="8">
        <f t="shared" ref="GP180:HA180" si="2287">AC180+DA180</f>
        <v>16.8711072</v>
      </c>
      <c r="GQ180" s="8">
        <f t="shared" si="2287"/>
        <v>18.42502497</v>
      </c>
      <c r="GR180" s="8">
        <f t="shared" si="2287"/>
        <v>20.6449075</v>
      </c>
      <c r="GS180" s="8">
        <f t="shared" si="2287"/>
        <v>20.6449075</v>
      </c>
      <c r="GT180" s="8">
        <f t="shared" si="2287"/>
        <v>21.088884</v>
      </c>
      <c r="GU180" s="8">
        <f t="shared" si="2287"/>
        <v>16.20514244</v>
      </c>
      <c r="GV180" s="8">
        <f t="shared" si="2287"/>
        <v>25.75063731</v>
      </c>
      <c r="GW180" s="8">
        <f t="shared" si="2287"/>
        <v>25.08467255</v>
      </c>
      <c r="GX180" s="8">
        <f t="shared" si="2287"/>
        <v>23.30876653</v>
      </c>
      <c r="GY180" s="8">
        <f t="shared" si="2287"/>
        <v>21.97683701</v>
      </c>
      <c r="GZ180" s="8">
        <f t="shared" si="2287"/>
        <v>28.63648459</v>
      </c>
      <c r="HA180" s="8">
        <f t="shared" si="2287"/>
        <v>27.74853158</v>
      </c>
      <c r="HB180" s="52">
        <f t="shared" si="49"/>
        <v>266.3859032</v>
      </c>
      <c r="HC180" s="8">
        <f t="shared" ref="HC180:HN180" si="2288">AP180+DN180</f>
        <v>16.90424591</v>
      </c>
      <c r="HD180" s="8">
        <f t="shared" si="2288"/>
        <v>18.46121592</v>
      </c>
      <c r="HE180" s="8">
        <f t="shared" si="2288"/>
        <v>20.68545881</v>
      </c>
      <c r="HF180" s="8">
        <f t="shared" si="2288"/>
        <v>20.68545881</v>
      </c>
      <c r="HG180" s="8">
        <f t="shared" si="2288"/>
        <v>21.13030738</v>
      </c>
      <c r="HH180" s="8">
        <f t="shared" si="2288"/>
        <v>16.23697304</v>
      </c>
      <c r="HI180" s="8">
        <f t="shared" si="2288"/>
        <v>25.80121744</v>
      </c>
      <c r="HJ180" s="8">
        <f t="shared" si="2288"/>
        <v>25.13394457</v>
      </c>
      <c r="HK180" s="8">
        <f t="shared" si="2288"/>
        <v>23.35455026</v>
      </c>
      <c r="HL180" s="8">
        <f t="shared" si="2288"/>
        <v>22.02000454</v>
      </c>
      <c r="HM180" s="8">
        <f t="shared" si="2288"/>
        <v>28.69273318</v>
      </c>
      <c r="HN180" s="8">
        <f t="shared" si="2288"/>
        <v>27.80303603</v>
      </c>
      <c r="HO180" s="52">
        <f t="shared" si="51"/>
        <v>266.9091459</v>
      </c>
      <c r="HP180" s="8">
        <f t="shared" ref="HP180:IA180" si="2289">BC180+EA180</f>
        <v>17.41517808</v>
      </c>
      <c r="HQ180" s="8">
        <f t="shared" si="2289"/>
        <v>19.01920764</v>
      </c>
      <c r="HR180" s="8">
        <f t="shared" si="2289"/>
        <v>21.31067843</v>
      </c>
      <c r="HS180" s="8">
        <f t="shared" si="2289"/>
        <v>21.31067843</v>
      </c>
      <c r="HT180" s="8">
        <f t="shared" si="2289"/>
        <v>21.76897259</v>
      </c>
      <c r="HU180" s="8">
        <f t="shared" si="2289"/>
        <v>16.72773684</v>
      </c>
      <c r="HV180" s="8">
        <f t="shared" si="2289"/>
        <v>26.58106127</v>
      </c>
      <c r="HW180" s="8">
        <f t="shared" si="2289"/>
        <v>25.89362003</v>
      </c>
      <c r="HX180" s="8">
        <f t="shared" si="2289"/>
        <v>24.06044339</v>
      </c>
      <c r="HY180" s="8">
        <f t="shared" si="2289"/>
        <v>22.68556091</v>
      </c>
      <c r="HZ180" s="8">
        <f t="shared" si="2289"/>
        <v>29.55997331</v>
      </c>
      <c r="IA180" s="8">
        <f t="shared" si="2289"/>
        <v>28.64338499</v>
      </c>
      <c r="IB180" s="52">
        <f t="shared" si="53"/>
        <v>274.9764959</v>
      </c>
      <c r="IC180" s="8">
        <f t="shared" ref="IC180:IN180" si="2290">BP180+EN180</f>
        <v>18.43715783</v>
      </c>
      <c r="ID180" s="8">
        <f t="shared" si="2290"/>
        <v>20.13531711</v>
      </c>
      <c r="IE180" s="8">
        <f t="shared" si="2290"/>
        <v>22.56125893</v>
      </c>
      <c r="IF180" s="8">
        <f t="shared" si="2290"/>
        <v>22.56125893</v>
      </c>
      <c r="IG180" s="8">
        <f t="shared" si="2290"/>
        <v>23.04644729</v>
      </c>
      <c r="IH180" s="8">
        <f t="shared" si="2290"/>
        <v>17.70937529</v>
      </c>
      <c r="II180" s="8">
        <f t="shared" si="2290"/>
        <v>28.14092511</v>
      </c>
      <c r="IJ180" s="8">
        <f t="shared" si="2290"/>
        <v>27.41314257</v>
      </c>
      <c r="IK180" s="8">
        <f t="shared" si="2290"/>
        <v>25.47238911</v>
      </c>
      <c r="IL180" s="8">
        <f t="shared" si="2290"/>
        <v>24.01682402</v>
      </c>
      <c r="IM180" s="8">
        <f t="shared" si="2290"/>
        <v>31.29464948</v>
      </c>
      <c r="IN180" s="8">
        <f t="shared" si="2290"/>
        <v>30.32427275</v>
      </c>
      <c r="IO180" s="52">
        <f t="shared" si="55"/>
        <v>291.1130184</v>
      </c>
      <c r="IP180" s="8">
        <f t="shared" ref="IP180:JA180" si="2291">CC180+FA180</f>
        <v>19.5706993</v>
      </c>
      <c r="IQ180" s="8">
        <f t="shared" si="2291"/>
        <v>21.37326371</v>
      </c>
      <c r="IR180" s="8">
        <f t="shared" si="2291"/>
        <v>23.94835573</v>
      </c>
      <c r="IS180" s="8">
        <f t="shared" si="2291"/>
        <v>23.94835573</v>
      </c>
      <c r="IT180" s="8">
        <f t="shared" si="2291"/>
        <v>24.46337413</v>
      </c>
      <c r="IU180" s="8">
        <f t="shared" si="2291"/>
        <v>18.7981717</v>
      </c>
      <c r="IV180" s="8">
        <f t="shared" si="2291"/>
        <v>29.87106736</v>
      </c>
      <c r="IW180" s="8">
        <f t="shared" si="2291"/>
        <v>29.09853976</v>
      </c>
      <c r="IX180" s="8">
        <f t="shared" si="2291"/>
        <v>27.03846614</v>
      </c>
      <c r="IY180" s="8">
        <f t="shared" si="2291"/>
        <v>25.49341094</v>
      </c>
      <c r="IZ180" s="8">
        <f t="shared" si="2291"/>
        <v>33.21868698</v>
      </c>
      <c r="JA180" s="8">
        <f t="shared" si="2291"/>
        <v>32.18865017</v>
      </c>
      <c r="JB180" s="52">
        <f t="shared" si="57"/>
        <v>309.0110417</v>
      </c>
      <c r="JC180" s="2"/>
      <c r="JD180" s="2"/>
      <c r="JE180" s="19">
        <f t="shared" si="58"/>
        <v>0</v>
      </c>
      <c r="JF180" s="19">
        <f t="shared" si="59"/>
        <v>0</v>
      </c>
      <c r="JG180" s="48">
        <f t="shared" si="60"/>
        <v>0</v>
      </c>
      <c r="JH180" s="48">
        <f t="shared" si="61"/>
        <v>0</v>
      </c>
      <c r="JI180" s="48">
        <f t="shared" si="62"/>
        <v>0</v>
      </c>
      <c r="JJ180" s="48">
        <f t="shared" si="63"/>
        <v>0</v>
      </c>
      <c r="JK180" s="48">
        <f t="shared" si="64"/>
        <v>0</v>
      </c>
    </row>
    <row r="181" ht="19.5" customHeight="1" outlineLevel="1">
      <c r="A181" s="2"/>
      <c r="B181" s="13" t="s">
        <v>24</v>
      </c>
      <c r="C181" s="56">
        <f>'ОПУ БС'!$C181/12*'ОПУ БС'!L181</f>
        <v>28.46793192</v>
      </c>
      <c r="D181" s="56">
        <f>'ОПУ БС'!$C181/12*'ОПУ БС'!M181</f>
        <v>31.08997829</v>
      </c>
      <c r="E181" s="56">
        <f>'ОПУ БС'!$C181/12*'ОПУ БС'!N181</f>
        <v>34.8357588</v>
      </c>
      <c r="F181" s="56">
        <f>'ОПУ БС'!$C181/12*'ОПУ БС'!O181</f>
        <v>34.8357588</v>
      </c>
      <c r="G181" s="56">
        <f>'ОПУ БС'!$C181/12*'ОПУ БС'!P181</f>
        <v>35.58491491</v>
      </c>
      <c r="H181" s="56">
        <f>'ОПУ БС'!$C181/12*'ОПУ БС'!Q181</f>
        <v>37.83238321</v>
      </c>
      <c r="I181" s="56">
        <f>'ОПУ БС'!$C181/12*'ОПУ БС'!R181</f>
        <v>44.20021009</v>
      </c>
      <c r="J181" s="56">
        <f>'ОПУ БС'!$C181/12*'ОПУ БС'!S181</f>
        <v>42.32731983</v>
      </c>
      <c r="K181" s="56">
        <f>'ОПУ БС'!$C181/12*'ОПУ БС'!T181</f>
        <v>39.33069542</v>
      </c>
      <c r="L181" s="56">
        <f>'ОПУ БС'!$C181/12*'ОПУ БС'!U181</f>
        <v>37.08322711</v>
      </c>
      <c r="M181" s="56">
        <f>'ОПУ БС'!$C181/12*'ОПУ БС'!V181</f>
        <v>37.08322711</v>
      </c>
      <c r="N181" s="56">
        <f>'ОПУ БС'!$C181/12*'ОПУ БС'!W181</f>
        <v>46.82225645</v>
      </c>
      <c r="O181" s="10">
        <f t="shared" si="21"/>
        <v>449.493662</v>
      </c>
      <c r="P181" s="56">
        <f>'ОПУ БС'!$D181/12*'ОПУ БС'!L181</f>
        <v>26.25116039</v>
      </c>
      <c r="Q181" s="56">
        <f>'ОПУ БС'!$D181/12*'ОПУ БС'!M181</f>
        <v>28.66903043</v>
      </c>
      <c r="R181" s="56">
        <f>'ОПУ БС'!$D181/12*'ОПУ БС'!N181</f>
        <v>32.12313048</v>
      </c>
      <c r="S181" s="56">
        <f>'ОПУ БС'!$D181/12*'ОПУ БС'!O181</f>
        <v>32.12313048</v>
      </c>
      <c r="T181" s="56">
        <f>'ОПУ БС'!$D181/12*'ОПУ БС'!P181</f>
        <v>32.81395049</v>
      </c>
      <c r="U181" s="56">
        <f>'ОПУ БС'!$D181/12*'ОПУ БС'!Q181</f>
        <v>34.88641052</v>
      </c>
      <c r="V181" s="56">
        <f>'ОПУ БС'!$D181/12*'ОПУ БС'!R181</f>
        <v>40.75838061</v>
      </c>
      <c r="W181" s="56">
        <f>'ОПУ БС'!$D181/12*'ОПУ БС'!S181</f>
        <v>39.03133058</v>
      </c>
      <c r="X181" s="56">
        <f>'ОПУ БС'!$D181/12*'ОПУ БС'!T181</f>
        <v>36.26805054</v>
      </c>
      <c r="Y181" s="56">
        <f>'ОПУ БС'!$D181/12*'ОПУ БС'!U181</f>
        <v>34.19559051</v>
      </c>
      <c r="Z181" s="56">
        <f>'ОПУ БС'!$D181/12*'ОПУ БС'!V181</f>
        <v>34.19559051</v>
      </c>
      <c r="AA181" s="56">
        <f>'ОПУ БС'!$D181/12*'ОПУ БС'!W181</f>
        <v>43.17625064</v>
      </c>
      <c r="AB181" s="10">
        <f t="shared" si="23"/>
        <v>414.4920062</v>
      </c>
      <c r="AC181" s="56">
        <f>'ОПУ БС'!$E181/12*'ОПУ БС'!L181</f>
        <v>24.60669658</v>
      </c>
      <c r="AD181" s="56">
        <f>'ОПУ БС'!$E181/12*'ОПУ БС'!M181</f>
        <v>26.87310284</v>
      </c>
      <c r="AE181" s="56">
        <f>'ОПУ БС'!$E181/12*'ОПУ БС'!N181</f>
        <v>30.11082607</v>
      </c>
      <c r="AF181" s="56">
        <f>'ОПУ БС'!$E181/12*'ОПУ БС'!O181</f>
        <v>30.11082607</v>
      </c>
      <c r="AG181" s="56">
        <f>'ОПУ БС'!$E181/12*'ОПУ БС'!P181</f>
        <v>30.75837072</v>
      </c>
      <c r="AH181" s="56">
        <f>'ОПУ БС'!$E181/12*'ОПУ БС'!Q181</f>
        <v>32.70100466</v>
      </c>
      <c r="AI181" s="56">
        <f>'ОПУ БС'!$E181/12*'ОПУ БС'!R181</f>
        <v>38.20513416</v>
      </c>
      <c r="AJ181" s="56">
        <f>'ОПУ БС'!$E181/12*'ОПУ БС'!S181</f>
        <v>36.58627254</v>
      </c>
      <c r="AK181" s="56">
        <f>'ОПУ БС'!$E181/12*'ОПУ БС'!T181</f>
        <v>33.99609395</v>
      </c>
      <c r="AL181" s="56">
        <f>'ОПУ БС'!$E181/12*'ОПУ БС'!U181</f>
        <v>32.05346001</v>
      </c>
      <c r="AM181" s="56">
        <f>'ОПУ БС'!$E181/12*'ОПУ БС'!V181</f>
        <v>32.05346001</v>
      </c>
      <c r="AN181" s="56">
        <f>'ОПУ БС'!$E181/12*'ОПУ БС'!W181</f>
        <v>40.47154042</v>
      </c>
      <c r="AO181" s="10">
        <f t="shared" si="25"/>
        <v>388.526788</v>
      </c>
      <c r="AP181" s="56">
        <f>'ОПУ БС'!$F181/12*'ОПУ БС'!L181</f>
        <v>20.46215623</v>
      </c>
      <c r="AQ181" s="56">
        <f>'ОПУ БС'!$F181/12*'ОПУ БС'!M181</f>
        <v>22.34682851</v>
      </c>
      <c r="AR181" s="56">
        <f>'ОПУ БС'!$F181/12*'ОПУ БС'!N181</f>
        <v>25.03921749</v>
      </c>
      <c r="AS181" s="56">
        <f>'ОПУ БС'!$F181/12*'ОПУ БС'!O181</f>
        <v>25.03921749</v>
      </c>
      <c r="AT181" s="56">
        <f>'ОПУ БС'!$F181/12*'ОПУ БС'!P181</f>
        <v>25.57769528</v>
      </c>
      <c r="AU181" s="56">
        <f>'ОПУ БС'!$F181/12*'ОПУ БС'!Q181</f>
        <v>27.19312867</v>
      </c>
      <c r="AV181" s="56">
        <f>'ОПУ БС'!$F181/12*'ОПУ БС'!R181</f>
        <v>31.77018993</v>
      </c>
      <c r="AW181" s="56">
        <f>'ОПУ БС'!$F181/12*'ОПУ БС'!S181</f>
        <v>30.42399544</v>
      </c>
      <c r="AX181" s="56">
        <f>'ОПУ БС'!$F181/12*'ОПУ БС'!T181</f>
        <v>28.27008426</v>
      </c>
      <c r="AY181" s="56">
        <f>'ОПУ БС'!$F181/12*'ОПУ БС'!U181</f>
        <v>26.65465088</v>
      </c>
      <c r="AZ181" s="56">
        <f>'ОПУ БС'!$F181/12*'ОПУ БС'!V181</f>
        <v>26.65465088</v>
      </c>
      <c r="BA181" s="56">
        <f>'ОПУ БС'!$F181/12*'ОПУ БС'!W181</f>
        <v>33.65486222</v>
      </c>
      <c r="BB181" s="10">
        <f t="shared" si="27"/>
        <v>323.0866773</v>
      </c>
      <c r="BC181" s="56">
        <f>'ОПУ БС'!$G181/12*'ОПУ БС'!L181</f>
        <v>17.39006368</v>
      </c>
      <c r="BD181" s="56">
        <f>'ОПУ БС'!$G181/12*'ОПУ БС'!M181</f>
        <v>18.99178008</v>
      </c>
      <c r="BE181" s="56">
        <f>'ОПУ БС'!$G181/12*'ОПУ БС'!N181</f>
        <v>21.27994635</v>
      </c>
      <c r="BF181" s="56">
        <f>'ОПУ БС'!$G181/12*'ОПУ БС'!O181</f>
        <v>21.27994635</v>
      </c>
      <c r="BG181" s="56">
        <f>'ОПУ БС'!$G181/12*'ОПУ БС'!P181</f>
        <v>21.7375796</v>
      </c>
      <c r="BH181" s="56">
        <f>'ОПУ БС'!$G181/12*'ОПУ БС'!Q181</f>
        <v>23.11047937</v>
      </c>
      <c r="BI181" s="56">
        <f>'ОПУ БС'!$G181/12*'ОПУ БС'!R181</f>
        <v>27.00036204</v>
      </c>
      <c r="BJ181" s="56">
        <f>'ОПУ БС'!$G181/12*'ОПУ БС'!S181</f>
        <v>25.8562789</v>
      </c>
      <c r="BK181" s="56">
        <f>'ОПУ БС'!$G181/12*'ОПУ БС'!T181</f>
        <v>24.02574588</v>
      </c>
      <c r="BL181" s="56">
        <f>'ОПУ БС'!$G181/12*'ОПУ БС'!U181</f>
        <v>22.65284611</v>
      </c>
      <c r="BM181" s="56">
        <f>'ОПУ БС'!$G181/12*'ОПУ БС'!V181</f>
        <v>22.65284611</v>
      </c>
      <c r="BN181" s="56">
        <f>'ОПУ БС'!$G181/12*'ОПУ БС'!W181</f>
        <v>28.60207843</v>
      </c>
      <c r="BO181" s="10">
        <f t="shared" si="29"/>
        <v>274.5799529</v>
      </c>
      <c r="BP181" s="56">
        <f>'ОПУ БС'!$H181/12*'ОПУ БС'!L181</f>
        <v>14.86623255</v>
      </c>
      <c r="BQ181" s="56">
        <f>'ОПУ БС'!$H181/12*'ОПУ БС'!M181</f>
        <v>16.23549081</v>
      </c>
      <c r="BR181" s="56">
        <f>'ОПУ БС'!$H181/12*'ОПУ БС'!N181</f>
        <v>18.19157404</v>
      </c>
      <c r="BS181" s="56">
        <f>'ОПУ БС'!$H181/12*'ОПУ БС'!O181</f>
        <v>18.19157404</v>
      </c>
      <c r="BT181" s="56">
        <f>'ОПУ БС'!$H181/12*'ОПУ БС'!P181</f>
        <v>18.58279069</v>
      </c>
      <c r="BU181" s="56">
        <f>'ОПУ БС'!$H181/12*'ОПУ БС'!Q181</f>
        <v>19.75644063</v>
      </c>
      <c r="BV181" s="56">
        <f>'ОПУ БС'!$H181/12*'ОПУ БС'!R181</f>
        <v>23.08178212</v>
      </c>
      <c r="BW181" s="56">
        <f>'ОПУ БС'!$H181/12*'ОПУ БС'!S181</f>
        <v>22.10374051</v>
      </c>
      <c r="BX181" s="56">
        <f>'ОПУ БС'!$H181/12*'ОПУ БС'!T181</f>
        <v>20.53887392</v>
      </c>
      <c r="BY181" s="56">
        <f>'ОПУ БС'!$H181/12*'ОПУ БС'!U181</f>
        <v>19.36522398</v>
      </c>
      <c r="BZ181" s="56">
        <f>'ОПУ БС'!$H181/12*'ОПУ БС'!V181</f>
        <v>19.36522398</v>
      </c>
      <c r="CA181" s="56">
        <f>'ОПУ БС'!$H181/12*'ОПУ БС'!W181</f>
        <v>24.45104038</v>
      </c>
      <c r="CB181" s="10">
        <f t="shared" si="31"/>
        <v>234.7299877</v>
      </c>
      <c r="CC181" s="56">
        <f>'ОПУ БС'!$I181/12*'ОПУ БС'!L181</f>
        <v>13.17639243</v>
      </c>
      <c r="CD181" s="56">
        <f>'ОПУ БС'!$I181/12*'ОПУ БС'!M181</f>
        <v>14.39000752</v>
      </c>
      <c r="CE181" s="56">
        <f>'ОПУ БС'!$I181/12*'ОПУ БС'!N181</f>
        <v>16.12374336</v>
      </c>
      <c r="CF181" s="56">
        <f>'ОПУ БС'!$I181/12*'ОПУ БС'!O181</f>
        <v>16.12374336</v>
      </c>
      <c r="CG181" s="56">
        <f>'ОПУ БС'!$I181/12*'ОПУ БС'!P181</f>
        <v>16.47049053</v>
      </c>
      <c r="CH181" s="56">
        <f>'ОПУ БС'!$I181/12*'ОПУ БС'!Q181</f>
        <v>17.51073204</v>
      </c>
      <c r="CI181" s="56">
        <f>'ОПУ БС'!$I181/12*'ОПУ БС'!R181</f>
        <v>20.45808298</v>
      </c>
      <c r="CJ181" s="56">
        <f>'ОПУ БС'!$I181/12*'ОПУ БС'!S181</f>
        <v>19.59121505</v>
      </c>
      <c r="CK181" s="56">
        <f>'ОПУ БС'!$I181/12*'ОПУ БС'!T181</f>
        <v>18.20422638</v>
      </c>
      <c r="CL181" s="56">
        <f>'ОПУ БС'!$I181/12*'ОПУ БС'!U181</f>
        <v>17.16398487</v>
      </c>
      <c r="CM181" s="56">
        <f>'ОПУ БС'!$I181/12*'ОПУ БС'!V181</f>
        <v>17.16398487</v>
      </c>
      <c r="CN181" s="56">
        <f>'ОПУ БС'!$I181/12*'ОПУ БС'!W181</f>
        <v>21.67169807</v>
      </c>
      <c r="CO181" s="10">
        <f t="shared" si="33"/>
        <v>208.0483015</v>
      </c>
      <c r="CP181" s="2"/>
      <c r="CQ181" s="2"/>
      <c r="CR181" s="64">
        <f>O181-'ОПУ БС'!C181</f>
        <v>0</v>
      </c>
      <c r="CS181" s="64">
        <f>AB181-'ОПУ БС'!D181</f>
        <v>0</v>
      </c>
      <c r="CT181" s="64">
        <f>AO181-'ОПУ БС'!E181</f>
        <v>0</v>
      </c>
      <c r="CU181" s="64">
        <f>BB181-'ОПУ БС'!F181</f>
        <v>0</v>
      </c>
      <c r="CV181" s="64">
        <f>BO181-'ОПУ БС'!G181</f>
        <v>0</v>
      </c>
      <c r="CW181" s="64">
        <f>CB181-'ОПУ БС'!H181</f>
        <v>0</v>
      </c>
      <c r="CX181" s="64">
        <f>CO181-'ОПУ БС'!I181</f>
        <v>0</v>
      </c>
      <c r="CY181" s="2"/>
      <c r="CZ181" s="2"/>
      <c r="DA181" s="57"/>
      <c r="DB181" s="57"/>
      <c r="DC181" s="57"/>
      <c r="DD181" s="57"/>
      <c r="DE181" s="57"/>
      <c r="DF181" s="57"/>
      <c r="DG181" s="57"/>
      <c r="DH181" s="57"/>
      <c r="DI181" s="57"/>
      <c r="DJ181" s="57"/>
      <c r="DK181" s="57"/>
      <c r="DL181" s="57"/>
      <c r="DM181" s="55">
        <f t="shared" si="35"/>
        <v>0</v>
      </c>
      <c r="DN181" s="57"/>
      <c r="DO181" s="57"/>
      <c r="DP181" s="57"/>
      <c r="DQ181" s="57"/>
      <c r="DR181" s="57"/>
      <c r="DS181" s="57"/>
      <c r="DT181" s="57"/>
      <c r="DU181" s="57"/>
      <c r="DV181" s="57"/>
      <c r="DW181" s="57"/>
      <c r="DX181" s="57"/>
      <c r="DY181" s="57"/>
      <c r="DZ181" s="55">
        <f t="shared" si="37"/>
        <v>0</v>
      </c>
      <c r="EA181" s="58"/>
      <c r="EB181" s="58"/>
      <c r="EC181" s="58"/>
      <c r="ED181" s="58"/>
      <c r="EE181" s="58"/>
      <c r="EF181" s="58"/>
      <c r="EG181" s="58"/>
      <c r="EH181" s="58"/>
      <c r="EI181" s="58"/>
      <c r="EJ181" s="58"/>
      <c r="EK181" s="58"/>
      <c r="EL181" s="58"/>
      <c r="EM181" s="50">
        <f t="shared" si="39"/>
        <v>0</v>
      </c>
      <c r="EN181" s="58"/>
      <c r="EO181" s="58"/>
      <c r="EP181" s="58"/>
      <c r="EQ181" s="58"/>
      <c r="ER181" s="58"/>
      <c r="ES181" s="58"/>
      <c r="ET181" s="58"/>
      <c r="EU181" s="58"/>
      <c r="EV181" s="58"/>
      <c r="EW181" s="58"/>
      <c r="EX181" s="58"/>
      <c r="EY181" s="58"/>
      <c r="EZ181" s="51">
        <f t="shared" si="41"/>
        <v>0</v>
      </c>
      <c r="FA181" s="58"/>
      <c r="FB181" s="58"/>
      <c r="FC181" s="58"/>
      <c r="FD181" s="58"/>
      <c r="FE181" s="58"/>
      <c r="FF181" s="58"/>
      <c r="FG181" s="58"/>
      <c r="FH181" s="58"/>
      <c r="FI181" s="58"/>
      <c r="FJ181" s="58"/>
      <c r="FK181" s="58"/>
      <c r="FL181" s="58"/>
      <c r="FM181" s="51">
        <f t="shared" si="43"/>
        <v>0</v>
      </c>
      <c r="FN181" s="2"/>
      <c r="FO181" s="2"/>
      <c r="FP181" s="56">
        <f t="shared" ref="FP181:GA181" si="2292">C181</f>
        <v>28.46793192</v>
      </c>
      <c r="FQ181" s="56">
        <f t="shared" si="2292"/>
        <v>31.08997829</v>
      </c>
      <c r="FR181" s="56">
        <f t="shared" si="2292"/>
        <v>34.8357588</v>
      </c>
      <c r="FS181" s="56">
        <f t="shared" si="2292"/>
        <v>34.8357588</v>
      </c>
      <c r="FT181" s="56">
        <f t="shared" si="2292"/>
        <v>35.58491491</v>
      </c>
      <c r="FU181" s="56">
        <f t="shared" si="2292"/>
        <v>37.83238321</v>
      </c>
      <c r="FV181" s="56">
        <f t="shared" si="2292"/>
        <v>44.20021009</v>
      </c>
      <c r="FW181" s="56">
        <f t="shared" si="2292"/>
        <v>42.32731983</v>
      </c>
      <c r="FX181" s="56">
        <f t="shared" si="2292"/>
        <v>39.33069542</v>
      </c>
      <c r="FY181" s="56">
        <f t="shared" si="2292"/>
        <v>37.08322711</v>
      </c>
      <c r="FZ181" s="56">
        <f t="shared" si="2292"/>
        <v>37.08322711</v>
      </c>
      <c r="GA181" s="56">
        <f t="shared" si="2292"/>
        <v>46.82225645</v>
      </c>
      <c r="GB181" s="52">
        <f t="shared" si="45"/>
        <v>449.493662</v>
      </c>
      <c r="GC181" s="56">
        <f t="shared" ref="GC181:GN181" si="2293">P181</f>
        <v>26.25116039</v>
      </c>
      <c r="GD181" s="56">
        <f t="shared" si="2293"/>
        <v>28.66903043</v>
      </c>
      <c r="GE181" s="56">
        <f t="shared" si="2293"/>
        <v>32.12313048</v>
      </c>
      <c r="GF181" s="56">
        <f t="shared" si="2293"/>
        <v>32.12313048</v>
      </c>
      <c r="GG181" s="56">
        <f t="shared" si="2293"/>
        <v>32.81395049</v>
      </c>
      <c r="GH181" s="56">
        <f t="shared" si="2293"/>
        <v>34.88641052</v>
      </c>
      <c r="GI181" s="56">
        <f t="shared" si="2293"/>
        <v>40.75838061</v>
      </c>
      <c r="GJ181" s="56">
        <f t="shared" si="2293"/>
        <v>39.03133058</v>
      </c>
      <c r="GK181" s="56">
        <f t="shared" si="2293"/>
        <v>36.26805054</v>
      </c>
      <c r="GL181" s="56">
        <f t="shared" si="2293"/>
        <v>34.19559051</v>
      </c>
      <c r="GM181" s="56">
        <f t="shared" si="2293"/>
        <v>34.19559051</v>
      </c>
      <c r="GN181" s="56">
        <f t="shared" si="2293"/>
        <v>43.17625064</v>
      </c>
      <c r="GO181" s="52">
        <f t="shared" si="47"/>
        <v>414.4920062</v>
      </c>
      <c r="GP181" s="8">
        <f t="shared" ref="GP181:HA181" si="2294">AC181+DA181</f>
        <v>24.60669658</v>
      </c>
      <c r="GQ181" s="8">
        <f t="shared" si="2294"/>
        <v>26.87310284</v>
      </c>
      <c r="GR181" s="8">
        <f t="shared" si="2294"/>
        <v>30.11082607</v>
      </c>
      <c r="GS181" s="8">
        <f t="shared" si="2294"/>
        <v>30.11082607</v>
      </c>
      <c r="GT181" s="8">
        <f t="shared" si="2294"/>
        <v>30.75837072</v>
      </c>
      <c r="GU181" s="8">
        <f t="shared" si="2294"/>
        <v>32.70100466</v>
      </c>
      <c r="GV181" s="8">
        <f t="shared" si="2294"/>
        <v>38.20513416</v>
      </c>
      <c r="GW181" s="8">
        <f t="shared" si="2294"/>
        <v>36.58627254</v>
      </c>
      <c r="GX181" s="8">
        <f t="shared" si="2294"/>
        <v>33.99609395</v>
      </c>
      <c r="GY181" s="8">
        <f t="shared" si="2294"/>
        <v>32.05346001</v>
      </c>
      <c r="GZ181" s="8">
        <f t="shared" si="2294"/>
        <v>32.05346001</v>
      </c>
      <c r="HA181" s="8">
        <f t="shared" si="2294"/>
        <v>40.47154042</v>
      </c>
      <c r="HB181" s="52">
        <f t="shared" si="49"/>
        <v>388.526788</v>
      </c>
      <c r="HC181" s="8">
        <f t="shared" ref="HC181:HN181" si="2295">AP181+DN181</f>
        <v>20.46215623</v>
      </c>
      <c r="HD181" s="8">
        <f t="shared" si="2295"/>
        <v>22.34682851</v>
      </c>
      <c r="HE181" s="8">
        <f t="shared" si="2295"/>
        <v>25.03921749</v>
      </c>
      <c r="HF181" s="8">
        <f t="shared" si="2295"/>
        <v>25.03921749</v>
      </c>
      <c r="HG181" s="8">
        <f t="shared" si="2295"/>
        <v>25.57769528</v>
      </c>
      <c r="HH181" s="8">
        <f t="shared" si="2295"/>
        <v>27.19312867</v>
      </c>
      <c r="HI181" s="8">
        <f t="shared" si="2295"/>
        <v>31.77018993</v>
      </c>
      <c r="HJ181" s="8">
        <f t="shared" si="2295"/>
        <v>30.42399544</v>
      </c>
      <c r="HK181" s="8">
        <f t="shared" si="2295"/>
        <v>28.27008426</v>
      </c>
      <c r="HL181" s="8">
        <f t="shared" si="2295"/>
        <v>26.65465088</v>
      </c>
      <c r="HM181" s="8">
        <f t="shared" si="2295"/>
        <v>26.65465088</v>
      </c>
      <c r="HN181" s="8">
        <f t="shared" si="2295"/>
        <v>33.65486222</v>
      </c>
      <c r="HO181" s="52">
        <f t="shared" si="51"/>
        <v>323.0866773</v>
      </c>
      <c r="HP181" s="8">
        <f t="shared" ref="HP181:IA181" si="2296">BC181+EA181</f>
        <v>17.39006368</v>
      </c>
      <c r="HQ181" s="8">
        <f t="shared" si="2296"/>
        <v>18.99178008</v>
      </c>
      <c r="HR181" s="8">
        <f t="shared" si="2296"/>
        <v>21.27994635</v>
      </c>
      <c r="HS181" s="8">
        <f t="shared" si="2296"/>
        <v>21.27994635</v>
      </c>
      <c r="HT181" s="8">
        <f t="shared" si="2296"/>
        <v>21.7375796</v>
      </c>
      <c r="HU181" s="8">
        <f t="shared" si="2296"/>
        <v>23.11047937</v>
      </c>
      <c r="HV181" s="8">
        <f t="shared" si="2296"/>
        <v>27.00036204</v>
      </c>
      <c r="HW181" s="8">
        <f t="shared" si="2296"/>
        <v>25.8562789</v>
      </c>
      <c r="HX181" s="8">
        <f t="shared" si="2296"/>
        <v>24.02574588</v>
      </c>
      <c r="HY181" s="8">
        <f t="shared" si="2296"/>
        <v>22.65284611</v>
      </c>
      <c r="HZ181" s="8">
        <f t="shared" si="2296"/>
        <v>22.65284611</v>
      </c>
      <c r="IA181" s="8">
        <f t="shared" si="2296"/>
        <v>28.60207843</v>
      </c>
      <c r="IB181" s="52">
        <f t="shared" si="53"/>
        <v>274.5799529</v>
      </c>
      <c r="IC181" s="8">
        <f t="shared" ref="IC181:IN181" si="2297">BP181+EN181</f>
        <v>14.86623255</v>
      </c>
      <c r="ID181" s="8">
        <f t="shared" si="2297"/>
        <v>16.23549081</v>
      </c>
      <c r="IE181" s="8">
        <f t="shared" si="2297"/>
        <v>18.19157404</v>
      </c>
      <c r="IF181" s="8">
        <f t="shared" si="2297"/>
        <v>18.19157404</v>
      </c>
      <c r="IG181" s="8">
        <f t="shared" si="2297"/>
        <v>18.58279069</v>
      </c>
      <c r="IH181" s="8">
        <f t="shared" si="2297"/>
        <v>19.75644063</v>
      </c>
      <c r="II181" s="8">
        <f t="shared" si="2297"/>
        <v>23.08178212</v>
      </c>
      <c r="IJ181" s="8">
        <f t="shared" si="2297"/>
        <v>22.10374051</v>
      </c>
      <c r="IK181" s="8">
        <f t="shared" si="2297"/>
        <v>20.53887392</v>
      </c>
      <c r="IL181" s="8">
        <f t="shared" si="2297"/>
        <v>19.36522398</v>
      </c>
      <c r="IM181" s="8">
        <f t="shared" si="2297"/>
        <v>19.36522398</v>
      </c>
      <c r="IN181" s="8">
        <f t="shared" si="2297"/>
        <v>24.45104038</v>
      </c>
      <c r="IO181" s="52">
        <f t="shared" si="55"/>
        <v>234.7299877</v>
      </c>
      <c r="IP181" s="8">
        <f t="shared" ref="IP181:JA181" si="2298">CC181+FA181</f>
        <v>13.17639243</v>
      </c>
      <c r="IQ181" s="8">
        <f t="shared" si="2298"/>
        <v>14.39000752</v>
      </c>
      <c r="IR181" s="8">
        <f t="shared" si="2298"/>
        <v>16.12374336</v>
      </c>
      <c r="IS181" s="8">
        <f t="shared" si="2298"/>
        <v>16.12374336</v>
      </c>
      <c r="IT181" s="8">
        <f t="shared" si="2298"/>
        <v>16.47049053</v>
      </c>
      <c r="IU181" s="8">
        <f t="shared" si="2298"/>
        <v>17.51073204</v>
      </c>
      <c r="IV181" s="8">
        <f t="shared" si="2298"/>
        <v>20.45808298</v>
      </c>
      <c r="IW181" s="8">
        <f t="shared" si="2298"/>
        <v>19.59121505</v>
      </c>
      <c r="IX181" s="8">
        <f t="shared" si="2298"/>
        <v>18.20422638</v>
      </c>
      <c r="IY181" s="8">
        <f t="shared" si="2298"/>
        <v>17.16398487</v>
      </c>
      <c r="IZ181" s="8">
        <f t="shared" si="2298"/>
        <v>17.16398487</v>
      </c>
      <c r="JA181" s="8">
        <f t="shared" si="2298"/>
        <v>21.67169807</v>
      </c>
      <c r="JB181" s="52">
        <f t="shared" si="57"/>
        <v>208.0483015</v>
      </c>
      <c r="JC181" s="2"/>
      <c r="JD181" s="2"/>
      <c r="JE181" s="19">
        <f t="shared" si="58"/>
        <v>0</v>
      </c>
      <c r="JF181" s="19">
        <f t="shared" si="59"/>
        <v>0</v>
      </c>
      <c r="JG181" s="48">
        <f t="shared" si="60"/>
        <v>0</v>
      </c>
      <c r="JH181" s="48">
        <f t="shared" si="61"/>
        <v>0</v>
      </c>
      <c r="JI181" s="48">
        <f t="shared" si="62"/>
        <v>0</v>
      </c>
      <c r="JJ181" s="48">
        <f t="shared" si="63"/>
        <v>0</v>
      </c>
      <c r="JK181" s="48">
        <f t="shared" si="64"/>
        <v>0</v>
      </c>
    </row>
    <row r="182" ht="19.5" customHeight="1" outlineLevel="1">
      <c r="A182" s="2"/>
      <c r="B182" s="13" t="s">
        <v>25</v>
      </c>
      <c r="C182" s="56">
        <f>'ОПУ БС'!$C182/12*'ОПУ БС'!L182</f>
        <v>7.62205597</v>
      </c>
      <c r="D182" s="56">
        <f>'ОПУ БС'!$C182/12*'ОПУ БС'!M182</f>
        <v>8.324087441</v>
      </c>
      <c r="E182" s="56">
        <f>'ОПУ БС'!$C182/12*'ОПУ БС'!N182</f>
        <v>9.326989543</v>
      </c>
      <c r="F182" s="56">
        <f>'ОПУ БС'!$C182/12*'ОПУ БС'!O182</f>
        <v>9.326989543</v>
      </c>
      <c r="G182" s="56">
        <f>'ОПУ БС'!$C182/12*'ОПУ БС'!P182</f>
        <v>9.527569963</v>
      </c>
      <c r="H182" s="56">
        <f>'ОПУ БС'!$C182/12*'ОПУ БС'!Q182</f>
        <v>10.12931122</v>
      </c>
      <c r="I182" s="56">
        <f>'ОПУ БС'!$C182/12*'ОПУ БС'!R182</f>
        <v>11.63366438</v>
      </c>
      <c r="J182" s="56">
        <f>'ОПУ БС'!$C182/12*'ОПУ БС'!S182</f>
        <v>8.925828702</v>
      </c>
      <c r="K182" s="56">
        <f>'ОПУ БС'!$C182/12*'ОПУ БС'!T182</f>
        <v>10.53047206</v>
      </c>
      <c r="L182" s="56">
        <f>'ОПУ БС'!$C182/12*'ОПУ БС'!U182</f>
        <v>9.928730804</v>
      </c>
      <c r="M182" s="56">
        <f>'ОПУ БС'!$C182/12*'ОПУ БС'!V182</f>
        <v>12.53627627</v>
      </c>
      <c r="N182" s="56">
        <f>'ОПУ БС'!$C182/12*'ОПУ БС'!W182</f>
        <v>12.53627627</v>
      </c>
      <c r="O182" s="10">
        <f t="shared" si="21"/>
        <v>120.3482522</v>
      </c>
      <c r="P182" s="56">
        <f>'ОПУ БС'!$D182/12*'ОПУ БС'!L182</f>
        <v>7.367750715</v>
      </c>
      <c r="Q182" s="56">
        <f>'ОПУ БС'!$D182/12*'ОПУ БС'!M182</f>
        <v>8.046359334</v>
      </c>
      <c r="R182" s="56">
        <f>'ОПУ БС'!$D182/12*'ОПУ БС'!N182</f>
        <v>9.015800217</v>
      </c>
      <c r="S182" s="56">
        <f>'ОПУ БС'!$D182/12*'ОПУ БС'!O182</f>
        <v>9.015800217</v>
      </c>
      <c r="T182" s="56">
        <f>'ОПУ БС'!$D182/12*'ОПУ БС'!P182</f>
        <v>9.209688394</v>
      </c>
      <c r="U182" s="56">
        <f>'ОПУ БС'!$D182/12*'ОПУ БС'!Q182</f>
        <v>9.791352924</v>
      </c>
      <c r="V182" s="56">
        <f>'ОПУ БС'!$D182/12*'ОПУ БС'!R182</f>
        <v>11.24551425</v>
      </c>
      <c r="W182" s="56">
        <f>'ОПУ БС'!$D182/12*'ОПУ БС'!S182</f>
        <v>8.628023864</v>
      </c>
      <c r="X182" s="56">
        <f>'ОПУ БС'!$D182/12*'ОПУ БС'!T182</f>
        <v>10.17912928</v>
      </c>
      <c r="Y182" s="56">
        <f>'ОПУ БС'!$D182/12*'ОПУ БС'!U182</f>
        <v>9.597464747</v>
      </c>
      <c r="Z182" s="56">
        <f>'ОПУ БС'!$D182/12*'ОПУ БС'!V182</f>
        <v>12.11801104</v>
      </c>
      <c r="AA182" s="56">
        <f>'ОПУ БС'!$D182/12*'ОПУ БС'!W182</f>
        <v>12.11801104</v>
      </c>
      <c r="AB182" s="10">
        <f t="shared" si="23"/>
        <v>116.332906</v>
      </c>
      <c r="AC182" s="56">
        <f>'ОПУ БС'!$E182/12*'ОПУ БС'!L182</f>
        <v>6.550851979</v>
      </c>
      <c r="AD182" s="56">
        <f>'ОПУ БС'!$E182/12*'ОПУ БС'!M182</f>
        <v>7.154219924</v>
      </c>
      <c r="AE182" s="56">
        <f>'ОПУ БС'!$E182/12*'ОПУ БС'!N182</f>
        <v>8.016174132</v>
      </c>
      <c r="AF182" s="56">
        <f>'ОПУ БС'!$E182/12*'ОПУ БС'!O182</f>
        <v>8.016174132</v>
      </c>
      <c r="AG182" s="56">
        <f>'ОПУ БС'!$E182/12*'ОПУ БС'!P182</f>
        <v>8.188564974</v>
      </c>
      <c r="AH182" s="56">
        <f>'ОПУ БС'!$E182/12*'ОПУ БС'!Q182</f>
        <v>8.705737498</v>
      </c>
      <c r="AI182" s="56">
        <f>'ОПУ БС'!$E182/12*'ОПУ БС'!R182</f>
        <v>9.99866881</v>
      </c>
      <c r="AJ182" s="56">
        <f>'ОПУ БС'!$E182/12*'ОПУ БС'!S182</f>
        <v>7.671392449</v>
      </c>
      <c r="AK182" s="56">
        <f>'ОПУ БС'!$E182/12*'ОПУ БС'!T182</f>
        <v>9.050519182</v>
      </c>
      <c r="AL182" s="56">
        <f>'ОПУ БС'!$E182/12*'ОПУ БС'!U182</f>
        <v>8.533346657</v>
      </c>
      <c r="AM182" s="56">
        <f>'ОПУ БС'!$E182/12*'ОПУ БС'!V182</f>
        <v>10.7744276</v>
      </c>
      <c r="AN182" s="56">
        <f>'ОПУ БС'!$E182/12*'ОПУ БС'!W182</f>
        <v>10.7744276</v>
      </c>
      <c r="AO182" s="10">
        <f t="shared" si="25"/>
        <v>103.4345049</v>
      </c>
      <c r="AP182" s="56">
        <f>'ОПУ БС'!$F182/12*'ОПУ БС'!L182</f>
        <v>6.040980398</v>
      </c>
      <c r="AQ182" s="56">
        <f>'ОПУ БС'!$F182/12*'ОПУ БС'!M182</f>
        <v>6.597386487</v>
      </c>
      <c r="AR182" s="56">
        <f>'ОПУ БС'!$F182/12*'ОПУ БС'!N182</f>
        <v>7.392252329</v>
      </c>
      <c r="AS182" s="56">
        <f>'ОПУ БС'!$F182/12*'ОПУ БС'!O182</f>
        <v>7.392252329</v>
      </c>
      <c r="AT182" s="56">
        <f>'ОПУ БС'!$F182/12*'ОПУ БС'!P182</f>
        <v>7.551225497</v>
      </c>
      <c r="AU182" s="56">
        <f>'ОПУ БС'!$F182/12*'ОПУ БС'!Q182</f>
        <v>8.028145002</v>
      </c>
      <c r="AV182" s="56">
        <f>'ОПУ БС'!$F182/12*'ОПУ БС'!R182</f>
        <v>9.220443765</v>
      </c>
      <c r="AW182" s="56">
        <f>'ОПУ БС'!$F182/12*'ОПУ БС'!S182</f>
        <v>7.074305992</v>
      </c>
      <c r="AX182" s="56">
        <f>'ОПУ БС'!$F182/12*'ОПУ БС'!T182</f>
        <v>8.346091339</v>
      </c>
      <c r="AY182" s="56">
        <f>'ОПУ БС'!$F182/12*'ОПУ БС'!U182</f>
        <v>7.869171834</v>
      </c>
      <c r="AZ182" s="56">
        <f>'ОПУ БС'!$F182/12*'ОПУ БС'!V182</f>
        <v>9.935823022</v>
      </c>
      <c r="BA182" s="56">
        <f>'ОПУ БС'!$F182/12*'ОПУ БС'!W182</f>
        <v>9.935823022</v>
      </c>
      <c r="BB182" s="10">
        <f t="shared" si="27"/>
        <v>95.38390102</v>
      </c>
      <c r="BC182" s="56">
        <f>'ОПУ БС'!$G182/12*'ОПУ БС'!L182</f>
        <v>5.732072231</v>
      </c>
      <c r="BD182" s="56">
        <f>'ОПУ БС'!$G182/12*'ОПУ БС'!M182</f>
        <v>6.260026252</v>
      </c>
      <c r="BE182" s="56">
        <f>'ОПУ БС'!$G182/12*'ОПУ БС'!N182</f>
        <v>7.014246282</v>
      </c>
      <c r="BF182" s="56">
        <f>'ОПУ БС'!$G182/12*'ОПУ БС'!O182</f>
        <v>7.014246282</v>
      </c>
      <c r="BG182" s="56">
        <f>'ОПУ БС'!$G182/12*'ОПУ БС'!P182</f>
        <v>7.165090288</v>
      </c>
      <c r="BH182" s="56">
        <f>'ОПУ БС'!$G182/12*'ОПУ БС'!Q182</f>
        <v>7.617622307</v>
      </c>
      <c r="BI182" s="56">
        <f>'ОПУ БС'!$G182/12*'ОПУ БС'!R182</f>
        <v>8.748952352</v>
      </c>
      <c r="BJ182" s="56">
        <f>'ОПУ БС'!$G182/12*'ОПУ БС'!S182</f>
        <v>6.71255827</v>
      </c>
      <c r="BK182" s="56">
        <f>'ОПУ БС'!$G182/12*'ОПУ БС'!T182</f>
        <v>7.919310319</v>
      </c>
      <c r="BL182" s="56">
        <f>'ОПУ БС'!$G182/12*'ОПУ БС'!U182</f>
        <v>7.466778301</v>
      </c>
      <c r="BM182" s="56">
        <f>'ОПУ БС'!$G182/12*'ОПУ БС'!V182</f>
        <v>9.427750379</v>
      </c>
      <c r="BN182" s="56">
        <f>'ОПУ БС'!$G182/12*'ОПУ БС'!W182</f>
        <v>9.427750379</v>
      </c>
      <c r="BO182" s="10">
        <f t="shared" si="29"/>
        <v>90.50640364</v>
      </c>
      <c r="BP182" s="56">
        <f>'ОПУ БС'!$H182/12*'ОПУ БС'!L182</f>
        <v>5.563911329</v>
      </c>
      <c r="BQ182" s="56">
        <f>'ОПУ БС'!$H182/12*'ОПУ БС'!M182</f>
        <v>6.076376846</v>
      </c>
      <c r="BR182" s="56">
        <f>'ОПУ БС'!$H182/12*'ОПУ БС'!N182</f>
        <v>6.808470442</v>
      </c>
      <c r="BS182" s="56">
        <f>'ОПУ БС'!$H182/12*'ОПУ БС'!O182</f>
        <v>6.808470442</v>
      </c>
      <c r="BT182" s="56">
        <f>'ОПУ БС'!$H182/12*'ОПУ БС'!P182</f>
        <v>6.954889161</v>
      </c>
      <c r="BU182" s="56">
        <f>'ОПУ БС'!$H182/12*'ОПУ БС'!Q182</f>
        <v>7.394145318</v>
      </c>
      <c r="BV182" s="56">
        <f>'ОПУ БС'!$H182/12*'ОПУ БС'!R182</f>
        <v>8.492285712</v>
      </c>
      <c r="BW182" s="56">
        <f>'ОПУ БС'!$H182/12*'ОПУ БС'!S182</f>
        <v>6.515633003</v>
      </c>
      <c r="BX182" s="56">
        <f>'ОПУ БС'!$H182/12*'ОПУ БС'!T182</f>
        <v>7.686982757</v>
      </c>
      <c r="BY182" s="56">
        <f>'ОПУ БС'!$H182/12*'ОПУ БС'!U182</f>
        <v>7.247726599</v>
      </c>
      <c r="BZ182" s="56">
        <f>'ОПУ БС'!$H182/12*'ОПУ БС'!V182</f>
        <v>9.151169949</v>
      </c>
      <c r="CA182" s="56">
        <f>'ОПУ БС'!$H182/12*'ОПУ БС'!W182</f>
        <v>9.151169949</v>
      </c>
      <c r="CB182" s="10">
        <f t="shared" si="31"/>
        <v>87.85123151</v>
      </c>
      <c r="CC182" s="56">
        <f>'ОПУ БС'!$I182/12*'ОПУ БС'!L182</f>
        <v>5.477873008</v>
      </c>
      <c r="CD182" s="56">
        <f>'ОПУ БС'!$I182/12*'ОПУ БС'!M182</f>
        <v>5.982413943</v>
      </c>
      <c r="CE182" s="56">
        <f>'ОПУ БС'!$I182/12*'ОПУ БС'!N182</f>
        <v>6.703186708</v>
      </c>
      <c r="CF182" s="56">
        <f>'ОПУ БС'!$I182/12*'ОПУ БС'!O182</f>
        <v>6.703186708</v>
      </c>
      <c r="CG182" s="56">
        <f>'ОПУ БС'!$I182/12*'ОПУ БС'!P182</f>
        <v>6.847341261</v>
      </c>
      <c r="CH182" s="56">
        <f>'ОПУ БС'!$I182/12*'ОПУ БС'!Q182</f>
        <v>7.279804919</v>
      </c>
      <c r="CI182" s="56">
        <f>'ОПУ БС'!$I182/12*'ОПУ БС'!R182</f>
        <v>8.360964066</v>
      </c>
      <c r="CJ182" s="56">
        <f>'ОПУ БС'!$I182/12*'ОПУ БС'!S182</f>
        <v>6.414877602</v>
      </c>
      <c r="CK182" s="56">
        <f>'ОПУ БС'!$I182/12*'ОПУ БС'!T182</f>
        <v>7.568114025</v>
      </c>
      <c r="CL182" s="56">
        <f>'ОПУ БС'!$I182/12*'ОПУ БС'!U182</f>
        <v>7.135650366</v>
      </c>
      <c r="CM182" s="56">
        <f>'ОПУ БС'!$I182/12*'ОПУ БС'!V182</f>
        <v>9.009659553</v>
      </c>
      <c r="CN182" s="56">
        <f>'ОПУ БС'!$I182/12*'ОПУ БС'!W182</f>
        <v>9.009659553</v>
      </c>
      <c r="CO182" s="10">
        <f t="shared" si="33"/>
        <v>86.49273171</v>
      </c>
      <c r="CP182" s="2"/>
      <c r="CQ182" s="2"/>
      <c r="CR182" s="64">
        <f>O182-'ОПУ БС'!C182</f>
        <v>0</v>
      </c>
      <c r="CS182" s="64">
        <f>AB182-'ОПУ БС'!D182</f>
        <v>0</v>
      </c>
      <c r="CT182" s="64">
        <f>AO182-'ОПУ БС'!E182</f>
        <v>0</v>
      </c>
      <c r="CU182" s="64">
        <f>BB182-'ОПУ БС'!F182</f>
        <v>0</v>
      </c>
      <c r="CV182" s="64">
        <f>BO182-'ОПУ БС'!G182</f>
        <v>0</v>
      </c>
      <c r="CW182" s="64">
        <f>CB182-'ОПУ БС'!H182</f>
        <v>0</v>
      </c>
      <c r="CX182" s="64">
        <f>CO182-'ОПУ БС'!I182</f>
        <v>0</v>
      </c>
      <c r="CY182" s="2"/>
      <c r="CZ182" s="2"/>
      <c r="DA182" s="57"/>
      <c r="DB182" s="57"/>
      <c r="DC182" s="57"/>
      <c r="DD182" s="57"/>
      <c r="DE182" s="57"/>
      <c r="DF182" s="57"/>
      <c r="DG182" s="57"/>
      <c r="DH182" s="57"/>
      <c r="DI182" s="57"/>
      <c r="DJ182" s="57"/>
      <c r="DK182" s="57"/>
      <c r="DL182" s="57"/>
      <c r="DM182" s="55">
        <f t="shared" si="35"/>
        <v>0</v>
      </c>
      <c r="DN182" s="57"/>
      <c r="DO182" s="57"/>
      <c r="DP182" s="57"/>
      <c r="DQ182" s="57"/>
      <c r="DR182" s="57"/>
      <c r="DS182" s="57"/>
      <c r="DT182" s="57"/>
      <c r="DU182" s="57"/>
      <c r="DV182" s="57"/>
      <c r="DW182" s="57"/>
      <c r="DX182" s="57"/>
      <c r="DY182" s="57"/>
      <c r="DZ182" s="55">
        <f t="shared" si="37"/>
        <v>0</v>
      </c>
      <c r="EA182" s="58"/>
      <c r="EB182" s="58"/>
      <c r="EC182" s="58"/>
      <c r="ED182" s="58"/>
      <c r="EE182" s="58"/>
      <c r="EF182" s="58"/>
      <c r="EG182" s="58"/>
      <c r="EH182" s="58"/>
      <c r="EI182" s="58"/>
      <c r="EJ182" s="58"/>
      <c r="EK182" s="58"/>
      <c r="EL182" s="58"/>
      <c r="EM182" s="50">
        <f t="shared" si="39"/>
        <v>0</v>
      </c>
      <c r="EN182" s="58"/>
      <c r="EO182" s="58"/>
      <c r="EP182" s="58"/>
      <c r="EQ182" s="58"/>
      <c r="ER182" s="58"/>
      <c r="ES182" s="58"/>
      <c r="ET182" s="58"/>
      <c r="EU182" s="58"/>
      <c r="EV182" s="58"/>
      <c r="EW182" s="58"/>
      <c r="EX182" s="58"/>
      <c r="EY182" s="58"/>
      <c r="EZ182" s="51">
        <f t="shared" si="41"/>
        <v>0</v>
      </c>
      <c r="FA182" s="58"/>
      <c r="FB182" s="58"/>
      <c r="FC182" s="58"/>
      <c r="FD182" s="58"/>
      <c r="FE182" s="58"/>
      <c r="FF182" s="58"/>
      <c r="FG182" s="58"/>
      <c r="FH182" s="58"/>
      <c r="FI182" s="58"/>
      <c r="FJ182" s="58"/>
      <c r="FK182" s="58"/>
      <c r="FL182" s="58"/>
      <c r="FM182" s="51">
        <f t="shared" si="43"/>
        <v>0</v>
      </c>
      <c r="FN182" s="2"/>
      <c r="FO182" s="2"/>
      <c r="FP182" s="56">
        <f t="shared" ref="FP182:GA182" si="2299">C182</f>
        <v>7.62205597</v>
      </c>
      <c r="FQ182" s="56">
        <f t="shared" si="2299"/>
        <v>8.324087441</v>
      </c>
      <c r="FR182" s="56">
        <f t="shared" si="2299"/>
        <v>9.326989543</v>
      </c>
      <c r="FS182" s="56">
        <f t="shared" si="2299"/>
        <v>9.326989543</v>
      </c>
      <c r="FT182" s="56">
        <f t="shared" si="2299"/>
        <v>9.527569963</v>
      </c>
      <c r="FU182" s="56">
        <f t="shared" si="2299"/>
        <v>10.12931122</v>
      </c>
      <c r="FV182" s="56">
        <f t="shared" si="2299"/>
        <v>11.63366438</v>
      </c>
      <c r="FW182" s="56">
        <f t="shared" si="2299"/>
        <v>8.925828702</v>
      </c>
      <c r="FX182" s="56">
        <f t="shared" si="2299"/>
        <v>10.53047206</v>
      </c>
      <c r="FY182" s="56">
        <f t="shared" si="2299"/>
        <v>9.928730804</v>
      </c>
      <c r="FZ182" s="56">
        <f t="shared" si="2299"/>
        <v>12.53627627</v>
      </c>
      <c r="GA182" s="56">
        <f t="shared" si="2299"/>
        <v>12.53627627</v>
      </c>
      <c r="GB182" s="52">
        <f t="shared" si="45"/>
        <v>120.3482522</v>
      </c>
      <c r="GC182" s="56">
        <f t="shared" ref="GC182:GN182" si="2300">P182</f>
        <v>7.367750715</v>
      </c>
      <c r="GD182" s="56">
        <f t="shared" si="2300"/>
        <v>8.046359334</v>
      </c>
      <c r="GE182" s="56">
        <f t="shared" si="2300"/>
        <v>9.015800217</v>
      </c>
      <c r="GF182" s="56">
        <f t="shared" si="2300"/>
        <v>9.015800217</v>
      </c>
      <c r="GG182" s="56">
        <f t="shared" si="2300"/>
        <v>9.209688394</v>
      </c>
      <c r="GH182" s="56">
        <f t="shared" si="2300"/>
        <v>9.791352924</v>
      </c>
      <c r="GI182" s="56">
        <f t="shared" si="2300"/>
        <v>11.24551425</v>
      </c>
      <c r="GJ182" s="56">
        <f t="shared" si="2300"/>
        <v>8.628023864</v>
      </c>
      <c r="GK182" s="56">
        <f t="shared" si="2300"/>
        <v>10.17912928</v>
      </c>
      <c r="GL182" s="56">
        <f t="shared" si="2300"/>
        <v>9.597464747</v>
      </c>
      <c r="GM182" s="56">
        <f t="shared" si="2300"/>
        <v>12.11801104</v>
      </c>
      <c r="GN182" s="56">
        <f t="shared" si="2300"/>
        <v>12.11801104</v>
      </c>
      <c r="GO182" s="52">
        <f t="shared" si="47"/>
        <v>116.332906</v>
      </c>
      <c r="GP182" s="8">
        <f t="shared" ref="GP182:HA182" si="2301">AC182+DA182</f>
        <v>6.550851979</v>
      </c>
      <c r="GQ182" s="8">
        <f t="shared" si="2301"/>
        <v>7.154219924</v>
      </c>
      <c r="GR182" s="8">
        <f t="shared" si="2301"/>
        <v>8.016174132</v>
      </c>
      <c r="GS182" s="8">
        <f t="shared" si="2301"/>
        <v>8.016174132</v>
      </c>
      <c r="GT182" s="8">
        <f t="shared" si="2301"/>
        <v>8.188564974</v>
      </c>
      <c r="GU182" s="8">
        <f t="shared" si="2301"/>
        <v>8.705737498</v>
      </c>
      <c r="GV182" s="8">
        <f t="shared" si="2301"/>
        <v>9.99866881</v>
      </c>
      <c r="GW182" s="8">
        <f t="shared" si="2301"/>
        <v>7.671392449</v>
      </c>
      <c r="GX182" s="8">
        <f t="shared" si="2301"/>
        <v>9.050519182</v>
      </c>
      <c r="GY182" s="8">
        <f t="shared" si="2301"/>
        <v>8.533346657</v>
      </c>
      <c r="GZ182" s="8">
        <f t="shared" si="2301"/>
        <v>10.7744276</v>
      </c>
      <c r="HA182" s="8">
        <f t="shared" si="2301"/>
        <v>10.7744276</v>
      </c>
      <c r="HB182" s="52">
        <f t="shared" si="49"/>
        <v>103.4345049</v>
      </c>
      <c r="HC182" s="8">
        <f t="shared" ref="HC182:HN182" si="2302">AP182+DN182</f>
        <v>6.040980398</v>
      </c>
      <c r="HD182" s="8">
        <f t="shared" si="2302"/>
        <v>6.597386487</v>
      </c>
      <c r="HE182" s="8">
        <f t="shared" si="2302"/>
        <v>7.392252329</v>
      </c>
      <c r="HF182" s="8">
        <f t="shared" si="2302"/>
        <v>7.392252329</v>
      </c>
      <c r="HG182" s="8">
        <f t="shared" si="2302"/>
        <v>7.551225497</v>
      </c>
      <c r="HH182" s="8">
        <f t="shared" si="2302"/>
        <v>8.028145002</v>
      </c>
      <c r="HI182" s="8">
        <f t="shared" si="2302"/>
        <v>9.220443765</v>
      </c>
      <c r="HJ182" s="8">
        <f t="shared" si="2302"/>
        <v>7.074305992</v>
      </c>
      <c r="HK182" s="8">
        <f t="shared" si="2302"/>
        <v>8.346091339</v>
      </c>
      <c r="HL182" s="8">
        <f t="shared" si="2302"/>
        <v>7.869171834</v>
      </c>
      <c r="HM182" s="8">
        <f t="shared" si="2302"/>
        <v>9.935823022</v>
      </c>
      <c r="HN182" s="8">
        <f t="shared" si="2302"/>
        <v>9.935823022</v>
      </c>
      <c r="HO182" s="52">
        <f t="shared" si="51"/>
        <v>95.38390102</v>
      </c>
      <c r="HP182" s="8">
        <f t="shared" ref="HP182:IA182" si="2303">BC182+EA182</f>
        <v>5.732072231</v>
      </c>
      <c r="HQ182" s="8">
        <f t="shared" si="2303"/>
        <v>6.260026252</v>
      </c>
      <c r="HR182" s="8">
        <f t="shared" si="2303"/>
        <v>7.014246282</v>
      </c>
      <c r="HS182" s="8">
        <f t="shared" si="2303"/>
        <v>7.014246282</v>
      </c>
      <c r="HT182" s="8">
        <f t="shared" si="2303"/>
        <v>7.165090288</v>
      </c>
      <c r="HU182" s="8">
        <f t="shared" si="2303"/>
        <v>7.617622307</v>
      </c>
      <c r="HV182" s="8">
        <f t="shared" si="2303"/>
        <v>8.748952352</v>
      </c>
      <c r="HW182" s="8">
        <f t="shared" si="2303"/>
        <v>6.71255827</v>
      </c>
      <c r="HX182" s="8">
        <f t="shared" si="2303"/>
        <v>7.919310319</v>
      </c>
      <c r="HY182" s="8">
        <f t="shared" si="2303"/>
        <v>7.466778301</v>
      </c>
      <c r="HZ182" s="8">
        <f t="shared" si="2303"/>
        <v>9.427750379</v>
      </c>
      <c r="IA182" s="8">
        <f t="shared" si="2303"/>
        <v>9.427750379</v>
      </c>
      <c r="IB182" s="52">
        <f t="shared" si="53"/>
        <v>90.50640364</v>
      </c>
      <c r="IC182" s="8">
        <f t="shared" ref="IC182:IN182" si="2304">BP182+EN182</f>
        <v>5.563911329</v>
      </c>
      <c r="ID182" s="8">
        <f t="shared" si="2304"/>
        <v>6.076376846</v>
      </c>
      <c r="IE182" s="8">
        <f t="shared" si="2304"/>
        <v>6.808470442</v>
      </c>
      <c r="IF182" s="8">
        <f t="shared" si="2304"/>
        <v>6.808470442</v>
      </c>
      <c r="IG182" s="8">
        <f t="shared" si="2304"/>
        <v>6.954889161</v>
      </c>
      <c r="IH182" s="8">
        <f t="shared" si="2304"/>
        <v>7.394145318</v>
      </c>
      <c r="II182" s="8">
        <f t="shared" si="2304"/>
        <v>8.492285712</v>
      </c>
      <c r="IJ182" s="8">
        <f t="shared" si="2304"/>
        <v>6.515633003</v>
      </c>
      <c r="IK182" s="8">
        <f t="shared" si="2304"/>
        <v>7.686982757</v>
      </c>
      <c r="IL182" s="8">
        <f t="shared" si="2304"/>
        <v>7.247726599</v>
      </c>
      <c r="IM182" s="8">
        <f t="shared" si="2304"/>
        <v>9.151169949</v>
      </c>
      <c r="IN182" s="8">
        <f t="shared" si="2304"/>
        <v>9.151169949</v>
      </c>
      <c r="IO182" s="52">
        <f t="shared" si="55"/>
        <v>87.85123151</v>
      </c>
      <c r="IP182" s="8">
        <f t="shared" ref="IP182:JA182" si="2305">CC182+FA182</f>
        <v>5.477873008</v>
      </c>
      <c r="IQ182" s="8">
        <f t="shared" si="2305"/>
        <v>5.982413943</v>
      </c>
      <c r="IR182" s="8">
        <f t="shared" si="2305"/>
        <v>6.703186708</v>
      </c>
      <c r="IS182" s="8">
        <f t="shared" si="2305"/>
        <v>6.703186708</v>
      </c>
      <c r="IT182" s="8">
        <f t="shared" si="2305"/>
        <v>6.847341261</v>
      </c>
      <c r="IU182" s="8">
        <f t="shared" si="2305"/>
        <v>7.279804919</v>
      </c>
      <c r="IV182" s="8">
        <f t="shared" si="2305"/>
        <v>8.360964066</v>
      </c>
      <c r="IW182" s="8">
        <f t="shared" si="2305"/>
        <v>6.414877602</v>
      </c>
      <c r="IX182" s="8">
        <f t="shared" si="2305"/>
        <v>7.568114025</v>
      </c>
      <c r="IY182" s="8">
        <f t="shared" si="2305"/>
        <v>7.135650366</v>
      </c>
      <c r="IZ182" s="8">
        <f t="shared" si="2305"/>
        <v>9.009659553</v>
      </c>
      <c r="JA182" s="8">
        <f t="shared" si="2305"/>
        <v>9.009659553</v>
      </c>
      <c r="JB182" s="52">
        <f t="shared" si="57"/>
        <v>86.49273171</v>
      </c>
      <c r="JC182" s="2"/>
      <c r="JD182" s="2"/>
      <c r="JE182" s="19">
        <f t="shared" si="58"/>
        <v>0</v>
      </c>
      <c r="JF182" s="19">
        <f t="shared" si="59"/>
        <v>0</v>
      </c>
      <c r="JG182" s="48">
        <f t="shared" si="60"/>
        <v>0</v>
      </c>
      <c r="JH182" s="48">
        <f t="shared" si="61"/>
        <v>0</v>
      </c>
      <c r="JI182" s="48">
        <f t="shared" si="62"/>
        <v>0</v>
      </c>
      <c r="JJ182" s="48">
        <f t="shared" si="63"/>
        <v>0</v>
      </c>
      <c r="JK182" s="48">
        <f t="shared" si="64"/>
        <v>0</v>
      </c>
    </row>
    <row r="183" ht="19.5" customHeight="1" outlineLevel="1">
      <c r="A183" s="2"/>
      <c r="B183" s="13" t="s">
        <v>26</v>
      </c>
      <c r="C183" s="56">
        <f>'ОПУ БС'!$C183/12*'ОПУ БС'!L183</f>
        <v>4.667346593</v>
      </c>
      <c r="D183" s="56">
        <f>'ОПУ БС'!$C183/12*'ОПУ БС'!M183</f>
        <v>5.097233779</v>
      </c>
      <c r="E183" s="56">
        <f>'ОПУ БС'!$C183/12*'ОПУ БС'!N183</f>
        <v>5.711358331</v>
      </c>
      <c r="F183" s="56">
        <f>'ОПУ БС'!$C183/12*'ОПУ БС'!O183</f>
        <v>5.711358331</v>
      </c>
      <c r="G183" s="56">
        <f>'ОПУ БС'!$C183/12*'ОПУ БС'!P183</f>
        <v>5.834183241</v>
      </c>
      <c r="H183" s="56">
        <f>'ОПУ БС'!$C183/12*'ОПУ БС'!Q183</f>
        <v>6.202657972</v>
      </c>
      <c r="I183" s="56">
        <f>'ОПУ БС'!$C183/12*'ОПУ БС'!R183</f>
        <v>7.1238448</v>
      </c>
      <c r="J183" s="56">
        <f>'ОПУ БС'!$C183/12*'ОПУ БС'!S183</f>
        <v>6.939607435</v>
      </c>
      <c r="K183" s="56">
        <f>'ОПУ БС'!$C183/12*'ОПУ БС'!T183</f>
        <v>5.588533421</v>
      </c>
      <c r="L183" s="56">
        <f>'ОПУ БС'!$C183/12*'ОПУ БС'!U183</f>
        <v>6.079833062</v>
      </c>
      <c r="M183" s="56">
        <f>'ОПУ БС'!$C183/12*'ОПУ БС'!V183</f>
        <v>7.062432345</v>
      </c>
      <c r="N183" s="56">
        <f>'ОПУ БС'!$C183/12*'ОПУ БС'!W183</f>
        <v>7.676556897</v>
      </c>
      <c r="O183" s="10">
        <f t="shared" si="21"/>
        <v>73.69494621</v>
      </c>
      <c r="P183" s="56">
        <f>'ОПУ БС'!$D183/12*'ОПУ БС'!L183</f>
        <v>4.473149782</v>
      </c>
      <c r="Q183" s="56">
        <f>'ОПУ БС'!$D183/12*'ОПУ БС'!M183</f>
        <v>4.885150419</v>
      </c>
      <c r="R183" s="56">
        <f>'ОПУ БС'!$D183/12*'ОПУ БС'!N183</f>
        <v>5.473722759</v>
      </c>
      <c r="S183" s="56">
        <f>'ОПУ БС'!$D183/12*'ОПУ БС'!O183</f>
        <v>5.473722759</v>
      </c>
      <c r="T183" s="56">
        <f>'ОПУ БС'!$D183/12*'ОПУ БС'!P183</f>
        <v>5.591437227</v>
      </c>
      <c r="U183" s="56">
        <f>'ОПУ БС'!$D183/12*'ОПУ БС'!Q183</f>
        <v>5.944580631</v>
      </c>
      <c r="V183" s="56">
        <f>'ОПУ БС'!$D183/12*'ОПУ БС'!R183</f>
        <v>6.82743914</v>
      </c>
      <c r="W183" s="56">
        <f>'ОПУ БС'!$D183/12*'ОПУ БС'!S183</f>
        <v>6.650867439</v>
      </c>
      <c r="X183" s="56">
        <f>'ОПУ БС'!$D183/12*'ОПУ БС'!T183</f>
        <v>5.356008291</v>
      </c>
      <c r="Y183" s="56">
        <f>'ОПУ БС'!$D183/12*'ОПУ БС'!U183</f>
        <v>5.826866163</v>
      </c>
      <c r="Z183" s="56">
        <f>'ОПУ БС'!$D183/12*'ОПУ БС'!V183</f>
        <v>6.768581906</v>
      </c>
      <c r="AA183" s="56">
        <f>'ОПУ БС'!$D183/12*'ОПУ БС'!W183</f>
        <v>7.357154246</v>
      </c>
      <c r="AB183" s="10">
        <f t="shared" si="23"/>
        <v>70.62868076</v>
      </c>
      <c r="AC183" s="56">
        <f>'ОПУ БС'!$E183/12*'ОПУ БС'!L183</f>
        <v>4.011010551</v>
      </c>
      <c r="AD183" s="56">
        <f>'ОПУ БС'!$E183/12*'ОПУ БС'!M183</f>
        <v>4.380445733</v>
      </c>
      <c r="AE183" s="56">
        <f>'ОПУ БС'!$E183/12*'ОПУ БС'!N183</f>
        <v>4.908210279</v>
      </c>
      <c r="AF183" s="56">
        <f>'ОПУ БС'!$E183/12*'ОПУ БС'!O183</f>
        <v>4.908210279</v>
      </c>
      <c r="AG183" s="56">
        <f>'ОПУ БС'!$E183/12*'ОПУ БС'!P183</f>
        <v>5.013763189</v>
      </c>
      <c r="AH183" s="56">
        <f>'ОПУ БС'!$E183/12*'ОПУ БС'!Q183</f>
        <v>5.330421916</v>
      </c>
      <c r="AI183" s="56">
        <f>'ОПУ БС'!$E183/12*'ОПУ БС'!R183</f>
        <v>6.122068736</v>
      </c>
      <c r="AJ183" s="56">
        <f>'ОПУ БС'!$E183/12*'ОПУ БС'!S183</f>
        <v>5.963739372</v>
      </c>
      <c r="AK183" s="56">
        <f>'ОПУ БС'!$E183/12*'ОПУ БС'!T183</f>
        <v>4.80265737</v>
      </c>
      <c r="AL183" s="56">
        <f>'ОПУ БС'!$E183/12*'ОПУ БС'!U183</f>
        <v>5.224869007</v>
      </c>
      <c r="AM183" s="56">
        <f>'ОПУ БС'!$E183/12*'ОПУ БС'!V183</f>
        <v>6.069292281</v>
      </c>
      <c r="AN183" s="56">
        <f>'ОПУ БС'!$E183/12*'ОПУ БС'!W183</f>
        <v>6.597056827</v>
      </c>
      <c r="AO183" s="10">
        <f t="shared" si="25"/>
        <v>63.33174554</v>
      </c>
      <c r="AP183" s="56">
        <f>'ОПУ БС'!$F183/12*'ОПУ БС'!L183</f>
        <v>3.74517487</v>
      </c>
      <c r="AQ183" s="56">
        <f>'ОПУ БС'!$F183/12*'ОПУ БС'!M183</f>
        <v>4.090125187</v>
      </c>
      <c r="AR183" s="56">
        <f>'ОПУ БС'!$F183/12*'ОПУ БС'!N183</f>
        <v>4.582911355</v>
      </c>
      <c r="AS183" s="56">
        <f>'ОПУ БС'!$F183/12*'ОПУ БС'!O183</f>
        <v>4.582911355</v>
      </c>
      <c r="AT183" s="56">
        <f>'ОПУ БС'!$F183/12*'ОПУ БС'!P183</f>
        <v>4.681468588</v>
      </c>
      <c r="AU183" s="56">
        <f>'ОПУ БС'!$F183/12*'ОПУ БС'!Q183</f>
        <v>4.977140288</v>
      </c>
      <c r="AV183" s="56">
        <f>'ОПУ БС'!$F183/12*'ОПУ БС'!R183</f>
        <v>5.716319539</v>
      </c>
      <c r="AW183" s="56">
        <f>'ОПУ БС'!$F183/12*'ОПУ БС'!S183</f>
        <v>5.568483689</v>
      </c>
      <c r="AX183" s="56">
        <f>'ОПУ БС'!$F183/12*'ОПУ БС'!T183</f>
        <v>4.484354121</v>
      </c>
      <c r="AY183" s="56">
        <f>'ОПУ БС'!$F183/12*'ОПУ БС'!U183</f>
        <v>4.878583055</v>
      </c>
      <c r="AZ183" s="56">
        <f>'ОПУ БС'!$F183/12*'ОПУ БС'!V183</f>
        <v>5.667040922</v>
      </c>
      <c r="BA183" s="56">
        <f>'ОПУ БС'!$F183/12*'ОПУ БС'!W183</f>
        <v>6.159827089</v>
      </c>
      <c r="BB183" s="10">
        <f t="shared" si="27"/>
        <v>59.13434006</v>
      </c>
      <c r="BC183" s="56">
        <f>'ОПУ БС'!$G183/12*'ОПУ БС'!L183</f>
        <v>3.606411312</v>
      </c>
      <c r="BD183" s="56">
        <f>'ОПУ БС'!$G183/12*'ОПУ БС'!M183</f>
        <v>3.938580775</v>
      </c>
      <c r="BE183" s="56">
        <f>'ОПУ БС'!$G183/12*'ОПУ БС'!N183</f>
        <v>4.41310858</v>
      </c>
      <c r="BF183" s="56">
        <f>'ОПУ БС'!$G183/12*'ОПУ БС'!O183</f>
        <v>4.41310858</v>
      </c>
      <c r="BG183" s="56">
        <f>'ОПУ БС'!$G183/12*'ОПУ БС'!P183</f>
        <v>4.50801414</v>
      </c>
      <c r="BH183" s="56">
        <f>'ОПУ БС'!$G183/12*'ОПУ БС'!Q183</f>
        <v>4.792730823</v>
      </c>
      <c r="BI183" s="56">
        <f>'ОПУ БС'!$G183/12*'ОПУ БС'!R183</f>
        <v>5.504522529</v>
      </c>
      <c r="BJ183" s="56">
        <f>'ОПУ БС'!$G183/12*'ОПУ БС'!S183</f>
        <v>5.362164188</v>
      </c>
      <c r="BK183" s="56">
        <f>'ОПУ БС'!$G183/12*'ОПУ БС'!T183</f>
        <v>4.318203019</v>
      </c>
      <c r="BL183" s="56">
        <f>'ОПУ БС'!$G183/12*'ОПУ БС'!U183</f>
        <v>4.697825262</v>
      </c>
      <c r="BM183" s="56">
        <f>'ОПУ БС'!$G183/12*'ОПУ БС'!V183</f>
        <v>5.457069749</v>
      </c>
      <c r="BN183" s="56">
        <f>'ОПУ БС'!$G183/12*'ОПУ БС'!W183</f>
        <v>5.931597553</v>
      </c>
      <c r="BO183" s="10">
        <f t="shared" si="29"/>
        <v>56.94333651</v>
      </c>
      <c r="BP183" s="56">
        <f>'ОПУ БС'!$H183/12*'ОПУ БС'!L183</f>
        <v>3.557075829</v>
      </c>
      <c r="BQ183" s="56">
        <f>'ОПУ БС'!$H183/12*'ОПУ БС'!M183</f>
        <v>3.884701234</v>
      </c>
      <c r="BR183" s="56">
        <f>'ОПУ БС'!$H183/12*'ОПУ БС'!N183</f>
        <v>4.352737528</v>
      </c>
      <c r="BS183" s="56">
        <f>'ОПУ БС'!$H183/12*'ОПУ БС'!O183</f>
        <v>4.352737528</v>
      </c>
      <c r="BT183" s="56">
        <f>'ОПУ БС'!$H183/12*'ОПУ БС'!P183</f>
        <v>4.446344786</v>
      </c>
      <c r="BU183" s="56">
        <f>'ОПУ БС'!$H183/12*'ОПУ БС'!Q183</f>
        <v>4.727166562</v>
      </c>
      <c r="BV183" s="56">
        <f>'ОПУ БС'!$H183/12*'ОПУ БС'!R183</f>
        <v>5.429221002</v>
      </c>
      <c r="BW183" s="56">
        <f>'ОПУ БС'!$H183/12*'ОПУ БС'!S183</f>
        <v>5.288810114</v>
      </c>
      <c r="BX183" s="56">
        <f>'ОПУ БС'!$H183/12*'ОПУ БС'!T183</f>
        <v>4.259130269</v>
      </c>
      <c r="BY183" s="56">
        <f>'ОПУ БС'!$H183/12*'ОПУ БС'!U183</f>
        <v>4.633559304</v>
      </c>
      <c r="BZ183" s="56">
        <f>'ОПУ БС'!$H183/12*'ОПУ БС'!V183</f>
        <v>5.382417373</v>
      </c>
      <c r="CA183" s="56">
        <f>'ОПУ БС'!$H183/12*'ОПУ БС'!W183</f>
        <v>5.850453666</v>
      </c>
      <c r="CB183" s="10">
        <f t="shared" si="31"/>
        <v>56.1643552</v>
      </c>
      <c r="CC183" s="56">
        <f>'ОПУ БС'!$I183/12*'ОПУ БС'!L183</f>
        <v>3.558584905</v>
      </c>
      <c r="CD183" s="56">
        <f>'ОПУ БС'!$I183/12*'ОПУ БС'!M183</f>
        <v>3.886349304</v>
      </c>
      <c r="CE183" s="56">
        <f>'ОПУ БС'!$I183/12*'ОПУ БС'!N183</f>
        <v>4.35458416</v>
      </c>
      <c r="CF183" s="56">
        <f>'ОПУ БС'!$I183/12*'ОПУ БС'!O183</f>
        <v>4.35458416</v>
      </c>
      <c r="CG183" s="56">
        <f>'ОПУ БС'!$I183/12*'ОПУ БС'!P183</f>
        <v>4.448231131</v>
      </c>
      <c r="CH183" s="56">
        <f>'ОПУ БС'!$I183/12*'ОПУ БС'!Q183</f>
        <v>4.729172045</v>
      </c>
      <c r="CI183" s="56">
        <f>'ОПУ БС'!$I183/12*'ОПУ БС'!R183</f>
        <v>5.431524328</v>
      </c>
      <c r="CJ183" s="56">
        <f>'ОПУ БС'!$I183/12*'ОПУ БС'!S183</f>
        <v>5.291053872</v>
      </c>
      <c r="CK183" s="56">
        <f>'ОПУ БС'!$I183/12*'ОПУ БС'!T183</f>
        <v>4.260937189</v>
      </c>
      <c r="CL183" s="56">
        <f>'ОПУ БС'!$I183/12*'ОПУ БС'!U183</f>
        <v>4.635525073</v>
      </c>
      <c r="CM183" s="56">
        <f>'ОПУ БС'!$I183/12*'ОПУ БС'!V183</f>
        <v>5.384700843</v>
      </c>
      <c r="CN183" s="56">
        <f>'ОПУ БС'!$I183/12*'ОПУ БС'!W183</f>
        <v>5.852935699</v>
      </c>
      <c r="CO183" s="10">
        <f t="shared" si="33"/>
        <v>56.18818271</v>
      </c>
      <c r="CP183" s="2"/>
      <c r="CQ183" s="2"/>
      <c r="CR183" s="64">
        <f>O183-'ОПУ БС'!C183</f>
        <v>0</v>
      </c>
      <c r="CS183" s="64">
        <f>AB183-'ОПУ БС'!D183</f>
        <v>0</v>
      </c>
      <c r="CT183" s="64">
        <f>AO183-'ОПУ БС'!E183</f>
        <v>0</v>
      </c>
      <c r="CU183" s="64">
        <f>BB183-'ОПУ БС'!F183</f>
        <v>0</v>
      </c>
      <c r="CV183" s="64">
        <f>BO183-'ОПУ БС'!G183</f>
        <v>0</v>
      </c>
      <c r="CW183" s="64">
        <f>CB183-'ОПУ БС'!H183</f>
        <v>0</v>
      </c>
      <c r="CX183" s="64">
        <f>CO183-'ОПУ БС'!I183</f>
        <v>0</v>
      </c>
      <c r="CY183" s="2"/>
      <c r="CZ183" s="2"/>
      <c r="DA183" s="57"/>
      <c r="DB183" s="57"/>
      <c r="DC183" s="57"/>
      <c r="DD183" s="57"/>
      <c r="DE183" s="57"/>
      <c r="DF183" s="57"/>
      <c r="DG183" s="57"/>
      <c r="DH183" s="57"/>
      <c r="DI183" s="57"/>
      <c r="DJ183" s="57"/>
      <c r="DK183" s="57"/>
      <c r="DL183" s="57"/>
      <c r="DM183" s="55">
        <f t="shared" si="35"/>
        <v>0</v>
      </c>
      <c r="DN183" s="57"/>
      <c r="DO183" s="57"/>
      <c r="DP183" s="57"/>
      <c r="DQ183" s="57"/>
      <c r="DR183" s="57"/>
      <c r="DS183" s="57"/>
      <c r="DT183" s="57"/>
      <c r="DU183" s="57"/>
      <c r="DV183" s="57"/>
      <c r="DW183" s="57"/>
      <c r="DX183" s="57"/>
      <c r="DY183" s="57"/>
      <c r="DZ183" s="55">
        <f t="shared" si="37"/>
        <v>0</v>
      </c>
      <c r="EA183" s="58"/>
      <c r="EB183" s="58"/>
      <c r="EC183" s="58"/>
      <c r="ED183" s="58"/>
      <c r="EE183" s="58"/>
      <c r="EF183" s="58"/>
      <c r="EG183" s="58"/>
      <c r="EH183" s="58"/>
      <c r="EI183" s="58"/>
      <c r="EJ183" s="58"/>
      <c r="EK183" s="58"/>
      <c r="EL183" s="58"/>
      <c r="EM183" s="50">
        <f t="shared" si="39"/>
        <v>0</v>
      </c>
      <c r="EN183" s="58"/>
      <c r="EO183" s="58"/>
      <c r="EP183" s="58"/>
      <c r="EQ183" s="58"/>
      <c r="ER183" s="58"/>
      <c r="ES183" s="58"/>
      <c r="ET183" s="58"/>
      <c r="EU183" s="58"/>
      <c r="EV183" s="58"/>
      <c r="EW183" s="58"/>
      <c r="EX183" s="58"/>
      <c r="EY183" s="58"/>
      <c r="EZ183" s="51">
        <f t="shared" si="41"/>
        <v>0</v>
      </c>
      <c r="FA183" s="58"/>
      <c r="FB183" s="58"/>
      <c r="FC183" s="58"/>
      <c r="FD183" s="58"/>
      <c r="FE183" s="58"/>
      <c r="FF183" s="58"/>
      <c r="FG183" s="58"/>
      <c r="FH183" s="58"/>
      <c r="FI183" s="58"/>
      <c r="FJ183" s="58"/>
      <c r="FK183" s="58"/>
      <c r="FL183" s="58"/>
      <c r="FM183" s="51">
        <f t="shared" si="43"/>
        <v>0</v>
      </c>
      <c r="FN183" s="2"/>
      <c r="FO183" s="2"/>
      <c r="FP183" s="56">
        <f t="shared" ref="FP183:GA183" si="2306">C183</f>
        <v>4.667346593</v>
      </c>
      <c r="FQ183" s="56">
        <f t="shared" si="2306"/>
        <v>5.097233779</v>
      </c>
      <c r="FR183" s="56">
        <f t="shared" si="2306"/>
        <v>5.711358331</v>
      </c>
      <c r="FS183" s="56">
        <f t="shared" si="2306"/>
        <v>5.711358331</v>
      </c>
      <c r="FT183" s="56">
        <f t="shared" si="2306"/>
        <v>5.834183241</v>
      </c>
      <c r="FU183" s="56">
        <f t="shared" si="2306"/>
        <v>6.202657972</v>
      </c>
      <c r="FV183" s="56">
        <f t="shared" si="2306"/>
        <v>7.1238448</v>
      </c>
      <c r="FW183" s="56">
        <f t="shared" si="2306"/>
        <v>6.939607435</v>
      </c>
      <c r="FX183" s="56">
        <f t="shared" si="2306"/>
        <v>5.588533421</v>
      </c>
      <c r="FY183" s="56">
        <f t="shared" si="2306"/>
        <v>6.079833062</v>
      </c>
      <c r="FZ183" s="56">
        <f t="shared" si="2306"/>
        <v>7.062432345</v>
      </c>
      <c r="GA183" s="56">
        <f t="shared" si="2306"/>
        <v>7.676556897</v>
      </c>
      <c r="GB183" s="52">
        <f t="shared" si="45"/>
        <v>73.69494621</v>
      </c>
      <c r="GC183" s="56">
        <f t="shared" ref="GC183:GN183" si="2307">P183</f>
        <v>4.473149782</v>
      </c>
      <c r="GD183" s="56">
        <f t="shared" si="2307"/>
        <v>4.885150419</v>
      </c>
      <c r="GE183" s="56">
        <f t="shared" si="2307"/>
        <v>5.473722759</v>
      </c>
      <c r="GF183" s="56">
        <f t="shared" si="2307"/>
        <v>5.473722759</v>
      </c>
      <c r="GG183" s="56">
        <f t="shared" si="2307"/>
        <v>5.591437227</v>
      </c>
      <c r="GH183" s="56">
        <f t="shared" si="2307"/>
        <v>5.944580631</v>
      </c>
      <c r="GI183" s="56">
        <f t="shared" si="2307"/>
        <v>6.82743914</v>
      </c>
      <c r="GJ183" s="56">
        <f t="shared" si="2307"/>
        <v>6.650867439</v>
      </c>
      <c r="GK183" s="56">
        <f t="shared" si="2307"/>
        <v>5.356008291</v>
      </c>
      <c r="GL183" s="56">
        <f t="shared" si="2307"/>
        <v>5.826866163</v>
      </c>
      <c r="GM183" s="56">
        <f t="shared" si="2307"/>
        <v>6.768581906</v>
      </c>
      <c r="GN183" s="56">
        <f t="shared" si="2307"/>
        <v>7.357154246</v>
      </c>
      <c r="GO183" s="52">
        <f t="shared" si="47"/>
        <v>70.62868076</v>
      </c>
      <c r="GP183" s="8">
        <f t="shared" ref="GP183:HA183" si="2308">AC183+DA183</f>
        <v>4.011010551</v>
      </c>
      <c r="GQ183" s="8">
        <f t="shared" si="2308"/>
        <v>4.380445733</v>
      </c>
      <c r="GR183" s="8">
        <f t="shared" si="2308"/>
        <v>4.908210279</v>
      </c>
      <c r="GS183" s="8">
        <f t="shared" si="2308"/>
        <v>4.908210279</v>
      </c>
      <c r="GT183" s="8">
        <f t="shared" si="2308"/>
        <v>5.013763189</v>
      </c>
      <c r="GU183" s="8">
        <f t="shared" si="2308"/>
        <v>5.330421916</v>
      </c>
      <c r="GV183" s="8">
        <f t="shared" si="2308"/>
        <v>6.122068736</v>
      </c>
      <c r="GW183" s="8">
        <f t="shared" si="2308"/>
        <v>5.963739372</v>
      </c>
      <c r="GX183" s="8">
        <f t="shared" si="2308"/>
        <v>4.80265737</v>
      </c>
      <c r="GY183" s="8">
        <f t="shared" si="2308"/>
        <v>5.224869007</v>
      </c>
      <c r="GZ183" s="8">
        <f t="shared" si="2308"/>
        <v>6.069292281</v>
      </c>
      <c r="HA183" s="8">
        <f t="shared" si="2308"/>
        <v>6.597056827</v>
      </c>
      <c r="HB183" s="52">
        <f t="shared" si="49"/>
        <v>63.33174554</v>
      </c>
      <c r="HC183" s="8">
        <f t="shared" ref="HC183:HN183" si="2309">AP183+DN183</f>
        <v>3.74517487</v>
      </c>
      <c r="HD183" s="8">
        <f t="shared" si="2309"/>
        <v>4.090125187</v>
      </c>
      <c r="HE183" s="8">
        <f t="shared" si="2309"/>
        <v>4.582911355</v>
      </c>
      <c r="HF183" s="8">
        <f t="shared" si="2309"/>
        <v>4.582911355</v>
      </c>
      <c r="HG183" s="8">
        <f t="shared" si="2309"/>
        <v>4.681468588</v>
      </c>
      <c r="HH183" s="8">
        <f t="shared" si="2309"/>
        <v>4.977140288</v>
      </c>
      <c r="HI183" s="8">
        <f t="shared" si="2309"/>
        <v>5.716319539</v>
      </c>
      <c r="HJ183" s="8">
        <f t="shared" si="2309"/>
        <v>5.568483689</v>
      </c>
      <c r="HK183" s="8">
        <f t="shared" si="2309"/>
        <v>4.484354121</v>
      </c>
      <c r="HL183" s="8">
        <f t="shared" si="2309"/>
        <v>4.878583055</v>
      </c>
      <c r="HM183" s="8">
        <f t="shared" si="2309"/>
        <v>5.667040922</v>
      </c>
      <c r="HN183" s="8">
        <f t="shared" si="2309"/>
        <v>6.159827089</v>
      </c>
      <c r="HO183" s="52">
        <f t="shared" si="51"/>
        <v>59.13434006</v>
      </c>
      <c r="HP183" s="8">
        <f t="shared" ref="HP183:IA183" si="2310">BC183+EA183</f>
        <v>3.606411312</v>
      </c>
      <c r="HQ183" s="8">
        <f t="shared" si="2310"/>
        <v>3.938580775</v>
      </c>
      <c r="HR183" s="8">
        <f t="shared" si="2310"/>
        <v>4.41310858</v>
      </c>
      <c r="HS183" s="8">
        <f t="shared" si="2310"/>
        <v>4.41310858</v>
      </c>
      <c r="HT183" s="8">
        <f t="shared" si="2310"/>
        <v>4.50801414</v>
      </c>
      <c r="HU183" s="8">
        <f t="shared" si="2310"/>
        <v>4.792730823</v>
      </c>
      <c r="HV183" s="8">
        <f t="shared" si="2310"/>
        <v>5.504522529</v>
      </c>
      <c r="HW183" s="8">
        <f t="shared" si="2310"/>
        <v>5.362164188</v>
      </c>
      <c r="HX183" s="8">
        <f t="shared" si="2310"/>
        <v>4.318203019</v>
      </c>
      <c r="HY183" s="8">
        <f t="shared" si="2310"/>
        <v>4.697825262</v>
      </c>
      <c r="HZ183" s="8">
        <f t="shared" si="2310"/>
        <v>5.457069749</v>
      </c>
      <c r="IA183" s="8">
        <f t="shared" si="2310"/>
        <v>5.931597553</v>
      </c>
      <c r="IB183" s="52">
        <f t="shared" si="53"/>
        <v>56.94333651</v>
      </c>
      <c r="IC183" s="8">
        <f t="shared" ref="IC183:IN183" si="2311">BP183+EN183</f>
        <v>3.557075829</v>
      </c>
      <c r="ID183" s="8">
        <f t="shared" si="2311"/>
        <v>3.884701234</v>
      </c>
      <c r="IE183" s="8">
        <f t="shared" si="2311"/>
        <v>4.352737528</v>
      </c>
      <c r="IF183" s="8">
        <f t="shared" si="2311"/>
        <v>4.352737528</v>
      </c>
      <c r="IG183" s="8">
        <f t="shared" si="2311"/>
        <v>4.446344786</v>
      </c>
      <c r="IH183" s="8">
        <f t="shared" si="2311"/>
        <v>4.727166562</v>
      </c>
      <c r="II183" s="8">
        <f t="shared" si="2311"/>
        <v>5.429221002</v>
      </c>
      <c r="IJ183" s="8">
        <f t="shared" si="2311"/>
        <v>5.288810114</v>
      </c>
      <c r="IK183" s="8">
        <f t="shared" si="2311"/>
        <v>4.259130269</v>
      </c>
      <c r="IL183" s="8">
        <f t="shared" si="2311"/>
        <v>4.633559304</v>
      </c>
      <c r="IM183" s="8">
        <f t="shared" si="2311"/>
        <v>5.382417373</v>
      </c>
      <c r="IN183" s="8">
        <f t="shared" si="2311"/>
        <v>5.850453666</v>
      </c>
      <c r="IO183" s="52">
        <f t="shared" si="55"/>
        <v>56.1643552</v>
      </c>
      <c r="IP183" s="8">
        <f t="shared" ref="IP183:JA183" si="2312">CC183+FA183</f>
        <v>3.558584905</v>
      </c>
      <c r="IQ183" s="8">
        <f t="shared" si="2312"/>
        <v>3.886349304</v>
      </c>
      <c r="IR183" s="8">
        <f t="shared" si="2312"/>
        <v>4.35458416</v>
      </c>
      <c r="IS183" s="8">
        <f t="shared" si="2312"/>
        <v>4.35458416</v>
      </c>
      <c r="IT183" s="8">
        <f t="shared" si="2312"/>
        <v>4.448231131</v>
      </c>
      <c r="IU183" s="8">
        <f t="shared" si="2312"/>
        <v>4.729172045</v>
      </c>
      <c r="IV183" s="8">
        <f t="shared" si="2312"/>
        <v>5.431524328</v>
      </c>
      <c r="IW183" s="8">
        <f t="shared" si="2312"/>
        <v>5.291053872</v>
      </c>
      <c r="IX183" s="8">
        <f t="shared" si="2312"/>
        <v>4.260937189</v>
      </c>
      <c r="IY183" s="8">
        <f t="shared" si="2312"/>
        <v>4.635525073</v>
      </c>
      <c r="IZ183" s="8">
        <f t="shared" si="2312"/>
        <v>5.384700843</v>
      </c>
      <c r="JA183" s="8">
        <f t="shared" si="2312"/>
        <v>5.852935699</v>
      </c>
      <c r="JB183" s="52">
        <f t="shared" si="57"/>
        <v>56.18818271</v>
      </c>
      <c r="JC183" s="2"/>
      <c r="JD183" s="2"/>
      <c r="JE183" s="19">
        <f t="shared" si="58"/>
        <v>0</v>
      </c>
      <c r="JF183" s="19">
        <f t="shared" si="59"/>
        <v>0</v>
      </c>
      <c r="JG183" s="48">
        <f t="shared" si="60"/>
        <v>0</v>
      </c>
      <c r="JH183" s="48">
        <f t="shared" si="61"/>
        <v>0</v>
      </c>
      <c r="JI183" s="48">
        <f t="shared" si="62"/>
        <v>0</v>
      </c>
      <c r="JJ183" s="48">
        <f t="shared" si="63"/>
        <v>0</v>
      </c>
      <c r="JK183" s="48">
        <f t="shared" si="64"/>
        <v>0</v>
      </c>
    </row>
    <row r="184" ht="19.5" customHeight="1" outlineLevel="1">
      <c r="A184" s="2"/>
      <c r="B184" s="13" t="s">
        <v>27</v>
      </c>
      <c r="C184" s="56">
        <f>'ОПУ БС'!$C184/12*'ОПУ БС'!L184</f>
        <v>5.285288157</v>
      </c>
      <c r="D184" s="56">
        <f>'ОПУ БС'!$C184/12*'ОПУ БС'!M184</f>
        <v>5.772091014</v>
      </c>
      <c r="E184" s="56">
        <f>'ОПУ БС'!$C184/12*'ОПУ БС'!N184</f>
        <v>6.467523666</v>
      </c>
      <c r="F184" s="56">
        <f>'ОПУ БС'!$C184/12*'ОПУ БС'!O184</f>
        <v>6.467523666</v>
      </c>
      <c r="G184" s="56">
        <f>'ОПУ БС'!$C184/12*'ОПУ БС'!P184</f>
        <v>6.606610197</v>
      </c>
      <c r="H184" s="56">
        <f>'ОПУ БС'!$C184/12*'ОПУ БС'!Q184</f>
        <v>7.023869788</v>
      </c>
      <c r="I184" s="56">
        <f>'ОПУ БС'!$C184/12*'ОПУ БС'!R184</f>
        <v>8.067018766</v>
      </c>
      <c r="J184" s="56">
        <f>'ОПУ БС'!$C184/12*'ОПУ БС'!S184</f>
        <v>7.858388971</v>
      </c>
      <c r="K184" s="56">
        <f>'ОПУ БС'!$C184/12*'ОПУ БС'!T184</f>
        <v>7.302042849</v>
      </c>
      <c r="L184" s="56">
        <f>'ОПУ БС'!$C184/12*'ОПУ БС'!U184</f>
        <v>6.606610197</v>
      </c>
      <c r="M184" s="56">
        <f>'ОПУ БС'!$C184/12*'ОПУ БС'!V184</f>
        <v>7.302042849</v>
      </c>
      <c r="N184" s="56">
        <f>'ОПУ БС'!$C184/12*'ОПУ БС'!W184</f>
        <v>8.692908153</v>
      </c>
      <c r="O184" s="10">
        <f t="shared" si="21"/>
        <v>83.45191827</v>
      </c>
      <c r="P184" s="56">
        <f>'ОПУ БС'!$D184/12*'ОПУ БС'!L184</f>
        <v>5.042317733</v>
      </c>
      <c r="Q184" s="56">
        <f>'ОПУ БС'!$D184/12*'ОПУ БС'!M184</f>
        <v>5.506741735</v>
      </c>
      <c r="R184" s="56">
        <f>'ОПУ БС'!$D184/12*'ОПУ БС'!N184</f>
        <v>6.170204594</v>
      </c>
      <c r="S184" s="56">
        <f>'ОПУ БС'!$D184/12*'ОПУ БС'!O184</f>
        <v>6.170204594</v>
      </c>
      <c r="T184" s="56">
        <f>'ОПУ БС'!$D184/12*'ОПУ БС'!P184</f>
        <v>6.302897166</v>
      </c>
      <c r="U184" s="56">
        <f>'ОПУ БС'!$D184/12*'ОПУ БС'!Q184</f>
        <v>6.700974882</v>
      </c>
      <c r="V184" s="56">
        <f>'ОПУ БС'!$D184/12*'ОПУ БС'!R184</f>
        <v>7.696169171</v>
      </c>
      <c r="W184" s="56">
        <f>'ОПУ БС'!$D184/12*'ОПУ БС'!S184</f>
        <v>7.497130313</v>
      </c>
      <c r="X184" s="56">
        <f>'ОПУ БС'!$D184/12*'ОПУ БС'!T184</f>
        <v>6.966360026</v>
      </c>
      <c r="Y184" s="56">
        <f>'ОПУ БС'!$D184/12*'ОПУ БС'!U184</f>
        <v>6.302897166</v>
      </c>
      <c r="Z184" s="56">
        <f>'ОПУ БС'!$D184/12*'ОПУ БС'!V184</f>
        <v>6.966360026</v>
      </c>
      <c r="AA184" s="56">
        <f>'ОПУ БС'!$D184/12*'ОПУ БС'!W184</f>
        <v>8.293285745</v>
      </c>
      <c r="AB184" s="10">
        <f t="shared" si="23"/>
        <v>79.61554315</v>
      </c>
      <c r="AC184" s="56">
        <f>'ОПУ БС'!$E184/12*'ОПУ БС'!L184</f>
        <v>4.460418528</v>
      </c>
      <c r="AD184" s="56">
        <f>'ОПУ БС'!$E184/12*'ОПУ БС'!M184</f>
        <v>4.87124655</v>
      </c>
      <c r="AE184" s="56">
        <f>'ОПУ БС'!$E184/12*'ОПУ БС'!N184</f>
        <v>5.458143725</v>
      </c>
      <c r="AF184" s="56">
        <f>'ОПУ БС'!$E184/12*'ОПУ БС'!O184</f>
        <v>5.458143725</v>
      </c>
      <c r="AG184" s="56">
        <f>'ОПУ БС'!$E184/12*'ОПУ БС'!P184</f>
        <v>5.57552316</v>
      </c>
      <c r="AH184" s="56">
        <f>'ОПУ БС'!$E184/12*'ОПУ БС'!Q184</f>
        <v>5.927661465</v>
      </c>
      <c r="AI184" s="56">
        <f>'ОПУ БС'!$E184/12*'ОПУ БС'!R184</f>
        <v>6.808007227</v>
      </c>
      <c r="AJ184" s="56">
        <f>'ОПУ БС'!$E184/12*'ОПУ БС'!S184</f>
        <v>6.631938075</v>
      </c>
      <c r="AK184" s="56">
        <f>'ОПУ БС'!$E184/12*'ОПУ БС'!T184</f>
        <v>6.162420335</v>
      </c>
      <c r="AL184" s="56">
        <f>'ОПУ БС'!$E184/12*'ОПУ БС'!U184</f>
        <v>5.57552316</v>
      </c>
      <c r="AM184" s="56">
        <f>'ОПУ БС'!$E184/12*'ОПУ БС'!V184</f>
        <v>6.162420335</v>
      </c>
      <c r="AN184" s="56">
        <f>'ОПУ БС'!$E184/12*'ОПУ БС'!W184</f>
        <v>7.336214684</v>
      </c>
      <c r="AO184" s="10">
        <f t="shared" si="25"/>
        <v>70.42766097</v>
      </c>
      <c r="AP184" s="56">
        <f>'ОПУ БС'!$F184/12*'ОПУ БС'!L184</f>
        <v>4.102348346</v>
      </c>
      <c r="AQ184" s="56">
        <f>'ОПУ БС'!$F184/12*'ОПУ БС'!M184</f>
        <v>4.48019622</v>
      </c>
      <c r="AR184" s="56">
        <f>'ОПУ БС'!$F184/12*'ОПУ БС'!N184</f>
        <v>5.019978897</v>
      </c>
      <c r="AS184" s="56">
        <f>'ОПУ БС'!$F184/12*'ОПУ БС'!O184</f>
        <v>5.019978897</v>
      </c>
      <c r="AT184" s="56">
        <f>'ОПУ БС'!$F184/12*'ОПУ БС'!P184</f>
        <v>5.127935432</v>
      </c>
      <c r="AU184" s="56">
        <f>'ОПУ БС'!$F184/12*'ОПУ БС'!Q184</f>
        <v>5.451805038</v>
      </c>
      <c r="AV184" s="56">
        <f>'ОПУ БС'!$F184/12*'ОПУ БС'!R184</f>
        <v>6.261479054</v>
      </c>
      <c r="AW184" s="56">
        <f>'ОПУ БС'!$F184/12*'ОПУ БС'!S184</f>
        <v>6.099544251</v>
      </c>
      <c r="AX184" s="56">
        <f>'ОПУ БС'!$F184/12*'ОПУ БС'!T184</f>
        <v>5.667718109</v>
      </c>
      <c r="AY184" s="56">
        <f>'ОПУ БС'!$F184/12*'ОПУ БС'!U184</f>
        <v>5.127935432</v>
      </c>
      <c r="AZ184" s="56">
        <f>'ОПУ БС'!$F184/12*'ОПУ БС'!V184</f>
        <v>5.667718109</v>
      </c>
      <c r="BA184" s="56">
        <f>'ОПУ БС'!$F184/12*'ОПУ БС'!W184</f>
        <v>6.747283463</v>
      </c>
      <c r="BB184" s="10">
        <f t="shared" si="27"/>
        <v>64.77392125</v>
      </c>
      <c r="BC184" s="56">
        <f>'ОПУ БС'!$G184/12*'ОПУ БС'!L184</f>
        <v>3.888960996</v>
      </c>
      <c r="BD184" s="56">
        <f>'ОПУ БС'!$G184/12*'ОПУ БС'!M184</f>
        <v>4.247154772</v>
      </c>
      <c r="BE184" s="56">
        <f>'ОПУ БС'!$G184/12*'ОПУ БС'!N184</f>
        <v>4.758860166</v>
      </c>
      <c r="BF184" s="56">
        <f>'ОПУ БС'!$G184/12*'ОПУ БС'!O184</f>
        <v>4.758860166</v>
      </c>
      <c r="BG184" s="56">
        <f>'ОПУ БС'!$G184/12*'ОПУ БС'!P184</f>
        <v>4.861201245</v>
      </c>
      <c r="BH184" s="56">
        <f>'ОПУ БС'!$G184/12*'ОПУ БС'!Q184</f>
        <v>5.168224481</v>
      </c>
      <c r="BI184" s="56">
        <f>'ОПУ БС'!$G184/12*'ОПУ БС'!R184</f>
        <v>5.935782573</v>
      </c>
      <c r="BJ184" s="56">
        <f>'ОПУ БС'!$G184/12*'ОПУ БС'!S184</f>
        <v>5.782270955</v>
      </c>
      <c r="BK184" s="56">
        <f>'ОПУ БС'!$G184/12*'ОПУ БС'!T184</f>
        <v>5.372906639</v>
      </c>
      <c r="BL184" s="56">
        <f>'ОПУ БС'!$G184/12*'ОПУ БС'!U184</f>
        <v>4.861201245</v>
      </c>
      <c r="BM184" s="56">
        <f>'ОПУ БС'!$G184/12*'ОПУ БС'!V184</f>
        <v>5.372906639</v>
      </c>
      <c r="BN184" s="56">
        <f>'ОПУ БС'!$G184/12*'ОПУ БС'!W184</f>
        <v>6.396317428</v>
      </c>
      <c r="BO184" s="10">
        <f t="shared" si="29"/>
        <v>61.4046473</v>
      </c>
      <c r="BP184" s="56">
        <f>'ОПУ БС'!$H184/12*'ОПУ БС'!L184</f>
        <v>3.775846835</v>
      </c>
      <c r="BQ184" s="56">
        <f>'ОПУ БС'!$H184/12*'ОПУ БС'!M184</f>
        <v>4.123622201</v>
      </c>
      <c r="BR184" s="56">
        <f>'ОПУ БС'!$H184/12*'ОПУ БС'!N184</f>
        <v>4.620444153</v>
      </c>
      <c r="BS184" s="56">
        <f>'ОПУ БС'!$H184/12*'ОПУ БС'!O184</f>
        <v>4.620444153</v>
      </c>
      <c r="BT184" s="56">
        <f>'ОПУ БС'!$H184/12*'ОПУ БС'!P184</f>
        <v>4.719808543</v>
      </c>
      <c r="BU184" s="56">
        <f>'ОПУ БС'!$H184/12*'ОПУ БС'!Q184</f>
        <v>5.017901714</v>
      </c>
      <c r="BV184" s="56">
        <f>'ОПУ БС'!$H184/12*'ОПУ БС'!R184</f>
        <v>5.763134642</v>
      </c>
      <c r="BW184" s="56">
        <f>'ОПУ БС'!$H184/12*'ОПУ БС'!S184</f>
        <v>5.614088057</v>
      </c>
      <c r="BX184" s="56">
        <f>'ОПУ БС'!$H184/12*'ОПУ БС'!T184</f>
        <v>5.216630495</v>
      </c>
      <c r="BY184" s="56">
        <f>'ОПУ БС'!$H184/12*'ОПУ БС'!U184</f>
        <v>4.719808543</v>
      </c>
      <c r="BZ184" s="56">
        <f>'ОПУ БС'!$H184/12*'ОПУ БС'!V184</f>
        <v>5.216630495</v>
      </c>
      <c r="CA184" s="56">
        <f>'ОПУ БС'!$H184/12*'ОПУ БС'!W184</f>
        <v>6.210274399</v>
      </c>
      <c r="CB184" s="10">
        <f t="shared" si="31"/>
        <v>59.61863423</v>
      </c>
      <c r="CC184" s="56">
        <f>'ОПУ БС'!$I184/12*'ОПУ БС'!L184</f>
        <v>3.719793548</v>
      </c>
      <c r="CD184" s="56">
        <f>'ОПУ БС'!$I184/12*'ОПУ БС'!M184</f>
        <v>4.062406111</v>
      </c>
      <c r="CE184" s="56">
        <f>'ОПУ БС'!$I184/12*'ОПУ БС'!N184</f>
        <v>4.551852631</v>
      </c>
      <c r="CF184" s="56">
        <f>'ОПУ БС'!$I184/12*'ОПУ БС'!O184</f>
        <v>4.551852631</v>
      </c>
      <c r="CG184" s="56">
        <f>'ОПУ БС'!$I184/12*'ОПУ БС'!P184</f>
        <v>4.649741935</v>
      </c>
      <c r="CH184" s="56">
        <f>'ОПУ БС'!$I184/12*'ОПУ БС'!Q184</f>
        <v>4.943409847</v>
      </c>
      <c r="CI184" s="56">
        <f>'ОПУ БС'!$I184/12*'ОПУ БС'!R184</f>
        <v>5.677579626</v>
      </c>
      <c r="CJ184" s="56">
        <f>'ОПУ БС'!$I184/12*'ОПУ БС'!S184</f>
        <v>5.53074567</v>
      </c>
      <c r="CK184" s="56">
        <f>'ОПУ БС'!$I184/12*'ОПУ БС'!T184</f>
        <v>5.139188454</v>
      </c>
      <c r="CL184" s="56">
        <f>'ОПУ БС'!$I184/12*'ОПУ БС'!U184</f>
        <v>4.649741935</v>
      </c>
      <c r="CM184" s="56">
        <f>'ОПУ БС'!$I184/12*'ОПУ БС'!V184</f>
        <v>5.139188454</v>
      </c>
      <c r="CN184" s="56">
        <f>'ОПУ БС'!$I184/12*'ОПУ БС'!W184</f>
        <v>6.118081493</v>
      </c>
      <c r="CO184" s="10">
        <f t="shared" si="33"/>
        <v>58.73358233</v>
      </c>
      <c r="CP184" s="2"/>
      <c r="CQ184" s="2"/>
      <c r="CR184" s="64">
        <f>O184-'ОПУ БС'!C184</f>
        <v>0</v>
      </c>
      <c r="CS184" s="64">
        <f>AB184-'ОПУ БС'!D184</f>
        <v>0</v>
      </c>
      <c r="CT184" s="64">
        <f>AO184-'ОПУ БС'!E184</f>
        <v>0</v>
      </c>
      <c r="CU184" s="64">
        <f>BB184-'ОПУ БС'!F184</f>
        <v>0</v>
      </c>
      <c r="CV184" s="64">
        <f>BO184-'ОПУ БС'!G184</f>
        <v>0</v>
      </c>
      <c r="CW184" s="64">
        <f>CB184-'ОПУ БС'!H184</f>
        <v>0</v>
      </c>
      <c r="CX184" s="64">
        <f>CO184-'ОПУ БС'!I184</f>
        <v>0</v>
      </c>
      <c r="CY184" s="2"/>
      <c r="CZ184" s="2"/>
      <c r="DA184" s="57"/>
      <c r="DB184" s="57"/>
      <c r="DC184" s="57"/>
      <c r="DD184" s="57"/>
      <c r="DE184" s="57"/>
      <c r="DF184" s="57"/>
      <c r="DG184" s="57"/>
      <c r="DH184" s="57"/>
      <c r="DI184" s="57"/>
      <c r="DJ184" s="57"/>
      <c r="DK184" s="57"/>
      <c r="DL184" s="57"/>
      <c r="DM184" s="55">
        <f t="shared" si="35"/>
        <v>0</v>
      </c>
      <c r="DN184" s="57"/>
      <c r="DO184" s="57"/>
      <c r="DP184" s="57"/>
      <c r="DQ184" s="57"/>
      <c r="DR184" s="57"/>
      <c r="DS184" s="57"/>
      <c r="DT184" s="57"/>
      <c r="DU184" s="57"/>
      <c r="DV184" s="57"/>
      <c r="DW184" s="57"/>
      <c r="DX184" s="57"/>
      <c r="DY184" s="57"/>
      <c r="DZ184" s="55">
        <f t="shared" si="37"/>
        <v>0</v>
      </c>
      <c r="EA184" s="58"/>
      <c r="EB184" s="58"/>
      <c r="EC184" s="58"/>
      <c r="ED184" s="58"/>
      <c r="EE184" s="58"/>
      <c r="EF184" s="58"/>
      <c r="EG184" s="58"/>
      <c r="EH184" s="58"/>
      <c r="EI184" s="58"/>
      <c r="EJ184" s="58"/>
      <c r="EK184" s="58"/>
      <c r="EL184" s="58"/>
      <c r="EM184" s="50">
        <f t="shared" si="39"/>
        <v>0</v>
      </c>
      <c r="EN184" s="58"/>
      <c r="EO184" s="58"/>
      <c r="EP184" s="58"/>
      <c r="EQ184" s="58"/>
      <c r="ER184" s="58"/>
      <c r="ES184" s="58"/>
      <c r="ET184" s="58"/>
      <c r="EU184" s="58"/>
      <c r="EV184" s="58"/>
      <c r="EW184" s="58"/>
      <c r="EX184" s="58"/>
      <c r="EY184" s="58"/>
      <c r="EZ184" s="51">
        <f t="shared" si="41"/>
        <v>0</v>
      </c>
      <c r="FA184" s="58"/>
      <c r="FB184" s="58"/>
      <c r="FC184" s="58"/>
      <c r="FD184" s="58"/>
      <c r="FE184" s="58"/>
      <c r="FF184" s="58"/>
      <c r="FG184" s="58"/>
      <c r="FH184" s="58"/>
      <c r="FI184" s="58"/>
      <c r="FJ184" s="58"/>
      <c r="FK184" s="58"/>
      <c r="FL184" s="58"/>
      <c r="FM184" s="51">
        <f t="shared" si="43"/>
        <v>0</v>
      </c>
      <c r="FN184" s="2"/>
      <c r="FO184" s="2"/>
      <c r="FP184" s="56">
        <f t="shared" ref="FP184:GA184" si="2313">C184</f>
        <v>5.285288157</v>
      </c>
      <c r="FQ184" s="56">
        <f t="shared" si="2313"/>
        <v>5.772091014</v>
      </c>
      <c r="FR184" s="56">
        <f t="shared" si="2313"/>
        <v>6.467523666</v>
      </c>
      <c r="FS184" s="56">
        <f t="shared" si="2313"/>
        <v>6.467523666</v>
      </c>
      <c r="FT184" s="56">
        <f t="shared" si="2313"/>
        <v>6.606610197</v>
      </c>
      <c r="FU184" s="56">
        <f t="shared" si="2313"/>
        <v>7.023869788</v>
      </c>
      <c r="FV184" s="56">
        <f t="shared" si="2313"/>
        <v>8.067018766</v>
      </c>
      <c r="FW184" s="56">
        <f t="shared" si="2313"/>
        <v>7.858388971</v>
      </c>
      <c r="FX184" s="56">
        <f t="shared" si="2313"/>
        <v>7.302042849</v>
      </c>
      <c r="FY184" s="56">
        <f t="shared" si="2313"/>
        <v>6.606610197</v>
      </c>
      <c r="FZ184" s="56">
        <f t="shared" si="2313"/>
        <v>7.302042849</v>
      </c>
      <c r="GA184" s="56">
        <f t="shared" si="2313"/>
        <v>8.692908153</v>
      </c>
      <c r="GB184" s="52">
        <f t="shared" si="45"/>
        <v>83.45191827</v>
      </c>
      <c r="GC184" s="56">
        <f t="shared" ref="GC184:GN184" si="2314">P184</f>
        <v>5.042317733</v>
      </c>
      <c r="GD184" s="56">
        <f t="shared" si="2314"/>
        <v>5.506741735</v>
      </c>
      <c r="GE184" s="56">
        <f t="shared" si="2314"/>
        <v>6.170204594</v>
      </c>
      <c r="GF184" s="56">
        <f t="shared" si="2314"/>
        <v>6.170204594</v>
      </c>
      <c r="GG184" s="56">
        <f t="shared" si="2314"/>
        <v>6.302897166</v>
      </c>
      <c r="GH184" s="56">
        <f t="shared" si="2314"/>
        <v>6.700974882</v>
      </c>
      <c r="GI184" s="56">
        <f t="shared" si="2314"/>
        <v>7.696169171</v>
      </c>
      <c r="GJ184" s="56">
        <f t="shared" si="2314"/>
        <v>7.497130313</v>
      </c>
      <c r="GK184" s="56">
        <f t="shared" si="2314"/>
        <v>6.966360026</v>
      </c>
      <c r="GL184" s="56">
        <f t="shared" si="2314"/>
        <v>6.302897166</v>
      </c>
      <c r="GM184" s="56">
        <f t="shared" si="2314"/>
        <v>6.966360026</v>
      </c>
      <c r="GN184" s="56">
        <f t="shared" si="2314"/>
        <v>8.293285745</v>
      </c>
      <c r="GO184" s="52">
        <f t="shared" si="47"/>
        <v>79.61554315</v>
      </c>
      <c r="GP184" s="8">
        <f t="shared" ref="GP184:HA184" si="2315">AC184+DA184</f>
        <v>4.460418528</v>
      </c>
      <c r="GQ184" s="8">
        <f t="shared" si="2315"/>
        <v>4.87124655</v>
      </c>
      <c r="GR184" s="8">
        <f t="shared" si="2315"/>
        <v>5.458143725</v>
      </c>
      <c r="GS184" s="8">
        <f t="shared" si="2315"/>
        <v>5.458143725</v>
      </c>
      <c r="GT184" s="8">
        <f t="shared" si="2315"/>
        <v>5.57552316</v>
      </c>
      <c r="GU184" s="8">
        <f t="shared" si="2315"/>
        <v>5.927661465</v>
      </c>
      <c r="GV184" s="8">
        <f t="shared" si="2315"/>
        <v>6.808007227</v>
      </c>
      <c r="GW184" s="8">
        <f t="shared" si="2315"/>
        <v>6.631938075</v>
      </c>
      <c r="GX184" s="8">
        <f t="shared" si="2315"/>
        <v>6.162420335</v>
      </c>
      <c r="GY184" s="8">
        <f t="shared" si="2315"/>
        <v>5.57552316</v>
      </c>
      <c r="GZ184" s="8">
        <f t="shared" si="2315"/>
        <v>6.162420335</v>
      </c>
      <c r="HA184" s="8">
        <f t="shared" si="2315"/>
        <v>7.336214684</v>
      </c>
      <c r="HB184" s="52">
        <f t="shared" si="49"/>
        <v>70.42766097</v>
      </c>
      <c r="HC184" s="8">
        <f t="shared" ref="HC184:HN184" si="2316">AP184+DN184</f>
        <v>4.102348346</v>
      </c>
      <c r="HD184" s="8">
        <f t="shared" si="2316"/>
        <v>4.48019622</v>
      </c>
      <c r="HE184" s="8">
        <f t="shared" si="2316"/>
        <v>5.019978897</v>
      </c>
      <c r="HF184" s="8">
        <f t="shared" si="2316"/>
        <v>5.019978897</v>
      </c>
      <c r="HG184" s="8">
        <f t="shared" si="2316"/>
        <v>5.127935432</v>
      </c>
      <c r="HH184" s="8">
        <f t="shared" si="2316"/>
        <v>5.451805038</v>
      </c>
      <c r="HI184" s="8">
        <f t="shared" si="2316"/>
        <v>6.261479054</v>
      </c>
      <c r="HJ184" s="8">
        <f t="shared" si="2316"/>
        <v>6.099544251</v>
      </c>
      <c r="HK184" s="8">
        <f t="shared" si="2316"/>
        <v>5.667718109</v>
      </c>
      <c r="HL184" s="8">
        <f t="shared" si="2316"/>
        <v>5.127935432</v>
      </c>
      <c r="HM184" s="8">
        <f t="shared" si="2316"/>
        <v>5.667718109</v>
      </c>
      <c r="HN184" s="8">
        <f t="shared" si="2316"/>
        <v>6.747283463</v>
      </c>
      <c r="HO184" s="52">
        <f t="shared" si="51"/>
        <v>64.77392125</v>
      </c>
      <c r="HP184" s="8">
        <f t="shared" ref="HP184:IA184" si="2317">BC184+EA184</f>
        <v>3.888960996</v>
      </c>
      <c r="HQ184" s="8">
        <f t="shared" si="2317"/>
        <v>4.247154772</v>
      </c>
      <c r="HR184" s="8">
        <f t="shared" si="2317"/>
        <v>4.758860166</v>
      </c>
      <c r="HS184" s="8">
        <f t="shared" si="2317"/>
        <v>4.758860166</v>
      </c>
      <c r="HT184" s="8">
        <f t="shared" si="2317"/>
        <v>4.861201245</v>
      </c>
      <c r="HU184" s="8">
        <f t="shared" si="2317"/>
        <v>5.168224481</v>
      </c>
      <c r="HV184" s="8">
        <f t="shared" si="2317"/>
        <v>5.935782573</v>
      </c>
      <c r="HW184" s="8">
        <f t="shared" si="2317"/>
        <v>5.782270955</v>
      </c>
      <c r="HX184" s="8">
        <f t="shared" si="2317"/>
        <v>5.372906639</v>
      </c>
      <c r="HY184" s="8">
        <f t="shared" si="2317"/>
        <v>4.861201245</v>
      </c>
      <c r="HZ184" s="8">
        <f t="shared" si="2317"/>
        <v>5.372906639</v>
      </c>
      <c r="IA184" s="8">
        <f t="shared" si="2317"/>
        <v>6.396317428</v>
      </c>
      <c r="IB184" s="52">
        <f t="shared" si="53"/>
        <v>61.4046473</v>
      </c>
      <c r="IC184" s="8">
        <f t="shared" ref="IC184:IN184" si="2318">BP184+EN184</f>
        <v>3.775846835</v>
      </c>
      <c r="ID184" s="8">
        <f t="shared" si="2318"/>
        <v>4.123622201</v>
      </c>
      <c r="IE184" s="8">
        <f t="shared" si="2318"/>
        <v>4.620444153</v>
      </c>
      <c r="IF184" s="8">
        <f t="shared" si="2318"/>
        <v>4.620444153</v>
      </c>
      <c r="IG184" s="8">
        <f t="shared" si="2318"/>
        <v>4.719808543</v>
      </c>
      <c r="IH184" s="8">
        <f t="shared" si="2318"/>
        <v>5.017901714</v>
      </c>
      <c r="II184" s="8">
        <f t="shared" si="2318"/>
        <v>5.763134642</v>
      </c>
      <c r="IJ184" s="8">
        <f t="shared" si="2318"/>
        <v>5.614088057</v>
      </c>
      <c r="IK184" s="8">
        <f t="shared" si="2318"/>
        <v>5.216630495</v>
      </c>
      <c r="IL184" s="8">
        <f t="shared" si="2318"/>
        <v>4.719808543</v>
      </c>
      <c r="IM184" s="8">
        <f t="shared" si="2318"/>
        <v>5.216630495</v>
      </c>
      <c r="IN184" s="8">
        <f t="shared" si="2318"/>
        <v>6.210274399</v>
      </c>
      <c r="IO184" s="52">
        <f t="shared" si="55"/>
        <v>59.61863423</v>
      </c>
      <c r="IP184" s="8">
        <f t="shared" ref="IP184:JA184" si="2319">CC184+FA184</f>
        <v>3.719793548</v>
      </c>
      <c r="IQ184" s="8">
        <f t="shared" si="2319"/>
        <v>4.062406111</v>
      </c>
      <c r="IR184" s="8">
        <f t="shared" si="2319"/>
        <v>4.551852631</v>
      </c>
      <c r="IS184" s="8">
        <f t="shared" si="2319"/>
        <v>4.551852631</v>
      </c>
      <c r="IT184" s="8">
        <f t="shared" si="2319"/>
        <v>4.649741935</v>
      </c>
      <c r="IU184" s="8">
        <f t="shared" si="2319"/>
        <v>4.943409847</v>
      </c>
      <c r="IV184" s="8">
        <f t="shared" si="2319"/>
        <v>5.677579626</v>
      </c>
      <c r="IW184" s="8">
        <f t="shared" si="2319"/>
        <v>5.53074567</v>
      </c>
      <c r="IX184" s="8">
        <f t="shared" si="2319"/>
        <v>5.139188454</v>
      </c>
      <c r="IY184" s="8">
        <f t="shared" si="2319"/>
        <v>4.649741935</v>
      </c>
      <c r="IZ184" s="8">
        <f t="shared" si="2319"/>
        <v>5.139188454</v>
      </c>
      <c r="JA184" s="8">
        <f t="shared" si="2319"/>
        <v>6.118081493</v>
      </c>
      <c r="JB184" s="52">
        <f t="shared" si="57"/>
        <v>58.73358233</v>
      </c>
      <c r="JC184" s="2"/>
      <c r="JD184" s="2"/>
      <c r="JE184" s="19">
        <f t="shared" si="58"/>
        <v>0</v>
      </c>
      <c r="JF184" s="19">
        <f t="shared" si="59"/>
        <v>0</v>
      </c>
      <c r="JG184" s="48">
        <f t="shared" si="60"/>
        <v>0</v>
      </c>
      <c r="JH184" s="48">
        <f t="shared" si="61"/>
        <v>0</v>
      </c>
      <c r="JI184" s="48">
        <f t="shared" si="62"/>
        <v>0</v>
      </c>
      <c r="JJ184" s="48">
        <f t="shared" si="63"/>
        <v>0</v>
      </c>
      <c r="JK184" s="48">
        <f t="shared" si="64"/>
        <v>0</v>
      </c>
    </row>
    <row r="185" ht="19.5" customHeight="1" outlineLevel="1">
      <c r="A185" s="2"/>
      <c r="B185" s="13" t="s">
        <v>28</v>
      </c>
      <c r="C185" s="56">
        <f>'ОПУ БС'!$C185/12*'ОПУ БС'!L185</f>
        <v>0.598518577</v>
      </c>
      <c r="D185" s="56">
        <f>'ОПУ БС'!$C185/12*'ОПУ БС'!M185</f>
        <v>0.653645288</v>
      </c>
      <c r="E185" s="56">
        <f>'ОПУ БС'!$C185/12*'ОПУ БС'!N185</f>
        <v>0.7323977323</v>
      </c>
      <c r="F185" s="56">
        <f>'ОПУ БС'!$C185/12*'ОПУ БС'!O185</f>
        <v>0.7323977323</v>
      </c>
      <c r="G185" s="56">
        <f>'ОПУ БС'!$C185/12*'ОПУ БС'!P185</f>
        <v>0.7481482212</v>
      </c>
      <c r="H185" s="56">
        <f>'ОПУ БС'!$C185/12*'ОПУ БС'!Q185</f>
        <v>0.7953996878</v>
      </c>
      <c r="I185" s="56">
        <f>'ОПУ БС'!$C185/12*'ОПУ БС'!R185</f>
        <v>0.9135283543</v>
      </c>
      <c r="J185" s="56">
        <f>'ОПУ БС'!$C185/12*'ОПУ БС'!S185</f>
        <v>0.889902621</v>
      </c>
      <c r="K185" s="56">
        <f>'ОПУ БС'!$C185/12*'ОПУ БС'!T185</f>
        <v>0.8269006655</v>
      </c>
      <c r="L185" s="56">
        <f>'ОПУ БС'!$C185/12*'ОПУ БС'!U185</f>
        <v>0.7796491989</v>
      </c>
      <c r="M185" s="56">
        <f>'ОПУ БС'!$C185/12*'ОПУ БС'!V185</f>
        <v>0.7953996878</v>
      </c>
      <c r="N185" s="56">
        <f>'ОПУ БС'!$C185/12*'ОПУ БС'!W185</f>
        <v>0.9844055542</v>
      </c>
      <c r="O185" s="10">
        <f t="shared" si="21"/>
        <v>9.450293321</v>
      </c>
      <c r="P185" s="56">
        <f>'ОПУ БС'!$D185/12*'ОПУ БС'!L185</f>
        <v>0.5358892114</v>
      </c>
      <c r="Q185" s="56">
        <f>'ОПУ БС'!$D185/12*'ОПУ БС'!M185</f>
        <v>0.5852474283</v>
      </c>
      <c r="R185" s="56">
        <f>'ОПУ БС'!$D185/12*'ОПУ БС'!N185</f>
        <v>0.6557591666</v>
      </c>
      <c r="S185" s="56">
        <f>'ОПУ БС'!$D185/12*'ОПУ БС'!O185</f>
        <v>0.6557591666</v>
      </c>
      <c r="T185" s="56">
        <f>'ОПУ БС'!$D185/12*'ОПУ БС'!P185</f>
        <v>0.6698615143</v>
      </c>
      <c r="U185" s="56">
        <f>'ОПУ БС'!$D185/12*'ОПУ БС'!Q185</f>
        <v>0.7121685573</v>
      </c>
      <c r="V185" s="56">
        <f>'ОПУ БС'!$D185/12*'ОПУ БС'!R185</f>
        <v>0.8179361648</v>
      </c>
      <c r="W185" s="56">
        <f>'ОПУ БС'!$D185/12*'ОПУ БС'!S185</f>
        <v>0.7967826433</v>
      </c>
      <c r="X185" s="56">
        <f>'ОПУ БС'!$D185/12*'ОПУ БС'!T185</f>
        <v>0.7403732526</v>
      </c>
      <c r="Y185" s="56">
        <f>'ОПУ БС'!$D185/12*'ОПУ БС'!U185</f>
        <v>0.6980662096</v>
      </c>
      <c r="Z185" s="56">
        <f>'ОПУ БС'!$D185/12*'ОПУ БС'!V185</f>
        <v>0.7121685573</v>
      </c>
      <c r="AA185" s="56">
        <f>'ОПУ БС'!$D185/12*'ОПУ БС'!W185</f>
        <v>0.8813967293</v>
      </c>
      <c r="AB185" s="10">
        <f t="shared" si="23"/>
        <v>8.461408601</v>
      </c>
      <c r="AC185" s="56">
        <f>'ОПУ БС'!$E185/12*'ОПУ БС'!L185</f>
        <v>0.4197194199</v>
      </c>
      <c r="AD185" s="56">
        <f>'ОПУ БС'!$E185/12*'ОПУ БС'!M185</f>
        <v>0.4583777875</v>
      </c>
      <c r="AE185" s="56">
        <f>'ОПУ БС'!$E185/12*'ОПУ БС'!N185</f>
        <v>0.513604027</v>
      </c>
      <c r="AF185" s="56">
        <f>'ОПУ БС'!$E185/12*'ОПУ БС'!O185</f>
        <v>0.513604027</v>
      </c>
      <c r="AG185" s="56">
        <f>'ОПУ БС'!$E185/12*'ОПУ БС'!P185</f>
        <v>0.5246492749</v>
      </c>
      <c r="AH185" s="56">
        <f>'ОПУ БС'!$E185/12*'ОПУ БС'!Q185</f>
        <v>0.5577850185</v>
      </c>
      <c r="AI185" s="56">
        <f>'ОПУ БС'!$E185/12*'ОПУ БС'!R185</f>
        <v>0.6406243777</v>
      </c>
      <c r="AJ185" s="56">
        <f>'ОПУ БС'!$E185/12*'ОПУ БС'!S185</f>
        <v>0.6240565059</v>
      </c>
      <c r="AK185" s="56">
        <f>'ОПУ БС'!$E185/12*'ОПУ БС'!T185</f>
        <v>0.5798755143</v>
      </c>
      <c r="AL185" s="56">
        <f>'ОПУ БС'!$E185/12*'ОПУ БС'!U185</f>
        <v>0.5467397706</v>
      </c>
      <c r="AM185" s="56">
        <f>'ОПУ БС'!$E185/12*'ОПУ БС'!V185</f>
        <v>0.5577850185</v>
      </c>
      <c r="AN185" s="56">
        <f>'ОПУ БС'!$E185/12*'ОПУ БС'!W185</f>
        <v>0.6903279932</v>
      </c>
      <c r="AO185" s="10">
        <f t="shared" si="25"/>
        <v>6.627148735</v>
      </c>
      <c r="AP185" s="56">
        <f>'ОПУ БС'!$F185/12*'ОПУ БС'!L185</f>
        <v>0.3357684064</v>
      </c>
      <c r="AQ185" s="56">
        <f>'ОПУ БС'!$F185/12*'ОПУ БС'!M185</f>
        <v>0.3666944438</v>
      </c>
      <c r="AR185" s="56">
        <f>'ОПУ БС'!$F185/12*'ОПУ БС'!N185</f>
        <v>0.4108744973</v>
      </c>
      <c r="AS185" s="56">
        <f>'ОПУ БС'!$F185/12*'ОПУ БС'!O185</f>
        <v>0.4108744973</v>
      </c>
      <c r="AT185" s="56">
        <f>'ОПУ БС'!$F185/12*'ОПУ БС'!P185</f>
        <v>0.419710508</v>
      </c>
      <c r="AU185" s="56">
        <f>'ОПУ БС'!$F185/12*'ОПУ БС'!Q185</f>
        <v>0.4462185401</v>
      </c>
      <c r="AV185" s="56">
        <f>'ОПУ БС'!$F185/12*'ОПУ БС'!R185</f>
        <v>0.5124886203</v>
      </c>
      <c r="AW185" s="56">
        <f>'ОПУ БС'!$F185/12*'ОПУ БС'!S185</f>
        <v>0.4992346042</v>
      </c>
      <c r="AX185" s="56">
        <f>'ОПУ БС'!$F185/12*'ОПУ БС'!T185</f>
        <v>0.4638905615</v>
      </c>
      <c r="AY185" s="56">
        <f>'ОПУ БС'!$F185/12*'ОПУ БС'!U185</f>
        <v>0.4373825294</v>
      </c>
      <c r="AZ185" s="56">
        <f>'ОПУ БС'!$F185/12*'ОПУ БС'!V185</f>
        <v>0.4462185401</v>
      </c>
      <c r="BA185" s="56">
        <f>'ОПУ БС'!$F185/12*'ОПУ БС'!W185</f>
        <v>0.5522506684</v>
      </c>
      <c r="BB185" s="10">
        <f t="shared" si="27"/>
        <v>5.301606417</v>
      </c>
      <c r="BC185" s="56">
        <f>'ОПУ БС'!$G185/12*'ОПУ БС'!L185</f>
        <v>0.2747070926</v>
      </c>
      <c r="BD185" s="56">
        <f>'ОПУ БС'!$G185/12*'ОПУ БС'!M185</f>
        <v>0.3000090616</v>
      </c>
      <c r="BE185" s="56">
        <f>'ОПУ БС'!$G185/12*'ОПУ БС'!N185</f>
        <v>0.3361547317</v>
      </c>
      <c r="BF185" s="56">
        <f>'ОПУ БС'!$G185/12*'ОПУ БС'!O185</f>
        <v>0.3361547317</v>
      </c>
      <c r="BG185" s="56">
        <f>'ОПУ БС'!$G185/12*'ОПУ БС'!P185</f>
        <v>0.3433838657</v>
      </c>
      <c r="BH185" s="56">
        <f>'ОПУ БС'!$G185/12*'ОПУ БС'!Q185</f>
        <v>0.3650712678</v>
      </c>
      <c r="BI185" s="56">
        <f>'ОПУ БС'!$G185/12*'ОПУ БС'!R185</f>
        <v>0.4192897729</v>
      </c>
      <c r="BJ185" s="56">
        <f>'ОПУ БС'!$G185/12*'ОПУ БС'!S185</f>
        <v>0.4084460719</v>
      </c>
      <c r="BK185" s="56">
        <f>'ОПУ БС'!$G185/12*'ОПУ БС'!T185</f>
        <v>0.3795295358</v>
      </c>
      <c r="BL185" s="56">
        <f>'ОПУ БС'!$G185/12*'ОПУ БС'!U185</f>
        <v>0.3578421338</v>
      </c>
      <c r="BM185" s="56">
        <f>'ОПУ БС'!$G185/12*'ОПУ БС'!V185</f>
        <v>0.3650712678</v>
      </c>
      <c r="BN185" s="56">
        <f>'ОПУ БС'!$G185/12*'ОПУ БС'!W185</f>
        <v>0.451820876</v>
      </c>
      <c r="BO185" s="10">
        <f t="shared" si="29"/>
        <v>4.337480409</v>
      </c>
      <c r="BP185" s="56">
        <f>'ОПУ БС'!$H185/12*'ОПУ БС'!L185</f>
        <v>0.2259515157</v>
      </c>
      <c r="BQ185" s="56">
        <f>'ОПУ БС'!$H185/12*'ОПУ БС'!M185</f>
        <v>0.2467628396</v>
      </c>
      <c r="BR185" s="56">
        <f>'ОПУ БС'!$H185/12*'ОПУ БС'!N185</f>
        <v>0.2764933022</v>
      </c>
      <c r="BS185" s="56">
        <f>'ОПУ БС'!$H185/12*'ОПУ БС'!O185</f>
        <v>0.2764933022</v>
      </c>
      <c r="BT185" s="56">
        <f>'ОПУ БС'!$H185/12*'ОПУ БС'!P185</f>
        <v>0.2824393947</v>
      </c>
      <c r="BU185" s="56">
        <f>'ОПУ БС'!$H185/12*'ОПУ БС'!Q185</f>
        <v>0.3002776722</v>
      </c>
      <c r="BV185" s="56">
        <f>'ОПУ БС'!$H185/12*'ОПУ БС'!R185</f>
        <v>0.3448733661</v>
      </c>
      <c r="BW185" s="56">
        <f>'ОПУ БС'!$H185/12*'ОПУ БС'!S185</f>
        <v>0.3359542274</v>
      </c>
      <c r="BX185" s="56">
        <f>'ОПУ БС'!$H185/12*'ОПУ БС'!T185</f>
        <v>0.3121698573</v>
      </c>
      <c r="BY185" s="56">
        <f>'ОПУ БС'!$H185/12*'ОПУ БС'!U185</f>
        <v>0.2943315797</v>
      </c>
      <c r="BZ185" s="56">
        <f>'ОПУ БС'!$H185/12*'ОПУ БС'!V185</f>
        <v>0.3002776722</v>
      </c>
      <c r="CA185" s="56">
        <f>'ОПУ БС'!$H185/12*'ОПУ БС'!W185</f>
        <v>0.3716307825</v>
      </c>
      <c r="CB185" s="10">
        <f t="shared" si="31"/>
        <v>3.567655512</v>
      </c>
      <c r="CC185" s="56">
        <f>'ОПУ БС'!$I185/12*'ОПУ БС'!L185</f>
        <v>0.1931360673</v>
      </c>
      <c r="CD185" s="56">
        <f>'ОПУ БС'!$I185/12*'ОПУ БС'!M185</f>
        <v>0.2109249156</v>
      </c>
      <c r="CE185" s="56">
        <f>'ОПУ БС'!$I185/12*'ОПУ БС'!N185</f>
        <v>0.236337556</v>
      </c>
      <c r="CF185" s="56">
        <f>'ОПУ БС'!$I185/12*'ОПУ БС'!O185</f>
        <v>0.236337556</v>
      </c>
      <c r="CG185" s="56">
        <f>'ОПУ БС'!$I185/12*'ОПУ БС'!P185</f>
        <v>0.2414200841</v>
      </c>
      <c r="CH185" s="56">
        <f>'ОПУ БС'!$I185/12*'ОПУ БС'!Q185</f>
        <v>0.2566676683</v>
      </c>
      <c r="CI185" s="56">
        <f>'ОПУ БС'!$I185/12*'ОПУ БС'!R185</f>
        <v>0.294786629</v>
      </c>
      <c r="CJ185" s="56">
        <f>'ОПУ БС'!$I185/12*'ОПУ БС'!S185</f>
        <v>0.2871628368</v>
      </c>
      <c r="CK185" s="56">
        <f>'ОПУ БС'!$I185/12*'ОПУ БС'!T185</f>
        <v>0.2668327245</v>
      </c>
      <c r="CL185" s="56">
        <f>'ОПУ БС'!$I185/12*'ОПУ БС'!U185</f>
        <v>0.2515851402</v>
      </c>
      <c r="CM185" s="56">
        <f>'ОПУ БС'!$I185/12*'ОПУ БС'!V185</f>
        <v>0.2566676683</v>
      </c>
      <c r="CN185" s="56">
        <f>'ОПУ БС'!$I185/12*'ОПУ БС'!W185</f>
        <v>0.3176580054</v>
      </c>
      <c r="CO185" s="10">
        <f t="shared" si="33"/>
        <v>3.049516852</v>
      </c>
      <c r="CP185" s="2"/>
      <c r="CQ185" s="2"/>
      <c r="CR185" s="64">
        <f>O185-'ОПУ БС'!C185</f>
        <v>0</v>
      </c>
      <c r="CS185" s="64">
        <f>AB185-'ОПУ БС'!D185</f>
        <v>0</v>
      </c>
      <c r="CT185" s="64">
        <f>AO185-'ОПУ БС'!E185</f>
        <v>0</v>
      </c>
      <c r="CU185" s="64">
        <f>BB185-'ОПУ БС'!F185</f>
        <v>0</v>
      </c>
      <c r="CV185" s="64">
        <f>BO185-'ОПУ БС'!G185</f>
        <v>0</v>
      </c>
      <c r="CW185" s="64">
        <f>CB185-'ОПУ БС'!H185</f>
        <v>0</v>
      </c>
      <c r="CX185" s="64">
        <f>CO185-'ОПУ БС'!I185</f>
        <v>0</v>
      </c>
      <c r="CY185" s="2"/>
      <c r="CZ185" s="2"/>
      <c r="DA185" s="57"/>
      <c r="DB185" s="57"/>
      <c r="DC185" s="57"/>
      <c r="DD185" s="57"/>
      <c r="DE185" s="57"/>
      <c r="DF185" s="57"/>
      <c r="DG185" s="57"/>
      <c r="DH185" s="57"/>
      <c r="DI185" s="57"/>
      <c r="DJ185" s="57"/>
      <c r="DK185" s="57"/>
      <c r="DL185" s="57"/>
      <c r="DM185" s="55">
        <f t="shared" si="35"/>
        <v>0</v>
      </c>
      <c r="DN185" s="57"/>
      <c r="DO185" s="57"/>
      <c r="DP185" s="57"/>
      <c r="DQ185" s="57"/>
      <c r="DR185" s="57"/>
      <c r="DS185" s="57"/>
      <c r="DT185" s="57"/>
      <c r="DU185" s="57"/>
      <c r="DV185" s="57"/>
      <c r="DW185" s="57"/>
      <c r="DX185" s="57"/>
      <c r="DY185" s="57"/>
      <c r="DZ185" s="55">
        <f t="shared" si="37"/>
        <v>0</v>
      </c>
      <c r="EA185" s="58"/>
      <c r="EB185" s="58"/>
      <c r="EC185" s="58"/>
      <c r="ED185" s="58"/>
      <c r="EE185" s="58"/>
      <c r="EF185" s="58"/>
      <c r="EG185" s="58"/>
      <c r="EH185" s="58"/>
      <c r="EI185" s="58"/>
      <c r="EJ185" s="58"/>
      <c r="EK185" s="58"/>
      <c r="EL185" s="58"/>
      <c r="EM185" s="50">
        <f t="shared" si="39"/>
        <v>0</v>
      </c>
      <c r="EN185" s="58"/>
      <c r="EO185" s="58"/>
      <c r="EP185" s="58"/>
      <c r="EQ185" s="58"/>
      <c r="ER185" s="58"/>
      <c r="ES185" s="58"/>
      <c r="ET185" s="58"/>
      <c r="EU185" s="58"/>
      <c r="EV185" s="58"/>
      <c r="EW185" s="58"/>
      <c r="EX185" s="58"/>
      <c r="EY185" s="58"/>
      <c r="EZ185" s="51">
        <f t="shared" si="41"/>
        <v>0</v>
      </c>
      <c r="FA185" s="58"/>
      <c r="FB185" s="58"/>
      <c r="FC185" s="58"/>
      <c r="FD185" s="58"/>
      <c r="FE185" s="58"/>
      <c r="FF185" s="58"/>
      <c r="FG185" s="58"/>
      <c r="FH185" s="58"/>
      <c r="FI185" s="58"/>
      <c r="FJ185" s="58"/>
      <c r="FK185" s="58"/>
      <c r="FL185" s="58"/>
      <c r="FM185" s="51">
        <f t="shared" si="43"/>
        <v>0</v>
      </c>
      <c r="FN185" s="2"/>
      <c r="FO185" s="2"/>
      <c r="FP185" s="56">
        <f t="shared" ref="FP185:GA185" si="2320">C185</f>
        <v>0.598518577</v>
      </c>
      <c r="FQ185" s="56">
        <f t="shared" si="2320"/>
        <v>0.653645288</v>
      </c>
      <c r="FR185" s="56">
        <f t="shared" si="2320"/>
        <v>0.7323977323</v>
      </c>
      <c r="FS185" s="56">
        <f t="shared" si="2320"/>
        <v>0.7323977323</v>
      </c>
      <c r="FT185" s="56">
        <f t="shared" si="2320"/>
        <v>0.7481482212</v>
      </c>
      <c r="FU185" s="56">
        <f t="shared" si="2320"/>
        <v>0.7953996878</v>
      </c>
      <c r="FV185" s="56">
        <f t="shared" si="2320"/>
        <v>0.9135283543</v>
      </c>
      <c r="FW185" s="56">
        <f t="shared" si="2320"/>
        <v>0.889902621</v>
      </c>
      <c r="FX185" s="56">
        <f t="shared" si="2320"/>
        <v>0.8269006655</v>
      </c>
      <c r="FY185" s="56">
        <f t="shared" si="2320"/>
        <v>0.7796491989</v>
      </c>
      <c r="FZ185" s="56">
        <f t="shared" si="2320"/>
        <v>0.7953996878</v>
      </c>
      <c r="GA185" s="56">
        <f t="shared" si="2320"/>
        <v>0.9844055542</v>
      </c>
      <c r="GB185" s="52">
        <f t="shared" si="45"/>
        <v>9.450293321</v>
      </c>
      <c r="GC185" s="56">
        <f t="shared" ref="GC185:GN185" si="2321">P185</f>
        <v>0.5358892114</v>
      </c>
      <c r="GD185" s="56">
        <f t="shared" si="2321"/>
        <v>0.5852474283</v>
      </c>
      <c r="GE185" s="56">
        <f t="shared" si="2321"/>
        <v>0.6557591666</v>
      </c>
      <c r="GF185" s="56">
        <f t="shared" si="2321"/>
        <v>0.6557591666</v>
      </c>
      <c r="GG185" s="56">
        <f t="shared" si="2321"/>
        <v>0.6698615143</v>
      </c>
      <c r="GH185" s="56">
        <f t="shared" si="2321"/>
        <v>0.7121685573</v>
      </c>
      <c r="GI185" s="56">
        <f t="shared" si="2321"/>
        <v>0.8179361648</v>
      </c>
      <c r="GJ185" s="56">
        <f t="shared" si="2321"/>
        <v>0.7967826433</v>
      </c>
      <c r="GK185" s="56">
        <f t="shared" si="2321"/>
        <v>0.7403732526</v>
      </c>
      <c r="GL185" s="56">
        <f t="shared" si="2321"/>
        <v>0.6980662096</v>
      </c>
      <c r="GM185" s="56">
        <f t="shared" si="2321"/>
        <v>0.7121685573</v>
      </c>
      <c r="GN185" s="56">
        <f t="shared" si="2321"/>
        <v>0.8813967293</v>
      </c>
      <c r="GO185" s="52">
        <f t="shared" si="47"/>
        <v>8.461408601</v>
      </c>
      <c r="GP185" s="8">
        <f t="shared" ref="GP185:HA185" si="2322">AC185+DA185</f>
        <v>0.4197194199</v>
      </c>
      <c r="GQ185" s="8">
        <f t="shared" si="2322"/>
        <v>0.4583777875</v>
      </c>
      <c r="GR185" s="8">
        <f t="shared" si="2322"/>
        <v>0.513604027</v>
      </c>
      <c r="GS185" s="8">
        <f t="shared" si="2322"/>
        <v>0.513604027</v>
      </c>
      <c r="GT185" s="8">
        <f t="shared" si="2322"/>
        <v>0.5246492749</v>
      </c>
      <c r="GU185" s="8">
        <f t="shared" si="2322"/>
        <v>0.5577850185</v>
      </c>
      <c r="GV185" s="8">
        <f t="shared" si="2322"/>
        <v>0.6406243777</v>
      </c>
      <c r="GW185" s="8">
        <f t="shared" si="2322"/>
        <v>0.6240565059</v>
      </c>
      <c r="GX185" s="8">
        <f t="shared" si="2322"/>
        <v>0.5798755143</v>
      </c>
      <c r="GY185" s="8">
        <f t="shared" si="2322"/>
        <v>0.5467397706</v>
      </c>
      <c r="GZ185" s="8">
        <f t="shared" si="2322"/>
        <v>0.5577850185</v>
      </c>
      <c r="HA185" s="8">
        <f t="shared" si="2322"/>
        <v>0.6903279932</v>
      </c>
      <c r="HB185" s="52">
        <f t="shared" si="49"/>
        <v>6.627148735</v>
      </c>
      <c r="HC185" s="8">
        <f t="shared" ref="HC185:HN185" si="2323">AP185+DN185</f>
        <v>0.3357684064</v>
      </c>
      <c r="HD185" s="8">
        <f t="shared" si="2323"/>
        <v>0.3666944438</v>
      </c>
      <c r="HE185" s="8">
        <f t="shared" si="2323"/>
        <v>0.4108744973</v>
      </c>
      <c r="HF185" s="8">
        <f t="shared" si="2323"/>
        <v>0.4108744973</v>
      </c>
      <c r="HG185" s="8">
        <f t="shared" si="2323"/>
        <v>0.419710508</v>
      </c>
      <c r="HH185" s="8">
        <f t="shared" si="2323"/>
        <v>0.4462185401</v>
      </c>
      <c r="HI185" s="8">
        <f t="shared" si="2323"/>
        <v>0.5124886203</v>
      </c>
      <c r="HJ185" s="8">
        <f t="shared" si="2323"/>
        <v>0.4992346042</v>
      </c>
      <c r="HK185" s="8">
        <f t="shared" si="2323"/>
        <v>0.4638905615</v>
      </c>
      <c r="HL185" s="8">
        <f t="shared" si="2323"/>
        <v>0.4373825294</v>
      </c>
      <c r="HM185" s="8">
        <f t="shared" si="2323"/>
        <v>0.4462185401</v>
      </c>
      <c r="HN185" s="8">
        <f t="shared" si="2323"/>
        <v>0.5522506684</v>
      </c>
      <c r="HO185" s="52">
        <f t="shared" si="51"/>
        <v>5.301606417</v>
      </c>
      <c r="HP185" s="8">
        <f t="shared" ref="HP185:IA185" si="2324">BC185+EA185</f>
        <v>0.2747070926</v>
      </c>
      <c r="HQ185" s="8">
        <f t="shared" si="2324"/>
        <v>0.3000090616</v>
      </c>
      <c r="HR185" s="8">
        <f t="shared" si="2324"/>
        <v>0.3361547317</v>
      </c>
      <c r="HS185" s="8">
        <f t="shared" si="2324"/>
        <v>0.3361547317</v>
      </c>
      <c r="HT185" s="8">
        <f t="shared" si="2324"/>
        <v>0.3433838657</v>
      </c>
      <c r="HU185" s="8">
        <f t="shared" si="2324"/>
        <v>0.3650712678</v>
      </c>
      <c r="HV185" s="8">
        <f t="shared" si="2324"/>
        <v>0.4192897729</v>
      </c>
      <c r="HW185" s="8">
        <f t="shared" si="2324"/>
        <v>0.4084460719</v>
      </c>
      <c r="HX185" s="8">
        <f t="shared" si="2324"/>
        <v>0.3795295358</v>
      </c>
      <c r="HY185" s="8">
        <f t="shared" si="2324"/>
        <v>0.3578421338</v>
      </c>
      <c r="HZ185" s="8">
        <f t="shared" si="2324"/>
        <v>0.3650712678</v>
      </c>
      <c r="IA185" s="8">
        <f t="shared" si="2324"/>
        <v>0.451820876</v>
      </c>
      <c r="IB185" s="52">
        <f t="shared" si="53"/>
        <v>4.337480409</v>
      </c>
      <c r="IC185" s="8">
        <f t="shared" ref="IC185:IN185" si="2325">BP185+EN185</f>
        <v>0.2259515157</v>
      </c>
      <c r="ID185" s="8">
        <f t="shared" si="2325"/>
        <v>0.2467628396</v>
      </c>
      <c r="IE185" s="8">
        <f t="shared" si="2325"/>
        <v>0.2764933022</v>
      </c>
      <c r="IF185" s="8">
        <f t="shared" si="2325"/>
        <v>0.2764933022</v>
      </c>
      <c r="IG185" s="8">
        <f t="shared" si="2325"/>
        <v>0.2824393947</v>
      </c>
      <c r="IH185" s="8">
        <f t="shared" si="2325"/>
        <v>0.3002776722</v>
      </c>
      <c r="II185" s="8">
        <f t="shared" si="2325"/>
        <v>0.3448733661</v>
      </c>
      <c r="IJ185" s="8">
        <f t="shared" si="2325"/>
        <v>0.3359542274</v>
      </c>
      <c r="IK185" s="8">
        <f t="shared" si="2325"/>
        <v>0.3121698573</v>
      </c>
      <c r="IL185" s="8">
        <f t="shared" si="2325"/>
        <v>0.2943315797</v>
      </c>
      <c r="IM185" s="8">
        <f t="shared" si="2325"/>
        <v>0.3002776722</v>
      </c>
      <c r="IN185" s="8">
        <f t="shared" si="2325"/>
        <v>0.3716307825</v>
      </c>
      <c r="IO185" s="52">
        <f t="shared" si="55"/>
        <v>3.567655512</v>
      </c>
      <c r="IP185" s="8">
        <f t="shared" ref="IP185:JA185" si="2326">CC185+FA185</f>
        <v>0.1931360673</v>
      </c>
      <c r="IQ185" s="8">
        <f t="shared" si="2326"/>
        <v>0.2109249156</v>
      </c>
      <c r="IR185" s="8">
        <f t="shared" si="2326"/>
        <v>0.236337556</v>
      </c>
      <c r="IS185" s="8">
        <f t="shared" si="2326"/>
        <v>0.236337556</v>
      </c>
      <c r="IT185" s="8">
        <f t="shared" si="2326"/>
        <v>0.2414200841</v>
      </c>
      <c r="IU185" s="8">
        <f t="shared" si="2326"/>
        <v>0.2566676683</v>
      </c>
      <c r="IV185" s="8">
        <f t="shared" si="2326"/>
        <v>0.294786629</v>
      </c>
      <c r="IW185" s="8">
        <f t="shared" si="2326"/>
        <v>0.2871628368</v>
      </c>
      <c r="IX185" s="8">
        <f t="shared" si="2326"/>
        <v>0.2668327245</v>
      </c>
      <c r="IY185" s="8">
        <f t="shared" si="2326"/>
        <v>0.2515851402</v>
      </c>
      <c r="IZ185" s="8">
        <f t="shared" si="2326"/>
        <v>0.2566676683</v>
      </c>
      <c r="JA185" s="8">
        <f t="shared" si="2326"/>
        <v>0.3176580054</v>
      </c>
      <c r="JB185" s="52">
        <f t="shared" si="57"/>
        <v>3.049516852</v>
      </c>
      <c r="JC185" s="2"/>
      <c r="JD185" s="2"/>
      <c r="JE185" s="19">
        <f t="shared" si="58"/>
        <v>0</v>
      </c>
      <c r="JF185" s="19">
        <f t="shared" si="59"/>
        <v>0</v>
      </c>
      <c r="JG185" s="48">
        <f t="shared" si="60"/>
        <v>0</v>
      </c>
      <c r="JH185" s="48">
        <f t="shared" si="61"/>
        <v>0</v>
      </c>
      <c r="JI185" s="48">
        <f t="shared" si="62"/>
        <v>0</v>
      </c>
      <c r="JJ185" s="48">
        <f t="shared" si="63"/>
        <v>0</v>
      </c>
      <c r="JK185" s="48">
        <f t="shared" si="64"/>
        <v>0</v>
      </c>
    </row>
    <row r="186" ht="19.5" customHeight="1" outlineLevel="1">
      <c r="A186" s="2"/>
      <c r="B186" s="6" t="s">
        <v>29</v>
      </c>
      <c r="C186" s="8">
        <f t="shared" ref="C186:N186" si="2327">C187+C191</f>
        <v>261.1690738</v>
      </c>
      <c r="D186" s="8">
        <f t="shared" si="2327"/>
        <v>290.4627638</v>
      </c>
      <c r="E186" s="8">
        <f t="shared" si="2327"/>
        <v>325.2470728</v>
      </c>
      <c r="F186" s="8">
        <f t="shared" si="2327"/>
        <v>324.8337416</v>
      </c>
      <c r="G186" s="8">
        <f t="shared" si="2327"/>
        <v>331.9522115</v>
      </c>
      <c r="H186" s="8">
        <f t="shared" si="2327"/>
        <v>352.9478997</v>
      </c>
      <c r="I186" s="8">
        <f t="shared" si="2327"/>
        <v>399.3858461</v>
      </c>
      <c r="J186" s="8">
        <f t="shared" si="2327"/>
        <v>394.9150163</v>
      </c>
      <c r="K186" s="8">
        <f t="shared" si="2327"/>
        <v>353.9030709</v>
      </c>
      <c r="L186" s="8">
        <f t="shared" si="2327"/>
        <v>333.9295345</v>
      </c>
      <c r="M186" s="8">
        <f t="shared" si="2327"/>
        <v>388.1886584</v>
      </c>
      <c r="N186" s="8">
        <f t="shared" si="2327"/>
        <v>436.8528941</v>
      </c>
      <c r="O186" s="8">
        <f t="shared" si="21"/>
        <v>4193.787783</v>
      </c>
      <c r="P186" s="8">
        <f t="shared" ref="P186:AA186" si="2328">P187+P191</f>
        <v>305.4740983</v>
      </c>
      <c r="Q186" s="8">
        <f t="shared" si="2328"/>
        <v>339.0328553</v>
      </c>
      <c r="R186" s="8">
        <f t="shared" si="2328"/>
        <v>379.7628918</v>
      </c>
      <c r="S186" s="8">
        <f t="shared" si="2328"/>
        <v>379.3684886</v>
      </c>
      <c r="T186" s="8">
        <f t="shared" si="2328"/>
        <v>387.6313484</v>
      </c>
      <c r="U186" s="8">
        <f t="shared" si="2328"/>
        <v>412.1646136</v>
      </c>
      <c r="V186" s="8">
        <f t="shared" si="2328"/>
        <v>467.0527593</v>
      </c>
      <c r="W186" s="8">
        <f t="shared" si="2328"/>
        <v>461.1762888</v>
      </c>
      <c r="X186" s="8">
        <f t="shared" si="2328"/>
        <v>411.2286155</v>
      </c>
      <c r="Y186" s="8">
        <f t="shared" si="2328"/>
        <v>390.1344122</v>
      </c>
      <c r="Z186" s="8">
        <f t="shared" si="2328"/>
        <v>454.2701809</v>
      </c>
      <c r="AA186" s="8">
        <f t="shared" si="2328"/>
        <v>510.1507619</v>
      </c>
      <c r="AB186" s="8">
        <f t="shared" si="23"/>
        <v>4897.447315</v>
      </c>
      <c r="AC186" s="8">
        <f t="shared" ref="AC186:AN186" si="2329">AC187+AC191</f>
        <v>332.235119</v>
      </c>
      <c r="AD186" s="8">
        <f t="shared" si="2329"/>
        <v>368.5040489</v>
      </c>
      <c r="AE186" s="8">
        <f t="shared" si="2329"/>
        <v>412.8024387</v>
      </c>
      <c r="AF186" s="8">
        <f t="shared" si="2329"/>
        <v>412.4324374</v>
      </c>
      <c r="AG186" s="8">
        <f t="shared" si="2329"/>
        <v>421.3744158</v>
      </c>
      <c r="AH186" s="8">
        <f t="shared" si="2329"/>
        <v>448.0562819</v>
      </c>
      <c r="AI186" s="8">
        <f t="shared" si="2329"/>
        <v>507.9674637</v>
      </c>
      <c r="AJ186" s="8">
        <f t="shared" si="2329"/>
        <v>501.3371539</v>
      </c>
      <c r="AK186" s="8">
        <f t="shared" si="2329"/>
        <v>445.5714792</v>
      </c>
      <c r="AL186" s="8">
        <f t="shared" si="2329"/>
        <v>424.8827401</v>
      </c>
      <c r="AM186" s="8">
        <f t="shared" si="2329"/>
        <v>494.1943013</v>
      </c>
      <c r="AN186" s="8">
        <f t="shared" si="2329"/>
        <v>554.5764977</v>
      </c>
      <c r="AO186" s="8">
        <f t="shared" si="25"/>
        <v>5323.934378</v>
      </c>
      <c r="AP186" s="8">
        <f t="shared" ref="AP186:BA186" si="2330">AP187+AP191</f>
        <v>344.4786353</v>
      </c>
      <c r="AQ186" s="8">
        <f t="shared" si="2330"/>
        <v>381.9153194</v>
      </c>
      <c r="AR186" s="8">
        <f t="shared" si="2330"/>
        <v>427.8233183</v>
      </c>
      <c r="AS186" s="8">
        <f t="shared" si="2330"/>
        <v>427.5010181</v>
      </c>
      <c r="AT186" s="8">
        <f t="shared" si="2330"/>
        <v>436.7375383</v>
      </c>
      <c r="AU186" s="8">
        <f t="shared" si="2330"/>
        <v>464.4032902</v>
      </c>
      <c r="AV186" s="8">
        <f t="shared" si="2330"/>
        <v>526.6844871</v>
      </c>
      <c r="AW186" s="8">
        <f t="shared" si="2330"/>
        <v>519.6287543</v>
      </c>
      <c r="AX186" s="8">
        <f t="shared" si="2330"/>
        <v>460.5794578</v>
      </c>
      <c r="AY186" s="8">
        <f t="shared" si="2330"/>
        <v>441.0831874</v>
      </c>
      <c r="AZ186" s="8">
        <f t="shared" si="2330"/>
        <v>512.5358861</v>
      </c>
      <c r="BA186" s="8">
        <f t="shared" si="2330"/>
        <v>574.8105689</v>
      </c>
      <c r="BB186" s="8">
        <f t="shared" si="27"/>
        <v>5518.181461</v>
      </c>
      <c r="BC186" s="8">
        <f t="shared" ref="BC186:BN186" si="2331">BC187+BC191</f>
        <v>343.7027225</v>
      </c>
      <c r="BD186" s="8">
        <f t="shared" si="2331"/>
        <v>380.9058695</v>
      </c>
      <c r="BE186" s="8">
        <f t="shared" si="2331"/>
        <v>426.6943457</v>
      </c>
      <c r="BF186" s="8">
        <f t="shared" si="2331"/>
        <v>426.4123316</v>
      </c>
      <c r="BG186" s="8">
        <f t="shared" si="2331"/>
        <v>435.6012933</v>
      </c>
      <c r="BH186" s="8">
        <f t="shared" si="2331"/>
        <v>463.2039433</v>
      </c>
      <c r="BI186" s="8">
        <f t="shared" si="2331"/>
        <v>525.4902354</v>
      </c>
      <c r="BJ186" s="8">
        <f t="shared" si="2331"/>
        <v>518.2869556</v>
      </c>
      <c r="BK186" s="8">
        <f t="shared" si="2331"/>
        <v>458.4674942</v>
      </c>
      <c r="BL186" s="8">
        <f t="shared" si="2331"/>
        <v>440.5484852</v>
      </c>
      <c r="BM186" s="8">
        <f t="shared" si="2331"/>
        <v>511.2923173</v>
      </c>
      <c r="BN186" s="8">
        <f t="shared" si="2331"/>
        <v>573.3262783</v>
      </c>
      <c r="BO186" s="8">
        <f t="shared" si="29"/>
        <v>5503.932272</v>
      </c>
      <c r="BP186" s="8">
        <f t="shared" ref="BP186:CA186" si="2332">BP187+BP191</f>
        <v>331.5461244</v>
      </c>
      <c r="BQ186" s="8">
        <f t="shared" si="2332"/>
        <v>367.2887416</v>
      </c>
      <c r="BR186" s="8">
        <f t="shared" si="2332"/>
        <v>411.4444035</v>
      </c>
      <c r="BS186" s="8">
        <f t="shared" si="2332"/>
        <v>411.1996344</v>
      </c>
      <c r="BT186" s="8">
        <f t="shared" si="2332"/>
        <v>420.0422565</v>
      </c>
      <c r="BU186" s="8">
        <f t="shared" si="2332"/>
        <v>446.665957</v>
      </c>
      <c r="BV186" s="8">
        <f t="shared" si="2332"/>
        <v>506.8914202</v>
      </c>
      <c r="BW186" s="8">
        <f t="shared" si="2332"/>
        <v>499.7820724</v>
      </c>
      <c r="BX186" s="8">
        <f t="shared" si="2332"/>
        <v>441.39164</v>
      </c>
      <c r="BY186" s="8">
        <f t="shared" si="2332"/>
        <v>425.3312222</v>
      </c>
      <c r="BZ186" s="8">
        <f t="shared" si="2332"/>
        <v>492.9804904</v>
      </c>
      <c r="CA186" s="8">
        <f t="shared" si="2332"/>
        <v>552.8562747</v>
      </c>
      <c r="CB186" s="8">
        <f t="shared" si="31"/>
        <v>5307.420237</v>
      </c>
      <c r="CC186" s="8">
        <f t="shared" ref="CC186:CN186" si="2333">CC187+CC191</f>
        <v>313.8252118</v>
      </c>
      <c r="CD186" s="8">
        <f t="shared" si="2333"/>
        <v>347.5604673</v>
      </c>
      <c r="CE186" s="8">
        <f t="shared" si="2333"/>
        <v>389.3485039</v>
      </c>
      <c r="CF186" s="8">
        <f t="shared" si="2333"/>
        <v>389.1309113</v>
      </c>
      <c r="CG186" s="8">
        <f t="shared" si="2333"/>
        <v>397.4876406</v>
      </c>
      <c r="CH186" s="8">
        <f t="shared" si="2333"/>
        <v>422.6865462</v>
      </c>
      <c r="CI186" s="8">
        <f t="shared" si="2333"/>
        <v>479.7885222</v>
      </c>
      <c r="CJ186" s="8">
        <f t="shared" si="2333"/>
        <v>472.9508482</v>
      </c>
      <c r="CK186" s="8">
        <f t="shared" si="2333"/>
        <v>417.4531757</v>
      </c>
      <c r="CL186" s="8">
        <f t="shared" si="2333"/>
        <v>402.8774442</v>
      </c>
      <c r="CM186" s="8">
        <f t="shared" si="2333"/>
        <v>466.2018953</v>
      </c>
      <c r="CN186" s="8">
        <f t="shared" si="2333"/>
        <v>523.1757171</v>
      </c>
      <c r="CO186" s="8">
        <f t="shared" si="33"/>
        <v>5022.486884</v>
      </c>
      <c r="CP186" s="2"/>
      <c r="CQ186" s="2"/>
      <c r="CR186" s="48">
        <f>O186-'ОПУ БС'!C186</f>
        <v>0</v>
      </c>
      <c r="CS186" s="48">
        <f>AB186-'ОПУ БС'!D186</f>
        <v>0</v>
      </c>
      <c r="CT186" s="48">
        <f>AO186-'ОПУ БС'!E186</f>
        <v>0</v>
      </c>
      <c r="CU186" s="48">
        <f>BB186-'ОПУ БС'!F186</f>
        <v>0</v>
      </c>
      <c r="CV186" s="48">
        <f>BO186-'ОПУ БС'!G186</f>
        <v>0</v>
      </c>
      <c r="CW186" s="48">
        <f>CB186-'ОПУ БС'!H186</f>
        <v>0</v>
      </c>
      <c r="CX186" s="48">
        <f>CO186-'ОПУ БС'!I186</f>
        <v>0</v>
      </c>
      <c r="CY186" s="2"/>
      <c r="CZ186" s="2"/>
      <c r="DA186" s="49">
        <f t="shared" ref="DA186:DL186" si="2334">DA187+DA191</f>
        <v>0</v>
      </c>
      <c r="DB186" s="49">
        <f t="shared" si="2334"/>
        <v>0</v>
      </c>
      <c r="DC186" s="49">
        <f t="shared" si="2334"/>
        <v>0</v>
      </c>
      <c r="DD186" s="49">
        <f t="shared" si="2334"/>
        <v>0</v>
      </c>
      <c r="DE186" s="49">
        <f t="shared" si="2334"/>
        <v>0</v>
      </c>
      <c r="DF186" s="49">
        <f t="shared" si="2334"/>
        <v>0</v>
      </c>
      <c r="DG186" s="49">
        <f t="shared" si="2334"/>
        <v>0</v>
      </c>
      <c r="DH186" s="49">
        <f t="shared" si="2334"/>
        <v>0</v>
      </c>
      <c r="DI186" s="49">
        <f t="shared" si="2334"/>
        <v>0</v>
      </c>
      <c r="DJ186" s="49">
        <f t="shared" si="2334"/>
        <v>0</v>
      </c>
      <c r="DK186" s="49">
        <f t="shared" si="2334"/>
        <v>0</v>
      </c>
      <c r="DL186" s="49">
        <f t="shared" si="2334"/>
        <v>0</v>
      </c>
      <c r="DM186" s="50">
        <f t="shared" si="35"/>
        <v>0</v>
      </c>
      <c r="DN186" s="49">
        <f t="shared" ref="DN186:DY186" si="2335">DN187+DN191</f>
        <v>0</v>
      </c>
      <c r="DO186" s="49">
        <f t="shared" si="2335"/>
        <v>0</v>
      </c>
      <c r="DP186" s="49">
        <f t="shared" si="2335"/>
        <v>0</v>
      </c>
      <c r="DQ186" s="49">
        <f t="shared" si="2335"/>
        <v>0</v>
      </c>
      <c r="DR186" s="49">
        <f t="shared" si="2335"/>
        <v>0</v>
      </c>
      <c r="DS186" s="49">
        <f t="shared" si="2335"/>
        <v>0</v>
      </c>
      <c r="DT186" s="49">
        <f t="shared" si="2335"/>
        <v>0</v>
      </c>
      <c r="DU186" s="49">
        <f t="shared" si="2335"/>
        <v>0</v>
      </c>
      <c r="DV186" s="49">
        <f t="shared" si="2335"/>
        <v>0</v>
      </c>
      <c r="DW186" s="49">
        <f t="shared" si="2335"/>
        <v>0</v>
      </c>
      <c r="DX186" s="49">
        <f t="shared" si="2335"/>
        <v>0</v>
      </c>
      <c r="DY186" s="49">
        <f t="shared" si="2335"/>
        <v>0</v>
      </c>
      <c r="DZ186" s="50">
        <f t="shared" si="37"/>
        <v>0</v>
      </c>
      <c r="EA186" s="49">
        <f t="shared" ref="EA186:EL186" si="2336">EA187+EA191</f>
        <v>0</v>
      </c>
      <c r="EB186" s="49">
        <f t="shared" si="2336"/>
        <v>0</v>
      </c>
      <c r="EC186" s="49">
        <f t="shared" si="2336"/>
        <v>0</v>
      </c>
      <c r="ED186" s="49">
        <f t="shared" si="2336"/>
        <v>0</v>
      </c>
      <c r="EE186" s="49">
        <f t="shared" si="2336"/>
        <v>0</v>
      </c>
      <c r="EF186" s="49">
        <f t="shared" si="2336"/>
        <v>0</v>
      </c>
      <c r="EG186" s="49">
        <f t="shared" si="2336"/>
        <v>0</v>
      </c>
      <c r="EH186" s="49">
        <f t="shared" si="2336"/>
        <v>0</v>
      </c>
      <c r="EI186" s="49">
        <f t="shared" si="2336"/>
        <v>0</v>
      </c>
      <c r="EJ186" s="49">
        <f t="shared" si="2336"/>
        <v>0</v>
      </c>
      <c r="EK186" s="49">
        <f t="shared" si="2336"/>
        <v>0</v>
      </c>
      <c r="EL186" s="49">
        <f t="shared" si="2336"/>
        <v>0</v>
      </c>
      <c r="EM186" s="50">
        <f t="shared" si="39"/>
        <v>0</v>
      </c>
      <c r="EN186" s="49">
        <f t="shared" ref="EN186:EY186" si="2337">EN187+EN191</f>
        <v>0</v>
      </c>
      <c r="EO186" s="49">
        <f t="shared" si="2337"/>
        <v>0</v>
      </c>
      <c r="EP186" s="49">
        <f t="shared" si="2337"/>
        <v>0</v>
      </c>
      <c r="EQ186" s="49">
        <f t="shared" si="2337"/>
        <v>0</v>
      </c>
      <c r="ER186" s="49">
        <f t="shared" si="2337"/>
        <v>0</v>
      </c>
      <c r="ES186" s="49">
        <f t="shared" si="2337"/>
        <v>0</v>
      </c>
      <c r="ET186" s="49">
        <f t="shared" si="2337"/>
        <v>0</v>
      </c>
      <c r="EU186" s="49">
        <f t="shared" si="2337"/>
        <v>0</v>
      </c>
      <c r="EV186" s="49">
        <f t="shared" si="2337"/>
        <v>0</v>
      </c>
      <c r="EW186" s="49">
        <f t="shared" si="2337"/>
        <v>0</v>
      </c>
      <c r="EX186" s="49">
        <f t="shared" si="2337"/>
        <v>0</v>
      </c>
      <c r="EY186" s="49">
        <f t="shared" si="2337"/>
        <v>0</v>
      </c>
      <c r="EZ186" s="51">
        <f t="shared" si="41"/>
        <v>0</v>
      </c>
      <c r="FA186" s="49">
        <f t="shared" ref="FA186:FL186" si="2338">FA187+FA191</f>
        <v>0</v>
      </c>
      <c r="FB186" s="49">
        <f t="shared" si="2338"/>
        <v>0</v>
      </c>
      <c r="FC186" s="49">
        <f t="shared" si="2338"/>
        <v>0</v>
      </c>
      <c r="FD186" s="49">
        <f t="shared" si="2338"/>
        <v>0</v>
      </c>
      <c r="FE186" s="49">
        <f t="shared" si="2338"/>
        <v>0</v>
      </c>
      <c r="FF186" s="49">
        <f t="shared" si="2338"/>
        <v>0</v>
      </c>
      <c r="FG186" s="49">
        <f t="shared" si="2338"/>
        <v>0</v>
      </c>
      <c r="FH186" s="49">
        <f t="shared" si="2338"/>
        <v>0</v>
      </c>
      <c r="FI186" s="49">
        <f t="shared" si="2338"/>
        <v>0</v>
      </c>
      <c r="FJ186" s="49">
        <f t="shared" si="2338"/>
        <v>0</v>
      </c>
      <c r="FK186" s="49">
        <f t="shared" si="2338"/>
        <v>0</v>
      </c>
      <c r="FL186" s="49">
        <f t="shared" si="2338"/>
        <v>0</v>
      </c>
      <c r="FM186" s="51">
        <f t="shared" si="43"/>
        <v>0</v>
      </c>
      <c r="FN186" s="2"/>
      <c r="FO186" s="2"/>
      <c r="FP186" s="8">
        <f t="shared" ref="FP186:GA186" si="2339">FP187+FP191</f>
        <v>261.1690738</v>
      </c>
      <c r="FQ186" s="8">
        <f t="shared" si="2339"/>
        <v>290.4627638</v>
      </c>
      <c r="FR186" s="8">
        <f t="shared" si="2339"/>
        <v>325.2470728</v>
      </c>
      <c r="FS186" s="8">
        <f t="shared" si="2339"/>
        <v>324.8337416</v>
      </c>
      <c r="FT186" s="8">
        <f t="shared" si="2339"/>
        <v>331.9522115</v>
      </c>
      <c r="FU186" s="8">
        <f t="shared" si="2339"/>
        <v>352.9478997</v>
      </c>
      <c r="FV186" s="8">
        <f t="shared" si="2339"/>
        <v>399.3858461</v>
      </c>
      <c r="FW186" s="8">
        <f t="shared" si="2339"/>
        <v>394.9150163</v>
      </c>
      <c r="FX186" s="8">
        <f t="shared" si="2339"/>
        <v>353.9030709</v>
      </c>
      <c r="FY186" s="8">
        <f t="shared" si="2339"/>
        <v>333.9295345</v>
      </c>
      <c r="FZ186" s="8">
        <f t="shared" si="2339"/>
        <v>388.1886584</v>
      </c>
      <c r="GA186" s="8">
        <f t="shared" si="2339"/>
        <v>436.8528941</v>
      </c>
      <c r="GB186" s="52">
        <f t="shared" si="45"/>
        <v>4193.787783</v>
      </c>
      <c r="GC186" s="8">
        <f t="shared" ref="GC186:GN186" si="2340">GC187+GC191</f>
        <v>305.4740983</v>
      </c>
      <c r="GD186" s="8">
        <f t="shared" si="2340"/>
        <v>339.0328553</v>
      </c>
      <c r="GE186" s="8">
        <f t="shared" si="2340"/>
        <v>379.7628918</v>
      </c>
      <c r="GF186" s="8">
        <f t="shared" si="2340"/>
        <v>379.3684886</v>
      </c>
      <c r="GG186" s="8">
        <f t="shared" si="2340"/>
        <v>387.6313484</v>
      </c>
      <c r="GH186" s="8">
        <f t="shared" si="2340"/>
        <v>412.1646136</v>
      </c>
      <c r="GI186" s="8">
        <f t="shared" si="2340"/>
        <v>467.0527593</v>
      </c>
      <c r="GJ186" s="8">
        <f t="shared" si="2340"/>
        <v>461.1762888</v>
      </c>
      <c r="GK186" s="8">
        <f t="shared" si="2340"/>
        <v>411.2286155</v>
      </c>
      <c r="GL186" s="8">
        <f t="shared" si="2340"/>
        <v>390.1344122</v>
      </c>
      <c r="GM186" s="8">
        <f t="shared" si="2340"/>
        <v>454.2701809</v>
      </c>
      <c r="GN186" s="8">
        <f t="shared" si="2340"/>
        <v>510.1507619</v>
      </c>
      <c r="GO186" s="52">
        <f t="shared" si="47"/>
        <v>4897.447315</v>
      </c>
      <c r="GP186" s="53">
        <f t="shared" ref="GP186:HA186" si="2341">GP187+GP191</f>
        <v>332.235119</v>
      </c>
      <c r="GQ186" s="53">
        <f t="shared" si="2341"/>
        <v>368.5040489</v>
      </c>
      <c r="GR186" s="53">
        <f t="shared" si="2341"/>
        <v>412.8024387</v>
      </c>
      <c r="GS186" s="53">
        <f t="shared" si="2341"/>
        <v>412.4324374</v>
      </c>
      <c r="GT186" s="53">
        <f t="shared" si="2341"/>
        <v>421.3744158</v>
      </c>
      <c r="GU186" s="53">
        <f t="shared" si="2341"/>
        <v>448.0562819</v>
      </c>
      <c r="GV186" s="53">
        <f t="shared" si="2341"/>
        <v>507.9674637</v>
      </c>
      <c r="GW186" s="53">
        <f t="shared" si="2341"/>
        <v>501.3371539</v>
      </c>
      <c r="GX186" s="53">
        <f t="shared" si="2341"/>
        <v>445.5714792</v>
      </c>
      <c r="GY186" s="53">
        <f t="shared" si="2341"/>
        <v>424.8827401</v>
      </c>
      <c r="GZ186" s="53">
        <f t="shared" si="2341"/>
        <v>494.1943013</v>
      </c>
      <c r="HA186" s="53">
        <f t="shared" si="2341"/>
        <v>554.5764977</v>
      </c>
      <c r="HB186" s="52">
        <f t="shared" si="49"/>
        <v>5323.934378</v>
      </c>
      <c r="HC186" s="53">
        <f t="shared" ref="HC186:HN186" si="2342">HC187+HC191</f>
        <v>344.4786353</v>
      </c>
      <c r="HD186" s="53">
        <f t="shared" si="2342"/>
        <v>381.9153194</v>
      </c>
      <c r="HE186" s="53">
        <f t="shared" si="2342"/>
        <v>427.8233183</v>
      </c>
      <c r="HF186" s="53">
        <f t="shared" si="2342"/>
        <v>427.5010181</v>
      </c>
      <c r="HG186" s="53">
        <f t="shared" si="2342"/>
        <v>436.7375383</v>
      </c>
      <c r="HH186" s="53">
        <f t="shared" si="2342"/>
        <v>464.4032902</v>
      </c>
      <c r="HI186" s="53">
        <f t="shared" si="2342"/>
        <v>526.6844871</v>
      </c>
      <c r="HJ186" s="53">
        <f t="shared" si="2342"/>
        <v>519.6287543</v>
      </c>
      <c r="HK186" s="53">
        <f t="shared" si="2342"/>
        <v>460.5794578</v>
      </c>
      <c r="HL186" s="53">
        <f t="shared" si="2342"/>
        <v>441.0831874</v>
      </c>
      <c r="HM186" s="53">
        <f t="shared" si="2342"/>
        <v>512.5358861</v>
      </c>
      <c r="HN186" s="53">
        <f t="shared" si="2342"/>
        <v>574.8105689</v>
      </c>
      <c r="HO186" s="52">
        <f t="shared" si="51"/>
        <v>5518.181461</v>
      </c>
      <c r="HP186" s="53">
        <f t="shared" ref="HP186:IA186" si="2343">HP187+HP191</f>
        <v>343.7027225</v>
      </c>
      <c r="HQ186" s="53">
        <f t="shared" si="2343"/>
        <v>380.9058695</v>
      </c>
      <c r="HR186" s="53">
        <f t="shared" si="2343"/>
        <v>426.6943457</v>
      </c>
      <c r="HS186" s="53">
        <f t="shared" si="2343"/>
        <v>426.4123316</v>
      </c>
      <c r="HT186" s="53">
        <f t="shared" si="2343"/>
        <v>435.6012933</v>
      </c>
      <c r="HU186" s="53">
        <f t="shared" si="2343"/>
        <v>463.2039433</v>
      </c>
      <c r="HV186" s="53">
        <f t="shared" si="2343"/>
        <v>525.4902354</v>
      </c>
      <c r="HW186" s="53">
        <f t="shared" si="2343"/>
        <v>518.2869556</v>
      </c>
      <c r="HX186" s="53">
        <f t="shared" si="2343"/>
        <v>458.4674942</v>
      </c>
      <c r="HY186" s="53">
        <f t="shared" si="2343"/>
        <v>440.5484852</v>
      </c>
      <c r="HZ186" s="53">
        <f t="shared" si="2343"/>
        <v>511.2923173</v>
      </c>
      <c r="IA186" s="53">
        <f t="shared" si="2343"/>
        <v>573.3262783</v>
      </c>
      <c r="IB186" s="52">
        <f t="shared" si="53"/>
        <v>5503.932272</v>
      </c>
      <c r="IC186" s="53">
        <f t="shared" ref="IC186:IN186" si="2344">IC187+IC191</f>
        <v>331.5461244</v>
      </c>
      <c r="ID186" s="53">
        <f t="shared" si="2344"/>
        <v>367.2887416</v>
      </c>
      <c r="IE186" s="53">
        <f t="shared" si="2344"/>
        <v>411.4444035</v>
      </c>
      <c r="IF186" s="53">
        <f t="shared" si="2344"/>
        <v>411.1996344</v>
      </c>
      <c r="IG186" s="53">
        <f t="shared" si="2344"/>
        <v>420.0422565</v>
      </c>
      <c r="IH186" s="53">
        <f t="shared" si="2344"/>
        <v>446.665957</v>
      </c>
      <c r="II186" s="53">
        <f t="shared" si="2344"/>
        <v>506.8914202</v>
      </c>
      <c r="IJ186" s="53">
        <f t="shared" si="2344"/>
        <v>499.7820724</v>
      </c>
      <c r="IK186" s="53">
        <f t="shared" si="2344"/>
        <v>441.39164</v>
      </c>
      <c r="IL186" s="53">
        <f t="shared" si="2344"/>
        <v>425.3312222</v>
      </c>
      <c r="IM186" s="53">
        <f t="shared" si="2344"/>
        <v>492.9804904</v>
      </c>
      <c r="IN186" s="53">
        <f t="shared" si="2344"/>
        <v>552.8562747</v>
      </c>
      <c r="IO186" s="52">
        <f t="shared" si="55"/>
        <v>5307.420237</v>
      </c>
      <c r="IP186" s="53">
        <f t="shared" ref="IP186:JA186" si="2345">IP187+IP191</f>
        <v>313.8252118</v>
      </c>
      <c r="IQ186" s="53">
        <f t="shared" si="2345"/>
        <v>347.5604673</v>
      </c>
      <c r="IR186" s="53">
        <f t="shared" si="2345"/>
        <v>389.3485039</v>
      </c>
      <c r="IS186" s="53">
        <f t="shared" si="2345"/>
        <v>389.1309113</v>
      </c>
      <c r="IT186" s="53">
        <f t="shared" si="2345"/>
        <v>397.4876406</v>
      </c>
      <c r="IU186" s="53">
        <f t="shared" si="2345"/>
        <v>422.6865462</v>
      </c>
      <c r="IV186" s="53">
        <f t="shared" si="2345"/>
        <v>479.7885222</v>
      </c>
      <c r="IW186" s="53">
        <f t="shared" si="2345"/>
        <v>472.9508482</v>
      </c>
      <c r="IX186" s="53">
        <f t="shared" si="2345"/>
        <v>417.4531757</v>
      </c>
      <c r="IY186" s="53">
        <f t="shared" si="2345"/>
        <v>402.8774442</v>
      </c>
      <c r="IZ186" s="53">
        <f t="shared" si="2345"/>
        <v>466.2018953</v>
      </c>
      <c r="JA186" s="53">
        <f t="shared" si="2345"/>
        <v>523.1757171</v>
      </c>
      <c r="JB186" s="52">
        <f t="shared" si="57"/>
        <v>5022.486884</v>
      </c>
      <c r="JC186" s="2"/>
      <c r="JD186" s="2"/>
      <c r="JE186" s="19">
        <f t="shared" si="58"/>
        <v>0</v>
      </c>
      <c r="JF186" s="19">
        <f t="shared" si="59"/>
        <v>0</v>
      </c>
      <c r="JG186" s="48">
        <f t="shared" si="60"/>
        <v>0</v>
      </c>
      <c r="JH186" s="48">
        <f t="shared" si="61"/>
        <v>0</v>
      </c>
      <c r="JI186" s="48">
        <f t="shared" si="62"/>
        <v>0</v>
      </c>
      <c r="JJ186" s="48">
        <f t="shared" si="63"/>
        <v>0</v>
      </c>
      <c r="JK186" s="48">
        <f t="shared" si="64"/>
        <v>0</v>
      </c>
    </row>
    <row r="187" ht="19.5" customHeight="1" outlineLevel="1">
      <c r="A187" s="2"/>
      <c r="B187" s="6" t="s">
        <v>17</v>
      </c>
      <c r="C187" s="8">
        <f t="shared" ref="C187:N187" si="2346">SUM(C188:C190)</f>
        <v>222.9694934</v>
      </c>
      <c r="D187" s="8">
        <f t="shared" si="2346"/>
        <v>243.5061573</v>
      </c>
      <c r="E187" s="8">
        <f t="shared" si="2346"/>
        <v>272.8442485</v>
      </c>
      <c r="F187" s="8">
        <f t="shared" si="2346"/>
        <v>272.8442485</v>
      </c>
      <c r="G187" s="8">
        <f t="shared" si="2346"/>
        <v>278.7118668</v>
      </c>
      <c r="H187" s="8">
        <f t="shared" si="2346"/>
        <v>296.3147215</v>
      </c>
      <c r="I187" s="8">
        <f t="shared" si="2346"/>
        <v>340.3218584</v>
      </c>
      <c r="J187" s="8">
        <f t="shared" si="2346"/>
        <v>331.520431</v>
      </c>
      <c r="K187" s="8">
        <f t="shared" si="2346"/>
        <v>294.9965979</v>
      </c>
      <c r="L187" s="8">
        <f t="shared" si="2346"/>
        <v>278.3891456</v>
      </c>
      <c r="M187" s="8">
        <f t="shared" si="2346"/>
        <v>321.4260393</v>
      </c>
      <c r="N187" s="8">
        <f t="shared" si="2346"/>
        <v>366.7261405</v>
      </c>
      <c r="O187" s="8">
        <f t="shared" si="21"/>
        <v>3520.570949</v>
      </c>
      <c r="P187" s="8">
        <f t="shared" ref="P187:AA187" si="2347">SUM(P188:P190)</f>
        <v>267.3884902</v>
      </c>
      <c r="Q187" s="8">
        <f t="shared" si="2347"/>
        <v>292.0163775</v>
      </c>
      <c r="R187" s="8">
        <f t="shared" si="2347"/>
        <v>327.1990735</v>
      </c>
      <c r="S187" s="8">
        <f t="shared" si="2347"/>
        <v>327.1990735</v>
      </c>
      <c r="T187" s="8">
        <f t="shared" si="2347"/>
        <v>334.2356128</v>
      </c>
      <c r="U187" s="8">
        <f t="shared" si="2347"/>
        <v>355.3452304</v>
      </c>
      <c r="V187" s="8">
        <f t="shared" si="2347"/>
        <v>408.1192745</v>
      </c>
      <c r="W187" s="8">
        <f t="shared" si="2347"/>
        <v>397.5644657</v>
      </c>
      <c r="X187" s="8">
        <f t="shared" si="2347"/>
        <v>352.1202843</v>
      </c>
      <c r="Y187" s="8">
        <f t="shared" si="2347"/>
        <v>334.4036999</v>
      </c>
      <c r="Z187" s="8">
        <f t="shared" si="2347"/>
        <v>386.5482462</v>
      </c>
      <c r="AA187" s="8">
        <f t="shared" si="2347"/>
        <v>439.783701</v>
      </c>
      <c r="AB187" s="8">
        <f t="shared" si="23"/>
        <v>4221.92353</v>
      </c>
      <c r="AC187" s="8">
        <f t="shared" ref="AC187:AN187" si="2348">SUM(AC188:AC190)</f>
        <v>293.6122068</v>
      </c>
      <c r="AD187" s="8">
        <f t="shared" si="2348"/>
        <v>320.6554363</v>
      </c>
      <c r="AE187" s="8">
        <f t="shared" si="2348"/>
        <v>359.2886214</v>
      </c>
      <c r="AF187" s="8">
        <f t="shared" si="2348"/>
        <v>359.2886214</v>
      </c>
      <c r="AG187" s="8">
        <f t="shared" si="2348"/>
        <v>367.0152585</v>
      </c>
      <c r="AH187" s="8">
        <f t="shared" si="2348"/>
        <v>390.1951695</v>
      </c>
      <c r="AI187" s="8">
        <f t="shared" si="2348"/>
        <v>448.1449472</v>
      </c>
      <c r="AJ187" s="8">
        <f t="shared" si="2348"/>
        <v>436.5549916</v>
      </c>
      <c r="AK187" s="8">
        <f t="shared" si="2348"/>
        <v>385.3756647</v>
      </c>
      <c r="AL187" s="8">
        <f t="shared" si="2348"/>
        <v>368.1266864</v>
      </c>
      <c r="AM187" s="8">
        <f t="shared" si="2348"/>
        <v>424.8097945</v>
      </c>
      <c r="AN187" s="8">
        <f t="shared" si="2348"/>
        <v>482.9148138</v>
      </c>
      <c r="AO187" s="8">
        <f t="shared" si="25"/>
        <v>4635.982212</v>
      </c>
      <c r="AP187" s="8">
        <f t="shared" ref="AP187:BA187" si="2349">SUM(AP188:AP190)</f>
        <v>307.0411333</v>
      </c>
      <c r="AQ187" s="8">
        <f t="shared" si="2349"/>
        <v>335.3212376</v>
      </c>
      <c r="AR187" s="8">
        <f t="shared" si="2349"/>
        <v>375.7213867</v>
      </c>
      <c r="AS187" s="8">
        <f t="shared" si="2349"/>
        <v>375.7213867</v>
      </c>
      <c r="AT187" s="8">
        <f t="shared" si="2349"/>
        <v>383.8014166</v>
      </c>
      <c r="AU187" s="8">
        <f t="shared" si="2349"/>
        <v>408.041506</v>
      </c>
      <c r="AV187" s="8">
        <f t="shared" si="2349"/>
        <v>468.6417297</v>
      </c>
      <c r="AW187" s="8">
        <f t="shared" si="2349"/>
        <v>456.521685</v>
      </c>
      <c r="AX187" s="8">
        <f t="shared" si="2349"/>
        <v>401.9401456</v>
      </c>
      <c r="AY187" s="8">
        <f t="shared" si="2349"/>
        <v>385.794693</v>
      </c>
      <c r="AZ187" s="8">
        <f t="shared" si="2349"/>
        <v>444.4697093</v>
      </c>
      <c r="BA187" s="8">
        <f t="shared" si="2349"/>
        <v>505.0018639</v>
      </c>
      <c r="BB187" s="8">
        <f t="shared" si="27"/>
        <v>4848.017893</v>
      </c>
      <c r="BC187" s="8">
        <f t="shared" ref="BC187:BN187" si="2350">SUM(BC188:BC190)</f>
        <v>308.10299</v>
      </c>
      <c r="BD187" s="8">
        <f t="shared" si="2350"/>
        <v>336.4808969</v>
      </c>
      <c r="BE187" s="8">
        <f t="shared" si="2350"/>
        <v>377.020764</v>
      </c>
      <c r="BF187" s="8">
        <f t="shared" si="2350"/>
        <v>377.020764</v>
      </c>
      <c r="BG187" s="8">
        <f t="shared" si="2350"/>
        <v>385.1287374</v>
      </c>
      <c r="BH187" s="8">
        <f t="shared" si="2350"/>
        <v>409.4526577</v>
      </c>
      <c r="BI187" s="8">
        <f t="shared" si="2350"/>
        <v>470.2624584</v>
      </c>
      <c r="BJ187" s="8">
        <f t="shared" si="2350"/>
        <v>458.1004982</v>
      </c>
      <c r="BK187" s="8">
        <f t="shared" si="2350"/>
        <v>402.542025</v>
      </c>
      <c r="BL187" s="8">
        <f t="shared" si="2350"/>
        <v>387.8187571</v>
      </c>
      <c r="BM187" s="8">
        <f t="shared" si="2350"/>
        <v>446.1051645</v>
      </c>
      <c r="BN187" s="8">
        <f t="shared" si="2350"/>
        <v>506.7483387</v>
      </c>
      <c r="BO187" s="8">
        <f t="shared" si="29"/>
        <v>4864.784052</v>
      </c>
      <c r="BP187" s="8">
        <f t="shared" ref="BP187:CA187" si="2351">SUM(BP188:BP190)</f>
        <v>298.5331296</v>
      </c>
      <c r="BQ187" s="8">
        <f t="shared" si="2351"/>
        <v>326.0296021</v>
      </c>
      <c r="BR187" s="8">
        <f t="shared" si="2351"/>
        <v>365.310277</v>
      </c>
      <c r="BS187" s="8">
        <f t="shared" si="2351"/>
        <v>365.310277</v>
      </c>
      <c r="BT187" s="8">
        <f t="shared" si="2351"/>
        <v>373.166412</v>
      </c>
      <c r="BU187" s="8">
        <f t="shared" si="2351"/>
        <v>396.734817</v>
      </c>
      <c r="BV187" s="8">
        <f t="shared" si="2351"/>
        <v>455.6558294</v>
      </c>
      <c r="BW187" s="8">
        <f t="shared" si="2351"/>
        <v>443.8716269</v>
      </c>
      <c r="BX187" s="8">
        <f t="shared" si="2351"/>
        <v>389.4394563</v>
      </c>
      <c r="BY187" s="8">
        <f t="shared" si="2351"/>
        <v>376.3477346</v>
      </c>
      <c r="BZ187" s="8">
        <f t="shared" si="2351"/>
        <v>432.2733951</v>
      </c>
      <c r="CA187" s="8">
        <f t="shared" si="2351"/>
        <v>491.0084369</v>
      </c>
      <c r="CB187" s="8">
        <f t="shared" si="31"/>
        <v>4713.680994</v>
      </c>
      <c r="CC187" s="8">
        <f t="shared" ref="CC187:CN187" si="2352">SUM(CC188:CC190)</f>
        <v>283.3026678</v>
      </c>
      <c r="CD187" s="8">
        <f t="shared" si="2352"/>
        <v>309.3963345</v>
      </c>
      <c r="CE187" s="8">
        <f t="shared" si="2352"/>
        <v>346.6730013</v>
      </c>
      <c r="CF187" s="8">
        <f t="shared" si="2352"/>
        <v>346.6730013</v>
      </c>
      <c r="CG187" s="8">
        <f t="shared" si="2352"/>
        <v>354.1283347</v>
      </c>
      <c r="CH187" s="8">
        <f t="shared" si="2352"/>
        <v>376.4943348</v>
      </c>
      <c r="CI187" s="8">
        <f t="shared" si="2352"/>
        <v>432.409335</v>
      </c>
      <c r="CJ187" s="8">
        <f t="shared" si="2352"/>
        <v>421.226335</v>
      </c>
      <c r="CK187" s="8">
        <f t="shared" si="2352"/>
        <v>369.3905749</v>
      </c>
      <c r="CL187" s="8">
        <f t="shared" si="2352"/>
        <v>357.5612777</v>
      </c>
      <c r="CM187" s="8">
        <f t="shared" si="2352"/>
        <v>409.9864851</v>
      </c>
      <c r="CN187" s="8">
        <f t="shared" si="2352"/>
        <v>465.9583351</v>
      </c>
      <c r="CO187" s="8">
        <f t="shared" si="33"/>
        <v>4473.200017</v>
      </c>
      <c r="CP187" s="2"/>
      <c r="CQ187" s="2"/>
      <c r="CR187" s="48">
        <f>O187-'ОПУ БС'!C187</f>
        <v>0</v>
      </c>
      <c r="CS187" s="48">
        <f>AB187-'ОПУ БС'!D187</f>
        <v>0</v>
      </c>
      <c r="CT187" s="48">
        <f>AO187-'ОПУ БС'!E187</f>
        <v>0</v>
      </c>
      <c r="CU187" s="48">
        <f>BB187-'ОПУ БС'!F187</f>
        <v>0</v>
      </c>
      <c r="CV187" s="48">
        <f>BO187-'ОПУ БС'!G187</f>
        <v>0</v>
      </c>
      <c r="CW187" s="48">
        <f>CB187-'ОПУ БС'!H187</f>
        <v>0</v>
      </c>
      <c r="CX187" s="48">
        <f>CO187-'ОПУ БС'!I187</f>
        <v>0</v>
      </c>
      <c r="CY187" s="2"/>
      <c r="CZ187" s="2"/>
      <c r="DA187" s="49">
        <f t="shared" ref="DA187:DL187" si="2353">SUM(DA188:DA190)</f>
        <v>0</v>
      </c>
      <c r="DB187" s="49">
        <f t="shared" si="2353"/>
        <v>0</v>
      </c>
      <c r="DC187" s="49">
        <f t="shared" si="2353"/>
        <v>0</v>
      </c>
      <c r="DD187" s="49">
        <f t="shared" si="2353"/>
        <v>0</v>
      </c>
      <c r="DE187" s="49">
        <f t="shared" si="2353"/>
        <v>0</v>
      </c>
      <c r="DF187" s="49">
        <f t="shared" si="2353"/>
        <v>0</v>
      </c>
      <c r="DG187" s="49">
        <f t="shared" si="2353"/>
        <v>0</v>
      </c>
      <c r="DH187" s="49">
        <f t="shared" si="2353"/>
        <v>0</v>
      </c>
      <c r="DI187" s="49">
        <f t="shared" si="2353"/>
        <v>0</v>
      </c>
      <c r="DJ187" s="49">
        <f t="shared" si="2353"/>
        <v>0</v>
      </c>
      <c r="DK187" s="49">
        <f t="shared" si="2353"/>
        <v>0</v>
      </c>
      <c r="DL187" s="49">
        <f t="shared" si="2353"/>
        <v>0</v>
      </c>
      <c r="DM187" s="50">
        <f t="shared" si="35"/>
        <v>0</v>
      </c>
      <c r="DN187" s="49">
        <f t="shared" ref="DN187:DY187" si="2354">SUM(DN188:DN190)</f>
        <v>0</v>
      </c>
      <c r="DO187" s="49">
        <f t="shared" si="2354"/>
        <v>0</v>
      </c>
      <c r="DP187" s="49">
        <f t="shared" si="2354"/>
        <v>0</v>
      </c>
      <c r="DQ187" s="49">
        <f t="shared" si="2354"/>
        <v>0</v>
      </c>
      <c r="DR187" s="49">
        <f t="shared" si="2354"/>
        <v>0</v>
      </c>
      <c r="DS187" s="49">
        <f t="shared" si="2354"/>
        <v>0</v>
      </c>
      <c r="DT187" s="49">
        <f t="shared" si="2354"/>
        <v>0</v>
      </c>
      <c r="DU187" s="49">
        <f t="shared" si="2354"/>
        <v>0</v>
      </c>
      <c r="DV187" s="49">
        <f t="shared" si="2354"/>
        <v>0</v>
      </c>
      <c r="DW187" s="49">
        <f t="shared" si="2354"/>
        <v>0</v>
      </c>
      <c r="DX187" s="49">
        <f t="shared" si="2354"/>
        <v>0</v>
      </c>
      <c r="DY187" s="49">
        <f t="shared" si="2354"/>
        <v>0</v>
      </c>
      <c r="DZ187" s="50">
        <f t="shared" si="37"/>
        <v>0</v>
      </c>
      <c r="EA187" s="49">
        <f t="shared" ref="EA187:EL187" si="2355">SUM(EA188:EA190)</f>
        <v>0</v>
      </c>
      <c r="EB187" s="49">
        <f t="shared" si="2355"/>
        <v>0</v>
      </c>
      <c r="EC187" s="49">
        <f t="shared" si="2355"/>
        <v>0</v>
      </c>
      <c r="ED187" s="49">
        <f t="shared" si="2355"/>
        <v>0</v>
      </c>
      <c r="EE187" s="49">
        <f t="shared" si="2355"/>
        <v>0</v>
      </c>
      <c r="EF187" s="49">
        <f t="shared" si="2355"/>
        <v>0</v>
      </c>
      <c r="EG187" s="49">
        <f t="shared" si="2355"/>
        <v>0</v>
      </c>
      <c r="EH187" s="49">
        <f t="shared" si="2355"/>
        <v>0</v>
      </c>
      <c r="EI187" s="49">
        <f t="shared" si="2355"/>
        <v>0</v>
      </c>
      <c r="EJ187" s="49">
        <f t="shared" si="2355"/>
        <v>0</v>
      </c>
      <c r="EK187" s="49">
        <f t="shared" si="2355"/>
        <v>0</v>
      </c>
      <c r="EL187" s="49">
        <f t="shared" si="2355"/>
        <v>0</v>
      </c>
      <c r="EM187" s="50">
        <f t="shared" si="39"/>
        <v>0</v>
      </c>
      <c r="EN187" s="49">
        <f t="shared" ref="EN187:EY187" si="2356">SUM(EN188:EN190)</f>
        <v>0</v>
      </c>
      <c r="EO187" s="49">
        <f t="shared" si="2356"/>
        <v>0</v>
      </c>
      <c r="EP187" s="49">
        <f t="shared" si="2356"/>
        <v>0</v>
      </c>
      <c r="EQ187" s="49">
        <f t="shared" si="2356"/>
        <v>0</v>
      </c>
      <c r="ER187" s="49">
        <f t="shared" si="2356"/>
        <v>0</v>
      </c>
      <c r="ES187" s="49">
        <f t="shared" si="2356"/>
        <v>0</v>
      </c>
      <c r="ET187" s="49">
        <f t="shared" si="2356"/>
        <v>0</v>
      </c>
      <c r="EU187" s="49">
        <f t="shared" si="2356"/>
        <v>0</v>
      </c>
      <c r="EV187" s="49">
        <f t="shared" si="2356"/>
        <v>0</v>
      </c>
      <c r="EW187" s="49">
        <f t="shared" si="2356"/>
        <v>0</v>
      </c>
      <c r="EX187" s="49">
        <f t="shared" si="2356"/>
        <v>0</v>
      </c>
      <c r="EY187" s="49">
        <f t="shared" si="2356"/>
        <v>0</v>
      </c>
      <c r="EZ187" s="51">
        <f t="shared" si="41"/>
        <v>0</v>
      </c>
      <c r="FA187" s="49">
        <f t="shared" ref="FA187:FL187" si="2357">SUM(FA188:FA190)</f>
        <v>0</v>
      </c>
      <c r="FB187" s="49">
        <f t="shared" si="2357"/>
        <v>0</v>
      </c>
      <c r="FC187" s="49">
        <f t="shared" si="2357"/>
        <v>0</v>
      </c>
      <c r="FD187" s="49">
        <f t="shared" si="2357"/>
        <v>0</v>
      </c>
      <c r="FE187" s="49">
        <f t="shared" si="2357"/>
        <v>0</v>
      </c>
      <c r="FF187" s="49">
        <f t="shared" si="2357"/>
        <v>0</v>
      </c>
      <c r="FG187" s="49">
        <f t="shared" si="2357"/>
        <v>0</v>
      </c>
      <c r="FH187" s="49">
        <f t="shared" si="2357"/>
        <v>0</v>
      </c>
      <c r="FI187" s="49">
        <f t="shared" si="2357"/>
        <v>0</v>
      </c>
      <c r="FJ187" s="49">
        <f t="shared" si="2357"/>
        <v>0</v>
      </c>
      <c r="FK187" s="49">
        <f t="shared" si="2357"/>
        <v>0</v>
      </c>
      <c r="FL187" s="49">
        <f t="shared" si="2357"/>
        <v>0</v>
      </c>
      <c r="FM187" s="51">
        <f t="shared" si="43"/>
        <v>0</v>
      </c>
      <c r="FN187" s="2"/>
      <c r="FO187" s="2"/>
      <c r="FP187" s="8">
        <f t="shared" ref="FP187:GA187" si="2358">SUM(FP188:FP190)</f>
        <v>222.9694934</v>
      </c>
      <c r="FQ187" s="8">
        <f t="shared" si="2358"/>
        <v>243.5061573</v>
      </c>
      <c r="FR187" s="8">
        <f t="shared" si="2358"/>
        <v>272.8442485</v>
      </c>
      <c r="FS187" s="8">
        <f t="shared" si="2358"/>
        <v>272.8442485</v>
      </c>
      <c r="FT187" s="8">
        <f t="shared" si="2358"/>
        <v>278.7118668</v>
      </c>
      <c r="FU187" s="8">
        <f t="shared" si="2358"/>
        <v>296.3147215</v>
      </c>
      <c r="FV187" s="8">
        <f t="shared" si="2358"/>
        <v>340.3218584</v>
      </c>
      <c r="FW187" s="8">
        <f t="shared" si="2358"/>
        <v>331.520431</v>
      </c>
      <c r="FX187" s="8">
        <f t="shared" si="2358"/>
        <v>294.9965979</v>
      </c>
      <c r="FY187" s="8">
        <f t="shared" si="2358"/>
        <v>278.3891456</v>
      </c>
      <c r="FZ187" s="8">
        <f t="shared" si="2358"/>
        <v>321.4260393</v>
      </c>
      <c r="GA187" s="8">
        <f t="shared" si="2358"/>
        <v>366.7261405</v>
      </c>
      <c r="GB187" s="52">
        <f t="shared" si="45"/>
        <v>3520.570949</v>
      </c>
      <c r="GC187" s="8">
        <f t="shared" ref="GC187:GN187" si="2359">SUM(GC188:GC190)</f>
        <v>267.3884902</v>
      </c>
      <c r="GD187" s="8">
        <f t="shared" si="2359"/>
        <v>292.0163775</v>
      </c>
      <c r="GE187" s="8">
        <f t="shared" si="2359"/>
        <v>327.1990735</v>
      </c>
      <c r="GF187" s="8">
        <f t="shared" si="2359"/>
        <v>327.1990735</v>
      </c>
      <c r="GG187" s="8">
        <f t="shared" si="2359"/>
        <v>334.2356128</v>
      </c>
      <c r="GH187" s="8">
        <f t="shared" si="2359"/>
        <v>355.3452304</v>
      </c>
      <c r="GI187" s="8">
        <f t="shared" si="2359"/>
        <v>408.1192745</v>
      </c>
      <c r="GJ187" s="8">
        <f t="shared" si="2359"/>
        <v>397.5644657</v>
      </c>
      <c r="GK187" s="8">
        <f t="shared" si="2359"/>
        <v>352.1202843</v>
      </c>
      <c r="GL187" s="8">
        <f t="shared" si="2359"/>
        <v>334.4036999</v>
      </c>
      <c r="GM187" s="8">
        <f t="shared" si="2359"/>
        <v>386.5482462</v>
      </c>
      <c r="GN187" s="8">
        <f t="shared" si="2359"/>
        <v>439.783701</v>
      </c>
      <c r="GO187" s="52">
        <f t="shared" si="47"/>
        <v>4221.92353</v>
      </c>
      <c r="GP187" s="53">
        <f t="shared" ref="GP187:HA187" si="2360">SUM(GP188:GP190)</f>
        <v>293.6122068</v>
      </c>
      <c r="GQ187" s="53">
        <f t="shared" si="2360"/>
        <v>320.6554363</v>
      </c>
      <c r="GR187" s="53">
        <f t="shared" si="2360"/>
        <v>359.2886214</v>
      </c>
      <c r="GS187" s="53">
        <f t="shared" si="2360"/>
        <v>359.2886214</v>
      </c>
      <c r="GT187" s="53">
        <f t="shared" si="2360"/>
        <v>367.0152585</v>
      </c>
      <c r="GU187" s="53">
        <f t="shared" si="2360"/>
        <v>390.1951695</v>
      </c>
      <c r="GV187" s="53">
        <f t="shared" si="2360"/>
        <v>448.1449472</v>
      </c>
      <c r="GW187" s="53">
        <f t="shared" si="2360"/>
        <v>436.5549916</v>
      </c>
      <c r="GX187" s="53">
        <f t="shared" si="2360"/>
        <v>385.3756647</v>
      </c>
      <c r="GY187" s="53">
        <f t="shared" si="2360"/>
        <v>368.1266864</v>
      </c>
      <c r="GZ187" s="53">
        <f t="shared" si="2360"/>
        <v>424.8097945</v>
      </c>
      <c r="HA187" s="53">
        <f t="shared" si="2360"/>
        <v>482.9148138</v>
      </c>
      <c r="HB187" s="52">
        <f t="shared" si="49"/>
        <v>4635.982212</v>
      </c>
      <c r="HC187" s="53">
        <f t="shared" ref="HC187:HN187" si="2361">SUM(HC188:HC190)</f>
        <v>307.0411333</v>
      </c>
      <c r="HD187" s="53">
        <f t="shared" si="2361"/>
        <v>335.3212376</v>
      </c>
      <c r="HE187" s="53">
        <f t="shared" si="2361"/>
        <v>375.7213867</v>
      </c>
      <c r="HF187" s="53">
        <f t="shared" si="2361"/>
        <v>375.7213867</v>
      </c>
      <c r="HG187" s="53">
        <f t="shared" si="2361"/>
        <v>383.8014166</v>
      </c>
      <c r="HH187" s="53">
        <f t="shared" si="2361"/>
        <v>408.041506</v>
      </c>
      <c r="HI187" s="53">
        <f t="shared" si="2361"/>
        <v>468.6417297</v>
      </c>
      <c r="HJ187" s="53">
        <f t="shared" si="2361"/>
        <v>456.521685</v>
      </c>
      <c r="HK187" s="53">
        <f t="shared" si="2361"/>
        <v>401.9401456</v>
      </c>
      <c r="HL187" s="53">
        <f t="shared" si="2361"/>
        <v>385.794693</v>
      </c>
      <c r="HM187" s="53">
        <f t="shared" si="2361"/>
        <v>444.4697093</v>
      </c>
      <c r="HN187" s="53">
        <f t="shared" si="2361"/>
        <v>505.0018639</v>
      </c>
      <c r="HO187" s="52">
        <f t="shared" si="51"/>
        <v>4848.017893</v>
      </c>
      <c r="HP187" s="53">
        <f t="shared" ref="HP187:IA187" si="2362">SUM(HP188:HP190)</f>
        <v>308.10299</v>
      </c>
      <c r="HQ187" s="53">
        <f t="shared" si="2362"/>
        <v>336.4808969</v>
      </c>
      <c r="HR187" s="53">
        <f t="shared" si="2362"/>
        <v>377.020764</v>
      </c>
      <c r="HS187" s="53">
        <f t="shared" si="2362"/>
        <v>377.020764</v>
      </c>
      <c r="HT187" s="53">
        <f t="shared" si="2362"/>
        <v>385.1287374</v>
      </c>
      <c r="HU187" s="53">
        <f t="shared" si="2362"/>
        <v>409.4526577</v>
      </c>
      <c r="HV187" s="53">
        <f t="shared" si="2362"/>
        <v>470.2624584</v>
      </c>
      <c r="HW187" s="53">
        <f t="shared" si="2362"/>
        <v>458.1004982</v>
      </c>
      <c r="HX187" s="53">
        <f t="shared" si="2362"/>
        <v>402.542025</v>
      </c>
      <c r="HY187" s="53">
        <f t="shared" si="2362"/>
        <v>387.8187571</v>
      </c>
      <c r="HZ187" s="53">
        <f t="shared" si="2362"/>
        <v>446.1051645</v>
      </c>
      <c r="IA187" s="53">
        <f t="shared" si="2362"/>
        <v>506.7483387</v>
      </c>
      <c r="IB187" s="52">
        <f t="shared" si="53"/>
        <v>4864.784052</v>
      </c>
      <c r="IC187" s="53">
        <f t="shared" ref="IC187:IN187" si="2363">SUM(IC188:IC190)</f>
        <v>298.5331296</v>
      </c>
      <c r="ID187" s="53">
        <f t="shared" si="2363"/>
        <v>326.0296021</v>
      </c>
      <c r="IE187" s="53">
        <f t="shared" si="2363"/>
        <v>365.310277</v>
      </c>
      <c r="IF187" s="53">
        <f t="shared" si="2363"/>
        <v>365.310277</v>
      </c>
      <c r="IG187" s="53">
        <f t="shared" si="2363"/>
        <v>373.166412</v>
      </c>
      <c r="IH187" s="53">
        <f t="shared" si="2363"/>
        <v>396.734817</v>
      </c>
      <c r="II187" s="53">
        <f t="shared" si="2363"/>
        <v>455.6558294</v>
      </c>
      <c r="IJ187" s="53">
        <f t="shared" si="2363"/>
        <v>443.8716269</v>
      </c>
      <c r="IK187" s="53">
        <f t="shared" si="2363"/>
        <v>389.4394563</v>
      </c>
      <c r="IL187" s="53">
        <f t="shared" si="2363"/>
        <v>376.3477346</v>
      </c>
      <c r="IM187" s="53">
        <f t="shared" si="2363"/>
        <v>432.2733951</v>
      </c>
      <c r="IN187" s="53">
        <f t="shared" si="2363"/>
        <v>491.0084369</v>
      </c>
      <c r="IO187" s="52">
        <f t="shared" si="55"/>
        <v>4713.680994</v>
      </c>
      <c r="IP187" s="53">
        <f t="shared" ref="IP187:JA187" si="2364">SUM(IP188:IP190)</f>
        <v>283.3026678</v>
      </c>
      <c r="IQ187" s="53">
        <f t="shared" si="2364"/>
        <v>309.3963345</v>
      </c>
      <c r="IR187" s="53">
        <f t="shared" si="2364"/>
        <v>346.6730013</v>
      </c>
      <c r="IS187" s="53">
        <f t="shared" si="2364"/>
        <v>346.6730013</v>
      </c>
      <c r="IT187" s="53">
        <f t="shared" si="2364"/>
        <v>354.1283347</v>
      </c>
      <c r="IU187" s="53">
        <f t="shared" si="2364"/>
        <v>376.4943348</v>
      </c>
      <c r="IV187" s="53">
        <f t="shared" si="2364"/>
        <v>432.409335</v>
      </c>
      <c r="IW187" s="53">
        <f t="shared" si="2364"/>
        <v>421.226335</v>
      </c>
      <c r="IX187" s="53">
        <f t="shared" si="2364"/>
        <v>369.3905749</v>
      </c>
      <c r="IY187" s="53">
        <f t="shared" si="2364"/>
        <v>357.5612777</v>
      </c>
      <c r="IZ187" s="53">
        <f t="shared" si="2364"/>
        <v>409.9864851</v>
      </c>
      <c r="JA187" s="53">
        <f t="shared" si="2364"/>
        <v>465.9583351</v>
      </c>
      <c r="JB187" s="52">
        <f t="shared" si="57"/>
        <v>4473.200017</v>
      </c>
      <c r="JC187" s="2"/>
      <c r="JD187" s="2"/>
      <c r="JE187" s="19">
        <f t="shared" si="58"/>
        <v>0</v>
      </c>
      <c r="JF187" s="19">
        <f t="shared" si="59"/>
        <v>0</v>
      </c>
      <c r="JG187" s="48">
        <f t="shared" si="60"/>
        <v>0</v>
      </c>
      <c r="JH187" s="48">
        <f t="shared" si="61"/>
        <v>0</v>
      </c>
      <c r="JI187" s="48">
        <f t="shared" si="62"/>
        <v>0</v>
      </c>
      <c r="JJ187" s="48">
        <f t="shared" si="63"/>
        <v>0</v>
      </c>
      <c r="JK187" s="48">
        <f t="shared" si="64"/>
        <v>0</v>
      </c>
    </row>
    <row r="188" ht="19.5" customHeight="1" outlineLevel="1">
      <c r="A188" s="2"/>
      <c r="B188" s="13" t="s">
        <v>18</v>
      </c>
      <c r="C188" s="56">
        <f>'ОПУ БС'!$C188/12*'ОПУ БС'!L188</f>
        <v>105.2222951</v>
      </c>
      <c r="D188" s="56">
        <f>'ОПУ БС'!$C188/12*'ОПУ БС'!M188</f>
        <v>114.9138223</v>
      </c>
      <c r="E188" s="56">
        <f>'ОПУ БС'!$C188/12*'ОПУ БС'!N188</f>
        <v>128.7588612</v>
      </c>
      <c r="F188" s="56">
        <f>'ОПУ БС'!$C188/12*'ОПУ БС'!O188</f>
        <v>128.7588612</v>
      </c>
      <c r="G188" s="56">
        <f>'ОПУ БС'!$C188/12*'ОПУ БС'!P188</f>
        <v>131.5278689</v>
      </c>
      <c r="H188" s="56">
        <f>'ОПУ БС'!$C188/12*'ОПУ БС'!Q188</f>
        <v>139.8348922</v>
      </c>
      <c r="I188" s="56">
        <f>'ОПУ БС'!$C188/12*'ОПУ БС'!R188</f>
        <v>160.6024505</v>
      </c>
      <c r="J188" s="56">
        <f>'ОПУ БС'!$C188/12*'ОПУ БС'!S188</f>
        <v>156.4489388</v>
      </c>
      <c r="K188" s="56">
        <f>'ОПУ БС'!$C188/12*'ОПУ БС'!T188</f>
        <v>145.3729078</v>
      </c>
      <c r="L188" s="56">
        <f>'ОПУ БС'!$C188/12*'ОПУ БС'!U188</f>
        <v>137.0658845</v>
      </c>
      <c r="M188" s="56">
        <f>'ОПУ БС'!$C188/12*'ОПУ БС'!V188</f>
        <v>139.8348922</v>
      </c>
      <c r="N188" s="56">
        <f>'ОПУ БС'!$C188/12*'ОПУ БС'!W188</f>
        <v>173.0629854</v>
      </c>
      <c r="O188" s="10">
        <f t="shared" si="21"/>
        <v>1661.40466</v>
      </c>
      <c r="P188" s="56">
        <f>'ОПУ БС'!$D188/12*'ОПУ БС'!L188</f>
        <v>127.1145076</v>
      </c>
      <c r="Q188" s="56">
        <f>'ОПУ БС'!$D188/12*'ОПУ БС'!M188</f>
        <v>138.8224227</v>
      </c>
      <c r="R188" s="56">
        <f>'ОПУ БС'!$D188/12*'ОПУ БС'!N188</f>
        <v>155.5480158</v>
      </c>
      <c r="S188" s="56">
        <f>'ОПУ БС'!$D188/12*'ОПУ БС'!O188</f>
        <v>155.5480158</v>
      </c>
      <c r="T188" s="56">
        <f>'ОПУ БС'!$D188/12*'ОПУ БС'!P188</f>
        <v>158.8931345</v>
      </c>
      <c r="U188" s="56">
        <f>'ОПУ БС'!$D188/12*'ОПУ БС'!Q188</f>
        <v>168.9284903</v>
      </c>
      <c r="V188" s="56">
        <f>'ОПУ БС'!$D188/12*'ОПУ БС'!R188</f>
        <v>194.01688</v>
      </c>
      <c r="W188" s="56">
        <f>'ОПУ БС'!$D188/12*'ОПУ БС'!S188</f>
        <v>188.9992021</v>
      </c>
      <c r="X188" s="56">
        <f>'ОПУ БС'!$D188/12*'ОПУ БС'!T188</f>
        <v>175.6187276</v>
      </c>
      <c r="Y188" s="56">
        <f>'ОПУ БС'!$D188/12*'ОПУ БС'!U188</f>
        <v>165.5833717</v>
      </c>
      <c r="Z188" s="56">
        <f>'ОПУ БС'!$D188/12*'ОПУ БС'!V188</f>
        <v>168.9284903</v>
      </c>
      <c r="AA188" s="56">
        <f>'ОПУ БС'!$D188/12*'ОПУ БС'!W188</f>
        <v>209.0699138</v>
      </c>
      <c r="AB188" s="10">
        <f t="shared" si="23"/>
        <v>2007.071172</v>
      </c>
      <c r="AC188" s="56">
        <f>'ОПУ БС'!$E188/12*'ОПУ БС'!L188</f>
        <v>144.0686187</v>
      </c>
      <c r="AD188" s="56">
        <f>'ОПУ БС'!$E188/12*'ОПУ БС'!M188</f>
        <v>157.3380967</v>
      </c>
      <c r="AE188" s="56">
        <f>'ОПУ БС'!$E188/12*'ОПУ БС'!N188</f>
        <v>176.2944939</v>
      </c>
      <c r="AF188" s="56">
        <f>'ОПУ БС'!$E188/12*'ОПУ БС'!O188</f>
        <v>176.2944939</v>
      </c>
      <c r="AG188" s="56">
        <f>'ОПУ БС'!$E188/12*'ОПУ БС'!P188</f>
        <v>180.0857734</v>
      </c>
      <c r="AH188" s="56">
        <f>'ОПУ БС'!$E188/12*'ОПУ БС'!Q188</f>
        <v>191.4596117</v>
      </c>
      <c r="AI188" s="56">
        <f>'ОПУ БС'!$E188/12*'ОПУ БС'!R188</f>
        <v>219.8942075</v>
      </c>
      <c r="AJ188" s="56">
        <f>'ОПУ БС'!$E188/12*'ОПУ БС'!S188</f>
        <v>214.2072883</v>
      </c>
      <c r="AK188" s="56">
        <f>'ОПУ БС'!$E188/12*'ОПУ БС'!T188</f>
        <v>199.0421706</v>
      </c>
      <c r="AL188" s="56">
        <f>'ОПУ БС'!$E188/12*'ОПУ БС'!U188</f>
        <v>187.6683322</v>
      </c>
      <c r="AM188" s="56">
        <f>'ОПУ БС'!$E188/12*'ОПУ БС'!V188</f>
        <v>191.4596117</v>
      </c>
      <c r="AN188" s="56">
        <f>'ОПУ БС'!$E188/12*'ОПУ БС'!W188</f>
        <v>236.9549649</v>
      </c>
      <c r="AO188" s="10">
        <f t="shared" si="25"/>
        <v>2274.767664</v>
      </c>
      <c r="AP188" s="56">
        <f>'ОПУ БС'!$F188/12*'ОПУ БС'!L188</f>
        <v>154.8507411</v>
      </c>
      <c r="AQ188" s="56">
        <f>'ОПУ БС'!$F188/12*'ОПУ БС'!M188</f>
        <v>169.1133093</v>
      </c>
      <c r="AR188" s="56">
        <f>'ОПУ БС'!$F188/12*'ОПУ БС'!N188</f>
        <v>189.4884068</v>
      </c>
      <c r="AS188" s="56">
        <f>'ОПУ БС'!$F188/12*'ОПУ БС'!O188</f>
        <v>189.4884068</v>
      </c>
      <c r="AT188" s="56">
        <f>'ОПУ БС'!$F188/12*'ОПУ БС'!P188</f>
        <v>193.5634263</v>
      </c>
      <c r="AU188" s="56">
        <f>'ОПУ БС'!$F188/12*'ОПУ БС'!Q188</f>
        <v>205.7884848</v>
      </c>
      <c r="AV188" s="56">
        <f>'ОПУ БС'!$F188/12*'ОПУ БС'!R188</f>
        <v>236.3511311</v>
      </c>
      <c r="AW188" s="56">
        <f>'ОПУ БС'!$F188/12*'ОПУ БС'!S188</f>
        <v>230.2386019</v>
      </c>
      <c r="AX188" s="56">
        <f>'ОПУ БС'!$F188/12*'ОПУ БС'!T188</f>
        <v>213.9385238</v>
      </c>
      <c r="AY188" s="56">
        <f>'ОПУ БС'!$F188/12*'ОПУ БС'!U188</f>
        <v>201.7134653</v>
      </c>
      <c r="AZ188" s="56">
        <f>'ОПУ БС'!$F188/12*'ОПУ БС'!V188</f>
        <v>205.7884848</v>
      </c>
      <c r="BA188" s="56">
        <f>'ОПУ БС'!$F188/12*'ОПУ БС'!W188</f>
        <v>254.6887189</v>
      </c>
      <c r="BB188" s="10">
        <f t="shared" si="27"/>
        <v>2445.011701</v>
      </c>
      <c r="BC188" s="56">
        <f>'ОПУ БС'!$G188/12*'ОПУ БС'!L188</f>
        <v>159.0527841</v>
      </c>
      <c r="BD188" s="56">
        <f>'ОПУ БС'!$G188/12*'ОПУ БС'!M188</f>
        <v>173.7023826</v>
      </c>
      <c r="BE188" s="56">
        <f>'ОПУ БС'!$G188/12*'ОПУ БС'!N188</f>
        <v>194.6303805</v>
      </c>
      <c r="BF188" s="56">
        <f>'ОПУ БС'!$G188/12*'ОПУ БС'!O188</f>
        <v>194.6303805</v>
      </c>
      <c r="BG188" s="56">
        <f>'ОПУ БС'!$G188/12*'ОПУ БС'!P188</f>
        <v>198.8159801</v>
      </c>
      <c r="BH188" s="56">
        <f>'ОПУ БС'!$G188/12*'ОПУ БС'!Q188</f>
        <v>211.3727788</v>
      </c>
      <c r="BI188" s="56">
        <f>'ОПУ БС'!$G188/12*'ОПУ БС'!R188</f>
        <v>242.7647757</v>
      </c>
      <c r="BJ188" s="56">
        <f>'ОПУ БС'!$G188/12*'ОПУ БС'!S188</f>
        <v>236.4863763</v>
      </c>
      <c r="BK188" s="56">
        <f>'ОПУ БС'!$G188/12*'ОПУ БС'!T188</f>
        <v>219.743978</v>
      </c>
      <c r="BL188" s="56">
        <f>'ОПУ БС'!$G188/12*'ОПУ БС'!U188</f>
        <v>207.1871793</v>
      </c>
      <c r="BM188" s="56">
        <f>'ОПУ БС'!$G188/12*'ОПУ БС'!V188</f>
        <v>211.3727788</v>
      </c>
      <c r="BN188" s="56">
        <f>'ОПУ БС'!$G188/12*'ОПУ БС'!W188</f>
        <v>261.5999738</v>
      </c>
      <c r="BO188" s="10">
        <f t="shared" si="29"/>
        <v>2511.359749</v>
      </c>
      <c r="BP188" s="56">
        <f>'ОПУ БС'!$H188/12*'ОПУ БС'!L188</f>
        <v>157.2826681</v>
      </c>
      <c r="BQ188" s="56">
        <f>'ОПУ БС'!$H188/12*'ОПУ БС'!M188</f>
        <v>171.7692296</v>
      </c>
      <c r="BR188" s="56">
        <f>'ОПУ БС'!$H188/12*'ОПУ БС'!N188</f>
        <v>192.4643175</v>
      </c>
      <c r="BS188" s="56">
        <f>'ОПУ БС'!$H188/12*'ОПУ БС'!O188</f>
        <v>192.4643175</v>
      </c>
      <c r="BT188" s="56">
        <f>'ОПУ БС'!$H188/12*'ОПУ БС'!P188</f>
        <v>196.6033351</v>
      </c>
      <c r="BU188" s="56">
        <f>'ОПУ БС'!$H188/12*'ОПУ БС'!Q188</f>
        <v>209.0203879</v>
      </c>
      <c r="BV188" s="56">
        <f>'ОПУ БС'!$H188/12*'ОПУ БС'!R188</f>
        <v>240.0630197</v>
      </c>
      <c r="BW188" s="56">
        <f>'ОПУ БС'!$H188/12*'ОПУ БС'!S188</f>
        <v>233.8544933</v>
      </c>
      <c r="BX188" s="56">
        <f>'ОПУ БС'!$H188/12*'ОПУ БС'!T188</f>
        <v>217.298423</v>
      </c>
      <c r="BY188" s="56">
        <f>'ОПУ БС'!$H188/12*'ОПУ БС'!U188</f>
        <v>204.8813703</v>
      </c>
      <c r="BZ188" s="56">
        <f>'ОПУ БС'!$H188/12*'ОПУ БС'!V188</f>
        <v>209.0203879</v>
      </c>
      <c r="CA188" s="56">
        <f>'ОПУ БС'!$H188/12*'ОПУ БС'!W188</f>
        <v>258.6885988</v>
      </c>
      <c r="CB188" s="10">
        <f t="shared" si="31"/>
        <v>2483.410549</v>
      </c>
      <c r="CC188" s="56">
        <f>'ОПУ БС'!$I188/12*'ОПУ БС'!L188</f>
        <v>152.0431145</v>
      </c>
      <c r="CD188" s="56">
        <f>'ОПУ БС'!$I188/12*'ОПУ БС'!M188</f>
        <v>166.0470856</v>
      </c>
      <c r="CE188" s="56">
        <f>'ОПУ БС'!$I188/12*'ОПУ БС'!N188</f>
        <v>186.0527585</v>
      </c>
      <c r="CF188" s="56">
        <f>'ОПУ БС'!$I188/12*'ОПУ БС'!O188</f>
        <v>186.0527585</v>
      </c>
      <c r="CG188" s="56">
        <f>'ОПУ БС'!$I188/12*'ОПУ БС'!P188</f>
        <v>190.0538931</v>
      </c>
      <c r="CH188" s="56">
        <f>'ОПУ БС'!$I188/12*'ОПУ БС'!Q188</f>
        <v>202.0572969</v>
      </c>
      <c r="CI188" s="56">
        <f>'ОПУ БС'!$I188/12*'ОПУ БС'!R188</f>
        <v>232.0658063</v>
      </c>
      <c r="CJ188" s="56">
        <f>'ОПУ БС'!$I188/12*'ОПУ БС'!S188</f>
        <v>226.0641044</v>
      </c>
      <c r="CK188" s="56">
        <f>'ОПУ БС'!$I188/12*'ОПУ БС'!T188</f>
        <v>210.0595661</v>
      </c>
      <c r="CL188" s="56">
        <f>'ОПУ БС'!$I188/12*'ОПУ БС'!U188</f>
        <v>198.0561623</v>
      </c>
      <c r="CM188" s="56">
        <f>'ОПУ БС'!$I188/12*'ОПУ БС'!V188</f>
        <v>202.0572969</v>
      </c>
      <c r="CN188" s="56">
        <f>'ОПУ БС'!$I188/12*'ОПУ БС'!W188</f>
        <v>250.070912</v>
      </c>
      <c r="CO188" s="10">
        <f t="shared" si="33"/>
        <v>2400.680755</v>
      </c>
      <c r="CP188" s="2"/>
      <c r="CQ188" s="2"/>
      <c r="CR188" s="48">
        <f>O188-'ОПУ БС'!C188</f>
        <v>0</v>
      </c>
      <c r="CS188" s="48">
        <f>AB188-'ОПУ БС'!D188</f>
        <v>0</v>
      </c>
      <c r="CT188" s="48">
        <f>AO188-'ОПУ БС'!E188</f>
        <v>0</v>
      </c>
      <c r="CU188" s="48">
        <f>BB188-'ОПУ БС'!F188</f>
        <v>0</v>
      </c>
      <c r="CV188" s="48">
        <f>BO188-'ОПУ БС'!G188</f>
        <v>0</v>
      </c>
      <c r="CW188" s="48">
        <f>CB188-'ОПУ БС'!H188</f>
        <v>0</v>
      </c>
      <c r="CX188" s="48">
        <f>CO188-'ОПУ БС'!I188</f>
        <v>0</v>
      </c>
      <c r="CY188" s="2"/>
      <c r="CZ188" s="2"/>
      <c r="DA188" s="57"/>
      <c r="DB188" s="57"/>
      <c r="DC188" s="57"/>
      <c r="DD188" s="57"/>
      <c r="DE188" s="57"/>
      <c r="DF188" s="57"/>
      <c r="DG188" s="57"/>
      <c r="DH188" s="57"/>
      <c r="DI188" s="57"/>
      <c r="DJ188" s="57"/>
      <c r="DK188" s="57"/>
      <c r="DL188" s="57"/>
      <c r="DM188" s="55">
        <f t="shared" si="35"/>
        <v>0</v>
      </c>
      <c r="DN188" s="57"/>
      <c r="DO188" s="57"/>
      <c r="DP188" s="57"/>
      <c r="DQ188" s="57"/>
      <c r="DR188" s="57"/>
      <c r="DS188" s="57"/>
      <c r="DT188" s="57"/>
      <c r="DU188" s="57"/>
      <c r="DV188" s="57"/>
      <c r="DW188" s="57"/>
      <c r="DX188" s="57"/>
      <c r="DY188" s="57"/>
      <c r="DZ188" s="55">
        <f t="shared" si="37"/>
        <v>0</v>
      </c>
      <c r="EA188" s="58"/>
      <c r="EB188" s="58"/>
      <c r="EC188" s="58"/>
      <c r="ED188" s="58"/>
      <c r="EE188" s="58"/>
      <c r="EF188" s="58"/>
      <c r="EG188" s="58"/>
      <c r="EH188" s="58"/>
      <c r="EI188" s="58"/>
      <c r="EJ188" s="58"/>
      <c r="EK188" s="58"/>
      <c r="EL188" s="58"/>
      <c r="EM188" s="50">
        <f t="shared" si="39"/>
        <v>0</v>
      </c>
      <c r="EN188" s="58"/>
      <c r="EO188" s="58"/>
      <c r="EP188" s="58"/>
      <c r="EQ188" s="58"/>
      <c r="ER188" s="58"/>
      <c r="ES188" s="58"/>
      <c r="ET188" s="58"/>
      <c r="EU188" s="58"/>
      <c r="EV188" s="58"/>
      <c r="EW188" s="58"/>
      <c r="EX188" s="58"/>
      <c r="EY188" s="58"/>
      <c r="EZ188" s="51">
        <f t="shared" si="41"/>
        <v>0</v>
      </c>
      <c r="FA188" s="58"/>
      <c r="FB188" s="58"/>
      <c r="FC188" s="58"/>
      <c r="FD188" s="58"/>
      <c r="FE188" s="58"/>
      <c r="FF188" s="58"/>
      <c r="FG188" s="58"/>
      <c r="FH188" s="58"/>
      <c r="FI188" s="58"/>
      <c r="FJ188" s="58"/>
      <c r="FK188" s="58"/>
      <c r="FL188" s="58"/>
      <c r="FM188" s="51">
        <f t="shared" si="43"/>
        <v>0</v>
      </c>
      <c r="FN188" s="2"/>
      <c r="FO188" s="2"/>
      <c r="FP188" s="56">
        <f t="shared" ref="FP188:GA188" si="2365">C188</f>
        <v>105.2222951</v>
      </c>
      <c r="FQ188" s="56">
        <f t="shared" si="2365"/>
        <v>114.9138223</v>
      </c>
      <c r="FR188" s="56">
        <f t="shared" si="2365"/>
        <v>128.7588612</v>
      </c>
      <c r="FS188" s="56">
        <f t="shared" si="2365"/>
        <v>128.7588612</v>
      </c>
      <c r="FT188" s="56">
        <f t="shared" si="2365"/>
        <v>131.5278689</v>
      </c>
      <c r="FU188" s="56">
        <f t="shared" si="2365"/>
        <v>139.8348922</v>
      </c>
      <c r="FV188" s="56">
        <f t="shared" si="2365"/>
        <v>160.6024505</v>
      </c>
      <c r="FW188" s="56">
        <f t="shared" si="2365"/>
        <v>156.4489388</v>
      </c>
      <c r="FX188" s="56">
        <f t="shared" si="2365"/>
        <v>145.3729078</v>
      </c>
      <c r="FY188" s="56">
        <f t="shared" si="2365"/>
        <v>137.0658845</v>
      </c>
      <c r="FZ188" s="56">
        <f t="shared" si="2365"/>
        <v>139.8348922</v>
      </c>
      <c r="GA188" s="56">
        <f t="shared" si="2365"/>
        <v>173.0629854</v>
      </c>
      <c r="GB188" s="52">
        <f t="shared" si="45"/>
        <v>1661.40466</v>
      </c>
      <c r="GC188" s="56">
        <f t="shared" ref="GC188:GN188" si="2366">P188</f>
        <v>127.1145076</v>
      </c>
      <c r="GD188" s="56">
        <f t="shared" si="2366"/>
        <v>138.8224227</v>
      </c>
      <c r="GE188" s="56">
        <f t="shared" si="2366"/>
        <v>155.5480158</v>
      </c>
      <c r="GF188" s="56">
        <f t="shared" si="2366"/>
        <v>155.5480158</v>
      </c>
      <c r="GG188" s="56">
        <f t="shared" si="2366"/>
        <v>158.8931345</v>
      </c>
      <c r="GH188" s="56">
        <f t="shared" si="2366"/>
        <v>168.9284903</v>
      </c>
      <c r="GI188" s="56">
        <f t="shared" si="2366"/>
        <v>194.01688</v>
      </c>
      <c r="GJ188" s="56">
        <f t="shared" si="2366"/>
        <v>188.9992021</v>
      </c>
      <c r="GK188" s="56">
        <f t="shared" si="2366"/>
        <v>175.6187276</v>
      </c>
      <c r="GL188" s="56">
        <f t="shared" si="2366"/>
        <v>165.5833717</v>
      </c>
      <c r="GM188" s="56">
        <f t="shared" si="2366"/>
        <v>168.9284903</v>
      </c>
      <c r="GN188" s="56">
        <f t="shared" si="2366"/>
        <v>209.0699138</v>
      </c>
      <c r="GO188" s="52">
        <f t="shared" si="47"/>
        <v>2007.071172</v>
      </c>
      <c r="GP188" s="8">
        <f t="shared" ref="GP188:HA188" si="2367">AC188+DA188</f>
        <v>144.0686187</v>
      </c>
      <c r="GQ188" s="8">
        <f t="shared" si="2367"/>
        <v>157.3380967</v>
      </c>
      <c r="GR188" s="8">
        <f t="shared" si="2367"/>
        <v>176.2944939</v>
      </c>
      <c r="GS188" s="8">
        <f t="shared" si="2367"/>
        <v>176.2944939</v>
      </c>
      <c r="GT188" s="8">
        <f t="shared" si="2367"/>
        <v>180.0857734</v>
      </c>
      <c r="GU188" s="8">
        <f t="shared" si="2367"/>
        <v>191.4596117</v>
      </c>
      <c r="GV188" s="8">
        <f t="shared" si="2367"/>
        <v>219.8942075</v>
      </c>
      <c r="GW188" s="8">
        <f t="shared" si="2367"/>
        <v>214.2072883</v>
      </c>
      <c r="GX188" s="8">
        <f t="shared" si="2367"/>
        <v>199.0421706</v>
      </c>
      <c r="GY188" s="8">
        <f t="shared" si="2367"/>
        <v>187.6683322</v>
      </c>
      <c r="GZ188" s="8">
        <f t="shared" si="2367"/>
        <v>191.4596117</v>
      </c>
      <c r="HA188" s="8">
        <f t="shared" si="2367"/>
        <v>236.9549649</v>
      </c>
      <c r="HB188" s="52">
        <f t="shared" si="49"/>
        <v>2274.767664</v>
      </c>
      <c r="HC188" s="8">
        <f t="shared" ref="HC188:HN188" si="2368">AP188+DN188</f>
        <v>154.8507411</v>
      </c>
      <c r="HD188" s="8">
        <f t="shared" si="2368"/>
        <v>169.1133093</v>
      </c>
      <c r="HE188" s="8">
        <f t="shared" si="2368"/>
        <v>189.4884068</v>
      </c>
      <c r="HF188" s="8">
        <f t="shared" si="2368"/>
        <v>189.4884068</v>
      </c>
      <c r="HG188" s="8">
        <f t="shared" si="2368"/>
        <v>193.5634263</v>
      </c>
      <c r="HH188" s="8">
        <f t="shared" si="2368"/>
        <v>205.7884848</v>
      </c>
      <c r="HI188" s="8">
        <f t="shared" si="2368"/>
        <v>236.3511311</v>
      </c>
      <c r="HJ188" s="8">
        <f t="shared" si="2368"/>
        <v>230.2386019</v>
      </c>
      <c r="HK188" s="8">
        <f t="shared" si="2368"/>
        <v>213.9385238</v>
      </c>
      <c r="HL188" s="8">
        <f t="shared" si="2368"/>
        <v>201.7134653</v>
      </c>
      <c r="HM188" s="8">
        <f t="shared" si="2368"/>
        <v>205.7884848</v>
      </c>
      <c r="HN188" s="8">
        <f t="shared" si="2368"/>
        <v>254.6887189</v>
      </c>
      <c r="HO188" s="52">
        <f t="shared" si="51"/>
        <v>2445.011701</v>
      </c>
      <c r="HP188" s="8">
        <f t="shared" ref="HP188:IA188" si="2369">BC188+EA188</f>
        <v>159.0527841</v>
      </c>
      <c r="HQ188" s="8">
        <f t="shared" si="2369"/>
        <v>173.7023826</v>
      </c>
      <c r="HR188" s="8">
        <f t="shared" si="2369"/>
        <v>194.6303805</v>
      </c>
      <c r="HS188" s="8">
        <f t="shared" si="2369"/>
        <v>194.6303805</v>
      </c>
      <c r="HT188" s="8">
        <f t="shared" si="2369"/>
        <v>198.8159801</v>
      </c>
      <c r="HU188" s="8">
        <f t="shared" si="2369"/>
        <v>211.3727788</v>
      </c>
      <c r="HV188" s="8">
        <f t="shared" si="2369"/>
        <v>242.7647757</v>
      </c>
      <c r="HW188" s="8">
        <f t="shared" si="2369"/>
        <v>236.4863763</v>
      </c>
      <c r="HX188" s="8">
        <f t="shared" si="2369"/>
        <v>219.743978</v>
      </c>
      <c r="HY188" s="8">
        <f t="shared" si="2369"/>
        <v>207.1871793</v>
      </c>
      <c r="HZ188" s="8">
        <f t="shared" si="2369"/>
        <v>211.3727788</v>
      </c>
      <c r="IA188" s="8">
        <f t="shared" si="2369"/>
        <v>261.5999738</v>
      </c>
      <c r="IB188" s="52">
        <f t="shared" si="53"/>
        <v>2511.359749</v>
      </c>
      <c r="IC188" s="8">
        <f t="shared" ref="IC188:IN188" si="2370">BP188+EN188</f>
        <v>157.2826681</v>
      </c>
      <c r="ID188" s="8">
        <f t="shared" si="2370"/>
        <v>171.7692296</v>
      </c>
      <c r="IE188" s="8">
        <f t="shared" si="2370"/>
        <v>192.4643175</v>
      </c>
      <c r="IF188" s="8">
        <f t="shared" si="2370"/>
        <v>192.4643175</v>
      </c>
      <c r="IG188" s="8">
        <f t="shared" si="2370"/>
        <v>196.6033351</v>
      </c>
      <c r="IH188" s="8">
        <f t="shared" si="2370"/>
        <v>209.0203879</v>
      </c>
      <c r="II188" s="8">
        <f t="shared" si="2370"/>
        <v>240.0630197</v>
      </c>
      <c r="IJ188" s="8">
        <f t="shared" si="2370"/>
        <v>233.8544933</v>
      </c>
      <c r="IK188" s="8">
        <f t="shared" si="2370"/>
        <v>217.298423</v>
      </c>
      <c r="IL188" s="8">
        <f t="shared" si="2370"/>
        <v>204.8813703</v>
      </c>
      <c r="IM188" s="8">
        <f t="shared" si="2370"/>
        <v>209.0203879</v>
      </c>
      <c r="IN188" s="8">
        <f t="shared" si="2370"/>
        <v>258.6885988</v>
      </c>
      <c r="IO188" s="52">
        <f t="shared" si="55"/>
        <v>2483.410549</v>
      </c>
      <c r="IP188" s="8">
        <f t="shared" ref="IP188:JA188" si="2371">CC188+FA188</f>
        <v>152.0431145</v>
      </c>
      <c r="IQ188" s="8">
        <f t="shared" si="2371"/>
        <v>166.0470856</v>
      </c>
      <c r="IR188" s="8">
        <f t="shared" si="2371"/>
        <v>186.0527585</v>
      </c>
      <c r="IS188" s="8">
        <f t="shared" si="2371"/>
        <v>186.0527585</v>
      </c>
      <c r="IT188" s="8">
        <f t="shared" si="2371"/>
        <v>190.0538931</v>
      </c>
      <c r="IU188" s="8">
        <f t="shared" si="2371"/>
        <v>202.0572969</v>
      </c>
      <c r="IV188" s="8">
        <f t="shared" si="2371"/>
        <v>232.0658063</v>
      </c>
      <c r="IW188" s="8">
        <f t="shared" si="2371"/>
        <v>226.0641044</v>
      </c>
      <c r="IX188" s="8">
        <f t="shared" si="2371"/>
        <v>210.0595661</v>
      </c>
      <c r="IY188" s="8">
        <f t="shared" si="2371"/>
        <v>198.0561623</v>
      </c>
      <c r="IZ188" s="8">
        <f t="shared" si="2371"/>
        <v>202.0572969</v>
      </c>
      <c r="JA188" s="8">
        <f t="shared" si="2371"/>
        <v>250.070912</v>
      </c>
      <c r="JB188" s="52">
        <f t="shared" si="57"/>
        <v>2400.680755</v>
      </c>
      <c r="JC188" s="2"/>
      <c r="JD188" s="2"/>
      <c r="JE188" s="19">
        <f t="shared" si="58"/>
        <v>0</v>
      </c>
      <c r="JF188" s="19">
        <f t="shared" si="59"/>
        <v>0</v>
      </c>
      <c r="JG188" s="48">
        <f t="shared" si="60"/>
        <v>0</v>
      </c>
      <c r="JH188" s="48">
        <f t="shared" si="61"/>
        <v>0</v>
      </c>
      <c r="JI188" s="48">
        <f t="shared" si="62"/>
        <v>0</v>
      </c>
      <c r="JJ188" s="48">
        <f t="shared" si="63"/>
        <v>0</v>
      </c>
      <c r="JK188" s="48">
        <f t="shared" si="64"/>
        <v>0</v>
      </c>
    </row>
    <row r="189" ht="19.5" customHeight="1" outlineLevel="1">
      <c r="A189" s="2"/>
      <c r="B189" s="13" t="s">
        <v>19</v>
      </c>
      <c r="C189" s="56">
        <f>'ОПУ БС'!$C189/12*'ОПУ БС'!L189</f>
        <v>91.64047805</v>
      </c>
      <c r="D189" s="56">
        <f>'ОПУ БС'!$C189/12*'ОПУ БС'!M189</f>
        <v>100.0810484</v>
      </c>
      <c r="E189" s="56">
        <f>'ОПУ БС'!$C189/12*'ОПУ БС'!N189</f>
        <v>112.139006</v>
      </c>
      <c r="F189" s="56">
        <f>'ОПУ БС'!$C189/12*'ОПУ БС'!O189</f>
        <v>112.139006</v>
      </c>
      <c r="G189" s="56">
        <f>'ОПУ БС'!$C189/12*'ОПУ БС'!P189</f>
        <v>114.5505976</v>
      </c>
      <c r="H189" s="56">
        <f>'ОПУ БС'!$C189/12*'ОПУ БС'!Q189</f>
        <v>121.7853722</v>
      </c>
      <c r="I189" s="56">
        <f>'ОПУ БС'!$C189/12*'ОПУ БС'!R189</f>
        <v>139.8723086</v>
      </c>
      <c r="J189" s="56">
        <f>'ОПУ БС'!$C189/12*'ОПУ БС'!S189</f>
        <v>136.2549213</v>
      </c>
      <c r="K189" s="56">
        <f>'ОПУ БС'!$C189/12*'ОПУ БС'!T189</f>
        <v>126.6085552</v>
      </c>
      <c r="L189" s="56">
        <f>'ОПУ БС'!$C189/12*'ОПУ БС'!U189</f>
        <v>107.315823</v>
      </c>
      <c r="M189" s="56">
        <f>'ОПУ БС'!$C189/12*'ОПУ БС'!V189</f>
        <v>133.8433298</v>
      </c>
      <c r="N189" s="56">
        <f>'ОПУ БС'!$C189/12*'ОПУ БС'!W189</f>
        <v>150.7244705</v>
      </c>
      <c r="O189" s="10">
        <f t="shared" si="21"/>
        <v>1446.954917</v>
      </c>
      <c r="P189" s="56">
        <f>'ОПУ БС'!$D189/12*'ОПУ БС'!L189</f>
        <v>105.6779336</v>
      </c>
      <c r="Q189" s="56">
        <f>'ОПУ БС'!$D189/12*'ОПУ БС'!M189</f>
        <v>115.4114275</v>
      </c>
      <c r="R189" s="56">
        <f>'ОПУ БС'!$D189/12*'ОПУ БС'!N189</f>
        <v>129.3164188</v>
      </c>
      <c r="S189" s="56">
        <f>'ОПУ БС'!$D189/12*'ОПУ БС'!O189</f>
        <v>129.3164188</v>
      </c>
      <c r="T189" s="56">
        <f>'ОПУ БС'!$D189/12*'ОПУ БС'!P189</f>
        <v>132.097417</v>
      </c>
      <c r="U189" s="56">
        <f>'ОПУ БС'!$D189/12*'ОПУ БС'!Q189</f>
        <v>140.4404118</v>
      </c>
      <c r="V189" s="56">
        <f>'ОПУ БС'!$D189/12*'ОПУ БС'!R189</f>
        <v>161.2978987</v>
      </c>
      <c r="W189" s="56">
        <f>'ОПУ БС'!$D189/12*'ОПУ БС'!S189</f>
        <v>157.1264013</v>
      </c>
      <c r="X189" s="56">
        <f>'ОПУ БС'!$D189/12*'ОПУ БС'!T189</f>
        <v>146.0024083</v>
      </c>
      <c r="Y189" s="56">
        <f>'ОПУ БС'!$D189/12*'ОПУ БС'!U189</f>
        <v>123.7544222</v>
      </c>
      <c r="Z189" s="56">
        <f>'ОПУ БС'!$D189/12*'ОПУ БС'!V189</f>
        <v>154.345403</v>
      </c>
      <c r="AA189" s="56">
        <f>'ОПУ БС'!$D189/12*'ОПУ БС'!W189</f>
        <v>173.8123908</v>
      </c>
      <c r="AB189" s="10">
        <f t="shared" si="23"/>
        <v>1668.598952</v>
      </c>
      <c r="AC189" s="56">
        <f>'ОПУ БС'!$E189/12*'ОПУ БС'!L189</f>
        <v>108.9980303</v>
      </c>
      <c r="AD189" s="56">
        <f>'ОПУ БС'!$E189/12*'ОПУ БС'!M189</f>
        <v>119.0373226</v>
      </c>
      <c r="AE189" s="56">
        <f>'ОПУ БС'!$E189/12*'ОПУ БС'!N189</f>
        <v>133.3791687</v>
      </c>
      <c r="AF189" s="56">
        <f>'ОПУ БС'!$E189/12*'ОПУ БС'!O189</f>
        <v>133.3791687</v>
      </c>
      <c r="AG189" s="56">
        <f>'ОПУ БС'!$E189/12*'ОПУ БС'!P189</f>
        <v>136.2475379</v>
      </c>
      <c r="AH189" s="56">
        <f>'ОПУ БС'!$E189/12*'ОПУ БС'!Q189</f>
        <v>144.8526455</v>
      </c>
      <c r="AI189" s="56">
        <f>'ОПУ БС'!$E189/12*'ОПУ БС'!R189</f>
        <v>166.3654147</v>
      </c>
      <c r="AJ189" s="56">
        <f>'ОПУ БС'!$E189/12*'ОПУ БС'!S189</f>
        <v>162.0628609</v>
      </c>
      <c r="AK189" s="56">
        <f>'ОПУ БС'!$E189/12*'ОПУ БС'!T189</f>
        <v>150.589384</v>
      </c>
      <c r="AL189" s="56">
        <f>'ОПУ БС'!$E189/12*'ОПУ БС'!U189</f>
        <v>127.6424302</v>
      </c>
      <c r="AM189" s="56">
        <f>'ОПУ БС'!$E189/12*'ОПУ БС'!V189</f>
        <v>159.1944916</v>
      </c>
      <c r="AN189" s="56">
        <f>'ОПУ БС'!$E189/12*'ОПУ БС'!W189</f>
        <v>179.2730762</v>
      </c>
      <c r="AO189" s="10">
        <f t="shared" si="25"/>
        <v>1721.021531</v>
      </c>
      <c r="AP189" s="56">
        <f>'ОПУ БС'!$F189/12*'ОПУ БС'!L189</f>
        <v>107.667552</v>
      </c>
      <c r="AQ189" s="56">
        <f>'ОПУ БС'!$F189/12*'ОПУ БС'!M189</f>
        <v>117.5843003</v>
      </c>
      <c r="AR189" s="56">
        <f>'ОПУ БС'!$F189/12*'ОПУ БС'!N189</f>
        <v>131.7510834</v>
      </c>
      <c r="AS189" s="56">
        <f>'ОПУ БС'!$F189/12*'ОПУ БС'!O189</f>
        <v>131.7510834</v>
      </c>
      <c r="AT189" s="56">
        <f>'ОПУ БС'!$F189/12*'ОПУ БС'!P189</f>
        <v>134.5844401</v>
      </c>
      <c r="AU189" s="56">
        <f>'ОПУ БС'!$F189/12*'ОПУ БС'!Q189</f>
        <v>143.08451</v>
      </c>
      <c r="AV189" s="56">
        <f>'ОПУ БС'!$F189/12*'ОПУ БС'!R189</f>
        <v>164.3346847</v>
      </c>
      <c r="AW189" s="56">
        <f>'ОПУ БС'!$F189/12*'ОПУ БС'!S189</f>
        <v>160.0846498</v>
      </c>
      <c r="AX189" s="56">
        <f>'ОПУ БС'!$F189/12*'ОПУ БС'!T189</f>
        <v>148.7512232</v>
      </c>
      <c r="AY189" s="56">
        <f>'ОПУ БС'!$F189/12*'ОПУ БС'!U189</f>
        <v>126.0843702</v>
      </c>
      <c r="AZ189" s="56">
        <f>'ОПУ БС'!$F189/12*'ОПУ БС'!V189</f>
        <v>157.2512931</v>
      </c>
      <c r="BA189" s="56">
        <f>'ОПУ БС'!$F189/12*'ОПУ БС'!W189</f>
        <v>177.0847896</v>
      </c>
      <c r="BB189" s="10">
        <f t="shared" si="27"/>
        <v>1700.01398</v>
      </c>
      <c r="BC189" s="56">
        <f>'ОПУ БС'!$G189/12*'ОПУ БС'!L189</f>
        <v>102.7970468</v>
      </c>
      <c r="BD189" s="56">
        <f>'ОПУ БС'!$G189/12*'ОПУ БС'!M189</f>
        <v>112.2651958</v>
      </c>
      <c r="BE189" s="56">
        <f>'ОПУ БС'!$G189/12*'ОПУ БС'!N189</f>
        <v>125.791123</v>
      </c>
      <c r="BF189" s="56">
        <f>'ОПУ БС'!$G189/12*'ОПУ БС'!O189</f>
        <v>125.791123</v>
      </c>
      <c r="BG189" s="56">
        <f>'ОПУ БС'!$G189/12*'ОПУ БС'!P189</f>
        <v>128.4963085</v>
      </c>
      <c r="BH189" s="56">
        <f>'ОПУ БС'!$G189/12*'ОПУ БС'!Q189</f>
        <v>136.6118648</v>
      </c>
      <c r="BI189" s="56">
        <f>'ОПУ БС'!$G189/12*'ОПУ БС'!R189</f>
        <v>156.9007556</v>
      </c>
      <c r="BJ189" s="56">
        <f>'ОПУ БС'!$G189/12*'ОПУ БС'!S189</f>
        <v>152.8429774</v>
      </c>
      <c r="BK189" s="56">
        <f>'ОПУ БС'!$G189/12*'ОПУ БС'!T189</f>
        <v>142.0222357</v>
      </c>
      <c r="BL189" s="56">
        <f>'ОПУ БС'!$G189/12*'ОПУ БС'!U189</f>
        <v>120.3807521</v>
      </c>
      <c r="BM189" s="56">
        <f>'ОПУ БС'!$G189/12*'ОПУ БС'!V189</f>
        <v>150.137792</v>
      </c>
      <c r="BN189" s="56">
        <f>'ОПУ БС'!$G189/12*'ОПУ БС'!W189</f>
        <v>169.0740901</v>
      </c>
      <c r="BO189" s="10">
        <f t="shared" si="29"/>
        <v>1623.111265</v>
      </c>
      <c r="BP189" s="56">
        <f>'ОПУ БС'!$H189/12*'ОПУ БС'!L189</f>
        <v>95.23520009</v>
      </c>
      <c r="BQ189" s="56">
        <f>'ОПУ БС'!$H189/12*'ОПУ БС'!M189</f>
        <v>104.0068633</v>
      </c>
      <c r="BR189" s="56">
        <f>'ОПУ БС'!$H189/12*'ОПУ БС'!N189</f>
        <v>116.5378106</v>
      </c>
      <c r="BS189" s="56">
        <f>'ОПУ БС'!$H189/12*'ОПУ БС'!O189</f>
        <v>116.5378106</v>
      </c>
      <c r="BT189" s="56">
        <f>'ОПУ БС'!$H189/12*'ОПУ БС'!P189</f>
        <v>119.0440001</v>
      </c>
      <c r="BU189" s="56">
        <f>'ОПУ БС'!$H189/12*'ОПУ БС'!Q189</f>
        <v>126.5625685</v>
      </c>
      <c r="BV189" s="56">
        <f>'ОПУ БС'!$H189/12*'ОПУ БС'!R189</f>
        <v>145.3589896</v>
      </c>
      <c r="BW189" s="56">
        <f>'ОПУ БС'!$H189/12*'ОПУ БС'!S189</f>
        <v>141.5997054</v>
      </c>
      <c r="BX189" s="56">
        <f>'ОПУ БС'!$H189/12*'ОПУ БС'!T189</f>
        <v>131.5749475</v>
      </c>
      <c r="BY189" s="56">
        <f>'ОПУ БС'!$H189/12*'ОПУ БС'!U189</f>
        <v>111.5254317</v>
      </c>
      <c r="BZ189" s="56">
        <f>'ОПУ БС'!$H189/12*'ОПУ БС'!V189</f>
        <v>139.0935159</v>
      </c>
      <c r="CA189" s="56">
        <f>'ОПУ БС'!$H189/12*'ОПУ БС'!W189</f>
        <v>156.6368422</v>
      </c>
      <c r="CB189" s="10">
        <f t="shared" si="31"/>
        <v>1503.713686</v>
      </c>
      <c r="CC189" s="56">
        <f>'ОПУ БС'!$I189/12*'ОПУ БС'!L189</f>
        <v>87.23069995</v>
      </c>
      <c r="CD189" s="56">
        <f>'ОПУ БС'!$I189/12*'ОПУ БС'!M189</f>
        <v>95.26510652</v>
      </c>
      <c r="CE189" s="56">
        <f>'ОПУ БС'!$I189/12*'ОПУ БС'!N189</f>
        <v>106.7428302</v>
      </c>
      <c r="CF189" s="56">
        <f>'ОПУ БС'!$I189/12*'ОПУ БС'!O189</f>
        <v>106.7428302</v>
      </c>
      <c r="CG189" s="56">
        <f>'ОПУ БС'!$I189/12*'ОПУ БС'!P189</f>
        <v>109.0383749</v>
      </c>
      <c r="CH189" s="56">
        <f>'ОПУ БС'!$I189/12*'ОПУ БС'!Q189</f>
        <v>115.9250091</v>
      </c>
      <c r="CI189" s="56">
        <f>'ОПУ БС'!$I189/12*'ОПУ БС'!R189</f>
        <v>133.1415947</v>
      </c>
      <c r="CJ189" s="56">
        <f>'ОПУ БС'!$I189/12*'ОПУ БС'!S189</f>
        <v>129.6982776</v>
      </c>
      <c r="CK189" s="56">
        <f>'ОПУ БС'!$I189/12*'ОПУ БС'!T189</f>
        <v>120.5160986</v>
      </c>
      <c r="CL189" s="56">
        <f>'ОПУ БС'!$I189/12*'ОПУ БС'!U189</f>
        <v>102.1517407</v>
      </c>
      <c r="CM189" s="56">
        <f>'ОПУ БС'!$I189/12*'ОПУ БС'!V189</f>
        <v>127.4027328</v>
      </c>
      <c r="CN189" s="56">
        <f>'ОПУ БС'!$I189/12*'ОПУ БС'!W189</f>
        <v>143.471546</v>
      </c>
      <c r="CO189" s="10">
        <f t="shared" si="33"/>
        <v>1377.326841</v>
      </c>
      <c r="CP189" s="2"/>
      <c r="CQ189" s="2"/>
      <c r="CR189" s="48">
        <f>O189-'ОПУ БС'!C189</f>
        <v>0</v>
      </c>
      <c r="CS189" s="48">
        <f>AB189-'ОПУ БС'!D189</f>
        <v>0</v>
      </c>
      <c r="CT189" s="48">
        <f>AO189-'ОПУ БС'!E189</f>
        <v>0</v>
      </c>
      <c r="CU189" s="48">
        <f>BB189-'ОПУ БС'!F189</f>
        <v>0</v>
      </c>
      <c r="CV189" s="48">
        <f>BO189-'ОПУ БС'!G189</f>
        <v>0</v>
      </c>
      <c r="CW189" s="48">
        <f>CB189-'ОПУ БС'!H189</f>
        <v>0</v>
      </c>
      <c r="CX189" s="48">
        <f>CO189-'ОПУ БС'!I189</f>
        <v>0</v>
      </c>
      <c r="CY189" s="2"/>
      <c r="CZ189" s="2"/>
      <c r="DA189" s="57"/>
      <c r="DB189" s="57"/>
      <c r="DC189" s="57"/>
      <c r="DD189" s="57"/>
      <c r="DE189" s="57"/>
      <c r="DF189" s="57"/>
      <c r="DG189" s="57"/>
      <c r="DH189" s="57"/>
      <c r="DI189" s="57"/>
      <c r="DJ189" s="57"/>
      <c r="DK189" s="57"/>
      <c r="DL189" s="57"/>
      <c r="DM189" s="55">
        <f t="shared" si="35"/>
        <v>0</v>
      </c>
      <c r="DN189" s="57"/>
      <c r="DO189" s="57"/>
      <c r="DP189" s="57"/>
      <c r="DQ189" s="57"/>
      <c r="DR189" s="57"/>
      <c r="DS189" s="57"/>
      <c r="DT189" s="57"/>
      <c r="DU189" s="57"/>
      <c r="DV189" s="57"/>
      <c r="DW189" s="57"/>
      <c r="DX189" s="57"/>
      <c r="DY189" s="57"/>
      <c r="DZ189" s="55">
        <f t="shared" si="37"/>
        <v>0</v>
      </c>
      <c r="EA189" s="58"/>
      <c r="EB189" s="58"/>
      <c r="EC189" s="58"/>
      <c r="ED189" s="58"/>
      <c r="EE189" s="58"/>
      <c r="EF189" s="58"/>
      <c r="EG189" s="58"/>
      <c r="EH189" s="58"/>
      <c r="EI189" s="58"/>
      <c r="EJ189" s="58"/>
      <c r="EK189" s="58"/>
      <c r="EL189" s="58"/>
      <c r="EM189" s="50">
        <f t="shared" si="39"/>
        <v>0</v>
      </c>
      <c r="EN189" s="58"/>
      <c r="EO189" s="58"/>
      <c r="EP189" s="58"/>
      <c r="EQ189" s="58"/>
      <c r="ER189" s="58"/>
      <c r="ES189" s="58"/>
      <c r="ET189" s="58"/>
      <c r="EU189" s="58"/>
      <c r="EV189" s="58"/>
      <c r="EW189" s="58"/>
      <c r="EX189" s="58"/>
      <c r="EY189" s="58"/>
      <c r="EZ189" s="51">
        <f t="shared" si="41"/>
        <v>0</v>
      </c>
      <c r="FA189" s="58"/>
      <c r="FB189" s="58"/>
      <c r="FC189" s="58"/>
      <c r="FD189" s="58"/>
      <c r="FE189" s="58"/>
      <c r="FF189" s="58"/>
      <c r="FG189" s="58"/>
      <c r="FH189" s="58"/>
      <c r="FI189" s="58"/>
      <c r="FJ189" s="58"/>
      <c r="FK189" s="58"/>
      <c r="FL189" s="58"/>
      <c r="FM189" s="51">
        <f t="shared" si="43"/>
        <v>0</v>
      </c>
      <c r="FN189" s="2"/>
      <c r="FO189" s="2"/>
      <c r="FP189" s="56">
        <f t="shared" ref="FP189:GA189" si="2372">C189</f>
        <v>91.64047805</v>
      </c>
      <c r="FQ189" s="56">
        <f t="shared" si="2372"/>
        <v>100.0810484</v>
      </c>
      <c r="FR189" s="56">
        <f t="shared" si="2372"/>
        <v>112.139006</v>
      </c>
      <c r="FS189" s="56">
        <f t="shared" si="2372"/>
        <v>112.139006</v>
      </c>
      <c r="FT189" s="56">
        <f t="shared" si="2372"/>
        <v>114.5505976</v>
      </c>
      <c r="FU189" s="56">
        <f t="shared" si="2372"/>
        <v>121.7853722</v>
      </c>
      <c r="FV189" s="56">
        <f t="shared" si="2372"/>
        <v>139.8723086</v>
      </c>
      <c r="FW189" s="56">
        <f t="shared" si="2372"/>
        <v>136.2549213</v>
      </c>
      <c r="FX189" s="56">
        <f t="shared" si="2372"/>
        <v>126.6085552</v>
      </c>
      <c r="FY189" s="56">
        <f t="shared" si="2372"/>
        <v>107.315823</v>
      </c>
      <c r="FZ189" s="56">
        <f t="shared" si="2372"/>
        <v>133.8433298</v>
      </c>
      <c r="GA189" s="56">
        <f t="shared" si="2372"/>
        <v>150.7244705</v>
      </c>
      <c r="GB189" s="52">
        <f t="shared" si="45"/>
        <v>1446.954917</v>
      </c>
      <c r="GC189" s="56">
        <f t="shared" ref="GC189:GN189" si="2373">P189</f>
        <v>105.6779336</v>
      </c>
      <c r="GD189" s="56">
        <f t="shared" si="2373"/>
        <v>115.4114275</v>
      </c>
      <c r="GE189" s="56">
        <f t="shared" si="2373"/>
        <v>129.3164188</v>
      </c>
      <c r="GF189" s="56">
        <f t="shared" si="2373"/>
        <v>129.3164188</v>
      </c>
      <c r="GG189" s="56">
        <f t="shared" si="2373"/>
        <v>132.097417</v>
      </c>
      <c r="GH189" s="56">
        <f t="shared" si="2373"/>
        <v>140.4404118</v>
      </c>
      <c r="GI189" s="56">
        <f t="shared" si="2373"/>
        <v>161.2978987</v>
      </c>
      <c r="GJ189" s="56">
        <f t="shared" si="2373"/>
        <v>157.1264013</v>
      </c>
      <c r="GK189" s="56">
        <f t="shared" si="2373"/>
        <v>146.0024083</v>
      </c>
      <c r="GL189" s="56">
        <f t="shared" si="2373"/>
        <v>123.7544222</v>
      </c>
      <c r="GM189" s="56">
        <f t="shared" si="2373"/>
        <v>154.345403</v>
      </c>
      <c r="GN189" s="56">
        <f t="shared" si="2373"/>
        <v>173.8123908</v>
      </c>
      <c r="GO189" s="52">
        <f t="shared" si="47"/>
        <v>1668.598952</v>
      </c>
      <c r="GP189" s="8">
        <f t="shared" ref="GP189:HA189" si="2374">AC189+DA189</f>
        <v>108.9980303</v>
      </c>
      <c r="GQ189" s="8">
        <f t="shared" si="2374"/>
        <v>119.0373226</v>
      </c>
      <c r="GR189" s="8">
        <f t="shared" si="2374"/>
        <v>133.3791687</v>
      </c>
      <c r="GS189" s="8">
        <f t="shared" si="2374"/>
        <v>133.3791687</v>
      </c>
      <c r="GT189" s="8">
        <f t="shared" si="2374"/>
        <v>136.2475379</v>
      </c>
      <c r="GU189" s="8">
        <f t="shared" si="2374"/>
        <v>144.8526455</v>
      </c>
      <c r="GV189" s="8">
        <f t="shared" si="2374"/>
        <v>166.3654147</v>
      </c>
      <c r="GW189" s="8">
        <f t="shared" si="2374"/>
        <v>162.0628609</v>
      </c>
      <c r="GX189" s="8">
        <f t="shared" si="2374"/>
        <v>150.589384</v>
      </c>
      <c r="GY189" s="8">
        <f t="shared" si="2374"/>
        <v>127.6424302</v>
      </c>
      <c r="GZ189" s="8">
        <f t="shared" si="2374"/>
        <v>159.1944916</v>
      </c>
      <c r="HA189" s="8">
        <f t="shared" si="2374"/>
        <v>179.2730762</v>
      </c>
      <c r="HB189" s="52">
        <f t="shared" si="49"/>
        <v>1721.021531</v>
      </c>
      <c r="HC189" s="8">
        <f t="shared" ref="HC189:HN189" si="2375">AP189+DN189</f>
        <v>107.667552</v>
      </c>
      <c r="HD189" s="8">
        <f t="shared" si="2375"/>
        <v>117.5843003</v>
      </c>
      <c r="HE189" s="8">
        <f t="shared" si="2375"/>
        <v>131.7510834</v>
      </c>
      <c r="HF189" s="8">
        <f t="shared" si="2375"/>
        <v>131.7510834</v>
      </c>
      <c r="HG189" s="8">
        <f t="shared" si="2375"/>
        <v>134.5844401</v>
      </c>
      <c r="HH189" s="8">
        <f t="shared" si="2375"/>
        <v>143.08451</v>
      </c>
      <c r="HI189" s="8">
        <f t="shared" si="2375"/>
        <v>164.3346847</v>
      </c>
      <c r="HJ189" s="8">
        <f t="shared" si="2375"/>
        <v>160.0846498</v>
      </c>
      <c r="HK189" s="8">
        <f t="shared" si="2375"/>
        <v>148.7512232</v>
      </c>
      <c r="HL189" s="8">
        <f t="shared" si="2375"/>
        <v>126.0843702</v>
      </c>
      <c r="HM189" s="8">
        <f t="shared" si="2375"/>
        <v>157.2512931</v>
      </c>
      <c r="HN189" s="8">
        <f t="shared" si="2375"/>
        <v>177.0847896</v>
      </c>
      <c r="HO189" s="52">
        <f t="shared" si="51"/>
        <v>1700.01398</v>
      </c>
      <c r="HP189" s="8">
        <f t="shared" ref="HP189:IA189" si="2376">BC189+EA189</f>
        <v>102.7970468</v>
      </c>
      <c r="HQ189" s="8">
        <f t="shared" si="2376"/>
        <v>112.2651958</v>
      </c>
      <c r="HR189" s="8">
        <f t="shared" si="2376"/>
        <v>125.791123</v>
      </c>
      <c r="HS189" s="8">
        <f t="shared" si="2376"/>
        <v>125.791123</v>
      </c>
      <c r="HT189" s="8">
        <f t="shared" si="2376"/>
        <v>128.4963085</v>
      </c>
      <c r="HU189" s="8">
        <f t="shared" si="2376"/>
        <v>136.6118648</v>
      </c>
      <c r="HV189" s="8">
        <f t="shared" si="2376"/>
        <v>156.9007556</v>
      </c>
      <c r="HW189" s="8">
        <f t="shared" si="2376"/>
        <v>152.8429774</v>
      </c>
      <c r="HX189" s="8">
        <f t="shared" si="2376"/>
        <v>142.0222357</v>
      </c>
      <c r="HY189" s="8">
        <f t="shared" si="2376"/>
        <v>120.3807521</v>
      </c>
      <c r="HZ189" s="8">
        <f t="shared" si="2376"/>
        <v>150.137792</v>
      </c>
      <c r="IA189" s="8">
        <f t="shared" si="2376"/>
        <v>169.0740901</v>
      </c>
      <c r="IB189" s="52">
        <f t="shared" si="53"/>
        <v>1623.111265</v>
      </c>
      <c r="IC189" s="8">
        <f t="shared" ref="IC189:IN189" si="2377">BP189+EN189</f>
        <v>95.23520009</v>
      </c>
      <c r="ID189" s="8">
        <f t="shared" si="2377"/>
        <v>104.0068633</v>
      </c>
      <c r="IE189" s="8">
        <f t="shared" si="2377"/>
        <v>116.5378106</v>
      </c>
      <c r="IF189" s="8">
        <f t="shared" si="2377"/>
        <v>116.5378106</v>
      </c>
      <c r="IG189" s="8">
        <f t="shared" si="2377"/>
        <v>119.0440001</v>
      </c>
      <c r="IH189" s="8">
        <f t="shared" si="2377"/>
        <v>126.5625685</v>
      </c>
      <c r="II189" s="8">
        <f t="shared" si="2377"/>
        <v>145.3589896</v>
      </c>
      <c r="IJ189" s="8">
        <f t="shared" si="2377"/>
        <v>141.5997054</v>
      </c>
      <c r="IK189" s="8">
        <f t="shared" si="2377"/>
        <v>131.5749475</v>
      </c>
      <c r="IL189" s="8">
        <f t="shared" si="2377"/>
        <v>111.5254317</v>
      </c>
      <c r="IM189" s="8">
        <f t="shared" si="2377"/>
        <v>139.0935159</v>
      </c>
      <c r="IN189" s="8">
        <f t="shared" si="2377"/>
        <v>156.6368422</v>
      </c>
      <c r="IO189" s="52">
        <f t="shared" si="55"/>
        <v>1503.713686</v>
      </c>
      <c r="IP189" s="8">
        <f t="shared" ref="IP189:JA189" si="2378">CC189+FA189</f>
        <v>87.23069995</v>
      </c>
      <c r="IQ189" s="8">
        <f t="shared" si="2378"/>
        <v>95.26510652</v>
      </c>
      <c r="IR189" s="8">
        <f t="shared" si="2378"/>
        <v>106.7428302</v>
      </c>
      <c r="IS189" s="8">
        <f t="shared" si="2378"/>
        <v>106.7428302</v>
      </c>
      <c r="IT189" s="8">
        <f t="shared" si="2378"/>
        <v>109.0383749</v>
      </c>
      <c r="IU189" s="8">
        <f t="shared" si="2378"/>
        <v>115.9250091</v>
      </c>
      <c r="IV189" s="8">
        <f t="shared" si="2378"/>
        <v>133.1415947</v>
      </c>
      <c r="IW189" s="8">
        <f t="shared" si="2378"/>
        <v>129.6982776</v>
      </c>
      <c r="IX189" s="8">
        <f t="shared" si="2378"/>
        <v>120.5160986</v>
      </c>
      <c r="IY189" s="8">
        <f t="shared" si="2378"/>
        <v>102.1517407</v>
      </c>
      <c r="IZ189" s="8">
        <f t="shared" si="2378"/>
        <v>127.4027328</v>
      </c>
      <c r="JA189" s="8">
        <f t="shared" si="2378"/>
        <v>143.471546</v>
      </c>
      <c r="JB189" s="52">
        <f t="shared" si="57"/>
        <v>1377.326841</v>
      </c>
      <c r="JC189" s="2"/>
      <c r="JD189" s="2"/>
      <c r="JE189" s="19">
        <f t="shared" si="58"/>
        <v>0</v>
      </c>
      <c r="JF189" s="19">
        <f t="shared" si="59"/>
        <v>0</v>
      </c>
      <c r="JG189" s="48">
        <f t="shared" si="60"/>
        <v>0</v>
      </c>
      <c r="JH189" s="48">
        <f t="shared" si="61"/>
        <v>0</v>
      </c>
      <c r="JI189" s="48">
        <f t="shared" si="62"/>
        <v>0</v>
      </c>
      <c r="JJ189" s="48">
        <f t="shared" si="63"/>
        <v>0</v>
      </c>
      <c r="JK189" s="48">
        <f t="shared" si="64"/>
        <v>0</v>
      </c>
    </row>
    <row r="190" ht="19.5" customHeight="1" outlineLevel="1">
      <c r="A190" s="2"/>
      <c r="B190" s="13" t="s">
        <v>20</v>
      </c>
      <c r="C190" s="56">
        <f>'ОПУ БС'!$C190/12*'ОПУ БС'!L190</f>
        <v>26.10672023</v>
      </c>
      <c r="D190" s="56">
        <f>'ОПУ БС'!$C190/12*'ОПУ БС'!M190</f>
        <v>28.51128657</v>
      </c>
      <c r="E190" s="56">
        <f>'ОПУ БС'!$C190/12*'ОПУ БС'!N190</f>
        <v>31.94638134</v>
      </c>
      <c r="F190" s="56">
        <f>'ОПУ БС'!$C190/12*'ОПУ БС'!O190</f>
        <v>31.94638134</v>
      </c>
      <c r="G190" s="56">
        <f>'ОПУ БС'!$C190/12*'ОПУ БС'!P190</f>
        <v>32.63340029</v>
      </c>
      <c r="H190" s="56">
        <f>'ОПУ БС'!$C190/12*'ОПУ БС'!Q190</f>
        <v>34.69445715</v>
      </c>
      <c r="I190" s="56">
        <f>'ОПУ БС'!$C190/12*'ОПУ БС'!R190</f>
        <v>39.8470993</v>
      </c>
      <c r="J190" s="56">
        <f>'ОПУ БС'!$C190/12*'ОПУ БС'!S190</f>
        <v>38.81657087</v>
      </c>
      <c r="K190" s="56">
        <f>'ОПУ БС'!$C190/12*'ОПУ БС'!T190</f>
        <v>23.01513494</v>
      </c>
      <c r="L190" s="56">
        <f>'ОПУ БС'!$C190/12*'ОПУ БС'!U190</f>
        <v>34.0074382</v>
      </c>
      <c r="M190" s="56">
        <f>'ОПУ БС'!$C190/12*'ОПУ БС'!V190</f>
        <v>47.74781727</v>
      </c>
      <c r="N190" s="56">
        <f>'ОПУ БС'!$C190/12*'ОПУ БС'!W190</f>
        <v>42.9386846</v>
      </c>
      <c r="O190" s="10">
        <f t="shared" si="21"/>
        <v>412.2113721</v>
      </c>
      <c r="P190" s="56">
        <f>'ОПУ БС'!$D190/12*'ОПУ БС'!L190</f>
        <v>34.59604903</v>
      </c>
      <c r="Q190" s="56">
        <f>'ОПУ БС'!$D190/12*'ОПУ БС'!M190</f>
        <v>37.78252723</v>
      </c>
      <c r="R190" s="56">
        <f>'ОПУ БС'!$D190/12*'ОПУ БС'!N190</f>
        <v>42.33463895</v>
      </c>
      <c r="S190" s="56">
        <f>'ОПУ БС'!$D190/12*'ОПУ БС'!O190</f>
        <v>42.33463895</v>
      </c>
      <c r="T190" s="56">
        <f>'ОПУ БС'!$D190/12*'ОПУ БС'!P190</f>
        <v>43.24506129</v>
      </c>
      <c r="U190" s="56">
        <f>'ОПУ БС'!$D190/12*'ОПУ БС'!Q190</f>
        <v>45.97632832</v>
      </c>
      <c r="V190" s="56">
        <f>'ОПУ БС'!$D190/12*'ОПУ БС'!R190</f>
        <v>52.80449589</v>
      </c>
      <c r="W190" s="56">
        <f>'ОПУ БС'!$D190/12*'ОПУ БС'!S190</f>
        <v>51.43886238</v>
      </c>
      <c r="X190" s="56">
        <f>'ОПУ БС'!$D190/12*'ОПУ БС'!T190</f>
        <v>30.49914849</v>
      </c>
      <c r="Y190" s="56">
        <f>'ОПУ БС'!$D190/12*'ОПУ БС'!U190</f>
        <v>45.06590598</v>
      </c>
      <c r="Z190" s="56">
        <f>'ОПУ БС'!$D190/12*'ОПУ БС'!V190</f>
        <v>63.27435283</v>
      </c>
      <c r="AA190" s="56">
        <f>'ОПУ БС'!$D190/12*'ОПУ БС'!W190</f>
        <v>56.90139643</v>
      </c>
      <c r="AB190" s="10">
        <f t="shared" si="23"/>
        <v>546.2534058</v>
      </c>
      <c r="AC190" s="56">
        <f>'ОПУ БС'!$E190/12*'ОПУ БС'!L190</f>
        <v>40.54555776</v>
      </c>
      <c r="AD190" s="56">
        <f>'ОПУ БС'!$E190/12*'ОПУ БС'!M190</f>
        <v>44.28001703</v>
      </c>
      <c r="AE190" s="56">
        <f>'ОПУ БС'!$E190/12*'ОПУ БС'!N190</f>
        <v>49.61495884</v>
      </c>
      <c r="AF190" s="56">
        <f>'ОПУ БС'!$E190/12*'ОПУ БС'!O190</f>
        <v>49.61495884</v>
      </c>
      <c r="AG190" s="56">
        <f>'ОПУ БС'!$E190/12*'ОПУ БС'!P190</f>
        <v>50.6819472</v>
      </c>
      <c r="AH190" s="56">
        <f>'ОПУ БС'!$E190/12*'ОПУ БС'!Q190</f>
        <v>53.88291229</v>
      </c>
      <c r="AI190" s="56">
        <f>'ОПУ БС'!$E190/12*'ОПУ БС'!R190</f>
        <v>61.885325</v>
      </c>
      <c r="AJ190" s="56">
        <f>'ОПУ БС'!$E190/12*'ОПУ БС'!S190</f>
        <v>60.28484246</v>
      </c>
      <c r="AK190" s="56">
        <f>'ОПУ БС'!$E190/12*'ОПУ БС'!T190</f>
        <v>35.74411013</v>
      </c>
      <c r="AL190" s="56">
        <f>'ОПУ БС'!$E190/12*'ОПУ БС'!U190</f>
        <v>52.81592393</v>
      </c>
      <c r="AM190" s="56">
        <f>'ОПУ БС'!$E190/12*'ОПУ БС'!V190</f>
        <v>74.15569117</v>
      </c>
      <c r="AN190" s="56">
        <f>'ОПУ БС'!$E190/12*'ОПУ БС'!W190</f>
        <v>66.68677263</v>
      </c>
      <c r="AO190" s="10">
        <f t="shared" si="25"/>
        <v>640.1930173</v>
      </c>
      <c r="AP190" s="56">
        <f>'ОПУ БС'!$F190/12*'ОПУ БС'!L190</f>
        <v>44.52284013</v>
      </c>
      <c r="AQ190" s="56">
        <f>'ОПУ БС'!$F190/12*'ОПУ БС'!M190</f>
        <v>48.62362804</v>
      </c>
      <c r="AR190" s="56">
        <f>'ОПУ БС'!$F190/12*'ОПУ БС'!N190</f>
        <v>54.48189648</v>
      </c>
      <c r="AS190" s="56">
        <f>'ОПУ БС'!$F190/12*'ОПУ БС'!O190</f>
        <v>54.48189648</v>
      </c>
      <c r="AT190" s="56">
        <f>'ОПУ БС'!$F190/12*'ОПУ БС'!P190</f>
        <v>55.65355017</v>
      </c>
      <c r="AU190" s="56">
        <f>'ОПУ БС'!$F190/12*'ОПУ БС'!Q190</f>
        <v>59.16851123</v>
      </c>
      <c r="AV190" s="56">
        <f>'ОПУ БС'!$F190/12*'ОПУ БС'!R190</f>
        <v>67.95591389</v>
      </c>
      <c r="AW190" s="56">
        <f>'ОПУ БС'!$F190/12*'ОПУ БС'!S190</f>
        <v>66.19843336</v>
      </c>
      <c r="AX190" s="56">
        <f>'ОПУ БС'!$F190/12*'ОПУ БС'!T190</f>
        <v>39.25039854</v>
      </c>
      <c r="AY190" s="56">
        <f>'ОПУ БС'!$F190/12*'ОПУ БС'!U190</f>
        <v>57.99685754</v>
      </c>
      <c r="AZ190" s="56">
        <f>'ОПУ БС'!$F190/12*'ОПУ БС'!V190</f>
        <v>81.4299313</v>
      </c>
      <c r="BA190" s="56">
        <f>'ОПУ БС'!$F190/12*'ОПУ БС'!W190</f>
        <v>73.22835549</v>
      </c>
      <c r="BB190" s="10">
        <f t="shared" si="27"/>
        <v>702.9922127</v>
      </c>
      <c r="BC190" s="56">
        <f>'ОПУ БС'!$G190/12*'ОПУ БС'!L190</f>
        <v>46.25315912</v>
      </c>
      <c r="BD190" s="56">
        <f>'ОПУ БС'!$G190/12*'ОПУ БС'!M190</f>
        <v>50.51331851</v>
      </c>
      <c r="BE190" s="56">
        <f>'ОПУ БС'!$G190/12*'ОПУ БС'!N190</f>
        <v>56.5992605</v>
      </c>
      <c r="BF190" s="56">
        <f>'ОПУ БС'!$G190/12*'ОПУ БС'!O190</f>
        <v>56.5992605</v>
      </c>
      <c r="BG190" s="56">
        <f>'ОПУ БС'!$G190/12*'ОПУ БС'!P190</f>
        <v>57.8164489</v>
      </c>
      <c r="BH190" s="56">
        <f>'ОПУ БС'!$G190/12*'ОПУ БС'!Q190</f>
        <v>61.46801409</v>
      </c>
      <c r="BI190" s="56">
        <f>'ОПУ БС'!$G190/12*'ОПУ БС'!R190</f>
        <v>70.59692707</v>
      </c>
      <c r="BJ190" s="56">
        <f>'ОПУ БС'!$G190/12*'ОПУ БС'!S190</f>
        <v>68.77114448</v>
      </c>
      <c r="BK190" s="56">
        <f>'ОПУ БС'!$G190/12*'ОПУ БС'!T190</f>
        <v>40.77581133</v>
      </c>
      <c r="BL190" s="56">
        <f>'ОПУ БС'!$G190/12*'ОПУ БС'!U190</f>
        <v>60.25082569</v>
      </c>
      <c r="BM190" s="56">
        <f>'ОПУ БС'!$G190/12*'ОПУ БС'!V190</f>
        <v>84.59459365</v>
      </c>
      <c r="BN190" s="56">
        <f>'ОПУ БС'!$G190/12*'ОПУ БС'!W190</f>
        <v>76.07427486</v>
      </c>
      <c r="BO190" s="10">
        <f t="shared" si="29"/>
        <v>730.3130387</v>
      </c>
      <c r="BP190" s="56">
        <f>'ОПУ БС'!$H190/12*'ОПУ БС'!L190</f>
        <v>46.01526145</v>
      </c>
      <c r="BQ190" s="56">
        <f>'ОПУ БС'!$H190/12*'ОПУ БС'!M190</f>
        <v>50.25350921</v>
      </c>
      <c r="BR190" s="56">
        <f>'ОПУ БС'!$H190/12*'ОПУ БС'!N190</f>
        <v>56.30814888</v>
      </c>
      <c r="BS190" s="56">
        <f>'ОПУ БС'!$H190/12*'ОПУ БС'!O190</f>
        <v>56.30814888</v>
      </c>
      <c r="BT190" s="56">
        <f>'ОПУ БС'!$H190/12*'ОПУ БС'!P190</f>
        <v>57.51907681</v>
      </c>
      <c r="BU190" s="56">
        <f>'ОПУ БС'!$H190/12*'ОПУ БС'!Q190</f>
        <v>61.15186061</v>
      </c>
      <c r="BV190" s="56">
        <f>'ОПУ БС'!$H190/12*'ОПУ БС'!R190</f>
        <v>70.2338201</v>
      </c>
      <c r="BW190" s="56">
        <f>'ОПУ БС'!$H190/12*'ОПУ БС'!S190</f>
        <v>68.4174282</v>
      </c>
      <c r="BX190" s="56">
        <f>'ОПУ БС'!$H190/12*'ОПУ БС'!T190</f>
        <v>40.56608575</v>
      </c>
      <c r="BY190" s="56">
        <f>'ОПУ БС'!$H190/12*'ОПУ БС'!U190</f>
        <v>59.94093267</v>
      </c>
      <c r="BZ190" s="56">
        <f>'ОПУ БС'!$H190/12*'ОПУ БС'!V190</f>
        <v>84.15949133</v>
      </c>
      <c r="CA190" s="56">
        <f>'ОПУ БС'!$H190/12*'ОПУ БС'!W190</f>
        <v>75.6829958</v>
      </c>
      <c r="CB190" s="10">
        <f t="shared" si="31"/>
        <v>726.5567597</v>
      </c>
      <c r="CC190" s="56">
        <f>'ОПУ БС'!$I190/12*'ОПУ БС'!L190</f>
        <v>44.02885332</v>
      </c>
      <c r="CD190" s="56">
        <f>'ОПУ БС'!$I190/12*'ОПУ БС'!M190</f>
        <v>48.08414245</v>
      </c>
      <c r="CE190" s="56">
        <f>'ОПУ БС'!$I190/12*'ОПУ БС'!N190</f>
        <v>53.87741262</v>
      </c>
      <c r="CF190" s="56">
        <f>'ОПУ БС'!$I190/12*'ОПУ БС'!O190</f>
        <v>53.87741262</v>
      </c>
      <c r="CG190" s="56">
        <f>'ОПУ БС'!$I190/12*'ОПУ БС'!P190</f>
        <v>55.03606666</v>
      </c>
      <c r="CH190" s="56">
        <f>'ОПУ БС'!$I190/12*'ОПУ БС'!Q190</f>
        <v>58.51202876</v>
      </c>
      <c r="CI190" s="56">
        <f>'ОПУ БС'!$I190/12*'ОПУ БС'!R190</f>
        <v>67.20193402</v>
      </c>
      <c r="CJ190" s="56">
        <f>'ОПУ БС'!$I190/12*'ОПУ БС'!S190</f>
        <v>65.46395297</v>
      </c>
      <c r="CK190" s="56">
        <f>'ОПУ БС'!$I190/12*'ОПУ БС'!T190</f>
        <v>38.81491017</v>
      </c>
      <c r="CL190" s="56">
        <f>'ОПУ БС'!$I190/12*'ОПУ БС'!U190</f>
        <v>57.35337473</v>
      </c>
      <c r="CM190" s="56">
        <f>'ОПУ БС'!$I190/12*'ОПУ БС'!V190</f>
        <v>80.52645542</v>
      </c>
      <c r="CN190" s="56">
        <f>'ОПУ БС'!$I190/12*'ОПУ БС'!W190</f>
        <v>72.41587718</v>
      </c>
      <c r="CO190" s="10">
        <f t="shared" si="33"/>
        <v>695.1924209</v>
      </c>
      <c r="CP190" s="2"/>
      <c r="CQ190" s="2"/>
      <c r="CR190" s="48">
        <f>O190-'ОПУ БС'!C190</f>
        <v>0</v>
      </c>
      <c r="CS190" s="48">
        <f>AB190-'ОПУ БС'!D190</f>
        <v>0</v>
      </c>
      <c r="CT190" s="48">
        <f>AO190-'ОПУ БС'!E190</f>
        <v>0</v>
      </c>
      <c r="CU190" s="48">
        <f>BB190-'ОПУ БС'!F190</f>
        <v>0</v>
      </c>
      <c r="CV190" s="48">
        <f>BO190-'ОПУ БС'!G190</f>
        <v>0</v>
      </c>
      <c r="CW190" s="48">
        <f>CB190-'ОПУ БС'!H190</f>
        <v>0</v>
      </c>
      <c r="CX190" s="48">
        <f>CO190-'ОПУ БС'!I190</f>
        <v>0</v>
      </c>
      <c r="CY190" s="2"/>
      <c r="CZ190" s="2"/>
      <c r="DA190" s="57"/>
      <c r="DB190" s="57"/>
      <c r="DC190" s="57"/>
      <c r="DD190" s="57"/>
      <c r="DE190" s="57"/>
      <c r="DF190" s="57"/>
      <c r="DG190" s="57"/>
      <c r="DH190" s="57"/>
      <c r="DI190" s="57"/>
      <c r="DJ190" s="57"/>
      <c r="DK190" s="57"/>
      <c r="DL190" s="57"/>
      <c r="DM190" s="55">
        <f t="shared" si="35"/>
        <v>0</v>
      </c>
      <c r="DN190" s="57"/>
      <c r="DO190" s="57"/>
      <c r="DP190" s="57"/>
      <c r="DQ190" s="57"/>
      <c r="DR190" s="57"/>
      <c r="DS190" s="57"/>
      <c r="DT190" s="57"/>
      <c r="DU190" s="57"/>
      <c r="DV190" s="57"/>
      <c r="DW190" s="57"/>
      <c r="DX190" s="57"/>
      <c r="DY190" s="57"/>
      <c r="DZ190" s="55">
        <f t="shared" si="37"/>
        <v>0</v>
      </c>
      <c r="EA190" s="58"/>
      <c r="EB190" s="58"/>
      <c r="EC190" s="58"/>
      <c r="ED190" s="58"/>
      <c r="EE190" s="58"/>
      <c r="EF190" s="58"/>
      <c r="EG190" s="58"/>
      <c r="EH190" s="58"/>
      <c r="EI190" s="58"/>
      <c r="EJ190" s="58"/>
      <c r="EK190" s="58"/>
      <c r="EL190" s="58"/>
      <c r="EM190" s="50">
        <f t="shared" si="39"/>
        <v>0</v>
      </c>
      <c r="EN190" s="58"/>
      <c r="EO190" s="58"/>
      <c r="EP190" s="58"/>
      <c r="EQ190" s="58"/>
      <c r="ER190" s="58"/>
      <c r="ES190" s="58"/>
      <c r="ET190" s="58"/>
      <c r="EU190" s="58"/>
      <c r="EV190" s="58"/>
      <c r="EW190" s="58"/>
      <c r="EX190" s="58"/>
      <c r="EY190" s="58"/>
      <c r="EZ190" s="51">
        <f t="shared" si="41"/>
        <v>0</v>
      </c>
      <c r="FA190" s="58"/>
      <c r="FB190" s="58"/>
      <c r="FC190" s="58"/>
      <c r="FD190" s="58"/>
      <c r="FE190" s="58"/>
      <c r="FF190" s="58"/>
      <c r="FG190" s="58"/>
      <c r="FH190" s="58"/>
      <c r="FI190" s="58"/>
      <c r="FJ190" s="58"/>
      <c r="FK190" s="58"/>
      <c r="FL190" s="58"/>
      <c r="FM190" s="51">
        <f t="shared" si="43"/>
        <v>0</v>
      </c>
      <c r="FN190" s="2"/>
      <c r="FO190" s="2"/>
      <c r="FP190" s="56">
        <f t="shared" ref="FP190:GA190" si="2379">C190</f>
        <v>26.10672023</v>
      </c>
      <c r="FQ190" s="56">
        <f t="shared" si="2379"/>
        <v>28.51128657</v>
      </c>
      <c r="FR190" s="56">
        <f t="shared" si="2379"/>
        <v>31.94638134</v>
      </c>
      <c r="FS190" s="56">
        <f t="shared" si="2379"/>
        <v>31.94638134</v>
      </c>
      <c r="FT190" s="56">
        <f t="shared" si="2379"/>
        <v>32.63340029</v>
      </c>
      <c r="FU190" s="56">
        <f t="shared" si="2379"/>
        <v>34.69445715</v>
      </c>
      <c r="FV190" s="56">
        <f t="shared" si="2379"/>
        <v>39.8470993</v>
      </c>
      <c r="FW190" s="56">
        <f t="shared" si="2379"/>
        <v>38.81657087</v>
      </c>
      <c r="FX190" s="56">
        <f t="shared" si="2379"/>
        <v>23.01513494</v>
      </c>
      <c r="FY190" s="56">
        <f t="shared" si="2379"/>
        <v>34.0074382</v>
      </c>
      <c r="FZ190" s="56">
        <f t="shared" si="2379"/>
        <v>47.74781727</v>
      </c>
      <c r="GA190" s="56">
        <f t="shared" si="2379"/>
        <v>42.9386846</v>
      </c>
      <c r="GB190" s="52">
        <f t="shared" si="45"/>
        <v>412.2113721</v>
      </c>
      <c r="GC190" s="56">
        <f t="shared" ref="GC190:GN190" si="2380">P190</f>
        <v>34.59604903</v>
      </c>
      <c r="GD190" s="56">
        <f t="shared" si="2380"/>
        <v>37.78252723</v>
      </c>
      <c r="GE190" s="56">
        <f t="shared" si="2380"/>
        <v>42.33463895</v>
      </c>
      <c r="GF190" s="56">
        <f t="shared" si="2380"/>
        <v>42.33463895</v>
      </c>
      <c r="GG190" s="56">
        <f t="shared" si="2380"/>
        <v>43.24506129</v>
      </c>
      <c r="GH190" s="56">
        <f t="shared" si="2380"/>
        <v>45.97632832</v>
      </c>
      <c r="GI190" s="56">
        <f t="shared" si="2380"/>
        <v>52.80449589</v>
      </c>
      <c r="GJ190" s="56">
        <f t="shared" si="2380"/>
        <v>51.43886238</v>
      </c>
      <c r="GK190" s="56">
        <f t="shared" si="2380"/>
        <v>30.49914849</v>
      </c>
      <c r="GL190" s="56">
        <f t="shared" si="2380"/>
        <v>45.06590598</v>
      </c>
      <c r="GM190" s="56">
        <f t="shared" si="2380"/>
        <v>63.27435283</v>
      </c>
      <c r="GN190" s="56">
        <f t="shared" si="2380"/>
        <v>56.90139643</v>
      </c>
      <c r="GO190" s="52">
        <f t="shared" si="47"/>
        <v>546.2534058</v>
      </c>
      <c r="GP190" s="8">
        <f t="shared" ref="GP190:HA190" si="2381">AC190+DA190</f>
        <v>40.54555776</v>
      </c>
      <c r="GQ190" s="8">
        <f t="shared" si="2381"/>
        <v>44.28001703</v>
      </c>
      <c r="GR190" s="8">
        <f t="shared" si="2381"/>
        <v>49.61495884</v>
      </c>
      <c r="GS190" s="8">
        <f t="shared" si="2381"/>
        <v>49.61495884</v>
      </c>
      <c r="GT190" s="8">
        <f t="shared" si="2381"/>
        <v>50.6819472</v>
      </c>
      <c r="GU190" s="8">
        <f t="shared" si="2381"/>
        <v>53.88291229</v>
      </c>
      <c r="GV190" s="8">
        <f t="shared" si="2381"/>
        <v>61.885325</v>
      </c>
      <c r="GW190" s="8">
        <f t="shared" si="2381"/>
        <v>60.28484246</v>
      </c>
      <c r="GX190" s="8">
        <f t="shared" si="2381"/>
        <v>35.74411013</v>
      </c>
      <c r="GY190" s="8">
        <f t="shared" si="2381"/>
        <v>52.81592393</v>
      </c>
      <c r="GZ190" s="8">
        <f t="shared" si="2381"/>
        <v>74.15569117</v>
      </c>
      <c r="HA190" s="8">
        <f t="shared" si="2381"/>
        <v>66.68677263</v>
      </c>
      <c r="HB190" s="52">
        <f t="shared" si="49"/>
        <v>640.1930173</v>
      </c>
      <c r="HC190" s="8">
        <f t="shared" ref="HC190:HN190" si="2382">AP190+DN190</f>
        <v>44.52284013</v>
      </c>
      <c r="HD190" s="8">
        <f t="shared" si="2382"/>
        <v>48.62362804</v>
      </c>
      <c r="HE190" s="8">
        <f t="shared" si="2382"/>
        <v>54.48189648</v>
      </c>
      <c r="HF190" s="8">
        <f t="shared" si="2382"/>
        <v>54.48189648</v>
      </c>
      <c r="HG190" s="8">
        <f t="shared" si="2382"/>
        <v>55.65355017</v>
      </c>
      <c r="HH190" s="8">
        <f t="shared" si="2382"/>
        <v>59.16851123</v>
      </c>
      <c r="HI190" s="8">
        <f t="shared" si="2382"/>
        <v>67.95591389</v>
      </c>
      <c r="HJ190" s="8">
        <f t="shared" si="2382"/>
        <v>66.19843336</v>
      </c>
      <c r="HK190" s="8">
        <f t="shared" si="2382"/>
        <v>39.25039854</v>
      </c>
      <c r="HL190" s="8">
        <f t="shared" si="2382"/>
        <v>57.99685754</v>
      </c>
      <c r="HM190" s="8">
        <f t="shared" si="2382"/>
        <v>81.4299313</v>
      </c>
      <c r="HN190" s="8">
        <f t="shared" si="2382"/>
        <v>73.22835549</v>
      </c>
      <c r="HO190" s="52">
        <f t="shared" si="51"/>
        <v>702.9922127</v>
      </c>
      <c r="HP190" s="8">
        <f t="shared" ref="HP190:IA190" si="2383">BC190+EA190</f>
        <v>46.25315912</v>
      </c>
      <c r="HQ190" s="8">
        <f t="shared" si="2383"/>
        <v>50.51331851</v>
      </c>
      <c r="HR190" s="8">
        <f t="shared" si="2383"/>
        <v>56.5992605</v>
      </c>
      <c r="HS190" s="8">
        <f t="shared" si="2383"/>
        <v>56.5992605</v>
      </c>
      <c r="HT190" s="8">
        <f t="shared" si="2383"/>
        <v>57.8164489</v>
      </c>
      <c r="HU190" s="8">
        <f t="shared" si="2383"/>
        <v>61.46801409</v>
      </c>
      <c r="HV190" s="8">
        <f t="shared" si="2383"/>
        <v>70.59692707</v>
      </c>
      <c r="HW190" s="8">
        <f t="shared" si="2383"/>
        <v>68.77114448</v>
      </c>
      <c r="HX190" s="8">
        <f t="shared" si="2383"/>
        <v>40.77581133</v>
      </c>
      <c r="HY190" s="8">
        <f t="shared" si="2383"/>
        <v>60.25082569</v>
      </c>
      <c r="HZ190" s="8">
        <f t="shared" si="2383"/>
        <v>84.59459365</v>
      </c>
      <c r="IA190" s="8">
        <f t="shared" si="2383"/>
        <v>76.07427486</v>
      </c>
      <c r="IB190" s="52">
        <f t="shared" si="53"/>
        <v>730.3130387</v>
      </c>
      <c r="IC190" s="8">
        <f t="shared" ref="IC190:IN190" si="2384">BP190+EN190</f>
        <v>46.01526145</v>
      </c>
      <c r="ID190" s="8">
        <f t="shared" si="2384"/>
        <v>50.25350921</v>
      </c>
      <c r="IE190" s="8">
        <f t="shared" si="2384"/>
        <v>56.30814888</v>
      </c>
      <c r="IF190" s="8">
        <f t="shared" si="2384"/>
        <v>56.30814888</v>
      </c>
      <c r="IG190" s="8">
        <f t="shared" si="2384"/>
        <v>57.51907681</v>
      </c>
      <c r="IH190" s="8">
        <f t="shared" si="2384"/>
        <v>61.15186061</v>
      </c>
      <c r="II190" s="8">
        <f t="shared" si="2384"/>
        <v>70.2338201</v>
      </c>
      <c r="IJ190" s="8">
        <f t="shared" si="2384"/>
        <v>68.4174282</v>
      </c>
      <c r="IK190" s="8">
        <f t="shared" si="2384"/>
        <v>40.56608575</v>
      </c>
      <c r="IL190" s="8">
        <f t="shared" si="2384"/>
        <v>59.94093267</v>
      </c>
      <c r="IM190" s="8">
        <f t="shared" si="2384"/>
        <v>84.15949133</v>
      </c>
      <c r="IN190" s="8">
        <f t="shared" si="2384"/>
        <v>75.6829958</v>
      </c>
      <c r="IO190" s="52">
        <f t="shared" si="55"/>
        <v>726.5567597</v>
      </c>
      <c r="IP190" s="8">
        <f t="shared" ref="IP190:JA190" si="2385">CC190+FA190</f>
        <v>44.02885332</v>
      </c>
      <c r="IQ190" s="8">
        <f t="shared" si="2385"/>
        <v>48.08414245</v>
      </c>
      <c r="IR190" s="8">
        <f t="shared" si="2385"/>
        <v>53.87741262</v>
      </c>
      <c r="IS190" s="8">
        <f t="shared" si="2385"/>
        <v>53.87741262</v>
      </c>
      <c r="IT190" s="8">
        <f t="shared" si="2385"/>
        <v>55.03606666</v>
      </c>
      <c r="IU190" s="8">
        <f t="shared" si="2385"/>
        <v>58.51202876</v>
      </c>
      <c r="IV190" s="8">
        <f t="shared" si="2385"/>
        <v>67.20193402</v>
      </c>
      <c r="IW190" s="8">
        <f t="shared" si="2385"/>
        <v>65.46395297</v>
      </c>
      <c r="IX190" s="8">
        <f t="shared" si="2385"/>
        <v>38.81491017</v>
      </c>
      <c r="IY190" s="8">
        <f t="shared" si="2385"/>
        <v>57.35337473</v>
      </c>
      <c r="IZ190" s="8">
        <f t="shared" si="2385"/>
        <v>80.52645542</v>
      </c>
      <c r="JA190" s="8">
        <f t="shared" si="2385"/>
        <v>72.41587718</v>
      </c>
      <c r="JB190" s="52">
        <f t="shared" si="57"/>
        <v>695.1924209</v>
      </c>
      <c r="JC190" s="2"/>
      <c r="JD190" s="2"/>
      <c r="JE190" s="19">
        <f t="shared" si="58"/>
        <v>0</v>
      </c>
      <c r="JF190" s="19">
        <f t="shared" si="59"/>
        <v>0</v>
      </c>
      <c r="JG190" s="48">
        <f t="shared" si="60"/>
        <v>0</v>
      </c>
      <c r="JH190" s="48">
        <f t="shared" si="61"/>
        <v>0</v>
      </c>
      <c r="JI190" s="48">
        <f t="shared" si="62"/>
        <v>0</v>
      </c>
      <c r="JJ190" s="48">
        <f t="shared" si="63"/>
        <v>0</v>
      </c>
      <c r="JK190" s="48">
        <f t="shared" si="64"/>
        <v>0</v>
      </c>
    </row>
    <row r="191" ht="19.5" customHeight="1" outlineLevel="1">
      <c r="A191" s="2"/>
      <c r="B191" s="6" t="s">
        <v>21</v>
      </c>
      <c r="C191" s="8">
        <f t="shared" ref="C191:N191" si="2386">SUM(C192:C198)</f>
        <v>38.19958038</v>
      </c>
      <c r="D191" s="8">
        <f t="shared" si="2386"/>
        <v>46.95660646</v>
      </c>
      <c r="E191" s="8">
        <f t="shared" si="2386"/>
        <v>52.40282423</v>
      </c>
      <c r="F191" s="8">
        <f t="shared" si="2386"/>
        <v>51.98949305</v>
      </c>
      <c r="G191" s="8">
        <f t="shared" si="2386"/>
        <v>53.24034469</v>
      </c>
      <c r="H191" s="8">
        <f t="shared" si="2386"/>
        <v>56.63317815</v>
      </c>
      <c r="I191" s="8">
        <f t="shared" si="2386"/>
        <v>59.06398767</v>
      </c>
      <c r="J191" s="8">
        <f t="shared" si="2386"/>
        <v>63.39458525</v>
      </c>
      <c r="K191" s="8">
        <f t="shared" si="2386"/>
        <v>58.90647302</v>
      </c>
      <c r="L191" s="8">
        <f t="shared" si="2386"/>
        <v>55.54038884</v>
      </c>
      <c r="M191" s="8">
        <f t="shared" si="2386"/>
        <v>66.76261914</v>
      </c>
      <c r="N191" s="8">
        <f t="shared" si="2386"/>
        <v>70.12675359</v>
      </c>
      <c r="O191" s="8">
        <f t="shared" si="21"/>
        <v>673.2168345</v>
      </c>
      <c r="P191" s="8">
        <f t="shared" ref="P191:AA191" si="2387">SUM(P192:P198)</f>
        <v>38.08560806</v>
      </c>
      <c r="Q191" s="8">
        <f t="shared" si="2387"/>
        <v>47.01647784</v>
      </c>
      <c r="R191" s="8">
        <f t="shared" si="2387"/>
        <v>52.56381829</v>
      </c>
      <c r="S191" s="8">
        <f t="shared" si="2387"/>
        <v>52.16941501</v>
      </c>
      <c r="T191" s="8">
        <f t="shared" si="2387"/>
        <v>53.39573568</v>
      </c>
      <c r="U191" s="8">
        <f t="shared" si="2387"/>
        <v>56.81938315</v>
      </c>
      <c r="V191" s="8">
        <f t="shared" si="2387"/>
        <v>58.93348474</v>
      </c>
      <c r="W191" s="8">
        <f t="shared" si="2387"/>
        <v>63.61182309</v>
      </c>
      <c r="X191" s="8">
        <f t="shared" si="2387"/>
        <v>59.10833119</v>
      </c>
      <c r="Y191" s="8">
        <f t="shared" si="2387"/>
        <v>55.73071226</v>
      </c>
      <c r="Z191" s="8">
        <f t="shared" si="2387"/>
        <v>67.72193475</v>
      </c>
      <c r="AA191" s="8">
        <f t="shared" si="2387"/>
        <v>70.36706094</v>
      </c>
      <c r="AB191" s="8">
        <f t="shared" si="23"/>
        <v>675.523785</v>
      </c>
      <c r="AC191" s="8">
        <f t="shared" ref="AC191:AN191" si="2388">SUM(AC192:AC198)</f>
        <v>38.62291229</v>
      </c>
      <c r="AD191" s="8">
        <f t="shared" si="2388"/>
        <v>47.84861253</v>
      </c>
      <c r="AE191" s="8">
        <f t="shared" si="2388"/>
        <v>53.51381724</v>
      </c>
      <c r="AF191" s="8">
        <f t="shared" si="2388"/>
        <v>53.14381599</v>
      </c>
      <c r="AG191" s="8">
        <f t="shared" si="2388"/>
        <v>54.35915734</v>
      </c>
      <c r="AH191" s="8">
        <f t="shared" si="2388"/>
        <v>57.86111242</v>
      </c>
      <c r="AI191" s="8">
        <f t="shared" si="2388"/>
        <v>59.82251658</v>
      </c>
      <c r="AJ191" s="8">
        <f t="shared" si="2388"/>
        <v>64.78216226</v>
      </c>
      <c r="AK191" s="8">
        <f t="shared" si="2388"/>
        <v>60.19581449</v>
      </c>
      <c r="AL191" s="8">
        <f t="shared" si="2388"/>
        <v>56.75605366</v>
      </c>
      <c r="AM191" s="8">
        <f t="shared" si="2388"/>
        <v>69.38450686</v>
      </c>
      <c r="AN191" s="8">
        <f t="shared" si="2388"/>
        <v>71.66168391</v>
      </c>
      <c r="AO191" s="8">
        <f t="shared" si="25"/>
        <v>687.9521655</v>
      </c>
      <c r="AP191" s="8">
        <f t="shared" ref="AP191:BA191" si="2389">SUM(AP192:AP198)</f>
        <v>37.43750207</v>
      </c>
      <c r="AQ191" s="8">
        <f t="shared" si="2389"/>
        <v>46.5940818</v>
      </c>
      <c r="AR191" s="8">
        <f t="shared" si="2389"/>
        <v>52.1019316</v>
      </c>
      <c r="AS191" s="8">
        <f t="shared" si="2389"/>
        <v>51.77963139</v>
      </c>
      <c r="AT191" s="8">
        <f t="shared" si="2389"/>
        <v>52.93612171</v>
      </c>
      <c r="AU191" s="8">
        <f t="shared" si="2389"/>
        <v>56.36178418</v>
      </c>
      <c r="AV191" s="8">
        <f t="shared" si="2389"/>
        <v>58.04275737</v>
      </c>
      <c r="AW191" s="8">
        <f t="shared" si="2389"/>
        <v>63.1070693</v>
      </c>
      <c r="AX191" s="8">
        <f t="shared" si="2389"/>
        <v>58.63931218</v>
      </c>
      <c r="AY191" s="8">
        <f t="shared" si="2389"/>
        <v>55.28849434</v>
      </c>
      <c r="AZ191" s="8">
        <f t="shared" si="2389"/>
        <v>68.06617685</v>
      </c>
      <c r="BA191" s="8">
        <f t="shared" si="2389"/>
        <v>69.80870498</v>
      </c>
      <c r="BB191" s="8">
        <f t="shared" si="27"/>
        <v>670.1635678</v>
      </c>
      <c r="BC191" s="8">
        <f t="shared" ref="BC191:BN191" si="2390">SUM(BC192:BC198)</f>
        <v>35.5997325</v>
      </c>
      <c r="BD191" s="8">
        <f t="shared" si="2390"/>
        <v>44.42497262</v>
      </c>
      <c r="BE191" s="8">
        <f t="shared" si="2390"/>
        <v>49.67358166</v>
      </c>
      <c r="BF191" s="8">
        <f t="shared" si="2390"/>
        <v>49.39156758</v>
      </c>
      <c r="BG191" s="8">
        <f t="shared" si="2390"/>
        <v>50.47255582</v>
      </c>
      <c r="BH191" s="8">
        <f t="shared" si="2390"/>
        <v>53.7512856</v>
      </c>
      <c r="BI191" s="8">
        <f t="shared" si="2390"/>
        <v>55.22777706</v>
      </c>
      <c r="BJ191" s="8">
        <f t="shared" si="2390"/>
        <v>60.18645739</v>
      </c>
      <c r="BK191" s="8">
        <f t="shared" si="2390"/>
        <v>55.92546926</v>
      </c>
      <c r="BL191" s="8">
        <f t="shared" si="2390"/>
        <v>52.72972816</v>
      </c>
      <c r="BM191" s="8">
        <f t="shared" si="2390"/>
        <v>65.18715286</v>
      </c>
      <c r="BN191" s="8">
        <f t="shared" si="2390"/>
        <v>66.57793959</v>
      </c>
      <c r="BO191" s="8">
        <f t="shared" si="29"/>
        <v>639.1482201</v>
      </c>
      <c r="BP191" s="8">
        <f t="shared" ref="BP191:CA191" si="2391">SUM(BP192:BP198)</f>
        <v>33.01299473</v>
      </c>
      <c r="BQ191" s="8">
        <f t="shared" si="2391"/>
        <v>41.25913955</v>
      </c>
      <c r="BR191" s="8">
        <f t="shared" si="2391"/>
        <v>46.13412651</v>
      </c>
      <c r="BS191" s="8">
        <f t="shared" si="2391"/>
        <v>45.8893574</v>
      </c>
      <c r="BT191" s="8">
        <f t="shared" si="2391"/>
        <v>46.87584448</v>
      </c>
      <c r="BU191" s="8">
        <f t="shared" si="2391"/>
        <v>49.93113996</v>
      </c>
      <c r="BV191" s="8">
        <f t="shared" si="2391"/>
        <v>51.23559075</v>
      </c>
      <c r="BW191" s="8">
        <f t="shared" si="2391"/>
        <v>55.91044542</v>
      </c>
      <c r="BX191" s="8">
        <f t="shared" si="2391"/>
        <v>51.95218379</v>
      </c>
      <c r="BY191" s="8">
        <f t="shared" si="2391"/>
        <v>48.98348758</v>
      </c>
      <c r="BZ191" s="8">
        <f t="shared" si="2391"/>
        <v>60.70709533</v>
      </c>
      <c r="CA191" s="8">
        <f t="shared" si="2391"/>
        <v>61.84783785</v>
      </c>
      <c r="CB191" s="8">
        <f t="shared" si="31"/>
        <v>593.7392434</v>
      </c>
      <c r="CC191" s="8">
        <f t="shared" ref="CC191:CN191" si="2392">SUM(CC192:CC198)</f>
        <v>30.52254401</v>
      </c>
      <c r="CD191" s="8">
        <f t="shared" si="2392"/>
        <v>38.16413279</v>
      </c>
      <c r="CE191" s="8">
        <f t="shared" si="2392"/>
        <v>42.67550252</v>
      </c>
      <c r="CF191" s="8">
        <f t="shared" si="2392"/>
        <v>42.45790992</v>
      </c>
      <c r="CG191" s="8">
        <f t="shared" si="2392"/>
        <v>43.35930594</v>
      </c>
      <c r="CH191" s="8">
        <f t="shared" si="2392"/>
        <v>46.19221144</v>
      </c>
      <c r="CI191" s="8">
        <f t="shared" si="2392"/>
        <v>47.37918722</v>
      </c>
      <c r="CJ191" s="8">
        <f t="shared" si="2392"/>
        <v>51.72451327</v>
      </c>
      <c r="CK191" s="8">
        <f t="shared" si="2392"/>
        <v>48.06260082</v>
      </c>
      <c r="CL191" s="8">
        <f t="shared" si="2392"/>
        <v>45.31616649</v>
      </c>
      <c r="CM191" s="8">
        <f t="shared" si="2392"/>
        <v>56.2154102</v>
      </c>
      <c r="CN191" s="8">
        <f t="shared" si="2392"/>
        <v>57.21738193</v>
      </c>
      <c r="CO191" s="8">
        <f t="shared" si="33"/>
        <v>549.2868665</v>
      </c>
      <c r="CP191" s="2"/>
      <c r="CQ191" s="2"/>
      <c r="CR191" s="48">
        <f>O191-'ОПУ БС'!C191</f>
        <v>0</v>
      </c>
      <c r="CS191" s="48">
        <f>AB191-'ОПУ БС'!D191</f>
        <v>0</v>
      </c>
      <c r="CT191" s="48">
        <f>AO191-'ОПУ БС'!E191</f>
        <v>0</v>
      </c>
      <c r="CU191" s="48">
        <f>BB191-'ОПУ БС'!F191</f>
        <v>0</v>
      </c>
      <c r="CV191" s="48">
        <f>BO191-'ОПУ БС'!G191</f>
        <v>0</v>
      </c>
      <c r="CW191" s="48">
        <f>CB191-'ОПУ БС'!H191</f>
        <v>0</v>
      </c>
      <c r="CX191" s="48">
        <f>CO191-'ОПУ БС'!I191</f>
        <v>0</v>
      </c>
      <c r="CY191" s="2"/>
      <c r="CZ191" s="2"/>
      <c r="DA191" s="49">
        <f t="shared" ref="DA191:DL191" si="2393">SUM(DA192:DA198)</f>
        <v>0</v>
      </c>
      <c r="DB191" s="49">
        <f t="shared" si="2393"/>
        <v>0</v>
      </c>
      <c r="DC191" s="49">
        <f t="shared" si="2393"/>
        <v>0</v>
      </c>
      <c r="DD191" s="49">
        <f t="shared" si="2393"/>
        <v>0</v>
      </c>
      <c r="DE191" s="49">
        <f t="shared" si="2393"/>
        <v>0</v>
      </c>
      <c r="DF191" s="49">
        <f t="shared" si="2393"/>
        <v>0</v>
      </c>
      <c r="DG191" s="49">
        <f t="shared" si="2393"/>
        <v>0</v>
      </c>
      <c r="DH191" s="49">
        <f t="shared" si="2393"/>
        <v>0</v>
      </c>
      <c r="DI191" s="49">
        <f t="shared" si="2393"/>
        <v>0</v>
      </c>
      <c r="DJ191" s="49">
        <f t="shared" si="2393"/>
        <v>0</v>
      </c>
      <c r="DK191" s="49">
        <f t="shared" si="2393"/>
        <v>0</v>
      </c>
      <c r="DL191" s="49">
        <f t="shared" si="2393"/>
        <v>0</v>
      </c>
      <c r="DM191" s="50">
        <f t="shared" si="35"/>
        <v>0</v>
      </c>
      <c r="DN191" s="49">
        <f t="shared" ref="DN191:DY191" si="2394">SUM(DN192:DN198)</f>
        <v>0</v>
      </c>
      <c r="DO191" s="49">
        <f t="shared" si="2394"/>
        <v>0</v>
      </c>
      <c r="DP191" s="49">
        <f t="shared" si="2394"/>
        <v>0</v>
      </c>
      <c r="DQ191" s="49">
        <f t="shared" si="2394"/>
        <v>0</v>
      </c>
      <c r="DR191" s="49">
        <f t="shared" si="2394"/>
        <v>0</v>
      </c>
      <c r="DS191" s="49">
        <f t="shared" si="2394"/>
        <v>0</v>
      </c>
      <c r="DT191" s="49">
        <f t="shared" si="2394"/>
        <v>0</v>
      </c>
      <c r="DU191" s="49">
        <f t="shared" si="2394"/>
        <v>0</v>
      </c>
      <c r="DV191" s="49">
        <f t="shared" si="2394"/>
        <v>0</v>
      </c>
      <c r="DW191" s="49">
        <f t="shared" si="2394"/>
        <v>0</v>
      </c>
      <c r="DX191" s="49">
        <f t="shared" si="2394"/>
        <v>0</v>
      </c>
      <c r="DY191" s="49">
        <f t="shared" si="2394"/>
        <v>0</v>
      </c>
      <c r="DZ191" s="50">
        <f t="shared" si="37"/>
        <v>0</v>
      </c>
      <c r="EA191" s="49">
        <f t="shared" ref="EA191:EL191" si="2395">SUM(EA192:EA198)</f>
        <v>0</v>
      </c>
      <c r="EB191" s="49">
        <f t="shared" si="2395"/>
        <v>0</v>
      </c>
      <c r="EC191" s="49">
        <f t="shared" si="2395"/>
        <v>0</v>
      </c>
      <c r="ED191" s="49">
        <f t="shared" si="2395"/>
        <v>0</v>
      </c>
      <c r="EE191" s="49">
        <f t="shared" si="2395"/>
        <v>0</v>
      </c>
      <c r="EF191" s="49">
        <f t="shared" si="2395"/>
        <v>0</v>
      </c>
      <c r="EG191" s="49">
        <f t="shared" si="2395"/>
        <v>0</v>
      </c>
      <c r="EH191" s="49">
        <f t="shared" si="2395"/>
        <v>0</v>
      </c>
      <c r="EI191" s="49">
        <f t="shared" si="2395"/>
        <v>0</v>
      </c>
      <c r="EJ191" s="49">
        <f t="shared" si="2395"/>
        <v>0</v>
      </c>
      <c r="EK191" s="49">
        <f t="shared" si="2395"/>
        <v>0</v>
      </c>
      <c r="EL191" s="49">
        <f t="shared" si="2395"/>
        <v>0</v>
      </c>
      <c r="EM191" s="50">
        <f t="shared" si="39"/>
        <v>0</v>
      </c>
      <c r="EN191" s="49">
        <f t="shared" ref="EN191:EY191" si="2396">SUM(EN192:EN198)</f>
        <v>0</v>
      </c>
      <c r="EO191" s="49">
        <f t="shared" si="2396"/>
        <v>0</v>
      </c>
      <c r="EP191" s="49">
        <f t="shared" si="2396"/>
        <v>0</v>
      </c>
      <c r="EQ191" s="49">
        <f t="shared" si="2396"/>
        <v>0</v>
      </c>
      <c r="ER191" s="49">
        <f t="shared" si="2396"/>
        <v>0</v>
      </c>
      <c r="ES191" s="49">
        <f t="shared" si="2396"/>
        <v>0</v>
      </c>
      <c r="ET191" s="49">
        <f t="shared" si="2396"/>
        <v>0</v>
      </c>
      <c r="EU191" s="49">
        <f t="shared" si="2396"/>
        <v>0</v>
      </c>
      <c r="EV191" s="49">
        <f t="shared" si="2396"/>
        <v>0</v>
      </c>
      <c r="EW191" s="49">
        <f t="shared" si="2396"/>
        <v>0</v>
      </c>
      <c r="EX191" s="49">
        <f t="shared" si="2396"/>
        <v>0</v>
      </c>
      <c r="EY191" s="49">
        <f t="shared" si="2396"/>
        <v>0</v>
      </c>
      <c r="EZ191" s="51">
        <f t="shared" si="41"/>
        <v>0</v>
      </c>
      <c r="FA191" s="49">
        <f t="shared" ref="FA191:FL191" si="2397">SUM(FA192:FA198)</f>
        <v>0</v>
      </c>
      <c r="FB191" s="49">
        <f t="shared" si="2397"/>
        <v>0</v>
      </c>
      <c r="FC191" s="49">
        <f t="shared" si="2397"/>
        <v>0</v>
      </c>
      <c r="FD191" s="49">
        <f t="shared" si="2397"/>
        <v>0</v>
      </c>
      <c r="FE191" s="49">
        <f t="shared" si="2397"/>
        <v>0</v>
      </c>
      <c r="FF191" s="49">
        <f t="shared" si="2397"/>
        <v>0</v>
      </c>
      <c r="FG191" s="49">
        <f t="shared" si="2397"/>
        <v>0</v>
      </c>
      <c r="FH191" s="49">
        <f t="shared" si="2397"/>
        <v>0</v>
      </c>
      <c r="FI191" s="49">
        <f t="shared" si="2397"/>
        <v>0</v>
      </c>
      <c r="FJ191" s="49">
        <f t="shared" si="2397"/>
        <v>0</v>
      </c>
      <c r="FK191" s="49">
        <f t="shared" si="2397"/>
        <v>0</v>
      </c>
      <c r="FL191" s="49">
        <f t="shared" si="2397"/>
        <v>0</v>
      </c>
      <c r="FM191" s="51">
        <f t="shared" si="43"/>
        <v>0</v>
      </c>
      <c r="FN191" s="2"/>
      <c r="FO191" s="2"/>
      <c r="FP191" s="8">
        <f t="shared" ref="FP191:GA191" si="2398">SUM(FP192:FP198)</f>
        <v>38.19958038</v>
      </c>
      <c r="FQ191" s="8">
        <f t="shared" si="2398"/>
        <v>46.95660646</v>
      </c>
      <c r="FR191" s="8">
        <f t="shared" si="2398"/>
        <v>52.40282423</v>
      </c>
      <c r="FS191" s="8">
        <f t="shared" si="2398"/>
        <v>51.98949305</v>
      </c>
      <c r="FT191" s="8">
        <f t="shared" si="2398"/>
        <v>53.24034469</v>
      </c>
      <c r="FU191" s="8">
        <f t="shared" si="2398"/>
        <v>56.63317815</v>
      </c>
      <c r="FV191" s="8">
        <f t="shared" si="2398"/>
        <v>59.06398767</v>
      </c>
      <c r="FW191" s="8">
        <f t="shared" si="2398"/>
        <v>63.39458525</v>
      </c>
      <c r="FX191" s="8">
        <f t="shared" si="2398"/>
        <v>58.90647302</v>
      </c>
      <c r="FY191" s="8">
        <f t="shared" si="2398"/>
        <v>55.54038884</v>
      </c>
      <c r="FZ191" s="8">
        <f t="shared" si="2398"/>
        <v>66.76261914</v>
      </c>
      <c r="GA191" s="8">
        <f t="shared" si="2398"/>
        <v>70.12675359</v>
      </c>
      <c r="GB191" s="52">
        <f t="shared" si="45"/>
        <v>673.2168345</v>
      </c>
      <c r="GC191" s="8">
        <f t="shared" ref="GC191:GN191" si="2399">SUM(GC192:GC198)</f>
        <v>38.08560806</v>
      </c>
      <c r="GD191" s="8">
        <f t="shared" si="2399"/>
        <v>47.01647784</v>
      </c>
      <c r="GE191" s="8">
        <f t="shared" si="2399"/>
        <v>52.56381829</v>
      </c>
      <c r="GF191" s="8">
        <f t="shared" si="2399"/>
        <v>52.16941501</v>
      </c>
      <c r="GG191" s="8">
        <f t="shared" si="2399"/>
        <v>53.39573568</v>
      </c>
      <c r="GH191" s="8">
        <f t="shared" si="2399"/>
        <v>56.81938315</v>
      </c>
      <c r="GI191" s="8">
        <f t="shared" si="2399"/>
        <v>58.93348474</v>
      </c>
      <c r="GJ191" s="8">
        <f t="shared" si="2399"/>
        <v>63.61182309</v>
      </c>
      <c r="GK191" s="8">
        <f t="shared" si="2399"/>
        <v>59.10833119</v>
      </c>
      <c r="GL191" s="8">
        <f t="shared" si="2399"/>
        <v>55.73071226</v>
      </c>
      <c r="GM191" s="8">
        <f t="shared" si="2399"/>
        <v>67.72193475</v>
      </c>
      <c r="GN191" s="8">
        <f t="shared" si="2399"/>
        <v>70.36706094</v>
      </c>
      <c r="GO191" s="52">
        <f t="shared" si="47"/>
        <v>675.523785</v>
      </c>
      <c r="GP191" s="53">
        <f t="shared" ref="GP191:HA191" si="2400">SUM(GP192:GP198)</f>
        <v>38.62291229</v>
      </c>
      <c r="GQ191" s="53">
        <f t="shared" si="2400"/>
        <v>47.84861253</v>
      </c>
      <c r="GR191" s="53">
        <f t="shared" si="2400"/>
        <v>53.51381724</v>
      </c>
      <c r="GS191" s="53">
        <f t="shared" si="2400"/>
        <v>53.14381599</v>
      </c>
      <c r="GT191" s="53">
        <f t="shared" si="2400"/>
        <v>54.35915734</v>
      </c>
      <c r="GU191" s="53">
        <f t="shared" si="2400"/>
        <v>57.86111242</v>
      </c>
      <c r="GV191" s="53">
        <f t="shared" si="2400"/>
        <v>59.82251658</v>
      </c>
      <c r="GW191" s="53">
        <f t="shared" si="2400"/>
        <v>64.78216226</v>
      </c>
      <c r="GX191" s="53">
        <f t="shared" si="2400"/>
        <v>60.19581449</v>
      </c>
      <c r="GY191" s="53">
        <f t="shared" si="2400"/>
        <v>56.75605366</v>
      </c>
      <c r="GZ191" s="53">
        <f t="shared" si="2400"/>
        <v>69.38450686</v>
      </c>
      <c r="HA191" s="53">
        <f t="shared" si="2400"/>
        <v>71.66168391</v>
      </c>
      <c r="HB191" s="52">
        <f t="shared" si="49"/>
        <v>687.9521655</v>
      </c>
      <c r="HC191" s="53">
        <f t="shared" ref="HC191:HN191" si="2401">SUM(HC192:HC198)</f>
        <v>37.43750207</v>
      </c>
      <c r="HD191" s="53">
        <f t="shared" si="2401"/>
        <v>46.5940818</v>
      </c>
      <c r="HE191" s="53">
        <f t="shared" si="2401"/>
        <v>52.1019316</v>
      </c>
      <c r="HF191" s="53">
        <f t="shared" si="2401"/>
        <v>51.77963139</v>
      </c>
      <c r="HG191" s="53">
        <f t="shared" si="2401"/>
        <v>52.93612171</v>
      </c>
      <c r="HH191" s="53">
        <f t="shared" si="2401"/>
        <v>56.36178418</v>
      </c>
      <c r="HI191" s="53">
        <f t="shared" si="2401"/>
        <v>58.04275737</v>
      </c>
      <c r="HJ191" s="53">
        <f t="shared" si="2401"/>
        <v>63.1070693</v>
      </c>
      <c r="HK191" s="53">
        <f t="shared" si="2401"/>
        <v>58.63931218</v>
      </c>
      <c r="HL191" s="53">
        <f t="shared" si="2401"/>
        <v>55.28849434</v>
      </c>
      <c r="HM191" s="53">
        <f t="shared" si="2401"/>
        <v>68.06617685</v>
      </c>
      <c r="HN191" s="53">
        <f t="shared" si="2401"/>
        <v>69.80870498</v>
      </c>
      <c r="HO191" s="52">
        <f t="shared" si="51"/>
        <v>670.1635678</v>
      </c>
      <c r="HP191" s="53">
        <f t="shared" ref="HP191:IA191" si="2402">SUM(HP192:HP198)</f>
        <v>35.5997325</v>
      </c>
      <c r="HQ191" s="53">
        <f t="shared" si="2402"/>
        <v>44.42497262</v>
      </c>
      <c r="HR191" s="53">
        <f t="shared" si="2402"/>
        <v>49.67358166</v>
      </c>
      <c r="HS191" s="53">
        <f t="shared" si="2402"/>
        <v>49.39156758</v>
      </c>
      <c r="HT191" s="53">
        <f t="shared" si="2402"/>
        <v>50.47255582</v>
      </c>
      <c r="HU191" s="53">
        <f t="shared" si="2402"/>
        <v>53.7512856</v>
      </c>
      <c r="HV191" s="53">
        <f t="shared" si="2402"/>
        <v>55.22777706</v>
      </c>
      <c r="HW191" s="53">
        <f t="shared" si="2402"/>
        <v>60.18645739</v>
      </c>
      <c r="HX191" s="53">
        <f t="shared" si="2402"/>
        <v>55.92546926</v>
      </c>
      <c r="HY191" s="53">
        <f t="shared" si="2402"/>
        <v>52.72972816</v>
      </c>
      <c r="HZ191" s="53">
        <f t="shared" si="2402"/>
        <v>65.18715286</v>
      </c>
      <c r="IA191" s="53">
        <f t="shared" si="2402"/>
        <v>66.57793959</v>
      </c>
      <c r="IB191" s="52">
        <f t="shared" si="53"/>
        <v>639.1482201</v>
      </c>
      <c r="IC191" s="53">
        <f t="shared" ref="IC191:IN191" si="2403">SUM(IC192:IC198)</f>
        <v>33.01299473</v>
      </c>
      <c r="ID191" s="53">
        <f t="shared" si="2403"/>
        <v>41.25913955</v>
      </c>
      <c r="IE191" s="53">
        <f t="shared" si="2403"/>
        <v>46.13412651</v>
      </c>
      <c r="IF191" s="53">
        <f t="shared" si="2403"/>
        <v>45.8893574</v>
      </c>
      <c r="IG191" s="53">
        <f t="shared" si="2403"/>
        <v>46.87584448</v>
      </c>
      <c r="IH191" s="53">
        <f t="shared" si="2403"/>
        <v>49.93113996</v>
      </c>
      <c r="II191" s="53">
        <f t="shared" si="2403"/>
        <v>51.23559075</v>
      </c>
      <c r="IJ191" s="53">
        <f t="shared" si="2403"/>
        <v>55.91044542</v>
      </c>
      <c r="IK191" s="53">
        <f t="shared" si="2403"/>
        <v>51.95218379</v>
      </c>
      <c r="IL191" s="53">
        <f t="shared" si="2403"/>
        <v>48.98348758</v>
      </c>
      <c r="IM191" s="53">
        <f t="shared" si="2403"/>
        <v>60.70709533</v>
      </c>
      <c r="IN191" s="53">
        <f t="shared" si="2403"/>
        <v>61.84783785</v>
      </c>
      <c r="IO191" s="52">
        <f t="shared" si="55"/>
        <v>593.7392434</v>
      </c>
      <c r="IP191" s="53">
        <f t="shared" ref="IP191:JA191" si="2404">SUM(IP192:IP198)</f>
        <v>30.52254401</v>
      </c>
      <c r="IQ191" s="53">
        <f t="shared" si="2404"/>
        <v>38.16413279</v>
      </c>
      <c r="IR191" s="53">
        <f t="shared" si="2404"/>
        <v>42.67550252</v>
      </c>
      <c r="IS191" s="53">
        <f t="shared" si="2404"/>
        <v>42.45790992</v>
      </c>
      <c r="IT191" s="53">
        <f t="shared" si="2404"/>
        <v>43.35930594</v>
      </c>
      <c r="IU191" s="53">
        <f t="shared" si="2404"/>
        <v>46.19221144</v>
      </c>
      <c r="IV191" s="53">
        <f t="shared" si="2404"/>
        <v>47.37918722</v>
      </c>
      <c r="IW191" s="53">
        <f t="shared" si="2404"/>
        <v>51.72451327</v>
      </c>
      <c r="IX191" s="53">
        <f t="shared" si="2404"/>
        <v>48.06260082</v>
      </c>
      <c r="IY191" s="53">
        <f t="shared" si="2404"/>
        <v>45.31616649</v>
      </c>
      <c r="IZ191" s="53">
        <f t="shared" si="2404"/>
        <v>56.2154102</v>
      </c>
      <c r="JA191" s="53">
        <f t="shared" si="2404"/>
        <v>57.21738193</v>
      </c>
      <c r="JB191" s="52">
        <f t="shared" si="57"/>
        <v>549.2868665</v>
      </c>
      <c r="JC191" s="2"/>
      <c r="JD191" s="2"/>
      <c r="JE191" s="19">
        <f t="shared" si="58"/>
        <v>0</v>
      </c>
      <c r="JF191" s="19">
        <f t="shared" si="59"/>
        <v>0</v>
      </c>
      <c r="JG191" s="48">
        <f t="shared" si="60"/>
        <v>0</v>
      </c>
      <c r="JH191" s="48">
        <f t="shared" si="61"/>
        <v>0</v>
      </c>
      <c r="JI191" s="48">
        <f t="shared" si="62"/>
        <v>0</v>
      </c>
      <c r="JJ191" s="48">
        <f t="shared" si="63"/>
        <v>0</v>
      </c>
      <c r="JK191" s="48">
        <f t="shared" si="64"/>
        <v>0</v>
      </c>
    </row>
    <row r="192" ht="19.5" customHeight="1" outlineLevel="1">
      <c r="A192" s="2"/>
      <c r="B192" s="13" t="s">
        <v>22</v>
      </c>
      <c r="C192" s="56">
        <f>'ОПУ БС'!$C192/12*'ОПУ БС'!L192</f>
        <v>13.31245741</v>
      </c>
      <c r="D192" s="56">
        <f>'ОПУ БС'!$C192/12*'ОПУ БС'!M192</f>
        <v>19.38480641</v>
      </c>
      <c r="E192" s="56">
        <f>'ОПУ БС'!$C192/12*'ОПУ БС'!N192</f>
        <v>21.72032525</v>
      </c>
      <c r="F192" s="56">
        <f>'ОПУ БС'!$C192/12*'ОПУ БС'!O192</f>
        <v>21.72032525</v>
      </c>
      <c r="G192" s="56">
        <f>'ОПУ БС'!$C192/12*'ОПУ БС'!P192</f>
        <v>22.18742902</v>
      </c>
      <c r="H192" s="56">
        <f>'ОПУ БС'!$C192/12*'ОПУ БС'!Q192</f>
        <v>23.58874033</v>
      </c>
      <c r="I192" s="56">
        <f>'ОПУ БС'!$C192/12*'ОПУ БС'!R192</f>
        <v>21.25322148</v>
      </c>
      <c r="J192" s="56">
        <f>'ОПУ БС'!$C192/12*'ОПУ БС'!S192</f>
        <v>26.39136294</v>
      </c>
      <c r="K192" s="56">
        <f>'ОПУ БС'!$C192/12*'ОПУ БС'!T192</f>
        <v>24.52294786</v>
      </c>
      <c r="L192" s="56">
        <f>'ОПУ БС'!$C192/12*'ОПУ БС'!U192</f>
        <v>23.12163656</v>
      </c>
      <c r="M192" s="56">
        <f>'ОПУ БС'!$C192/12*'ОПУ БС'!V192</f>
        <v>33.86502324</v>
      </c>
      <c r="N192" s="56">
        <f>'ОПУ БС'!$C192/12*'ОПУ БС'!W192</f>
        <v>29.19398555</v>
      </c>
      <c r="O192" s="10">
        <f t="shared" si="21"/>
        <v>280.2622613</v>
      </c>
      <c r="P192" s="56">
        <f>'ОПУ БС'!$D192/12*'ОПУ БС'!L192</f>
        <v>14.09269496</v>
      </c>
      <c r="Q192" s="56">
        <f>'ОПУ БС'!$D192/12*'ОПУ БС'!M192</f>
        <v>20.52094178</v>
      </c>
      <c r="R192" s="56">
        <f>'ОПУ БС'!$D192/12*'ОПУ БС'!N192</f>
        <v>22.99334441</v>
      </c>
      <c r="S192" s="56">
        <f>'ОПУ БС'!$D192/12*'ОПУ БС'!O192</f>
        <v>22.99334441</v>
      </c>
      <c r="T192" s="56">
        <f>'ОПУ БС'!$D192/12*'ОПУ БС'!P192</f>
        <v>23.48782493</v>
      </c>
      <c r="U192" s="56">
        <f>'ОПУ БС'!$D192/12*'ОПУ БС'!Q192</f>
        <v>24.97126651</v>
      </c>
      <c r="V192" s="56">
        <f>'ОПУ БС'!$D192/12*'ОПУ БС'!R192</f>
        <v>22.49886388</v>
      </c>
      <c r="W192" s="56">
        <f>'ОПУ БС'!$D192/12*'ОПУ БС'!S192</f>
        <v>27.93814966</v>
      </c>
      <c r="X192" s="56">
        <f>'ОПУ БС'!$D192/12*'ОПУ БС'!T192</f>
        <v>25.96022756</v>
      </c>
      <c r="Y192" s="56">
        <f>'ОПУ БС'!$D192/12*'ОПУ БС'!U192</f>
        <v>24.47678598</v>
      </c>
      <c r="Z192" s="56">
        <f>'ОПУ БС'!$D192/12*'ОПУ БС'!V192</f>
        <v>35.84983806</v>
      </c>
      <c r="AA192" s="56">
        <f>'ОПУ БС'!$D192/12*'ОПУ БС'!W192</f>
        <v>30.90503281</v>
      </c>
      <c r="AB192" s="10">
        <f t="shared" si="23"/>
        <v>296.6883149</v>
      </c>
      <c r="AC192" s="56">
        <f>'ОПУ БС'!$E192/12*'ОПУ БС'!L192</f>
        <v>14.84217459</v>
      </c>
      <c r="AD192" s="56">
        <f>'ОПУ БС'!$E192/12*'ОПУ БС'!M192</f>
        <v>21.61228931</v>
      </c>
      <c r="AE192" s="56">
        <f>'ОПУ БС'!$E192/12*'ОПУ БС'!N192</f>
        <v>24.21617959</v>
      </c>
      <c r="AF192" s="56">
        <f>'ОПУ БС'!$E192/12*'ОПУ БС'!O192</f>
        <v>24.21617959</v>
      </c>
      <c r="AG192" s="56">
        <f>'ОПУ БС'!$E192/12*'ОПУ БС'!P192</f>
        <v>24.73695764</v>
      </c>
      <c r="AH192" s="56">
        <f>'ОПУ БС'!$E192/12*'ОПУ БС'!Q192</f>
        <v>26.29929181</v>
      </c>
      <c r="AI192" s="56">
        <f>'ОПУ БС'!$E192/12*'ОПУ БС'!R192</f>
        <v>23.69540153</v>
      </c>
      <c r="AJ192" s="56">
        <f>'ОПУ БС'!$E192/12*'ОПУ БС'!S192</f>
        <v>29.42396015</v>
      </c>
      <c r="AK192" s="56">
        <f>'ОПУ БС'!$E192/12*'ОПУ БС'!T192</f>
        <v>27.34084792</v>
      </c>
      <c r="AL192" s="56">
        <f>'ОПУ БС'!$E192/12*'ОПУ БС'!U192</f>
        <v>25.77851376</v>
      </c>
      <c r="AM192" s="56">
        <f>'ОПУ БС'!$E192/12*'ОПУ БС'!V192</f>
        <v>37.75640904</v>
      </c>
      <c r="AN192" s="56">
        <f>'ОПУ БС'!$E192/12*'ОПУ БС'!W192</f>
        <v>32.54862848</v>
      </c>
      <c r="AO192" s="10">
        <f t="shared" si="25"/>
        <v>312.4668334</v>
      </c>
      <c r="AP192" s="56">
        <f>'ОПУ БС'!$F192/12*'ОПУ БС'!L192</f>
        <v>15.01857168</v>
      </c>
      <c r="AQ192" s="56">
        <f>'ОПУ БС'!$F192/12*'ОПУ БС'!M192</f>
        <v>21.86914823</v>
      </c>
      <c r="AR192" s="56">
        <f>'ОПУ БС'!$F192/12*'ОПУ БС'!N192</f>
        <v>24.50398537</v>
      </c>
      <c r="AS192" s="56">
        <f>'ОПУ БС'!$F192/12*'ОПУ БС'!O192</f>
        <v>24.50398537</v>
      </c>
      <c r="AT192" s="56">
        <f>'ОПУ БС'!$F192/12*'ОПУ БС'!P192</f>
        <v>25.03095279</v>
      </c>
      <c r="AU192" s="56">
        <f>'ОПУ БС'!$F192/12*'ОПУ БС'!Q192</f>
        <v>26.61185507</v>
      </c>
      <c r="AV192" s="56">
        <f>'ОПУ БС'!$F192/12*'ОПУ БС'!R192</f>
        <v>23.97701794</v>
      </c>
      <c r="AW192" s="56">
        <f>'ОПУ БС'!$F192/12*'ОПУ БС'!S192</f>
        <v>29.77365964</v>
      </c>
      <c r="AX192" s="56">
        <f>'ОПУ БС'!$F192/12*'ОПУ БС'!T192</f>
        <v>27.66578993</v>
      </c>
      <c r="AY192" s="56">
        <f>'ОПУ БС'!$F192/12*'ОПУ БС'!U192</f>
        <v>26.08488765</v>
      </c>
      <c r="AZ192" s="56">
        <f>'ОПУ БС'!$F192/12*'ОПУ БС'!V192</f>
        <v>38.20513847</v>
      </c>
      <c r="BA192" s="56">
        <f>'ОПУ БС'!$F192/12*'ОПУ БС'!W192</f>
        <v>32.9354642</v>
      </c>
      <c r="BB192" s="10">
        <f t="shared" si="27"/>
        <v>316.1804563</v>
      </c>
      <c r="BC192" s="56">
        <f>'ОПУ БС'!$G192/12*'ОПУ БС'!L192</f>
        <v>14.63896432</v>
      </c>
      <c r="BD192" s="56">
        <f>'ОПУ БС'!$G192/12*'ОПУ БС'!M192</f>
        <v>21.31638665</v>
      </c>
      <c r="BE192" s="56">
        <f>'ОПУ БС'!$G192/12*'ОПУ БС'!N192</f>
        <v>23.884626</v>
      </c>
      <c r="BF192" s="56">
        <f>'ОПУ БС'!$G192/12*'ОПУ БС'!O192</f>
        <v>23.884626</v>
      </c>
      <c r="BG192" s="56">
        <f>'ОПУ БС'!$G192/12*'ОПУ БС'!P192</f>
        <v>24.39827387</v>
      </c>
      <c r="BH192" s="56">
        <f>'ОПУ БС'!$G192/12*'ОПУ БС'!Q192</f>
        <v>25.93921749</v>
      </c>
      <c r="BI192" s="56">
        <f>'ОПУ БС'!$G192/12*'ОПУ БС'!R192</f>
        <v>23.37097813</v>
      </c>
      <c r="BJ192" s="56">
        <f>'ОПУ БС'!$G192/12*'ОПУ БС'!S192</f>
        <v>29.02110471</v>
      </c>
      <c r="BK192" s="56">
        <f>'ОПУ БС'!$G192/12*'ОПУ БС'!T192</f>
        <v>26.96651323</v>
      </c>
      <c r="BL192" s="56">
        <f>'ОПУ БС'!$G192/12*'ОПУ БС'!U192</f>
        <v>25.42556962</v>
      </c>
      <c r="BM192" s="56">
        <f>'ОПУ БС'!$G192/12*'ОПУ БС'!V192</f>
        <v>37.23947065</v>
      </c>
      <c r="BN192" s="56">
        <f>'ОПУ БС'!$G192/12*'ОПУ БС'!W192</f>
        <v>32.10299194</v>
      </c>
      <c r="BO192" s="10">
        <f t="shared" si="29"/>
        <v>308.1887226</v>
      </c>
      <c r="BP192" s="56">
        <f>'ОПУ БС'!$H192/12*'ОПУ БС'!L192</f>
        <v>13.77147203</v>
      </c>
      <c r="BQ192" s="56">
        <f>'ОПУ БС'!$H192/12*'ОПУ БС'!M192</f>
        <v>20.05319612</v>
      </c>
      <c r="BR192" s="56">
        <f>'ОПУ БС'!$H192/12*'ОПУ БС'!N192</f>
        <v>22.46924384</v>
      </c>
      <c r="BS192" s="56">
        <f>'ОПУ БС'!$H192/12*'ОПУ БС'!O192</f>
        <v>22.46924384</v>
      </c>
      <c r="BT192" s="56">
        <f>'ОПУ БС'!$H192/12*'ОПУ БС'!P192</f>
        <v>22.95245339</v>
      </c>
      <c r="BU192" s="56">
        <f>'ОПУ БС'!$H192/12*'ОПУ БС'!Q192</f>
        <v>24.40208202</v>
      </c>
      <c r="BV192" s="56">
        <f>'ОПУ БС'!$H192/12*'ОПУ БС'!R192</f>
        <v>21.9860343</v>
      </c>
      <c r="BW192" s="56">
        <f>'ОПУ БС'!$H192/12*'ОПУ БС'!S192</f>
        <v>27.30133929</v>
      </c>
      <c r="BX192" s="56">
        <f>'ОПУ БС'!$H192/12*'ОПУ БС'!T192</f>
        <v>25.36850111</v>
      </c>
      <c r="BY192" s="56">
        <f>'ОПУ БС'!$H192/12*'ОПУ БС'!U192</f>
        <v>23.91887248</v>
      </c>
      <c r="BZ192" s="56">
        <f>'ОПУ БС'!$H192/12*'ОПУ БС'!V192</f>
        <v>35.03269201</v>
      </c>
      <c r="CA192" s="56">
        <f>'ОПУ БС'!$H192/12*'ОПУ БС'!W192</f>
        <v>30.20059656</v>
      </c>
      <c r="CB192" s="10">
        <f t="shared" si="31"/>
        <v>289.925727</v>
      </c>
      <c r="CC192" s="56">
        <f>'ОПУ БС'!$I192/12*'ОПУ БС'!L192</f>
        <v>12.79687261</v>
      </c>
      <c r="CD192" s="56">
        <f>'ОПУ БС'!$I192/12*'ОПУ БС'!M192</f>
        <v>18.63404257</v>
      </c>
      <c r="CE192" s="56">
        <f>'ОПУ БС'!$I192/12*'ОПУ БС'!N192</f>
        <v>20.87910794</v>
      </c>
      <c r="CF192" s="56">
        <f>'ОПУ БС'!$I192/12*'ОПУ БС'!O192</f>
        <v>20.87910794</v>
      </c>
      <c r="CG192" s="56">
        <f>'ОПУ БС'!$I192/12*'ОПУ БС'!P192</f>
        <v>21.32812102</v>
      </c>
      <c r="CH192" s="56">
        <f>'ОПУ БС'!$I192/12*'ОПУ БС'!Q192</f>
        <v>22.67516024</v>
      </c>
      <c r="CI192" s="56">
        <f>'ОПУ БС'!$I192/12*'ОПУ БС'!R192</f>
        <v>20.43009487</v>
      </c>
      <c r="CJ192" s="56">
        <f>'ОПУ БС'!$I192/12*'ОПУ БС'!S192</f>
        <v>25.36923868</v>
      </c>
      <c r="CK192" s="56">
        <f>'ОПУ БС'!$I192/12*'ОПУ БС'!T192</f>
        <v>23.57318639</v>
      </c>
      <c r="CL192" s="56">
        <f>'ОПУ БС'!$I192/12*'ОПУ БС'!U192</f>
        <v>22.22614716</v>
      </c>
      <c r="CM192" s="56">
        <f>'ОПУ БС'!$I192/12*'ОПУ БС'!V192</f>
        <v>32.55344787</v>
      </c>
      <c r="CN192" s="56">
        <f>'ОПУ БС'!$I192/12*'ОПУ БС'!W192</f>
        <v>28.06331713</v>
      </c>
      <c r="CO192" s="10">
        <f t="shared" si="33"/>
        <v>269.4078444</v>
      </c>
      <c r="CP192" s="2"/>
      <c r="CQ192" s="2"/>
      <c r="CR192" s="48">
        <f>O192-'ОПУ БС'!C192</f>
        <v>0</v>
      </c>
      <c r="CS192" s="48">
        <f>AB192-'ОПУ БС'!D192</f>
        <v>0</v>
      </c>
      <c r="CT192" s="48">
        <f>AO192-'ОПУ БС'!E192</f>
        <v>0</v>
      </c>
      <c r="CU192" s="48">
        <f>BB192-'ОПУ БС'!F192</f>
        <v>0</v>
      </c>
      <c r="CV192" s="48">
        <f>BO192-'ОПУ БС'!G192</f>
        <v>0</v>
      </c>
      <c r="CW192" s="48">
        <f>CB192-'ОПУ БС'!H192</f>
        <v>0</v>
      </c>
      <c r="CX192" s="48">
        <f>CO192-'ОПУ БС'!I192</f>
        <v>0</v>
      </c>
      <c r="CY192" s="2"/>
      <c r="CZ192" s="2"/>
      <c r="DA192" s="57"/>
      <c r="DB192" s="57"/>
      <c r="DC192" s="57"/>
      <c r="DD192" s="57"/>
      <c r="DE192" s="57"/>
      <c r="DF192" s="57"/>
      <c r="DG192" s="57"/>
      <c r="DH192" s="57"/>
      <c r="DI192" s="57"/>
      <c r="DJ192" s="57"/>
      <c r="DK192" s="57"/>
      <c r="DL192" s="57"/>
      <c r="DM192" s="55">
        <f t="shared" si="35"/>
        <v>0</v>
      </c>
      <c r="DN192" s="57"/>
      <c r="DO192" s="57"/>
      <c r="DP192" s="57"/>
      <c r="DQ192" s="57"/>
      <c r="DR192" s="57"/>
      <c r="DS192" s="57"/>
      <c r="DT192" s="57"/>
      <c r="DU192" s="57"/>
      <c r="DV192" s="57"/>
      <c r="DW192" s="57"/>
      <c r="DX192" s="57"/>
      <c r="DY192" s="57"/>
      <c r="DZ192" s="55">
        <f t="shared" si="37"/>
        <v>0</v>
      </c>
      <c r="EA192" s="58"/>
      <c r="EB192" s="58"/>
      <c r="EC192" s="58"/>
      <c r="ED192" s="58"/>
      <c r="EE192" s="58"/>
      <c r="EF192" s="58"/>
      <c r="EG192" s="58"/>
      <c r="EH192" s="58"/>
      <c r="EI192" s="58"/>
      <c r="EJ192" s="58"/>
      <c r="EK192" s="58"/>
      <c r="EL192" s="58"/>
      <c r="EM192" s="50">
        <f t="shared" si="39"/>
        <v>0</v>
      </c>
      <c r="EN192" s="58"/>
      <c r="EO192" s="58"/>
      <c r="EP192" s="58"/>
      <c r="EQ192" s="58"/>
      <c r="ER192" s="58"/>
      <c r="ES192" s="58"/>
      <c r="ET192" s="58"/>
      <c r="EU192" s="58"/>
      <c r="EV192" s="58"/>
      <c r="EW192" s="58"/>
      <c r="EX192" s="58"/>
      <c r="EY192" s="58"/>
      <c r="EZ192" s="51">
        <f t="shared" si="41"/>
        <v>0</v>
      </c>
      <c r="FA192" s="58"/>
      <c r="FB192" s="58"/>
      <c r="FC192" s="58"/>
      <c r="FD192" s="58"/>
      <c r="FE192" s="58"/>
      <c r="FF192" s="58"/>
      <c r="FG192" s="58"/>
      <c r="FH192" s="58"/>
      <c r="FI192" s="58"/>
      <c r="FJ192" s="58"/>
      <c r="FK192" s="58"/>
      <c r="FL192" s="58"/>
      <c r="FM192" s="51">
        <f t="shared" si="43"/>
        <v>0</v>
      </c>
      <c r="FN192" s="2"/>
      <c r="FO192" s="2"/>
      <c r="FP192" s="56">
        <f t="shared" ref="FP192:GA192" si="2405">C192</f>
        <v>13.31245741</v>
      </c>
      <c r="FQ192" s="56">
        <f t="shared" si="2405"/>
        <v>19.38480641</v>
      </c>
      <c r="FR192" s="56">
        <f t="shared" si="2405"/>
        <v>21.72032525</v>
      </c>
      <c r="FS192" s="56">
        <f t="shared" si="2405"/>
        <v>21.72032525</v>
      </c>
      <c r="FT192" s="56">
        <f t="shared" si="2405"/>
        <v>22.18742902</v>
      </c>
      <c r="FU192" s="56">
        <f t="shared" si="2405"/>
        <v>23.58874033</v>
      </c>
      <c r="FV192" s="56">
        <f t="shared" si="2405"/>
        <v>21.25322148</v>
      </c>
      <c r="FW192" s="56">
        <f t="shared" si="2405"/>
        <v>26.39136294</v>
      </c>
      <c r="FX192" s="56">
        <f t="shared" si="2405"/>
        <v>24.52294786</v>
      </c>
      <c r="FY192" s="56">
        <f t="shared" si="2405"/>
        <v>23.12163656</v>
      </c>
      <c r="FZ192" s="56">
        <f t="shared" si="2405"/>
        <v>33.86502324</v>
      </c>
      <c r="GA192" s="56">
        <f t="shared" si="2405"/>
        <v>29.19398555</v>
      </c>
      <c r="GB192" s="52">
        <f t="shared" si="45"/>
        <v>280.2622613</v>
      </c>
      <c r="GC192" s="56">
        <f t="shared" ref="GC192:GN192" si="2406">P192</f>
        <v>14.09269496</v>
      </c>
      <c r="GD192" s="56">
        <f t="shared" si="2406"/>
        <v>20.52094178</v>
      </c>
      <c r="GE192" s="56">
        <f t="shared" si="2406"/>
        <v>22.99334441</v>
      </c>
      <c r="GF192" s="56">
        <f t="shared" si="2406"/>
        <v>22.99334441</v>
      </c>
      <c r="GG192" s="56">
        <f t="shared" si="2406"/>
        <v>23.48782493</v>
      </c>
      <c r="GH192" s="56">
        <f t="shared" si="2406"/>
        <v>24.97126651</v>
      </c>
      <c r="GI192" s="56">
        <f t="shared" si="2406"/>
        <v>22.49886388</v>
      </c>
      <c r="GJ192" s="56">
        <f t="shared" si="2406"/>
        <v>27.93814966</v>
      </c>
      <c r="GK192" s="56">
        <f t="shared" si="2406"/>
        <v>25.96022756</v>
      </c>
      <c r="GL192" s="56">
        <f t="shared" si="2406"/>
        <v>24.47678598</v>
      </c>
      <c r="GM192" s="56">
        <f t="shared" si="2406"/>
        <v>35.84983806</v>
      </c>
      <c r="GN192" s="56">
        <f t="shared" si="2406"/>
        <v>30.90503281</v>
      </c>
      <c r="GO192" s="52">
        <f t="shared" si="47"/>
        <v>296.6883149</v>
      </c>
      <c r="GP192" s="8">
        <f t="shared" ref="GP192:HA192" si="2407">AC192+DA192</f>
        <v>14.84217459</v>
      </c>
      <c r="GQ192" s="8">
        <f t="shared" si="2407"/>
        <v>21.61228931</v>
      </c>
      <c r="GR192" s="8">
        <f t="shared" si="2407"/>
        <v>24.21617959</v>
      </c>
      <c r="GS192" s="8">
        <f t="shared" si="2407"/>
        <v>24.21617959</v>
      </c>
      <c r="GT192" s="8">
        <f t="shared" si="2407"/>
        <v>24.73695764</v>
      </c>
      <c r="GU192" s="8">
        <f t="shared" si="2407"/>
        <v>26.29929181</v>
      </c>
      <c r="GV192" s="8">
        <f t="shared" si="2407"/>
        <v>23.69540153</v>
      </c>
      <c r="GW192" s="8">
        <f t="shared" si="2407"/>
        <v>29.42396015</v>
      </c>
      <c r="GX192" s="8">
        <f t="shared" si="2407"/>
        <v>27.34084792</v>
      </c>
      <c r="GY192" s="8">
        <f t="shared" si="2407"/>
        <v>25.77851376</v>
      </c>
      <c r="GZ192" s="8">
        <f t="shared" si="2407"/>
        <v>37.75640904</v>
      </c>
      <c r="HA192" s="8">
        <f t="shared" si="2407"/>
        <v>32.54862848</v>
      </c>
      <c r="HB192" s="52">
        <f t="shared" si="49"/>
        <v>312.4668334</v>
      </c>
      <c r="HC192" s="8">
        <f t="shared" ref="HC192:HN192" si="2408">AP192+DN192</f>
        <v>15.01857168</v>
      </c>
      <c r="HD192" s="8">
        <f t="shared" si="2408"/>
        <v>21.86914823</v>
      </c>
      <c r="HE192" s="8">
        <f t="shared" si="2408"/>
        <v>24.50398537</v>
      </c>
      <c r="HF192" s="8">
        <f t="shared" si="2408"/>
        <v>24.50398537</v>
      </c>
      <c r="HG192" s="8">
        <f t="shared" si="2408"/>
        <v>25.03095279</v>
      </c>
      <c r="HH192" s="8">
        <f t="shared" si="2408"/>
        <v>26.61185507</v>
      </c>
      <c r="HI192" s="8">
        <f t="shared" si="2408"/>
        <v>23.97701794</v>
      </c>
      <c r="HJ192" s="8">
        <f t="shared" si="2408"/>
        <v>29.77365964</v>
      </c>
      <c r="HK192" s="8">
        <f t="shared" si="2408"/>
        <v>27.66578993</v>
      </c>
      <c r="HL192" s="8">
        <f t="shared" si="2408"/>
        <v>26.08488765</v>
      </c>
      <c r="HM192" s="8">
        <f t="shared" si="2408"/>
        <v>38.20513847</v>
      </c>
      <c r="HN192" s="8">
        <f t="shared" si="2408"/>
        <v>32.9354642</v>
      </c>
      <c r="HO192" s="52">
        <f t="shared" si="51"/>
        <v>316.1804563</v>
      </c>
      <c r="HP192" s="8">
        <f t="shared" ref="HP192:IA192" si="2409">BC192+EA192</f>
        <v>14.63896432</v>
      </c>
      <c r="HQ192" s="8">
        <f t="shared" si="2409"/>
        <v>21.31638665</v>
      </c>
      <c r="HR192" s="8">
        <f t="shared" si="2409"/>
        <v>23.884626</v>
      </c>
      <c r="HS192" s="8">
        <f t="shared" si="2409"/>
        <v>23.884626</v>
      </c>
      <c r="HT192" s="8">
        <f t="shared" si="2409"/>
        <v>24.39827387</v>
      </c>
      <c r="HU192" s="8">
        <f t="shared" si="2409"/>
        <v>25.93921749</v>
      </c>
      <c r="HV192" s="8">
        <f t="shared" si="2409"/>
        <v>23.37097813</v>
      </c>
      <c r="HW192" s="8">
        <f t="shared" si="2409"/>
        <v>29.02110471</v>
      </c>
      <c r="HX192" s="8">
        <f t="shared" si="2409"/>
        <v>26.96651323</v>
      </c>
      <c r="HY192" s="8">
        <f t="shared" si="2409"/>
        <v>25.42556962</v>
      </c>
      <c r="HZ192" s="8">
        <f t="shared" si="2409"/>
        <v>37.23947065</v>
      </c>
      <c r="IA192" s="8">
        <f t="shared" si="2409"/>
        <v>32.10299194</v>
      </c>
      <c r="IB192" s="52">
        <f t="shared" si="53"/>
        <v>308.1887226</v>
      </c>
      <c r="IC192" s="8">
        <f t="shared" ref="IC192:IN192" si="2410">BP192+EN192</f>
        <v>13.77147203</v>
      </c>
      <c r="ID192" s="8">
        <f t="shared" si="2410"/>
        <v>20.05319612</v>
      </c>
      <c r="IE192" s="8">
        <f t="shared" si="2410"/>
        <v>22.46924384</v>
      </c>
      <c r="IF192" s="8">
        <f t="shared" si="2410"/>
        <v>22.46924384</v>
      </c>
      <c r="IG192" s="8">
        <f t="shared" si="2410"/>
        <v>22.95245339</v>
      </c>
      <c r="IH192" s="8">
        <f t="shared" si="2410"/>
        <v>24.40208202</v>
      </c>
      <c r="II192" s="8">
        <f t="shared" si="2410"/>
        <v>21.9860343</v>
      </c>
      <c r="IJ192" s="8">
        <f t="shared" si="2410"/>
        <v>27.30133929</v>
      </c>
      <c r="IK192" s="8">
        <f t="shared" si="2410"/>
        <v>25.36850111</v>
      </c>
      <c r="IL192" s="8">
        <f t="shared" si="2410"/>
        <v>23.91887248</v>
      </c>
      <c r="IM192" s="8">
        <f t="shared" si="2410"/>
        <v>35.03269201</v>
      </c>
      <c r="IN192" s="8">
        <f t="shared" si="2410"/>
        <v>30.20059656</v>
      </c>
      <c r="IO192" s="52">
        <f t="shared" si="55"/>
        <v>289.925727</v>
      </c>
      <c r="IP192" s="8">
        <f t="shared" ref="IP192:JA192" si="2411">CC192+FA192</f>
        <v>12.79687261</v>
      </c>
      <c r="IQ192" s="8">
        <f t="shared" si="2411"/>
        <v>18.63404257</v>
      </c>
      <c r="IR192" s="8">
        <f t="shared" si="2411"/>
        <v>20.87910794</v>
      </c>
      <c r="IS192" s="8">
        <f t="shared" si="2411"/>
        <v>20.87910794</v>
      </c>
      <c r="IT192" s="8">
        <f t="shared" si="2411"/>
        <v>21.32812102</v>
      </c>
      <c r="IU192" s="8">
        <f t="shared" si="2411"/>
        <v>22.67516024</v>
      </c>
      <c r="IV192" s="8">
        <f t="shared" si="2411"/>
        <v>20.43009487</v>
      </c>
      <c r="IW192" s="8">
        <f t="shared" si="2411"/>
        <v>25.36923868</v>
      </c>
      <c r="IX192" s="8">
        <f t="shared" si="2411"/>
        <v>23.57318639</v>
      </c>
      <c r="IY192" s="8">
        <f t="shared" si="2411"/>
        <v>22.22614716</v>
      </c>
      <c r="IZ192" s="8">
        <f t="shared" si="2411"/>
        <v>32.55344787</v>
      </c>
      <c r="JA192" s="8">
        <f t="shared" si="2411"/>
        <v>28.06331713</v>
      </c>
      <c r="JB192" s="52">
        <f t="shared" si="57"/>
        <v>269.4078444</v>
      </c>
      <c r="JC192" s="2"/>
      <c r="JD192" s="2"/>
      <c r="JE192" s="19">
        <f t="shared" si="58"/>
        <v>0</v>
      </c>
      <c r="JF192" s="19">
        <f t="shared" si="59"/>
        <v>0</v>
      </c>
      <c r="JG192" s="48">
        <f t="shared" si="60"/>
        <v>0</v>
      </c>
      <c r="JH192" s="48">
        <f t="shared" si="61"/>
        <v>0</v>
      </c>
      <c r="JI192" s="48">
        <f t="shared" si="62"/>
        <v>0</v>
      </c>
      <c r="JJ192" s="48">
        <f t="shared" si="63"/>
        <v>0</v>
      </c>
      <c r="JK192" s="48">
        <f t="shared" si="64"/>
        <v>0</v>
      </c>
    </row>
    <row r="193" ht="19.5" customHeight="1" outlineLevel="1">
      <c r="A193" s="2"/>
      <c r="B193" s="13" t="s">
        <v>23</v>
      </c>
      <c r="C193" s="56">
        <f>'ОПУ БС'!$C193/12*'ОПУ БС'!L193</f>
        <v>7.456399512</v>
      </c>
      <c r="D193" s="56">
        <f>'ОПУ БС'!$C193/12*'ОПУ БС'!M193</f>
        <v>8.535615231</v>
      </c>
      <c r="E193" s="56">
        <f>'ОПУ БС'!$C193/12*'ОПУ БС'!N193</f>
        <v>9.12427835</v>
      </c>
      <c r="F193" s="56">
        <f>'ОПУ БС'!$C193/12*'ОПУ БС'!O193</f>
        <v>9.12427835</v>
      </c>
      <c r="G193" s="56">
        <f>'ОПУ БС'!$C193/12*'ОПУ БС'!P193</f>
        <v>9.32049939</v>
      </c>
      <c r="H193" s="56">
        <f>'ОПУ БС'!$C193/12*'ОПУ БС'!Q193</f>
        <v>9.909162509</v>
      </c>
      <c r="I193" s="56">
        <f>'ОПУ БС'!$C193/12*'ОПУ БС'!R193</f>
        <v>11.38082031</v>
      </c>
      <c r="J193" s="56">
        <f>'ОПУ БС'!$C193/12*'ОПУ БС'!S193</f>
        <v>11.08648875</v>
      </c>
      <c r="K193" s="56">
        <f>'ОПУ БС'!$C193/12*'ОПУ БС'!T193</f>
        <v>10.30160459</v>
      </c>
      <c r="L193" s="56">
        <f>'ОПУ БС'!$C193/12*'ОПУ БС'!U193</f>
        <v>9.71294147</v>
      </c>
      <c r="M193" s="56">
        <f>'ОПУ БС'!$C193/12*'ОПУ БС'!V193</f>
        <v>9.51672043</v>
      </c>
      <c r="N193" s="56">
        <f>'ОПУ БС'!$C193/12*'ОПУ БС'!W193</f>
        <v>12.26381499</v>
      </c>
      <c r="O193" s="10">
        <f t="shared" si="21"/>
        <v>117.7326239</v>
      </c>
      <c r="P193" s="56">
        <f>'ОПУ БС'!$D193/12*'ОПУ БС'!L193</f>
        <v>5.562238181</v>
      </c>
      <c r="Q193" s="56">
        <f>'ОПУ БС'!$D193/12*'ОПУ БС'!M193</f>
        <v>6.36729897</v>
      </c>
      <c r="R193" s="56">
        <f>'ОПУ БС'!$D193/12*'ОПУ БС'!N193</f>
        <v>6.806423037</v>
      </c>
      <c r="S193" s="56">
        <f>'ОПУ БС'!$D193/12*'ОПУ БС'!O193</f>
        <v>6.806423037</v>
      </c>
      <c r="T193" s="56">
        <f>'ОПУ БС'!$D193/12*'ОПУ БС'!P193</f>
        <v>6.952797726</v>
      </c>
      <c r="U193" s="56">
        <f>'ОПУ БС'!$D193/12*'ОПУ БС'!Q193</f>
        <v>7.391921793</v>
      </c>
      <c r="V193" s="56">
        <f>'ОПУ БС'!$D193/12*'ОПУ БС'!R193</f>
        <v>8.48973196</v>
      </c>
      <c r="W193" s="56">
        <f>'ОПУ БС'!$D193/12*'ОПУ БС'!S193</f>
        <v>8.270169927</v>
      </c>
      <c r="X193" s="56">
        <f>'ОПУ БС'!$D193/12*'ОПУ БС'!T193</f>
        <v>7.684671171</v>
      </c>
      <c r="Y193" s="56">
        <f>'ОПУ БС'!$D193/12*'ОПУ БС'!U193</f>
        <v>7.245547104</v>
      </c>
      <c r="Z193" s="56">
        <f>'ОПУ БС'!$D193/12*'ОПУ БС'!V193</f>
        <v>7.099172415</v>
      </c>
      <c r="AA193" s="56">
        <f>'ОПУ БС'!$D193/12*'ОПУ БС'!W193</f>
        <v>9.148418061</v>
      </c>
      <c r="AB193" s="10">
        <f t="shared" si="23"/>
        <v>87.82481338</v>
      </c>
      <c r="AC193" s="56">
        <f>'ОПУ БС'!$E193/12*'ОПУ БС'!L193</f>
        <v>5.039833778</v>
      </c>
      <c r="AD193" s="56">
        <f>'ОПУ БС'!$E193/12*'ОПУ БС'!M193</f>
        <v>5.769283404</v>
      </c>
      <c r="AE193" s="56">
        <f>'ОПУ БС'!$E193/12*'ОПУ БС'!N193</f>
        <v>6.167165018</v>
      </c>
      <c r="AF193" s="56">
        <f>'ОПУ БС'!$E193/12*'ОПУ БС'!O193</f>
        <v>6.167165018</v>
      </c>
      <c r="AG193" s="56">
        <f>'ОПУ БС'!$E193/12*'ОПУ БС'!P193</f>
        <v>6.299792223</v>
      </c>
      <c r="AH193" s="56">
        <f>'ОПУ БС'!$E193/12*'ОПУ БС'!Q193</f>
        <v>6.697673837</v>
      </c>
      <c r="AI193" s="56">
        <f>'ОПУ БС'!$E193/12*'ОПУ БС'!R193</f>
        <v>7.692377872</v>
      </c>
      <c r="AJ193" s="56">
        <f>'ОПУ БС'!$E193/12*'ОПУ БС'!S193</f>
        <v>7.493437065</v>
      </c>
      <c r="AK193" s="56">
        <f>'ОПУ БС'!$E193/12*'ОПУ БС'!T193</f>
        <v>6.962928246</v>
      </c>
      <c r="AL193" s="56">
        <f>'ОПУ БС'!$E193/12*'ОПУ БС'!U193</f>
        <v>6.565046632</v>
      </c>
      <c r="AM193" s="56">
        <f>'ОПУ БС'!$E193/12*'ОПУ БС'!V193</f>
        <v>6.432419428</v>
      </c>
      <c r="AN193" s="56">
        <f>'ОПУ БС'!$E193/12*'ОПУ БС'!W193</f>
        <v>8.289200293</v>
      </c>
      <c r="AO193" s="10">
        <f t="shared" si="25"/>
        <v>79.57632281</v>
      </c>
      <c r="AP193" s="56">
        <f>'ОПУ БС'!$F193/12*'ОПУ БС'!L193</f>
        <v>4.580932256</v>
      </c>
      <c r="AQ193" s="56">
        <f>'ОПУ БС'!$F193/12*'ОПУ БС'!M193</f>
        <v>5.243961925</v>
      </c>
      <c r="AR193" s="56">
        <f>'ОПУ БС'!$F193/12*'ОПУ БС'!N193</f>
        <v>5.605614471</v>
      </c>
      <c r="AS193" s="56">
        <f>'ОПУ БС'!$F193/12*'ОПУ БС'!O193</f>
        <v>5.605614471</v>
      </c>
      <c r="AT193" s="56">
        <f>'ОПУ БС'!$F193/12*'ОПУ БС'!P193</f>
        <v>5.72616532</v>
      </c>
      <c r="AU193" s="56">
        <f>'ОПУ БС'!$F193/12*'ОПУ БС'!Q193</f>
        <v>6.087817866</v>
      </c>
      <c r="AV193" s="56">
        <f>'ОПУ БС'!$F193/12*'ОПУ БС'!R193</f>
        <v>6.991949233</v>
      </c>
      <c r="AW193" s="56">
        <f>'ОПУ БС'!$F193/12*'ОПУ БС'!S193</f>
        <v>6.811122959</v>
      </c>
      <c r="AX193" s="56">
        <f>'ОПУ БС'!$F193/12*'ОПУ БС'!T193</f>
        <v>6.328919564</v>
      </c>
      <c r="AY193" s="56">
        <f>'ОПУ БС'!$F193/12*'ОПУ БС'!U193</f>
        <v>5.967267018</v>
      </c>
      <c r="AZ193" s="56">
        <f>'ОПУ БС'!$F193/12*'ОПУ БС'!V193</f>
        <v>5.846716169</v>
      </c>
      <c r="BA193" s="56">
        <f>'ОПУ БС'!$F193/12*'ОПУ БС'!W193</f>
        <v>7.534428052</v>
      </c>
      <c r="BB193" s="10">
        <f t="shared" si="27"/>
        <v>72.3305093</v>
      </c>
      <c r="BC193" s="56">
        <f>'ОПУ БС'!$G193/12*'ОПУ БС'!L193</f>
        <v>4.127193786</v>
      </c>
      <c r="BD193" s="56">
        <f>'ОПУ БС'!$G193/12*'ОПУ БС'!M193</f>
        <v>4.724550781</v>
      </c>
      <c r="BE193" s="56">
        <f>'ОПУ БС'!$G193/12*'ОПУ БС'!N193</f>
        <v>5.050381869</v>
      </c>
      <c r="BF193" s="56">
        <f>'ОПУ БС'!$G193/12*'ОПУ БС'!O193</f>
        <v>5.050381869</v>
      </c>
      <c r="BG193" s="56">
        <f>'ОПУ БС'!$G193/12*'ОПУ БС'!P193</f>
        <v>5.158992232</v>
      </c>
      <c r="BH193" s="56">
        <f>'ОПУ БС'!$G193/12*'ОПУ БС'!Q193</f>
        <v>5.48482332</v>
      </c>
      <c r="BI193" s="56">
        <f>'ОПУ БС'!$G193/12*'ОПУ БС'!R193</f>
        <v>6.299401041</v>
      </c>
      <c r="BJ193" s="56">
        <f>'ОПУ БС'!$G193/12*'ОПУ БС'!S193</f>
        <v>6.136485497</v>
      </c>
      <c r="BK193" s="56">
        <f>'ОПУ БС'!$G193/12*'ОПУ БС'!T193</f>
        <v>5.702044046</v>
      </c>
      <c r="BL193" s="56">
        <f>'ОПУ БС'!$G193/12*'ОПУ БС'!U193</f>
        <v>5.376212958</v>
      </c>
      <c r="BM193" s="56">
        <f>'ОПУ БС'!$G193/12*'ОПУ БС'!V193</f>
        <v>5.267602595</v>
      </c>
      <c r="BN193" s="56">
        <f>'ОПУ БС'!$G193/12*'ОПУ БС'!W193</f>
        <v>6.788147674</v>
      </c>
      <c r="BO193" s="10">
        <f t="shared" si="29"/>
        <v>65.16621767</v>
      </c>
      <c r="BP193" s="56">
        <f>'ОПУ БС'!$H193/12*'ОПУ БС'!L193</f>
        <v>3.651329107</v>
      </c>
      <c r="BQ193" s="56">
        <f>'ОПУ БС'!$H193/12*'ОПУ БС'!M193</f>
        <v>4.179810951</v>
      </c>
      <c r="BR193" s="56">
        <f>'ОПУ БС'!$H193/12*'ОПУ БС'!N193</f>
        <v>4.468073775</v>
      </c>
      <c r="BS193" s="56">
        <f>'ОПУ БС'!$H193/12*'ОПУ БС'!O193</f>
        <v>4.468073775</v>
      </c>
      <c r="BT193" s="56">
        <f>'ОПУ БС'!$H193/12*'ОПУ БС'!P193</f>
        <v>4.564161383</v>
      </c>
      <c r="BU193" s="56">
        <f>'ОПУ БС'!$H193/12*'ОПУ БС'!Q193</f>
        <v>4.852424208</v>
      </c>
      <c r="BV193" s="56">
        <f>'ОПУ БС'!$H193/12*'ОПУ БС'!R193</f>
        <v>5.573081268</v>
      </c>
      <c r="BW193" s="56">
        <f>'ОПУ БС'!$H193/12*'ОПУ БС'!S193</f>
        <v>5.428949856</v>
      </c>
      <c r="BX193" s="56">
        <f>'ОПУ БС'!$H193/12*'ОПУ БС'!T193</f>
        <v>5.044599424</v>
      </c>
      <c r="BY193" s="56">
        <f>'ОПУ БС'!$H193/12*'ОПУ БС'!U193</f>
        <v>4.756336599</v>
      </c>
      <c r="BZ193" s="56">
        <f>'ОПУ БС'!$H193/12*'ОПУ БС'!V193</f>
        <v>4.660248991</v>
      </c>
      <c r="CA193" s="56">
        <f>'ОПУ БС'!$H193/12*'ОПУ БС'!W193</f>
        <v>6.005475504</v>
      </c>
      <c r="CB193" s="10">
        <f t="shared" si="31"/>
        <v>57.65256484</v>
      </c>
      <c r="CC193" s="56">
        <f>'ОПУ БС'!$I193/12*'ОПУ БС'!L193</f>
        <v>3.264032585</v>
      </c>
      <c r="CD193" s="56">
        <f>'ОПУ БС'!$I193/12*'ОПУ БС'!M193</f>
        <v>3.736458354</v>
      </c>
      <c r="CE193" s="56">
        <f>'ОПУ БС'!$I193/12*'ОПУ БС'!N193</f>
        <v>3.994145137</v>
      </c>
      <c r="CF193" s="56">
        <f>'ОПУ БС'!$I193/12*'ОПУ БС'!O193</f>
        <v>3.994145137</v>
      </c>
      <c r="CG193" s="56">
        <f>'ОПУ БС'!$I193/12*'ОПУ БС'!P193</f>
        <v>4.080040732</v>
      </c>
      <c r="CH193" s="56">
        <f>'ОПУ БС'!$I193/12*'ОПУ БС'!Q193</f>
        <v>4.337727515</v>
      </c>
      <c r="CI193" s="56">
        <f>'ОПУ БС'!$I193/12*'ОПУ БС'!R193</f>
        <v>4.981944472</v>
      </c>
      <c r="CJ193" s="56">
        <f>'ОПУ БС'!$I193/12*'ОПУ БС'!S193</f>
        <v>4.853101081</v>
      </c>
      <c r="CK193" s="56">
        <f>'ОПУ БС'!$I193/12*'ОПУ БС'!T193</f>
        <v>4.509518703</v>
      </c>
      <c r="CL193" s="56">
        <f>'ОПУ БС'!$I193/12*'ОПУ БС'!U193</f>
        <v>4.25183192</v>
      </c>
      <c r="CM193" s="56">
        <f>'ОПУ БС'!$I193/12*'ОПУ БС'!V193</f>
        <v>4.165936326</v>
      </c>
      <c r="CN193" s="56">
        <f>'ОПУ БС'!$I193/12*'ОПУ БС'!W193</f>
        <v>5.368474647</v>
      </c>
      <c r="CO193" s="10">
        <f t="shared" si="33"/>
        <v>51.53735661</v>
      </c>
      <c r="CP193" s="2"/>
      <c r="CQ193" s="2"/>
      <c r="CR193" s="48">
        <f>O193-'ОПУ БС'!C193</f>
        <v>0</v>
      </c>
      <c r="CS193" s="48">
        <f>AB193-'ОПУ БС'!D193</f>
        <v>0</v>
      </c>
      <c r="CT193" s="48">
        <f>AO193-'ОПУ БС'!E193</f>
        <v>0</v>
      </c>
      <c r="CU193" s="48">
        <f>BB193-'ОПУ БС'!F193</f>
        <v>0</v>
      </c>
      <c r="CV193" s="48">
        <f>BO193-'ОПУ БС'!G193</f>
        <v>0</v>
      </c>
      <c r="CW193" s="48">
        <f>CB193-'ОПУ БС'!H193</f>
        <v>0</v>
      </c>
      <c r="CX193" s="48">
        <f>CO193-'ОПУ БС'!I193</f>
        <v>0</v>
      </c>
      <c r="CY193" s="2"/>
      <c r="CZ193" s="2"/>
      <c r="DA193" s="57"/>
      <c r="DB193" s="57"/>
      <c r="DC193" s="57"/>
      <c r="DD193" s="57"/>
      <c r="DE193" s="57"/>
      <c r="DF193" s="57"/>
      <c r="DG193" s="57"/>
      <c r="DH193" s="57"/>
      <c r="DI193" s="57"/>
      <c r="DJ193" s="57"/>
      <c r="DK193" s="57"/>
      <c r="DL193" s="57"/>
      <c r="DM193" s="55">
        <f t="shared" si="35"/>
        <v>0</v>
      </c>
      <c r="DN193" s="57"/>
      <c r="DO193" s="57"/>
      <c r="DP193" s="57"/>
      <c r="DQ193" s="57"/>
      <c r="DR193" s="57"/>
      <c r="DS193" s="57"/>
      <c r="DT193" s="57"/>
      <c r="DU193" s="57"/>
      <c r="DV193" s="57"/>
      <c r="DW193" s="57"/>
      <c r="DX193" s="57"/>
      <c r="DY193" s="57"/>
      <c r="DZ193" s="55">
        <f t="shared" si="37"/>
        <v>0</v>
      </c>
      <c r="EA193" s="58"/>
      <c r="EB193" s="58"/>
      <c r="EC193" s="58"/>
      <c r="ED193" s="58"/>
      <c r="EE193" s="58"/>
      <c r="EF193" s="58"/>
      <c r="EG193" s="58"/>
      <c r="EH193" s="58"/>
      <c r="EI193" s="58"/>
      <c r="EJ193" s="58"/>
      <c r="EK193" s="58"/>
      <c r="EL193" s="58"/>
      <c r="EM193" s="50">
        <f t="shared" si="39"/>
        <v>0</v>
      </c>
      <c r="EN193" s="58"/>
      <c r="EO193" s="58"/>
      <c r="EP193" s="58"/>
      <c r="EQ193" s="58"/>
      <c r="ER193" s="58"/>
      <c r="ES193" s="58"/>
      <c r="ET193" s="58"/>
      <c r="EU193" s="58"/>
      <c r="EV193" s="58"/>
      <c r="EW193" s="58"/>
      <c r="EX193" s="58"/>
      <c r="EY193" s="58"/>
      <c r="EZ193" s="51">
        <f t="shared" si="41"/>
        <v>0</v>
      </c>
      <c r="FA193" s="58"/>
      <c r="FB193" s="58"/>
      <c r="FC193" s="58"/>
      <c r="FD193" s="58"/>
      <c r="FE193" s="58"/>
      <c r="FF193" s="58"/>
      <c r="FG193" s="58"/>
      <c r="FH193" s="58"/>
      <c r="FI193" s="58"/>
      <c r="FJ193" s="58"/>
      <c r="FK193" s="58"/>
      <c r="FL193" s="58"/>
      <c r="FM193" s="51">
        <f t="shared" si="43"/>
        <v>0</v>
      </c>
      <c r="FN193" s="2"/>
      <c r="FO193" s="2"/>
      <c r="FP193" s="56">
        <f t="shared" ref="FP193:GA193" si="2412">C193</f>
        <v>7.456399512</v>
      </c>
      <c r="FQ193" s="56">
        <f t="shared" si="2412"/>
        <v>8.535615231</v>
      </c>
      <c r="FR193" s="56">
        <f t="shared" si="2412"/>
        <v>9.12427835</v>
      </c>
      <c r="FS193" s="56">
        <f t="shared" si="2412"/>
        <v>9.12427835</v>
      </c>
      <c r="FT193" s="56">
        <f t="shared" si="2412"/>
        <v>9.32049939</v>
      </c>
      <c r="FU193" s="56">
        <f t="shared" si="2412"/>
        <v>9.909162509</v>
      </c>
      <c r="FV193" s="56">
        <f t="shared" si="2412"/>
        <v>11.38082031</v>
      </c>
      <c r="FW193" s="56">
        <f t="shared" si="2412"/>
        <v>11.08648875</v>
      </c>
      <c r="FX193" s="56">
        <f t="shared" si="2412"/>
        <v>10.30160459</v>
      </c>
      <c r="FY193" s="56">
        <f t="shared" si="2412"/>
        <v>9.71294147</v>
      </c>
      <c r="FZ193" s="56">
        <f t="shared" si="2412"/>
        <v>9.51672043</v>
      </c>
      <c r="GA193" s="56">
        <f t="shared" si="2412"/>
        <v>12.26381499</v>
      </c>
      <c r="GB193" s="52">
        <f t="shared" si="45"/>
        <v>117.7326239</v>
      </c>
      <c r="GC193" s="56">
        <f t="shared" ref="GC193:GN193" si="2413">P193</f>
        <v>5.562238181</v>
      </c>
      <c r="GD193" s="56">
        <f t="shared" si="2413"/>
        <v>6.36729897</v>
      </c>
      <c r="GE193" s="56">
        <f t="shared" si="2413"/>
        <v>6.806423037</v>
      </c>
      <c r="GF193" s="56">
        <f t="shared" si="2413"/>
        <v>6.806423037</v>
      </c>
      <c r="GG193" s="56">
        <f t="shared" si="2413"/>
        <v>6.952797726</v>
      </c>
      <c r="GH193" s="56">
        <f t="shared" si="2413"/>
        <v>7.391921793</v>
      </c>
      <c r="GI193" s="56">
        <f t="shared" si="2413"/>
        <v>8.48973196</v>
      </c>
      <c r="GJ193" s="56">
        <f t="shared" si="2413"/>
        <v>8.270169927</v>
      </c>
      <c r="GK193" s="56">
        <f t="shared" si="2413"/>
        <v>7.684671171</v>
      </c>
      <c r="GL193" s="56">
        <f t="shared" si="2413"/>
        <v>7.245547104</v>
      </c>
      <c r="GM193" s="56">
        <f t="shared" si="2413"/>
        <v>7.099172415</v>
      </c>
      <c r="GN193" s="56">
        <f t="shared" si="2413"/>
        <v>9.148418061</v>
      </c>
      <c r="GO193" s="52">
        <f t="shared" si="47"/>
        <v>87.82481338</v>
      </c>
      <c r="GP193" s="8">
        <f t="shared" ref="GP193:HA193" si="2414">AC193+DA193</f>
        <v>5.039833778</v>
      </c>
      <c r="GQ193" s="8">
        <f t="shared" si="2414"/>
        <v>5.769283404</v>
      </c>
      <c r="GR193" s="8">
        <f t="shared" si="2414"/>
        <v>6.167165018</v>
      </c>
      <c r="GS193" s="8">
        <f t="shared" si="2414"/>
        <v>6.167165018</v>
      </c>
      <c r="GT193" s="8">
        <f t="shared" si="2414"/>
        <v>6.299792223</v>
      </c>
      <c r="GU193" s="8">
        <f t="shared" si="2414"/>
        <v>6.697673837</v>
      </c>
      <c r="GV193" s="8">
        <f t="shared" si="2414"/>
        <v>7.692377872</v>
      </c>
      <c r="GW193" s="8">
        <f t="shared" si="2414"/>
        <v>7.493437065</v>
      </c>
      <c r="GX193" s="8">
        <f t="shared" si="2414"/>
        <v>6.962928246</v>
      </c>
      <c r="GY193" s="8">
        <f t="shared" si="2414"/>
        <v>6.565046632</v>
      </c>
      <c r="GZ193" s="8">
        <f t="shared" si="2414"/>
        <v>6.432419428</v>
      </c>
      <c r="HA193" s="8">
        <f t="shared" si="2414"/>
        <v>8.289200293</v>
      </c>
      <c r="HB193" s="52">
        <f t="shared" si="49"/>
        <v>79.57632281</v>
      </c>
      <c r="HC193" s="8">
        <f t="shared" ref="HC193:HN193" si="2415">AP193+DN193</f>
        <v>4.580932256</v>
      </c>
      <c r="HD193" s="8">
        <f t="shared" si="2415"/>
        <v>5.243961925</v>
      </c>
      <c r="HE193" s="8">
        <f t="shared" si="2415"/>
        <v>5.605614471</v>
      </c>
      <c r="HF193" s="8">
        <f t="shared" si="2415"/>
        <v>5.605614471</v>
      </c>
      <c r="HG193" s="8">
        <f t="shared" si="2415"/>
        <v>5.72616532</v>
      </c>
      <c r="HH193" s="8">
        <f t="shared" si="2415"/>
        <v>6.087817866</v>
      </c>
      <c r="HI193" s="8">
        <f t="shared" si="2415"/>
        <v>6.991949233</v>
      </c>
      <c r="HJ193" s="8">
        <f t="shared" si="2415"/>
        <v>6.811122959</v>
      </c>
      <c r="HK193" s="8">
        <f t="shared" si="2415"/>
        <v>6.328919564</v>
      </c>
      <c r="HL193" s="8">
        <f t="shared" si="2415"/>
        <v>5.967267018</v>
      </c>
      <c r="HM193" s="8">
        <f t="shared" si="2415"/>
        <v>5.846716169</v>
      </c>
      <c r="HN193" s="8">
        <f t="shared" si="2415"/>
        <v>7.534428052</v>
      </c>
      <c r="HO193" s="52">
        <f t="shared" si="51"/>
        <v>72.3305093</v>
      </c>
      <c r="HP193" s="8">
        <f t="shared" ref="HP193:IA193" si="2416">BC193+EA193</f>
        <v>4.127193786</v>
      </c>
      <c r="HQ193" s="8">
        <f t="shared" si="2416"/>
        <v>4.724550781</v>
      </c>
      <c r="HR193" s="8">
        <f t="shared" si="2416"/>
        <v>5.050381869</v>
      </c>
      <c r="HS193" s="8">
        <f t="shared" si="2416"/>
        <v>5.050381869</v>
      </c>
      <c r="HT193" s="8">
        <f t="shared" si="2416"/>
        <v>5.158992232</v>
      </c>
      <c r="HU193" s="8">
        <f t="shared" si="2416"/>
        <v>5.48482332</v>
      </c>
      <c r="HV193" s="8">
        <f t="shared" si="2416"/>
        <v>6.299401041</v>
      </c>
      <c r="HW193" s="8">
        <f t="shared" si="2416"/>
        <v>6.136485497</v>
      </c>
      <c r="HX193" s="8">
        <f t="shared" si="2416"/>
        <v>5.702044046</v>
      </c>
      <c r="HY193" s="8">
        <f t="shared" si="2416"/>
        <v>5.376212958</v>
      </c>
      <c r="HZ193" s="8">
        <f t="shared" si="2416"/>
        <v>5.267602595</v>
      </c>
      <c r="IA193" s="8">
        <f t="shared" si="2416"/>
        <v>6.788147674</v>
      </c>
      <c r="IB193" s="52">
        <f t="shared" si="53"/>
        <v>65.16621767</v>
      </c>
      <c r="IC193" s="8">
        <f t="shared" ref="IC193:IN193" si="2417">BP193+EN193</f>
        <v>3.651329107</v>
      </c>
      <c r="ID193" s="8">
        <f t="shared" si="2417"/>
        <v>4.179810951</v>
      </c>
      <c r="IE193" s="8">
        <f t="shared" si="2417"/>
        <v>4.468073775</v>
      </c>
      <c r="IF193" s="8">
        <f t="shared" si="2417"/>
        <v>4.468073775</v>
      </c>
      <c r="IG193" s="8">
        <f t="shared" si="2417"/>
        <v>4.564161383</v>
      </c>
      <c r="IH193" s="8">
        <f t="shared" si="2417"/>
        <v>4.852424208</v>
      </c>
      <c r="II193" s="8">
        <f t="shared" si="2417"/>
        <v>5.573081268</v>
      </c>
      <c r="IJ193" s="8">
        <f t="shared" si="2417"/>
        <v>5.428949856</v>
      </c>
      <c r="IK193" s="8">
        <f t="shared" si="2417"/>
        <v>5.044599424</v>
      </c>
      <c r="IL193" s="8">
        <f t="shared" si="2417"/>
        <v>4.756336599</v>
      </c>
      <c r="IM193" s="8">
        <f t="shared" si="2417"/>
        <v>4.660248991</v>
      </c>
      <c r="IN193" s="8">
        <f t="shared" si="2417"/>
        <v>6.005475504</v>
      </c>
      <c r="IO193" s="52">
        <f t="shared" si="55"/>
        <v>57.65256484</v>
      </c>
      <c r="IP193" s="8">
        <f t="shared" ref="IP193:JA193" si="2418">CC193+FA193</f>
        <v>3.264032585</v>
      </c>
      <c r="IQ193" s="8">
        <f t="shared" si="2418"/>
        <v>3.736458354</v>
      </c>
      <c r="IR193" s="8">
        <f t="shared" si="2418"/>
        <v>3.994145137</v>
      </c>
      <c r="IS193" s="8">
        <f t="shared" si="2418"/>
        <v>3.994145137</v>
      </c>
      <c r="IT193" s="8">
        <f t="shared" si="2418"/>
        <v>4.080040732</v>
      </c>
      <c r="IU193" s="8">
        <f t="shared" si="2418"/>
        <v>4.337727515</v>
      </c>
      <c r="IV193" s="8">
        <f t="shared" si="2418"/>
        <v>4.981944472</v>
      </c>
      <c r="IW193" s="8">
        <f t="shared" si="2418"/>
        <v>4.853101081</v>
      </c>
      <c r="IX193" s="8">
        <f t="shared" si="2418"/>
        <v>4.509518703</v>
      </c>
      <c r="IY193" s="8">
        <f t="shared" si="2418"/>
        <v>4.25183192</v>
      </c>
      <c r="IZ193" s="8">
        <f t="shared" si="2418"/>
        <v>4.165936326</v>
      </c>
      <c r="JA193" s="8">
        <f t="shared" si="2418"/>
        <v>5.368474647</v>
      </c>
      <c r="JB193" s="52">
        <f t="shared" si="57"/>
        <v>51.53735661</v>
      </c>
      <c r="JC193" s="2"/>
      <c r="JD193" s="2"/>
      <c r="JE193" s="19">
        <f t="shared" si="58"/>
        <v>0</v>
      </c>
      <c r="JF193" s="19">
        <f t="shared" si="59"/>
        <v>0</v>
      </c>
      <c r="JG193" s="48">
        <f t="shared" si="60"/>
        <v>0</v>
      </c>
      <c r="JH193" s="48">
        <f t="shared" si="61"/>
        <v>0</v>
      </c>
      <c r="JI193" s="48">
        <f t="shared" si="62"/>
        <v>0</v>
      </c>
      <c r="JJ193" s="48">
        <f t="shared" si="63"/>
        <v>0</v>
      </c>
      <c r="JK193" s="48">
        <f t="shared" si="64"/>
        <v>0</v>
      </c>
    </row>
    <row r="194" ht="19.5" customHeight="1" outlineLevel="1">
      <c r="A194" s="2"/>
      <c r="B194" s="13" t="s">
        <v>24</v>
      </c>
      <c r="C194" s="56">
        <f>'ОПУ БС'!$C194/12*'ОПУ БС'!L194</f>
        <v>8.683743263</v>
      </c>
      <c r="D194" s="56">
        <f>'ОПУ БС'!$C194/12*'ОПУ БС'!M194</f>
        <v>9.483561722</v>
      </c>
      <c r="E194" s="56">
        <f>'ОПУ БС'!$C194/12*'ОПУ БС'!N194</f>
        <v>10.85467908</v>
      </c>
      <c r="F194" s="56">
        <f>'ОПУ БС'!$C194/12*'ОПУ БС'!O194</f>
        <v>10.62615952</v>
      </c>
      <c r="G194" s="56">
        <f>'ОПУ БС'!$C194/12*'ОПУ БС'!P194</f>
        <v>10.85467908</v>
      </c>
      <c r="H194" s="56">
        <f>'ОПУ БС'!$C194/12*'ОПУ БС'!Q194</f>
        <v>11.54023776</v>
      </c>
      <c r="I194" s="56">
        <f>'ОПУ БС'!$C194/12*'ОПУ БС'!R194</f>
        <v>13.25413445</v>
      </c>
      <c r="J194" s="56">
        <f>'ОПУ БС'!$C194/12*'ОПУ БС'!S194</f>
        <v>12.91135511</v>
      </c>
      <c r="K194" s="56">
        <f>'ОПУ БС'!$C194/12*'ОПУ БС'!T194</f>
        <v>11.99727688</v>
      </c>
      <c r="L194" s="56">
        <f>'ОПУ БС'!$C194/12*'ОПУ БС'!U194</f>
        <v>11.3117182</v>
      </c>
      <c r="M194" s="56">
        <f>'ОПУ БС'!$C194/12*'ОПУ БС'!V194</f>
        <v>11.3117182</v>
      </c>
      <c r="N194" s="56">
        <f>'ОПУ БС'!$C194/12*'ОПУ БС'!W194</f>
        <v>14.28247247</v>
      </c>
      <c r="O194" s="10">
        <f t="shared" si="21"/>
        <v>137.1117357</v>
      </c>
      <c r="P194" s="56">
        <f>'ОПУ БС'!$D194/12*'ОПУ БС'!L194</f>
        <v>8.007548206</v>
      </c>
      <c r="Q194" s="56">
        <f>'ОПУ БС'!$D194/12*'ОПУ БС'!M194</f>
        <v>8.74508554</v>
      </c>
      <c r="R194" s="56">
        <f>'ОПУ БС'!$D194/12*'ОПУ БС'!N194</f>
        <v>10.00943526</v>
      </c>
      <c r="S194" s="56">
        <f>'ОПУ БС'!$D194/12*'ОПУ БС'!O194</f>
        <v>9.798710304</v>
      </c>
      <c r="T194" s="56">
        <f>'ОПУ БС'!$D194/12*'ОПУ БС'!P194</f>
        <v>10.00943526</v>
      </c>
      <c r="U194" s="56">
        <f>'ОПУ БС'!$D194/12*'ОПУ БС'!Q194</f>
        <v>10.64161012</v>
      </c>
      <c r="V194" s="56">
        <f>'ОПУ БС'!$D194/12*'ОПУ БС'!R194</f>
        <v>12.22204726</v>
      </c>
      <c r="W194" s="56">
        <f>'ОПУ БС'!$D194/12*'ОПУ БС'!S194</f>
        <v>11.90595983</v>
      </c>
      <c r="X194" s="56">
        <f>'ОПУ БС'!$D194/12*'ОПУ БС'!T194</f>
        <v>11.06306002</v>
      </c>
      <c r="Y194" s="56">
        <f>'ОПУ БС'!$D194/12*'ОПУ БС'!U194</f>
        <v>10.43088516</v>
      </c>
      <c r="Z194" s="56">
        <f>'ОПУ БС'!$D194/12*'ОПУ БС'!V194</f>
        <v>10.43088516</v>
      </c>
      <c r="AA194" s="56">
        <f>'ОПУ БС'!$D194/12*'ОПУ БС'!W194</f>
        <v>13.17030955</v>
      </c>
      <c r="AB194" s="10">
        <f t="shared" si="23"/>
        <v>126.4349717</v>
      </c>
      <c r="AC194" s="56">
        <f>'ОПУ БС'!$E194/12*'ОПУ БС'!L194</f>
        <v>7.505927589</v>
      </c>
      <c r="AD194" s="56">
        <f>'ОПУ БС'!$E194/12*'ОПУ БС'!M194</f>
        <v>8.197263025</v>
      </c>
      <c r="AE194" s="56">
        <f>'ОПУ БС'!$E194/12*'ОПУ БС'!N194</f>
        <v>9.382409486</v>
      </c>
      <c r="AF194" s="56">
        <f>'ОПУ БС'!$E194/12*'ОПУ БС'!O194</f>
        <v>9.184885076</v>
      </c>
      <c r="AG194" s="56">
        <f>'ОПУ БС'!$E194/12*'ОПУ БС'!P194</f>
        <v>9.382409486</v>
      </c>
      <c r="AH194" s="56">
        <f>'ОПУ БС'!$E194/12*'ОПУ БС'!Q194</f>
        <v>9.974982717</v>
      </c>
      <c r="AI194" s="56">
        <f>'ОПУ БС'!$E194/12*'ОПУ БС'!R194</f>
        <v>11.45641579</v>
      </c>
      <c r="AJ194" s="56">
        <f>'ОПУ БС'!$E194/12*'ОПУ БС'!S194</f>
        <v>11.16012918</v>
      </c>
      <c r="AK194" s="56">
        <f>'ОПУ БС'!$E194/12*'ОПУ БС'!T194</f>
        <v>10.37003154</v>
      </c>
      <c r="AL194" s="56">
        <f>'ОПУ БС'!$E194/12*'ОПУ БС'!U194</f>
        <v>9.777458306</v>
      </c>
      <c r="AM194" s="56">
        <f>'ОПУ БС'!$E194/12*'ОПУ БС'!V194</f>
        <v>9.777458306</v>
      </c>
      <c r="AN194" s="56">
        <f>'ОПУ БС'!$E194/12*'ОПУ БС'!W194</f>
        <v>12.34527564</v>
      </c>
      <c r="AO194" s="10">
        <f t="shared" si="25"/>
        <v>118.5146461</v>
      </c>
      <c r="AP194" s="56">
        <f>'ОПУ БС'!$F194/12*'ОПУ БС'!L194</f>
        <v>6.241693698</v>
      </c>
      <c r="AQ194" s="56">
        <f>'ОПУ БС'!$F194/12*'ОПУ БС'!M194</f>
        <v>6.816586539</v>
      </c>
      <c r="AR194" s="56">
        <f>'ОПУ БС'!$F194/12*'ОПУ БС'!N194</f>
        <v>7.802117123</v>
      </c>
      <c r="AS194" s="56">
        <f>'ОПУ БС'!$F194/12*'ОПУ БС'!O194</f>
        <v>7.637862026</v>
      </c>
      <c r="AT194" s="56">
        <f>'ОПУ БС'!$F194/12*'ОПУ БС'!P194</f>
        <v>7.802117123</v>
      </c>
      <c r="AU194" s="56">
        <f>'ОПУ БС'!$F194/12*'ОПУ БС'!Q194</f>
        <v>8.294882415</v>
      </c>
      <c r="AV194" s="56">
        <f>'ОПУ БС'!$F194/12*'ОПУ БС'!R194</f>
        <v>9.526795645</v>
      </c>
      <c r="AW194" s="56">
        <f>'ОПУ БС'!$F194/12*'ОПУ БС'!S194</f>
        <v>9.280412999</v>
      </c>
      <c r="AX194" s="56">
        <f>'ОПУ БС'!$F194/12*'ОПУ БС'!T194</f>
        <v>8.62339261</v>
      </c>
      <c r="AY194" s="56">
        <f>'ОПУ БС'!$F194/12*'ОПУ БС'!U194</f>
        <v>8.130627318</v>
      </c>
      <c r="AZ194" s="56">
        <f>'ОПУ БС'!$F194/12*'ОПУ БС'!V194</f>
        <v>8.130627318</v>
      </c>
      <c r="BA194" s="56">
        <f>'ОПУ БС'!$F194/12*'ОПУ БС'!W194</f>
        <v>10.26594358</v>
      </c>
      <c r="BB194" s="10">
        <f t="shared" si="27"/>
        <v>98.55305839</v>
      </c>
      <c r="BC194" s="56">
        <f>'ОПУ БС'!$G194/12*'ОПУ БС'!L194</f>
        <v>5.304594965</v>
      </c>
      <c r="BD194" s="56">
        <f>'ОПУ БС'!$G194/12*'ОПУ БС'!M194</f>
        <v>5.793176081</v>
      </c>
      <c r="BE194" s="56">
        <f>'ОПУ БС'!$G194/12*'ОПУ БС'!N194</f>
        <v>6.630743707</v>
      </c>
      <c r="BF194" s="56">
        <f>'ОПУ БС'!$G194/12*'ОПУ БС'!O194</f>
        <v>6.491149102</v>
      </c>
      <c r="BG194" s="56">
        <f>'ОПУ БС'!$G194/12*'ОПУ БС'!P194</f>
        <v>6.630743707</v>
      </c>
      <c r="BH194" s="56">
        <f>'ОПУ БС'!$G194/12*'ОПУ БС'!Q194</f>
        <v>7.04952752</v>
      </c>
      <c r="BI194" s="56">
        <f>'ОПУ БС'!$G194/12*'ОПУ БС'!R194</f>
        <v>8.096487052</v>
      </c>
      <c r="BJ194" s="56">
        <f>'ОПУ БС'!$G194/12*'ОПУ БС'!S194</f>
        <v>7.887095146</v>
      </c>
      <c r="BK194" s="56">
        <f>'ОПУ БС'!$G194/12*'ОПУ БС'!T194</f>
        <v>7.328716729</v>
      </c>
      <c r="BL194" s="56">
        <f>'ОПУ БС'!$G194/12*'ОПУ БС'!U194</f>
        <v>6.909932915</v>
      </c>
      <c r="BM194" s="56">
        <f>'ОПУ БС'!$G194/12*'ОПУ БС'!V194</f>
        <v>6.909932915</v>
      </c>
      <c r="BN194" s="56">
        <f>'ОПУ БС'!$G194/12*'ОПУ БС'!W194</f>
        <v>8.724662772</v>
      </c>
      <c r="BO194" s="10">
        <f t="shared" si="29"/>
        <v>83.75676261</v>
      </c>
      <c r="BP194" s="56">
        <f>'ОПУ БС'!$H194/12*'ОПУ БС'!L194</f>
        <v>4.534735685</v>
      </c>
      <c r="BQ194" s="56">
        <f>'ОПУ БС'!$H194/12*'ОПУ БС'!M194</f>
        <v>4.952408709</v>
      </c>
      <c r="BR194" s="56">
        <f>'ОПУ БС'!$H194/12*'ОПУ БС'!N194</f>
        <v>5.668419606</v>
      </c>
      <c r="BS194" s="56">
        <f>'ОПУ БС'!$H194/12*'ОПУ БС'!O194</f>
        <v>5.549084457</v>
      </c>
      <c r="BT194" s="56">
        <f>'ОПУ БС'!$H194/12*'ОПУ БС'!P194</f>
        <v>5.668419606</v>
      </c>
      <c r="BU194" s="56">
        <f>'ОПУ БС'!$H194/12*'ОПУ БС'!Q194</f>
        <v>6.026425055</v>
      </c>
      <c r="BV194" s="56">
        <f>'ОПУ БС'!$H194/12*'ОПУ БС'!R194</f>
        <v>6.921438677</v>
      </c>
      <c r="BW194" s="56">
        <f>'ОПУ БС'!$H194/12*'ОПУ БС'!S194</f>
        <v>6.742435953</v>
      </c>
      <c r="BX194" s="56">
        <f>'ОПУ БС'!$H194/12*'ОПУ БС'!T194</f>
        <v>6.265095354</v>
      </c>
      <c r="BY194" s="56">
        <f>'ОПУ БС'!$H194/12*'ОПУ БС'!U194</f>
        <v>5.907089906</v>
      </c>
      <c r="BZ194" s="56">
        <f>'ОПУ БС'!$H194/12*'ОПУ БС'!V194</f>
        <v>5.907089906</v>
      </c>
      <c r="CA194" s="56">
        <f>'ОПУ БС'!$H194/12*'ОПУ БС'!W194</f>
        <v>7.45844685</v>
      </c>
      <c r="CB194" s="10">
        <f t="shared" si="31"/>
        <v>71.60108976</v>
      </c>
      <c r="CC194" s="56">
        <f>'ОПУ БС'!$I194/12*'ОПУ БС'!L194</f>
        <v>4.019273661</v>
      </c>
      <c r="CD194" s="56">
        <f>'ОПУ БС'!$I194/12*'ОПУ БС'!M194</f>
        <v>4.389469919</v>
      </c>
      <c r="CE194" s="56">
        <f>'ОПУ БС'!$I194/12*'ОПУ БС'!N194</f>
        <v>5.024092076</v>
      </c>
      <c r="CF194" s="56">
        <f>'ОПУ БС'!$I194/12*'ОПУ БС'!O194</f>
        <v>4.918321716</v>
      </c>
      <c r="CG194" s="56">
        <f>'ОПУ БС'!$I194/12*'ОПУ БС'!P194</f>
        <v>5.024092076</v>
      </c>
      <c r="CH194" s="56">
        <f>'ОПУ БС'!$I194/12*'ОПУ БС'!Q194</f>
        <v>5.341403154</v>
      </c>
      <c r="CI194" s="56">
        <f>'ОПУ БС'!$I194/12*'ОПУ БС'!R194</f>
        <v>6.134680851</v>
      </c>
      <c r="CJ194" s="56">
        <f>'ОПУ БС'!$I194/12*'ОПУ БС'!S194</f>
        <v>5.976025311</v>
      </c>
      <c r="CK194" s="56">
        <f>'ОПУ БС'!$I194/12*'ОПУ БС'!T194</f>
        <v>5.552943873</v>
      </c>
      <c r="CL194" s="56">
        <f>'ОПУ БС'!$I194/12*'ОПУ БС'!U194</f>
        <v>5.235632795</v>
      </c>
      <c r="CM194" s="56">
        <f>'ОПУ БС'!$I194/12*'ОПУ БС'!V194</f>
        <v>5.235632795</v>
      </c>
      <c r="CN194" s="56">
        <f>'ОПУ БС'!$I194/12*'ОПУ БС'!W194</f>
        <v>6.610647468</v>
      </c>
      <c r="CO194" s="10">
        <f t="shared" si="33"/>
        <v>63.4622157</v>
      </c>
      <c r="CP194" s="2"/>
      <c r="CQ194" s="2"/>
      <c r="CR194" s="48">
        <f>O194-'ОПУ БС'!C194</f>
        <v>0</v>
      </c>
      <c r="CS194" s="48">
        <f>AB194-'ОПУ БС'!D194</f>
        <v>0</v>
      </c>
      <c r="CT194" s="48">
        <f>AO194-'ОПУ БС'!E194</f>
        <v>0</v>
      </c>
      <c r="CU194" s="48">
        <f>BB194-'ОПУ БС'!F194</f>
        <v>0</v>
      </c>
      <c r="CV194" s="48">
        <f>BO194-'ОПУ БС'!G194</f>
        <v>0</v>
      </c>
      <c r="CW194" s="48">
        <f>CB194-'ОПУ БС'!H194</f>
        <v>0</v>
      </c>
      <c r="CX194" s="48">
        <f>CO194-'ОПУ БС'!I194</f>
        <v>0</v>
      </c>
      <c r="CY194" s="2"/>
      <c r="CZ194" s="2"/>
      <c r="DA194" s="57"/>
      <c r="DB194" s="57"/>
      <c r="DC194" s="57"/>
      <c r="DD194" s="57"/>
      <c r="DE194" s="57"/>
      <c r="DF194" s="57"/>
      <c r="DG194" s="57"/>
      <c r="DH194" s="57"/>
      <c r="DI194" s="57"/>
      <c r="DJ194" s="57"/>
      <c r="DK194" s="57"/>
      <c r="DL194" s="57"/>
      <c r="DM194" s="55">
        <f t="shared" si="35"/>
        <v>0</v>
      </c>
      <c r="DN194" s="57"/>
      <c r="DO194" s="57"/>
      <c r="DP194" s="57"/>
      <c r="DQ194" s="57"/>
      <c r="DR194" s="57"/>
      <c r="DS194" s="57"/>
      <c r="DT194" s="57"/>
      <c r="DU194" s="57"/>
      <c r="DV194" s="57"/>
      <c r="DW194" s="57"/>
      <c r="DX194" s="57"/>
      <c r="DY194" s="57"/>
      <c r="DZ194" s="55">
        <f t="shared" si="37"/>
        <v>0</v>
      </c>
      <c r="EA194" s="58"/>
      <c r="EB194" s="58"/>
      <c r="EC194" s="58"/>
      <c r="ED194" s="58"/>
      <c r="EE194" s="58"/>
      <c r="EF194" s="58"/>
      <c r="EG194" s="58"/>
      <c r="EH194" s="58"/>
      <c r="EI194" s="58"/>
      <c r="EJ194" s="58"/>
      <c r="EK194" s="58"/>
      <c r="EL194" s="58"/>
      <c r="EM194" s="50">
        <f t="shared" si="39"/>
        <v>0</v>
      </c>
      <c r="EN194" s="58"/>
      <c r="EO194" s="58"/>
      <c r="EP194" s="58"/>
      <c r="EQ194" s="58"/>
      <c r="ER194" s="58"/>
      <c r="ES194" s="58"/>
      <c r="ET194" s="58"/>
      <c r="EU194" s="58"/>
      <c r="EV194" s="58"/>
      <c r="EW194" s="58"/>
      <c r="EX194" s="58"/>
      <c r="EY194" s="58"/>
      <c r="EZ194" s="51">
        <f t="shared" si="41"/>
        <v>0</v>
      </c>
      <c r="FA194" s="58"/>
      <c r="FB194" s="58"/>
      <c r="FC194" s="58"/>
      <c r="FD194" s="58"/>
      <c r="FE194" s="58"/>
      <c r="FF194" s="58"/>
      <c r="FG194" s="58"/>
      <c r="FH194" s="58"/>
      <c r="FI194" s="58"/>
      <c r="FJ194" s="58"/>
      <c r="FK194" s="58"/>
      <c r="FL194" s="58"/>
      <c r="FM194" s="51">
        <f t="shared" si="43"/>
        <v>0</v>
      </c>
      <c r="FN194" s="2"/>
      <c r="FO194" s="2"/>
      <c r="FP194" s="56">
        <f t="shared" ref="FP194:GA194" si="2419">C194</f>
        <v>8.683743263</v>
      </c>
      <c r="FQ194" s="56">
        <f t="shared" si="2419"/>
        <v>9.483561722</v>
      </c>
      <c r="FR194" s="56">
        <f t="shared" si="2419"/>
        <v>10.85467908</v>
      </c>
      <c r="FS194" s="56">
        <f t="shared" si="2419"/>
        <v>10.62615952</v>
      </c>
      <c r="FT194" s="56">
        <f t="shared" si="2419"/>
        <v>10.85467908</v>
      </c>
      <c r="FU194" s="56">
        <f t="shared" si="2419"/>
        <v>11.54023776</v>
      </c>
      <c r="FV194" s="56">
        <f t="shared" si="2419"/>
        <v>13.25413445</v>
      </c>
      <c r="FW194" s="56">
        <f t="shared" si="2419"/>
        <v>12.91135511</v>
      </c>
      <c r="FX194" s="56">
        <f t="shared" si="2419"/>
        <v>11.99727688</v>
      </c>
      <c r="FY194" s="56">
        <f t="shared" si="2419"/>
        <v>11.3117182</v>
      </c>
      <c r="FZ194" s="56">
        <f t="shared" si="2419"/>
        <v>11.3117182</v>
      </c>
      <c r="GA194" s="56">
        <f t="shared" si="2419"/>
        <v>14.28247247</v>
      </c>
      <c r="GB194" s="52">
        <f t="shared" si="45"/>
        <v>137.1117357</v>
      </c>
      <c r="GC194" s="56">
        <f t="shared" ref="GC194:GN194" si="2420">P194</f>
        <v>8.007548206</v>
      </c>
      <c r="GD194" s="56">
        <f t="shared" si="2420"/>
        <v>8.74508554</v>
      </c>
      <c r="GE194" s="56">
        <f t="shared" si="2420"/>
        <v>10.00943526</v>
      </c>
      <c r="GF194" s="56">
        <f t="shared" si="2420"/>
        <v>9.798710304</v>
      </c>
      <c r="GG194" s="56">
        <f t="shared" si="2420"/>
        <v>10.00943526</v>
      </c>
      <c r="GH194" s="56">
        <f t="shared" si="2420"/>
        <v>10.64161012</v>
      </c>
      <c r="GI194" s="56">
        <f t="shared" si="2420"/>
        <v>12.22204726</v>
      </c>
      <c r="GJ194" s="56">
        <f t="shared" si="2420"/>
        <v>11.90595983</v>
      </c>
      <c r="GK194" s="56">
        <f t="shared" si="2420"/>
        <v>11.06306002</v>
      </c>
      <c r="GL194" s="56">
        <f t="shared" si="2420"/>
        <v>10.43088516</v>
      </c>
      <c r="GM194" s="56">
        <f t="shared" si="2420"/>
        <v>10.43088516</v>
      </c>
      <c r="GN194" s="56">
        <f t="shared" si="2420"/>
        <v>13.17030955</v>
      </c>
      <c r="GO194" s="52">
        <f t="shared" si="47"/>
        <v>126.4349717</v>
      </c>
      <c r="GP194" s="8">
        <f t="shared" ref="GP194:HA194" si="2421">AC194+DA194</f>
        <v>7.505927589</v>
      </c>
      <c r="GQ194" s="8">
        <f t="shared" si="2421"/>
        <v>8.197263025</v>
      </c>
      <c r="GR194" s="8">
        <f t="shared" si="2421"/>
        <v>9.382409486</v>
      </c>
      <c r="GS194" s="8">
        <f t="shared" si="2421"/>
        <v>9.184885076</v>
      </c>
      <c r="GT194" s="8">
        <f t="shared" si="2421"/>
        <v>9.382409486</v>
      </c>
      <c r="GU194" s="8">
        <f t="shared" si="2421"/>
        <v>9.974982717</v>
      </c>
      <c r="GV194" s="8">
        <f t="shared" si="2421"/>
        <v>11.45641579</v>
      </c>
      <c r="GW194" s="8">
        <f t="shared" si="2421"/>
        <v>11.16012918</v>
      </c>
      <c r="GX194" s="8">
        <f t="shared" si="2421"/>
        <v>10.37003154</v>
      </c>
      <c r="GY194" s="8">
        <f t="shared" si="2421"/>
        <v>9.777458306</v>
      </c>
      <c r="GZ194" s="8">
        <f t="shared" si="2421"/>
        <v>9.777458306</v>
      </c>
      <c r="HA194" s="8">
        <f t="shared" si="2421"/>
        <v>12.34527564</v>
      </c>
      <c r="HB194" s="52">
        <f t="shared" si="49"/>
        <v>118.5146461</v>
      </c>
      <c r="HC194" s="8">
        <f t="shared" ref="HC194:HN194" si="2422">AP194+DN194</f>
        <v>6.241693698</v>
      </c>
      <c r="HD194" s="8">
        <f t="shared" si="2422"/>
        <v>6.816586539</v>
      </c>
      <c r="HE194" s="8">
        <f t="shared" si="2422"/>
        <v>7.802117123</v>
      </c>
      <c r="HF194" s="8">
        <f t="shared" si="2422"/>
        <v>7.637862026</v>
      </c>
      <c r="HG194" s="8">
        <f t="shared" si="2422"/>
        <v>7.802117123</v>
      </c>
      <c r="HH194" s="8">
        <f t="shared" si="2422"/>
        <v>8.294882415</v>
      </c>
      <c r="HI194" s="8">
        <f t="shared" si="2422"/>
        <v>9.526795645</v>
      </c>
      <c r="HJ194" s="8">
        <f t="shared" si="2422"/>
        <v>9.280412999</v>
      </c>
      <c r="HK194" s="8">
        <f t="shared" si="2422"/>
        <v>8.62339261</v>
      </c>
      <c r="HL194" s="8">
        <f t="shared" si="2422"/>
        <v>8.130627318</v>
      </c>
      <c r="HM194" s="8">
        <f t="shared" si="2422"/>
        <v>8.130627318</v>
      </c>
      <c r="HN194" s="8">
        <f t="shared" si="2422"/>
        <v>10.26594358</v>
      </c>
      <c r="HO194" s="52">
        <f t="shared" si="51"/>
        <v>98.55305839</v>
      </c>
      <c r="HP194" s="8">
        <f t="shared" ref="HP194:IA194" si="2423">BC194+EA194</f>
        <v>5.304594965</v>
      </c>
      <c r="HQ194" s="8">
        <f t="shared" si="2423"/>
        <v>5.793176081</v>
      </c>
      <c r="HR194" s="8">
        <f t="shared" si="2423"/>
        <v>6.630743707</v>
      </c>
      <c r="HS194" s="8">
        <f t="shared" si="2423"/>
        <v>6.491149102</v>
      </c>
      <c r="HT194" s="8">
        <f t="shared" si="2423"/>
        <v>6.630743707</v>
      </c>
      <c r="HU194" s="8">
        <f t="shared" si="2423"/>
        <v>7.04952752</v>
      </c>
      <c r="HV194" s="8">
        <f t="shared" si="2423"/>
        <v>8.096487052</v>
      </c>
      <c r="HW194" s="8">
        <f t="shared" si="2423"/>
        <v>7.887095146</v>
      </c>
      <c r="HX194" s="8">
        <f t="shared" si="2423"/>
        <v>7.328716729</v>
      </c>
      <c r="HY194" s="8">
        <f t="shared" si="2423"/>
        <v>6.909932915</v>
      </c>
      <c r="HZ194" s="8">
        <f t="shared" si="2423"/>
        <v>6.909932915</v>
      </c>
      <c r="IA194" s="8">
        <f t="shared" si="2423"/>
        <v>8.724662772</v>
      </c>
      <c r="IB194" s="52">
        <f t="shared" si="53"/>
        <v>83.75676261</v>
      </c>
      <c r="IC194" s="8">
        <f t="shared" ref="IC194:IN194" si="2424">BP194+EN194</f>
        <v>4.534735685</v>
      </c>
      <c r="ID194" s="8">
        <f t="shared" si="2424"/>
        <v>4.952408709</v>
      </c>
      <c r="IE194" s="8">
        <f t="shared" si="2424"/>
        <v>5.668419606</v>
      </c>
      <c r="IF194" s="8">
        <f t="shared" si="2424"/>
        <v>5.549084457</v>
      </c>
      <c r="IG194" s="8">
        <f t="shared" si="2424"/>
        <v>5.668419606</v>
      </c>
      <c r="IH194" s="8">
        <f t="shared" si="2424"/>
        <v>6.026425055</v>
      </c>
      <c r="II194" s="8">
        <f t="shared" si="2424"/>
        <v>6.921438677</v>
      </c>
      <c r="IJ194" s="8">
        <f t="shared" si="2424"/>
        <v>6.742435953</v>
      </c>
      <c r="IK194" s="8">
        <f t="shared" si="2424"/>
        <v>6.265095354</v>
      </c>
      <c r="IL194" s="8">
        <f t="shared" si="2424"/>
        <v>5.907089906</v>
      </c>
      <c r="IM194" s="8">
        <f t="shared" si="2424"/>
        <v>5.907089906</v>
      </c>
      <c r="IN194" s="8">
        <f t="shared" si="2424"/>
        <v>7.45844685</v>
      </c>
      <c r="IO194" s="52">
        <f t="shared" si="55"/>
        <v>71.60108976</v>
      </c>
      <c r="IP194" s="8">
        <f t="shared" ref="IP194:JA194" si="2425">CC194+FA194</f>
        <v>4.019273661</v>
      </c>
      <c r="IQ194" s="8">
        <f t="shared" si="2425"/>
        <v>4.389469919</v>
      </c>
      <c r="IR194" s="8">
        <f t="shared" si="2425"/>
        <v>5.024092076</v>
      </c>
      <c r="IS194" s="8">
        <f t="shared" si="2425"/>
        <v>4.918321716</v>
      </c>
      <c r="IT194" s="8">
        <f t="shared" si="2425"/>
        <v>5.024092076</v>
      </c>
      <c r="IU194" s="8">
        <f t="shared" si="2425"/>
        <v>5.341403154</v>
      </c>
      <c r="IV194" s="8">
        <f t="shared" si="2425"/>
        <v>6.134680851</v>
      </c>
      <c r="IW194" s="8">
        <f t="shared" si="2425"/>
        <v>5.976025311</v>
      </c>
      <c r="IX194" s="8">
        <f t="shared" si="2425"/>
        <v>5.552943873</v>
      </c>
      <c r="IY194" s="8">
        <f t="shared" si="2425"/>
        <v>5.235632795</v>
      </c>
      <c r="IZ194" s="8">
        <f t="shared" si="2425"/>
        <v>5.235632795</v>
      </c>
      <c r="JA194" s="8">
        <f t="shared" si="2425"/>
        <v>6.610647468</v>
      </c>
      <c r="JB194" s="52">
        <f t="shared" si="57"/>
        <v>63.4622157</v>
      </c>
      <c r="JC194" s="2"/>
      <c r="JD194" s="2"/>
      <c r="JE194" s="19">
        <f t="shared" si="58"/>
        <v>0</v>
      </c>
      <c r="JF194" s="19">
        <f t="shared" si="59"/>
        <v>0</v>
      </c>
      <c r="JG194" s="48">
        <f t="shared" si="60"/>
        <v>0</v>
      </c>
      <c r="JH194" s="48">
        <f t="shared" si="61"/>
        <v>0</v>
      </c>
      <c r="JI194" s="48">
        <f t="shared" si="62"/>
        <v>0</v>
      </c>
      <c r="JJ194" s="48">
        <f t="shared" si="63"/>
        <v>0</v>
      </c>
      <c r="JK194" s="48">
        <f t="shared" si="64"/>
        <v>0</v>
      </c>
    </row>
    <row r="195" ht="19.5" customHeight="1" outlineLevel="1">
      <c r="A195" s="2"/>
      <c r="B195" s="13" t="s">
        <v>25</v>
      </c>
      <c r="C195" s="56">
        <f>'ОПУ БС'!$C195/12*'ОПУ БС'!L195</f>
        <v>3.51142089</v>
      </c>
      <c r="D195" s="56">
        <f>'ОПУ БС'!$C195/12*'ОПУ БС'!M195</f>
        <v>3.834841235</v>
      </c>
      <c r="E195" s="56">
        <f>'ОПУ БС'!$C195/12*'ОПУ БС'!N195</f>
        <v>4.296870299</v>
      </c>
      <c r="F195" s="56">
        <f>'ОПУ БС'!$C195/12*'ОПУ БС'!O195</f>
        <v>4.112058673</v>
      </c>
      <c r="G195" s="56">
        <f>'ОПУ БС'!$C195/12*'ОПУ БС'!P195</f>
        <v>4.389276112</v>
      </c>
      <c r="H195" s="56">
        <f>'ОПУ БС'!$C195/12*'ОПУ БС'!Q195</f>
        <v>4.666493551</v>
      </c>
      <c r="I195" s="56">
        <f>'ОПУ БС'!$C195/12*'ОПУ БС'!R195</f>
        <v>5.359537147</v>
      </c>
      <c r="J195" s="56">
        <f>'ОПУ БС'!$C195/12*'ОПУ БС'!S195</f>
        <v>5.220928428</v>
      </c>
      <c r="K195" s="56">
        <f>'ОПУ БС'!$C195/12*'ОПУ БС'!T195</f>
        <v>4.851305177</v>
      </c>
      <c r="L195" s="56">
        <f>'ОПУ БС'!$C195/12*'ОПУ БС'!U195</f>
        <v>4.574087738</v>
      </c>
      <c r="M195" s="56">
        <f>'ОПУ БС'!$C195/12*'ОПУ БС'!V195</f>
        <v>4.851305177</v>
      </c>
      <c r="N195" s="56">
        <f>'ОПУ БС'!$C195/12*'ОПУ БС'!W195</f>
        <v>5.775363305</v>
      </c>
      <c r="O195" s="10">
        <f t="shared" si="21"/>
        <v>55.44348773</v>
      </c>
      <c r="P195" s="56">
        <f>'ОПУ БС'!$D195/12*'ОПУ БС'!L195</f>
        <v>3.489888158</v>
      </c>
      <c r="Q195" s="56">
        <f>'ОПУ БС'!$D195/12*'ОПУ БС'!M195</f>
        <v>3.811325225</v>
      </c>
      <c r="R195" s="56">
        <f>'ОПУ БС'!$D195/12*'ОПУ БС'!N195</f>
        <v>4.270521035</v>
      </c>
      <c r="S195" s="56">
        <f>'ОПУ БС'!$D195/12*'ОПУ БС'!O195</f>
        <v>4.086842711</v>
      </c>
      <c r="T195" s="56">
        <f>'ОПУ БС'!$D195/12*'ОПУ БС'!P195</f>
        <v>4.362360197</v>
      </c>
      <c r="U195" s="56">
        <f>'ОПУ БС'!$D195/12*'ОПУ БС'!Q195</f>
        <v>4.637877684</v>
      </c>
      <c r="V195" s="56">
        <f>'ОПУ БС'!$D195/12*'ОПУ БС'!R195</f>
        <v>5.326671399</v>
      </c>
      <c r="W195" s="56">
        <f>'ОПУ БС'!$D195/12*'ОПУ БС'!S195</f>
        <v>5.188912656</v>
      </c>
      <c r="X195" s="56">
        <f>'ОПУ БС'!$D195/12*'ОПУ БС'!T195</f>
        <v>4.821556008</v>
      </c>
      <c r="Y195" s="56">
        <f>'ОПУ БС'!$D195/12*'ОПУ БС'!U195</f>
        <v>4.546038521</v>
      </c>
      <c r="Z195" s="56">
        <f>'ОПУ БС'!$D195/12*'ОПУ БС'!V195</f>
        <v>4.821556008</v>
      </c>
      <c r="AA195" s="56">
        <f>'ОПУ БС'!$D195/12*'ОПУ БС'!W195</f>
        <v>5.739947628</v>
      </c>
      <c r="AB195" s="10">
        <f t="shared" si="23"/>
        <v>55.10349723</v>
      </c>
      <c r="AC195" s="56">
        <f>'ОПУ БС'!$E195/12*'ОПУ БС'!L195</f>
        <v>3.277060042</v>
      </c>
      <c r="AD195" s="56">
        <f>'ОПУ БС'!$E195/12*'ОПУ БС'!M195</f>
        <v>3.578894519</v>
      </c>
      <c r="AE195" s="56">
        <f>'ОПУ БС'!$E195/12*'ОПУ БС'!N195</f>
        <v>4.01008663</v>
      </c>
      <c r="AF195" s="56">
        <f>'ОПУ БС'!$E195/12*'ОПУ БС'!O195</f>
        <v>3.837609786</v>
      </c>
      <c r="AG195" s="56">
        <f>'ОПУ БС'!$E195/12*'ОПУ БС'!P195</f>
        <v>4.096325052</v>
      </c>
      <c r="AH195" s="56">
        <f>'ОПУ БС'!$E195/12*'ОПУ БС'!Q195</f>
        <v>4.355040318</v>
      </c>
      <c r="AI195" s="56">
        <f>'ОПУ БС'!$E195/12*'ОПУ БС'!R195</f>
        <v>5.001828485</v>
      </c>
      <c r="AJ195" s="56">
        <f>'ОПУ БС'!$E195/12*'ОПУ БС'!S195</f>
        <v>4.872470851</v>
      </c>
      <c r="AK195" s="56">
        <f>'ОПУ БС'!$E195/12*'ОПУ БС'!T195</f>
        <v>4.527517163</v>
      </c>
      <c r="AL195" s="56">
        <f>'ОПУ БС'!$E195/12*'ОПУ БС'!U195</f>
        <v>4.268801896</v>
      </c>
      <c r="AM195" s="56">
        <f>'ОПУ БС'!$E195/12*'ОПУ БС'!V195</f>
        <v>4.527517163</v>
      </c>
      <c r="AN195" s="56">
        <f>'ОПУ БС'!$E195/12*'ОПУ БС'!W195</f>
        <v>5.389901384</v>
      </c>
      <c r="AO195" s="10">
        <f t="shared" si="25"/>
        <v>51.74305329</v>
      </c>
      <c r="AP195" s="56">
        <f>'ОПУ БС'!$F195/12*'ОПУ БС'!L195</f>
        <v>3.002857077</v>
      </c>
      <c r="AQ195" s="56">
        <f>'ОПУ БС'!$F195/12*'ОПУ БС'!M195</f>
        <v>3.279436019</v>
      </c>
      <c r="AR195" s="56">
        <f>'ОПУ БС'!$F195/12*'ОПУ БС'!N195</f>
        <v>3.674548792</v>
      </c>
      <c r="AS195" s="56">
        <f>'ОПУ БС'!$F195/12*'ОПУ БС'!O195</f>
        <v>3.516503683</v>
      </c>
      <c r="AT195" s="56">
        <f>'ОПУ БС'!$F195/12*'ОПУ БС'!P195</f>
        <v>3.753571347</v>
      </c>
      <c r="AU195" s="56">
        <f>'ОПУ БС'!$F195/12*'ОПУ БС'!Q195</f>
        <v>3.990639011</v>
      </c>
      <c r="AV195" s="56">
        <f>'ОПУ БС'!$F195/12*'ОПУ БС'!R195</f>
        <v>4.583308171</v>
      </c>
      <c r="AW195" s="56">
        <f>'ОПУ БС'!$F195/12*'ОПУ БС'!S195</f>
        <v>4.464774339</v>
      </c>
      <c r="AX195" s="56">
        <f>'ОПУ БС'!$F195/12*'ОПУ БС'!T195</f>
        <v>4.14868412</v>
      </c>
      <c r="AY195" s="56">
        <f>'ОПУ БС'!$F195/12*'ОПУ БС'!U195</f>
        <v>3.911616456</v>
      </c>
      <c r="AZ195" s="56">
        <f>'ОПУ БС'!$F195/12*'ОПУ БС'!V195</f>
        <v>4.14868412</v>
      </c>
      <c r="BA195" s="56">
        <f>'ОПУ БС'!$F195/12*'ОПУ БС'!W195</f>
        <v>4.938909667</v>
      </c>
      <c r="BB195" s="10">
        <f t="shared" si="27"/>
        <v>47.4135328</v>
      </c>
      <c r="BC195" s="56">
        <f>'ОПУ БС'!$G195/12*'ОПУ БС'!L195</f>
        <v>2.70597014</v>
      </c>
      <c r="BD195" s="56">
        <f>'ОПУ БС'!$G195/12*'ОПУ БС'!M195</f>
        <v>2.955204232</v>
      </c>
      <c r="BE195" s="56">
        <f>'ОПУ БС'!$G195/12*'ОПУ БС'!N195</f>
        <v>3.311252935</v>
      </c>
      <c r="BF195" s="56">
        <f>'ОПУ БС'!$G195/12*'ОПУ БС'!O195</f>
        <v>3.168833453</v>
      </c>
      <c r="BG195" s="56">
        <f>'ОПУ БС'!$G195/12*'ОПУ БС'!P195</f>
        <v>3.382462675</v>
      </c>
      <c r="BH195" s="56">
        <f>'ОПУ БС'!$G195/12*'ОПУ БС'!Q195</f>
        <v>3.596091897</v>
      </c>
      <c r="BI195" s="56">
        <f>'ОПУ БС'!$G195/12*'ОПУ БС'!R195</f>
        <v>4.130164951</v>
      </c>
      <c r="BJ195" s="56">
        <f>'ОПУ БС'!$G195/12*'ОПУ БС'!S195</f>
        <v>4.02335034</v>
      </c>
      <c r="BK195" s="56">
        <f>'ОПУ БС'!$G195/12*'ОПУ БС'!T195</f>
        <v>3.738511378</v>
      </c>
      <c r="BL195" s="56">
        <f>'ОПУ БС'!$G195/12*'ОПУ БС'!U195</f>
        <v>3.524882156</v>
      </c>
      <c r="BM195" s="56">
        <f>'ОПУ БС'!$G195/12*'ОПУ БС'!V195</f>
        <v>3.738511378</v>
      </c>
      <c r="BN195" s="56">
        <f>'ОПУ БС'!$G195/12*'ОПУ БС'!W195</f>
        <v>4.450608783</v>
      </c>
      <c r="BO195" s="10">
        <f t="shared" si="29"/>
        <v>42.72584432</v>
      </c>
      <c r="BP195" s="56">
        <f>'ОПУ БС'!$H195/12*'ОПУ БС'!L195</f>
        <v>2.383245196</v>
      </c>
      <c r="BQ195" s="56">
        <f>'ОПУ БС'!$H195/12*'ОПУ БС'!M195</f>
        <v>2.602754622</v>
      </c>
      <c r="BR195" s="56">
        <f>'ОПУ БС'!$H195/12*'ОПУ БС'!N195</f>
        <v>2.916339516</v>
      </c>
      <c r="BS195" s="56">
        <f>'ОПУ БС'!$H195/12*'ОПУ БС'!O195</f>
        <v>2.790905559</v>
      </c>
      <c r="BT195" s="56">
        <f>'ОПУ БС'!$H195/12*'ОПУ БС'!P195</f>
        <v>2.979056495</v>
      </c>
      <c r="BU195" s="56">
        <f>'ОПУ БС'!$H195/12*'ОПУ БС'!Q195</f>
        <v>3.167207432</v>
      </c>
      <c r="BV195" s="56">
        <f>'ОПУ БС'!$H195/12*'ОПУ БС'!R195</f>
        <v>3.637584773</v>
      </c>
      <c r="BW195" s="56">
        <f>'ОПУ БС'!$H195/12*'ОПУ БС'!S195</f>
        <v>3.543509305</v>
      </c>
      <c r="BX195" s="56">
        <f>'ОПУ БС'!$H195/12*'ОПУ БС'!T195</f>
        <v>3.292641389</v>
      </c>
      <c r="BY195" s="56">
        <f>'ОПУ БС'!$H195/12*'ОПУ БС'!U195</f>
        <v>3.104490453</v>
      </c>
      <c r="BZ195" s="56">
        <f>'ОПУ БС'!$H195/12*'ОПУ БС'!V195</f>
        <v>3.292641389</v>
      </c>
      <c r="CA195" s="56">
        <f>'ОПУ БС'!$H195/12*'ОПУ БС'!W195</f>
        <v>3.919811178</v>
      </c>
      <c r="CB195" s="10">
        <f t="shared" si="31"/>
        <v>37.63018731</v>
      </c>
      <c r="CC195" s="56">
        <f>'ОПУ БС'!$I195/12*'ОПУ БС'!L195</f>
        <v>2.124622489</v>
      </c>
      <c r="CD195" s="56">
        <f>'ОПУ БС'!$I195/12*'ОПУ БС'!M195</f>
        <v>2.320311403</v>
      </c>
      <c r="CE195" s="56">
        <f>'ОПУ БС'!$I195/12*'ОПУ БС'!N195</f>
        <v>2.599866994</v>
      </c>
      <c r="CF195" s="56">
        <f>'ОПУ БС'!$I195/12*'ОПУ БС'!O195</f>
        <v>2.488044757</v>
      </c>
      <c r="CG195" s="56">
        <f>'ОПУ БС'!$I195/12*'ОПУ БС'!P195</f>
        <v>2.655778112</v>
      </c>
      <c r="CH195" s="56">
        <f>'ОПУ БС'!$I195/12*'ОПУ БС'!Q195</f>
        <v>2.823511466</v>
      </c>
      <c r="CI195" s="56">
        <f>'ОПУ БС'!$I195/12*'ОПУ БС'!R195</f>
        <v>3.242844852</v>
      </c>
      <c r="CJ195" s="56">
        <f>'ОПУ БС'!$I195/12*'ОПУ БС'!S195</f>
        <v>3.158978175</v>
      </c>
      <c r="CK195" s="56">
        <f>'ОПУ БС'!$I195/12*'ОПУ БС'!T195</f>
        <v>2.935333702</v>
      </c>
      <c r="CL195" s="56">
        <f>'ОПУ БС'!$I195/12*'ОПУ БС'!U195</f>
        <v>2.767600348</v>
      </c>
      <c r="CM195" s="56">
        <f>'ОПУ БС'!$I195/12*'ОПУ БС'!V195</f>
        <v>2.935333702</v>
      </c>
      <c r="CN195" s="56">
        <f>'ОПУ БС'!$I195/12*'ОПУ БС'!W195</f>
        <v>3.494444884</v>
      </c>
      <c r="CO195" s="10">
        <f t="shared" si="33"/>
        <v>33.54667089</v>
      </c>
      <c r="CP195" s="2"/>
      <c r="CQ195" s="2"/>
      <c r="CR195" s="48">
        <f>O195-'ОПУ БС'!C195</f>
        <v>0</v>
      </c>
      <c r="CS195" s="48">
        <f>AB195-'ОПУ БС'!D195</f>
        <v>0</v>
      </c>
      <c r="CT195" s="48">
        <f>AO195-'ОПУ БС'!E195</f>
        <v>0</v>
      </c>
      <c r="CU195" s="48">
        <f>BB195-'ОПУ БС'!F195</f>
        <v>0</v>
      </c>
      <c r="CV195" s="48">
        <f>BO195-'ОПУ БС'!G195</f>
        <v>0</v>
      </c>
      <c r="CW195" s="48">
        <f>CB195-'ОПУ БС'!H195</f>
        <v>0</v>
      </c>
      <c r="CX195" s="48">
        <f>CO195-'ОПУ БС'!I195</f>
        <v>0</v>
      </c>
      <c r="CY195" s="2"/>
      <c r="CZ195" s="2"/>
      <c r="DA195" s="57"/>
      <c r="DB195" s="57"/>
      <c r="DC195" s="57"/>
      <c r="DD195" s="57"/>
      <c r="DE195" s="57"/>
      <c r="DF195" s="57"/>
      <c r="DG195" s="57"/>
      <c r="DH195" s="57"/>
      <c r="DI195" s="57"/>
      <c r="DJ195" s="57"/>
      <c r="DK195" s="57"/>
      <c r="DL195" s="57"/>
      <c r="DM195" s="55">
        <f t="shared" si="35"/>
        <v>0</v>
      </c>
      <c r="DN195" s="57"/>
      <c r="DO195" s="57"/>
      <c r="DP195" s="57"/>
      <c r="DQ195" s="57"/>
      <c r="DR195" s="57"/>
      <c r="DS195" s="57"/>
      <c r="DT195" s="57"/>
      <c r="DU195" s="57"/>
      <c r="DV195" s="57"/>
      <c r="DW195" s="57"/>
      <c r="DX195" s="57"/>
      <c r="DY195" s="57"/>
      <c r="DZ195" s="55">
        <f t="shared" si="37"/>
        <v>0</v>
      </c>
      <c r="EA195" s="58"/>
      <c r="EB195" s="58"/>
      <c r="EC195" s="58"/>
      <c r="ED195" s="58"/>
      <c r="EE195" s="58"/>
      <c r="EF195" s="58"/>
      <c r="EG195" s="58"/>
      <c r="EH195" s="58"/>
      <c r="EI195" s="58"/>
      <c r="EJ195" s="58"/>
      <c r="EK195" s="58"/>
      <c r="EL195" s="58"/>
      <c r="EM195" s="50">
        <f t="shared" si="39"/>
        <v>0</v>
      </c>
      <c r="EN195" s="58"/>
      <c r="EO195" s="58"/>
      <c r="EP195" s="58"/>
      <c r="EQ195" s="58"/>
      <c r="ER195" s="58"/>
      <c r="ES195" s="58"/>
      <c r="ET195" s="58"/>
      <c r="EU195" s="58"/>
      <c r="EV195" s="58"/>
      <c r="EW195" s="58"/>
      <c r="EX195" s="58"/>
      <c r="EY195" s="58"/>
      <c r="EZ195" s="51">
        <f t="shared" si="41"/>
        <v>0</v>
      </c>
      <c r="FA195" s="58"/>
      <c r="FB195" s="58"/>
      <c r="FC195" s="58"/>
      <c r="FD195" s="58"/>
      <c r="FE195" s="58"/>
      <c r="FF195" s="58"/>
      <c r="FG195" s="58"/>
      <c r="FH195" s="58"/>
      <c r="FI195" s="58"/>
      <c r="FJ195" s="58"/>
      <c r="FK195" s="58"/>
      <c r="FL195" s="58"/>
      <c r="FM195" s="51">
        <f t="shared" si="43"/>
        <v>0</v>
      </c>
      <c r="FN195" s="2"/>
      <c r="FO195" s="2"/>
      <c r="FP195" s="56">
        <f t="shared" ref="FP195:GA195" si="2426">C195</f>
        <v>3.51142089</v>
      </c>
      <c r="FQ195" s="56">
        <f t="shared" si="2426"/>
        <v>3.834841235</v>
      </c>
      <c r="FR195" s="56">
        <f t="shared" si="2426"/>
        <v>4.296870299</v>
      </c>
      <c r="FS195" s="56">
        <f t="shared" si="2426"/>
        <v>4.112058673</v>
      </c>
      <c r="FT195" s="56">
        <f t="shared" si="2426"/>
        <v>4.389276112</v>
      </c>
      <c r="FU195" s="56">
        <f t="shared" si="2426"/>
        <v>4.666493551</v>
      </c>
      <c r="FV195" s="56">
        <f t="shared" si="2426"/>
        <v>5.359537147</v>
      </c>
      <c r="FW195" s="56">
        <f t="shared" si="2426"/>
        <v>5.220928428</v>
      </c>
      <c r="FX195" s="56">
        <f t="shared" si="2426"/>
        <v>4.851305177</v>
      </c>
      <c r="FY195" s="56">
        <f t="shared" si="2426"/>
        <v>4.574087738</v>
      </c>
      <c r="FZ195" s="56">
        <f t="shared" si="2426"/>
        <v>4.851305177</v>
      </c>
      <c r="GA195" s="56">
        <f t="shared" si="2426"/>
        <v>5.775363305</v>
      </c>
      <c r="GB195" s="52">
        <f t="shared" si="45"/>
        <v>55.44348773</v>
      </c>
      <c r="GC195" s="56">
        <f t="shared" ref="GC195:GN195" si="2427">P195</f>
        <v>3.489888158</v>
      </c>
      <c r="GD195" s="56">
        <f t="shared" si="2427"/>
        <v>3.811325225</v>
      </c>
      <c r="GE195" s="56">
        <f t="shared" si="2427"/>
        <v>4.270521035</v>
      </c>
      <c r="GF195" s="56">
        <f t="shared" si="2427"/>
        <v>4.086842711</v>
      </c>
      <c r="GG195" s="56">
        <f t="shared" si="2427"/>
        <v>4.362360197</v>
      </c>
      <c r="GH195" s="56">
        <f t="shared" si="2427"/>
        <v>4.637877684</v>
      </c>
      <c r="GI195" s="56">
        <f t="shared" si="2427"/>
        <v>5.326671399</v>
      </c>
      <c r="GJ195" s="56">
        <f t="shared" si="2427"/>
        <v>5.188912656</v>
      </c>
      <c r="GK195" s="56">
        <f t="shared" si="2427"/>
        <v>4.821556008</v>
      </c>
      <c r="GL195" s="56">
        <f t="shared" si="2427"/>
        <v>4.546038521</v>
      </c>
      <c r="GM195" s="56">
        <f t="shared" si="2427"/>
        <v>4.821556008</v>
      </c>
      <c r="GN195" s="56">
        <f t="shared" si="2427"/>
        <v>5.739947628</v>
      </c>
      <c r="GO195" s="52">
        <f t="shared" si="47"/>
        <v>55.10349723</v>
      </c>
      <c r="GP195" s="8">
        <f t="shared" ref="GP195:HA195" si="2428">AC195+DA195</f>
        <v>3.277060042</v>
      </c>
      <c r="GQ195" s="8">
        <f t="shared" si="2428"/>
        <v>3.578894519</v>
      </c>
      <c r="GR195" s="8">
        <f t="shared" si="2428"/>
        <v>4.01008663</v>
      </c>
      <c r="GS195" s="8">
        <f t="shared" si="2428"/>
        <v>3.837609786</v>
      </c>
      <c r="GT195" s="8">
        <f t="shared" si="2428"/>
        <v>4.096325052</v>
      </c>
      <c r="GU195" s="8">
        <f t="shared" si="2428"/>
        <v>4.355040318</v>
      </c>
      <c r="GV195" s="8">
        <f t="shared" si="2428"/>
        <v>5.001828485</v>
      </c>
      <c r="GW195" s="8">
        <f t="shared" si="2428"/>
        <v>4.872470851</v>
      </c>
      <c r="GX195" s="8">
        <f t="shared" si="2428"/>
        <v>4.527517163</v>
      </c>
      <c r="GY195" s="8">
        <f t="shared" si="2428"/>
        <v>4.268801896</v>
      </c>
      <c r="GZ195" s="8">
        <f t="shared" si="2428"/>
        <v>4.527517163</v>
      </c>
      <c r="HA195" s="8">
        <f t="shared" si="2428"/>
        <v>5.389901384</v>
      </c>
      <c r="HB195" s="52">
        <f t="shared" si="49"/>
        <v>51.74305329</v>
      </c>
      <c r="HC195" s="8">
        <f t="shared" ref="HC195:HN195" si="2429">AP195+DN195</f>
        <v>3.002857077</v>
      </c>
      <c r="HD195" s="8">
        <f t="shared" si="2429"/>
        <v>3.279436019</v>
      </c>
      <c r="HE195" s="8">
        <f t="shared" si="2429"/>
        <v>3.674548792</v>
      </c>
      <c r="HF195" s="8">
        <f t="shared" si="2429"/>
        <v>3.516503683</v>
      </c>
      <c r="HG195" s="8">
        <f t="shared" si="2429"/>
        <v>3.753571347</v>
      </c>
      <c r="HH195" s="8">
        <f t="shared" si="2429"/>
        <v>3.990639011</v>
      </c>
      <c r="HI195" s="8">
        <f t="shared" si="2429"/>
        <v>4.583308171</v>
      </c>
      <c r="HJ195" s="8">
        <f t="shared" si="2429"/>
        <v>4.464774339</v>
      </c>
      <c r="HK195" s="8">
        <f t="shared" si="2429"/>
        <v>4.14868412</v>
      </c>
      <c r="HL195" s="8">
        <f t="shared" si="2429"/>
        <v>3.911616456</v>
      </c>
      <c r="HM195" s="8">
        <f t="shared" si="2429"/>
        <v>4.14868412</v>
      </c>
      <c r="HN195" s="8">
        <f t="shared" si="2429"/>
        <v>4.938909667</v>
      </c>
      <c r="HO195" s="52">
        <f t="shared" si="51"/>
        <v>47.4135328</v>
      </c>
      <c r="HP195" s="8">
        <f t="shared" ref="HP195:IA195" si="2430">BC195+EA195</f>
        <v>2.70597014</v>
      </c>
      <c r="HQ195" s="8">
        <f t="shared" si="2430"/>
        <v>2.955204232</v>
      </c>
      <c r="HR195" s="8">
        <f t="shared" si="2430"/>
        <v>3.311252935</v>
      </c>
      <c r="HS195" s="8">
        <f t="shared" si="2430"/>
        <v>3.168833453</v>
      </c>
      <c r="HT195" s="8">
        <f t="shared" si="2430"/>
        <v>3.382462675</v>
      </c>
      <c r="HU195" s="8">
        <f t="shared" si="2430"/>
        <v>3.596091897</v>
      </c>
      <c r="HV195" s="8">
        <f t="shared" si="2430"/>
        <v>4.130164951</v>
      </c>
      <c r="HW195" s="8">
        <f t="shared" si="2430"/>
        <v>4.02335034</v>
      </c>
      <c r="HX195" s="8">
        <f t="shared" si="2430"/>
        <v>3.738511378</v>
      </c>
      <c r="HY195" s="8">
        <f t="shared" si="2430"/>
        <v>3.524882156</v>
      </c>
      <c r="HZ195" s="8">
        <f t="shared" si="2430"/>
        <v>3.738511378</v>
      </c>
      <c r="IA195" s="8">
        <f t="shared" si="2430"/>
        <v>4.450608783</v>
      </c>
      <c r="IB195" s="52">
        <f t="shared" si="53"/>
        <v>42.72584432</v>
      </c>
      <c r="IC195" s="8">
        <f t="shared" ref="IC195:IN195" si="2431">BP195+EN195</f>
        <v>2.383245196</v>
      </c>
      <c r="ID195" s="8">
        <f t="shared" si="2431"/>
        <v>2.602754622</v>
      </c>
      <c r="IE195" s="8">
        <f t="shared" si="2431"/>
        <v>2.916339516</v>
      </c>
      <c r="IF195" s="8">
        <f t="shared" si="2431"/>
        <v>2.790905559</v>
      </c>
      <c r="IG195" s="8">
        <f t="shared" si="2431"/>
        <v>2.979056495</v>
      </c>
      <c r="IH195" s="8">
        <f t="shared" si="2431"/>
        <v>3.167207432</v>
      </c>
      <c r="II195" s="8">
        <f t="shared" si="2431"/>
        <v>3.637584773</v>
      </c>
      <c r="IJ195" s="8">
        <f t="shared" si="2431"/>
        <v>3.543509305</v>
      </c>
      <c r="IK195" s="8">
        <f t="shared" si="2431"/>
        <v>3.292641389</v>
      </c>
      <c r="IL195" s="8">
        <f t="shared" si="2431"/>
        <v>3.104490453</v>
      </c>
      <c r="IM195" s="8">
        <f t="shared" si="2431"/>
        <v>3.292641389</v>
      </c>
      <c r="IN195" s="8">
        <f t="shared" si="2431"/>
        <v>3.919811178</v>
      </c>
      <c r="IO195" s="52">
        <f t="shared" si="55"/>
        <v>37.63018731</v>
      </c>
      <c r="IP195" s="8">
        <f t="shared" ref="IP195:JA195" si="2432">CC195+FA195</f>
        <v>2.124622489</v>
      </c>
      <c r="IQ195" s="8">
        <f t="shared" si="2432"/>
        <v>2.320311403</v>
      </c>
      <c r="IR195" s="8">
        <f t="shared" si="2432"/>
        <v>2.599866994</v>
      </c>
      <c r="IS195" s="8">
        <f t="shared" si="2432"/>
        <v>2.488044757</v>
      </c>
      <c r="IT195" s="8">
        <f t="shared" si="2432"/>
        <v>2.655778112</v>
      </c>
      <c r="IU195" s="8">
        <f t="shared" si="2432"/>
        <v>2.823511466</v>
      </c>
      <c r="IV195" s="8">
        <f t="shared" si="2432"/>
        <v>3.242844852</v>
      </c>
      <c r="IW195" s="8">
        <f t="shared" si="2432"/>
        <v>3.158978175</v>
      </c>
      <c r="IX195" s="8">
        <f t="shared" si="2432"/>
        <v>2.935333702</v>
      </c>
      <c r="IY195" s="8">
        <f t="shared" si="2432"/>
        <v>2.767600348</v>
      </c>
      <c r="IZ195" s="8">
        <f t="shared" si="2432"/>
        <v>2.935333702</v>
      </c>
      <c r="JA195" s="8">
        <f t="shared" si="2432"/>
        <v>3.494444884</v>
      </c>
      <c r="JB195" s="52">
        <f t="shared" si="57"/>
        <v>33.54667089</v>
      </c>
      <c r="JC195" s="2"/>
      <c r="JD195" s="2"/>
      <c r="JE195" s="19">
        <f t="shared" si="58"/>
        <v>0</v>
      </c>
      <c r="JF195" s="19">
        <f t="shared" si="59"/>
        <v>0</v>
      </c>
      <c r="JG195" s="48">
        <f t="shared" si="60"/>
        <v>0</v>
      </c>
      <c r="JH195" s="48">
        <f t="shared" si="61"/>
        <v>0</v>
      </c>
      <c r="JI195" s="48">
        <f t="shared" si="62"/>
        <v>0</v>
      </c>
      <c r="JJ195" s="48">
        <f t="shared" si="63"/>
        <v>0</v>
      </c>
      <c r="JK195" s="48">
        <f t="shared" si="64"/>
        <v>0</v>
      </c>
    </row>
    <row r="196" ht="19.5" customHeight="1" outlineLevel="1">
      <c r="A196" s="2"/>
      <c r="B196" s="13" t="s">
        <v>26</v>
      </c>
      <c r="C196" s="56">
        <f>'ОПУ БС'!$C196/12*'ОПУ БС'!L196</f>
        <v>2.127545425</v>
      </c>
      <c r="D196" s="56">
        <f>'ОПУ БС'!$C196/12*'ОПУ БС'!M196</f>
        <v>2.323503556</v>
      </c>
      <c r="E196" s="56">
        <f>'ОПУ БС'!$C196/12*'ОПУ БС'!N196</f>
        <v>2.603443743</v>
      </c>
      <c r="F196" s="56">
        <f>'ОПУ БС'!$C196/12*'ОПУ БС'!O196</f>
        <v>2.603443743</v>
      </c>
      <c r="G196" s="56">
        <f>'ОПУ БС'!$C196/12*'ОПУ БС'!P196</f>
        <v>2.603443743</v>
      </c>
      <c r="H196" s="56">
        <f>'ОПУ БС'!$C196/12*'ОПУ БС'!Q196</f>
        <v>2.827395893</v>
      </c>
      <c r="I196" s="56">
        <f>'ОПУ БС'!$C196/12*'ОПУ БС'!R196</f>
        <v>3.247306175</v>
      </c>
      <c r="J196" s="56">
        <f>'ОПУ БС'!$C196/12*'ОПУ БС'!S196</f>
        <v>3.163324118</v>
      </c>
      <c r="K196" s="56">
        <f>'ОПУ БС'!$C196/12*'ОПУ БС'!T196</f>
        <v>2.939371968</v>
      </c>
      <c r="L196" s="56">
        <f>'ОПУ БС'!$C196/12*'ОПУ БС'!U196</f>
        <v>2.771407856</v>
      </c>
      <c r="M196" s="56">
        <f>'ОПУ БС'!$C196/12*'ОПУ БС'!V196</f>
        <v>2.883383931</v>
      </c>
      <c r="N196" s="56">
        <f>'ОПУ БС'!$C196/12*'ОПУ БС'!W196</f>
        <v>3.499252343</v>
      </c>
      <c r="O196" s="10">
        <f t="shared" si="21"/>
        <v>33.5928225</v>
      </c>
      <c r="P196" s="56">
        <f>'ОПУ БС'!$D196/12*'ОПУ БС'!L196</f>
        <v>3.162764174</v>
      </c>
      <c r="Q196" s="56">
        <f>'ОПУ БС'!$D196/12*'ОПУ БС'!M196</f>
        <v>3.4540714</v>
      </c>
      <c r="R196" s="56">
        <f>'ОПУ БС'!$D196/12*'ОПУ БС'!N196</f>
        <v>3.870224581</v>
      </c>
      <c r="S196" s="56">
        <f>'ОПУ БС'!$D196/12*'ОПУ БС'!O196</f>
        <v>3.870224581</v>
      </c>
      <c r="T196" s="56">
        <f>'ОПУ БС'!$D196/12*'ОПУ БС'!P196</f>
        <v>3.870224581</v>
      </c>
      <c r="U196" s="56">
        <f>'ОПУ БС'!$D196/12*'ОПУ БС'!Q196</f>
        <v>4.203147126</v>
      </c>
      <c r="V196" s="56">
        <f>'ОПУ БС'!$D196/12*'ОПУ БС'!R196</f>
        <v>4.827376897</v>
      </c>
      <c r="W196" s="56">
        <f>'ОПУ БС'!$D196/12*'ОПУ БС'!S196</f>
        <v>4.702530943</v>
      </c>
      <c r="X196" s="56">
        <f>'ОПУ БС'!$D196/12*'ОПУ БС'!T196</f>
        <v>4.369608398</v>
      </c>
      <c r="Y196" s="56">
        <f>'ОПУ БС'!$D196/12*'ОПУ БС'!U196</f>
        <v>4.11991649</v>
      </c>
      <c r="Z196" s="56">
        <f>'ОПУ БС'!$D196/12*'ОПУ БС'!V196</f>
        <v>4.286377762</v>
      </c>
      <c r="AA196" s="56">
        <f>'ОПУ БС'!$D196/12*'ОПУ БС'!W196</f>
        <v>5.20191476</v>
      </c>
      <c r="AB196" s="10">
        <f t="shared" si="23"/>
        <v>49.93838169</v>
      </c>
      <c r="AC196" s="56">
        <f>'ОПУ БС'!$E196/12*'ОПУ БС'!L196</f>
        <v>3.941452439</v>
      </c>
      <c r="AD196" s="56">
        <f>'ОПУ БС'!$E196/12*'ОПУ БС'!M196</f>
        <v>4.304480953</v>
      </c>
      <c r="AE196" s="56">
        <f>'ОПУ БС'!$E196/12*'ОПУ БС'!N196</f>
        <v>4.823093116</v>
      </c>
      <c r="AF196" s="56">
        <f>'ОПУ БС'!$E196/12*'ОПУ БС'!O196</f>
        <v>4.823093116</v>
      </c>
      <c r="AG196" s="56">
        <f>'ОПУ БС'!$E196/12*'ОПУ БС'!P196</f>
        <v>4.823093116</v>
      </c>
      <c r="AH196" s="56">
        <f>'ОПУ БС'!$E196/12*'ОПУ БС'!Q196</f>
        <v>5.237982847</v>
      </c>
      <c r="AI196" s="56">
        <f>'ОПУ БС'!$E196/12*'ОПУ БС'!R196</f>
        <v>6.015901092</v>
      </c>
      <c r="AJ196" s="56">
        <f>'ОПУ БС'!$E196/12*'ОПУ БС'!S196</f>
        <v>5.860317443</v>
      </c>
      <c r="AK196" s="56">
        <f>'ОПУ БС'!$E196/12*'ОПУ БС'!T196</f>
        <v>5.445427712</v>
      </c>
      <c r="AL196" s="56">
        <f>'ОПУ БС'!$E196/12*'ОПУ БС'!U196</f>
        <v>5.134260414</v>
      </c>
      <c r="AM196" s="56">
        <f>'ОПУ БС'!$E196/12*'ОПУ БС'!V196</f>
        <v>5.34170528</v>
      </c>
      <c r="AN196" s="56">
        <f>'ОПУ БС'!$E196/12*'ОПУ БС'!W196</f>
        <v>6.482652038</v>
      </c>
      <c r="AO196" s="10">
        <f t="shared" si="25"/>
        <v>62.23345957</v>
      </c>
      <c r="AP196" s="56">
        <f>'ОПУ БС'!$F196/12*'ОПУ БС'!L196</f>
        <v>4.502774657</v>
      </c>
      <c r="AQ196" s="56">
        <f>'ОПУ БС'!$F196/12*'ОПУ БС'!M196</f>
        <v>4.917503902</v>
      </c>
      <c r="AR196" s="56">
        <f>'ОПУ БС'!$F196/12*'ОПУ БС'!N196</f>
        <v>5.509974251</v>
      </c>
      <c r="AS196" s="56">
        <f>'ОПУ БС'!$F196/12*'ОПУ БС'!O196</f>
        <v>5.509974251</v>
      </c>
      <c r="AT196" s="56">
        <f>'ОПУ БС'!$F196/12*'ОПУ БС'!P196</f>
        <v>5.509974251</v>
      </c>
      <c r="AU196" s="56">
        <f>'ОПУ БС'!$F196/12*'ОПУ БС'!Q196</f>
        <v>5.983950531</v>
      </c>
      <c r="AV196" s="56">
        <f>'ОПУ БС'!$F196/12*'ОПУ БС'!R196</f>
        <v>6.872656055</v>
      </c>
      <c r="AW196" s="56">
        <f>'ОПУ БС'!$F196/12*'ОПУ БС'!S196</f>
        <v>6.694914951</v>
      </c>
      <c r="AX196" s="56">
        <f>'ОПУ БС'!$F196/12*'ОПУ БС'!T196</f>
        <v>6.220938671</v>
      </c>
      <c r="AY196" s="56">
        <f>'ОПУ БС'!$F196/12*'ОПУ БС'!U196</f>
        <v>5.865456461</v>
      </c>
      <c r="AZ196" s="56">
        <f>'ОПУ БС'!$F196/12*'ОПУ БС'!V196</f>
        <v>6.102444601</v>
      </c>
      <c r="BA196" s="56">
        <f>'ОПУ БС'!$F196/12*'ОПУ БС'!W196</f>
        <v>7.40587937</v>
      </c>
      <c r="BB196" s="10">
        <f t="shared" si="27"/>
        <v>71.09644195</v>
      </c>
      <c r="BC196" s="56">
        <f>'ОПУ БС'!$G196/12*'ОПУ БС'!L196</f>
        <v>4.813774327</v>
      </c>
      <c r="BD196" s="56">
        <f>'ОПУ БС'!$G196/12*'ОПУ БС'!M196</f>
        <v>5.257148279</v>
      </c>
      <c r="BE196" s="56">
        <f>'ОПУ БС'!$G196/12*'ОПУ БС'!N196</f>
        <v>5.890539638</v>
      </c>
      <c r="BF196" s="56">
        <f>'ОПУ БС'!$G196/12*'ОПУ БС'!O196</f>
        <v>5.890539638</v>
      </c>
      <c r="BG196" s="56">
        <f>'ОПУ БС'!$G196/12*'ОПУ БС'!P196</f>
        <v>5.890539638</v>
      </c>
      <c r="BH196" s="56">
        <f>'ОПУ БС'!$G196/12*'ОПУ БС'!Q196</f>
        <v>6.397252725</v>
      </c>
      <c r="BI196" s="56">
        <f>'ОПУ БС'!$G196/12*'ОПУ БС'!R196</f>
        <v>7.347339763</v>
      </c>
      <c r="BJ196" s="56">
        <f>'ОПУ БС'!$G196/12*'ОПУ БС'!S196</f>
        <v>7.157322355</v>
      </c>
      <c r="BK196" s="56">
        <f>'ОПУ БС'!$G196/12*'ОПУ БС'!T196</f>
        <v>6.650609268</v>
      </c>
      <c r="BL196" s="56">
        <f>'ОПУ БС'!$G196/12*'ОПУ БС'!U196</f>
        <v>6.270574453</v>
      </c>
      <c r="BM196" s="56">
        <f>'ОПУ БС'!$G196/12*'ОПУ БС'!V196</f>
        <v>6.523930996</v>
      </c>
      <c r="BN196" s="56">
        <f>'ОПУ БС'!$G196/12*'ОПУ БС'!W196</f>
        <v>7.917391986</v>
      </c>
      <c r="BO196" s="10">
        <f t="shared" si="29"/>
        <v>76.00696307</v>
      </c>
      <c r="BP196" s="56">
        <f>'ОПУ БС'!$H196/12*'ОПУ БС'!L196</f>
        <v>4.88346684</v>
      </c>
      <c r="BQ196" s="56">
        <f>'ОПУ БС'!$H196/12*'ОПУ БС'!M196</f>
        <v>5.333259838</v>
      </c>
      <c r="BR196" s="56">
        <f>'ОПУ БС'!$H196/12*'ОПУ БС'!N196</f>
        <v>5.975821265</v>
      </c>
      <c r="BS196" s="56">
        <f>'ОПУ БС'!$H196/12*'ОПУ БС'!O196</f>
        <v>5.975821265</v>
      </c>
      <c r="BT196" s="56">
        <f>'ОПУ БС'!$H196/12*'ОПУ БС'!P196</f>
        <v>5.975821265</v>
      </c>
      <c r="BU196" s="56">
        <f>'ОПУ БС'!$H196/12*'ОПУ БС'!Q196</f>
        <v>6.489870406</v>
      </c>
      <c r="BV196" s="56">
        <f>'ОПУ БС'!$H196/12*'ОПУ БС'!R196</f>
        <v>7.453712545</v>
      </c>
      <c r="BW196" s="56">
        <f>'ОПУ БС'!$H196/12*'ОПУ БС'!S196</f>
        <v>7.260944117</v>
      </c>
      <c r="BX196" s="56">
        <f>'ОПУ БС'!$H196/12*'ОПУ БС'!T196</f>
        <v>6.746894976</v>
      </c>
      <c r="BY196" s="56">
        <f>'ОПУ БС'!$H196/12*'ОПУ БС'!U196</f>
        <v>6.36135812</v>
      </c>
      <c r="BZ196" s="56">
        <f>'ОПУ БС'!$H196/12*'ОПУ БС'!V196</f>
        <v>6.618382691</v>
      </c>
      <c r="CA196" s="56">
        <f>'ОПУ БС'!$H196/12*'ОПУ БС'!W196</f>
        <v>8.032017829</v>
      </c>
      <c r="CB196" s="10">
        <f t="shared" si="31"/>
        <v>77.10737116</v>
      </c>
      <c r="CC196" s="56">
        <f>'ОПУ БС'!$I196/12*'ОПУ БС'!L196</f>
        <v>4.784364564</v>
      </c>
      <c r="CD196" s="56">
        <f>'ОПУ БС'!$I196/12*'ОПУ БС'!M196</f>
        <v>5.225029721</v>
      </c>
      <c r="CE196" s="56">
        <f>'ОПУ БС'!$I196/12*'ОПУ БС'!N196</f>
        <v>5.854551374</v>
      </c>
      <c r="CF196" s="56">
        <f>'ОПУ БС'!$I196/12*'ОПУ БС'!O196</f>
        <v>5.854551374</v>
      </c>
      <c r="CG196" s="56">
        <f>'ОПУ БС'!$I196/12*'ОПУ БС'!P196</f>
        <v>5.854551374</v>
      </c>
      <c r="CH196" s="56">
        <f>'ОПУ БС'!$I196/12*'ОПУ БС'!Q196</f>
        <v>6.358168696</v>
      </c>
      <c r="CI196" s="56">
        <f>'ОПУ БС'!$I196/12*'ОПУ БС'!R196</f>
        <v>7.302451176</v>
      </c>
      <c r="CJ196" s="56">
        <f>'ОПУ БС'!$I196/12*'ОПУ БС'!S196</f>
        <v>7.11359468</v>
      </c>
      <c r="CK196" s="56">
        <f>'ОПУ БС'!$I196/12*'ОПУ БС'!T196</f>
        <v>6.609977358</v>
      </c>
      <c r="CL196" s="56">
        <f>'ОПУ БС'!$I196/12*'ОПУ БС'!U196</f>
        <v>6.232264366</v>
      </c>
      <c r="CM196" s="56">
        <f>'ОПУ БС'!$I196/12*'ОПУ БС'!V196</f>
        <v>6.484073027</v>
      </c>
      <c r="CN196" s="56">
        <f>'ОПУ БС'!$I196/12*'ОПУ БС'!W196</f>
        <v>7.869020664</v>
      </c>
      <c r="CO196" s="10">
        <f t="shared" si="33"/>
        <v>75.54259837</v>
      </c>
      <c r="CP196" s="2"/>
      <c r="CQ196" s="2"/>
      <c r="CR196" s="48">
        <f>O196-'ОПУ БС'!C196</f>
        <v>0</v>
      </c>
      <c r="CS196" s="48">
        <f>AB196-'ОПУ БС'!D196</f>
        <v>0</v>
      </c>
      <c r="CT196" s="48">
        <f>AO196-'ОПУ БС'!E196</f>
        <v>0</v>
      </c>
      <c r="CU196" s="48">
        <f>BB196-'ОПУ БС'!F196</f>
        <v>0</v>
      </c>
      <c r="CV196" s="48">
        <f>BO196-'ОПУ БС'!G196</f>
        <v>0</v>
      </c>
      <c r="CW196" s="48">
        <f>CB196-'ОПУ БС'!H196</f>
        <v>0</v>
      </c>
      <c r="CX196" s="48">
        <f>CO196-'ОПУ БС'!I196</f>
        <v>0</v>
      </c>
      <c r="CY196" s="2"/>
      <c r="CZ196" s="2"/>
      <c r="DA196" s="57"/>
      <c r="DB196" s="57"/>
      <c r="DC196" s="57"/>
      <c r="DD196" s="57"/>
      <c r="DE196" s="57"/>
      <c r="DF196" s="57"/>
      <c r="DG196" s="57"/>
      <c r="DH196" s="57"/>
      <c r="DI196" s="57"/>
      <c r="DJ196" s="57"/>
      <c r="DK196" s="57"/>
      <c r="DL196" s="57"/>
      <c r="DM196" s="55">
        <f t="shared" si="35"/>
        <v>0</v>
      </c>
      <c r="DN196" s="57"/>
      <c r="DO196" s="57"/>
      <c r="DP196" s="57"/>
      <c r="DQ196" s="57"/>
      <c r="DR196" s="57"/>
      <c r="DS196" s="57"/>
      <c r="DT196" s="57"/>
      <c r="DU196" s="57"/>
      <c r="DV196" s="57"/>
      <c r="DW196" s="57"/>
      <c r="DX196" s="57"/>
      <c r="DY196" s="57"/>
      <c r="DZ196" s="55">
        <f t="shared" si="37"/>
        <v>0</v>
      </c>
      <c r="EA196" s="58"/>
      <c r="EB196" s="58"/>
      <c r="EC196" s="58"/>
      <c r="ED196" s="58"/>
      <c r="EE196" s="58"/>
      <c r="EF196" s="58"/>
      <c r="EG196" s="58"/>
      <c r="EH196" s="58"/>
      <c r="EI196" s="58"/>
      <c r="EJ196" s="58"/>
      <c r="EK196" s="58"/>
      <c r="EL196" s="58"/>
      <c r="EM196" s="50">
        <f t="shared" si="39"/>
        <v>0</v>
      </c>
      <c r="EN196" s="58"/>
      <c r="EO196" s="58"/>
      <c r="EP196" s="58"/>
      <c r="EQ196" s="58"/>
      <c r="ER196" s="58"/>
      <c r="ES196" s="58"/>
      <c r="ET196" s="58"/>
      <c r="EU196" s="58"/>
      <c r="EV196" s="58"/>
      <c r="EW196" s="58"/>
      <c r="EX196" s="58"/>
      <c r="EY196" s="58"/>
      <c r="EZ196" s="51">
        <f t="shared" si="41"/>
        <v>0</v>
      </c>
      <c r="FA196" s="58"/>
      <c r="FB196" s="58"/>
      <c r="FC196" s="58"/>
      <c r="FD196" s="58"/>
      <c r="FE196" s="58"/>
      <c r="FF196" s="58"/>
      <c r="FG196" s="58"/>
      <c r="FH196" s="58"/>
      <c r="FI196" s="58"/>
      <c r="FJ196" s="58"/>
      <c r="FK196" s="58"/>
      <c r="FL196" s="58"/>
      <c r="FM196" s="51">
        <f t="shared" si="43"/>
        <v>0</v>
      </c>
      <c r="FN196" s="2"/>
      <c r="FO196" s="2"/>
      <c r="FP196" s="56">
        <f t="shared" ref="FP196:GA196" si="2433">C196</f>
        <v>2.127545425</v>
      </c>
      <c r="FQ196" s="56">
        <f t="shared" si="2433"/>
        <v>2.323503556</v>
      </c>
      <c r="FR196" s="56">
        <f t="shared" si="2433"/>
        <v>2.603443743</v>
      </c>
      <c r="FS196" s="56">
        <f t="shared" si="2433"/>
        <v>2.603443743</v>
      </c>
      <c r="FT196" s="56">
        <f t="shared" si="2433"/>
        <v>2.603443743</v>
      </c>
      <c r="FU196" s="56">
        <f t="shared" si="2433"/>
        <v>2.827395893</v>
      </c>
      <c r="FV196" s="56">
        <f t="shared" si="2433"/>
        <v>3.247306175</v>
      </c>
      <c r="FW196" s="56">
        <f t="shared" si="2433"/>
        <v>3.163324118</v>
      </c>
      <c r="FX196" s="56">
        <f t="shared" si="2433"/>
        <v>2.939371968</v>
      </c>
      <c r="FY196" s="56">
        <f t="shared" si="2433"/>
        <v>2.771407856</v>
      </c>
      <c r="FZ196" s="56">
        <f t="shared" si="2433"/>
        <v>2.883383931</v>
      </c>
      <c r="GA196" s="56">
        <f t="shared" si="2433"/>
        <v>3.499252343</v>
      </c>
      <c r="GB196" s="52">
        <f t="shared" si="45"/>
        <v>33.5928225</v>
      </c>
      <c r="GC196" s="56">
        <f t="shared" ref="GC196:GN196" si="2434">P196</f>
        <v>3.162764174</v>
      </c>
      <c r="GD196" s="56">
        <f t="shared" si="2434"/>
        <v>3.4540714</v>
      </c>
      <c r="GE196" s="56">
        <f t="shared" si="2434"/>
        <v>3.870224581</v>
      </c>
      <c r="GF196" s="56">
        <f t="shared" si="2434"/>
        <v>3.870224581</v>
      </c>
      <c r="GG196" s="56">
        <f t="shared" si="2434"/>
        <v>3.870224581</v>
      </c>
      <c r="GH196" s="56">
        <f t="shared" si="2434"/>
        <v>4.203147126</v>
      </c>
      <c r="GI196" s="56">
        <f t="shared" si="2434"/>
        <v>4.827376897</v>
      </c>
      <c r="GJ196" s="56">
        <f t="shared" si="2434"/>
        <v>4.702530943</v>
      </c>
      <c r="GK196" s="56">
        <f t="shared" si="2434"/>
        <v>4.369608398</v>
      </c>
      <c r="GL196" s="56">
        <f t="shared" si="2434"/>
        <v>4.11991649</v>
      </c>
      <c r="GM196" s="56">
        <f t="shared" si="2434"/>
        <v>4.286377762</v>
      </c>
      <c r="GN196" s="56">
        <f t="shared" si="2434"/>
        <v>5.20191476</v>
      </c>
      <c r="GO196" s="52">
        <f t="shared" si="47"/>
        <v>49.93838169</v>
      </c>
      <c r="GP196" s="8">
        <f t="shared" ref="GP196:HA196" si="2435">AC196+DA196</f>
        <v>3.941452439</v>
      </c>
      <c r="GQ196" s="8">
        <f t="shared" si="2435"/>
        <v>4.304480953</v>
      </c>
      <c r="GR196" s="8">
        <f t="shared" si="2435"/>
        <v>4.823093116</v>
      </c>
      <c r="GS196" s="8">
        <f t="shared" si="2435"/>
        <v>4.823093116</v>
      </c>
      <c r="GT196" s="8">
        <f t="shared" si="2435"/>
        <v>4.823093116</v>
      </c>
      <c r="GU196" s="8">
        <f t="shared" si="2435"/>
        <v>5.237982847</v>
      </c>
      <c r="GV196" s="8">
        <f t="shared" si="2435"/>
        <v>6.015901092</v>
      </c>
      <c r="GW196" s="8">
        <f t="shared" si="2435"/>
        <v>5.860317443</v>
      </c>
      <c r="GX196" s="8">
        <f t="shared" si="2435"/>
        <v>5.445427712</v>
      </c>
      <c r="GY196" s="8">
        <f t="shared" si="2435"/>
        <v>5.134260414</v>
      </c>
      <c r="GZ196" s="8">
        <f t="shared" si="2435"/>
        <v>5.34170528</v>
      </c>
      <c r="HA196" s="8">
        <f t="shared" si="2435"/>
        <v>6.482652038</v>
      </c>
      <c r="HB196" s="52">
        <f t="shared" si="49"/>
        <v>62.23345957</v>
      </c>
      <c r="HC196" s="8">
        <f t="shared" ref="HC196:HN196" si="2436">AP196+DN196</f>
        <v>4.502774657</v>
      </c>
      <c r="HD196" s="8">
        <f t="shared" si="2436"/>
        <v>4.917503902</v>
      </c>
      <c r="HE196" s="8">
        <f t="shared" si="2436"/>
        <v>5.509974251</v>
      </c>
      <c r="HF196" s="8">
        <f t="shared" si="2436"/>
        <v>5.509974251</v>
      </c>
      <c r="HG196" s="8">
        <f t="shared" si="2436"/>
        <v>5.509974251</v>
      </c>
      <c r="HH196" s="8">
        <f t="shared" si="2436"/>
        <v>5.983950531</v>
      </c>
      <c r="HI196" s="8">
        <f t="shared" si="2436"/>
        <v>6.872656055</v>
      </c>
      <c r="HJ196" s="8">
        <f t="shared" si="2436"/>
        <v>6.694914951</v>
      </c>
      <c r="HK196" s="8">
        <f t="shared" si="2436"/>
        <v>6.220938671</v>
      </c>
      <c r="HL196" s="8">
        <f t="shared" si="2436"/>
        <v>5.865456461</v>
      </c>
      <c r="HM196" s="8">
        <f t="shared" si="2436"/>
        <v>6.102444601</v>
      </c>
      <c r="HN196" s="8">
        <f t="shared" si="2436"/>
        <v>7.40587937</v>
      </c>
      <c r="HO196" s="52">
        <f t="shared" si="51"/>
        <v>71.09644195</v>
      </c>
      <c r="HP196" s="8">
        <f t="shared" ref="HP196:IA196" si="2437">BC196+EA196</f>
        <v>4.813774327</v>
      </c>
      <c r="HQ196" s="8">
        <f t="shared" si="2437"/>
        <v>5.257148279</v>
      </c>
      <c r="HR196" s="8">
        <f t="shared" si="2437"/>
        <v>5.890539638</v>
      </c>
      <c r="HS196" s="8">
        <f t="shared" si="2437"/>
        <v>5.890539638</v>
      </c>
      <c r="HT196" s="8">
        <f t="shared" si="2437"/>
        <v>5.890539638</v>
      </c>
      <c r="HU196" s="8">
        <f t="shared" si="2437"/>
        <v>6.397252725</v>
      </c>
      <c r="HV196" s="8">
        <f t="shared" si="2437"/>
        <v>7.347339763</v>
      </c>
      <c r="HW196" s="8">
        <f t="shared" si="2437"/>
        <v>7.157322355</v>
      </c>
      <c r="HX196" s="8">
        <f t="shared" si="2437"/>
        <v>6.650609268</v>
      </c>
      <c r="HY196" s="8">
        <f t="shared" si="2437"/>
        <v>6.270574453</v>
      </c>
      <c r="HZ196" s="8">
        <f t="shared" si="2437"/>
        <v>6.523930996</v>
      </c>
      <c r="IA196" s="8">
        <f t="shared" si="2437"/>
        <v>7.917391986</v>
      </c>
      <c r="IB196" s="52">
        <f t="shared" si="53"/>
        <v>76.00696307</v>
      </c>
      <c r="IC196" s="8">
        <f t="shared" ref="IC196:IN196" si="2438">BP196+EN196</f>
        <v>4.88346684</v>
      </c>
      <c r="ID196" s="8">
        <f t="shared" si="2438"/>
        <v>5.333259838</v>
      </c>
      <c r="IE196" s="8">
        <f t="shared" si="2438"/>
        <v>5.975821265</v>
      </c>
      <c r="IF196" s="8">
        <f t="shared" si="2438"/>
        <v>5.975821265</v>
      </c>
      <c r="IG196" s="8">
        <f t="shared" si="2438"/>
        <v>5.975821265</v>
      </c>
      <c r="IH196" s="8">
        <f t="shared" si="2438"/>
        <v>6.489870406</v>
      </c>
      <c r="II196" s="8">
        <f t="shared" si="2438"/>
        <v>7.453712545</v>
      </c>
      <c r="IJ196" s="8">
        <f t="shared" si="2438"/>
        <v>7.260944117</v>
      </c>
      <c r="IK196" s="8">
        <f t="shared" si="2438"/>
        <v>6.746894976</v>
      </c>
      <c r="IL196" s="8">
        <f t="shared" si="2438"/>
        <v>6.36135812</v>
      </c>
      <c r="IM196" s="8">
        <f t="shared" si="2438"/>
        <v>6.618382691</v>
      </c>
      <c r="IN196" s="8">
        <f t="shared" si="2438"/>
        <v>8.032017829</v>
      </c>
      <c r="IO196" s="52">
        <f t="shared" si="55"/>
        <v>77.10737116</v>
      </c>
      <c r="IP196" s="8">
        <f t="shared" ref="IP196:JA196" si="2439">CC196+FA196</f>
        <v>4.784364564</v>
      </c>
      <c r="IQ196" s="8">
        <f t="shared" si="2439"/>
        <v>5.225029721</v>
      </c>
      <c r="IR196" s="8">
        <f t="shared" si="2439"/>
        <v>5.854551374</v>
      </c>
      <c r="IS196" s="8">
        <f t="shared" si="2439"/>
        <v>5.854551374</v>
      </c>
      <c r="IT196" s="8">
        <f t="shared" si="2439"/>
        <v>5.854551374</v>
      </c>
      <c r="IU196" s="8">
        <f t="shared" si="2439"/>
        <v>6.358168696</v>
      </c>
      <c r="IV196" s="8">
        <f t="shared" si="2439"/>
        <v>7.302451176</v>
      </c>
      <c r="IW196" s="8">
        <f t="shared" si="2439"/>
        <v>7.11359468</v>
      </c>
      <c r="IX196" s="8">
        <f t="shared" si="2439"/>
        <v>6.609977358</v>
      </c>
      <c r="IY196" s="8">
        <f t="shared" si="2439"/>
        <v>6.232264366</v>
      </c>
      <c r="IZ196" s="8">
        <f t="shared" si="2439"/>
        <v>6.484073027</v>
      </c>
      <c r="JA196" s="8">
        <f t="shared" si="2439"/>
        <v>7.869020664</v>
      </c>
      <c r="JB196" s="52">
        <f t="shared" si="57"/>
        <v>75.54259837</v>
      </c>
      <c r="JC196" s="2"/>
      <c r="JD196" s="2"/>
      <c r="JE196" s="19">
        <f t="shared" si="58"/>
        <v>0</v>
      </c>
      <c r="JF196" s="19">
        <f t="shared" si="59"/>
        <v>0</v>
      </c>
      <c r="JG196" s="48">
        <f t="shared" si="60"/>
        <v>0</v>
      </c>
      <c r="JH196" s="48">
        <f t="shared" si="61"/>
        <v>0</v>
      </c>
      <c r="JI196" s="48">
        <f t="shared" si="62"/>
        <v>0</v>
      </c>
      <c r="JJ196" s="48">
        <f t="shared" si="63"/>
        <v>0</v>
      </c>
      <c r="JK196" s="48">
        <f t="shared" si="64"/>
        <v>0</v>
      </c>
    </row>
    <row r="197" ht="19.5" customHeight="1" outlineLevel="1">
      <c r="A197" s="2"/>
      <c r="B197" s="13" t="s">
        <v>27</v>
      </c>
      <c r="C197" s="56">
        <f>'ОПУ БС'!$C197/12*'ОПУ БС'!L197</f>
        <v>2.222144951</v>
      </c>
      <c r="D197" s="56">
        <f>'ОПУ БС'!$C197/12*'ОПУ БС'!M197</f>
        <v>2.426816197</v>
      </c>
      <c r="E197" s="56">
        <f>'ОПУ БС'!$C197/12*'ОПУ БС'!N197</f>
        <v>2.71920369</v>
      </c>
      <c r="F197" s="56">
        <f>'ОПУ БС'!$C197/12*'ОПУ БС'!O197</f>
        <v>2.71920369</v>
      </c>
      <c r="G197" s="56">
        <f>'ОПУ БС'!$C197/12*'ОПУ БС'!P197</f>
        <v>2.777681189</v>
      </c>
      <c r="H197" s="56">
        <f>'ОПУ БС'!$C197/12*'ОПУ БС'!Q197</f>
        <v>2.923874936</v>
      </c>
      <c r="I197" s="56">
        <f>'ОПУ БС'!$C197/12*'ОПУ БС'!R197</f>
        <v>3.391694925</v>
      </c>
      <c r="J197" s="56">
        <f>'ОПУ БС'!$C197/12*'ОПУ БС'!S197</f>
        <v>3.303978677</v>
      </c>
      <c r="K197" s="56">
        <f>'ОПУ БС'!$C197/12*'ОПУ БС'!T197</f>
        <v>3.070068683</v>
      </c>
      <c r="L197" s="56">
        <f>'ОПУ БС'!$C197/12*'ОПУ БС'!U197</f>
        <v>2.894636186</v>
      </c>
      <c r="M197" s="56">
        <f>'ОПУ БС'!$C197/12*'ОПУ БС'!V197</f>
        <v>2.982352434</v>
      </c>
      <c r="N197" s="56">
        <f>'ОПУ БС'!$C197/12*'ОПУ БС'!W197</f>
        <v>3.65484367</v>
      </c>
      <c r="O197" s="10">
        <f t="shared" si="21"/>
        <v>35.08649923</v>
      </c>
      <c r="P197" s="56">
        <f>'ОПУ БС'!$D197/12*'ОПУ БС'!L197</f>
        <v>2.827358741</v>
      </c>
      <c r="Q197" s="56">
        <f>'ОПУ БС'!$D197/12*'ОПУ БС'!M197</f>
        <v>3.087773361</v>
      </c>
      <c r="R197" s="56">
        <f>'ОПУ БС'!$D197/12*'ОПУ БС'!N197</f>
        <v>3.459794248</v>
      </c>
      <c r="S197" s="56">
        <f>'ОПУ БС'!$D197/12*'ОПУ БС'!O197</f>
        <v>3.459794248</v>
      </c>
      <c r="T197" s="56">
        <f>'ОПУ БС'!$D197/12*'ОПУ БС'!P197</f>
        <v>3.534198426</v>
      </c>
      <c r="U197" s="56">
        <f>'ОПУ БС'!$D197/12*'ОПУ БС'!Q197</f>
        <v>3.720208869</v>
      </c>
      <c r="V197" s="56">
        <f>'ОПУ БС'!$D197/12*'ОПУ БС'!R197</f>
        <v>4.315442288</v>
      </c>
      <c r="W197" s="56">
        <f>'ОПУ БС'!$D197/12*'ОПУ БС'!S197</f>
        <v>4.203836022</v>
      </c>
      <c r="X197" s="56">
        <f>'ОПУ БС'!$D197/12*'ОПУ БС'!T197</f>
        <v>3.906219313</v>
      </c>
      <c r="Y197" s="56">
        <f>'ОПУ БС'!$D197/12*'ОПУ БС'!U197</f>
        <v>3.683006781</v>
      </c>
      <c r="Z197" s="56">
        <f>'ОПУ БС'!$D197/12*'ОПУ БС'!V197</f>
        <v>3.794613047</v>
      </c>
      <c r="AA197" s="56">
        <f>'ОПУ БС'!$D197/12*'ОПУ БС'!W197</f>
        <v>4.650261087</v>
      </c>
      <c r="AB197" s="10">
        <f t="shared" si="23"/>
        <v>44.64250643</v>
      </c>
      <c r="AC197" s="56">
        <f>'ОПУ БС'!$E197/12*'ОПУ БС'!L197</f>
        <v>3.156141854</v>
      </c>
      <c r="AD197" s="56">
        <f>'ОПУ БС'!$E197/12*'ОПУ БС'!M197</f>
        <v>3.44683913</v>
      </c>
      <c r="AE197" s="56">
        <f>'ОПУ БС'!$E197/12*'ОПУ БС'!N197</f>
        <v>3.862120953</v>
      </c>
      <c r="AF197" s="56">
        <f>'ОПУ БС'!$E197/12*'ОПУ БС'!O197</f>
        <v>3.862120953</v>
      </c>
      <c r="AG197" s="56">
        <f>'ОПУ БС'!$E197/12*'ОПУ БС'!P197</f>
        <v>3.945177318</v>
      </c>
      <c r="AH197" s="56">
        <f>'ОПУ БС'!$E197/12*'ОПУ БС'!Q197</f>
        <v>4.152818229</v>
      </c>
      <c r="AI197" s="56">
        <f>'ОПУ БС'!$E197/12*'ОПУ БС'!R197</f>
        <v>4.817269146</v>
      </c>
      <c r="AJ197" s="56">
        <f>'ОПУ БС'!$E197/12*'ОПУ БС'!S197</f>
        <v>4.692684599</v>
      </c>
      <c r="AK197" s="56">
        <f>'ОПУ БС'!$E197/12*'ОПУ БС'!T197</f>
        <v>4.360459141</v>
      </c>
      <c r="AL197" s="56">
        <f>'ОПУ БС'!$E197/12*'ОПУ БС'!U197</f>
        <v>4.111290047</v>
      </c>
      <c r="AM197" s="56">
        <f>'ОПУ БС'!$E197/12*'ОПУ БС'!V197</f>
        <v>4.235874594</v>
      </c>
      <c r="AN197" s="56">
        <f>'ОПУ БС'!$E197/12*'ОПУ БС'!W197</f>
        <v>5.191022787</v>
      </c>
      <c r="AO197" s="10">
        <f t="shared" si="25"/>
        <v>49.83381875</v>
      </c>
      <c r="AP197" s="56">
        <f>'ОПУ БС'!$F197/12*'ОПУ БС'!L197</f>
        <v>3.317357463</v>
      </c>
      <c r="AQ197" s="56">
        <f>'ОПУ БС'!$F197/12*'ОПУ БС'!M197</f>
        <v>3.622903545</v>
      </c>
      <c r="AR197" s="56">
        <f>'ОПУ БС'!$F197/12*'ОПУ БС'!N197</f>
        <v>4.059397948</v>
      </c>
      <c r="AS197" s="56">
        <f>'ОПУ БС'!$F197/12*'ОПУ БС'!O197</f>
        <v>4.059397948</v>
      </c>
      <c r="AT197" s="56">
        <f>'ОПУ БС'!$F197/12*'ОПУ БС'!P197</f>
        <v>4.146696828</v>
      </c>
      <c r="AU197" s="56">
        <f>'ОПУ БС'!$F197/12*'ОПУ БС'!Q197</f>
        <v>4.36494403</v>
      </c>
      <c r="AV197" s="56">
        <f>'ОПУ БС'!$F197/12*'ОПУ БС'!R197</f>
        <v>5.063335075</v>
      </c>
      <c r="AW197" s="56">
        <f>'ОПУ БС'!$F197/12*'ОПУ БС'!S197</f>
        <v>4.932386754</v>
      </c>
      <c r="AX197" s="56">
        <f>'ОПУ БС'!$F197/12*'ОПУ БС'!T197</f>
        <v>4.583191231</v>
      </c>
      <c r="AY197" s="56">
        <f>'ОПУ БС'!$F197/12*'ОПУ БС'!U197</f>
        <v>4.32129459</v>
      </c>
      <c r="AZ197" s="56">
        <f>'ОПУ БС'!$F197/12*'ОПУ БС'!V197</f>
        <v>4.45224291</v>
      </c>
      <c r="BA197" s="56">
        <f>'ОПУ БС'!$F197/12*'ОПУ БС'!W197</f>
        <v>5.456180037</v>
      </c>
      <c r="BB197" s="10">
        <f t="shared" si="27"/>
        <v>52.37932836</v>
      </c>
      <c r="BC197" s="56">
        <f>'ОПУ БС'!$G197/12*'ОПУ БС'!L197</f>
        <v>3.320408986</v>
      </c>
      <c r="BD197" s="56">
        <f>'ОПУ БС'!$G197/12*'ОПУ БС'!M197</f>
        <v>3.62623613</v>
      </c>
      <c r="BE197" s="56">
        <f>'ОПУ БС'!$G197/12*'ОПУ БС'!N197</f>
        <v>4.063132049</v>
      </c>
      <c r="BF197" s="56">
        <f>'ОПУ БС'!$G197/12*'ОПУ БС'!O197</f>
        <v>4.063132049</v>
      </c>
      <c r="BG197" s="56">
        <f>'ОПУ БС'!$G197/12*'ОПУ БС'!P197</f>
        <v>4.150511233</v>
      </c>
      <c r="BH197" s="56">
        <f>'ОПУ БС'!$G197/12*'ОПУ БС'!Q197</f>
        <v>4.368959192</v>
      </c>
      <c r="BI197" s="56">
        <f>'ОПУ БС'!$G197/12*'ОПУ БС'!R197</f>
        <v>5.067992663</v>
      </c>
      <c r="BJ197" s="56">
        <f>'ОПУ БС'!$G197/12*'ОПУ БС'!S197</f>
        <v>4.936923887</v>
      </c>
      <c r="BK197" s="56">
        <f>'ОПУ БС'!$G197/12*'ОПУ БС'!T197</f>
        <v>4.587407152</v>
      </c>
      <c r="BL197" s="56">
        <f>'ОПУ БС'!$G197/12*'ОПУ БС'!U197</f>
        <v>4.3252696</v>
      </c>
      <c r="BM197" s="56">
        <f>'ОПУ БС'!$G197/12*'ОПУ БС'!V197</f>
        <v>4.456338376</v>
      </c>
      <c r="BN197" s="56">
        <f>'ОПУ БС'!$G197/12*'ОПУ БС'!W197</f>
        <v>5.46119899</v>
      </c>
      <c r="BO197" s="10">
        <f t="shared" si="29"/>
        <v>52.42751031</v>
      </c>
      <c r="BP197" s="56">
        <f>'ОПУ БС'!$H197/12*'ОПУ БС'!L197</f>
        <v>3.185389691</v>
      </c>
      <c r="BQ197" s="56">
        <f>'ОПУ БС'!$H197/12*'ОПУ БС'!M197</f>
        <v>3.478780847</v>
      </c>
      <c r="BR197" s="56">
        <f>'ОПУ БС'!$H197/12*'ОПУ БС'!N197</f>
        <v>3.897911069</v>
      </c>
      <c r="BS197" s="56">
        <f>'ОПУ БС'!$H197/12*'ОПУ БС'!O197</f>
        <v>3.897911069</v>
      </c>
      <c r="BT197" s="56">
        <f>'ОПУ БС'!$H197/12*'ОПУ БС'!P197</f>
        <v>3.981737114</v>
      </c>
      <c r="BU197" s="56">
        <f>'ОПУ БС'!$H197/12*'ОПУ БС'!Q197</f>
        <v>4.191302225</v>
      </c>
      <c r="BV197" s="56">
        <f>'ОПУ БС'!$H197/12*'ОПУ БС'!R197</f>
        <v>4.861910581</v>
      </c>
      <c r="BW197" s="56">
        <f>'ОПУ БС'!$H197/12*'ОПУ БС'!S197</f>
        <v>4.736171514</v>
      </c>
      <c r="BX197" s="56">
        <f>'ОПУ БС'!$H197/12*'ОПУ БС'!T197</f>
        <v>4.400867336</v>
      </c>
      <c r="BY197" s="56">
        <f>'ОПУ БС'!$H197/12*'ОПУ БС'!U197</f>
        <v>4.149389203</v>
      </c>
      <c r="BZ197" s="56">
        <f>'ОПУ БС'!$H197/12*'ОПУ БС'!V197</f>
        <v>4.275128269</v>
      </c>
      <c r="CA197" s="56">
        <f>'ОПУ БС'!$H197/12*'ОПУ БС'!W197</f>
        <v>5.239127781</v>
      </c>
      <c r="CB197" s="10">
        <f t="shared" si="31"/>
        <v>50.2956267</v>
      </c>
      <c r="CC197" s="56">
        <f>'ОПУ БС'!$I197/12*'ОПУ БС'!L197</f>
        <v>2.996920518</v>
      </c>
      <c r="CD197" s="56">
        <f>'ОПУ БС'!$I197/12*'ОПУ БС'!M197</f>
        <v>3.272952671</v>
      </c>
      <c r="CE197" s="56">
        <f>'ОПУ БС'!$I197/12*'ОПУ БС'!N197</f>
        <v>3.667284318</v>
      </c>
      <c r="CF197" s="56">
        <f>'ОПУ БС'!$I197/12*'ОПУ БС'!O197</f>
        <v>3.667284318</v>
      </c>
      <c r="CG197" s="56">
        <f>'ОПУ БС'!$I197/12*'ОПУ БС'!P197</f>
        <v>3.746150647</v>
      </c>
      <c r="CH197" s="56">
        <f>'ОПУ БС'!$I197/12*'ОПУ БС'!Q197</f>
        <v>3.943316471</v>
      </c>
      <c r="CI197" s="56">
        <f>'ОПУ БС'!$I197/12*'ОПУ БС'!R197</f>
        <v>4.574247106</v>
      </c>
      <c r="CJ197" s="56">
        <f>'ОПУ БС'!$I197/12*'ОПУ БС'!S197</f>
        <v>4.455947612</v>
      </c>
      <c r="CK197" s="56">
        <f>'ОПУ БС'!$I197/12*'ОПУ БС'!T197</f>
        <v>4.140482294</v>
      </c>
      <c r="CL197" s="56">
        <f>'ОПУ БС'!$I197/12*'ОПУ БС'!U197</f>
        <v>3.903883306</v>
      </c>
      <c r="CM197" s="56">
        <f>'ОПУ БС'!$I197/12*'ОПУ БС'!V197</f>
        <v>4.0221828</v>
      </c>
      <c r="CN197" s="56">
        <f>'ОПУ БС'!$I197/12*'ОПУ БС'!W197</f>
        <v>4.929145588</v>
      </c>
      <c r="CO197" s="10">
        <f t="shared" si="33"/>
        <v>47.31979765</v>
      </c>
      <c r="CP197" s="2"/>
      <c r="CQ197" s="2"/>
      <c r="CR197" s="48">
        <f>O197-'ОПУ БС'!C197</f>
        <v>0</v>
      </c>
      <c r="CS197" s="48">
        <f>AB197-'ОПУ БС'!D197</f>
        <v>0</v>
      </c>
      <c r="CT197" s="48">
        <f>AO197-'ОПУ БС'!E197</f>
        <v>0</v>
      </c>
      <c r="CU197" s="48">
        <f>BB197-'ОПУ БС'!F197</f>
        <v>0</v>
      </c>
      <c r="CV197" s="48">
        <f>BO197-'ОПУ БС'!G197</f>
        <v>0</v>
      </c>
      <c r="CW197" s="48">
        <f>CB197-'ОПУ БС'!H197</f>
        <v>0</v>
      </c>
      <c r="CX197" s="48">
        <f>CO197-'ОПУ БС'!I197</f>
        <v>0</v>
      </c>
      <c r="CY197" s="2"/>
      <c r="CZ197" s="2"/>
      <c r="DA197" s="57"/>
      <c r="DB197" s="57"/>
      <c r="DC197" s="57"/>
      <c r="DD197" s="57"/>
      <c r="DE197" s="57"/>
      <c r="DF197" s="57"/>
      <c r="DG197" s="57"/>
      <c r="DH197" s="57"/>
      <c r="DI197" s="57"/>
      <c r="DJ197" s="57"/>
      <c r="DK197" s="57"/>
      <c r="DL197" s="57"/>
      <c r="DM197" s="55">
        <f t="shared" si="35"/>
        <v>0</v>
      </c>
      <c r="DN197" s="57"/>
      <c r="DO197" s="57"/>
      <c r="DP197" s="57"/>
      <c r="DQ197" s="57"/>
      <c r="DR197" s="57"/>
      <c r="DS197" s="57"/>
      <c r="DT197" s="57"/>
      <c r="DU197" s="57"/>
      <c r="DV197" s="57"/>
      <c r="DW197" s="57"/>
      <c r="DX197" s="57"/>
      <c r="DY197" s="57"/>
      <c r="DZ197" s="55">
        <f t="shared" si="37"/>
        <v>0</v>
      </c>
      <c r="EA197" s="58"/>
      <c r="EB197" s="58"/>
      <c r="EC197" s="58"/>
      <c r="ED197" s="58"/>
      <c r="EE197" s="58"/>
      <c r="EF197" s="58"/>
      <c r="EG197" s="58"/>
      <c r="EH197" s="58"/>
      <c r="EI197" s="58"/>
      <c r="EJ197" s="58"/>
      <c r="EK197" s="58"/>
      <c r="EL197" s="58"/>
      <c r="EM197" s="50">
        <f t="shared" si="39"/>
        <v>0</v>
      </c>
      <c r="EN197" s="58"/>
      <c r="EO197" s="58"/>
      <c r="EP197" s="58"/>
      <c r="EQ197" s="58"/>
      <c r="ER197" s="58"/>
      <c r="ES197" s="58"/>
      <c r="ET197" s="58"/>
      <c r="EU197" s="58"/>
      <c r="EV197" s="58"/>
      <c r="EW197" s="58"/>
      <c r="EX197" s="58"/>
      <c r="EY197" s="58"/>
      <c r="EZ197" s="51">
        <f t="shared" si="41"/>
        <v>0</v>
      </c>
      <c r="FA197" s="58"/>
      <c r="FB197" s="58"/>
      <c r="FC197" s="58"/>
      <c r="FD197" s="58"/>
      <c r="FE197" s="58"/>
      <c r="FF197" s="58"/>
      <c r="FG197" s="58"/>
      <c r="FH197" s="58"/>
      <c r="FI197" s="58"/>
      <c r="FJ197" s="58"/>
      <c r="FK197" s="58"/>
      <c r="FL197" s="58"/>
      <c r="FM197" s="51">
        <f t="shared" si="43"/>
        <v>0</v>
      </c>
      <c r="FN197" s="2"/>
      <c r="FO197" s="2"/>
      <c r="FP197" s="56">
        <f t="shared" ref="FP197:GA197" si="2440">C197</f>
        <v>2.222144951</v>
      </c>
      <c r="FQ197" s="56">
        <f t="shared" si="2440"/>
        <v>2.426816197</v>
      </c>
      <c r="FR197" s="56">
        <f t="shared" si="2440"/>
        <v>2.71920369</v>
      </c>
      <c r="FS197" s="56">
        <f t="shared" si="2440"/>
        <v>2.71920369</v>
      </c>
      <c r="FT197" s="56">
        <f t="shared" si="2440"/>
        <v>2.777681189</v>
      </c>
      <c r="FU197" s="56">
        <f t="shared" si="2440"/>
        <v>2.923874936</v>
      </c>
      <c r="FV197" s="56">
        <f t="shared" si="2440"/>
        <v>3.391694925</v>
      </c>
      <c r="FW197" s="56">
        <f t="shared" si="2440"/>
        <v>3.303978677</v>
      </c>
      <c r="FX197" s="56">
        <f t="shared" si="2440"/>
        <v>3.070068683</v>
      </c>
      <c r="FY197" s="56">
        <f t="shared" si="2440"/>
        <v>2.894636186</v>
      </c>
      <c r="FZ197" s="56">
        <f t="shared" si="2440"/>
        <v>2.982352434</v>
      </c>
      <c r="GA197" s="56">
        <f t="shared" si="2440"/>
        <v>3.65484367</v>
      </c>
      <c r="GB197" s="52">
        <f t="shared" si="45"/>
        <v>35.08649923</v>
      </c>
      <c r="GC197" s="56">
        <f t="shared" ref="GC197:GN197" si="2441">P197</f>
        <v>2.827358741</v>
      </c>
      <c r="GD197" s="56">
        <f t="shared" si="2441"/>
        <v>3.087773361</v>
      </c>
      <c r="GE197" s="56">
        <f t="shared" si="2441"/>
        <v>3.459794248</v>
      </c>
      <c r="GF197" s="56">
        <f t="shared" si="2441"/>
        <v>3.459794248</v>
      </c>
      <c r="GG197" s="56">
        <f t="shared" si="2441"/>
        <v>3.534198426</v>
      </c>
      <c r="GH197" s="56">
        <f t="shared" si="2441"/>
        <v>3.720208869</v>
      </c>
      <c r="GI197" s="56">
        <f t="shared" si="2441"/>
        <v>4.315442288</v>
      </c>
      <c r="GJ197" s="56">
        <f t="shared" si="2441"/>
        <v>4.203836022</v>
      </c>
      <c r="GK197" s="56">
        <f t="shared" si="2441"/>
        <v>3.906219313</v>
      </c>
      <c r="GL197" s="56">
        <f t="shared" si="2441"/>
        <v>3.683006781</v>
      </c>
      <c r="GM197" s="56">
        <f t="shared" si="2441"/>
        <v>3.794613047</v>
      </c>
      <c r="GN197" s="56">
        <f t="shared" si="2441"/>
        <v>4.650261087</v>
      </c>
      <c r="GO197" s="52">
        <f t="shared" si="47"/>
        <v>44.64250643</v>
      </c>
      <c r="GP197" s="8">
        <f t="shared" ref="GP197:HA197" si="2442">AC197+DA197</f>
        <v>3.156141854</v>
      </c>
      <c r="GQ197" s="8">
        <f t="shared" si="2442"/>
        <v>3.44683913</v>
      </c>
      <c r="GR197" s="8">
        <f t="shared" si="2442"/>
        <v>3.862120953</v>
      </c>
      <c r="GS197" s="8">
        <f t="shared" si="2442"/>
        <v>3.862120953</v>
      </c>
      <c r="GT197" s="8">
        <f t="shared" si="2442"/>
        <v>3.945177318</v>
      </c>
      <c r="GU197" s="8">
        <f t="shared" si="2442"/>
        <v>4.152818229</v>
      </c>
      <c r="GV197" s="8">
        <f t="shared" si="2442"/>
        <v>4.817269146</v>
      </c>
      <c r="GW197" s="8">
        <f t="shared" si="2442"/>
        <v>4.692684599</v>
      </c>
      <c r="GX197" s="8">
        <f t="shared" si="2442"/>
        <v>4.360459141</v>
      </c>
      <c r="GY197" s="8">
        <f t="shared" si="2442"/>
        <v>4.111290047</v>
      </c>
      <c r="GZ197" s="8">
        <f t="shared" si="2442"/>
        <v>4.235874594</v>
      </c>
      <c r="HA197" s="8">
        <f t="shared" si="2442"/>
        <v>5.191022787</v>
      </c>
      <c r="HB197" s="52">
        <f t="shared" si="49"/>
        <v>49.83381875</v>
      </c>
      <c r="HC197" s="8">
        <f t="shared" ref="HC197:HN197" si="2443">AP197+DN197</f>
        <v>3.317357463</v>
      </c>
      <c r="HD197" s="8">
        <f t="shared" si="2443"/>
        <v>3.622903545</v>
      </c>
      <c r="HE197" s="8">
        <f t="shared" si="2443"/>
        <v>4.059397948</v>
      </c>
      <c r="HF197" s="8">
        <f t="shared" si="2443"/>
        <v>4.059397948</v>
      </c>
      <c r="HG197" s="8">
        <f t="shared" si="2443"/>
        <v>4.146696828</v>
      </c>
      <c r="HH197" s="8">
        <f t="shared" si="2443"/>
        <v>4.36494403</v>
      </c>
      <c r="HI197" s="8">
        <f t="shared" si="2443"/>
        <v>5.063335075</v>
      </c>
      <c r="HJ197" s="8">
        <f t="shared" si="2443"/>
        <v>4.932386754</v>
      </c>
      <c r="HK197" s="8">
        <f t="shared" si="2443"/>
        <v>4.583191231</v>
      </c>
      <c r="HL197" s="8">
        <f t="shared" si="2443"/>
        <v>4.32129459</v>
      </c>
      <c r="HM197" s="8">
        <f t="shared" si="2443"/>
        <v>4.45224291</v>
      </c>
      <c r="HN197" s="8">
        <f t="shared" si="2443"/>
        <v>5.456180037</v>
      </c>
      <c r="HO197" s="52">
        <f t="shared" si="51"/>
        <v>52.37932836</v>
      </c>
      <c r="HP197" s="8">
        <f t="shared" ref="HP197:IA197" si="2444">BC197+EA197</f>
        <v>3.320408986</v>
      </c>
      <c r="HQ197" s="8">
        <f t="shared" si="2444"/>
        <v>3.62623613</v>
      </c>
      <c r="HR197" s="8">
        <f t="shared" si="2444"/>
        <v>4.063132049</v>
      </c>
      <c r="HS197" s="8">
        <f t="shared" si="2444"/>
        <v>4.063132049</v>
      </c>
      <c r="HT197" s="8">
        <f t="shared" si="2444"/>
        <v>4.150511233</v>
      </c>
      <c r="HU197" s="8">
        <f t="shared" si="2444"/>
        <v>4.368959192</v>
      </c>
      <c r="HV197" s="8">
        <f t="shared" si="2444"/>
        <v>5.067992663</v>
      </c>
      <c r="HW197" s="8">
        <f t="shared" si="2444"/>
        <v>4.936923887</v>
      </c>
      <c r="HX197" s="8">
        <f t="shared" si="2444"/>
        <v>4.587407152</v>
      </c>
      <c r="HY197" s="8">
        <f t="shared" si="2444"/>
        <v>4.3252696</v>
      </c>
      <c r="HZ197" s="8">
        <f t="shared" si="2444"/>
        <v>4.456338376</v>
      </c>
      <c r="IA197" s="8">
        <f t="shared" si="2444"/>
        <v>5.46119899</v>
      </c>
      <c r="IB197" s="52">
        <f t="shared" si="53"/>
        <v>52.42751031</v>
      </c>
      <c r="IC197" s="8">
        <f t="shared" ref="IC197:IN197" si="2445">BP197+EN197</f>
        <v>3.185389691</v>
      </c>
      <c r="ID197" s="8">
        <f t="shared" si="2445"/>
        <v>3.478780847</v>
      </c>
      <c r="IE197" s="8">
        <f t="shared" si="2445"/>
        <v>3.897911069</v>
      </c>
      <c r="IF197" s="8">
        <f t="shared" si="2445"/>
        <v>3.897911069</v>
      </c>
      <c r="IG197" s="8">
        <f t="shared" si="2445"/>
        <v>3.981737114</v>
      </c>
      <c r="IH197" s="8">
        <f t="shared" si="2445"/>
        <v>4.191302225</v>
      </c>
      <c r="II197" s="8">
        <f t="shared" si="2445"/>
        <v>4.861910581</v>
      </c>
      <c r="IJ197" s="8">
        <f t="shared" si="2445"/>
        <v>4.736171514</v>
      </c>
      <c r="IK197" s="8">
        <f t="shared" si="2445"/>
        <v>4.400867336</v>
      </c>
      <c r="IL197" s="8">
        <f t="shared" si="2445"/>
        <v>4.149389203</v>
      </c>
      <c r="IM197" s="8">
        <f t="shared" si="2445"/>
        <v>4.275128269</v>
      </c>
      <c r="IN197" s="8">
        <f t="shared" si="2445"/>
        <v>5.239127781</v>
      </c>
      <c r="IO197" s="52">
        <f t="shared" si="55"/>
        <v>50.2956267</v>
      </c>
      <c r="IP197" s="8">
        <f t="shared" ref="IP197:JA197" si="2446">CC197+FA197</f>
        <v>2.996920518</v>
      </c>
      <c r="IQ197" s="8">
        <f t="shared" si="2446"/>
        <v>3.272952671</v>
      </c>
      <c r="IR197" s="8">
        <f t="shared" si="2446"/>
        <v>3.667284318</v>
      </c>
      <c r="IS197" s="8">
        <f t="shared" si="2446"/>
        <v>3.667284318</v>
      </c>
      <c r="IT197" s="8">
        <f t="shared" si="2446"/>
        <v>3.746150647</v>
      </c>
      <c r="IU197" s="8">
        <f t="shared" si="2446"/>
        <v>3.943316471</v>
      </c>
      <c r="IV197" s="8">
        <f t="shared" si="2446"/>
        <v>4.574247106</v>
      </c>
      <c r="IW197" s="8">
        <f t="shared" si="2446"/>
        <v>4.455947612</v>
      </c>
      <c r="IX197" s="8">
        <f t="shared" si="2446"/>
        <v>4.140482294</v>
      </c>
      <c r="IY197" s="8">
        <f t="shared" si="2446"/>
        <v>3.903883306</v>
      </c>
      <c r="IZ197" s="8">
        <f t="shared" si="2446"/>
        <v>4.0221828</v>
      </c>
      <c r="JA197" s="8">
        <f t="shared" si="2446"/>
        <v>4.929145588</v>
      </c>
      <c r="JB197" s="52">
        <f t="shared" si="57"/>
        <v>47.31979765</v>
      </c>
      <c r="JC197" s="2"/>
      <c r="JD197" s="2"/>
      <c r="JE197" s="19">
        <f t="shared" si="58"/>
        <v>0</v>
      </c>
      <c r="JF197" s="19">
        <f t="shared" si="59"/>
        <v>0</v>
      </c>
      <c r="JG197" s="48">
        <f t="shared" si="60"/>
        <v>0</v>
      </c>
      <c r="JH197" s="48">
        <f t="shared" si="61"/>
        <v>0</v>
      </c>
      <c r="JI197" s="48">
        <f t="shared" si="62"/>
        <v>0</v>
      </c>
      <c r="JJ197" s="48">
        <f t="shared" si="63"/>
        <v>0</v>
      </c>
      <c r="JK197" s="48">
        <f t="shared" si="64"/>
        <v>0</v>
      </c>
    </row>
    <row r="198" ht="19.5" customHeight="1" outlineLevel="1">
      <c r="A198" s="2"/>
      <c r="B198" s="13" t="s">
        <v>28</v>
      </c>
      <c r="C198" s="56">
        <f>'ОПУ БС'!$C198/12*'ОПУ БС'!L198</f>
        <v>0.8858689262</v>
      </c>
      <c r="D198" s="56">
        <f>'ОПУ БС'!$C198/12*'ОПУ БС'!M198</f>
        <v>0.9674621168</v>
      </c>
      <c r="E198" s="56">
        <f>'ОПУ БС'!$C198/12*'ОПУ БС'!N198</f>
        <v>1.084023818</v>
      </c>
      <c r="F198" s="56">
        <f>'ОПУ БС'!$C198/12*'ОПУ БС'!O198</f>
        <v>1.084023818</v>
      </c>
      <c r="G198" s="56">
        <f>'ОПУ БС'!$C198/12*'ОПУ БС'!P198</f>
        <v>1.107336158</v>
      </c>
      <c r="H198" s="56">
        <f>'ОПУ БС'!$C198/12*'ОПУ БС'!Q198</f>
        <v>1.177273178</v>
      </c>
      <c r="I198" s="56">
        <f>'ОПУ БС'!$C198/12*'ОПУ БС'!R198</f>
        <v>1.177273178</v>
      </c>
      <c r="J198" s="56">
        <f>'ОПУ БС'!$C198/12*'ОПУ БС'!S198</f>
        <v>1.317147219</v>
      </c>
      <c r="K198" s="56">
        <f>'ОПУ БС'!$C198/12*'ОПУ БС'!T198</f>
        <v>1.223897859</v>
      </c>
      <c r="L198" s="56">
        <f>'ОПУ БС'!$C198/12*'ОПУ БС'!U198</f>
        <v>1.153960838</v>
      </c>
      <c r="M198" s="56">
        <f>'ОПУ БС'!$C198/12*'ОПУ БС'!V198</f>
        <v>1.35211573</v>
      </c>
      <c r="N198" s="56">
        <f>'ОПУ БС'!$C198/12*'ОПУ БС'!W198</f>
        <v>1.45702126</v>
      </c>
      <c r="O198" s="10">
        <f t="shared" si="21"/>
        <v>13.9874041</v>
      </c>
      <c r="P198" s="56">
        <f>'ОПУ БС'!$D198/12*'ОПУ БС'!L198</f>
        <v>0.9431156439</v>
      </c>
      <c r="Q198" s="56">
        <f>'ОПУ БС'!$D198/12*'ОПУ БС'!M198</f>
        <v>1.029981558</v>
      </c>
      <c r="R198" s="56">
        <f>'ОПУ БС'!$D198/12*'ОПУ БС'!N198</f>
        <v>1.154075722</v>
      </c>
      <c r="S198" s="56">
        <f>'ОПУ БС'!$D198/12*'ОПУ БС'!O198</f>
        <v>1.154075722</v>
      </c>
      <c r="T198" s="56">
        <f>'ОПУ БС'!$D198/12*'ОПУ БС'!P198</f>
        <v>1.178894555</v>
      </c>
      <c r="U198" s="56">
        <f>'ОПУ БС'!$D198/12*'ОПУ БС'!Q198</f>
        <v>1.253351053</v>
      </c>
      <c r="V198" s="56">
        <f>'ОПУ БС'!$D198/12*'ОПУ БС'!R198</f>
        <v>1.253351053</v>
      </c>
      <c r="W198" s="56">
        <f>'ОПУ БС'!$D198/12*'ОПУ БС'!S198</f>
        <v>1.402264049</v>
      </c>
      <c r="X198" s="56">
        <f>'ОПУ БС'!$D198/12*'ОПУ БС'!T198</f>
        <v>1.302988718</v>
      </c>
      <c r="Y198" s="56">
        <f>'ОПУ БС'!$D198/12*'ОПУ БС'!U198</f>
        <v>1.22853222</v>
      </c>
      <c r="Z198" s="56">
        <f>'ОПУ БС'!$D198/12*'ОПУ БС'!V198</f>
        <v>1.439492299</v>
      </c>
      <c r="AA198" s="56">
        <f>'ОПУ БС'!$D198/12*'ОПУ БС'!W198</f>
        <v>1.551177046</v>
      </c>
      <c r="AB198" s="10">
        <f t="shared" si="23"/>
        <v>14.89129964</v>
      </c>
      <c r="AC198" s="56">
        <f>'ОПУ БС'!$E198/12*'ОПУ БС'!L198</f>
        <v>0.8603220004</v>
      </c>
      <c r="AD198" s="56">
        <f>'ОПУ БС'!$E198/12*'ОПУ БС'!M198</f>
        <v>0.9395621846</v>
      </c>
      <c r="AE198" s="56">
        <f>'ОПУ БС'!$E198/12*'ОПУ БС'!N198</f>
        <v>1.052762448</v>
      </c>
      <c r="AF198" s="56">
        <f>'ОПУ БС'!$E198/12*'ОПУ БС'!O198</f>
        <v>1.052762448</v>
      </c>
      <c r="AG198" s="56">
        <f>'ОПУ БС'!$E198/12*'ОПУ БС'!P198</f>
        <v>1.0754025</v>
      </c>
      <c r="AH198" s="56">
        <f>'ОПУ БС'!$E198/12*'ОПУ БС'!Q198</f>
        <v>1.143322658</v>
      </c>
      <c r="AI198" s="56">
        <f>'ОПУ БС'!$E198/12*'ОПУ БС'!R198</f>
        <v>1.143322658</v>
      </c>
      <c r="AJ198" s="56">
        <f>'ОПУ БС'!$E198/12*'ОПУ БС'!S198</f>
        <v>1.279162974</v>
      </c>
      <c r="AK198" s="56">
        <f>'ОПУ БС'!$E198/12*'ОПУ БС'!T198</f>
        <v>1.188602764</v>
      </c>
      <c r="AL198" s="56">
        <f>'ОПУ БС'!$E198/12*'ОПУ БС'!U198</f>
        <v>1.120682606</v>
      </c>
      <c r="AM198" s="56">
        <f>'ОПУ БС'!$E198/12*'ОПУ БС'!V198</f>
        <v>1.313123053</v>
      </c>
      <c r="AN198" s="56">
        <f>'ОПУ БС'!$E198/12*'ОПУ БС'!W198</f>
        <v>1.41500329</v>
      </c>
      <c r="AO198" s="10">
        <f t="shared" si="25"/>
        <v>13.58403158</v>
      </c>
      <c r="AP198" s="56">
        <f>'ОПУ БС'!$F198/12*'ОПУ БС'!L198</f>
        <v>0.7733152416</v>
      </c>
      <c r="AQ198" s="56">
        <f>'ОПУ БС'!$F198/12*'ОПУ БС'!M198</f>
        <v>0.8445416454</v>
      </c>
      <c r="AR198" s="56">
        <f>'ОПУ БС'!$F198/12*'ОПУ БС'!N198</f>
        <v>0.9462936509</v>
      </c>
      <c r="AS198" s="56">
        <f>'ОПУ БС'!$F198/12*'ОПУ БС'!O198</f>
        <v>0.9462936509</v>
      </c>
      <c r="AT198" s="56">
        <f>'ОПУ БС'!$F198/12*'ОПУ БС'!P198</f>
        <v>0.966644052</v>
      </c>
      <c r="AU198" s="56">
        <f>'ОПУ БС'!$F198/12*'ОПУ БС'!Q198</f>
        <v>1.027695255</v>
      </c>
      <c r="AV198" s="56">
        <f>'ОПУ БС'!$F198/12*'ОПУ БС'!R198</f>
        <v>1.027695255</v>
      </c>
      <c r="AW198" s="56">
        <f>'ОПУ БС'!$F198/12*'ОПУ БС'!S198</f>
        <v>1.149797662</v>
      </c>
      <c r="AX198" s="56">
        <f>'ОПУ БС'!$F198/12*'ОПУ БС'!T198</f>
        <v>1.068396057</v>
      </c>
      <c r="AY198" s="56">
        <f>'ОПУ БС'!$F198/12*'ОПУ БС'!U198</f>
        <v>1.007344854</v>
      </c>
      <c r="AZ198" s="56">
        <f>'ОПУ БС'!$F198/12*'ОПУ БС'!V198</f>
        <v>1.180323263</v>
      </c>
      <c r="BA198" s="56">
        <f>'ОПУ БС'!$F198/12*'ОПУ БС'!W198</f>
        <v>1.271900068</v>
      </c>
      <c r="BB198" s="10">
        <f t="shared" si="27"/>
        <v>12.21024066</v>
      </c>
      <c r="BC198" s="56">
        <f>'ОПУ БС'!$G198/12*'ОПУ БС'!L198</f>
        <v>0.6888259683</v>
      </c>
      <c r="BD198" s="56">
        <f>'ОПУ БС'!$G198/12*'ОПУ БС'!M198</f>
        <v>0.7522704654</v>
      </c>
      <c r="BE198" s="56">
        <f>'ОПУ БС'!$G198/12*'ОПУ БС'!N198</f>
        <v>0.8429054613</v>
      </c>
      <c r="BF198" s="56">
        <f>'ОПУ БС'!$G198/12*'ОПУ БС'!O198</f>
        <v>0.8429054613</v>
      </c>
      <c r="BG198" s="56">
        <f>'ОПУ БС'!$G198/12*'ОПУ БС'!P198</f>
        <v>0.8610324604</v>
      </c>
      <c r="BH198" s="56">
        <f>'ОПУ БС'!$G198/12*'ОПУ БС'!Q198</f>
        <v>0.9154134579</v>
      </c>
      <c r="BI198" s="56">
        <f>'ОПУ БС'!$G198/12*'ОПУ БС'!R198</f>
        <v>0.9154134579</v>
      </c>
      <c r="BJ198" s="56">
        <f>'ОПУ БС'!$G198/12*'ОПУ БС'!S198</f>
        <v>1.024175453</v>
      </c>
      <c r="BK198" s="56">
        <f>'ОПУ БС'!$G198/12*'ОПУ БС'!T198</f>
        <v>0.9516674563</v>
      </c>
      <c r="BL198" s="56">
        <f>'ОПУ БС'!$G198/12*'ОПУ БС'!U198</f>
        <v>0.8972864588</v>
      </c>
      <c r="BM198" s="56">
        <f>'ОПУ БС'!$G198/12*'ОПУ БС'!V198</f>
        <v>1.051365952</v>
      </c>
      <c r="BN198" s="56">
        <f>'ОПУ БС'!$G198/12*'ОПУ БС'!W198</f>
        <v>1.132937448</v>
      </c>
      <c r="BO198" s="10">
        <f t="shared" si="29"/>
        <v>10.8761995</v>
      </c>
      <c r="BP198" s="56">
        <f>'ОПУ БС'!$H198/12*'ОПУ БС'!L198</f>
        <v>0.6033561833</v>
      </c>
      <c r="BQ198" s="56">
        <f>'ОПУ БС'!$H198/12*'ОПУ БС'!M198</f>
        <v>0.6589284634</v>
      </c>
      <c r="BR198" s="56">
        <f>'ОПУ БС'!$H198/12*'ОПУ БС'!N198</f>
        <v>0.7383174349</v>
      </c>
      <c r="BS198" s="56">
        <f>'ОПУ БС'!$H198/12*'ОПУ БС'!O198</f>
        <v>0.7383174349</v>
      </c>
      <c r="BT198" s="56">
        <f>'ОПУ БС'!$H198/12*'ОПУ БС'!P198</f>
        <v>0.7541952292</v>
      </c>
      <c r="BU198" s="56">
        <f>'ОПУ БС'!$H198/12*'ОПУ БС'!Q198</f>
        <v>0.8018286121</v>
      </c>
      <c r="BV198" s="56">
        <f>'ОПУ БС'!$H198/12*'ОПУ БС'!R198</f>
        <v>0.8018286121</v>
      </c>
      <c r="BW198" s="56">
        <f>'ОПУ БС'!$H198/12*'ОПУ БС'!S198</f>
        <v>0.8970953778</v>
      </c>
      <c r="BX198" s="56">
        <f>'ОПУ БС'!$H198/12*'ОПУ БС'!T198</f>
        <v>0.8335842006</v>
      </c>
      <c r="BY198" s="56">
        <f>'ОПУ БС'!$H198/12*'ОПУ БС'!U198</f>
        <v>0.7859508178</v>
      </c>
      <c r="BZ198" s="56">
        <f>'ОПУ БС'!$H198/12*'ОПУ БС'!V198</f>
        <v>0.9209120693</v>
      </c>
      <c r="CA198" s="56">
        <f>'ОПУ БС'!$H198/12*'ОПУ БС'!W198</f>
        <v>0.9923621436</v>
      </c>
      <c r="CB198" s="10">
        <f t="shared" si="31"/>
        <v>9.526676579</v>
      </c>
      <c r="CC198" s="56">
        <f>'ОПУ БС'!$I198/12*'ОПУ БС'!L198</f>
        <v>0.5364575848</v>
      </c>
      <c r="CD198" s="56">
        <f>'ОПУ БС'!$I198/12*'ОПУ БС'!M198</f>
        <v>0.5858681519</v>
      </c>
      <c r="CE198" s="56">
        <f>'ОПУ БС'!$I198/12*'ОПУ БС'!N198</f>
        <v>0.6564546762</v>
      </c>
      <c r="CF198" s="56">
        <f>'ОПУ БС'!$I198/12*'ОПУ БС'!O198</f>
        <v>0.6564546762</v>
      </c>
      <c r="CG198" s="56">
        <f>'ОПУ БС'!$I198/12*'ОПУ БС'!P198</f>
        <v>0.6705719811</v>
      </c>
      <c r="CH198" s="56">
        <f>'ОПУ БС'!$I198/12*'ОПУ БС'!Q198</f>
        <v>0.7129238957</v>
      </c>
      <c r="CI198" s="56">
        <f>'ОПУ БС'!$I198/12*'ОПУ БС'!R198</f>
        <v>0.7129238957</v>
      </c>
      <c r="CJ198" s="56">
        <f>'ОПУ БС'!$I198/12*'ОПУ БС'!S198</f>
        <v>0.7976277248</v>
      </c>
      <c r="CK198" s="56">
        <f>'ОПУ БС'!$I198/12*'ОПУ БС'!T198</f>
        <v>0.7411585054</v>
      </c>
      <c r="CL198" s="56">
        <f>'ОПУ БС'!$I198/12*'ОПУ БС'!U198</f>
        <v>0.6988065908</v>
      </c>
      <c r="CM198" s="56">
        <f>'ОПУ БС'!$I198/12*'ОПУ БС'!V198</f>
        <v>0.8188036821</v>
      </c>
      <c r="CN198" s="56">
        <f>'ОПУ БС'!$I198/12*'ОПУ БС'!W198</f>
        <v>0.882331554</v>
      </c>
      <c r="CO198" s="10">
        <f t="shared" si="33"/>
        <v>8.470382919</v>
      </c>
      <c r="CP198" s="2"/>
      <c r="CQ198" s="2"/>
      <c r="CR198" s="48">
        <f>O198-'ОПУ БС'!C198</f>
        <v>0</v>
      </c>
      <c r="CS198" s="48">
        <f>AB198-'ОПУ БС'!D198</f>
        <v>0</v>
      </c>
      <c r="CT198" s="48">
        <f>AO198-'ОПУ БС'!E198</f>
        <v>0</v>
      </c>
      <c r="CU198" s="48">
        <f>BB198-'ОПУ БС'!F198</f>
        <v>0</v>
      </c>
      <c r="CV198" s="48">
        <f>BO198-'ОПУ БС'!G198</f>
        <v>0</v>
      </c>
      <c r="CW198" s="48">
        <f>CB198-'ОПУ БС'!H198</f>
        <v>0</v>
      </c>
      <c r="CX198" s="48">
        <f>CO198-'ОПУ БС'!I198</f>
        <v>0</v>
      </c>
      <c r="CY198" s="2"/>
      <c r="CZ198" s="2"/>
      <c r="DA198" s="57"/>
      <c r="DB198" s="57"/>
      <c r="DC198" s="57"/>
      <c r="DD198" s="57"/>
      <c r="DE198" s="57"/>
      <c r="DF198" s="57"/>
      <c r="DG198" s="57"/>
      <c r="DH198" s="57"/>
      <c r="DI198" s="57"/>
      <c r="DJ198" s="57"/>
      <c r="DK198" s="57"/>
      <c r="DL198" s="57"/>
      <c r="DM198" s="55">
        <f t="shared" si="35"/>
        <v>0</v>
      </c>
      <c r="DN198" s="57"/>
      <c r="DO198" s="57"/>
      <c r="DP198" s="57"/>
      <c r="DQ198" s="57"/>
      <c r="DR198" s="57"/>
      <c r="DS198" s="57"/>
      <c r="DT198" s="57"/>
      <c r="DU198" s="57"/>
      <c r="DV198" s="57"/>
      <c r="DW198" s="57"/>
      <c r="DX198" s="57"/>
      <c r="DY198" s="57"/>
      <c r="DZ198" s="55">
        <f t="shared" si="37"/>
        <v>0</v>
      </c>
      <c r="EA198" s="58"/>
      <c r="EB198" s="58"/>
      <c r="EC198" s="58"/>
      <c r="ED198" s="58"/>
      <c r="EE198" s="58"/>
      <c r="EF198" s="58"/>
      <c r="EG198" s="58"/>
      <c r="EH198" s="58"/>
      <c r="EI198" s="58"/>
      <c r="EJ198" s="58"/>
      <c r="EK198" s="58"/>
      <c r="EL198" s="58"/>
      <c r="EM198" s="50">
        <f t="shared" si="39"/>
        <v>0</v>
      </c>
      <c r="EN198" s="58"/>
      <c r="EO198" s="58"/>
      <c r="EP198" s="58"/>
      <c r="EQ198" s="58"/>
      <c r="ER198" s="58"/>
      <c r="ES198" s="58"/>
      <c r="ET198" s="58"/>
      <c r="EU198" s="58"/>
      <c r="EV198" s="58"/>
      <c r="EW198" s="58"/>
      <c r="EX198" s="58"/>
      <c r="EY198" s="58"/>
      <c r="EZ198" s="51">
        <f t="shared" si="41"/>
        <v>0</v>
      </c>
      <c r="FA198" s="58"/>
      <c r="FB198" s="58"/>
      <c r="FC198" s="58"/>
      <c r="FD198" s="58"/>
      <c r="FE198" s="58"/>
      <c r="FF198" s="58"/>
      <c r="FG198" s="58"/>
      <c r="FH198" s="58"/>
      <c r="FI198" s="58"/>
      <c r="FJ198" s="58"/>
      <c r="FK198" s="58"/>
      <c r="FL198" s="58"/>
      <c r="FM198" s="51">
        <f t="shared" si="43"/>
        <v>0</v>
      </c>
      <c r="FN198" s="2"/>
      <c r="FO198" s="2"/>
      <c r="FP198" s="56">
        <f t="shared" ref="FP198:GA198" si="2447">C198</f>
        <v>0.8858689262</v>
      </c>
      <c r="FQ198" s="56">
        <f t="shared" si="2447"/>
        <v>0.9674621168</v>
      </c>
      <c r="FR198" s="56">
        <f t="shared" si="2447"/>
        <v>1.084023818</v>
      </c>
      <c r="FS198" s="56">
        <f t="shared" si="2447"/>
        <v>1.084023818</v>
      </c>
      <c r="FT198" s="56">
        <f t="shared" si="2447"/>
        <v>1.107336158</v>
      </c>
      <c r="FU198" s="56">
        <f t="shared" si="2447"/>
        <v>1.177273178</v>
      </c>
      <c r="FV198" s="56">
        <f t="shared" si="2447"/>
        <v>1.177273178</v>
      </c>
      <c r="FW198" s="56">
        <f t="shared" si="2447"/>
        <v>1.317147219</v>
      </c>
      <c r="FX198" s="56">
        <f t="shared" si="2447"/>
        <v>1.223897859</v>
      </c>
      <c r="FY198" s="56">
        <f t="shared" si="2447"/>
        <v>1.153960838</v>
      </c>
      <c r="FZ198" s="56">
        <f t="shared" si="2447"/>
        <v>1.35211573</v>
      </c>
      <c r="GA198" s="56">
        <f t="shared" si="2447"/>
        <v>1.45702126</v>
      </c>
      <c r="GB198" s="52">
        <f t="shared" si="45"/>
        <v>13.9874041</v>
      </c>
      <c r="GC198" s="56">
        <f t="shared" ref="GC198:GN198" si="2448">P198</f>
        <v>0.9431156439</v>
      </c>
      <c r="GD198" s="56">
        <f t="shared" si="2448"/>
        <v>1.029981558</v>
      </c>
      <c r="GE198" s="56">
        <f t="shared" si="2448"/>
        <v>1.154075722</v>
      </c>
      <c r="GF198" s="56">
        <f t="shared" si="2448"/>
        <v>1.154075722</v>
      </c>
      <c r="GG198" s="56">
        <f t="shared" si="2448"/>
        <v>1.178894555</v>
      </c>
      <c r="GH198" s="56">
        <f t="shared" si="2448"/>
        <v>1.253351053</v>
      </c>
      <c r="GI198" s="56">
        <f t="shared" si="2448"/>
        <v>1.253351053</v>
      </c>
      <c r="GJ198" s="56">
        <f t="shared" si="2448"/>
        <v>1.402264049</v>
      </c>
      <c r="GK198" s="56">
        <f t="shared" si="2448"/>
        <v>1.302988718</v>
      </c>
      <c r="GL198" s="56">
        <f t="shared" si="2448"/>
        <v>1.22853222</v>
      </c>
      <c r="GM198" s="56">
        <f t="shared" si="2448"/>
        <v>1.439492299</v>
      </c>
      <c r="GN198" s="56">
        <f t="shared" si="2448"/>
        <v>1.551177046</v>
      </c>
      <c r="GO198" s="52">
        <f t="shared" si="47"/>
        <v>14.89129964</v>
      </c>
      <c r="GP198" s="8">
        <f t="shared" ref="GP198:HA198" si="2449">AC198+DA198</f>
        <v>0.8603220004</v>
      </c>
      <c r="GQ198" s="8">
        <f t="shared" si="2449"/>
        <v>0.9395621846</v>
      </c>
      <c r="GR198" s="8">
        <f t="shared" si="2449"/>
        <v>1.052762448</v>
      </c>
      <c r="GS198" s="8">
        <f t="shared" si="2449"/>
        <v>1.052762448</v>
      </c>
      <c r="GT198" s="8">
        <f t="shared" si="2449"/>
        <v>1.0754025</v>
      </c>
      <c r="GU198" s="8">
        <f t="shared" si="2449"/>
        <v>1.143322658</v>
      </c>
      <c r="GV198" s="8">
        <f t="shared" si="2449"/>
        <v>1.143322658</v>
      </c>
      <c r="GW198" s="8">
        <f t="shared" si="2449"/>
        <v>1.279162974</v>
      </c>
      <c r="GX198" s="8">
        <f t="shared" si="2449"/>
        <v>1.188602764</v>
      </c>
      <c r="GY198" s="8">
        <f t="shared" si="2449"/>
        <v>1.120682606</v>
      </c>
      <c r="GZ198" s="8">
        <f t="shared" si="2449"/>
        <v>1.313123053</v>
      </c>
      <c r="HA198" s="8">
        <f t="shared" si="2449"/>
        <v>1.41500329</v>
      </c>
      <c r="HB198" s="52">
        <f t="shared" si="49"/>
        <v>13.58403158</v>
      </c>
      <c r="HC198" s="8">
        <f t="shared" ref="HC198:HN198" si="2450">AP198+DN198</f>
        <v>0.7733152416</v>
      </c>
      <c r="HD198" s="8">
        <f t="shared" si="2450"/>
        <v>0.8445416454</v>
      </c>
      <c r="HE198" s="8">
        <f t="shared" si="2450"/>
        <v>0.9462936509</v>
      </c>
      <c r="HF198" s="8">
        <f t="shared" si="2450"/>
        <v>0.9462936509</v>
      </c>
      <c r="HG198" s="8">
        <f t="shared" si="2450"/>
        <v>0.966644052</v>
      </c>
      <c r="HH198" s="8">
        <f t="shared" si="2450"/>
        <v>1.027695255</v>
      </c>
      <c r="HI198" s="8">
        <f t="shared" si="2450"/>
        <v>1.027695255</v>
      </c>
      <c r="HJ198" s="8">
        <f t="shared" si="2450"/>
        <v>1.149797662</v>
      </c>
      <c r="HK198" s="8">
        <f t="shared" si="2450"/>
        <v>1.068396057</v>
      </c>
      <c r="HL198" s="8">
        <f t="shared" si="2450"/>
        <v>1.007344854</v>
      </c>
      <c r="HM198" s="8">
        <f t="shared" si="2450"/>
        <v>1.180323263</v>
      </c>
      <c r="HN198" s="8">
        <f t="shared" si="2450"/>
        <v>1.271900068</v>
      </c>
      <c r="HO198" s="52">
        <f t="shared" si="51"/>
        <v>12.21024066</v>
      </c>
      <c r="HP198" s="8">
        <f t="shared" ref="HP198:IA198" si="2451">BC198+EA198</f>
        <v>0.6888259683</v>
      </c>
      <c r="HQ198" s="8">
        <f t="shared" si="2451"/>
        <v>0.7522704654</v>
      </c>
      <c r="HR198" s="8">
        <f t="shared" si="2451"/>
        <v>0.8429054613</v>
      </c>
      <c r="HS198" s="8">
        <f t="shared" si="2451"/>
        <v>0.8429054613</v>
      </c>
      <c r="HT198" s="8">
        <f t="shared" si="2451"/>
        <v>0.8610324604</v>
      </c>
      <c r="HU198" s="8">
        <f t="shared" si="2451"/>
        <v>0.9154134579</v>
      </c>
      <c r="HV198" s="8">
        <f t="shared" si="2451"/>
        <v>0.9154134579</v>
      </c>
      <c r="HW198" s="8">
        <f t="shared" si="2451"/>
        <v>1.024175453</v>
      </c>
      <c r="HX198" s="8">
        <f t="shared" si="2451"/>
        <v>0.9516674563</v>
      </c>
      <c r="HY198" s="8">
        <f t="shared" si="2451"/>
        <v>0.8972864588</v>
      </c>
      <c r="HZ198" s="8">
        <f t="shared" si="2451"/>
        <v>1.051365952</v>
      </c>
      <c r="IA198" s="8">
        <f t="shared" si="2451"/>
        <v>1.132937448</v>
      </c>
      <c r="IB198" s="52">
        <f t="shared" si="53"/>
        <v>10.8761995</v>
      </c>
      <c r="IC198" s="8">
        <f t="shared" ref="IC198:IN198" si="2452">BP198+EN198</f>
        <v>0.6033561833</v>
      </c>
      <c r="ID198" s="8">
        <f t="shared" si="2452"/>
        <v>0.6589284634</v>
      </c>
      <c r="IE198" s="8">
        <f t="shared" si="2452"/>
        <v>0.7383174349</v>
      </c>
      <c r="IF198" s="8">
        <f t="shared" si="2452"/>
        <v>0.7383174349</v>
      </c>
      <c r="IG198" s="8">
        <f t="shared" si="2452"/>
        <v>0.7541952292</v>
      </c>
      <c r="IH198" s="8">
        <f t="shared" si="2452"/>
        <v>0.8018286121</v>
      </c>
      <c r="II198" s="8">
        <f t="shared" si="2452"/>
        <v>0.8018286121</v>
      </c>
      <c r="IJ198" s="8">
        <f t="shared" si="2452"/>
        <v>0.8970953778</v>
      </c>
      <c r="IK198" s="8">
        <f t="shared" si="2452"/>
        <v>0.8335842006</v>
      </c>
      <c r="IL198" s="8">
        <f t="shared" si="2452"/>
        <v>0.7859508178</v>
      </c>
      <c r="IM198" s="8">
        <f t="shared" si="2452"/>
        <v>0.9209120693</v>
      </c>
      <c r="IN198" s="8">
        <f t="shared" si="2452"/>
        <v>0.9923621436</v>
      </c>
      <c r="IO198" s="52">
        <f t="shared" si="55"/>
        <v>9.526676579</v>
      </c>
      <c r="IP198" s="8">
        <f t="shared" ref="IP198:JA198" si="2453">CC198+FA198</f>
        <v>0.5364575848</v>
      </c>
      <c r="IQ198" s="8">
        <f t="shared" si="2453"/>
        <v>0.5858681519</v>
      </c>
      <c r="IR198" s="8">
        <f t="shared" si="2453"/>
        <v>0.6564546762</v>
      </c>
      <c r="IS198" s="8">
        <f t="shared" si="2453"/>
        <v>0.6564546762</v>
      </c>
      <c r="IT198" s="8">
        <f t="shared" si="2453"/>
        <v>0.6705719811</v>
      </c>
      <c r="IU198" s="8">
        <f t="shared" si="2453"/>
        <v>0.7129238957</v>
      </c>
      <c r="IV198" s="8">
        <f t="shared" si="2453"/>
        <v>0.7129238957</v>
      </c>
      <c r="IW198" s="8">
        <f t="shared" si="2453"/>
        <v>0.7976277248</v>
      </c>
      <c r="IX198" s="8">
        <f t="shared" si="2453"/>
        <v>0.7411585054</v>
      </c>
      <c r="IY198" s="8">
        <f t="shared" si="2453"/>
        <v>0.6988065908</v>
      </c>
      <c r="IZ198" s="8">
        <f t="shared" si="2453"/>
        <v>0.8188036821</v>
      </c>
      <c r="JA198" s="8">
        <f t="shared" si="2453"/>
        <v>0.882331554</v>
      </c>
      <c r="JB198" s="52">
        <f t="shared" si="57"/>
        <v>8.470382919</v>
      </c>
      <c r="JC198" s="2"/>
      <c r="JD198" s="2"/>
      <c r="JE198" s="19">
        <f t="shared" si="58"/>
        <v>0</v>
      </c>
      <c r="JF198" s="19">
        <f t="shared" si="59"/>
        <v>0</v>
      </c>
      <c r="JG198" s="48">
        <f t="shared" si="60"/>
        <v>0</v>
      </c>
      <c r="JH198" s="48">
        <f t="shared" si="61"/>
        <v>0</v>
      </c>
      <c r="JI198" s="48">
        <f t="shared" si="62"/>
        <v>0</v>
      </c>
      <c r="JJ198" s="48">
        <f t="shared" si="63"/>
        <v>0</v>
      </c>
      <c r="JK198" s="48">
        <f t="shared" si="64"/>
        <v>0</v>
      </c>
    </row>
    <row r="199" ht="19.5" customHeight="1" outlineLevel="1">
      <c r="A199" s="2"/>
      <c r="B199" s="6" t="s">
        <v>30</v>
      </c>
      <c r="C199" s="56">
        <f>'ОПУ БС'!$C199/12*'ОПУ БС'!L199</f>
        <v>0</v>
      </c>
      <c r="D199" s="56">
        <f>'ОПУ БС'!$C199/12*'ОПУ БС'!M199</f>
        <v>0</v>
      </c>
      <c r="E199" s="56">
        <f>'ОПУ БС'!$C199/12*'ОПУ БС'!N199</f>
        <v>0</v>
      </c>
      <c r="F199" s="56">
        <f>'ОПУ БС'!$C199/12*'ОПУ БС'!O199</f>
        <v>0</v>
      </c>
      <c r="G199" s="56">
        <f>'ОПУ БС'!$C199/12*'ОПУ БС'!P199</f>
        <v>0</v>
      </c>
      <c r="H199" s="56">
        <f>'ОПУ БС'!$C199/12*'ОПУ БС'!Q199</f>
        <v>0</v>
      </c>
      <c r="I199" s="56">
        <f>'ОПУ БС'!$C199/12*'ОПУ БС'!R199</f>
        <v>0</v>
      </c>
      <c r="J199" s="56">
        <f>'ОПУ БС'!$C199/12*'ОПУ БС'!S199</f>
        <v>0</v>
      </c>
      <c r="K199" s="56">
        <f>'ОПУ БС'!$C199/12*'ОПУ БС'!T199</f>
        <v>0</v>
      </c>
      <c r="L199" s="56">
        <f>'ОПУ БС'!$C199/12*'ОПУ БС'!U199</f>
        <v>0</v>
      </c>
      <c r="M199" s="56">
        <f>'ОПУ БС'!$C199/12*'ОПУ БС'!V199</f>
        <v>0</v>
      </c>
      <c r="N199" s="56">
        <f>'ОПУ БС'!$C199/12*'ОПУ БС'!W199</f>
        <v>0</v>
      </c>
      <c r="O199" s="8">
        <f t="shared" si="21"/>
        <v>0</v>
      </c>
      <c r="P199" s="56">
        <f>'ОПУ БС'!$D199/12*'ОПУ БС'!L199</f>
        <v>0</v>
      </c>
      <c r="Q199" s="56">
        <f>'ОПУ БС'!$D199/12*'ОПУ БС'!M199</f>
        <v>0</v>
      </c>
      <c r="R199" s="56">
        <f>'ОПУ БС'!$D199/12*'ОПУ БС'!N199</f>
        <v>0</v>
      </c>
      <c r="S199" s="56">
        <f>'ОПУ БС'!$D199/12*'ОПУ БС'!O199</f>
        <v>0</v>
      </c>
      <c r="T199" s="56">
        <f>'ОПУ БС'!$D199/12*'ОПУ БС'!P199</f>
        <v>0</v>
      </c>
      <c r="U199" s="56">
        <f>'ОПУ БС'!$D199/12*'ОПУ БС'!Q199</f>
        <v>0</v>
      </c>
      <c r="V199" s="56">
        <f>'ОПУ БС'!$D199/12*'ОПУ БС'!R199</f>
        <v>0</v>
      </c>
      <c r="W199" s="56">
        <f>'ОПУ БС'!$D199/12*'ОПУ БС'!S199</f>
        <v>0</v>
      </c>
      <c r="X199" s="56">
        <f>'ОПУ БС'!$D199/12*'ОПУ БС'!T199</f>
        <v>0</v>
      </c>
      <c r="Y199" s="56">
        <f>'ОПУ БС'!$D199/12*'ОПУ БС'!U199</f>
        <v>0</v>
      </c>
      <c r="Z199" s="56">
        <f>'ОПУ БС'!$D199/12*'ОПУ БС'!V199</f>
        <v>0</v>
      </c>
      <c r="AA199" s="56">
        <f>'ОПУ БС'!$D199/12*'ОПУ БС'!W199</f>
        <v>0</v>
      </c>
      <c r="AB199" s="8">
        <f t="shared" si="23"/>
        <v>0</v>
      </c>
      <c r="AC199" s="56">
        <f>'ОПУ БС'!$E199/12*'ОПУ БС'!L199</f>
        <v>0</v>
      </c>
      <c r="AD199" s="56">
        <f>'ОПУ БС'!$E199/12*'ОПУ БС'!M199</f>
        <v>0</v>
      </c>
      <c r="AE199" s="56">
        <f>'ОПУ БС'!$E199/12*'ОПУ БС'!N199</f>
        <v>0</v>
      </c>
      <c r="AF199" s="56">
        <f>'ОПУ БС'!$E199/12*'ОПУ БС'!O199</f>
        <v>0</v>
      </c>
      <c r="AG199" s="56">
        <f>'ОПУ БС'!$E199/12*'ОПУ БС'!P199</f>
        <v>0</v>
      </c>
      <c r="AH199" s="56">
        <f>'ОПУ БС'!$E199/12*'ОПУ БС'!Q199</f>
        <v>0</v>
      </c>
      <c r="AI199" s="56">
        <f>'ОПУ БС'!$E199/12*'ОПУ БС'!R199</f>
        <v>0</v>
      </c>
      <c r="AJ199" s="56">
        <f>'ОПУ БС'!$E199/12*'ОПУ БС'!S199</f>
        <v>0</v>
      </c>
      <c r="AK199" s="56">
        <f>'ОПУ БС'!$E199/12*'ОПУ БС'!T199</f>
        <v>0</v>
      </c>
      <c r="AL199" s="56">
        <f>'ОПУ БС'!$E199/12*'ОПУ БС'!U199</f>
        <v>0</v>
      </c>
      <c r="AM199" s="56">
        <f>'ОПУ БС'!$E199/12*'ОПУ БС'!V199</f>
        <v>0</v>
      </c>
      <c r="AN199" s="56">
        <f>'ОПУ БС'!$E199/12*'ОПУ БС'!W199</f>
        <v>0</v>
      </c>
      <c r="AO199" s="8">
        <f t="shared" si="25"/>
        <v>0</v>
      </c>
      <c r="AP199" s="56">
        <f>'ОПУ БС'!$F199/12*'ОПУ БС'!L199</f>
        <v>0</v>
      </c>
      <c r="AQ199" s="56">
        <f>'ОПУ БС'!$F199/12*'ОПУ БС'!M199</f>
        <v>0</v>
      </c>
      <c r="AR199" s="56">
        <f>'ОПУ БС'!$F199/12*'ОПУ БС'!N199</f>
        <v>0</v>
      </c>
      <c r="AS199" s="56">
        <f>'ОПУ БС'!$F199/12*'ОПУ БС'!O199</f>
        <v>0</v>
      </c>
      <c r="AT199" s="56">
        <f>'ОПУ БС'!$F199/12*'ОПУ БС'!P199</f>
        <v>0</v>
      </c>
      <c r="AU199" s="56">
        <f>'ОПУ БС'!$F199/12*'ОПУ БС'!Q199</f>
        <v>0</v>
      </c>
      <c r="AV199" s="56">
        <f>'ОПУ БС'!$F199/12*'ОПУ БС'!R199</f>
        <v>0</v>
      </c>
      <c r="AW199" s="56">
        <f>'ОПУ БС'!$F199/12*'ОПУ БС'!S199</f>
        <v>0</v>
      </c>
      <c r="AX199" s="56">
        <f>'ОПУ БС'!$F199/12*'ОПУ БС'!T199</f>
        <v>0</v>
      </c>
      <c r="AY199" s="56">
        <f>'ОПУ БС'!$F199/12*'ОПУ БС'!U199</f>
        <v>0</v>
      </c>
      <c r="AZ199" s="56">
        <f>'ОПУ БС'!$F199/12*'ОПУ БС'!V199</f>
        <v>0</v>
      </c>
      <c r="BA199" s="56">
        <f>'ОПУ БС'!$F199/12*'ОПУ БС'!W199</f>
        <v>0</v>
      </c>
      <c r="BB199" s="8">
        <f t="shared" si="27"/>
        <v>0</v>
      </c>
      <c r="BC199" s="56">
        <f>'ОПУ БС'!$G199/12*'ОПУ БС'!L199</f>
        <v>0</v>
      </c>
      <c r="BD199" s="56">
        <f>'ОПУ БС'!$G199/12*'ОПУ БС'!M199</f>
        <v>0</v>
      </c>
      <c r="BE199" s="56">
        <f>'ОПУ БС'!$G199/12*'ОПУ БС'!N199</f>
        <v>0</v>
      </c>
      <c r="BF199" s="56">
        <f>'ОПУ БС'!$G199/12*'ОПУ БС'!O199</f>
        <v>0</v>
      </c>
      <c r="BG199" s="56">
        <f>'ОПУ БС'!$G199/12*'ОПУ БС'!P199</f>
        <v>0</v>
      </c>
      <c r="BH199" s="56">
        <f>'ОПУ БС'!$G199/12*'ОПУ БС'!Q199</f>
        <v>0</v>
      </c>
      <c r="BI199" s="56">
        <f>'ОПУ БС'!$G199/12*'ОПУ БС'!R199</f>
        <v>0</v>
      </c>
      <c r="BJ199" s="56">
        <f>'ОПУ БС'!$G199/12*'ОПУ БС'!S199</f>
        <v>0</v>
      </c>
      <c r="BK199" s="56">
        <f>'ОПУ БС'!$G199/12*'ОПУ БС'!T199</f>
        <v>0</v>
      </c>
      <c r="BL199" s="56">
        <f>'ОПУ БС'!$G199/12*'ОПУ БС'!U199</f>
        <v>0</v>
      </c>
      <c r="BM199" s="56">
        <f>'ОПУ БС'!$G199/12*'ОПУ БС'!V199</f>
        <v>0</v>
      </c>
      <c r="BN199" s="56">
        <f>'ОПУ БС'!$G199/12*'ОПУ БС'!W199</f>
        <v>0</v>
      </c>
      <c r="BO199" s="8">
        <f t="shared" si="29"/>
        <v>0</v>
      </c>
      <c r="BP199" s="56">
        <f>'ОПУ БС'!$H199/12*'ОПУ БС'!L199</f>
        <v>0</v>
      </c>
      <c r="BQ199" s="56">
        <f>'ОПУ БС'!$H199/12*'ОПУ БС'!M199</f>
        <v>0</v>
      </c>
      <c r="BR199" s="56">
        <f>'ОПУ БС'!$H199/12*'ОПУ БС'!N199</f>
        <v>0</v>
      </c>
      <c r="BS199" s="56">
        <f>'ОПУ БС'!$H199/12*'ОПУ БС'!O199</f>
        <v>0</v>
      </c>
      <c r="BT199" s="56">
        <f>'ОПУ БС'!$H199/12*'ОПУ БС'!P199</f>
        <v>0</v>
      </c>
      <c r="BU199" s="56">
        <f>'ОПУ БС'!$H199/12*'ОПУ БС'!Q199</f>
        <v>0</v>
      </c>
      <c r="BV199" s="56">
        <f>'ОПУ БС'!$H199/12*'ОПУ БС'!R199</f>
        <v>0</v>
      </c>
      <c r="BW199" s="56">
        <f>'ОПУ БС'!$H199/12*'ОПУ БС'!S199</f>
        <v>0</v>
      </c>
      <c r="BX199" s="56">
        <f>'ОПУ БС'!$H199/12*'ОПУ БС'!T199</f>
        <v>0</v>
      </c>
      <c r="BY199" s="56">
        <f>'ОПУ БС'!$H199/12*'ОПУ БС'!U199</f>
        <v>0</v>
      </c>
      <c r="BZ199" s="56">
        <f>'ОПУ БС'!$H199/12*'ОПУ БС'!V199</f>
        <v>0</v>
      </c>
      <c r="CA199" s="56">
        <f>'ОПУ БС'!$H199/12*'ОПУ БС'!W199</f>
        <v>0</v>
      </c>
      <c r="CB199" s="8">
        <f t="shared" si="31"/>
        <v>0</v>
      </c>
      <c r="CC199" s="56">
        <f>'ОПУ БС'!$I199/12*'ОПУ БС'!L199</f>
        <v>0</v>
      </c>
      <c r="CD199" s="56">
        <f>'ОПУ БС'!$I199/12*'ОПУ БС'!M199</f>
        <v>0</v>
      </c>
      <c r="CE199" s="56">
        <f>'ОПУ БС'!$I199/12*'ОПУ БС'!N199</f>
        <v>0</v>
      </c>
      <c r="CF199" s="56">
        <f>'ОПУ БС'!$I199/12*'ОПУ БС'!O199</f>
        <v>0</v>
      </c>
      <c r="CG199" s="56">
        <f>'ОПУ БС'!$I199/12*'ОПУ БС'!P199</f>
        <v>0</v>
      </c>
      <c r="CH199" s="56">
        <f>'ОПУ БС'!$I199/12*'ОПУ БС'!Q199</f>
        <v>0</v>
      </c>
      <c r="CI199" s="56">
        <f>'ОПУ БС'!$I199/12*'ОПУ БС'!R199</f>
        <v>0</v>
      </c>
      <c r="CJ199" s="56">
        <f>'ОПУ БС'!$I199/12*'ОПУ БС'!S199</f>
        <v>0</v>
      </c>
      <c r="CK199" s="56">
        <f>'ОПУ БС'!$I199/12*'ОПУ БС'!T199</f>
        <v>0</v>
      </c>
      <c r="CL199" s="56">
        <f>'ОПУ БС'!$I199/12*'ОПУ БС'!U199</f>
        <v>0</v>
      </c>
      <c r="CM199" s="56">
        <f>'ОПУ БС'!$I199/12*'ОПУ БС'!V199</f>
        <v>0</v>
      </c>
      <c r="CN199" s="56">
        <f>'ОПУ БС'!$I199/12*'ОПУ БС'!W199</f>
        <v>0</v>
      </c>
      <c r="CO199" s="8">
        <f t="shared" si="33"/>
        <v>0</v>
      </c>
      <c r="CP199" s="2"/>
      <c r="CQ199" s="2"/>
      <c r="CR199" s="48">
        <f>O199-'ОПУ БС'!C199</f>
        <v>0</v>
      </c>
      <c r="CS199" s="48">
        <f>AB199-'ОПУ БС'!D199</f>
        <v>0</v>
      </c>
      <c r="CT199" s="48">
        <f>AO199-'ОПУ БС'!E199</f>
        <v>0</v>
      </c>
      <c r="CU199" s="48">
        <f>BB199-'ОПУ БС'!F199</f>
        <v>0</v>
      </c>
      <c r="CV199" s="48">
        <f>BO199-'ОПУ БС'!G199</f>
        <v>0</v>
      </c>
      <c r="CW199" s="48">
        <f>CB199-'ОПУ БС'!H199</f>
        <v>0</v>
      </c>
      <c r="CX199" s="48">
        <f>CO199-'ОПУ БС'!I199</f>
        <v>0</v>
      </c>
      <c r="CY199" s="2"/>
      <c r="CZ199" s="2"/>
      <c r="DA199" s="57"/>
      <c r="DB199" s="57"/>
      <c r="DC199" s="57"/>
      <c r="DD199" s="57"/>
      <c r="DE199" s="57"/>
      <c r="DF199" s="57"/>
      <c r="DG199" s="57"/>
      <c r="DH199" s="57"/>
      <c r="DI199" s="57"/>
      <c r="DJ199" s="57"/>
      <c r="DK199" s="57"/>
      <c r="DL199" s="57"/>
      <c r="DM199" s="50">
        <f t="shared" si="35"/>
        <v>0</v>
      </c>
      <c r="DN199" s="57"/>
      <c r="DO199" s="57"/>
      <c r="DP199" s="57"/>
      <c r="DQ199" s="57"/>
      <c r="DR199" s="57"/>
      <c r="DS199" s="57"/>
      <c r="DT199" s="57"/>
      <c r="DU199" s="57"/>
      <c r="DV199" s="57"/>
      <c r="DW199" s="57"/>
      <c r="DX199" s="57"/>
      <c r="DY199" s="57"/>
      <c r="DZ199" s="50">
        <f t="shared" si="37"/>
        <v>0</v>
      </c>
      <c r="EA199" s="58"/>
      <c r="EB199" s="58"/>
      <c r="EC199" s="58"/>
      <c r="ED199" s="58"/>
      <c r="EE199" s="58"/>
      <c r="EF199" s="58"/>
      <c r="EG199" s="58"/>
      <c r="EH199" s="58"/>
      <c r="EI199" s="58"/>
      <c r="EJ199" s="58"/>
      <c r="EK199" s="58"/>
      <c r="EL199" s="58"/>
      <c r="EM199" s="50">
        <f t="shared" si="39"/>
        <v>0</v>
      </c>
      <c r="EN199" s="58"/>
      <c r="EO199" s="58"/>
      <c r="EP199" s="58"/>
      <c r="EQ199" s="58"/>
      <c r="ER199" s="58"/>
      <c r="ES199" s="58"/>
      <c r="ET199" s="58"/>
      <c r="EU199" s="58"/>
      <c r="EV199" s="58"/>
      <c r="EW199" s="58"/>
      <c r="EX199" s="58"/>
      <c r="EY199" s="58"/>
      <c r="EZ199" s="51">
        <f t="shared" si="41"/>
        <v>0</v>
      </c>
      <c r="FA199" s="58"/>
      <c r="FB199" s="58"/>
      <c r="FC199" s="58"/>
      <c r="FD199" s="58"/>
      <c r="FE199" s="58"/>
      <c r="FF199" s="58"/>
      <c r="FG199" s="58"/>
      <c r="FH199" s="58"/>
      <c r="FI199" s="58"/>
      <c r="FJ199" s="58"/>
      <c r="FK199" s="58"/>
      <c r="FL199" s="58"/>
      <c r="FM199" s="51">
        <f t="shared" si="43"/>
        <v>0</v>
      </c>
      <c r="FN199" s="2"/>
      <c r="FO199" s="2"/>
      <c r="FP199" s="56">
        <f t="shared" ref="FP199:GA199" si="2454">C199</f>
        <v>0</v>
      </c>
      <c r="FQ199" s="56">
        <f t="shared" si="2454"/>
        <v>0</v>
      </c>
      <c r="FR199" s="56">
        <f t="shared" si="2454"/>
        <v>0</v>
      </c>
      <c r="FS199" s="56">
        <f t="shared" si="2454"/>
        <v>0</v>
      </c>
      <c r="FT199" s="56">
        <f t="shared" si="2454"/>
        <v>0</v>
      </c>
      <c r="FU199" s="56">
        <f t="shared" si="2454"/>
        <v>0</v>
      </c>
      <c r="FV199" s="56">
        <f t="shared" si="2454"/>
        <v>0</v>
      </c>
      <c r="FW199" s="56">
        <f t="shared" si="2454"/>
        <v>0</v>
      </c>
      <c r="FX199" s="56">
        <f t="shared" si="2454"/>
        <v>0</v>
      </c>
      <c r="FY199" s="56">
        <f t="shared" si="2454"/>
        <v>0</v>
      </c>
      <c r="FZ199" s="56">
        <f t="shared" si="2454"/>
        <v>0</v>
      </c>
      <c r="GA199" s="56">
        <f t="shared" si="2454"/>
        <v>0</v>
      </c>
      <c r="GB199" s="52">
        <f t="shared" si="45"/>
        <v>0</v>
      </c>
      <c r="GC199" s="56">
        <f t="shared" ref="GC199:GN199" si="2455">P199</f>
        <v>0</v>
      </c>
      <c r="GD199" s="56">
        <f t="shared" si="2455"/>
        <v>0</v>
      </c>
      <c r="GE199" s="56">
        <f t="shared" si="2455"/>
        <v>0</v>
      </c>
      <c r="GF199" s="56">
        <f t="shared" si="2455"/>
        <v>0</v>
      </c>
      <c r="GG199" s="56">
        <f t="shared" si="2455"/>
        <v>0</v>
      </c>
      <c r="GH199" s="56">
        <f t="shared" si="2455"/>
        <v>0</v>
      </c>
      <c r="GI199" s="56">
        <f t="shared" si="2455"/>
        <v>0</v>
      </c>
      <c r="GJ199" s="56">
        <f t="shared" si="2455"/>
        <v>0</v>
      </c>
      <c r="GK199" s="56">
        <f t="shared" si="2455"/>
        <v>0</v>
      </c>
      <c r="GL199" s="56">
        <f t="shared" si="2455"/>
        <v>0</v>
      </c>
      <c r="GM199" s="56">
        <f t="shared" si="2455"/>
        <v>0</v>
      </c>
      <c r="GN199" s="56">
        <f t="shared" si="2455"/>
        <v>0</v>
      </c>
      <c r="GO199" s="52">
        <f t="shared" si="47"/>
        <v>0</v>
      </c>
      <c r="GP199" s="8">
        <f t="shared" ref="GP199:HA199" si="2456">AC199+DA199</f>
        <v>0</v>
      </c>
      <c r="GQ199" s="8">
        <f t="shared" si="2456"/>
        <v>0</v>
      </c>
      <c r="GR199" s="8">
        <f t="shared" si="2456"/>
        <v>0</v>
      </c>
      <c r="GS199" s="8">
        <f t="shared" si="2456"/>
        <v>0</v>
      </c>
      <c r="GT199" s="8">
        <f t="shared" si="2456"/>
        <v>0</v>
      </c>
      <c r="GU199" s="8">
        <f t="shared" si="2456"/>
        <v>0</v>
      </c>
      <c r="GV199" s="8">
        <f t="shared" si="2456"/>
        <v>0</v>
      </c>
      <c r="GW199" s="8">
        <f t="shared" si="2456"/>
        <v>0</v>
      </c>
      <c r="GX199" s="8">
        <f t="shared" si="2456"/>
        <v>0</v>
      </c>
      <c r="GY199" s="8">
        <f t="shared" si="2456"/>
        <v>0</v>
      </c>
      <c r="GZ199" s="8">
        <f t="shared" si="2456"/>
        <v>0</v>
      </c>
      <c r="HA199" s="8">
        <f t="shared" si="2456"/>
        <v>0</v>
      </c>
      <c r="HB199" s="52">
        <f t="shared" si="49"/>
        <v>0</v>
      </c>
      <c r="HC199" s="8">
        <f t="shared" ref="HC199:HN199" si="2457">AP199+DN199</f>
        <v>0</v>
      </c>
      <c r="HD199" s="8">
        <f t="shared" si="2457"/>
        <v>0</v>
      </c>
      <c r="HE199" s="8">
        <f t="shared" si="2457"/>
        <v>0</v>
      </c>
      <c r="HF199" s="8">
        <f t="shared" si="2457"/>
        <v>0</v>
      </c>
      <c r="HG199" s="8">
        <f t="shared" si="2457"/>
        <v>0</v>
      </c>
      <c r="HH199" s="8">
        <f t="shared" si="2457"/>
        <v>0</v>
      </c>
      <c r="HI199" s="8">
        <f t="shared" si="2457"/>
        <v>0</v>
      </c>
      <c r="HJ199" s="8">
        <f t="shared" si="2457"/>
        <v>0</v>
      </c>
      <c r="HK199" s="8">
        <f t="shared" si="2457"/>
        <v>0</v>
      </c>
      <c r="HL199" s="8">
        <f t="shared" si="2457"/>
        <v>0</v>
      </c>
      <c r="HM199" s="8">
        <f t="shared" si="2457"/>
        <v>0</v>
      </c>
      <c r="HN199" s="8">
        <f t="shared" si="2457"/>
        <v>0</v>
      </c>
      <c r="HO199" s="52">
        <f t="shared" si="51"/>
        <v>0</v>
      </c>
      <c r="HP199" s="8">
        <f t="shared" ref="HP199:IA199" si="2458">BC199+EA199</f>
        <v>0</v>
      </c>
      <c r="HQ199" s="8">
        <f t="shared" si="2458"/>
        <v>0</v>
      </c>
      <c r="HR199" s="8">
        <f t="shared" si="2458"/>
        <v>0</v>
      </c>
      <c r="HS199" s="8">
        <f t="shared" si="2458"/>
        <v>0</v>
      </c>
      <c r="HT199" s="8">
        <f t="shared" si="2458"/>
        <v>0</v>
      </c>
      <c r="HU199" s="8">
        <f t="shared" si="2458"/>
        <v>0</v>
      </c>
      <c r="HV199" s="8">
        <f t="shared" si="2458"/>
        <v>0</v>
      </c>
      <c r="HW199" s="8">
        <f t="shared" si="2458"/>
        <v>0</v>
      </c>
      <c r="HX199" s="8">
        <f t="shared" si="2458"/>
        <v>0</v>
      </c>
      <c r="HY199" s="8">
        <f t="shared" si="2458"/>
        <v>0</v>
      </c>
      <c r="HZ199" s="8">
        <f t="shared" si="2458"/>
        <v>0</v>
      </c>
      <c r="IA199" s="8">
        <f t="shared" si="2458"/>
        <v>0</v>
      </c>
      <c r="IB199" s="52">
        <f t="shared" si="53"/>
        <v>0</v>
      </c>
      <c r="IC199" s="8">
        <f t="shared" ref="IC199:IN199" si="2459">BP199+EN199</f>
        <v>0</v>
      </c>
      <c r="ID199" s="8">
        <f t="shared" si="2459"/>
        <v>0</v>
      </c>
      <c r="IE199" s="8">
        <f t="shared" si="2459"/>
        <v>0</v>
      </c>
      <c r="IF199" s="8">
        <f t="shared" si="2459"/>
        <v>0</v>
      </c>
      <c r="IG199" s="8">
        <f t="shared" si="2459"/>
        <v>0</v>
      </c>
      <c r="IH199" s="8">
        <f t="shared" si="2459"/>
        <v>0</v>
      </c>
      <c r="II199" s="8">
        <f t="shared" si="2459"/>
        <v>0</v>
      </c>
      <c r="IJ199" s="8">
        <f t="shared" si="2459"/>
        <v>0</v>
      </c>
      <c r="IK199" s="8">
        <f t="shared" si="2459"/>
        <v>0</v>
      </c>
      <c r="IL199" s="8">
        <f t="shared" si="2459"/>
        <v>0</v>
      </c>
      <c r="IM199" s="8">
        <f t="shared" si="2459"/>
        <v>0</v>
      </c>
      <c r="IN199" s="8">
        <f t="shared" si="2459"/>
        <v>0</v>
      </c>
      <c r="IO199" s="52">
        <f t="shared" si="55"/>
        <v>0</v>
      </c>
      <c r="IP199" s="8">
        <f t="shared" ref="IP199:JA199" si="2460">CC199+FA199</f>
        <v>0</v>
      </c>
      <c r="IQ199" s="8">
        <f t="shared" si="2460"/>
        <v>0</v>
      </c>
      <c r="IR199" s="8">
        <f t="shared" si="2460"/>
        <v>0</v>
      </c>
      <c r="IS199" s="8">
        <f t="shared" si="2460"/>
        <v>0</v>
      </c>
      <c r="IT199" s="8">
        <f t="shared" si="2460"/>
        <v>0</v>
      </c>
      <c r="IU199" s="8">
        <f t="shared" si="2460"/>
        <v>0</v>
      </c>
      <c r="IV199" s="8">
        <f t="shared" si="2460"/>
        <v>0</v>
      </c>
      <c r="IW199" s="8">
        <f t="shared" si="2460"/>
        <v>0</v>
      </c>
      <c r="IX199" s="8">
        <f t="shared" si="2460"/>
        <v>0</v>
      </c>
      <c r="IY199" s="8">
        <f t="shared" si="2460"/>
        <v>0</v>
      </c>
      <c r="IZ199" s="8">
        <f t="shared" si="2460"/>
        <v>0</v>
      </c>
      <c r="JA199" s="8">
        <f t="shared" si="2460"/>
        <v>0</v>
      </c>
      <c r="JB199" s="52">
        <f t="shared" si="57"/>
        <v>0</v>
      </c>
      <c r="JC199" s="2"/>
      <c r="JD199" s="2"/>
      <c r="JE199" s="19">
        <f t="shared" si="58"/>
        <v>0</v>
      </c>
      <c r="JF199" s="19">
        <f t="shared" si="59"/>
        <v>0</v>
      </c>
      <c r="JG199" s="48">
        <f t="shared" si="60"/>
        <v>0</v>
      </c>
      <c r="JH199" s="48">
        <f t="shared" si="61"/>
        <v>0</v>
      </c>
      <c r="JI199" s="48">
        <f t="shared" si="62"/>
        <v>0</v>
      </c>
      <c r="JJ199" s="48">
        <f t="shared" si="63"/>
        <v>0</v>
      </c>
      <c r="JK199" s="48">
        <f t="shared" si="64"/>
        <v>0</v>
      </c>
    </row>
    <row r="200" ht="19.5" customHeight="1">
      <c r="A200" s="2"/>
      <c r="B200" s="9" t="s">
        <v>41</v>
      </c>
      <c r="C200" s="10">
        <f t="shared" ref="C200:N200" si="2461">C201+C214+C227</f>
        <v>881.4895999</v>
      </c>
      <c r="D200" s="10">
        <f t="shared" si="2461"/>
        <v>975.9405667</v>
      </c>
      <c r="E200" s="10">
        <f t="shared" si="2461"/>
        <v>1086.669365</v>
      </c>
      <c r="F200" s="10">
        <f t="shared" si="2461"/>
        <v>1084.784386</v>
      </c>
      <c r="G200" s="10">
        <f t="shared" si="2461"/>
        <v>1102.675543</v>
      </c>
      <c r="H200" s="10">
        <f t="shared" si="2461"/>
        <v>1170.832372</v>
      </c>
      <c r="I200" s="10">
        <f t="shared" si="2461"/>
        <v>1347.191436</v>
      </c>
      <c r="J200" s="10">
        <f t="shared" si="2461"/>
        <v>1315.525207</v>
      </c>
      <c r="K200" s="10">
        <f t="shared" si="2461"/>
        <v>1208.76801</v>
      </c>
      <c r="L200" s="10">
        <f t="shared" si="2461"/>
        <v>1140.607848</v>
      </c>
      <c r="M200" s="10">
        <f t="shared" si="2461"/>
        <v>1227.182333</v>
      </c>
      <c r="N200" s="10">
        <f t="shared" si="2461"/>
        <v>1458.333333</v>
      </c>
      <c r="O200" s="10">
        <f t="shared" si="21"/>
        <v>14000</v>
      </c>
      <c r="P200" s="10">
        <f t="shared" ref="P200:AA200" si="2462">P201+P214+P227</f>
        <v>921.1577251</v>
      </c>
      <c r="Q200" s="10">
        <f t="shared" si="2462"/>
        <v>1019.248827</v>
      </c>
      <c r="R200" s="10">
        <f t="shared" si="2462"/>
        <v>1135.43816</v>
      </c>
      <c r="S200" s="10">
        <f t="shared" si="2462"/>
        <v>1133.613506</v>
      </c>
      <c r="T200" s="10">
        <f t="shared" si="2462"/>
        <v>1152.598599</v>
      </c>
      <c r="U200" s="10">
        <f t="shared" si="2462"/>
        <v>1223.887104</v>
      </c>
      <c r="V200" s="10">
        <f t="shared" si="2462"/>
        <v>1407.69741</v>
      </c>
      <c r="W200" s="10">
        <f t="shared" si="2462"/>
        <v>1374.979337</v>
      </c>
      <c r="X200" s="10">
        <f t="shared" si="2462"/>
        <v>1259.258662</v>
      </c>
      <c r="Y200" s="10">
        <f t="shared" si="2462"/>
        <v>1190.65873</v>
      </c>
      <c r="Z200" s="10">
        <f t="shared" si="2462"/>
        <v>1287.503607</v>
      </c>
      <c r="AA200" s="10">
        <f t="shared" si="2462"/>
        <v>1523.958333</v>
      </c>
      <c r="AB200" s="10">
        <f t="shared" si="23"/>
        <v>14630</v>
      </c>
      <c r="AC200" s="10">
        <f t="shared" ref="AC200:AN200" si="2463">AC201+AC214+AC227</f>
        <v>957.7048686</v>
      </c>
      <c r="AD200" s="10">
        <f t="shared" si="2463"/>
        <v>1059.526478</v>
      </c>
      <c r="AE200" s="10">
        <f t="shared" si="2463"/>
        <v>1180.746702</v>
      </c>
      <c r="AF200" s="10">
        <f t="shared" si="2463"/>
        <v>1178.97146</v>
      </c>
      <c r="AG200" s="10">
        <f t="shared" si="2463"/>
        <v>1199.174159</v>
      </c>
      <c r="AH200" s="10">
        <f t="shared" si="2463"/>
        <v>1273.119717</v>
      </c>
      <c r="AI200" s="10">
        <f t="shared" si="2463"/>
        <v>1463.579414</v>
      </c>
      <c r="AJ200" s="10">
        <f t="shared" si="2463"/>
        <v>1430.287426</v>
      </c>
      <c r="AK200" s="10">
        <f t="shared" si="2463"/>
        <v>1306.168706</v>
      </c>
      <c r="AL200" s="10">
        <f t="shared" si="2463"/>
        <v>1237.798624</v>
      </c>
      <c r="AM200" s="10">
        <f t="shared" si="2463"/>
        <v>1343.205779</v>
      </c>
      <c r="AN200" s="10">
        <f t="shared" si="2463"/>
        <v>1584.916667</v>
      </c>
      <c r="AO200" s="10">
        <f t="shared" si="25"/>
        <v>15215.2</v>
      </c>
      <c r="AP200" s="10">
        <f t="shared" ref="AP200:BA200" si="2464">AP201+AP214+AP227</f>
        <v>995.9398355</v>
      </c>
      <c r="AQ200" s="10">
        <f t="shared" si="2464"/>
        <v>1101.676054</v>
      </c>
      <c r="AR200" s="10">
        <f t="shared" si="2464"/>
        <v>1227.893652</v>
      </c>
      <c r="AS200" s="10">
        <f t="shared" si="2464"/>
        <v>1226.148292</v>
      </c>
      <c r="AT200" s="10">
        <f t="shared" si="2464"/>
        <v>1247.429151</v>
      </c>
      <c r="AU200" s="10">
        <f t="shared" si="2464"/>
        <v>1324.026659</v>
      </c>
      <c r="AV200" s="10">
        <f t="shared" si="2464"/>
        <v>1521.911793</v>
      </c>
      <c r="AW200" s="10">
        <f t="shared" si="2464"/>
        <v>1487.699446</v>
      </c>
      <c r="AX200" s="10">
        <f t="shared" si="2464"/>
        <v>1355.999802</v>
      </c>
      <c r="AY200" s="10">
        <f t="shared" si="2464"/>
        <v>1287.552061</v>
      </c>
      <c r="AZ200" s="10">
        <f t="shared" si="2464"/>
        <v>1399.217922</v>
      </c>
      <c r="BA200" s="10">
        <f t="shared" si="2464"/>
        <v>1648.313333</v>
      </c>
      <c r="BB200" s="10">
        <f t="shared" si="27"/>
        <v>15823.808</v>
      </c>
      <c r="BC200" s="10">
        <f t="shared" ref="BC200:BN200" si="2465">BC201+BC214+BC227</f>
        <v>1035.941319</v>
      </c>
      <c r="BD200" s="10">
        <f t="shared" si="2465"/>
        <v>1145.697954</v>
      </c>
      <c r="BE200" s="10">
        <f t="shared" si="2465"/>
        <v>1276.973263</v>
      </c>
      <c r="BF200" s="10">
        <f t="shared" si="2465"/>
        <v>1275.214462</v>
      </c>
      <c r="BG200" s="10">
        <f t="shared" si="2465"/>
        <v>1297.483359</v>
      </c>
      <c r="BH200" s="10">
        <f t="shared" si="2465"/>
        <v>1376.743866</v>
      </c>
      <c r="BI200" s="10">
        <f t="shared" si="2465"/>
        <v>1582.920797</v>
      </c>
      <c r="BJ200" s="10">
        <f t="shared" si="2465"/>
        <v>1547.333771</v>
      </c>
      <c r="BK200" s="10">
        <f t="shared" si="2465"/>
        <v>1409.15234</v>
      </c>
      <c r="BL200" s="10">
        <f t="shared" si="2465"/>
        <v>1339.898731</v>
      </c>
      <c r="BM200" s="10">
        <f t="shared" si="2465"/>
        <v>1455.15459</v>
      </c>
      <c r="BN200" s="10">
        <f t="shared" si="2465"/>
        <v>1714.245867</v>
      </c>
      <c r="BO200" s="10">
        <f t="shared" si="29"/>
        <v>16456.76032</v>
      </c>
      <c r="BP200" s="10">
        <f t="shared" ref="BP200:CA200" si="2466">BP201+BP214+BP227</f>
        <v>1077.768481</v>
      </c>
      <c r="BQ200" s="10">
        <f t="shared" si="2466"/>
        <v>1191.654717</v>
      </c>
      <c r="BR200" s="10">
        <f t="shared" si="2466"/>
        <v>1328.055478</v>
      </c>
      <c r="BS200" s="10">
        <f t="shared" si="2466"/>
        <v>1326.24592</v>
      </c>
      <c r="BT200" s="10">
        <f t="shared" si="2466"/>
        <v>1349.427744</v>
      </c>
      <c r="BU200" s="10">
        <f t="shared" si="2466"/>
        <v>1431.308836</v>
      </c>
      <c r="BV200" s="10">
        <f t="shared" si="2466"/>
        <v>1646.683399</v>
      </c>
      <c r="BW200" s="10">
        <f t="shared" si="2466"/>
        <v>1609.298653</v>
      </c>
      <c r="BX200" s="10">
        <f t="shared" si="2466"/>
        <v>1465.690902</v>
      </c>
      <c r="BY200" s="10">
        <f t="shared" si="2466"/>
        <v>1394.842954</v>
      </c>
      <c r="BZ200" s="10">
        <f t="shared" si="2466"/>
        <v>1511.237946</v>
      </c>
      <c r="CA200" s="10">
        <f t="shared" si="2466"/>
        <v>1782.815701</v>
      </c>
      <c r="CB200" s="10">
        <f t="shared" si="31"/>
        <v>17115.03073</v>
      </c>
      <c r="CC200" s="10">
        <f t="shared" ref="CC200:CN200" si="2467">CC201+CC214+CC227</f>
        <v>1121.334324</v>
      </c>
      <c r="CD200" s="10">
        <f t="shared" si="2467"/>
        <v>1239.532338</v>
      </c>
      <c r="CE200" s="10">
        <f t="shared" si="2467"/>
        <v>1381.204737</v>
      </c>
      <c r="CF200" s="10">
        <f t="shared" si="2467"/>
        <v>1379.314826</v>
      </c>
      <c r="CG200" s="10">
        <f t="shared" si="2467"/>
        <v>1403.407044</v>
      </c>
      <c r="CH200" s="10">
        <f t="shared" si="2467"/>
        <v>1487.97962</v>
      </c>
      <c r="CI200" s="10">
        <f t="shared" si="2467"/>
        <v>1713.105757</v>
      </c>
      <c r="CJ200" s="10">
        <f t="shared" si="2467"/>
        <v>1673.708662</v>
      </c>
      <c r="CK200" s="10">
        <f t="shared" si="2467"/>
        <v>1525.709525</v>
      </c>
      <c r="CL200" s="10">
        <f t="shared" si="2467"/>
        <v>1452.116263</v>
      </c>
      <c r="CM200" s="10">
        <f t="shared" si="2467"/>
        <v>1568.090536</v>
      </c>
      <c r="CN200" s="10">
        <f t="shared" si="2467"/>
        <v>1854.128329</v>
      </c>
      <c r="CO200" s="10">
        <f t="shared" si="33"/>
        <v>17799.63196</v>
      </c>
      <c r="CP200" s="2"/>
      <c r="CQ200" s="2"/>
      <c r="CR200" s="48">
        <f>O200-'ОПУ БС'!C200</f>
        <v>0</v>
      </c>
      <c r="CS200" s="48">
        <f>AB200-'ОПУ БС'!D200</f>
        <v>0</v>
      </c>
      <c r="CT200" s="48">
        <f>AO200-'ОПУ БС'!E200</f>
        <v>0</v>
      </c>
      <c r="CU200" s="48">
        <f>BB200-'ОПУ БС'!F200</f>
        <v>0</v>
      </c>
      <c r="CV200" s="19">
        <f>BO200-'ОПУ БС'!G200</f>
        <v>0</v>
      </c>
      <c r="CW200" s="19">
        <f>CB200-'ОПУ БС'!H200</f>
        <v>0</v>
      </c>
      <c r="CX200" s="48">
        <f>CO200-'ОПУ БС'!I200</f>
        <v>0</v>
      </c>
      <c r="CY200" s="2"/>
      <c r="CZ200" s="2"/>
      <c r="DA200" s="54">
        <f t="shared" ref="DA200:DL200" si="2468">DA201+DA214+DA227</f>
        <v>0</v>
      </c>
      <c r="DB200" s="54">
        <f t="shared" si="2468"/>
        <v>0</v>
      </c>
      <c r="DC200" s="54">
        <f t="shared" si="2468"/>
        <v>0</v>
      </c>
      <c r="DD200" s="54">
        <f t="shared" si="2468"/>
        <v>0</v>
      </c>
      <c r="DE200" s="54">
        <f t="shared" si="2468"/>
        <v>0</v>
      </c>
      <c r="DF200" s="54">
        <f t="shared" si="2468"/>
        <v>0</v>
      </c>
      <c r="DG200" s="54">
        <f t="shared" si="2468"/>
        <v>0</v>
      </c>
      <c r="DH200" s="54">
        <f t="shared" si="2468"/>
        <v>0</v>
      </c>
      <c r="DI200" s="54">
        <f t="shared" si="2468"/>
        <v>0</v>
      </c>
      <c r="DJ200" s="54">
        <f t="shared" si="2468"/>
        <v>0</v>
      </c>
      <c r="DK200" s="54">
        <f t="shared" si="2468"/>
        <v>0</v>
      </c>
      <c r="DL200" s="54">
        <f t="shared" si="2468"/>
        <v>0</v>
      </c>
      <c r="DM200" s="55">
        <f t="shared" si="35"/>
        <v>0</v>
      </c>
      <c r="DN200" s="54">
        <f t="shared" ref="DN200:DY200" si="2469">DN201+DN214+DN227</f>
        <v>0</v>
      </c>
      <c r="DO200" s="54">
        <f t="shared" si="2469"/>
        <v>0</v>
      </c>
      <c r="DP200" s="54">
        <f t="shared" si="2469"/>
        <v>0</v>
      </c>
      <c r="DQ200" s="54">
        <f t="shared" si="2469"/>
        <v>0</v>
      </c>
      <c r="DR200" s="54">
        <f t="shared" si="2469"/>
        <v>0</v>
      </c>
      <c r="DS200" s="54">
        <f t="shared" si="2469"/>
        <v>0</v>
      </c>
      <c r="DT200" s="54">
        <f t="shared" si="2469"/>
        <v>0</v>
      </c>
      <c r="DU200" s="54">
        <f t="shared" si="2469"/>
        <v>0</v>
      </c>
      <c r="DV200" s="54">
        <f t="shared" si="2469"/>
        <v>0</v>
      </c>
      <c r="DW200" s="54">
        <f t="shared" si="2469"/>
        <v>0</v>
      </c>
      <c r="DX200" s="54">
        <f t="shared" si="2469"/>
        <v>0</v>
      </c>
      <c r="DY200" s="54">
        <f t="shared" si="2469"/>
        <v>0</v>
      </c>
      <c r="DZ200" s="55">
        <f t="shared" si="37"/>
        <v>0</v>
      </c>
      <c r="EA200" s="54">
        <f t="shared" ref="EA200:EL200" si="2470">EA201+EA214+EA227</f>
        <v>0</v>
      </c>
      <c r="EB200" s="54">
        <f t="shared" si="2470"/>
        <v>0</v>
      </c>
      <c r="EC200" s="54">
        <f t="shared" si="2470"/>
        <v>0</v>
      </c>
      <c r="ED200" s="54">
        <f t="shared" si="2470"/>
        <v>0</v>
      </c>
      <c r="EE200" s="54">
        <f t="shared" si="2470"/>
        <v>0</v>
      </c>
      <c r="EF200" s="54">
        <f t="shared" si="2470"/>
        <v>0</v>
      </c>
      <c r="EG200" s="54">
        <f t="shared" si="2470"/>
        <v>0</v>
      </c>
      <c r="EH200" s="54">
        <f t="shared" si="2470"/>
        <v>0</v>
      </c>
      <c r="EI200" s="54">
        <f t="shared" si="2470"/>
        <v>0</v>
      </c>
      <c r="EJ200" s="54">
        <f t="shared" si="2470"/>
        <v>0</v>
      </c>
      <c r="EK200" s="54">
        <f t="shared" si="2470"/>
        <v>0</v>
      </c>
      <c r="EL200" s="54">
        <f t="shared" si="2470"/>
        <v>0</v>
      </c>
      <c r="EM200" s="50">
        <f t="shared" si="39"/>
        <v>0</v>
      </c>
      <c r="EN200" s="54">
        <f t="shared" ref="EN200:EY200" si="2471">EN201+EN214+EN227</f>
        <v>0</v>
      </c>
      <c r="EO200" s="54">
        <f t="shared" si="2471"/>
        <v>0</v>
      </c>
      <c r="EP200" s="54">
        <f t="shared" si="2471"/>
        <v>0</v>
      </c>
      <c r="EQ200" s="54">
        <f t="shared" si="2471"/>
        <v>0</v>
      </c>
      <c r="ER200" s="54">
        <f t="shared" si="2471"/>
        <v>0</v>
      </c>
      <c r="ES200" s="54">
        <f t="shared" si="2471"/>
        <v>0</v>
      </c>
      <c r="ET200" s="54">
        <f t="shared" si="2471"/>
        <v>0</v>
      </c>
      <c r="EU200" s="54">
        <f t="shared" si="2471"/>
        <v>0</v>
      </c>
      <c r="EV200" s="54">
        <f t="shared" si="2471"/>
        <v>0</v>
      </c>
      <c r="EW200" s="54">
        <f t="shared" si="2471"/>
        <v>0</v>
      </c>
      <c r="EX200" s="54">
        <f t="shared" si="2471"/>
        <v>0</v>
      </c>
      <c r="EY200" s="54">
        <f t="shared" si="2471"/>
        <v>0</v>
      </c>
      <c r="EZ200" s="51">
        <f t="shared" si="41"/>
        <v>0</v>
      </c>
      <c r="FA200" s="54">
        <f t="shared" ref="FA200:FL200" si="2472">FA201+FA214+FA227</f>
        <v>0</v>
      </c>
      <c r="FB200" s="54">
        <f t="shared" si="2472"/>
        <v>0</v>
      </c>
      <c r="FC200" s="54">
        <f t="shared" si="2472"/>
        <v>0</v>
      </c>
      <c r="FD200" s="54">
        <f t="shared" si="2472"/>
        <v>0</v>
      </c>
      <c r="FE200" s="54">
        <f t="shared" si="2472"/>
        <v>0</v>
      </c>
      <c r="FF200" s="54">
        <f t="shared" si="2472"/>
        <v>0</v>
      </c>
      <c r="FG200" s="54">
        <f t="shared" si="2472"/>
        <v>0</v>
      </c>
      <c r="FH200" s="54">
        <f t="shared" si="2472"/>
        <v>0</v>
      </c>
      <c r="FI200" s="54">
        <f t="shared" si="2472"/>
        <v>0</v>
      </c>
      <c r="FJ200" s="54">
        <f t="shared" si="2472"/>
        <v>0</v>
      </c>
      <c r="FK200" s="54">
        <f t="shared" si="2472"/>
        <v>0</v>
      </c>
      <c r="FL200" s="54">
        <f t="shared" si="2472"/>
        <v>0</v>
      </c>
      <c r="FM200" s="51">
        <f t="shared" si="43"/>
        <v>0</v>
      </c>
      <c r="FN200" s="2"/>
      <c r="FO200" s="2"/>
      <c r="FP200" s="10">
        <f t="shared" ref="FP200:GA200" si="2473">FP201+FP214+FP227</f>
        <v>881.4895999</v>
      </c>
      <c r="FQ200" s="10">
        <f t="shared" si="2473"/>
        <v>975.9405667</v>
      </c>
      <c r="FR200" s="10">
        <f t="shared" si="2473"/>
        <v>1086.669365</v>
      </c>
      <c r="FS200" s="10">
        <f t="shared" si="2473"/>
        <v>1084.784386</v>
      </c>
      <c r="FT200" s="10">
        <f t="shared" si="2473"/>
        <v>1102.675543</v>
      </c>
      <c r="FU200" s="10">
        <f t="shared" si="2473"/>
        <v>1170.832372</v>
      </c>
      <c r="FV200" s="10">
        <f t="shared" si="2473"/>
        <v>1347.191436</v>
      </c>
      <c r="FW200" s="10">
        <f t="shared" si="2473"/>
        <v>1315.525207</v>
      </c>
      <c r="FX200" s="10">
        <f t="shared" si="2473"/>
        <v>1208.76801</v>
      </c>
      <c r="FY200" s="10">
        <f t="shared" si="2473"/>
        <v>1140.607848</v>
      </c>
      <c r="FZ200" s="10">
        <f t="shared" si="2473"/>
        <v>1227.182333</v>
      </c>
      <c r="GA200" s="10">
        <f t="shared" si="2473"/>
        <v>1458.333333</v>
      </c>
      <c r="GB200" s="52">
        <f t="shared" si="45"/>
        <v>14000</v>
      </c>
      <c r="GC200" s="10">
        <f t="shared" ref="GC200:GN200" si="2474">GC201+GC214+GC227</f>
        <v>921.1577251</v>
      </c>
      <c r="GD200" s="10">
        <f t="shared" si="2474"/>
        <v>1019.248827</v>
      </c>
      <c r="GE200" s="10">
        <f t="shared" si="2474"/>
        <v>1135.43816</v>
      </c>
      <c r="GF200" s="10">
        <f t="shared" si="2474"/>
        <v>1133.613506</v>
      </c>
      <c r="GG200" s="10">
        <f t="shared" si="2474"/>
        <v>1152.598599</v>
      </c>
      <c r="GH200" s="10">
        <f t="shared" si="2474"/>
        <v>1223.887104</v>
      </c>
      <c r="GI200" s="10">
        <f t="shared" si="2474"/>
        <v>1407.69741</v>
      </c>
      <c r="GJ200" s="10">
        <f t="shared" si="2474"/>
        <v>1374.979337</v>
      </c>
      <c r="GK200" s="10">
        <f t="shared" si="2474"/>
        <v>1259.258662</v>
      </c>
      <c r="GL200" s="10">
        <f t="shared" si="2474"/>
        <v>1190.65873</v>
      </c>
      <c r="GM200" s="10">
        <f t="shared" si="2474"/>
        <v>1287.503607</v>
      </c>
      <c r="GN200" s="10">
        <f t="shared" si="2474"/>
        <v>1523.958333</v>
      </c>
      <c r="GO200" s="52">
        <f t="shared" si="47"/>
        <v>14630</v>
      </c>
      <c r="GP200" s="63">
        <f t="shared" ref="GP200:HA200" si="2475">GP201+GP214+GP227</f>
        <v>957.7048686</v>
      </c>
      <c r="GQ200" s="63">
        <f t="shared" si="2475"/>
        <v>1059.526478</v>
      </c>
      <c r="GR200" s="63">
        <f t="shared" si="2475"/>
        <v>1180.746702</v>
      </c>
      <c r="GS200" s="63">
        <f t="shared" si="2475"/>
        <v>1178.97146</v>
      </c>
      <c r="GT200" s="63">
        <f t="shared" si="2475"/>
        <v>1199.174159</v>
      </c>
      <c r="GU200" s="63">
        <f t="shared" si="2475"/>
        <v>1273.119717</v>
      </c>
      <c r="GV200" s="63">
        <f t="shared" si="2475"/>
        <v>1463.579414</v>
      </c>
      <c r="GW200" s="63">
        <f t="shared" si="2475"/>
        <v>1430.287426</v>
      </c>
      <c r="GX200" s="63">
        <f t="shared" si="2475"/>
        <v>1306.168706</v>
      </c>
      <c r="GY200" s="63">
        <f t="shared" si="2475"/>
        <v>1237.798624</v>
      </c>
      <c r="GZ200" s="63">
        <f t="shared" si="2475"/>
        <v>1343.205779</v>
      </c>
      <c r="HA200" s="63">
        <f t="shared" si="2475"/>
        <v>1584.916667</v>
      </c>
      <c r="HB200" s="52">
        <f t="shared" si="49"/>
        <v>15215.2</v>
      </c>
      <c r="HC200" s="63">
        <f t="shared" ref="HC200:HN200" si="2476">HC201+HC214+HC227</f>
        <v>995.9398355</v>
      </c>
      <c r="HD200" s="63">
        <f t="shared" si="2476"/>
        <v>1101.676054</v>
      </c>
      <c r="HE200" s="63">
        <f t="shared" si="2476"/>
        <v>1227.893652</v>
      </c>
      <c r="HF200" s="63">
        <f t="shared" si="2476"/>
        <v>1226.148292</v>
      </c>
      <c r="HG200" s="63">
        <f t="shared" si="2476"/>
        <v>1247.429151</v>
      </c>
      <c r="HH200" s="63">
        <f t="shared" si="2476"/>
        <v>1324.026659</v>
      </c>
      <c r="HI200" s="63">
        <f t="shared" si="2476"/>
        <v>1521.911793</v>
      </c>
      <c r="HJ200" s="63">
        <f t="shared" si="2476"/>
        <v>1487.699446</v>
      </c>
      <c r="HK200" s="63">
        <f t="shared" si="2476"/>
        <v>1355.999802</v>
      </c>
      <c r="HL200" s="63">
        <f t="shared" si="2476"/>
        <v>1287.552061</v>
      </c>
      <c r="HM200" s="63">
        <f t="shared" si="2476"/>
        <v>1399.217922</v>
      </c>
      <c r="HN200" s="63">
        <f t="shared" si="2476"/>
        <v>1648.313333</v>
      </c>
      <c r="HO200" s="52">
        <f t="shared" si="51"/>
        <v>15823.808</v>
      </c>
      <c r="HP200" s="63">
        <f t="shared" ref="HP200:IA200" si="2477">HP201+HP214+HP227</f>
        <v>1035.941319</v>
      </c>
      <c r="HQ200" s="63">
        <f t="shared" si="2477"/>
        <v>1145.697954</v>
      </c>
      <c r="HR200" s="63">
        <f t="shared" si="2477"/>
        <v>1276.973263</v>
      </c>
      <c r="HS200" s="63">
        <f t="shared" si="2477"/>
        <v>1275.214462</v>
      </c>
      <c r="HT200" s="63">
        <f t="shared" si="2477"/>
        <v>1297.483359</v>
      </c>
      <c r="HU200" s="63">
        <f t="shared" si="2477"/>
        <v>1376.743866</v>
      </c>
      <c r="HV200" s="63">
        <f t="shared" si="2477"/>
        <v>1582.920797</v>
      </c>
      <c r="HW200" s="63">
        <f t="shared" si="2477"/>
        <v>1547.333771</v>
      </c>
      <c r="HX200" s="63">
        <f t="shared" si="2477"/>
        <v>1409.15234</v>
      </c>
      <c r="HY200" s="63">
        <f t="shared" si="2477"/>
        <v>1339.898731</v>
      </c>
      <c r="HZ200" s="63">
        <f t="shared" si="2477"/>
        <v>1455.15459</v>
      </c>
      <c r="IA200" s="63">
        <f t="shared" si="2477"/>
        <v>1714.245867</v>
      </c>
      <c r="IB200" s="52">
        <f t="shared" si="53"/>
        <v>16456.76032</v>
      </c>
      <c r="IC200" s="63">
        <f t="shared" ref="IC200:IN200" si="2478">IC201+IC214+IC227</f>
        <v>1077.768481</v>
      </c>
      <c r="ID200" s="63">
        <f t="shared" si="2478"/>
        <v>1191.654717</v>
      </c>
      <c r="IE200" s="63">
        <f t="shared" si="2478"/>
        <v>1328.055478</v>
      </c>
      <c r="IF200" s="63">
        <f t="shared" si="2478"/>
        <v>1326.24592</v>
      </c>
      <c r="IG200" s="63">
        <f t="shared" si="2478"/>
        <v>1349.427744</v>
      </c>
      <c r="IH200" s="63">
        <f t="shared" si="2478"/>
        <v>1431.308836</v>
      </c>
      <c r="II200" s="63">
        <f t="shared" si="2478"/>
        <v>1646.683399</v>
      </c>
      <c r="IJ200" s="63">
        <f t="shared" si="2478"/>
        <v>1609.298653</v>
      </c>
      <c r="IK200" s="63">
        <f t="shared" si="2478"/>
        <v>1465.690902</v>
      </c>
      <c r="IL200" s="63">
        <f t="shared" si="2478"/>
        <v>1394.842954</v>
      </c>
      <c r="IM200" s="63">
        <f t="shared" si="2478"/>
        <v>1511.237946</v>
      </c>
      <c r="IN200" s="63">
        <f t="shared" si="2478"/>
        <v>1782.815701</v>
      </c>
      <c r="IO200" s="52">
        <f t="shared" si="55"/>
        <v>17115.03073</v>
      </c>
      <c r="IP200" s="63">
        <f t="shared" ref="IP200:JA200" si="2479">IP201+IP214+IP227</f>
        <v>1121.334324</v>
      </c>
      <c r="IQ200" s="63">
        <f t="shared" si="2479"/>
        <v>1239.532338</v>
      </c>
      <c r="IR200" s="63">
        <f t="shared" si="2479"/>
        <v>1381.204737</v>
      </c>
      <c r="IS200" s="63">
        <f t="shared" si="2479"/>
        <v>1379.314826</v>
      </c>
      <c r="IT200" s="63">
        <f t="shared" si="2479"/>
        <v>1403.407044</v>
      </c>
      <c r="IU200" s="63">
        <f t="shared" si="2479"/>
        <v>1487.97962</v>
      </c>
      <c r="IV200" s="63">
        <f t="shared" si="2479"/>
        <v>1713.105757</v>
      </c>
      <c r="IW200" s="63">
        <f t="shared" si="2479"/>
        <v>1673.708662</v>
      </c>
      <c r="IX200" s="63">
        <f t="shared" si="2479"/>
        <v>1525.709525</v>
      </c>
      <c r="IY200" s="63">
        <f t="shared" si="2479"/>
        <v>1452.116263</v>
      </c>
      <c r="IZ200" s="63">
        <f t="shared" si="2479"/>
        <v>1568.090536</v>
      </c>
      <c r="JA200" s="63">
        <f t="shared" si="2479"/>
        <v>1854.128329</v>
      </c>
      <c r="JB200" s="52">
        <f t="shared" si="57"/>
        <v>17799.63196</v>
      </c>
      <c r="JC200" s="2"/>
      <c r="JD200" s="2"/>
      <c r="JE200" s="19">
        <f t="shared" si="58"/>
        <v>0</v>
      </c>
      <c r="JF200" s="19">
        <f t="shared" si="59"/>
        <v>0</v>
      </c>
      <c r="JG200" s="48">
        <f t="shared" si="60"/>
        <v>0</v>
      </c>
      <c r="JH200" s="48">
        <f t="shared" si="61"/>
        <v>0</v>
      </c>
      <c r="JI200" s="48">
        <f t="shared" si="62"/>
        <v>0</v>
      </c>
      <c r="JJ200" s="48">
        <f t="shared" si="63"/>
        <v>0</v>
      </c>
      <c r="JK200" s="48">
        <f t="shared" si="64"/>
        <v>0</v>
      </c>
    </row>
    <row r="201" ht="19.5" customHeight="1" outlineLevel="1">
      <c r="A201" s="2"/>
      <c r="B201" s="6" t="s">
        <v>16</v>
      </c>
      <c r="C201" s="8">
        <f t="shared" ref="C201:N201" si="2480">C202+C206</f>
        <v>576.7923471</v>
      </c>
      <c r="D201" s="8">
        <f t="shared" si="2480"/>
        <v>637.0673423</v>
      </c>
      <c r="E201" s="8">
        <f t="shared" si="2480"/>
        <v>707.214447</v>
      </c>
      <c r="F201" s="8">
        <f t="shared" si="2480"/>
        <v>705.8116879</v>
      </c>
      <c r="G201" s="8">
        <f t="shared" si="2480"/>
        <v>715.3979633</v>
      </c>
      <c r="H201" s="8">
        <f t="shared" si="2480"/>
        <v>759.0598219</v>
      </c>
      <c r="I201" s="8">
        <f t="shared" si="2480"/>
        <v>881.2412821</v>
      </c>
      <c r="J201" s="8">
        <f t="shared" si="2480"/>
        <v>854.7910218</v>
      </c>
      <c r="K201" s="8">
        <f t="shared" si="2480"/>
        <v>795.8810937</v>
      </c>
      <c r="L201" s="8">
        <f t="shared" si="2480"/>
        <v>751.0233906</v>
      </c>
      <c r="M201" s="8">
        <f t="shared" si="2480"/>
        <v>774.2955649</v>
      </c>
      <c r="N201" s="8">
        <f t="shared" si="2480"/>
        <v>948.6716235</v>
      </c>
      <c r="O201" s="8">
        <f t="shared" si="21"/>
        <v>9107.247586</v>
      </c>
      <c r="P201" s="8">
        <f t="shared" ref="P201:AA201" si="2481">P202+P206</f>
        <v>569.4241001</v>
      </c>
      <c r="Q201" s="8">
        <f t="shared" si="2481"/>
        <v>628.8744681</v>
      </c>
      <c r="R201" s="8">
        <f t="shared" si="2481"/>
        <v>698.1658042</v>
      </c>
      <c r="S201" s="8">
        <f t="shared" si="2481"/>
        <v>696.7952804</v>
      </c>
      <c r="T201" s="8">
        <f t="shared" si="2481"/>
        <v>706.2662253</v>
      </c>
      <c r="U201" s="8">
        <f t="shared" si="2481"/>
        <v>749.3062663</v>
      </c>
      <c r="V201" s="8">
        <f t="shared" si="2481"/>
        <v>869.9164294</v>
      </c>
      <c r="W201" s="8">
        <f t="shared" si="2481"/>
        <v>843.9647318</v>
      </c>
      <c r="X201" s="8">
        <f t="shared" si="2481"/>
        <v>785.7555648</v>
      </c>
      <c r="Y201" s="8">
        <f t="shared" si="2481"/>
        <v>741.4442409</v>
      </c>
      <c r="Z201" s="8">
        <f t="shared" si="2481"/>
        <v>764.4409366</v>
      </c>
      <c r="AA201" s="8">
        <f t="shared" si="2481"/>
        <v>936.5527963</v>
      </c>
      <c r="AB201" s="8">
        <f t="shared" si="23"/>
        <v>8990.906844</v>
      </c>
      <c r="AC201" s="8">
        <f t="shared" ref="AC201:AN201" si="2482">AC202+AC206</f>
        <v>559.8557746</v>
      </c>
      <c r="AD201" s="8">
        <f t="shared" si="2482"/>
        <v>618.2456096</v>
      </c>
      <c r="AE201" s="8">
        <f t="shared" si="2482"/>
        <v>686.4188394</v>
      </c>
      <c r="AF201" s="8">
        <f t="shared" si="2482"/>
        <v>685.0866715</v>
      </c>
      <c r="AG201" s="8">
        <f t="shared" si="2482"/>
        <v>694.5814178</v>
      </c>
      <c r="AH201" s="8">
        <f t="shared" si="2482"/>
        <v>736.5756382</v>
      </c>
      <c r="AI201" s="8">
        <f t="shared" si="2482"/>
        <v>855.2921385</v>
      </c>
      <c r="AJ201" s="8">
        <f t="shared" si="2482"/>
        <v>829.9398974</v>
      </c>
      <c r="AK201" s="8">
        <f t="shared" si="2482"/>
        <v>772.6001599</v>
      </c>
      <c r="AL201" s="8">
        <f t="shared" si="2482"/>
        <v>729.0046896</v>
      </c>
      <c r="AM201" s="8">
        <f t="shared" si="2482"/>
        <v>751.4117642</v>
      </c>
      <c r="AN201" s="8">
        <f t="shared" si="2482"/>
        <v>920.8154187</v>
      </c>
      <c r="AO201" s="8">
        <f t="shared" si="25"/>
        <v>8839.828019</v>
      </c>
      <c r="AP201" s="8">
        <f t="shared" ref="AP201:BA201" si="2483">AP202+AP206</f>
        <v>566.9287968</v>
      </c>
      <c r="AQ201" s="8">
        <f t="shared" si="2483"/>
        <v>626.0416573</v>
      </c>
      <c r="AR201" s="8">
        <f t="shared" si="2483"/>
        <v>695.0857875</v>
      </c>
      <c r="AS201" s="8">
        <f t="shared" si="2483"/>
        <v>693.7418172</v>
      </c>
      <c r="AT201" s="8">
        <f t="shared" si="2483"/>
        <v>703.5195849</v>
      </c>
      <c r="AU201" s="8">
        <f t="shared" si="2483"/>
        <v>745.6623788</v>
      </c>
      <c r="AV201" s="8">
        <f t="shared" si="2483"/>
        <v>865.9829902</v>
      </c>
      <c r="AW201" s="8">
        <f t="shared" si="2483"/>
        <v>840.5577983</v>
      </c>
      <c r="AX201" s="8">
        <f t="shared" si="2483"/>
        <v>782.3976934</v>
      </c>
      <c r="AY201" s="8">
        <f t="shared" si="2483"/>
        <v>738.2304573</v>
      </c>
      <c r="AZ201" s="8">
        <f t="shared" si="2483"/>
        <v>760.9096777</v>
      </c>
      <c r="BA201" s="8">
        <f t="shared" si="2483"/>
        <v>932.448679</v>
      </c>
      <c r="BB201" s="8">
        <f t="shared" si="27"/>
        <v>8951.507319</v>
      </c>
      <c r="BC201" s="8">
        <f t="shared" ref="BC201:BN201" si="2484">BC202+BC206</f>
        <v>590.7748074</v>
      </c>
      <c r="BD201" s="8">
        <f t="shared" si="2484"/>
        <v>652.3456292</v>
      </c>
      <c r="BE201" s="8">
        <f t="shared" si="2484"/>
        <v>724.3153378</v>
      </c>
      <c r="BF201" s="8">
        <f t="shared" si="2484"/>
        <v>722.9218038</v>
      </c>
      <c r="BG201" s="8">
        <f t="shared" si="2484"/>
        <v>733.2890847</v>
      </c>
      <c r="BH201" s="8">
        <f t="shared" si="2484"/>
        <v>776.7984181</v>
      </c>
      <c r="BI201" s="8">
        <f t="shared" si="2484"/>
        <v>902.3016468</v>
      </c>
      <c r="BJ201" s="8">
        <f t="shared" si="2484"/>
        <v>876.0443661</v>
      </c>
      <c r="BK201" s="8">
        <f t="shared" si="2484"/>
        <v>815.3415795</v>
      </c>
      <c r="BL201" s="8">
        <f t="shared" si="2484"/>
        <v>769.2968142</v>
      </c>
      <c r="BM201" s="8">
        <f t="shared" si="2484"/>
        <v>792.9246963</v>
      </c>
      <c r="BN201" s="8">
        <f t="shared" si="2484"/>
        <v>971.6690912</v>
      </c>
      <c r="BO201" s="8">
        <f t="shared" si="29"/>
        <v>9328.023275</v>
      </c>
      <c r="BP201" s="8">
        <f t="shared" ref="BP201:CA201" si="2485">BP202+BP206</f>
        <v>631.1704444</v>
      </c>
      <c r="BQ201" s="8">
        <f t="shared" si="2485"/>
        <v>696.9107929</v>
      </c>
      <c r="BR201" s="8">
        <f t="shared" si="2485"/>
        <v>773.8331572</v>
      </c>
      <c r="BS201" s="8">
        <f t="shared" si="2485"/>
        <v>772.3533069</v>
      </c>
      <c r="BT201" s="8">
        <f t="shared" si="2485"/>
        <v>783.6239742</v>
      </c>
      <c r="BU201" s="8">
        <f t="shared" si="2485"/>
        <v>829.6425081</v>
      </c>
      <c r="BV201" s="8">
        <f t="shared" si="2485"/>
        <v>963.8923903</v>
      </c>
      <c r="BW201" s="8">
        <f t="shared" si="2485"/>
        <v>936.0840514</v>
      </c>
      <c r="BX201" s="8">
        <f t="shared" si="2485"/>
        <v>871.1291646</v>
      </c>
      <c r="BY201" s="8">
        <f t="shared" si="2485"/>
        <v>821.9148616</v>
      </c>
      <c r="BZ201" s="8">
        <f t="shared" si="2485"/>
        <v>847.1851864</v>
      </c>
      <c r="CA201" s="8">
        <f t="shared" si="2485"/>
        <v>1038.109283</v>
      </c>
      <c r="CB201" s="8">
        <f t="shared" si="31"/>
        <v>9965.849121</v>
      </c>
      <c r="CC201" s="8">
        <f t="shared" ref="CC201:CN201" si="2486">CC202+CC206</f>
        <v>681.6975391</v>
      </c>
      <c r="CD201" s="8">
        <f t="shared" si="2486"/>
        <v>752.6359359</v>
      </c>
      <c r="CE201" s="8">
        <f t="shared" si="2486"/>
        <v>835.7676015</v>
      </c>
      <c r="CF201" s="8">
        <f t="shared" si="2486"/>
        <v>834.182515</v>
      </c>
      <c r="CG201" s="8">
        <f t="shared" si="2486"/>
        <v>846.5678171</v>
      </c>
      <c r="CH201" s="8">
        <f t="shared" si="2486"/>
        <v>895.8393227</v>
      </c>
      <c r="CI201" s="8">
        <f t="shared" si="2486"/>
        <v>1040.971475</v>
      </c>
      <c r="CJ201" s="8">
        <f t="shared" si="2486"/>
        <v>1011.153256</v>
      </c>
      <c r="CK201" s="8">
        <f t="shared" si="2486"/>
        <v>940.9006403</v>
      </c>
      <c r="CL201" s="8">
        <f t="shared" si="2486"/>
        <v>887.7264761</v>
      </c>
      <c r="CM201" s="8">
        <f t="shared" si="2486"/>
        <v>914.9897186</v>
      </c>
      <c r="CN201" s="8">
        <f t="shared" si="2486"/>
        <v>1121.213058</v>
      </c>
      <c r="CO201" s="8">
        <f t="shared" si="33"/>
        <v>10763.64535</v>
      </c>
      <c r="CP201" s="2"/>
      <c r="CQ201" s="2"/>
      <c r="CR201" s="48">
        <f>O201-'ОПУ БС'!C201</f>
        <v>0</v>
      </c>
      <c r="CS201" s="48">
        <f>AB201-'ОПУ БС'!D201</f>
        <v>0</v>
      </c>
      <c r="CT201" s="48">
        <f>AO201-'ОПУ БС'!E201</f>
        <v>0</v>
      </c>
      <c r="CU201" s="48">
        <f>BB201-'ОПУ БС'!F201</f>
        <v>0</v>
      </c>
      <c r="CV201" s="48">
        <f>BO201-'ОПУ БС'!G201</f>
        <v>0</v>
      </c>
      <c r="CW201" s="48">
        <f>CB201-'ОПУ БС'!H201</f>
        <v>0</v>
      </c>
      <c r="CX201" s="48">
        <f>CO201-'ОПУ БС'!I201</f>
        <v>0</v>
      </c>
      <c r="CY201" s="2"/>
      <c r="CZ201" s="2"/>
      <c r="DA201" s="49">
        <f t="shared" ref="DA201:DL201" si="2487">DA202+DA206</f>
        <v>0</v>
      </c>
      <c r="DB201" s="49">
        <f t="shared" si="2487"/>
        <v>0</v>
      </c>
      <c r="DC201" s="49">
        <f t="shared" si="2487"/>
        <v>0</v>
      </c>
      <c r="DD201" s="49">
        <f t="shared" si="2487"/>
        <v>0</v>
      </c>
      <c r="DE201" s="49">
        <f t="shared" si="2487"/>
        <v>0</v>
      </c>
      <c r="DF201" s="49">
        <f t="shared" si="2487"/>
        <v>0</v>
      </c>
      <c r="DG201" s="49">
        <f t="shared" si="2487"/>
        <v>0</v>
      </c>
      <c r="DH201" s="49">
        <f t="shared" si="2487"/>
        <v>0</v>
      </c>
      <c r="DI201" s="49">
        <f t="shared" si="2487"/>
        <v>0</v>
      </c>
      <c r="DJ201" s="49">
        <f t="shared" si="2487"/>
        <v>0</v>
      </c>
      <c r="DK201" s="49">
        <f t="shared" si="2487"/>
        <v>0</v>
      </c>
      <c r="DL201" s="49">
        <f t="shared" si="2487"/>
        <v>0</v>
      </c>
      <c r="DM201" s="50">
        <f t="shared" si="35"/>
        <v>0</v>
      </c>
      <c r="DN201" s="49">
        <f t="shared" ref="DN201:DY201" si="2488">DN202+DN206</f>
        <v>0</v>
      </c>
      <c r="DO201" s="49">
        <f t="shared" si="2488"/>
        <v>0</v>
      </c>
      <c r="DP201" s="49">
        <f t="shared" si="2488"/>
        <v>0</v>
      </c>
      <c r="DQ201" s="49">
        <f t="shared" si="2488"/>
        <v>0</v>
      </c>
      <c r="DR201" s="49">
        <f t="shared" si="2488"/>
        <v>0</v>
      </c>
      <c r="DS201" s="49">
        <f t="shared" si="2488"/>
        <v>0</v>
      </c>
      <c r="DT201" s="49">
        <f t="shared" si="2488"/>
        <v>0</v>
      </c>
      <c r="DU201" s="49">
        <f t="shared" si="2488"/>
        <v>0</v>
      </c>
      <c r="DV201" s="49">
        <f t="shared" si="2488"/>
        <v>0</v>
      </c>
      <c r="DW201" s="49">
        <f t="shared" si="2488"/>
        <v>0</v>
      </c>
      <c r="DX201" s="49">
        <f t="shared" si="2488"/>
        <v>0</v>
      </c>
      <c r="DY201" s="49">
        <f t="shared" si="2488"/>
        <v>0</v>
      </c>
      <c r="DZ201" s="50">
        <f t="shared" si="37"/>
        <v>0</v>
      </c>
      <c r="EA201" s="49">
        <f t="shared" ref="EA201:EL201" si="2489">EA202+EA206</f>
        <v>0</v>
      </c>
      <c r="EB201" s="49">
        <f t="shared" si="2489"/>
        <v>0</v>
      </c>
      <c r="EC201" s="49">
        <f t="shared" si="2489"/>
        <v>0</v>
      </c>
      <c r="ED201" s="49">
        <f t="shared" si="2489"/>
        <v>0</v>
      </c>
      <c r="EE201" s="49">
        <f t="shared" si="2489"/>
        <v>0</v>
      </c>
      <c r="EF201" s="49">
        <f t="shared" si="2489"/>
        <v>0</v>
      </c>
      <c r="EG201" s="49">
        <f t="shared" si="2489"/>
        <v>0</v>
      </c>
      <c r="EH201" s="49">
        <f t="shared" si="2489"/>
        <v>0</v>
      </c>
      <c r="EI201" s="49">
        <f t="shared" si="2489"/>
        <v>0</v>
      </c>
      <c r="EJ201" s="49">
        <f t="shared" si="2489"/>
        <v>0</v>
      </c>
      <c r="EK201" s="49">
        <f t="shared" si="2489"/>
        <v>0</v>
      </c>
      <c r="EL201" s="49">
        <f t="shared" si="2489"/>
        <v>0</v>
      </c>
      <c r="EM201" s="50">
        <f t="shared" si="39"/>
        <v>0</v>
      </c>
      <c r="EN201" s="49">
        <f t="shared" ref="EN201:EY201" si="2490">EN202+EN206</f>
        <v>0</v>
      </c>
      <c r="EO201" s="49">
        <f t="shared" si="2490"/>
        <v>0</v>
      </c>
      <c r="EP201" s="49">
        <f t="shared" si="2490"/>
        <v>0</v>
      </c>
      <c r="EQ201" s="49">
        <f t="shared" si="2490"/>
        <v>0</v>
      </c>
      <c r="ER201" s="49">
        <f t="shared" si="2490"/>
        <v>0</v>
      </c>
      <c r="ES201" s="49">
        <f t="shared" si="2490"/>
        <v>0</v>
      </c>
      <c r="ET201" s="49">
        <f t="shared" si="2490"/>
        <v>0</v>
      </c>
      <c r="EU201" s="49">
        <f t="shared" si="2490"/>
        <v>0</v>
      </c>
      <c r="EV201" s="49">
        <f t="shared" si="2490"/>
        <v>0</v>
      </c>
      <c r="EW201" s="49">
        <f t="shared" si="2490"/>
        <v>0</v>
      </c>
      <c r="EX201" s="49">
        <f t="shared" si="2490"/>
        <v>0</v>
      </c>
      <c r="EY201" s="49">
        <f t="shared" si="2490"/>
        <v>0</v>
      </c>
      <c r="EZ201" s="51">
        <f t="shared" si="41"/>
        <v>0</v>
      </c>
      <c r="FA201" s="49">
        <f t="shared" ref="FA201:FL201" si="2491">FA202+FA206</f>
        <v>0</v>
      </c>
      <c r="FB201" s="49">
        <f t="shared" si="2491"/>
        <v>0</v>
      </c>
      <c r="FC201" s="49">
        <f t="shared" si="2491"/>
        <v>0</v>
      </c>
      <c r="FD201" s="49">
        <f t="shared" si="2491"/>
        <v>0</v>
      </c>
      <c r="FE201" s="49">
        <f t="shared" si="2491"/>
        <v>0</v>
      </c>
      <c r="FF201" s="49">
        <f t="shared" si="2491"/>
        <v>0</v>
      </c>
      <c r="FG201" s="49">
        <f t="shared" si="2491"/>
        <v>0</v>
      </c>
      <c r="FH201" s="49">
        <f t="shared" si="2491"/>
        <v>0</v>
      </c>
      <c r="FI201" s="49">
        <f t="shared" si="2491"/>
        <v>0</v>
      </c>
      <c r="FJ201" s="49">
        <f t="shared" si="2491"/>
        <v>0</v>
      </c>
      <c r="FK201" s="49">
        <f t="shared" si="2491"/>
        <v>0</v>
      </c>
      <c r="FL201" s="49">
        <f t="shared" si="2491"/>
        <v>0</v>
      </c>
      <c r="FM201" s="51">
        <f t="shared" si="43"/>
        <v>0</v>
      </c>
      <c r="FN201" s="2"/>
      <c r="FO201" s="2"/>
      <c r="FP201" s="8">
        <f t="shared" ref="FP201:GA201" si="2492">FP202+FP206</f>
        <v>576.7923471</v>
      </c>
      <c r="FQ201" s="8">
        <f t="shared" si="2492"/>
        <v>637.0673423</v>
      </c>
      <c r="FR201" s="8">
        <f t="shared" si="2492"/>
        <v>707.214447</v>
      </c>
      <c r="FS201" s="8">
        <f t="shared" si="2492"/>
        <v>705.8116879</v>
      </c>
      <c r="FT201" s="8">
        <f t="shared" si="2492"/>
        <v>715.3979633</v>
      </c>
      <c r="FU201" s="8">
        <f t="shared" si="2492"/>
        <v>759.0598219</v>
      </c>
      <c r="FV201" s="8">
        <f t="shared" si="2492"/>
        <v>881.2412821</v>
      </c>
      <c r="FW201" s="8">
        <f t="shared" si="2492"/>
        <v>854.7910218</v>
      </c>
      <c r="FX201" s="8">
        <f t="shared" si="2492"/>
        <v>795.8810937</v>
      </c>
      <c r="FY201" s="8">
        <f t="shared" si="2492"/>
        <v>751.0233906</v>
      </c>
      <c r="FZ201" s="8">
        <f t="shared" si="2492"/>
        <v>774.2955649</v>
      </c>
      <c r="GA201" s="8">
        <f t="shared" si="2492"/>
        <v>948.6716235</v>
      </c>
      <c r="GB201" s="52">
        <f t="shared" si="45"/>
        <v>9107.247586</v>
      </c>
      <c r="GC201" s="8">
        <f t="shared" ref="GC201:GN201" si="2493">GC202+GC206</f>
        <v>569.4241001</v>
      </c>
      <c r="GD201" s="8">
        <f t="shared" si="2493"/>
        <v>628.8744681</v>
      </c>
      <c r="GE201" s="8">
        <f t="shared" si="2493"/>
        <v>698.1658042</v>
      </c>
      <c r="GF201" s="8">
        <f t="shared" si="2493"/>
        <v>696.7952804</v>
      </c>
      <c r="GG201" s="8">
        <f t="shared" si="2493"/>
        <v>706.2662253</v>
      </c>
      <c r="GH201" s="8">
        <f t="shared" si="2493"/>
        <v>749.3062663</v>
      </c>
      <c r="GI201" s="8">
        <f t="shared" si="2493"/>
        <v>869.9164294</v>
      </c>
      <c r="GJ201" s="8">
        <f t="shared" si="2493"/>
        <v>843.9647318</v>
      </c>
      <c r="GK201" s="8">
        <f t="shared" si="2493"/>
        <v>785.7555648</v>
      </c>
      <c r="GL201" s="8">
        <f t="shared" si="2493"/>
        <v>741.4442409</v>
      </c>
      <c r="GM201" s="8">
        <f t="shared" si="2493"/>
        <v>764.4409366</v>
      </c>
      <c r="GN201" s="8">
        <f t="shared" si="2493"/>
        <v>936.5527963</v>
      </c>
      <c r="GO201" s="52">
        <f t="shared" si="47"/>
        <v>8990.906844</v>
      </c>
      <c r="GP201" s="53">
        <f t="shared" ref="GP201:HA201" si="2494">GP202+GP206</f>
        <v>559.8557746</v>
      </c>
      <c r="GQ201" s="53">
        <f t="shared" si="2494"/>
        <v>618.2456096</v>
      </c>
      <c r="GR201" s="53">
        <f t="shared" si="2494"/>
        <v>686.4188394</v>
      </c>
      <c r="GS201" s="53">
        <f t="shared" si="2494"/>
        <v>685.0866715</v>
      </c>
      <c r="GT201" s="53">
        <f t="shared" si="2494"/>
        <v>694.5814178</v>
      </c>
      <c r="GU201" s="53">
        <f t="shared" si="2494"/>
        <v>736.5756382</v>
      </c>
      <c r="GV201" s="53">
        <f t="shared" si="2494"/>
        <v>855.2921385</v>
      </c>
      <c r="GW201" s="53">
        <f t="shared" si="2494"/>
        <v>829.9398974</v>
      </c>
      <c r="GX201" s="53">
        <f t="shared" si="2494"/>
        <v>772.6001599</v>
      </c>
      <c r="GY201" s="53">
        <f t="shared" si="2494"/>
        <v>729.0046896</v>
      </c>
      <c r="GZ201" s="53">
        <f t="shared" si="2494"/>
        <v>751.4117642</v>
      </c>
      <c r="HA201" s="53">
        <f t="shared" si="2494"/>
        <v>920.8154187</v>
      </c>
      <c r="HB201" s="52">
        <f t="shared" si="49"/>
        <v>8839.828019</v>
      </c>
      <c r="HC201" s="53">
        <f t="shared" ref="HC201:HN201" si="2495">HC202+HC206</f>
        <v>566.9287968</v>
      </c>
      <c r="HD201" s="53">
        <f t="shared" si="2495"/>
        <v>626.0416573</v>
      </c>
      <c r="HE201" s="53">
        <f t="shared" si="2495"/>
        <v>695.0857875</v>
      </c>
      <c r="HF201" s="53">
        <f t="shared" si="2495"/>
        <v>693.7418172</v>
      </c>
      <c r="HG201" s="53">
        <f t="shared" si="2495"/>
        <v>703.5195849</v>
      </c>
      <c r="HH201" s="53">
        <f t="shared" si="2495"/>
        <v>745.6623788</v>
      </c>
      <c r="HI201" s="53">
        <f t="shared" si="2495"/>
        <v>865.9829902</v>
      </c>
      <c r="HJ201" s="53">
        <f t="shared" si="2495"/>
        <v>840.5577983</v>
      </c>
      <c r="HK201" s="53">
        <f t="shared" si="2495"/>
        <v>782.3976934</v>
      </c>
      <c r="HL201" s="53">
        <f t="shared" si="2495"/>
        <v>738.2304573</v>
      </c>
      <c r="HM201" s="53">
        <f t="shared" si="2495"/>
        <v>760.9096777</v>
      </c>
      <c r="HN201" s="53">
        <f t="shared" si="2495"/>
        <v>932.448679</v>
      </c>
      <c r="HO201" s="52">
        <f t="shared" si="51"/>
        <v>8951.507319</v>
      </c>
      <c r="HP201" s="53">
        <f t="shared" ref="HP201:IA201" si="2496">HP202+HP206</f>
        <v>590.7748074</v>
      </c>
      <c r="HQ201" s="53">
        <f t="shared" si="2496"/>
        <v>652.3456292</v>
      </c>
      <c r="HR201" s="53">
        <f t="shared" si="2496"/>
        <v>724.3153378</v>
      </c>
      <c r="HS201" s="53">
        <f t="shared" si="2496"/>
        <v>722.9218038</v>
      </c>
      <c r="HT201" s="53">
        <f t="shared" si="2496"/>
        <v>733.2890847</v>
      </c>
      <c r="HU201" s="53">
        <f t="shared" si="2496"/>
        <v>776.7984181</v>
      </c>
      <c r="HV201" s="53">
        <f t="shared" si="2496"/>
        <v>902.3016468</v>
      </c>
      <c r="HW201" s="53">
        <f t="shared" si="2496"/>
        <v>876.0443661</v>
      </c>
      <c r="HX201" s="53">
        <f t="shared" si="2496"/>
        <v>815.3415795</v>
      </c>
      <c r="HY201" s="53">
        <f t="shared" si="2496"/>
        <v>769.2968142</v>
      </c>
      <c r="HZ201" s="53">
        <f t="shared" si="2496"/>
        <v>792.9246963</v>
      </c>
      <c r="IA201" s="53">
        <f t="shared" si="2496"/>
        <v>971.6690912</v>
      </c>
      <c r="IB201" s="52">
        <f t="shared" si="53"/>
        <v>9328.023275</v>
      </c>
      <c r="IC201" s="53">
        <f t="shared" ref="IC201:IN201" si="2497">IC202+IC206</f>
        <v>631.1704444</v>
      </c>
      <c r="ID201" s="53">
        <f t="shared" si="2497"/>
        <v>696.9107929</v>
      </c>
      <c r="IE201" s="53">
        <f t="shared" si="2497"/>
        <v>773.8331572</v>
      </c>
      <c r="IF201" s="53">
        <f t="shared" si="2497"/>
        <v>772.3533069</v>
      </c>
      <c r="IG201" s="53">
        <f t="shared" si="2497"/>
        <v>783.6239742</v>
      </c>
      <c r="IH201" s="53">
        <f t="shared" si="2497"/>
        <v>829.6425081</v>
      </c>
      <c r="II201" s="53">
        <f t="shared" si="2497"/>
        <v>963.8923903</v>
      </c>
      <c r="IJ201" s="53">
        <f t="shared" si="2497"/>
        <v>936.0840514</v>
      </c>
      <c r="IK201" s="53">
        <f t="shared" si="2497"/>
        <v>871.1291646</v>
      </c>
      <c r="IL201" s="53">
        <f t="shared" si="2497"/>
        <v>821.9148616</v>
      </c>
      <c r="IM201" s="53">
        <f t="shared" si="2497"/>
        <v>847.1851864</v>
      </c>
      <c r="IN201" s="53">
        <f t="shared" si="2497"/>
        <v>1038.109283</v>
      </c>
      <c r="IO201" s="52">
        <f t="shared" si="55"/>
        <v>9965.849121</v>
      </c>
      <c r="IP201" s="53">
        <f t="shared" ref="IP201:JA201" si="2498">IP202+IP206</f>
        <v>681.6975391</v>
      </c>
      <c r="IQ201" s="53">
        <f t="shared" si="2498"/>
        <v>752.6359359</v>
      </c>
      <c r="IR201" s="53">
        <f t="shared" si="2498"/>
        <v>835.7676015</v>
      </c>
      <c r="IS201" s="53">
        <f t="shared" si="2498"/>
        <v>834.182515</v>
      </c>
      <c r="IT201" s="53">
        <f t="shared" si="2498"/>
        <v>846.5678171</v>
      </c>
      <c r="IU201" s="53">
        <f t="shared" si="2498"/>
        <v>895.8393227</v>
      </c>
      <c r="IV201" s="53">
        <f t="shared" si="2498"/>
        <v>1040.971475</v>
      </c>
      <c r="IW201" s="53">
        <f t="shared" si="2498"/>
        <v>1011.153256</v>
      </c>
      <c r="IX201" s="53">
        <f t="shared" si="2498"/>
        <v>940.9006403</v>
      </c>
      <c r="IY201" s="53">
        <f t="shared" si="2498"/>
        <v>887.7264761</v>
      </c>
      <c r="IZ201" s="53">
        <f t="shared" si="2498"/>
        <v>914.9897186</v>
      </c>
      <c r="JA201" s="53">
        <f t="shared" si="2498"/>
        <v>1121.213058</v>
      </c>
      <c r="JB201" s="52">
        <f t="shared" si="57"/>
        <v>10763.64535</v>
      </c>
      <c r="JC201" s="2"/>
      <c r="JD201" s="2"/>
      <c r="JE201" s="19">
        <f t="shared" si="58"/>
        <v>0</v>
      </c>
      <c r="JF201" s="19">
        <f t="shared" si="59"/>
        <v>0</v>
      </c>
      <c r="JG201" s="48">
        <f t="shared" si="60"/>
        <v>0</v>
      </c>
      <c r="JH201" s="48">
        <f t="shared" si="61"/>
        <v>0</v>
      </c>
      <c r="JI201" s="48">
        <f t="shared" si="62"/>
        <v>0</v>
      </c>
      <c r="JJ201" s="48">
        <f t="shared" si="63"/>
        <v>0</v>
      </c>
      <c r="JK201" s="48">
        <f t="shared" si="64"/>
        <v>0</v>
      </c>
    </row>
    <row r="202" ht="19.5" customHeight="1" outlineLevel="1">
      <c r="A202" s="2"/>
      <c r="B202" s="6" t="s">
        <v>17</v>
      </c>
      <c r="C202" s="8">
        <f t="shared" ref="C202:N202" si="2499">SUM(C203:C205)</f>
        <v>463.4716304</v>
      </c>
      <c r="D202" s="8">
        <f t="shared" si="2499"/>
        <v>513.3091911</v>
      </c>
      <c r="E202" s="8">
        <f t="shared" si="2499"/>
        <v>568.5456751</v>
      </c>
      <c r="F202" s="8">
        <f t="shared" si="2499"/>
        <v>567.1429161</v>
      </c>
      <c r="G202" s="8">
        <f t="shared" si="2499"/>
        <v>579.3395379</v>
      </c>
      <c r="H202" s="8">
        <f t="shared" si="2499"/>
        <v>615.9294035</v>
      </c>
      <c r="I202" s="8">
        <f t="shared" si="2499"/>
        <v>707.4040674</v>
      </c>
      <c r="J202" s="8">
        <f t="shared" si="2499"/>
        <v>689.1091346</v>
      </c>
      <c r="K202" s="8">
        <f t="shared" si="2499"/>
        <v>640.3226472</v>
      </c>
      <c r="L202" s="8">
        <f t="shared" si="2499"/>
        <v>603.7327816</v>
      </c>
      <c r="M202" s="8">
        <f t="shared" si="2499"/>
        <v>607.3772602</v>
      </c>
      <c r="N202" s="8">
        <f t="shared" si="2499"/>
        <v>762.2888657</v>
      </c>
      <c r="O202" s="8">
        <f t="shared" si="21"/>
        <v>7317.973111</v>
      </c>
      <c r="P202" s="8">
        <f t="shared" ref="P202:AA202" si="2500">SUM(P203:P205)</f>
        <v>460.8818003</v>
      </c>
      <c r="Q202" s="8">
        <f t="shared" si="2500"/>
        <v>510.3348512</v>
      </c>
      <c r="R202" s="8">
        <f t="shared" si="2500"/>
        <v>565.3443058</v>
      </c>
      <c r="S202" s="8">
        <f t="shared" si="2500"/>
        <v>563.973782</v>
      </c>
      <c r="T202" s="8">
        <f t="shared" si="2500"/>
        <v>576.1022504</v>
      </c>
      <c r="U202" s="8">
        <f t="shared" si="2500"/>
        <v>612.4876557</v>
      </c>
      <c r="V202" s="8">
        <f t="shared" si="2500"/>
        <v>703.4511689</v>
      </c>
      <c r="W202" s="8">
        <f t="shared" si="2500"/>
        <v>685.2584663</v>
      </c>
      <c r="X202" s="8">
        <f t="shared" si="2500"/>
        <v>636.7445926</v>
      </c>
      <c r="Y202" s="8">
        <f t="shared" si="2500"/>
        <v>600.3591873</v>
      </c>
      <c r="Z202" s="8">
        <f t="shared" si="2500"/>
        <v>604.1137206</v>
      </c>
      <c r="AA202" s="8">
        <f t="shared" si="2500"/>
        <v>758.0292769</v>
      </c>
      <c r="AB202" s="8">
        <f t="shared" si="23"/>
        <v>7277.081058</v>
      </c>
      <c r="AC202" s="8">
        <f t="shared" ref="AC202:AN202" si="2501">SUM(AC203:AC205)</f>
        <v>455.5028369</v>
      </c>
      <c r="AD202" s="8">
        <f t="shared" si="2501"/>
        <v>504.2812172</v>
      </c>
      <c r="AE202" s="8">
        <f t="shared" si="2501"/>
        <v>558.7237973</v>
      </c>
      <c r="AF202" s="8">
        <f t="shared" si="2501"/>
        <v>557.3916294</v>
      </c>
      <c r="AG202" s="8">
        <f t="shared" si="2501"/>
        <v>569.3785462</v>
      </c>
      <c r="AH202" s="8">
        <f t="shared" si="2501"/>
        <v>605.3392965</v>
      </c>
      <c r="AI202" s="8">
        <f t="shared" si="2501"/>
        <v>695.2411722</v>
      </c>
      <c r="AJ202" s="8">
        <f t="shared" si="2501"/>
        <v>677.260797</v>
      </c>
      <c r="AK202" s="8">
        <f t="shared" si="2501"/>
        <v>629.31313</v>
      </c>
      <c r="AL202" s="8">
        <f t="shared" si="2501"/>
        <v>593.3523797</v>
      </c>
      <c r="AM202" s="8">
        <f t="shared" si="2501"/>
        <v>597.1829569</v>
      </c>
      <c r="AN202" s="8">
        <f t="shared" si="2501"/>
        <v>749.1822976</v>
      </c>
      <c r="AO202" s="8">
        <f t="shared" si="25"/>
        <v>7192.150057</v>
      </c>
      <c r="AP202" s="8">
        <f t="shared" ref="AP202:BA202" si="2502">SUM(AP203:AP205)</f>
        <v>467.1556918</v>
      </c>
      <c r="AQ202" s="8">
        <f t="shared" si="2502"/>
        <v>517.0789241</v>
      </c>
      <c r="AR202" s="8">
        <f t="shared" si="2502"/>
        <v>572.9950143</v>
      </c>
      <c r="AS202" s="8">
        <f t="shared" si="2502"/>
        <v>571.6510439</v>
      </c>
      <c r="AT202" s="8">
        <f t="shared" si="2502"/>
        <v>583.9446148</v>
      </c>
      <c r="AU202" s="8">
        <f t="shared" si="2502"/>
        <v>620.8253273</v>
      </c>
      <c r="AV202" s="8">
        <f t="shared" si="2502"/>
        <v>713.0271086</v>
      </c>
      <c r="AW202" s="8">
        <f t="shared" si="2502"/>
        <v>694.5867523</v>
      </c>
      <c r="AX202" s="8">
        <f t="shared" si="2502"/>
        <v>645.4124689</v>
      </c>
      <c r="AY202" s="8">
        <f t="shared" si="2502"/>
        <v>608.5317564</v>
      </c>
      <c r="AZ202" s="8">
        <f t="shared" si="2502"/>
        <v>612.5856225</v>
      </c>
      <c r="BA202" s="8">
        <f t="shared" si="2502"/>
        <v>768.3481773</v>
      </c>
      <c r="BB202" s="8">
        <f t="shared" si="27"/>
        <v>7376.142502</v>
      </c>
      <c r="BC202" s="8">
        <f t="shared" ref="BC202:BN202" si="2503">SUM(BC203:BC205)</f>
        <v>492.4215701</v>
      </c>
      <c r="BD202" s="8">
        <f t="shared" si="2503"/>
        <v>544.9335411</v>
      </c>
      <c r="BE202" s="8">
        <f t="shared" si="2503"/>
        <v>603.9620342</v>
      </c>
      <c r="BF202" s="8">
        <f t="shared" si="2503"/>
        <v>602.5685002</v>
      </c>
      <c r="BG202" s="8">
        <f t="shared" si="2503"/>
        <v>615.5269626</v>
      </c>
      <c r="BH202" s="8">
        <f t="shared" si="2503"/>
        <v>654.4023497</v>
      </c>
      <c r="BI202" s="8">
        <f t="shared" si="2503"/>
        <v>751.5908174</v>
      </c>
      <c r="BJ202" s="8">
        <f t="shared" si="2503"/>
        <v>732.1531239</v>
      </c>
      <c r="BK202" s="8">
        <f t="shared" si="2503"/>
        <v>680.3192744</v>
      </c>
      <c r="BL202" s="8">
        <f t="shared" si="2503"/>
        <v>641.4438873</v>
      </c>
      <c r="BM202" s="8">
        <f t="shared" si="2503"/>
        <v>645.8514629</v>
      </c>
      <c r="BN202" s="8">
        <f t="shared" si="2503"/>
        <v>809.9038981</v>
      </c>
      <c r="BO202" s="8">
        <f t="shared" si="29"/>
        <v>7775.077422</v>
      </c>
      <c r="BP202" s="8">
        <f t="shared" ref="BP202:CA202" si="2504">SUM(BP203:BP205)</f>
        <v>531.7454305</v>
      </c>
      <c r="BQ202" s="8">
        <f t="shared" si="2504"/>
        <v>588.3282119</v>
      </c>
      <c r="BR202" s="8">
        <f t="shared" si="2504"/>
        <v>652.1683376</v>
      </c>
      <c r="BS202" s="8">
        <f t="shared" si="2504"/>
        <v>650.6884873</v>
      </c>
      <c r="BT202" s="8">
        <f t="shared" si="2504"/>
        <v>664.6817881</v>
      </c>
      <c r="BU202" s="8">
        <f t="shared" si="2504"/>
        <v>706.6616905</v>
      </c>
      <c r="BV202" s="8">
        <f t="shared" si="2504"/>
        <v>811.6114466</v>
      </c>
      <c r="BW202" s="8">
        <f t="shared" si="2504"/>
        <v>790.6214954</v>
      </c>
      <c r="BX202" s="8">
        <f t="shared" si="2504"/>
        <v>734.6482921</v>
      </c>
      <c r="BY202" s="8">
        <f t="shared" si="2504"/>
        <v>692.6683897</v>
      </c>
      <c r="BZ202" s="8">
        <f t="shared" si="2504"/>
        <v>697.5756116</v>
      </c>
      <c r="CA202" s="8">
        <f t="shared" si="2504"/>
        <v>874.5813002</v>
      </c>
      <c r="CB202" s="8">
        <f t="shared" si="31"/>
        <v>8395.980482</v>
      </c>
      <c r="CC202" s="8">
        <f t="shared" ref="CC202:CN202" si="2505">SUM(CC203:CC205)</f>
        <v>579.3076509</v>
      </c>
      <c r="CD202" s="8">
        <f t="shared" si="2505"/>
        <v>640.8154</v>
      </c>
      <c r="CE202" s="8">
        <f t="shared" si="2505"/>
        <v>710.4747119</v>
      </c>
      <c r="CF202" s="8">
        <f t="shared" si="2505"/>
        <v>708.8896254</v>
      </c>
      <c r="CG202" s="8">
        <f t="shared" si="2505"/>
        <v>724.1345636</v>
      </c>
      <c r="CH202" s="8">
        <f t="shared" si="2505"/>
        <v>769.8693781</v>
      </c>
      <c r="CI202" s="8">
        <f t="shared" si="2505"/>
        <v>884.2064145</v>
      </c>
      <c r="CJ202" s="8">
        <f t="shared" si="2505"/>
        <v>861.3390072</v>
      </c>
      <c r="CK202" s="8">
        <f t="shared" si="2505"/>
        <v>800.3592545</v>
      </c>
      <c r="CL202" s="8">
        <f t="shared" si="2505"/>
        <v>754.62444</v>
      </c>
      <c r="CM202" s="8">
        <f t="shared" si="2505"/>
        <v>760.1338261</v>
      </c>
      <c r="CN202" s="8">
        <f t="shared" si="2505"/>
        <v>952.8086363</v>
      </c>
      <c r="CO202" s="8">
        <f t="shared" si="33"/>
        <v>9146.962909</v>
      </c>
      <c r="CP202" s="2"/>
      <c r="CQ202" s="2"/>
      <c r="CR202" s="48">
        <f>O202-'ОПУ БС'!C202</f>
        <v>0</v>
      </c>
      <c r="CS202" s="48">
        <f>AB202-'ОПУ БС'!D202</f>
        <v>0</v>
      </c>
      <c r="CT202" s="48">
        <f>AO202-'ОПУ БС'!E202</f>
        <v>0</v>
      </c>
      <c r="CU202" s="48">
        <f>BB202-'ОПУ БС'!F202</f>
        <v>0</v>
      </c>
      <c r="CV202" s="48">
        <f>BO202-'ОПУ БС'!G202</f>
        <v>0</v>
      </c>
      <c r="CW202" s="48">
        <f>CB202-'ОПУ БС'!H202</f>
        <v>0</v>
      </c>
      <c r="CX202" s="48">
        <f>CO202-'ОПУ БС'!I202</f>
        <v>0</v>
      </c>
      <c r="CY202" s="2"/>
      <c r="CZ202" s="2"/>
      <c r="DA202" s="49">
        <f t="shared" ref="DA202:DL202" si="2506">SUM(DA203:DA205)</f>
        <v>0</v>
      </c>
      <c r="DB202" s="49">
        <f t="shared" si="2506"/>
        <v>0</v>
      </c>
      <c r="DC202" s="49">
        <f t="shared" si="2506"/>
        <v>0</v>
      </c>
      <c r="DD202" s="49">
        <f t="shared" si="2506"/>
        <v>0</v>
      </c>
      <c r="DE202" s="49">
        <f t="shared" si="2506"/>
        <v>0</v>
      </c>
      <c r="DF202" s="49">
        <f t="shared" si="2506"/>
        <v>0</v>
      </c>
      <c r="DG202" s="49">
        <f t="shared" si="2506"/>
        <v>0</v>
      </c>
      <c r="DH202" s="49">
        <f t="shared" si="2506"/>
        <v>0</v>
      </c>
      <c r="DI202" s="49">
        <f t="shared" si="2506"/>
        <v>0</v>
      </c>
      <c r="DJ202" s="49">
        <f t="shared" si="2506"/>
        <v>0</v>
      </c>
      <c r="DK202" s="49">
        <f t="shared" si="2506"/>
        <v>0</v>
      </c>
      <c r="DL202" s="49">
        <f t="shared" si="2506"/>
        <v>0</v>
      </c>
      <c r="DM202" s="50">
        <f t="shared" si="35"/>
        <v>0</v>
      </c>
      <c r="DN202" s="49">
        <f t="shared" ref="DN202:DY202" si="2507">SUM(DN203:DN205)</f>
        <v>0</v>
      </c>
      <c r="DO202" s="49">
        <f t="shared" si="2507"/>
        <v>0</v>
      </c>
      <c r="DP202" s="49">
        <f t="shared" si="2507"/>
        <v>0</v>
      </c>
      <c r="DQ202" s="49">
        <f t="shared" si="2507"/>
        <v>0</v>
      </c>
      <c r="DR202" s="49">
        <f t="shared" si="2507"/>
        <v>0</v>
      </c>
      <c r="DS202" s="49">
        <f t="shared" si="2507"/>
        <v>0</v>
      </c>
      <c r="DT202" s="49">
        <f t="shared" si="2507"/>
        <v>0</v>
      </c>
      <c r="DU202" s="49">
        <f t="shared" si="2507"/>
        <v>0</v>
      </c>
      <c r="DV202" s="49">
        <f t="shared" si="2507"/>
        <v>0</v>
      </c>
      <c r="DW202" s="49">
        <f t="shared" si="2507"/>
        <v>0</v>
      </c>
      <c r="DX202" s="49">
        <f t="shared" si="2507"/>
        <v>0</v>
      </c>
      <c r="DY202" s="49">
        <f t="shared" si="2507"/>
        <v>0</v>
      </c>
      <c r="DZ202" s="50">
        <f t="shared" si="37"/>
        <v>0</v>
      </c>
      <c r="EA202" s="49">
        <f t="shared" ref="EA202:EL202" si="2508">SUM(EA203:EA205)</f>
        <v>0</v>
      </c>
      <c r="EB202" s="49">
        <f t="shared" si="2508"/>
        <v>0</v>
      </c>
      <c r="EC202" s="49">
        <f t="shared" si="2508"/>
        <v>0</v>
      </c>
      <c r="ED202" s="49">
        <f t="shared" si="2508"/>
        <v>0</v>
      </c>
      <c r="EE202" s="49">
        <f t="shared" si="2508"/>
        <v>0</v>
      </c>
      <c r="EF202" s="49">
        <f t="shared" si="2508"/>
        <v>0</v>
      </c>
      <c r="EG202" s="49">
        <f t="shared" si="2508"/>
        <v>0</v>
      </c>
      <c r="EH202" s="49">
        <f t="shared" si="2508"/>
        <v>0</v>
      </c>
      <c r="EI202" s="49">
        <f t="shared" si="2508"/>
        <v>0</v>
      </c>
      <c r="EJ202" s="49">
        <f t="shared" si="2508"/>
        <v>0</v>
      </c>
      <c r="EK202" s="49">
        <f t="shared" si="2508"/>
        <v>0</v>
      </c>
      <c r="EL202" s="49">
        <f t="shared" si="2508"/>
        <v>0</v>
      </c>
      <c r="EM202" s="50">
        <f t="shared" si="39"/>
        <v>0</v>
      </c>
      <c r="EN202" s="49">
        <f t="shared" ref="EN202:EY202" si="2509">SUM(EN203:EN205)</f>
        <v>0</v>
      </c>
      <c r="EO202" s="49">
        <f t="shared" si="2509"/>
        <v>0</v>
      </c>
      <c r="EP202" s="49">
        <f t="shared" si="2509"/>
        <v>0</v>
      </c>
      <c r="EQ202" s="49">
        <f t="shared" si="2509"/>
        <v>0</v>
      </c>
      <c r="ER202" s="49">
        <f t="shared" si="2509"/>
        <v>0</v>
      </c>
      <c r="ES202" s="49">
        <f t="shared" si="2509"/>
        <v>0</v>
      </c>
      <c r="ET202" s="49">
        <f t="shared" si="2509"/>
        <v>0</v>
      </c>
      <c r="EU202" s="49">
        <f t="shared" si="2509"/>
        <v>0</v>
      </c>
      <c r="EV202" s="49">
        <f t="shared" si="2509"/>
        <v>0</v>
      </c>
      <c r="EW202" s="49">
        <f t="shared" si="2509"/>
        <v>0</v>
      </c>
      <c r="EX202" s="49">
        <f t="shared" si="2509"/>
        <v>0</v>
      </c>
      <c r="EY202" s="49">
        <f t="shared" si="2509"/>
        <v>0</v>
      </c>
      <c r="EZ202" s="51">
        <f t="shared" si="41"/>
        <v>0</v>
      </c>
      <c r="FA202" s="49">
        <f t="shared" ref="FA202:FL202" si="2510">SUM(FA203:FA205)</f>
        <v>0</v>
      </c>
      <c r="FB202" s="49">
        <f t="shared" si="2510"/>
        <v>0</v>
      </c>
      <c r="FC202" s="49">
        <f t="shared" si="2510"/>
        <v>0</v>
      </c>
      <c r="FD202" s="49">
        <f t="shared" si="2510"/>
        <v>0</v>
      </c>
      <c r="FE202" s="49">
        <f t="shared" si="2510"/>
        <v>0</v>
      </c>
      <c r="FF202" s="49">
        <f t="shared" si="2510"/>
        <v>0</v>
      </c>
      <c r="FG202" s="49">
        <f t="shared" si="2510"/>
        <v>0</v>
      </c>
      <c r="FH202" s="49">
        <f t="shared" si="2510"/>
        <v>0</v>
      </c>
      <c r="FI202" s="49">
        <f t="shared" si="2510"/>
        <v>0</v>
      </c>
      <c r="FJ202" s="49">
        <f t="shared" si="2510"/>
        <v>0</v>
      </c>
      <c r="FK202" s="49">
        <f t="shared" si="2510"/>
        <v>0</v>
      </c>
      <c r="FL202" s="49">
        <f t="shared" si="2510"/>
        <v>0</v>
      </c>
      <c r="FM202" s="51">
        <f t="shared" si="43"/>
        <v>0</v>
      </c>
      <c r="FN202" s="2"/>
      <c r="FO202" s="2"/>
      <c r="FP202" s="8">
        <f t="shared" ref="FP202:GA202" si="2511">SUM(FP203:FP205)</f>
        <v>463.4716304</v>
      </c>
      <c r="FQ202" s="8">
        <f t="shared" si="2511"/>
        <v>513.3091911</v>
      </c>
      <c r="FR202" s="8">
        <f t="shared" si="2511"/>
        <v>568.5456751</v>
      </c>
      <c r="FS202" s="8">
        <f t="shared" si="2511"/>
        <v>567.1429161</v>
      </c>
      <c r="FT202" s="8">
        <f t="shared" si="2511"/>
        <v>579.3395379</v>
      </c>
      <c r="FU202" s="8">
        <f t="shared" si="2511"/>
        <v>615.9294035</v>
      </c>
      <c r="FV202" s="8">
        <f t="shared" si="2511"/>
        <v>707.4040674</v>
      </c>
      <c r="FW202" s="8">
        <f t="shared" si="2511"/>
        <v>689.1091346</v>
      </c>
      <c r="FX202" s="8">
        <f t="shared" si="2511"/>
        <v>640.3226472</v>
      </c>
      <c r="FY202" s="8">
        <f t="shared" si="2511"/>
        <v>603.7327816</v>
      </c>
      <c r="FZ202" s="8">
        <f t="shared" si="2511"/>
        <v>607.3772602</v>
      </c>
      <c r="GA202" s="8">
        <f t="shared" si="2511"/>
        <v>762.2888657</v>
      </c>
      <c r="GB202" s="52">
        <f t="shared" si="45"/>
        <v>7317.973111</v>
      </c>
      <c r="GC202" s="8">
        <f t="shared" ref="GC202:GN202" si="2512">SUM(GC203:GC205)</f>
        <v>460.8818003</v>
      </c>
      <c r="GD202" s="8">
        <f t="shared" si="2512"/>
        <v>510.3348512</v>
      </c>
      <c r="GE202" s="8">
        <f t="shared" si="2512"/>
        <v>565.3443058</v>
      </c>
      <c r="GF202" s="8">
        <f t="shared" si="2512"/>
        <v>563.973782</v>
      </c>
      <c r="GG202" s="8">
        <f t="shared" si="2512"/>
        <v>576.1022504</v>
      </c>
      <c r="GH202" s="8">
        <f t="shared" si="2512"/>
        <v>612.4876557</v>
      </c>
      <c r="GI202" s="8">
        <f t="shared" si="2512"/>
        <v>703.4511689</v>
      </c>
      <c r="GJ202" s="8">
        <f t="shared" si="2512"/>
        <v>685.2584663</v>
      </c>
      <c r="GK202" s="8">
        <f t="shared" si="2512"/>
        <v>636.7445926</v>
      </c>
      <c r="GL202" s="8">
        <f t="shared" si="2512"/>
        <v>600.3591873</v>
      </c>
      <c r="GM202" s="8">
        <f t="shared" si="2512"/>
        <v>604.1137206</v>
      </c>
      <c r="GN202" s="8">
        <f t="shared" si="2512"/>
        <v>758.0292769</v>
      </c>
      <c r="GO202" s="52">
        <f t="shared" si="47"/>
        <v>7277.081058</v>
      </c>
      <c r="GP202" s="53">
        <f t="shared" ref="GP202:HA202" si="2513">SUM(GP203:GP205)</f>
        <v>455.5028369</v>
      </c>
      <c r="GQ202" s="53">
        <f t="shared" si="2513"/>
        <v>504.2812172</v>
      </c>
      <c r="GR202" s="53">
        <f t="shared" si="2513"/>
        <v>558.7237973</v>
      </c>
      <c r="GS202" s="53">
        <f t="shared" si="2513"/>
        <v>557.3916294</v>
      </c>
      <c r="GT202" s="53">
        <f t="shared" si="2513"/>
        <v>569.3785462</v>
      </c>
      <c r="GU202" s="53">
        <f t="shared" si="2513"/>
        <v>605.3392965</v>
      </c>
      <c r="GV202" s="53">
        <f t="shared" si="2513"/>
        <v>695.2411722</v>
      </c>
      <c r="GW202" s="53">
        <f t="shared" si="2513"/>
        <v>677.260797</v>
      </c>
      <c r="GX202" s="53">
        <f t="shared" si="2513"/>
        <v>629.31313</v>
      </c>
      <c r="GY202" s="53">
        <f t="shared" si="2513"/>
        <v>593.3523797</v>
      </c>
      <c r="GZ202" s="53">
        <f t="shared" si="2513"/>
        <v>597.1829569</v>
      </c>
      <c r="HA202" s="53">
        <f t="shared" si="2513"/>
        <v>749.1822976</v>
      </c>
      <c r="HB202" s="52">
        <f t="shared" si="49"/>
        <v>7192.150057</v>
      </c>
      <c r="HC202" s="53">
        <f t="shared" ref="HC202:HN202" si="2514">SUM(HC203:HC205)</f>
        <v>467.1556918</v>
      </c>
      <c r="HD202" s="53">
        <f t="shared" si="2514"/>
        <v>517.0789241</v>
      </c>
      <c r="HE202" s="53">
        <f t="shared" si="2514"/>
        <v>572.9950143</v>
      </c>
      <c r="HF202" s="53">
        <f t="shared" si="2514"/>
        <v>571.6510439</v>
      </c>
      <c r="HG202" s="53">
        <f t="shared" si="2514"/>
        <v>583.9446148</v>
      </c>
      <c r="HH202" s="53">
        <f t="shared" si="2514"/>
        <v>620.8253273</v>
      </c>
      <c r="HI202" s="53">
        <f t="shared" si="2514"/>
        <v>713.0271086</v>
      </c>
      <c r="HJ202" s="53">
        <f t="shared" si="2514"/>
        <v>694.5867523</v>
      </c>
      <c r="HK202" s="53">
        <f t="shared" si="2514"/>
        <v>645.4124689</v>
      </c>
      <c r="HL202" s="53">
        <f t="shared" si="2514"/>
        <v>608.5317564</v>
      </c>
      <c r="HM202" s="53">
        <f t="shared" si="2514"/>
        <v>612.5856225</v>
      </c>
      <c r="HN202" s="53">
        <f t="shared" si="2514"/>
        <v>768.3481773</v>
      </c>
      <c r="HO202" s="52">
        <f t="shared" si="51"/>
        <v>7376.142502</v>
      </c>
      <c r="HP202" s="53">
        <f t="shared" ref="HP202:IA202" si="2515">SUM(HP203:HP205)</f>
        <v>492.4215701</v>
      </c>
      <c r="HQ202" s="53">
        <f t="shared" si="2515"/>
        <v>544.9335411</v>
      </c>
      <c r="HR202" s="53">
        <f t="shared" si="2515"/>
        <v>603.9620342</v>
      </c>
      <c r="HS202" s="53">
        <f t="shared" si="2515"/>
        <v>602.5685002</v>
      </c>
      <c r="HT202" s="53">
        <f t="shared" si="2515"/>
        <v>615.5269626</v>
      </c>
      <c r="HU202" s="53">
        <f t="shared" si="2515"/>
        <v>654.4023497</v>
      </c>
      <c r="HV202" s="53">
        <f t="shared" si="2515"/>
        <v>751.5908174</v>
      </c>
      <c r="HW202" s="53">
        <f t="shared" si="2515"/>
        <v>732.1531239</v>
      </c>
      <c r="HX202" s="53">
        <f t="shared" si="2515"/>
        <v>680.3192744</v>
      </c>
      <c r="HY202" s="53">
        <f t="shared" si="2515"/>
        <v>641.4438873</v>
      </c>
      <c r="HZ202" s="53">
        <f t="shared" si="2515"/>
        <v>645.8514629</v>
      </c>
      <c r="IA202" s="53">
        <f t="shared" si="2515"/>
        <v>809.9038981</v>
      </c>
      <c r="IB202" s="52">
        <f t="shared" si="53"/>
        <v>7775.077422</v>
      </c>
      <c r="IC202" s="53">
        <f t="shared" ref="IC202:IN202" si="2516">SUM(IC203:IC205)</f>
        <v>531.7454305</v>
      </c>
      <c r="ID202" s="53">
        <f t="shared" si="2516"/>
        <v>588.3282119</v>
      </c>
      <c r="IE202" s="53">
        <f t="shared" si="2516"/>
        <v>652.1683376</v>
      </c>
      <c r="IF202" s="53">
        <f t="shared" si="2516"/>
        <v>650.6884873</v>
      </c>
      <c r="IG202" s="53">
        <f t="shared" si="2516"/>
        <v>664.6817881</v>
      </c>
      <c r="IH202" s="53">
        <f t="shared" si="2516"/>
        <v>706.6616905</v>
      </c>
      <c r="II202" s="53">
        <f t="shared" si="2516"/>
        <v>811.6114466</v>
      </c>
      <c r="IJ202" s="53">
        <f t="shared" si="2516"/>
        <v>790.6214954</v>
      </c>
      <c r="IK202" s="53">
        <f t="shared" si="2516"/>
        <v>734.6482921</v>
      </c>
      <c r="IL202" s="53">
        <f t="shared" si="2516"/>
        <v>692.6683897</v>
      </c>
      <c r="IM202" s="53">
        <f t="shared" si="2516"/>
        <v>697.5756116</v>
      </c>
      <c r="IN202" s="53">
        <f t="shared" si="2516"/>
        <v>874.5813002</v>
      </c>
      <c r="IO202" s="52">
        <f t="shared" si="55"/>
        <v>8395.980482</v>
      </c>
      <c r="IP202" s="53">
        <f t="shared" ref="IP202:JA202" si="2517">SUM(IP203:IP205)</f>
        <v>579.3076509</v>
      </c>
      <c r="IQ202" s="53">
        <f t="shared" si="2517"/>
        <v>640.8154</v>
      </c>
      <c r="IR202" s="53">
        <f t="shared" si="2517"/>
        <v>710.4747119</v>
      </c>
      <c r="IS202" s="53">
        <f t="shared" si="2517"/>
        <v>708.8896254</v>
      </c>
      <c r="IT202" s="53">
        <f t="shared" si="2517"/>
        <v>724.1345636</v>
      </c>
      <c r="IU202" s="53">
        <f t="shared" si="2517"/>
        <v>769.8693781</v>
      </c>
      <c r="IV202" s="53">
        <f t="shared" si="2517"/>
        <v>884.2064145</v>
      </c>
      <c r="IW202" s="53">
        <f t="shared" si="2517"/>
        <v>861.3390072</v>
      </c>
      <c r="IX202" s="53">
        <f t="shared" si="2517"/>
        <v>800.3592545</v>
      </c>
      <c r="IY202" s="53">
        <f t="shared" si="2517"/>
        <v>754.62444</v>
      </c>
      <c r="IZ202" s="53">
        <f t="shared" si="2517"/>
        <v>760.1338261</v>
      </c>
      <c r="JA202" s="53">
        <f t="shared" si="2517"/>
        <v>952.8086363</v>
      </c>
      <c r="JB202" s="52">
        <f t="shared" si="57"/>
        <v>9146.962909</v>
      </c>
      <c r="JC202" s="2"/>
      <c r="JD202" s="2"/>
      <c r="JE202" s="19">
        <f t="shared" si="58"/>
        <v>0</v>
      </c>
      <c r="JF202" s="19">
        <f t="shared" si="59"/>
        <v>0</v>
      </c>
      <c r="JG202" s="48">
        <f t="shared" si="60"/>
        <v>0</v>
      </c>
      <c r="JH202" s="48">
        <f t="shared" si="61"/>
        <v>0</v>
      </c>
      <c r="JI202" s="48">
        <f t="shared" si="62"/>
        <v>0</v>
      </c>
      <c r="JJ202" s="48">
        <f t="shared" si="63"/>
        <v>0</v>
      </c>
      <c r="JK202" s="48">
        <f t="shared" si="64"/>
        <v>0</v>
      </c>
    </row>
    <row r="203" ht="19.5" customHeight="1" outlineLevel="1">
      <c r="A203" s="2"/>
      <c r="B203" s="13" t="s">
        <v>18</v>
      </c>
      <c r="C203" s="56">
        <f>'ОПУ БС'!$C203/12*'ОПУ БС'!L203</f>
        <v>229.0490527</v>
      </c>
      <c r="D203" s="56">
        <f>'ОПУ БС'!$C203/12*'ОПУ БС'!M203</f>
        <v>250.145676</v>
      </c>
      <c r="E203" s="56">
        <f>'ОПУ БС'!$C203/12*'ОПУ БС'!N203</f>
        <v>280.2837092</v>
      </c>
      <c r="F203" s="56">
        <f>'ОПУ БС'!$C203/12*'ОПУ БС'!O203</f>
        <v>280.2837092</v>
      </c>
      <c r="G203" s="56">
        <f>'ОПУ БС'!$C203/12*'ОПУ БС'!P203</f>
        <v>286.3113159</v>
      </c>
      <c r="H203" s="56">
        <f>'ОПУ БС'!$C203/12*'ОПУ БС'!Q203</f>
        <v>304.3941358</v>
      </c>
      <c r="I203" s="56">
        <f>'ОПУ БС'!$C203/12*'ОПУ БС'!R203</f>
        <v>349.6011857</v>
      </c>
      <c r="J203" s="56">
        <f>'ОПУ БС'!$C203/12*'ОПУ БС'!S203</f>
        <v>340.5597757</v>
      </c>
      <c r="K203" s="56">
        <f>'ОПУ БС'!$C203/12*'ОПУ БС'!T203</f>
        <v>316.4493491</v>
      </c>
      <c r="L203" s="56">
        <f>'ОПУ БС'!$C203/12*'ОПУ БС'!U203</f>
        <v>298.3665292</v>
      </c>
      <c r="M203" s="56">
        <f>'ОПУ БС'!$C203/12*'ОПУ БС'!V203</f>
        <v>304.3941358</v>
      </c>
      <c r="N203" s="56">
        <f>'ОПУ БС'!$C203/12*'ОПУ БС'!W203</f>
        <v>376.7254156</v>
      </c>
      <c r="O203" s="10">
        <f t="shared" si="21"/>
        <v>3616.56399</v>
      </c>
      <c r="P203" s="56">
        <f>'ОПУ БС'!$D203/12*'ОПУ БС'!L203</f>
        <v>231.3821425</v>
      </c>
      <c r="Q203" s="56">
        <f>'ОПУ БС'!$D203/12*'ОПУ БС'!M203</f>
        <v>252.6936556</v>
      </c>
      <c r="R203" s="56">
        <f>'ОПУ БС'!$D203/12*'ОПУ БС'!N203</f>
        <v>283.1386744</v>
      </c>
      <c r="S203" s="56">
        <f>'ОПУ БС'!$D203/12*'ОПУ БС'!O203</f>
        <v>283.1386744</v>
      </c>
      <c r="T203" s="56">
        <f>'ОПУ БС'!$D203/12*'ОПУ БС'!P203</f>
        <v>289.2276781</v>
      </c>
      <c r="U203" s="56">
        <f>'ОПУ БС'!$D203/12*'ОПУ БС'!Q203</f>
        <v>307.4946894</v>
      </c>
      <c r="V203" s="56">
        <f>'ОПУ БС'!$D203/12*'ОПУ БС'!R203</f>
        <v>353.1622175</v>
      </c>
      <c r="W203" s="56">
        <f>'ОПУ БС'!$D203/12*'ОПУ БС'!S203</f>
        <v>344.0287119</v>
      </c>
      <c r="X203" s="56">
        <f>'ОПУ БС'!$D203/12*'ОПУ БС'!T203</f>
        <v>319.6726969</v>
      </c>
      <c r="Y203" s="56">
        <f>'ОПУ БС'!$D203/12*'ОПУ БС'!U203</f>
        <v>301.4056856</v>
      </c>
      <c r="Z203" s="56">
        <f>'ОПУ БС'!$D203/12*'ОПУ БС'!V203</f>
        <v>307.4946894</v>
      </c>
      <c r="AA203" s="56">
        <f>'ОПУ БС'!$D203/12*'ОПУ БС'!W203</f>
        <v>380.5627344</v>
      </c>
      <c r="AB203" s="10">
        <f t="shared" si="23"/>
        <v>3653.40225</v>
      </c>
      <c r="AC203" s="56">
        <f>'ОПУ БС'!$E203/12*'ОПУ БС'!L203</f>
        <v>232.0014418</v>
      </c>
      <c r="AD203" s="56">
        <f>'ОПУ БС'!$E203/12*'ОПУ БС'!M203</f>
        <v>253.3699957</v>
      </c>
      <c r="AE203" s="56">
        <f>'ОПУ БС'!$E203/12*'ОПУ БС'!N203</f>
        <v>283.8965012</v>
      </c>
      <c r="AF203" s="56">
        <f>'ОПУ БС'!$E203/12*'ОПУ БС'!O203</f>
        <v>283.8965012</v>
      </c>
      <c r="AG203" s="56">
        <f>'ОПУ БС'!$E203/12*'ОПУ БС'!P203</f>
        <v>290.0018023</v>
      </c>
      <c r="AH203" s="56">
        <f>'ОПУ БС'!$E203/12*'ОПУ БС'!Q203</f>
        <v>308.3177056</v>
      </c>
      <c r="AI203" s="56">
        <f>'ОПУ БС'!$E203/12*'ОПУ БС'!R203</f>
        <v>354.1074639</v>
      </c>
      <c r="AJ203" s="56">
        <f>'ОПУ БС'!$E203/12*'ОПУ БС'!S203</f>
        <v>344.9495122</v>
      </c>
      <c r="AK203" s="56">
        <f>'ОПУ БС'!$E203/12*'ОПУ БС'!T203</f>
        <v>320.5283078</v>
      </c>
      <c r="AL203" s="56">
        <f>'ОПУ БС'!$E203/12*'ОПУ БС'!U203</f>
        <v>302.2124045</v>
      </c>
      <c r="AM203" s="56">
        <f>'ОПУ БС'!$E203/12*'ОПУ БС'!V203</f>
        <v>308.3177056</v>
      </c>
      <c r="AN203" s="56">
        <f>'ОПУ БС'!$E203/12*'ОПУ БС'!W203</f>
        <v>381.5813188</v>
      </c>
      <c r="AO203" s="10">
        <f t="shared" si="25"/>
        <v>3663.180661</v>
      </c>
      <c r="AP203" s="56">
        <f>'ОПУ БС'!$F203/12*'ОПУ БС'!L203</f>
        <v>241.3928802</v>
      </c>
      <c r="AQ203" s="56">
        <f>'ОПУ БС'!$F203/12*'ОПУ БС'!M203</f>
        <v>263.6264349</v>
      </c>
      <c r="AR203" s="56">
        <f>'ОПУ БС'!$F203/12*'ОПУ БС'!N203</f>
        <v>295.388656</v>
      </c>
      <c r="AS203" s="56">
        <f>'ОПУ БС'!$F203/12*'ОПУ БС'!O203</f>
        <v>295.388656</v>
      </c>
      <c r="AT203" s="56">
        <f>'ОПУ БС'!$F203/12*'ОПУ БС'!P203</f>
        <v>301.7411002</v>
      </c>
      <c r="AU203" s="56">
        <f>'ОПУ БС'!$F203/12*'ОПУ БС'!Q203</f>
        <v>320.7984329</v>
      </c>
      <c r="AV203" s="56">
        <f>'ОПУ БС'!$F203/12*'ОПУ БС'!R203</f>
        <v>368.4417645</v>
      </c>
      <c r="AW203" s="56">
        <f>'ОПУ БС'!$F203/12*'ОПУ БС'!S203</f>
        <v>358.9130981</v>
      </c>
      <c r="AX203" s="56">
        <f>'ОПУ БС'!$F203/12*'ОПУ БС'!T203</f>
        <v>333.5033213</v>
      </c>
      <c r="AY203" s="56">
        <f>'ОПУ БС'!$F203/12*'ОПУ БС'!U203</f>
        <v>314.4459886</v>
      </c>
      <c r="AZ203" s="56">
        <f>'ОПУ БС'!$F203/12*'ОПУ БС'!V203</f>
        <v>320.7984329</v>
      </c>
      <c r="BA203" s="56">
        <f>'ОПУ БС'!$F203/12*'ОПУ БС'!W203</f>
        <v>397.0277634</v>
      </c>
      <c r="BB203" s="10">
        <f t="shared" si="27"/>
        <v>3811.466529</v>
      </c>
      <c r="BC203" s="56">
        <f>'ОПУ БС'!$G203/12*'ОПУ БС'!L203</f>
        <v>258.1476747</v>
      </c>
      <c r="BD203" s="56">
        <f>'ОПУ БС'!$G203/12*'ОПУ БС'!M203</f>
        <v>281.9244342</v>
      </c>
      <c r="BE203" s="56">
        <f>'ОПУ БС'!$G203/12*'ОПУ БС'!N203</f>
        <v>315.8912335</v>
      </c>
      <c r="BF203" s="56">
        <f>'ОПУ БС'!$G203/12*'ОПУ БС'!O203</f>
        <v>315.8912335</v>
      </c>
      <c r="BG203" s="56">
        <f>'ОПУ БС'!$G203/12*'ОПУ БС'!P203</f>
        <v>322.6845934</v>
      </c>
      <c r="BH203" s="56">
        <f>'ОПУ БС'!$G203/12*'ОПУ БС'!Q203</f>
        <v>343.064673</v>
      </c>
      <c r="BI203" s="56">
        <f>'ОПУ БС'!$G203/12*'ОПУ БС'!R203</f>
        <v>394.0148719</v>
      </c>
      <c r="BJ203" s="56">
        <f>'ОПУ БС'!$G203/12*'ОПУ БС'!S203</f>
        <v>383.8248322</v>
      </c>
      <c r="BK203" s="56">
        <f>'ОПУ БС'!$G203/12*'ОПУ БС'!T203</f>
        <v>356.6513927</v>
      </c>
      <c r="BL203" s="56">
        <f>'ОПУ БС'!$G203/12*'ОПУ БС'!U203</f>
        <v>336.2713131</v>
      </c>
      <c r="BM203" s="56">
        <f>'ОПУ БС'!$G203/12*'ОПУ БС'!V203</f>
        <v>343.064673</v>
      </c>
      <c r="BN203" s="56">
        <f>'ОПУ БС'!$G203/12*'ОПУ БС'!W203</f>
        <v>424.5849913</v>
      </c>
      <c r="BO203" s="10">
        <f t="shared" si="29"/>
        <v>4076.015917</v>
      </c>
      <c r="BP203" s="56">
        <f>'ОПУ БС'!$H203/12*'ОПУ БС'!L203</f>
        <v>282.8199947</v>
      </c>
      <c r="BQ203" s="56">
        <f>'ОПУ БС'!$H203/12*'ОПУ БС'!M203</f>
        <v>308.8692047</v>
      </c>
      <c r="BR203" s="56">
        <f>'ОПУ БС'!$H203/12*'ОПУ БС'!N203</f>
        <v>346.0823619</v>
      </c>
      <c r="BS203" s="56">
        <f>'ОПУ БС'!$H203/12*'ОПУ БС'!O203</f>
        <v>346.0823619</v>
      </c>
      <c r="BT203" s="56">
        <f>'ОПУ БС'!$H203/12*'ОПУ БС'!P203</f>
        <v>353.5249934</v>
      </c>
      <c r="BU203" s="56">
        <f>'ОПУ БС'!$H203/12*'ОПУ БС'!Q203</f>
        <v>375.8528877</v>
      </c>
      <c r="BV203" s="56">
        <f>'ОПУ БС'!$H203/12*'ОПУ БС'!R203</f>
        <v>431.6726235</v>
      </c>
      <c r="BW203" s="56">
        <f>'ОПУ БС'!$H203/12*'ОПУ БС'!S203</f>
        <v>420.5086763</v>
      </c>
      <c r="BX203" s="56">
        <f>'ОПУ БС'!$H203/12*'ОПУ БС'!T203</f>
        <v>390.7381505</v>
      </c>
      <c r="BY203" s="56">
        <f>'ОПУ БС'!$H203/12*'ОПУ БС'!U203</f>
        <v>368.4102562</v>
      </c>
      <c r="BZ203" s="56">
        <f>'ОПУ БС'!$H203/12*'ОПУ БС'!V203</f>
        <v>375.8528877</v>
      </c>
      <c r="CA203" s="56">
        <f>'ОПУ БС'!$H203/12*'ОПУ БС'!W203</f>
        <v>465.1644649</v>
      </c>
      <c r="CB203" s="10">
        <f t="shared" si="31"/>
        <v>4465.578863</v>
      </c>
      <c r="CC203" s="56">
        <f>'ОПУ БС'!$I203/12*'ОПУ БС'!L203</f>
        <v>312.595904</v>
      </c>
      <c r="CD203" s="56">
        <f>'ОПУ БС'!$I203/12*'ОПУ БС'!M203</f>
        <v>341.387632</v>
      </c>
      <c r="CE203" s="56">
        <f>'ОПУ БС'!$I203/12*'ОПУ БС'!N203</f>
        <v>382.518672</v>
      </c>
      <c r="CF203" s="56">
        <f>'ОПУ БС'!$I203/12*'ОПУ БС'!O203</f>
        <v>382.518672</v>
      </c>
      <c r="CG203" s="56">
        <f>'ОПУ БС'!$I203/12*'ОПУ БС'!P203</f>
        <v>390.74488</v>
      </c>
      <c r="CH203" s="56">
        <f>'ОПУ БС'!$I203/12*'ОПУ БС'!Q203</f>
        <v>415.423504</v>
      </c>
      <c r="CI203" s="56">
        <f>'ОПУ БС'!$I203/12*'ОПУ БС'!R203</f>
        <v>477.120064</v>
      </c>
      <c r="CJ203" s="56">
        <f>'ОПУ БС'!$I203/12*'ОПУ БС'!S203</f>
        <v>464.780752</v>
      </c>
      <c r="CK203" s="56">
        <f>'ОПУ БС'!$I203/12*'ОПУ БС'!T203</f>
        <v>431.87592</v>
      </c>
      <c r="CL203" s="56">
        <f>'ОПУ БС'!$I203/12*'ОПУ БС'!U203</f>
        <v>407.197296</v>
      </c>
      <c r="CM203" s="56">
        <f>'ОПУ БС'!$I203/12*'ОПУ БС'!V203</f>
        <v>415.423504</v>
      </c>
      <c r="CN203" s="56">
        <f>'ОПУ БС'!$I203/12*'ОПУ БС'!W203</f>
        <v>514.138</v>
      </c>
      <c r="CO203" s="10">
        <f t="shared" si="33"/>
        <v>4935.7248</v>
      </c>
      <c r="CP203" s="2"/>
      <c r="CQ203" s="2"/>
      <c r="CR203" s="48">
        <f>O203-'ОПУ БС'!C203</f>
        <v>0</v>
      </c>
      <c r="CS203" s="48">
        <f>AB203-'ОПУ БС'!D203</f>
        <v>0</v>
      </c>
      <c r="CT203" s="48">
        <f>AO203-'ОПУ БС'!E203</f>
        <v>0</v>
      </c>
      <c r="CU203" s="48">
        <f>BB203-'ОПУ БС'!F203</f>
        <v>0</v>
      </c>
      <c r="CV203" s="48">
        <f>BO203-'ОПУ БС'!G203</f>
        <v>0</v>
      </c>
      <c r="CW203" s="48">
        <f>CB203-'ОПУ БС'!H203</f>
        <v>0</v>
      </c>
      <c r="CX203" s="48">
        <f>CO203-'ОПУ БС'!I203</f>
        <v>0</v>
      </c>
      <c r="CY203" s="2"/>
      <c r="CZ203" s="2"/>
      <c r="DA203" s="57"/>
      <c r="DB203" s="57"/>
      <c r="DC203" s="57"/>
      <c r="DD203" s="57"/>
      <c r="DE203" s="57"/>
      <c r="DF203" s="57"/>
      <c r="DG203" s="57"/>
      <c r="DH203" s="57"/>
      <c r="DI203" s="57"/>
      <c r="DJ203" s="57"/>
      <c r="DK203" s="57"/>
      <c r="DL203" s="57"/>
      <c r="DM203" s="55">
        <f t="shared" si="35"/>
        <v>0</v>
      </c>
      <c r="DN203" s="57"/>
      <c r="DO203" s="57"/>
      <c r="DP203" s="57"/>
      <c r="DQ203" s="57"/>
      <c r="DR203" s="57"/>
      <c r="DS203" s="57"/>
      <c r="DT203" s="57"/>
      <c r="DU203" s="57"/>
      <c r="DV203" s="57"/>
      <c r="DW203" s="57"/>
      <c r="DX203" s="57"/>
      <c r="DY203" s="57"/>
      <c r="DZ203" s="55">
        <f t="shared" si="37"/>
        <v>0</v>
      </c>
      <c r="EA203" s="58"/>
      <c r="EB203" s="58"/>
      <c r="EC203" s="58"/>
      <c r="ED203" s="58"/>
      <c r="EE203" s="58"/>
      <c r="EF203" s="58"/>
      <c r="EG203" s="58"/>
      <c r="EH203" s="58"/>
      <c r="EI203" s="58"/>
      <c r="EJ203" s="58"/>
      <c r="EK203" s="58"/>
      <c r="EL203" s="58"/>
      <c r="EM203" s="50">
        <f t="shared" si="39"/>
        <v>0</v>
      </c>
      <c r="EN203" s="58"/>
      <c r="EO203" s="58"/>
      <c r="EP203" s="58"/>
      <c r="EQ203" s="58"/>
      <c r="ER203" s="58"/>
      <c r="ES203" s="58"/>
      <c r="ET203" s="58"/>
      <c r="EU203" s="58"/>
      <c r="EV203" s="58"/>
      <c r="EW203" s="58"/>
      <c r="EX203" s="58"/>
      <c r="EY203" s="58"/>
      <c r="EZ203" s="51">
        <f t="shared" si="41"/>
        <v>0</v>
      </c>
      <c r="FA203" s="58"/>
      <c r="FB203" s="58"/>
      <c r="FC203" s="58"/>
      <c r="FD203" s="58"/>
      <c r="FE203" s="58"/>
      <c r="FF203" s="58"/>
      <c r="FG203" s="58"/>
      <c r="FH203" s="58"/>
      <c r="FI203" s="58"/>
      <c r="FJ203" s="58"/>
      <c r="FK203" s="58"/>
      <c r="FL203" s="58"/>
      <c r="FM203" s="51">
        <f t="shared" si="43"/>
        <v>0</v>
      </c>
      <c r="FN203" s="2"/>
      <c r="FO203" s="2"/>
      <c r="FP203" s="56">
        <f t="shared" ref="FP203:GA203" si="2518">C203</f>
        <v>229.0490527</v>
      </c>
      <c r="FQ203" s="56">
        <f t="shared" si="2518"/>
        <v>250.145676</v>
      </c>
      <c r="FR203" s="56">
        <f t="shared" si="2518"/>
        <v>280.2837092</v>
      </c>
      <c r="FS203" s="56">
        <f t="shared" si="2518"/>
        <v>280.2837092</v>
      </c>
      <c r="FT203" s="56">
        <f t="shared" si="2518"/>
        <v>286.3113159</v>
      </c>
      <c r="FU203" s="56">
        <f t="shared" si="2518"/>
        <v>304.3941358</v>
      </c>
      <c r="FV203" s="56">
        <f t="shared" si="2518"/>
        <v>349.6011857</v>
      </c>
      <c r="FW203" s="56">
        <f t="shared" si="2518"/>
        <v>340.5597757</v>
      </c>
      <c r="FX203" s="56">
        <f t="shared" si="2518"/>
        <v>316.4493491</v>
      </c>
      <c r="FY203" s="56">
        <f t="shared" si="2518"/>
        <v>298.3665292</v>
      </c>
      <c r="FZ203" s="56">
        <f t="shared" si="2518"/>
        <v>304.3941358</v>
      </c>
      <c r="GA203" s="56">
        <f t="shared" si="2518"/>
        <v>376.7254156</v>
      </c>
      <c r="GB203" s="52">
        <f t="shared" si="45"/>
        <v>3616.56399</v>
      </c>
      <c r="GC203" s="56">
        <f t="shared" ref="GC203:GN203" si="2519">P203</f>
        <v>231.3821425</v>
      </c>
      <c r="GD203" s="56">
        <f t="shared" si="2519"/>
        <v>252.6936556</v>
      </c>
      <c r="GE203" s="56">
        <f t="shared" si="2519"/>
        <v>283.1386744</v>
      </c>
      <c r="GF203" s="56">
        <f t="shared" si="2519"/>
        <v>283.1386744</v>
      </c>
      <c r="GG203" s="56">
        <f t="shared" si="2519"/>
        <v>289.2276781</v>
      </c>
      <c r="GH203" s="56">
        <f t="shared" si="2519"/>
        <v>307.4946894</v>
      </c>
      <c r="GI203" s="56">
        <f t="shared" si="2519"/>
        <v>353.1622175</v>
      </c>
      <c r="GJ203" s="56">
        <f t="shared" si="2519"/>
        <v>344.0287119</v>
      </c>
      <c r="GK203" s="56">
        <f t="shared" si="2519"/>
        <v>319.6726969</v>
      </c>
      <c r="GL203" s="56">
        <f t="shared" si="2519"/>
        <v>301.4056856</v>
      </c>
      <c r="GM203" s="56">
        <f t="shared" si="2519"/>
        <v>307.4946894</v>
      </c>
      <c r="GN203" s="56">
        <f t="shared" si="2519"/>
        <v>380.5627344</v>
      </c>
      <c r="GO203" s="52">
        <f t="shared" si="47"/>
        <v>3653.40225</v>
      </c>
      <c r="GP203" s="8">
        <f t="shared" ref="GP203:HA203" si="2520">AC203+DA203</f>
        <v>232.0014418</v>
      </c>
      <c r="GQ203" s="8">
        <f t="shared" si="2520"/>
        <v>253.3699957</v>
      </c>
      <c r="GR203" s="8">
        <f t="shared" si="2520"/>
        <v>283.8965012</v>
      </c>
      <c r="GS203" s="8">
        <f t="shared" si="2520"/>
        <v>283.8965012</v>
      </c>
      <c r="GT203" s="8">
        <f t="shared" si="2520"/>
        <v>290.0018023</v>
      </c>
      <c r="GU203" s="8">
        <f t="shared" si="2520"/>
        <v>308.3177056</v>
      </c>
      <c r="GV203" s="8">
        <f t="shared" si="2520"/>
        <v>354.1074639</v>
      </c>
      <c r="GW203" s="8">
        <f t="shared" si="2520"/>
        <v>344.9495122</v>
      </c>
      <c r="GX203" s="8">
        <f t="shared" si="2520"/>
        <v>320.5283078</v>
      </c>
      <c r="GY203" s="8">
        <f t="shared" si="2520"/>
        <v>302.2124045</v>
      </c>
      <c r="GZ203" s="8">
        <f t="shared" si="2520"/>
        <v>308.3177056</v>
      </c>
      <c r="HA203" s="8">
        <f t="shared" si="2520"/>
        <v>381.5813188</v>
      </c>
      <c r="HB203" s="52">
        <f t="shared" si="49"/>
        <v>3663.180661</v>
      </c>
      <c r="HC203" s="8">
        <f t="shared" ref="HC203:HN203" si="2521">AP203+DN203</f>
        <v>241.3928802</v>
      </c>
      <c r="HD203" s="8">
        <f t="shared" si="2521"/>
        <v>263.6264349</v>
      </c>
      <c r="HE203" s="8">
        <f t="shared" si="2521"/>
        <v>295.388656</v>
      </c>
      <c r="HF203" s="8">
        <f t="shared" si="2521"/>
        <v>295.388656</v>
      </c>
      <c r="HG203" s="8">
        <f t="shared" si="2521"/>
        <v>301.7411002</v>
      </c>
      <c r="HH203" s="8">
        <f t="shared" si="2521"/>
        <v>320.7984329</v>
      </c>
      <c r="HI203" s="8">
        <f t="shared" si="2521"/>
        <v>368.4417645</v>
      </c>
      <c r="HJ203" s="8">
        <f t="shared" si="2521"/>
        <v>358.9130981</v>
      </c>
      <c r="HK203" s="8">
        <f t="shared" si="2521"/>
        <v>333.5033213</v>
      </c>
      <c r="HL203" s="8">
        <f t="shared" si="2521"/>
        <v>314.4459886</v>
      </c>
      <c r="HM203" s="8">
        <f t="shared" si="2521"/>
        <v>320.7984329</v>
      </c>
      <c r="HN203" s="8">
        <f t="shared" si="2521"/>
        <v>397.0277634</v>
      </c>
      <c r="HO203" s="52">
        <f t="shared" si="51"/>
        <v>3811.466529</v>
      </c>
      <c r="HP203" s="8">
        <f t="shared" ref="HP203:IA203" si="2522">BC203+EA203</f>
        <v>258.1476747</v>
      </c>
      <c r="HQ203" s="8">
        <f t="shared" si="2522"/>
        <v>281.9244342</v>
      </c>
      <c r="HR203" s="8">
        <f t="shared" si="2522"/>
        <v>315.8912335</v>
      </c>
      <c r="HS203" s="8">
        <f t="shared" si="2522"/>
        <v>315.8912335</v>
      </c>
      <c r="HT203" s="8">
        <f t="shared" si="2522"/>
        <v>322.6845934</v>
      </c>
      <c r="HU203" s="8">
        <f t="shared" si="2522"/>
        <v>343.064673</v>
      </c>
      <c r="HV203" s="8">
        <f t="shared" si="2522"/>
        <v>394.0148719</v>
      </c>
      <c r="HW203" s="8">
        <f t="shared" si="2522"/>
        <v>383.8248322</v>
      </c>
      <c r="HX203" s="8">
        <f t="shared" si="2522"/>
        <v>356.6513927</v>
      </c>
      <c r="HY203" s="8">
        <f t="shared" si="2522"/>
        <v>336.2713131</v>
      </c>
      <c r="HZ203" s="8">
        <f t="shared" si="2522"/>
        <v>343.064673</v>
      </c>
      <c r="IA203" s="8">
        <f t="shared" si="2522"/>
        <v>424.5849913</v>
      </c>
      <c r="IB203" s="52">
        <f t="shared" si="53"/>
        <v>4076.015917</v>
      </c>
      <c r="IC203" s="8">
        <f t="shared" ref="IC203:IN203" si="2523">BP203+EN203</f>
        <v>282.8199947</v>
      </c>
      <c r="ID203" s="8">
        <f t="shared" si="2523"/>
        <v>308.8692047</v>
      </c>
      <c r="IE203" s="8">
        <f t="shared" si="2523"/>
        <v>346.0823619</v>
      </c>
      <c r="IF203" s="8">
        <f t="shared" si="2523"/>
        <v>346.0823619</v>
      </c>
      <c r="IG203" s="8">
        <f t="shared" si="2523"/>
        <v>353.5249934</v>
      </c>
      <c r="IH203" s="8">
        <f t="shared" si="2523"/>
        <v>375.8528877</v>
      </c>
      <c r="II203" s="8">
        <f t="shared" si="2523"/>
        <v>431.6726235</v>
      </c>
      <c r="IJ203" s="8">
        <f t="shared" si="2523"/>
        <v>420.5086763</v>
      </c>
      <c r="IK203" s="8">
        <f t="shared" si="2523"/>
        <v>390.7381505</v>
      </c>
      <c r="IL203" s="8">
        <f t="shared" si="2523"/>
        <v>368.4102562</v>
      </c>
      <c r="IM203" s="8">
        <f t="shared" si="2523"/>
        <v>375.8528877</v>
      </c>
      <c r="IN203" s="8">
        <f t="shared" si="2523"/>
        <v>465.1644649</v>
      </c>
      <c r="IO203" s="52">
        <f t="shared" si="55"/>
        <v>4465.578863</v>
      </c>
      <c r="IP203" s="8">
        <f t="shared" ref="IP203:JA203" si="2524">CC203+FA203</f>
        <v>312.595904</v>
      </c>
      <c r="IQ203" s="8">
        <f t="shared" si="2524"/>
        <v>341.387632</v>
      </c>
      <c r="IR203" s="8">
        <f t="shared" si="2524"/>
        <v>382.518672</v>
      </c>
      <c r="IS203" s="8">
        <f t="shared" si="2524"/>
        <v>382.518672</v>
      </c>
      <c r="IT203" s="8">
        <f t="shared" si="2524"/>
        <v>390.74488</v>
      </c>
      <c r="IU203" s="8">
        <f t="shared" si="2524"/>
        <v>415.423504</v>
      </c>
      <c r="IV203" s="8">
        <f t="shared" si="2524"/>
        <v>477.120064</v>
      </c>
      <c r="IW203" s="8">
        <f t="shared" si="2524"/>
        <v>464.780752</v>
      </c>
      <c r="IX203" s="8">
        <f t="shared" si="2524"/>
        <v>431.87592</v>
      </c>
      <c r="IY203" s="8">
        <f t="shared" si="2524"/>
        <v>407.197296</v>
      </c>
      <c r="IZ203" s="8">
        <f t="shared" si="2524"/>
        <v>415.423504</v>
      </c>
      <c r="JA203" s="8">
        <f t="shared" si="2524"/>
        <v>514.138</v>
      </c>
      <c r="JB203" s="52">
        <f t="shared" si="57"/>
        <v>4935.7248</v>
      </c>
      <c r="JC203" s="2"/>
      <c r="JD203" s="2"/>
      <c r="JE203" s="19">
        <f t="shared" si="58"/>
        <v>0</v>
      </c>
      <c r="JF203" s="19">
        <f t="shared" si="59"/>
        <v>0</v>
      </c>
      <c r="JG203" s="48">
        <f t="shared" si="60"/>
        <v>0</v>
      </c>
      <c r="JH203" s="48">
        <f t="shared" si="61"/>
        <v>0</v>
      </c>
      <c r="JI203" s="48">
        <f t="shared" si="62"/>
        <v>0</v>
      </c>
      <c r="JJ203" s="48">
        <f t="shared" si="63"/>
        <v>0</v>
      </c>
      <c r="JK203" s="48">
        <f t="shared" si="64"/>
        <v>0</v>
      </c>
    </row>
    <row r="204" ht="19.5" customHeight="1" outlineLevel="1">
      <c r="A204" s="2"/>
      <c r="B204" s="13" t="s">
        <v>19</v>
      </c>
      <c r="C204" s="56">
        <f>'ОПУ БС'!$C204/12*'ОПУ БС'!L204</f>
        <v>181.1177337</v>
      </c>
      <c r="D204" s="56">
        <f>'ОПУ БС'!$C204/12*'ОПУ БС'!M204</f>
        <v>204.9490145</v>
      </c>
      <c r="E204" s="56">
        <f>'ОПУ БС'!$C204/12*'ОПУ БС'!N204</f>
        <v>221.630911</v>
      </c>
      <c r="F204" s="56">
        <f>'ОПУ БС'!$C204/12*'ОПУ БС'!O204</f>
        <v>221.630911</v>
      </c>
      <c r="G204" s="56">
        <f>'ОПУ БС'!$C204/12*'ОПУ БС'!P204</f>
        <v>226.3971672</v>
      </c>
      <c r="H204" s="56">
        <f>'ОПУ БС'!$C204/12*'ОПУ БС'!Q204</f>
        <v>240.6959356</v>
      </c>
      <c r="I204" s="56">
        <f>'ОПУ БС'!$C204/12*'ОПУ БС'!R204</f>
        <v>276.4428567</v>
      </c>
      <c r="J204" s="56">
        <f>'ОПУ БС'!$C204/12*'ОПУ БС'!S204</f>
        <v>269.2934725</v>
      </c>
      <c r="K204" s="56">
        <f>'ОПУ БС'!$C204/12*'ОПУ БС'!T204</f>
        <v>250.2284479</v>
      </c>
      <c r="L204" s="56">
        <f>'ОПУ БС'!$C204/12*'ОПУ БС'!U204</f>
        <v>235.9296795</v>
      </c>
      <c r="M204" s="56">
        <f>'ОПУ БС'!$C204/12*'ОПУ БС'!V204</f>
        <v>233.5465514</v>
      </c>
      <c r="N204" s="56">
        <f>'ОПУ БС'!$C204/12*'ОПУ БС'!W204</f>
        <v>297.8910094</v>
      </c>
      <c r="O204" s="10">
        <f t="shared" si="21"/>
        <v>2859.75369</v>
      </c>
      <c r="P204" s="56">
        <f>'ОПУ БС'!$D204/12*'ОПУ БС'!L204</f>
        <v>177.4197544</v>
      </c>
      <c r="Q204" s="56">
        <f>'ОПУ БС'!$D204/12*'ОПУ БС'!M204</f>
        <v>200.764459</v>
      </c>
      <c r="R204" s="56">
        <f>'ОПУ БС'!$D204/12*'ОПУ БС'!N204</f>
        <v>217.1057521</v>
      </c>
      <c r="S204" s="56">
        <f>'ОПУ БС'!$D204/12*'ОПУ БС'!O204</f>
        <v>217.1057521</v>
      </c>
      <c r="T204" s="56">
        <f>'ОПУ БС'!$D204/12*'ОПУ БС'!P204</f>
        <v>221.7746931</v>
      </c>
      <c r="U204" s="56">
        <f>'ОПУ БС'!$D204/12*'ОПУ БС'!Q204</f>
        <v>235.7815158</v>
      </c>
      <c r="V204" s="56">
        <f>'ОПУ БС'!$D204/12*'ОПУ БС'!R204</f>
        <v>270.7985726</v>
      </c>
      <c r="W204" s="56">
        <f>'ОПУ БС'!$D204/12*'ОПУ БС'!S204</f>
        <v>263.7951612</v>
      </c>
      <c r="X204" s="56">
        <f>'ОПУ БС'!$D204/12*'ОПУ БС'!T204</f>
        <v>245.1193976</v>
      </c>
      <c r="Y204" s="56">
        <f>'ОПУ БС'!$D204/12*'ОПУ БС'!U204</f>
        <v>231.1125749</v>
      </c>
      <c r="Z204" s="56">
        <f>'ОПУ БС'!$D204/12*'ОПУ БС'!V204</f>
        <v>228.7781044</v>
      </c>
      <c r="AA204" s="56">
        <f>'ОПУ БС'!$D204/12*'ОПУ БС'!W204</f>
        <v>291.8088066</v>
      </c>
      <c r="AB204" s="10">
        <f t="shared" si="23"/>
        <v>2801.364544</v>
      </c>
      <c r="AC204" s="56">
        <f>'ОПУ БС'!$E204/12*'ОПУ БС'!L204</f>
        <v>172.879014</v>
      </c>
      <c r="AD204" s="56">
        <f>'ОПУ БС'!$E204/12*'ОПУ БС'!M204</f>
        <v>195.6262527</v>
      </c>
      <c r="AE204" s="56">
        <f>'ОПУ БС'!$E204/12*'ОПУ БС'!N204</f>
        <v>211.5493198</v>
      </c>
      <c r="AF204" s="56">
        <f>'ОПУ БС'!$E204/12*'ОПУ БС'!O204</f>
        <v>211.5493198</v>
      </c>
      <c r="AG204" s="56">
        <f>'ОПУ БС'!$E204/12*'ОПУ БС'!P204</f>
        <v>216.0987675</v>
      </c>
      <c r="AH204" s="56">
        <f>'ОПУ БС'!$E204/12*'ОПУ БС'!Q204</f>
        <v>229.7471107</v>
      </c>
      <c r="AI204" s="56">
        <f>'ОПУ БС'!$E204/12*'ОПУ БС'!R204</f>
        <v>263.8679687</v>
      </c>
      <c r="AJ204" s="56">
        <f>'ОПУ БС'!$E204/12*'ОПУ БС'!S204</f>
        <v>257.0437971</v>
      </c>
      <c r="AK204" s="56">
        <f>'ОПУ БС'!$E204/12*'ОПУ БС'!T204</f>
        <v>238.8460062</v>
      </c>
      <c r="AL204" s="56">
        <f>'ОПУ БС'!$E204/12*'ОПУ БС'!U204</f>
        <v>225.197663</v>
      </c>
      <c r="AM204" s="56">
        <f>'ОПУ БС'!$E204/12*'ОПУ БС'!V204</f>
        <v>222.9229391</v>
      </c>
      <c r="AN204" s="56">
        <f>'ОПУ БС'!$E204/12*'ОПУ БС'!W204</f>
        <v>284.3404836</v>
      </c>
      <c r="AO204" s="10">
        <f t="shared" si="25"/>
        <v>2729.668642</v>
      </c>
      <c r="AP204" s="56">
        <f>'ОПУ БС'!$F204/12*'ОПУ БС'!L204</f>
        <v>174.691938</v>
      </c>
      <c r="AQ204" s="56">
        <f>'ОПУ БС'!$F204/12*'ОПУ БС'!M204</f>
        <v>197.6777193</v>
      </c>
      <c r="AR204" s="56">
        <f>'ОПУ БС'!$F204/12*'ОПУ БС'!N204</f>
        <v>213.7677663</v>
      </c>
      <c r="AS204" s="56">
        <f>'ОПУ БС'!$F204/12*'ОПУ БС'!O204</f>
        <v>213.7677663</v>
      </c>
      <c r="AT204" s="56">
        <f>'ОПУ БС'!$F204/12*'ОПУ БС'!P204</f>
        <v>218.3649225</v>
      </c>
      <c r="AU204" s="56">
        <f>'ОПУ БС'!$F204/12*'ОПУ БС'!Q204</f>
        <v>232.1563913</v>
      </c>
      <c r="AV204" s="56">
        <f>'ОПУ БС'!$F204/12*'ОПУ БС'!R204</f>
        <v>266.6350633</v>
      </c>
      <c r="AW204" s="56">
        <f>'ОПУ БС'!$F204/12*'ОПУ БС'!S204</f>
        <v>259.7393289</v>
      </c>
      <c r="AX204" s="56">
        <f>'ОПУ БС'!$F204/12*'ОПУ БС'!T204</f>
        <v>241.3507039</v>
      </c>
      <c r="AY204" s="56">
        <f>'ОПУ БС'!$F204/12*'ОПУ БС'!U204</f>
        <v>227.5592351</v>
      </c>
      <c r="AZ204" s="56">
        <f>'ОПУ БС'!$F204/12*'ОПУ БС'!V204</f>
        <v>225.2606569</v>
      </c>
      <c r="BA204" s="56">
        <f>'ОПУ БС'!$F204/12*'ОПУ БС'!W204</f>
        <v>287.3222665</v>
      </c>
      <c r="BB204" s="10">
        <f t="shared" si="27"/>
        <v>2758.293758</v>
      </c>
      <c r="BC204" s="56">
        <f>'ОПУ БС'!$G204/12*'ОПУ БС'!L204</f>
        <v>181.3196024</v>
      </c>
      <c r="BD204" s="56">
        <f>'ОПУ БС'!$G204/12*'ОПУ БС'!M204</f>
        <v>205.1774448</v>
      </c>
      <c r="BE204" s="56">
        <f>'ОПУ БС'!$G204/12*'ОПУ БС'!N204</f>
        <v>221.8779345</v>
      </c>
      <c r="BF204" s="56">
        <f>'ОПУ БС'!$G204/12*'ОПУ БС'!O204</f>
        <v>221.8779345</v>
      </c>
      <c r="BG204" s="56">
        <f>'ОПУ БС'!$G204/12*'ОПУ БС'!P204</f>
        <v>226.649503</v>
      </c>
      <c r="BH204" s="56">
        <f>'ОПУ БС'!$G204/12*'ОПУ БС'!Q204</f>
        <v>240.9642084</v>
      </c>
      <c r="BI204" s="56">
        <f>'ОПУ БС'!$G204/12*'ОПУ БС'!R204</f>
        <v>276.750972</v>
      </c>
      <c r="BJ204" s="56">
        <f>'ОПУ БС'!$G204/12*'ОПУ БС'!S204</f>
        <v>269.5936193</v>
      </c>
      <c r="BK204" s="56">
        <f>'ОПУ БС'!$G204/12*'ОПУ БС'!T204</f>
        <v>250.5073454</v>
      </c>
      <c r="BL204" s="56">
        <f>'ОПУ БС'!$G204/12*'ОПУ БС'!U204</f>
        <v>236.1926399</v>
      </c>
      <c r="BM204" s="56">
        <f>'ОПУ БС'!$G204/12*'ОПУ БС'!V204</f>
        <v>233.8068557</v>
      </c>
      <c r="BN204" s="56">
        <f>'ОПУ БС'!$G204/12*'ОПУ БС'!W204</f>
        <v>298.2230302</v>
      </c>
      <c r="BO204" s="10">
        <f t="shared" si="29"/>
        <v>2862.94109</v>
      </c>
      <c r="BP204" s="56">
        <f>'ОПУ БС'!$H204/12*'ОПУ БС'!L204</f>
        <v>192.6911254</v>
      </c>
      <c r="BQ204" s="56">
        <f>'ОПУ БС'!$H204/12*'ОПУ БС'!M204</f>
        <v>218.0452208</v>
      </c>
      <c r="BR204" s="56">
        <f>'ОПУ БС'!$H204/12*'ОПУ БС'!N204</f>
        <v>235.7930876</v>
      </c>
      <c r="BS204" s="56">
        <f>'ОПУ БС'!$H204/12*'ОПУ БС'!O204</f>
        <v>235.7930876</v>
      </c>
      <c r="BT204" s="56">
        <f>'ОПУ БС'!$H204/12*'ОПУ БС'!P204</f>
        <v>240.8639067</v>
      </c>
      <c r="BU204" s="56">
        <f>'ОПУ БС'!$H204/12*'ОПУ БС'!Q204</f>
        <v>256.076364</v>
      </c>
      <c r="BV204" s="56">
        <f>'ОПУ БС'!$H204/12*'ОПУ БС'!R204</f>
        <v>294.1075071</v>
      </c>
      <c r="BW204" s="56">
        <f>'ОПУ БС'!$H204/12*'ОПУ БС'!S204</f>
        <v>286.5012785</v>
      </c>
      <c r="BX204" s="56">
        <f>'ОПУ БС'!$H204/12*'ОПУ БС'!T204</f>
        <v>266.2180021</v>
      </c>
      <c r="BY204" s="56">
        <f>'ОПУ БС'!$H204/12*'ОПУ БС'!U204</f>
        <v>251.0055449</v>
      </c>
      <c r="BZ204" s="56">
        <f>'ОПУ БС'!$H204/12*'ОПУ БС'!V204</f>
        <v>248.4701353</v>
      </c>
      <c r="CA204" s="56">
        <f>'ОПУ БС'!$H204/12*'ОПУ БС'!W204</f>
        <v>316.926193</v>
      </c>
      <c r="CB204" s="10">
        <f t="shared" si="31"/>
        <v>3042.491453</v>
      </c>
      <c r="CC204" s="56">
        <f>'ОПУ БС'!$I204/12*'ОПУ БС'!L204</f>
        <v>206.478459</v>
      </c>
      <c r="CD204" s="56">
        <f>'ОПУ БС'!$I204/12*'ОПУ БС'!M204</f>
        <v>233.6466773</v>
      </c>
      <c r="CE204" s="56">
        <f>'ОПУ БС'!$I204/12*'ОПУ БС'!N204</f>
        <v>252.6644301</v>
      </c>
      <c r="CF204" s="56">
        <f>'ОПУ БС'!$I204/12*'ОПУ БС'!O204</f>
        <v>252.6644301</v>
      </c>
      <c r="CG204" s="56">
        <f>'ОПУ БС'!$I204/12*'ОПУ БС'!P204</f>
        <v>258.0980737</v>
      </c>
      <c r="CH204" s="56">
        <f>'ОПУ БС'!$I204/12*'ОПУ БС'!Q204</f>
        <v>274.3990047</v>
      </c>
      <c r="CI204" s="56">
        <f>'ОПУ БС'!$I204/12*'ОПУ БС'!R204</f>
        <v>315.1513321</v>
      </c>
      <c r="CJ204" s="56">
        <f>'ОПУ БС'!$I204/12*'ОПУ БС'!S204</f>
        <v>307.0008666</v>
      </c>
      <c r="CK204" s="56">
        <f>'ОПУ БС'!$I204/12*'ОПУ БС'!T204</f>
        <v>285.266292</v>
      </c>
      <c r="CL204" s="56">
        <f>'ОПУ БС'!$I204/12*'ОПУ БС'!U204</f>
        <v>268.965361</v>
      </c>
      <c r="CM204" s="56">
        <f>'ОПУ БС'!$I204/12*'ОПУ БС'!V204</f>
        <v>266.2485392</v>
      </c>
      <c r="CN204" s="56">
        <f>'ОПУ БС'!$I204/12*'ОПУ БС'!W204</f>
        <v>339.6027286</v>
      </c>
      <c r="CO204" s="10">
        <f t="shared" si="33"/>
        <v>3260.186194</v>
      </c>
      <c r="CP204" s="2"/>
      <c r="CQ204" s="2"/>
      <c r="CR204" s="48">
        <f>O204-'ОПУ БС'!C204</f>
        <v>0</v>
      </c>
      <c r="CS204" s="48">
        <f>AB204-'ОПУ БС'!D204</f>
        <v>0</v>
      </c>
      <c r="CT204" s="48">
        <f>AO204-'ОПУ БС'!E204</f>
        <v>0</v>
      </c>
      <c r="CU204" s="48">
        <f>BB204-'ОПУ БС'!F204</f>
        <v>0</v>
      </c>
      <c r="CV204" s="48">
        <f>BO204-'ОПУ БС'!G204</f>
        <v>0</v>
      </c>
      <c r="CW204" s="48">
        <f>CB204-'ОПУ БС'!H204</f>
        <v>0</v>
      </c>
      <c r="CX204" s="48">
        <f>CO204-'ОПУ БС'!I204</f>
        <v>0</v>
      </c>
      <c r="CY204" s="2"/>
      <c r="CZ204" s="2"/>
      <c r="DA204" s="57"/>
      <c r="DB204" s="57"/>
      <c r="DC204" s="57"/>
      <c r="DD204" s="57"/>
      <c r="DE204" s="57"/>
      <c r="DF204" s="57"/>
      <c r="DG204" s="57"/>
      <c r="DH204" s="57"/>
      <c r="DI204" s="57"/>
      <c r="DJ204" s="57"/>
      <c r="DK204" s="57"/>
      <c r="DL204" s="57"/>
      <c r="DM204" s="55">
        <f t="shared" si="35"/>
        <v>0</v>
      </c>
      <c r="DN204" s="57"/>
      <c r="DO204" s="57"/>
      <c r="DP204" s="57"/>
      <c r="DQ204" s="57"/>
      <c r="DR204" s="57"/>
      <c r="DS204" s="57"/>
      <c r="DT204" s="57"/>
      <c r="DU204" s="57"/>
      <c r="DV204" s="57"/>
      <c r="DW204" s="57"/>
      <c r="DX204" s="57"/>
      <c r="DY204" s="57"/>
      <c r="DZ204" s="55">
        <f t="shared" si="37"/>
        <v>0</v>
      </c>
      <c r="EA204" s="58"/>
      <c r="EB204" s="58"/>
      <c r="EC204" s="58"/>
      <c r="ED204" s="58"/>
      <c r="EE204" s="58"/>
      <c r="EF204" s="58"/>
      <c r="EG204" s="58"/>
      <c r="EH204" s="58"/>
      <c r="EI204" s="58"/>
      <c r="EJ204" s="58"/>
      <c r="EK204" s="58"/>
      <c r="EL204" s="58"/>
      <c r="EM204" s="50">
        <f t="shared" si="39"/>
        <v>0</v>
      </c>
      <c r="EN204" s="58"/>
      <c r="EO204" s="58"/>
      <c r="EP204" s="58"/>
      <c r="EQ204" s="58"/>
      <c r="ER204" s="58"/>
      <c r="ES204" s="58"/>
      <c r="ET204" s="58"/>
      <c r="EU204" s="58"/>
      <c r="EV204" s="58"/>
      <c r="EW204" s="58"/>
      <c r="EX204" s="58"/>
      <c r="EY204" s="58"/>
      <c r="EZ204" s="51">
        <f t="shared" si="41"/>
        <v>0</v>
      </c>
      <c r="FA204" s="58"/>
      <c r="FB204" s="58"/>
      <c r="FC204" s="58"/>
      <c r="FD204" s="58"/>
      <c r="FE204" s="58"/>
      <c r="FF204" s="58"/>
      <c r="FG204" s="58"/>
      <c r="FH204" s="58"/>
      <c r="FI204" s="58"/>
      <c r="FJ204" s="58"/>
      <c r="FK204" s="58"/>
      <c r="FL204" s="58"/>
      <c r="FM204" s="51">
        <f t="shared" si="43"/>
        <v>0</v>
      </c>
      <c r="FN204" s="2"/>
      <c r="FO204" s="2"/>
      <c r="FP204" s="56">
        <f t="shared" ref="FP204:GA204" si="2525">C204</f>
        <v>181.1177337</v>
      </c>
      <c r="FQ204" s="56">
        <f t="shared" si="2525"/>
        <v>204.9490145</v>
      </c>
      <c r="FR204" s="56">
        <f t="shared" si="2525"/>
        <v>221.630911</v>
      </c>
      <c r="FS204" s="56">
        <f t="shared" si="2525"/>
        <v>221.630911</v>
      </c>
      <c r="FT204" s="56">
        <f t="shared" si="2525"/>
        <v>226.3971672</v>
      </c>
      <c r="FU204" s="56">
        <f t="shared" si="2525"/>
        <v>240.6959356</v>
      </c>
      <c r="FV204" s="56">
        <f t="shared" si="2525"/>
        <v>276.4428567</v>
      </c>
      <c r="FW204" s="56">
        <f t="shared" si="2525"/>
        <v>269.2934725</v>
      </c>
      <c r="FX204" s="56">
        <f t="shared" si="2525"/>
        <v>250.2284479</v>
      </c>
      <c r="FY204" s="56">
        <f t="shared" si="2525"/>
        <v>235.9296795</v>
      </c>
      <c r="FZ204" s="56">
        <f t="shared" si="2525"/>
        <v>233.5465514</v>
      </c>
      <c r="GA204" s="56">
        <f t="shared" si="2525"/>
        <v>297.8910094</v>
      </c>
      <c r="GB204" s="52">
        <f t="shared" si="45"/>
        <v>2859.75369</v>
      </c>
      <c r="GC204" s="56">
        <f t="shared" ref="GC204:GN204" si="2526">P204</f>
        <v>177.4197544</v>
      </c>
      <c r="GD204" s="56">
        <f t="shared" si="2526"/>
        <v>200.764459</v>
      </c>
      <c r="GE204" s="56">
        <f t="shared" si="2526"/>
        <v>217.1057521</v>
      </c>
      <c r="GF204" s="56">
        <f t="shared" si="2526"/>
        <v>217.1057521</v>
      </c>
      <c r="GG204" s="56">
        <f t="shared" si="2526"/>
        <v>221.7746931</v>
      </c>
      <c r="GH204" s="56">
        <f t="shared" si="2526"/>
        <v>235.7815158</v>
      </c>
      <c r="GI204" s="56">
        <f t="shared" si="2526"/>
        <v>270.7985726</v>
      </c>
      <c r="GJ204" s="56">
        <f t="shared" si="2526"/>
        <v>263.7951612</v>
      </c>
      <c r="GK204" s="56">
        <f t="shared" si="2526"/>
        <v>245.1193976</v>
      </c>
      <c r="GL204" s="56">
        <f t="shared" si="2526"/>
        <v>231.1125749</v>
      </c>
      <c r="GM204" s="56">
        <f t="shared" si="2526"/>
        <v>228.7781044</v>
      </c>
      <c r="GN204" s="56">
        <f t="shared" si="2526"/>
        <v>291.8088066</v>
      </c>
      <c r="GO204" s="52">
        <f t="shared" si="47"/>
        <v>2801.364544</v>
      </c>
      <c r="GP204" s="8">
        <f t="shared" ref="GP204:HA204" si="2527">AC204+DA204</f>
        <v>172.879014</v>
      </c>
      <c r="GQ204" s="8">
        <f t="shared" si="2527"/>
        <v>195.6262527</v>
      </c>
      <c r="GR204" s="8">
        <f t="shared" si="2527"/>
        <v>211.5493198</v>
      </c>
      <c r="GS204" s="8">
        <f t="shared" si="2527"/>
        <v>211.5493198</v>
      </c>
      <c r="GT204" s="8">
        <f t="shared" si="2527"/>
        <v>216.0987675</v>
      </c>
      <c r="GU204" s="8">
        <f t="shared" si="2527"/>
        <v>229.7471107</v>
      </c>
      <c r="GV204" s="8">
        <f t="shared" si="2527"/>
        <v>263.8679687</v>
      </c>
      <c r="GW204" s="8">
        <f t="shared" si="2527"/>
        <v>257.0437971</v>
      </c>
      <c r="GX204" s="8">
        <f t="shared" si="2527"/>
        <v>238.8460062</v>
      </c>
      <c r="GY204" s="8">
        <f t="shared" si="2527"/>
        <v>225.197663</v>
      </c>
      <c r="GZ204" s="8">
        <f t="shared" si="2527"/>
        <v>222.9229391</v>
      </c>
      <c r="HA204" s="8">
        <f t="shared" si="2527"/>
        <v>284.3404836</v>
      </c>
      <c r="HB204" s="52">
        <f t="shared" si="49"/>
        <v>2729.668642</v>
      </c>
      <c r="HC204" s="8">
        <f t="shared" ref="HC204:HN204" si="2528">AP204+DN204</f>
        <v>174.691938</v>
      </c>
      <c r="HD204" s="8">
        <f t="shared" si="2528"/>
        <v>197.6777193</v>
      </c>
      <c r="HE204" s="8">
        <f t="shared" si="2528"/>
        <v>213.7677663</v>
      </c>
      <c r="HF204" s="8">
        <f t="shared" si="2528"/>
        <v>213.7677663</v>
      </c>
      <c r="HG204" s="8">
        <f t="shared" si="2528"/>
        <v>218.3649225</v>
      </c>
      <c r="HH204" s="8">
        <f t="shared" si="2528"/>
        <v>232.1563913</v>
      </c>
      <c r="HI204" s="8">
        <f t="shared" si="2528"/>
        <v>266.6350633</v>
      </c>
      <c r="HJ204" s="8">
        <f t="shared" si="2528"/>
        <v>259.7393289</v>
      </c>
      <c r="HK204" s="8">
        <f t="shared" si="2528"/>
        <v>241.3507039</v>
      </c>
      <c r="HL204" s="8">
        <f t="shared" si="2528"/>
        <v>227.5592351</v>
      </c>
      <c r="HM204" s="8">
        <f t="shared" si="2528"/>
        <v>225.2606569</v>
      </c>
      <c r="HN204" s="8">
        <f t="shared" si="2528"/>
        <v>287.3222665</v>
      </c>
      <c r="HO204" s="52">
        <f t="shared" si="51"/>
        <v>2758.293758</v>
      </c>
      <c r="HP204" s="8">
        <f t="shared" ref="HP204:IA204" si="2529">BC204+EA204</f>
        <v>181.3196024</v>
      </c>
      <c r="HQ204" s="8">
        <f t="shared" si="2529"/>
        <v>205.1774448</v>
      </c>
      <c r="HR204" s="8">
        <f t="shared" si="2529"/>
        <v>221.8779345</v>
      </c>
      <c r="HS204" s="8">
        <f t="shared" si="2529"/>
        <v>221.8779345</v>
      </c>
      <c r="HT204" s="8">
        <f t="shared" si="2529"/>
        <v>226.649503</v>
      </c>
      <c r="HU204" s="8">
        <f t="shared" si="2529"/>
        <v>240.9642084</v>
      </c>
      <c r="HV204" s="8">
        <f t="shared" si="2529"/>
        <v>276.750972</v>
      </c>
      <c r="HW204" s="8">
        <f t="shared" si="2529"/>
        <v>269.5936193</v>
      </c>
      <c r="HX204" s="8">
        <f t="shared" si="2529"/>
        <v>250.5073454</v>
      </c>
      <c r="HY204" s="8">
        <f t="shared" si="2529"/>
        <v>236.1926399</v>
      </c>
      <c r="HZ204" s="8">
        <f t="shared" si="2529"/>
        <v>233.8068557</v>
      </c>
      <c r="IA204" s="8">
        <f t="shared" si="2529"/>
        <v>298.2230302</v>
      </c>
      <c r="IB204" s="52">
        <f t="shared" si="53"/>
        <v>2862.94109</v>
      </c>
      <c r="IC204" s="8">
        <f t="shared" ref="IC204:IN204" si="2530">BP204+EN204</f>
        <v>192.6911254</v>
      </c>
      <c r="ID204" s="8">
        <f t="shared" si="2530"/>
        <v>218.0452208</v>
      </c>
      <c r="IE204" s="8">
        <f t="shared" si="2530"/>
        <v>235.7930876</v>
      </c>
      <c r="IF204" s="8">
        <f t="shared" si="2530"/>
        <v>235.7930876</v>
      </c>
      <c r="IG204" s="8">
        <f t="shared" si="2530"/>
        <v>240.8639067</v>
      </c>
      <c r="IH204" s="8">
        <f t="shared" si="2530"/>
        <v>256.076364</v>
      </c>
      <c r="II204" s="8">
        <f t="shared" si="2530"/>
        <v>294.1075071</v>
      </c>
      <c r="IJ204" s="8">
        <f t="shared" si="2530"/>
        <v>286.5012785</v>
      </c>
      <c r="IK204" s="8">
        <f t="shared" si="2530"/>
        <v>266.2180021</v>
      </c>
      <c r="IL204" s="8">
        <f t="shared" si="2530"/>
        <v>251.0055449</v>
      </c>
      <c r="IM204" s="8">
        <f t="shared" si="2530"/>
        <v>248.4701353</v>
      </c>
      <c r="IN204" s="8">
        <f t="shared" si="2530"/>
        <v>316.926193</v>
      </c>
      <c r="IO204" s="52">
        <f t="shared" si="55"/>
        <v>3042.491453</v>
      </c>
      <c r="IP204" s="8">
        <f t="shared" ref="IP204:JA204" si="2531">CC204+FA204</f>
        <v>206.478459</v>
      </c>
      <c r="IQ204" s="8">
        <f t="shared" si="2531"/>
        <v>233.6466773</v>
      </c>
      <c r="IR204" s="8">
        <f t="shared" si="2531"/>
        <v>252.6644301</v>
      </c>
      <c r="IS204" s="8">
        <f t="shared" si="2531"/>
        <v>252.6644301</v>
      </c>
      <c r="IT204" s="8">
        <f t="shared" si="2531"/>
        <v>258.0980737</v>
      </c>
      <c r="IU204" s="8">
        <f t="shared" si="2531"/>
        <v>274.3990047</v>
      </c>
      <c r="IV204" s="8">
        <f t="shared" si="2531"/>
        <v>315.1513321</v>
      </c>
      <c r="IW204" s="8">
        <f t="shared" si="2531"/>
        <v>307.0008666</v>
      </c>
      <c r="IX204" s="8">
        <f t="shared" si="2531"/>
        <v>285.266292</v>
      </c>
      <c r="IY204" s="8">
        <f t="shared" si="2531"/>
        <v>268.965361</v>
      </c>
      <c r="IZ204" s="8">
        <f t="shared" si="2531"/>
        <v>266.2485392</v>
      </c>
      <c r="JA204" s="8">
        <f t="shared" si="2531"/>
        <v>339.6027286</v>
      </c>
      <c r="JB204" s="52">
        <f t="shared" si="57"/>
        <v>3260.186194</v>
      </c>
      <c r="JC204" s="2"/>
      <c r="JD204" s="2"/>
      <c r="JE204" s="19">
        <f t="shared" si="58"/>
        <v>0</v>
      </c>
      <c r="JF204" s="19">
        <f t="shared" si="59"/>
        <v>0</v>
      </c>
      <c r="JG204" s="48">
        <f t="shared" si="60"/>
        <v>0</v>
      </c>
      <c r="JH204" s="48">
        <f t="shared" si="61"/>
        <v>0</v>
      </c>
      <c r="JI204" s="48">
        <f t="shared" si="62"/>
        <v>0</v>
      </c>
      <c r="JJ204" s="48">
        <f t="shared" si="63"/>
        <v>0</v>
      </c>
      <c r="JK204" s="48">
        <f t="shared" si="64"/>
        <v>0</v>
      </c>
    </row>
    <row r="205" ht="19.5" customHeight="1" outlineLevel="1">
      <c r="A205" s="2"/>
      <c r="B205" s="13" t="s">
        <v>20</v>
      </c>
      <c r="C205" s="56">
        <f>'ОПУ БС'!$C205/12*'ОПУ БС'!L205</f>
        <v>53.30484394</v>
      </c>
      <c r="D205" s="56">
        <f>'ОПУ БС'!$C205/12*'ОПУ БС'!M205</f>
        <v>58.21450062</v>
      </c>
      <c r="E205" s="56">
        <f>'ОПУ БС'!$C205/12*'ОПУ БС'!N205</f>
        <v>66.63105492</v>
      </c>
      <c r="F205" s="56">
        <f>'ОПУ БС'!$C205/12*'ОПУ БС'!O205</f>
        <v>65.22829587</v>
      </c>
      <c r="G205" s="56">
        <f>'ОПУ БС'!$C205/12*'ОПУ БС'!P205</f>
        <v>66.63105492</v>
      </c>
      <c r="H205" s="56">
        <f>'ОПУ БС'!$C205/12*'ОПУ БС'!Q205</f>
        <v>70.83933208</v>
      </c>
      <c r="I205" s="56">
        <f>'ОПУ БС'!$C205/12*'ОПУ БС'!R205</f>
        <v>81.36002496</v>
      </c>
      <c r="J205" s="56">
        <f>'ОПУ БС'!$C205/12*'ОПУ БС'!S205</f>
        <v>79.25588638</v>
      </c>
      <c r="K205" s="56">
        <f>'ОПУ БС'!$C205/12*'ОПУ БС'!T205</f>
        <v>73.64485018</v>
      </c>
      <c r="L205" s="56">
        <f>'ОПУ БС'!$C205/12*'ОПУ БС'!U205</f>
        <v>69.43657302</v>
      </c>
      <c r="M205" s="56">
        <f>'ОПУ БС'!$C205/12*'ОПУ БС'!V205</f>
        <v>69.43657302</v>
      </c>
      <c r="N205" s="56">
        <f>'ОПУ БС'!$C205/12*'ОПУ БС'!W205</f>
        <v>87.67244069</v>
      </c>
      <c r="O205" s="10">
        <f t="shared" si="21"/>
        <v>841.6554306</v>
      </c>
      <c r="P205" s="56">
        <f>'ОПУ БС'!$D205/12*'ОПУ БС'!L205</f>
        <v>52.07990339</v>
      </c>
      <c r="Q205" s="56">
        <f>'ОПУ БС'!$D205/12*'ОПУ БС'!M205</f>
        <v>56.87673659</v>
      </c>
      <c r="R205" s="56">
        <f>'ОПУ БС'!$D205/12*'ОПУ БС'!N205</f>
        <v>65.09987923</v>
      </c>
      <c r="S205" s="56">
        <f>'ОПУ БС'!$D205/12*'ОПУ БС'!O205</f>
        <v>63.72935546</v>
      </c>
      <c r="T205" s="56">
        <f>'ОПУ БС'!$D205/12*'ОПУ БС'!P205</f>
        <v>65.09987923</v>
      </c>
      <c r="U205" s="56">
        <f>'ОПУ БС'!$D205/12*'ОПУ БС'!Q205</f>
        <v>69.21145055</v>
      </c>
      <c r="V205" s="56">
        <f>'ОПУ БС'!$D205/12*'ОПУ БС'!R205</f>
        <v>79.49037885</v>
      </c>
      <c r="W205" s="56">
        <f>'ОПУ БС'!$D205/12*'ОПУ БС'!S205</f>
        <v>77.43459319</v>
      </c>
      <c r="X205" s="56">
        <f>'ОПУ БС'!$D205/12*'ОПУ БС'!T205</f>
        <v>71.9524981</v>
      </c>
      <c r="Y205" s="56">
        <f>'ОПУ БС'!$D205/12*'ОПУ БС'!U205</f>
        <v>67.84092678</v>
      </c>
      <c r="Z205" s="56">
        <f>'ОПУ БС'!$D205/12*'ОПУ БС'!V205</f>
        <v>67.84092678</v>
      </c>
      <c r="AA205" s="56">
        <f>'ОПУ БС'!$D205/12*'ОПУ БС'!W205</f>
        <v>85.65773583</v>
      </c>
      <c r="AB205" s="10">
        <f t="shared" si="23"/>
        <v>822.314264</v>
      </c>
      <c r="AC205" s="56">
        <f>'ОПУ БС'!$E205/12*'ОПУ БС'!L205</f>
        <v>50.6223811</v>
      </c>
      <c r="AD205" s="56">
        <f>'ОПУ БС'!$E205/12*'ОПУ БС'!M205</f>
        <v>55.28496883</v>
      </c>
      <c r="AE205" s="56">
        <f>'ОПУ БС'!$E205/12*'ОПУ БС'!N205</f>
        <v>63.27797637</v>
      </c>
      <c r="AF205" s="56">
        <f>'ОПУ БС'!$E205/12*'ОПУ БС'!O205</f>
        <v>61.94580845</v>
      </c>
      <c r="AG205" s="56">
        <f>'ОПУ БС'!$E205/12*'ОПУ БС'!P205</f>
        <v>63.27797637</v>
      </c>
      <c r="AH205" s="56">
        <f>'ОПУ БС'!$E205/12*'ОПУ БС'!Q205</f>
        <v>67.27448014</v>
      </c>
      <c r="AI205" s="56">
        <f>'ОПУ БС'!$E205/12*'ОПУ БС'!R205</f>
        <v>77.26573957</v>
      </c>
      <c r="AJ205" s="56">
        <f>'ОПУ БС'!$E205/12*'ОПУ БС'!S205</f>
        <v>75.26748768</v>
      </c>
      <c r="AK205" s="56">
        <f>'ОПУ БС'!$E205/12*'ОПУ БС'!T205</f>
        <v>69.93881599</v>
      </c>
      <c r="AL205" s="56">
        <f>'ОПУ БС'!$E205/12*'ОПУ БС'!U205</f>
        <v>65.94231222</v>
      </c>
      <c r="AM205" s="56">
        <f>'ОПУ БС'!$E205/12*'ОПУ БС'!V205</f>
        <v>65.94231222</v>
      </c>
      <c r="AN205" s="56">
        <f>'ОПУ БС'!$E205/12*'ОПУ БС'!W205</f>
        <v>83.26049522</v>
      </c>
      <c r="AO205" s="10">
        <f t="shared" si="25"/>
        <v>799.3007542</v>
      </c>
      <c r="AP205" s="56">
        <f>'ОПУ БС'!$F205/12*'ОПУ БС'!L205</f>
        <v>51.07087362</v>
      </c>
      <c r="AQ205" s="56">
        <f>'ОПУ БС'!$F205/12*'ОПУ БС'!M205</f>
        <v>55.77476987</v>
      </c>
      <c r="AR205" s="56">
        <f>'ОПУ БС'!$F205/12*'ОПУ БС'!N205</f>
        <v>63.83859202</v>
      </c>
      <c r="AS205" s="56">
        <f>'ОПУ БС'!$F205/12*'ОПУ БС'!O205</f>
        <v>62.49462166</v>
      </c>
      <c r="AT205" s="56">
        <f>'ОПУ БС'!$F205/12*'ОПУ БС'!P205</f>
        <v>63.83859202</v>
      </c>
      <c r="AU205" s="56">
        <f>'ОПУ БС'!$F205/12*'ОПУ БС'!Q205</f>
        <v>67.87050309</v>
      </c>
      <c r="AV205" s="56">
        <f>'ОПУ БС'!$F205/12*'ОПУ БС'!R205</f>
        <v>77.95028078</v>
      </c>
      <c r="AW205" s="56">
        <f>'ОПУ БС'!$F205/12*'ОПУ БС'!S205</f>
        <v>75.93432524</v>
      </c>
      <c r="AX205" s="56">
        <f>'ОПУ БС'!$F205/12*'ОПУ БС'!T205</f>
        <v>70.55844381</v>
      </c>
      <c r="AY205" s="56">
        <f>'ОПУ БС'!$F205/12*'ОПУ БС'!U205</f>
        <v>66.52653274</v>
      </c>
      <c r="AZ205" s="56">
        <f>'ОПУ БС'!$F205/12*'ОПУ БС'!V205</f>
        <v>66.52653274</v>
      </c>
      <c r="BA205" s="56">
        <f>'ОПУ БС'!$F205/12*'ОПУ БС'!W205</f>
        <v>83.99814739</v>
      </c>
      <c r="BB205" s="10">
        <f t="shared" si="27"/>
        <v>806.382215</v>
      </c>
      <c r="BC205" s="56">
        <f>'ОПУ БС'!$G205/12*'ОПУ БС'!L205</f>
        <v>52.95429297</v>
      </c>
      <c r="BD205" s="56">
        <f>'ОПУ БС'!$G205/12*'ОПУ БС'!M205</f>
        <v>57.83166206</v>
      </c>
      <c r="BE205" s="56">
        <f>'ОПУ БС'!$G205/12*'ОПУ БС'!N205</f>
        <v>66.19286621</v>
      </c>
      <c r="BF205" s="56">
        <f>'ОПУ БС'!$G205/12*'ОПУ БС'!O205</f>
        <v>64.79933218</v>
      </c>
      <c r="BG205" s="56">
        <f>'ОПУ БС'!$G205/12*'ОПУ БС'!P205</f>
        <v>66.19286621</v>
      </c>
      <c r="BH205" s="56">
        <f>'ОПУ БС'!$G205/12*'ОПУ БС'!Q205</f>
        <v>70.37346828</v>
      </c>
      <c r="BI205" s="56">
        <f>'ОПУ БС'!$G205/12*'ОПУ БС'!R205</f>
        <v>80.82497347</v>
      </c>
      <c r="BJ205" s="56">
        <f>'ОПУ БС'!$G205/12*'ОПУ БС'!S205</f>
        <v>78.73467244</v>
      </c>
      <c r="BK205" s="56">
        <f>'ОПУ БС'!$G205/12*'ОПУ БС'!T205</f>
        <v>73.16053634</v>
      </c>
      <c r="BL205" s="56">
        <f>'ОПУ БС'!$G205/12*'ОПУ БС'!U205</f>
        <v>68.97993426</v>
      </c>
      <c r="BM205" s="56">
        <f>'ОПУ БС'!$G205/12*'ОПУ БС'!V205</f>
        <v>68.97993426</v>
      </c>
      <c r="BN205" s="56">
        <f>'ОПУ БС'!$G205/12*'ОПУ БС'!W205</f>
        <v>87.09587659</v>
      </c>
      <c r="BO205" s="10">
        <f t="shared" si="29"/>
        <v>836.1204153</v>
      </c>
      <c r="BP205" s="56">
        <f>'ОПУ БС'!$H205/12*'ОПУ БС'!L205</f>
        <v>56.23431046</v>
      </c>
      <c r="BQ205" s="56">
        <f>'ОПУ БС'!$H205/12*'ОПУ БС'!M205</f>
        <v>61.41378642</v>
      </c>
      <c r="BR205" s="56">
        <f>'ОПУ БС'!$H205/12*'ОПУ БС'!N205</f>
        <v>70.29288808</v>
      </c>
      <c r="BS205" s="56">
        <f>'ОПУ БС'!$H205/12*'ОПУ БС'!O205</f>
        <v>68.8130378</v>
      </c>
      <c r="BT205" s="56">
        <f>'ОПУ БС'!$H205/12*'ОПУ БС'!P205</f>
        <v>70.29288808</v>
      </c>
      <c r="BU205" s="56">
        <f>'ОПУ БС'!$H205/12*'ОПУ БС'!Q205</f>
        <v>74.7324389</v>
      </c>
      <c r="BV205" s="56">
        <f>'ОПУ БС'!$H205/12*'ОПУ БС'!R205</f>
        <v>85.83131597</v>
      </c>
      <c r="BW205" s="56">
        <f>'ОПУ БС'!$H205/12*'ОПУ БС'!S205</f>
        <v>83.61154055</v>
      </c>
      <c r="BX205" s="56">
        <f>'ОПУ БС'!$H205/12*'ОПУ БС'!T205</f>
        <v>77.69213945</v>
      </c>
      <c r="BY205" s="56">
        <f>'ОПУ БС'!$H205/12*'ОПУ БС'!U205</f>
        <v>73.25258863</v>
      </c>
      <c r="BZ205" s="56">
        <f>'ОПУ БС'!$H205/12*'ОПУ БС'!V205</f>
        <v>73.25258863</v>
      </c>
      <c r="CA205" s="56">
        <f>'ОПУ БС'!$H205/12*'ОПУ БС'!W205</f>
        <v>92.4906422</v>
      </c>
      <c r="CB205" s="10">
        <f t="shared" si="31"/>
        <v>887.9101652</v>
      </c>
      <c r="CC205" s="56">
        <f>'ОПУ БС'!$I205/12*'ОПУ БС'!L205</f>
        <v>60.23328788</v>
      </c>
      <c r="CD205" s="56">
        <f>'ОПУ БС'!$I205/12*'ОПУ БС'!M205</f>
        <v>65.78109071</v>
      </c>
      <c r="CE205" s="56">
        <f>'ОПУ БС'!$I205/12*'ОПУ БС'!N205</f>
        <v>75.29160985</v>
      </c>
      <c r="CF205" s="56">
        <f>'ОПУ БС'!$I205/12*'ОПУ БС'!O205</f>
        <v>73.70652333</v>
      </c>
      <c r="CG205" s="56">
        <f>'ОПУ БС'!$I205/12*'ОПУ БС'!P205</f>
        <v>75.29160985</v>
      </c>
      <c r="CH205" s="56">
        <f>'ОПУ БС'!$I205/12*'ОПУ БС'!Q205</f>
        <v>80.04686942</v>
      </c>
      <c r="CI205" s="56">
        <f>'ОПУ БС'!$I205/12*'ОПУ БС'!R205</f>
        <v>91.93501835</v>
      </c>
      <c r="CJ205" s="56">
        <f>'ОПУ БС'!$I205/12*'ОПУ БС'!S205</f>
        <v>89.55738856</v>
      </c>
      <c r="CK205" s="56">
        <f>'ОПУ БС'!$I205/12*'ОПУ БС'!T205</f>
        <v>83.21704247</v>
      </c>
      <c r="CL205" s="56">
        <f>'ОПУ БС'!$I205/12*'ОПУ БС'!U205</f>
        <v>78.4617829</v>
      </c>
      <c r="CM205" s="56">
        <f>'ОПУ БС'!$I205/12*'ОПУ БС'!V205</f>
        <v>78.4617829</v>
      </c>
      <c r="CN205" s="56">
        <f>'ОПУ БС'!$I205/12*'ОПУ БС'!W205</f>
        <v>99.0679077</v>
      </c>
      <c r="CO205" s="10">
        <f t="shared" si="33"/>
        <v>951.0519139</v>
      </c>
      <c r="CP205" s="2"/>
      <c r="CQ205" s="2"/>
      <c r="CR205" s="48">
        <f>O205-'ОПУ БС'!C205</f>
        <v>0</v>
      </c>
      <c r="CS205" s="48">
        <f>AB205-'ОПУ БС'!D205</f>
        <v>0</v>
      </c>
      <c r="CT205" s="48">
        <f>AO205-'ОПУ БС'!E205</f>
        <v>0</v>
      </c>
      <c r="CU205" s="48">
        <f>BB205-'ОПУ БС'!F205</f>
        <v>0</v>
      </c>
      <c r="CV205" s="48">
        <f>BO205-'ОПУ БС'!G205</f>
        <v>0</v>
      </c>
      <c r="CW205" s="48">
        <f>CB205-'ОПУ БС'!H205</f>
        <v>0</v>
      </c>
      <c r="CX205" s="48">
        <f>CO205-'ОПУ БС'!I205</f>
        <v>0</v>
      </c>
      <c r="CY205" s="2"/>
      <c r="CZ205" s="2"/>
      <c r="DA205" s="57"/>
      <c r="DB205" s="57"/>
      <c r="DC205" s="57"/>
      <c r="DD205" s="57"/>
      <c r="DE205" s="57"/>
      <c r="DF205" s="57"/>
      <c r="DG205" s="57"/>
      <c r="DH205" s="57"/>
      <c r="DI205" s="57"/>
      <c r="DJ205" s="57"/>
      <c r="DK205" s="57"/>
      <c r="DL205" s="57"/>
      <c r="DM205" s="55">
        <f t="shared" si="35"/>
        <v>0</v>
      </c>
      <c r="DN205" s="57"/>
      <c r="DO205" s="57"/>
      <c r="DP205" s="57"/>
      <c r="DQ205" s="57"/>
      <c r="DR205" s="57"/>
      <c r="DS205" s="57"/>
      <c r="DT205" s="57"/>
      <c r="DU205" s="57"/>
      <c r="DV205" s="57"/>
      <c r="DW205" s="57"/>
      <c r="DX205" s="57"/>
      <c r="DY205" s="57"/>
      <c r="DZ205" s="55">
        <f t="shared" si="37"/>
        <v>0</v>
      </c>
      <c r="EA205" s="58"/>
      <c r="EB205" s="58"/>
      <c r="EC205" s="58"/>
      <c r="ED205" s="58"/>
      <c r="EE205" s="58"/>
      <c r="EF205" s="58"/>
      <c r="EG205" s="58"/>
      <c r="EH205" s="58"/>
      <c r="EI205" s="58"/>
      <c r="EJ205" s="58"/>
      <c r="EK205" s="58"/>
      <c r="EL205" s="58"/>
      <c r="EM205" s="50">
        <f t="shared" si="39"/>
        <v>0</v>
      </c>
      <c r="EN205" s="58"/>
      <c r="EO205" s="58"/>
      <c r="EP205" s="58"/>
      <c r="EQ205" s="58"/>
      <c r="ER205" s="58"/>
      <c r="ES205" s="58"/>
      <c r="ET205" s="58"/>
      <c r="EU205" s="58"/>
      <c r="EV205" s="58"/>
      <c r="EW205" s="58"/>
      <c r="EX205" s="58"/>
      <c r="EY205" s="58"/>
      <c r="EZ205" s="51">
        <f t="shared" si="41"/>
        <v>0</v>
      </c>
      <c r="FA205" s="58"/>
      <c r="FB205" s="58"/>
      <c r="FC205" s="58"/>
      <c r="FD205" s="58"/>
      <c r="FE205" s="58"/>
      <c r="FF205" s="58"/>
      <c r="FG205" s="58"/>
      <c r="FH205" s="58"/>
      <c r="FI205" s="58"/>
      <c r="FJ205" s="58"/>
      <c r="FK205" s="58"/>
      <c r="FL205" s="58"/>
      <c r="FM205" s="51">
        <f t="shared" si="43"/>
        <v>0</v>
      </c>
      <c r="FN205" s="2"/>
      <c r="FO205" s="2"/>
      <c r="FP205" s="56">
        <f t="shared" ref="FP205:GA205" si="2532">C205</f>
        <v>53.30484394</v>
      </c>
      <c r="FQ205" s="56">
        <f t="shared" si="2532"/>
        <v>58.21450062</v>
      </c>
      <c r="FR205" s="56">
        <f t="shared" si="2532"/>
        <v>66.63105492</v>
      </c>
      <c r="FS205" s="56">
        <f t="shared" si="2532"/>
        <v>65.22829587</v>
      </c>
      <c r="FT205" s="56">
        <f t="shared" si="2532"/>
        <v>66.63105492</v>
      </c>
      <c r="FU205" s="56">
        <f t="shared" si="2532"/>
        <v>70.83933208</v>
      </c>
      <c r="FV205" s="56">
        <f t="shared" si="2532"/>
        <v>81.36002496</v>
      </c>
      <c r="FW205" s="56">
        <f t="shared" si="2532"/>
        <v>79.25588638</v>
      </c>
      <c r="FX205" s="56">
        <f t="shared" si="2532"/>
        <v>73.64485018</v>
      </c>
      <c r="FY205" s="56">
        <f t="shared" si="2532"/>
        <v>69.43657302</v>
      </c>
      <c r="FZ205" s="56">
        <f t="shared" si="2532"/>
        <v>69.43657302</v>
      </c>
      <c r="GA205" s="56">
        <f t="shared" si="2532"/>
        <v>87.67244069</v>
      </c>
      <c r="GB205" s="52">
        <f t="shared" si="45"/>
        <v>841.6554306</v>
      </c>
      <c r="GC205" s="56">
        <f t="shared" ref="GC205:GN205" si="2533">P205</f>
        <v>52.07990339</v>
      </c>
      <c r="GD205" s="56">
        <f t="shared" si="2533"/>
        <v>56.87673659</v>
      </c>
      <c r="GE205" s="56">
        <f t="shared" si="2533"/>
        <v>65.09987923</v>
      </c>
      <c r="GF205" s="56">
        <f t="shared" si="2533"/>
        <v>63.72935546</v>
      </c>
      <c r="GG205" s="56">
        <f t="shared" si="2533"/>
        <v>65.09987923</v>
      </c>
      <c r="GH205" s="56">
        <f t="shared" si="2533"/>
        <v>69.21145055</v>
      </c>
      <c r="GI205" s="56">
        <f t="shared" si="2533"/>
        <v>79.49037885</v>
      </c>
      <c r="GJ205" s="56">
        <f t="shared" si="2533"/>
        <v>77.43459319</v>
      </c>
      <c r="GK205" s="56">
        <f t="shared" si="2533"/>
        <v>71.9524981</v>
      </c>
      <c r="GL205" s="56">
        <f t="shared" si="2533"/>
        <v>67.84092678</v>
      </c>
      <c r="GM205" s="56">
        <f t="shared" si="2533"/>
        <v>67.84092678</v>
      </c>
      <c r="GN205" s="56">
        <f t="shared" si="2533"/>
        <v>85.65773583</v>
      </c>
      <c r="GO205" s="52">
        <f t="shared" si="47"/>
        <v>822.314264</v>
      </c>
      <c r="GP205" s="8">
        <f t="shared" ref="GP205:HA205" si="2534">AC205+DA205</f>
        <v>50.6223811</v>
      </c>
      <c r="GQ205" s="8">
        <f t="shared" si="2534"/>
        <v>55.28496883</v>
      </c>
      <c r="GR205" s="8">
        <f t="shared" si="2534"/>
        <v>63.27797637</v>
      </c>
      <c r="GS205" s="8">
        <f t="shared" si="2534"/>
        <v>61.94580845</v>
      </c>
      <c r="GT205" s="8">
        <f t="shared" si="2534"/>
        <v>63.27797637</v>
      </c>
      <c r="GU205" s="8">
        <f t="shared" si="2534"/>
        <v>67.27448014</v>
      </c>
      <c r="GV205" s="8">
        <f t="shared" si="2534"/>
        <v>77.26573957</v>
      </c>
      <c r="GW205" s="8">
        <f t="shared" si="2534"/>
        <v>75.26748768</v>
      </c>
      <c r="GX205" s="8">
        <f t="shared" si="2534"/>
        <v>69.93881599</v>
      </c>
      <c r="GY205" s="8">
        <f t="shared" si="2534"/>
        <v>65.94231222</v>
      </c>
      <c r="GZ205" s="8">
        <f t="shared" si="2534"/>
        <v>65.94231222</v>
      </c>
      <c r="HA205" s="8">
        <f t="shared" si="2534"/>
        <v>83.26049522</v>
      </c>
      <c r="HB205" s="52">
        <f t="shared" si="49"/>
        <v>799.3007542</v>
      </c>
      <c r="HC205" s="8">
        <f t="shared" ref="HC205:HN205" si="2535">AP205+DN205</f>
        <v>51.07087362</v>
      </c>
      <c r="HD205" s="8">
        <f t="shared" si="2535"/>
        <v>55.77476987</v>
      </c>
      <c r="HE205" s="8">
        <f t="shared" si="2535"/>
        <v>63.83859202</v>
      </c>
      <c r="HF205" s="8">
        <f t="shared" si="2535"/>
        <v>62.49462166</v>
      </c>
      <c r="HG205" s="8">
        <f t="shared" si="2535"/>
        <v>63.83859202</v>
      </c>
      <c r="HH205" s="8">
        <f t="shared" si="2535"/>
        <v>67.87050309</v>
      </c>
      <c r="HI205" s="8">
        <f t="shared" si="2535"/>
        <v>77.95028078</v>
      </c>
      <c r="HJ205" s="8">
        <f t="shared" si="2535"/>
        <v>75.93432524</v>
      </c>
      <c r="HK205" s="8">
        <f t="shared" si="2535"/>
        <v>70.55844381</v>
      </c>
      <c r="HL205" s="8">
        <f t="shared" si="2535"/>
        <v>66.52653274</v>
      </c>
      <c r="HM205" s="8">
        <f t="shared" si="2535"/>
        <v>66.52653274</v>
      </c>
      <c r="HN205" s="8">
        <f t="shared" si="2535"/>
        <v>83.99814739</v>
      </c>
      <c r="HO205" s="52">
        <f t="shared" si="51"/>
        <v>806.382215</v>
      </c>
      <c r="HP205" s="8">
        <f t="shared" ref="HP205:IA205" si="2536">BC205+EA205</f>
        <v>52.95429297</v>
      </c>
      <c r="HQ205" s="8">
        <f t="shared" si="2536"/>
        <v>57.83166206</v>
      </c>
      <c r="HR205" s="8">
        <f t="shared" si="2536"/>
        <v>66.19286621</v>
      </c>
      <c r="HS205" s="8">
        <f t="shared" si="2536"/>
        <v>64.79933218</v>
      </c>
      <c r="HT205" s="8">
        <f t="shared" si="2536"/>
        <v>66.19286621</v>
      </c>
      <c r="HU205" s="8">
        <f t="shared" si="2536"/>
        <v>70.37346828</v>
      </c>
      <c r="HV205" s="8">
        <f t="shared" si="2536"/>
        <v>80.82497347</v>
      </c>
      <c r="HW205" s="8">
        <f t="shared" si="2536"/>
        <v>78.73467244</v>
      </c>
      <c r="HX205" s="8">
        <f t="shared" si="2536"/>
        <v>73.16053634</v>
      </c>
      <c r="HY205" s="8">
        <f t="shared" si="2536"/>
        <v>68.97993426</v>
      </c>
      <c r="HZ205" s="8">
        <f t="shared" si="2536"/>
        <v>68.97993426</v>
      </c>
      <c r="IA205" s="8">
        <f t="shared" si="2536"/>
        <v>87.09587659</v>
      </c>
      <c r="IB205" s="52">
        <f t="shared" si="53"/>
        <v>836.1204153</v>
      </c>
      <c r="IC205" s="8">
        <f t="shared" ref="IC205:IN205" si="2537">BP205+EN205</f>
        <v>56.23431046</v>
      </c>
      <c r="ID205" s="8">
        <f t="shared" si="2537"/>
        <v>61.41378642</v>
      </c>
      <c r="IE205" s="8">
        <f t="shared" si="2537"/>
        <v>70.29288808</v>
      </c>
      <c r="IF205" s="8">
        <f t="shared" si="2537"/>
        <v>68.8130378</v>
      </c>
      <c r="IG205" s="8">
        <f t="shared" si="2537"/>
        <v>70.29288808</v>
      </c>
      <c r="IH205" s="8">
        <f t="shared" si="2537"/>
        <v>74.7324389</v>
      </c>
      <c r="II205" s="8">
        <f t="shared" si="2537"/>
        <v>85.83131597</v>
      </c>
      <c r="IJ205" s="8">
        <f t="shared" si="2537"/>
        <v>83.61154055</v>
      </c>
      <c r="IK205" s="8">
        <f t="shared" si="2537"/>
        <v>77.69213945</v>
      </c>
      <c r="IL205" s="8">
        <f t="shared" si="2537"/>
        <v>73.25258863</v>
      </c>
      <c r="IM205" s="8">
        <f t="shared" si="2537"/>
        <v>73.25258863</v>
      </c>
      <c r="IN205" s="8">
        <f t="shared" si="2537"/>
        <v>92.4906422</v>
      </c>
      <c r="IO205" s="52">
        <f t="shared" si="55"/>
        <v>887.9101652</v>
      </c>
      <c r="IP205" s="8">
        <f t="shared" ref="IP205:JA205" si="2538">CC205+FA205</f>
        <v>60.23328788</v>
      </c>
      <c r="IQ205" s="8">
        <f t="shared" si="2538"/>
        <v>65.78109071</v>
      </c>
      <c r="IR205" s="8">
        <f t="shared" si="2538"/>
        <v>75.29160985</v>
      </c>
      <c r="IS205" s="8">
        <f t="shared" si="2538"/>
        <v>73.70652333</v>
      </c>
      <c r="IT205" s="8">
        <f t="shared" si="2538"/>
        <v>75.29160985</v>
      </c>
      <c r="IU205" s="8">
        <f t="shared" si="2538"/>
        <v>80.04686942</v>
      </c>
      <c r="IV205" s="8">
        <f t="shared" si="2538"/>
        <v>91.93501835</v>
      </c>
      <c r="IW205" s="8">
        <f t="shared" si="2538"/>
        <v>89.55738856</v>
      </c>
      <c r="IX205" s="8">
        <f t="shared" si="2538"/>
        <v>83.21704247</v>
      </c>
      <c r="IY205" s="8">
        <f t="shared" si="2538"/>
        <v>78.4617829</v>
      </c>
      <c r="IZ205" s="8">
        <f t="shared" si="2538"/>
        <v>78.4617829</v>
      </c>
      <c r="JA205" s="8">
        <f t="shared" si="2538"/>
        <v>99.0679077</v>
      </c>
      <c r="JB205" s="52">
        <f t="shared" si="57"/>
        <v>951.0519139</v>
      </c>
      <c r="JC205" s="2"/>
      <c r="JD205" s="2"/>
      <c r="JE205" s="19">
        <f t="shared" si="58"/>
        <v>0</v>
      </c>
      <c r="JF205" s="19">
        <f t="shared" si="59"/>
        <v>0</v>
      </c>
      <c r="JG205" s="48">
        <f t="shared" si="60"/>
        <v>0</v>
      </c>
      <c r="JH205" s="48">
        <f t="shared" si="61"/>
        <v>0</v>
      </c>
      <c r="JI205" s="48">
        <f t="shared" si="62"/>
        <v>0</v>
      </c>
      <c r="JJ205" s="48">
        <f t="shared" si="63"/>
        <v>0</v>
      </c>
      <c r="JK205" s="48">
        <f t="shared" si="64"/>
        <v>0</v>
      </c>
    </row>
    <row r="206" ht="19.5" customHeight="1" outlineLevel="1">
      <c r="A206" s="2"/>
      <c r="B206" s="6" t="s">
        <v>21</v>
      </c>
      <c r="C206" s="8">
        <f t="shared" ref="C206:N206" si="2539">SUM(C207:C213)</f>
        <v>113.3207168</v>
      </c>
      <c r="D206" s="8">
        <f t="shared" si="2539"/>
        <v>123.7581512</v>
      </c>
      <c r="E206" s="8">
        <f t="shared" si="2539"/>
        <v>138.6687718</v>
      </c>
      <c r="F206" s="8">
        <f t="shared" si="2539"/>
        <v>138.6687718</v>
      </c>
      <c r="G206" s="8">
        <f t="shared" si="2539"/>
        <v>136.0584253</v>
      </c>
      <c r="H206" s="8">
        <f t="shared" si="2539"/>
        <v>143.1304184</v>
      </c>
      <c r="I206" s="8">
        <f t="shared" si="2539"/>
        <v>173.8372147</v>
      </c>
      <c r="J206" s="8">
        <f t="shared" si="2539"/>
        <v>165.6818872</v>
      </c>
      <c r="K206" s="8">
        <f t="shared" si="2539"/>
        <v>155.5584465</v>
      </c>
      <c r="L206" s="8">
        <f t="shared" si="2539"/>
        <v>147.290609</v>
      </c>
      <c r="M206" s="8">
        <f t="shared" si="2539"/>
        <v>166.9183047</v>
      </c>
      <c r="N206" s="8">
        <f t="shared" si="2539"/>
        <v>186.3827578</v>
      </c>
      <c r="O206" s="8">
        <f t="shared" si="21"/>
        <v>1789.274475</v>
      </c>
      <c r="P206" s="8">
        <f t="shared" ref="P206:AA206" si="2540">SUM(P207:P213)</f>
        <v>108.5422998</v>
      </c>
      <c r="Q206" s="8">
        <f t="shared" si="2540"/>
        <v>118.5396169</v>
      </c>
      <c r="R206" s="8">
        <f t="shared" si="2540"/>
        <v>132.8214984</v>
      </c>
      <c r="S206" s="8">
        <f t="shared" si="2540"/>
        <v>132.8214984</v>
      </c>
      <c r="T206" s="8">
        <f t="shared" si="2540"/>
        <v>130.1639748</v>
      </c>
      <c r="U206" s="8">
        <f t="shared" si="2540"/>
        <v>136.8186106</v>
      </c>
      <c r="V206" s="8">
        <f t="shared" si="2540"/>
        <v>166.4652605</v>
      </c>
      <c r="W206" s="8">
        <f t="shared" si="2540"/>
        <v>158.7062655</v>
      </c>
      <c r="X206" s="8">
        <f t="shared" si="2540"/>
        <v>149.0109722</v>
      </c>
      <c r="Y206" s="8">
        <f t="shared" si="2540"/>
        <v>141.0850536</v>
      </c>
      <c r="Z206" s="8">
        <f t="shared" si="2540"/>
        <v>160.3272161</v>
      </c>
      <c r="AA206" s="8">
        <f t="shared" si="2540"/>
        <v>178.5235194</v>
      </c>
      <c r="AB206" s="8">
        <f t="shared" si="23"/>
        <v>1713.825786</v>
      </c>
      <c r="AC206" s="8">
        <f t="shared" ref="AC206:AN206" si="2541">SUM(AC207:AC213)</f>
        <v>104.3529376</v>
      </c>
      <c r="AD206" s="8">
        <f t="shared" si="2541"/>
        <v>113.9643924</v>
      </c>
      <c r="AE206" s="8">
        <f t="shared" si="2541"/>
        <v>127.6950421</v>
      </c>
      <c r="AF206" s="8">
        <f t="shared" si="2541"/>
        <v>127.6950421</v>
      </c>
      <c r="AG206" s="8">
        <f t="shared" si="2541"/>
        <v>125.2028716</v>
      </c>
      <c r="AH206" s="8">
        <f t="shared" si="2541"/>
        <v>131.2363418</v>
      </c>
      <c r="AI206" s="8">
        <f t="shared" si="2541"/>
        <v>160.0509663</v>
      </c>
      <c r="AJ206" s="8">
        <f t="shared" si="2541"/>
        <v>152.6791004</v>
      </c>
      <c r="AK206" s="8">
        <f t="shared" si="2541"/>
        <v>143.2870299</v>
      </c>
      <c r="AL206" s="8">
        <f t="shared" si="2541"/>
        <v>135.6523099</v>
      </c>
      <c r="AM206" s="8">
        <f t="shared" si="2541"/>
        <v>154.2288073</v>
      </c>
      <c r="AN206" s="8">
        <f t="shared" si="2541"/>
        <v>171.6331211</v>
      </c>
      <c r="AO206" s="8">
        <f t="shared" si="25"/>
        <v>1647.677962</v>
      </c>
      <c r="AP206" s="8">
        <f t="shared" ref="AP206:BA206" si="2542">SUM(AP207:AP213)</f>
        <v>99.77310503</v>
      </c>
      <c r="AQ206" s="8">
        <f t="shared" si="2542"/>
        <v>108.9627331</v>
      </c>
      <c r="AR206" s="8">
        <f t="shared" si="2542"/>
        <v>122.0907733</v>
      </c>
      <c r="AS206" s="8">
        <f t="shared" si="2542"/>
        <v>122.0907733</v>
      </c>
      <c r="AT206" s="8">
        <f t="shared" si="2542"/>
        <v>119.5749702</v>
      </c>
      <c r="AU206" s="8">
        <f t="shared" si="2542"/>
        <v>124.8370515</v>
      </c>
      <c r="AV206" s="8">
        <f t="shared" si="2542"/>
        <v>152.9558817</v>
      </c>
      <c r="AW206" s="8">
        <f t="shared" si="2542"/>
        <v>145.971046</v>
      </c>
      <c r="AX206" s="8">
        <f t="shared" si="2542"/>
        <v>136.9852245</v>
      </c>
      <c r="AY206" s="8">
        <f t="shared" si="2542"/>
        <v>129.6987009</v>
      </c>
      <c r="AZ206" s="8">
        <f t="shared" si="2542"/>
        <v>148.3240552</v>
      </c>
      <c r="BA206" s="8">
        <f t="shared" si="2542"/>
        <v>164.1005017</v>
      </c>
      <c r="BB206" s="8">
        <f t="shared" si="27"/>
        <v>1575.364816</v>
      </c>
      <c r="BC206" s="8">
        <f t="shared" ref="BC206:BN206" si="2543">SUM(BC207:BC213)</f>
        <v>98.35323737</v>
      </c>
      <c r="BD206" s="8">
        <f t="shared" si="2543"/>
        <v>107.4120882</v>
      </c>
      <c r="BE206" s="8">
        <f t="shared" si="2543"/>
        <v>120.3533036</v>
      </c>
      <c r="BF206" s="8">
        <f t="shared" si="2543"/>
        <v>120.3533036</v>
      </c>
      <c r="BG206" s="8">
        <f t="shared" si="2543"/>
        <v>117.7621221</v>
      </c>
      <c r="BH206" s="8">
        <f t="shared" si="2543"/>
        <v>122.3960684</v>
      </c>
      <c r="BI206" s="8">
        <f t="shared" si="2543"/>
        <v>150.7108294</v>
      </c>
      <c r="BJ206" s="8">
        <f t="shared" si="2543"/>
        <v>143.8912422</v>
      </c>
      <c r="BK206" s="8">
        <f t="shared" si="2543"/>
        <v>135.0223051</v>
      </c>
      <c r="BL206" s="8">
        <f t="shared" si="2543"/>
        <v>127.8529269</v>
      </c>
      <c r="BM206" s="8">
        <f t="shared" si="2543"/>
        <v>147.0732333</v>
      </c>
      <c r="BN206" s="8">
        <f t="shared" si="2543"/>
        <v>161.765193</v>
      </c>
      <c r="BO206" s="8">
        <f t="shared" si="29"/>
        <v>1552.945853</v>
      </c>
      <c r="BP206" s="8">
        <f t="shared" ref="BP206:CA206" si="2544">SUM(BP207:BP213)</f>
        <v>99.42501385</v>
      </c>
      <c r="BQ206" s="8">
        <f t="shared" si="2544"/>
        <v>108.5825809</v>
      </c>
      <c r="BR206" s="8">
        <f t="shared" si="2544"/>
        <v>121.6648196</v>
      </c>
      <c r="BS206" s="8">
        <f t="shared" si="2544"/>
        <v>121.6648196</v>
      </c>
      <c r="BT206" s="8">
        <f t="shared" si="2544"/>
        <v>118.942186</v>
      </c>
      <c r="BU206" s="8">
        <f t="shared" si="2544"/>
        <v>122.9808176</v>
      </c>
      <c r="BV206" s="8">
        <f t="shared" si="2544"/>
        <v>152.2809437</v>
      </c>
      <c r="BW206" s="8">
        <f t="shared" si="2544"/>
        <v>145.4625561</v>
      </c>
      <c r="BX206" s="8">
        <f t="shared" si="2544"/>
        <v>136.4808724</v>
      </c>
      <c r="BY206" s="8">
        <f t="shared" si="2544"/>
        <v>129.2464719</v>
      </c>
      <c r="BZ206" s="8">
        <f t="shared" si="2544"/>
        <v>149.6095748</v>
      </c>
      <c r="CA206" s="8">
        <f t="shared" si="2544"/>
        <v>163.5279833</v>
      </c>
      <c r="CB206" s="8">
        <f t="shared" si="31"/>
        <v>1569.86864</v>
      </c>
      <c r="CC206" s="8">
        <f t="shared" ref="CC206:CN206" si="2545">SUM(CC207:CC213)</f>
        <v>102.3898883</v>
      </c>
      <c r="CD206" s="8">
        <f t="shared" si="2545"/>
        <v>111.8205359</v>
      </c>
      <c r="CE206" s="8">
        <f t="shared" si="2545"/>
        <v>125.2928896</v>
      </c>
      <c r="CF206" s="8">
        <f t="shared" si="2545"/>
        <v>125.2928896</v>
      </c>
      <c r="CG206" s="8">
        <f t="shared" si="2545"/>
        <v>122.4332534</v>
      </c>
      <c r="CH206" s="8">
        <f t="shared" si="2545"/>
        <v>125.9699446</v>
      </c>
      <c r="CI206" s="8">
        <f t="shared" si="2545"/>
        <v>156.7650602</v>
      </c>
      <c r="CJ206" s="8">
        <f t="shared" si="2545"/>
        <v>149.8142489</v>
      </c>
      <c r="CK206" s="8">
        <f t="shared" si="2545"/>
        <v>140.5413857</v>
      </c>
      <c r="CL206" s="8">
        <f t="shared" si="2545"/>
        <v>133.1020362</v>
      </c>
      <c r="CM206" s="8">
        <f t="shared" si="2545"/>
        <v>154.8558925</v>
      </c>
      <c r="CN206" s="8">
        <f t="shared" si="2545"/>
        <v>168.4044215</v>
      </c>
      <c r="CO206" s="8">
        <f t="shared" si="33"/>
        <v>1616.682446</v>
      </c>
      <c r="CP206" s="2"/>
      <c r="CQ206" s="2"/>
      <c r="CR206" s="48">
        <f>O206-'ОПУ БС'!C206</f>
        <v>0</v>
      </c>
      <c r="CS206" s="48">
        <f>AB206-'ОПУ БС'!D206</f>
        <v>0</v>
      </c>
      <c r="CT206" s="48">
        <f>AO206-'ОПУ БС'!E206</f>
        <v>0</v>
      </c>
      <c r="CU206" s="48">
        <f>BB206-'ОПУ БС'!F206</f>
        <v>0</v>
      </c>
      <c r="CV206" s="48">
        <f>BO206-'ОПУ БС'!G206</f>
        <v>0</v>
      </c>
      <c r="CW206" s="48">
        <f>CB206-'ОПУ БС'!H206</f>
        <v>0</v>
      </c>
      <c r="CX206" s="48">
        <f>CO206-'ОПУ БС'!I206</f>
        <v>0</v>
      </c>
      <c r="CY206" s="2"/>
      <c r="CZ206" s="2"/>
      <c r="DA206" s="49">
        <f t="shared" ref="DA206:DL206" si="2546">SUM(DA207:DA213)</f>
        <v>0</v>
      </c>
      <c r="DB206" s="49">
        <f t="shared" si="2546"/>
        <v>0</v>
      </c>
      <c r="DC206" s="49">
        <f t="shared" si="2546"/>
        <v>0</v>
      </c>
      <c r="DD206" s="49">
        <f t="shared" si="2546"/>
        <v>0</v>
      </c>
      <c r="DE206" s="49">
        <f t="shared" si="2546"/>
        <v>0</v>
      </c>
      <c r="DF206" s="49">
        <f t="shared" si="2546"/>
        <v>0</v>
      </c>
      <c r="DG206" s="49">
        <f t="shared" si="2546"/>
        <v>0</v>
      </c>
      <c r="DH206" s="49">
        <f t="shared" si="2546"/>
        <v>0</v>
      </c>
      <c r="DI206" s="49">
        <f t="shared" si="2546"/>
        <v>0</v>
      </c>
      <c r="DJ206" s="49">
        <f t="shared" si="2546"/>
        <v>0</v>
      </c>
      <c r="DK206" s="49">
        <f t="shared" si="2546"/>
        <v>0</v>
      </c>
      <c r="DL206" s="49">
        <f t="shared" si="2546"/>
        <v>0</v>
      </c>
      <c r="DM206" s="50">
        <f t="shared" si="35"/>
        <v>0</v>
      </c>
      <c r="DN206" s="49">
        <f t="shared" ref="DN206:DY206" si="2547">SUM(DN207:DN213)</f>
        <v>0</v>
      </c>
      <c r="DO206" s="49">
        <f t="shared" si="2547"/>
        <v>0</v>
      </c>
      <c r="DP206" s="49">
        <f t="shared" si="2547"/>
        <v>0</v>
      </c>
      <c r="DQ206" s="49">
        <f t="shared" si="2547"/>
        <v>0</v>
      </c>
      <c r="DR206" s="49">
        <f t="shared" si="2547"/>
        <v>0</v>
      </c>
      <c r="DS206" s="49">
        <f t="shared" si="2547"/>
        <v>0</v>
      </c>
      <c r="DT206" s="49">
        <f t="shared" si="2547"/>
        <v>0</v>
      </c>
      <c r="DU206" s="49">
        <f t="shared" si="2547"/>
        <v>0</v>
      </c>
      <c r="DV206" s="49">
        <f t="shared" si="2547"/>
        <v>0</v>
      </c>
      <c r="DW206" s="49">
        <f t="shared" si="2547"/>
        <v>0</v>
      </c>
      <c r="DX206" s="49">
        <f t="shared" si="2547"/>
        <v>0</v>
      </c>
      <c r="DY206" s="49">
        <f t="shared" si="2547"/>
        <v>0</v>
      </c>
      <c r="DZ206" s="50">
        <f t="shared" si="37"/>
        <v>0</v>
      </c>
      <c r="EA206" s="49">
        <f t="shared" ref="EA206:EL206" si="2548">SUM(EA207:EA213)</f>
        <v>0</v>
      </c>
      <c r="EB206" s="49">
        <f t="shared" si="2548"/>
        <v>0</v>
      </c>
      <c r="EC206" s="49">
        <f t="shared" si="2548"/>
        <v>0</v>
      </c>
      <c r="ED206" s="49">
        <f t="shared" si="2548"/>
        <v>0</v>
      </c>
      <c r="EE206" s="49">
        <f t="shared" si="2548"/>
        <v>0</v>
      </c>
      <c r="EF206" s="49">
        <f t="shared" si="2548"/>
        <v>0</v>
      </c>
      <c r="EG206" s="49">
        <f t="shared" si="2548"/>
        <v>0</v>
      </c>
      <c r="EH206" s="49">
        <f t="shared" si="2548"/>
        <v>0</v>
      </c>
      <c r="EI206" s="49">
        <f t="shared" si="2548"/>
        <v>0</v>
      </c>
      <c r="EJ206" s="49">
        <f t="shared" si="2548"/>
        <v>0</v>
      </c>
      <c r="EK206" s="49">
        <f t="shared" si="2548"/>
        <v>0</v>
      </c>
      <c r="EL206" s="49">
        <f t="shared" si="2548"/>
        <v>0</v>
      </c>
      <c r="EM206" s="50">
        <f t="shared" si="39"/>
        <v>0</v>
      </c>
      <c r="EN206" s="49">
        <f t="shared" ref="EN206:EY206" si="2549">SUM(EN207:EN213)</f>
        <v>0</v>
      </c>
      <c r="EO206" s="49">
        <f t="shared" si="2549"/>
        <v>0</v>
      </c>
      <c r="EP206" s="49">
        <f t="shared" si="2549"/>
        <v>0</v>
      </c>
      <c r="EQ206" s="49">
        <f t="shared" si="2549"/>
        <v>0</v>
      </c>
      <c r="ER206" s="49">
        <f t="shared" si="2549"/>
        <v>0</v>
      </c>
      <c r="ES206" s="49">
        <f t="shared" si="2549"/>
        <v>0</v>
      </c>
      <c r="ET206" s="49">
        <f t="shared" si="2549"/>
        <v>0</v>
      </c>
      <c r="EU206" s="49">
        <f t="shared" si="2549"/>
        <v>0</v>
      </c>
      <c r="EV206" s="49">
        <f t="shared" si="2549"/>
        <v>0</v>
      </c>
      <c r="EW206" s="49">
        <f t="shared" si="2549"/>
        <v>0</v>
      </c>
      <c r="EX206" s="49">
        <f t="shared" si="2549"/>
        <v>0</v>
      </c>
      <c r="EY206" s="49">
        <f t="shared" si="2549"/>
        <v>0</v>
      </c>
      <c r="EZ206" s="51">
        <f t="shared" si="41"/>
        <v>0</v>
      </c>
      <c r="FA206" s="49">
        <f t="shared" ref="FA206:FL206" si="2550">SUM(FA207:FA213)</f>
        <v>0</v>
      </c>
      <c r="FB206" s="49">
        <f t="shared" si="2550"/>
        <v>0</v>
      </c>
      <c r="FC206" s="49">
        <f t="shared" si="2550"/>
        <v>0</v>
      </c>
      <c r="FD206" s="49">
        <f t="shared" si="2550"/>
        <v>0</v>
      </c>
      <c r="FE206" s="49">
        <f t="shared" si="2550"/>
        <v>0</v>
      </c>
      <c r="FF206" s="49">
        <f t="shared" si="2550"/>
        <v>0</v>
      </c>
      <c r="FG206" s="49">
        <f t="shared" si="2550"/>
        <v>0</v>
      </c>
      <c r="FH206" s="49">
        <f t="shared" si="2550"/>
        <v>0</v>
      </c>
      <c r="FI206" s="49">
        <f t="shared" si="2550"/>
        <v>0</v>
      </c>
      <c r="FJ206" s="49">
        <f t="shared" si="2550"/>
        <v>0</v>
      </c>
      <c r="FK206" s="49">
        <f t="shared" si="2550"/>
        <v>0</v>
      </c>
      <c r="FL206" s="49">
        <f t="shared" si="2550"/>
        <v>0</v>
      </c>
      <c r="FM206" s="51">
        <f t="shared" si="43"/>
        <v>0</v>
      </c>
      <c r="FN206" s="2"/>
      <c r="FO206" s="2"/>
      <c r="FP206" s="8">
        <f t="shared" ref="FP206:GA206" si="2551">SUM(FP207:FP213)</f>
        <v>113.3207168</v>
      </c>
      <c r="FQ206" s="8">
        <f t="shared" si="2551"/>
        <v>123.7581512</v>
      </c>
      <c r="FR206" s="8">
        <f t="shared" si="2551"/>
        <v>138.6687718</v>
      </c>
      <c r="FS206" s="8">
        <f t="shared" si="2551"/>
        <v>138.6687718</v>
      </c>
      <c r="FT206" s="8">
        <f t="shared" si="2551"/>
        <v>136.0584253</v>
      </c>
      <c r="FU206" s="8">
        <f t="shared" si="2551"/>
        <v>143.1304184</v>
      </c>
      <c r="FV206" s="8">
        <f t="shared" si="2551"/>
        <v>173.8372147</v>
      </c>
      <c r="FW206" s="8">
        <f t="shared" si="2551"/>
        <v>165.6818872</v>
      </c>
      <c r="FX206" s="8">
        <f t="shared" si="2551"/>
        <v>155.5584465</v>
      </c>
      <c r="FY206" s="8">
        <f t="shared" si="2551"/>
        <v>147.290609</v>
      </c>
      <c r="FZ206" s="8">
        <f t="shared" si="2551"/>
        <v>166.9183047</v>
      </c>
      <c r="GA206" s="8">
        <f t="shared" si="2551"/>
        <v>186.3827578</v>
      </c>
      <c r="GB206" s="52">
        <f t="shared" si="45"/>
        <v>1789.274475</v>
      </c>
      <c r="GC206" s="8">
        <f t="shared" ref="GC206:GN206" si="2552">SUM(GC207:GC213)</f>
        <v>108.5422998</v>
      </c>
      <c r="GD206" s="8">
        <f t="shared" si="2552"/>
        <v>118.5396169</v>
      </c>
      <c r="GE206" s="8">
        <f t="shared" si="2552"/>
        <v>132.8214984</v>
      </c>
      <c r="GF206" s="8">
        <f t="shared" si="2552"/>
        <v>132.8214984</v>
      </c>
      <c r="GG206" s="8">
        <f t="shared" si="2552"/>
        <v>130.1639748</v>
      </c>
      <c r="GH206" s="8">
        <f t="shared" si="2552"/>
        <v>136.8186106</v>
      </c>
      <c r="GI206" s="8">
        <f t="shared" si="2552"/>
        <v>166.4652605</v>
      </c>
      <c r="GJ206" s="8">
        <f t="shared" si="2552"/>
        <v>158.7062655</v>
      </c>
      <c r="GK206" s="8">
        <f t="shared" si="2552"/>
        <v>149.0109722</v>
      </c>
      <c r="GL206" s="8">
        <f t="shared" si="2552"/>
        <v>141.0850536</v>
      </c>
      <c r="GM206" s="8">
        <f t="shared" si="2552"/>
        <v>160.3272161</v>
      </c>
      <c r="GN206" s="8">
        <f t="shared" si="2552"/>
        <v>178.5235194</v>
      </c>
      <c r="GO206" s="52">
        <f t="shared" si="47"/>
        <v>1713.825786</v>
      </c>
      <c r="GP206" s="53">
        <f t="shared" ref="GP206:HA206" si="2553">SUM(GP207:GP213)</f>
        <v>104.3529376</v>
      </c>
      <c r="GQ206" s="53">
        <f t="shared" si="2553"/>
        <v>113.9643924</v>
      </c>
      <c r="GR206" s="53">
        <f t="shared" si="2553"/>
        <v>127.6950421</v>
      </c>
      <c r="GS206" s="53">
        <f t="shared" si="2553"/>
        <v>127.6950421</v>
      </c>
      <c r="GT206" s="53">
        <f t="shared" si="2553"/>
        <v>125.2028716</v>
      </c>
      <c r="GU206" s="53">
        <f t="shared" si="2553"/>
        <v>131.2363418</v>
      </c>
      <c r="GV206" s="53">
        <f t="shared" si="2553"/>
        <v>160.0509663</v>
      </c>
      <c r="GW206" s="53">
        <f t="shared" si="2553"/>
        <v>152.6791004</v>
      </c>
      <c r="GX206" s="53">
        <f t="shared" si="2553"/>
        <v>143.2870299</v>
      </c>
      <c r="GY206" s="53">
        <f t="shared" si="2553"/>
        <v>135.6523099</v>
      </c>
      <c r="GZ206" s="53">
        <f t="shared" si="2553"/>
        <v>154.2288073</v>
      </c>
      <c r="HA206" s="53">
        <f t="shared" si="2553"/>
        <v>171.6331211</v>
      </c>
      <c r="HB206" s="52">
        <f t="shared" si="49"/>
        <v>1647.677962</v>
      </c>
      <c r="HC206" s="53">
        <f t="shared" ref="HC206:HN206" si="2554">SUM(HC207:HC213)</f>
        <v>99.77310503</v>
      </c>
      <c r="HD206" s="53">
        <f t="shared" si="2554"/>
        <v>108.9627331</v>
      </c>
      <c r="HE206" s="53">
        <f t="shared" si="2554"/>
        <v>122.0907733</v>
      </c>
      <c r="HF206" s="53">
        <f t="shared" si="2554"/>
        <v>122.0907733</v>
      </c>
      <c r="HG206" s="53">
        <f t="shared" si="2554"/>
        <v>119.5749702</v>
      </c>
      <c r="HH206" s="53">
        <f t="shared" si="2554"/>
        <v>124.8370515</v>
      </c>
      <c r="HI206" s="53">
        <f t="shared" si="2554"/>
        <v>152.9558817</v>
      </c>
      <c r="HJ206" s="53">
        <f t="shared" si="2554"/>
        <v>145.971046</v>
      </c>
      <c r="HK206" s="53">
        <f t="shared" si="2554"/>
        <v>136.9852245</v>
      </c>
      <c r="HL206" s="53">
        <f t="shared" si="2554"/>
        <v>129.6987009</v>
      </c>
      <c r="HM206" s="53">
        <f t="shared" si="2554"/>
        <v>148.3240552</v>
      </c>
      <c r="HN206" s="53">
        <f t="shared" si="2554"/>
        <v>164.1005017</v>
      </c>
      <c r="HO206" s="52">
        <f t="shared" si="51"/>
        <v>1575.364816</v>
      </c>
      <c r="HP206" s="53">
        <f t="shared" ref="HP206:IA206" si="2555">SUM(HP207:HP213)</f>
        <v>98.35323737</v>
      </c>
      <c r="HQ206" s="53">
        <f t="shared" si="2555"/>
        <v>107.4120882</v>
      </c>
      <c r="HR206" s="53">
        <f t="shared" si="2555"/>
        <v>120.3533036</v>
      </c>
      <c r="HS206" s="53">
        <f t="shared" si="2555"/>
        <v>120.3533036</v>
      </c>
      <c r="HT206" s="53">
        <f t="shared" si="2555"/>
        <v>117.7621221</v>
      </c>
      <c r="HU206" s="53">
        <f t="shared" si="2555"/>
        <v>122.3960684</v>
      </c>
      <c r="HV206" s="53">
        <f t="shared" si="2555"/>
        <v>150.7108294</v>
      </c>
      <c r="HW206" s="53">
        <f t="shared" si="2555"/>
        <v>143.8912422</v>
      </c>
      <c r="HX206" s="53">
        <f t="shared" si="2555"/>
        <v>135.0223051</v>
      </c>
      <c r="HY206" s="53">
        <f t="shared" si="2555"/>
        <v>127.8529269</v>
      </c>
      <c r="HZ206" s="53">
        <f t="shared" si="2555"/>
        <v>147.0732333</v>
      </c>
      <c r="IA206" s="53">
        <f t="shared" si="2555"/>
        <v>161.765193</v>
      </c>
      <c r="IB206" s="52">
        <f t="shared" si="53"/>
        <v>1552.945853</v>
      </c>
      <c r="IC206" s="53">
        <f t="shared" ref="IC206:IN206" si="2556">SUM(IC207:IC213)</f>
        <v>99.42501385</v>
      </c>
      <c r="ID206" s="53">
        <f t="shared" si="2556"/>
        <v>108.5825809</v>
      </c>
      <c r="IE206" s="53">
        <f t="shared" si="2556"/>
        <v>121.6648196</v>
      </c>
      <c r="IF206" s="53">
        <f t="shared" si="2556"/>
        <v>121.6648196</v>
      </c>
      <c r="IG206" s="53">
        <f t="shared" si="2556"/>
        <v>118.942186</v>
      </c>
      <c r="IH206" s="53">
        <f t="shared" si="2556"/>
        <v>122.9808176</v>
      </c>
      <c r="II206" s="53">
        <f t="shared" si="2556"/>
        <v>152.2809437</v>
      </c>
      <c r="IJ206" s="53">
        <f t="shared" si="2556"/>
        <v>145.4625561</v>
      </c>
      <c r="IK206" s="53">
        <f t="shared" si="2556"/>
        <v>136.4808724</v>
      </c>
      <c r="IL206" s="53">
        <f t="shared" si="2556"/>
        <v>129.2464719</v>
      </c>
      <c r="IM206" s="53">
        <f t="shared" si="2556"/>
        <v>149.6095748</v>
      </c>
      <c r="IN206" s="53">
        <f t="shared" si="2556"/>
        <v>163.5279833</v>
      </c>
      <c r="IO206" s="52">
        <f t="shared" si="55"/>
        <v>1569.86864</v>
      </c>
      <c r="IP206" s="53">
        <f t="shared" ref="IP206:JA206" si="2557">SUM(IP207:IP213)</f>
        <v>102.3898883</v>
      </c>
      <c r="IQ206" s="53">
        <f t="shared" si="2557"/>
        <v>111.8205359</v>
      </c>
      <c r="IR206" s="53">
        <f t="shared" si="2557"/>
        <v>125.2928896</v>
      </c>
      <c r="IS206" s="53">
        <f t="shared" si="2557"/>
        <v>125.2928896</v>
      </c>
      <c r="IT206" s="53">
        <f t="shared" si="2557"/>
        <v>122.4332534</v>
      </c>
      <c r="IU206" s="53">
        <f t="shared" si="2557"/>
        <v>125.9699446</v>
      </c>
      <c r="IV206" s="53">
        <f t="shared" si="2557"/>
        <v>156.7650602</v>
      </c>
      <c r="IW206" s="53">
        <f t="shared" si="2557"/>
        <v>149.8142489</v>
      </c>
      <c r="IX206" s="53">
        <f t="shared" si="2557"/>
        <v>140.5413857</v>
      </c>
      <c r="IY206" s="53">
        <f t="shared" si="2557"/>
        <v>133.1020362</v>
      </c>
      <c r="IZ206" s="53">
        <f t="shared" si="2557"/>
        <v>154.8558925</v>
      </c>
      <c r="JA206" s="53">
        <f t="shared" si="2557"/>
        <v>168.4044215</v>
      </c>
      <c r="JB206" s="52">
        <f t="shared" si="57"/>
        <v>1616.682446</v>
      </c>
      <c r="JC206" s="2"/>
      <c r="JD206" s="2"/>
      <c r="JE206" s="19">
        <f t="shared" si="58"/>
        <v>0</v>
      </c>
      <c r="JF206" s="19">
        <f t="shared" si="59"/>
        <v>0</v>
      </c>
      <c r="JG206" s="48">
        <f t="shared" si="60"/>
        <v>0</v>
      </c>
      <c r="JH206" s="48">
        <f t="shared" si="61"/>
        <v>0</v>
      </c>
      <c r="JI206" s="48">
        <f t="shared" si="62"/>
        <v>0</v>
      </c>
      <c r="JJ206" s="48">
        <f t="shared" si="63"/>
        <v>0</v>
      </c>
      <c r="JK206" s="48">
        <f t="shared" si="64"/>
        <v>0</v>
      </c>
    </row>
    <row r="207" ht="19.5" customHeight="1" outlineLevel="1">
      <c r="A207" s="2"/>
      <c r="B207" s="13" t="s">
        <v>22</v>
      </c>
      <c r="C207" s="56">
        <f>'ОПУ БС'!$C207/12*'ОПУ БС'!L207</f>
        <v>38.63888785</v>
      </c>
      <c r="D207" s="56">
        <f>'ОПУ БС'!$C207/12*'ОПУ БС'!M207</f>
        <v>42.19773278</v>
      </c>
      <c r="E207" s="56">
        <f>'ОПУ БС'!$C207/12*'ОПУ БС'!N207</f>
        <v>47.28179697</v>
      </c>
      <c r="F207" s="56">
        <f>'ОПУ БС'!$C207/12*'ОПУ БС'!O207</f>
        <v>47.28179697</v>
      </c>
      <c r="G207" s="56">
        <f>'ОПУ БС'!$C207/12*'ОПУ БС'!P207</f>
        <v>42.7061392</v>
      </c>
      <c r="H207" s="56">
        <f>'ОПУ БС'!$C207/12*'ОПУ БС'!Q207</f>
        <v>51.34904832</v>
      </c>
      <c r="I207" s="56">
        <f>'ОПУ БС'!$C207/12*'ОПУ БС'!R207</f>
        <v>58.97514461</v>
      </c>
      <c r="J207" s="56">
        <f>'ОПУ БС'!$C207/12*'ОПУ БС'!S207</f>
        <v>57.44992535</v>
      </c>
      <c r="K207" s="56">
        <f>'ОПУ БС'!$C207/12*'ОПУ БС'!T207</f>
        <v>53.382674</v>
      </c>
      <c r="L207" s="56">
        <f>'ОПУ БС'!$C207/12*'ОПУ БС'!U207</f>
        <v>50.33223548</v>
      </c>
      <c r="M207" s="56">
        <f>'ОПУ БС'!$C207/12*'ОПУ БС'!V207</f>
        <v>56.94151893</v>
      </c>
      <c r="N207" s="56">
        <f>'ОПУ БС'!$C207/12*'ОПУ БС'!W207</f>
        <v>63.55080238</v>
      </c>
      <c r="O207" s="10">
        <f t="shared" si="21"/>
        <v>610.0877028</v>
      </c>
      <c r="P207" s="56">
        <f>'ОПУ БС'!$D207/12*'ОПУ БС'!L207</f>
        <v>38.09603571</v>
      </c>
      <c r="Q207" s="56">
        <f>'ОПУ БС'!$D207/12*'ОПУ БС'!M207</f>
        <v>41.6048811</v>
      </c>
      <c r="R207" s="56">
        <f>'ОПУ БС'!$D207/12*'ОПУ БС'!N207</f>
        <v>46.61751738</v>
      </c>
      <c r="S207" s="56">
        <f>'ОПУ БС'!$D207/12*'ОПУ БС'!O207</f>
        <v>46.61751738</v>
      </c>
      <c r="T207" s="56">
        <f>'ОПУ БС'!$D207/12*'ОПУ БС'!P207</f>
        <v>42.10614473</v>
      </c>
      <c r="U207" s="56">
        <f>'ОПУ БС'!$D207/12*'ОПУ БС'!Q207</f>
        <v>50.6276264</v>
      </c>
      <c r="V207" s="56">
        <f>'ОПУ БС'!$D207/12*'ОПУ БС'!R207</f>
        <v>58.14658081</v>
      </c>
      <c r="W207" s="56">
        <f>'ОПУ БС'!$D207/12*'ОПУ БС'!S207</f>
        <v>56.64278993</v>
      </c>
      <c r="X207" s="56">
        <f>'ОПУ БС'!$D207/12*'ОПУ БС'!T207</f>
        <v>52.63268091</v>
      </c>
      <c r="Y207" s="56">
        <f>'ОПУ БС'!$D207/12*'ОПУ БС'!U207</f>
        <v>49.62509914</v>
      </c>
      <c r="Z207" s="56">
        <f>'ОПУ БС'!$D207/12*'ОПУ БС'!V207</f>
        <v>56.1415263</v>
      </c>
      <c r="AA207" s="56">
        <f>'ОПУ БС'!$D207/12*'ОПУ БС'!W207</f>
        <v>62.65795346</v>
      </c>
      <c r="AB207" s="10">
        <f t="shared" si="23"/>
        <v>601.5163533</v>
      </c>
      <c r="AC207" s="56">
        <f>'ОПУ БС'!$E207/12*'ОПУ БС'!L207</f>
        <v>36.19189365</v>
      </c>
      <c r="AD207" s="56">
        <f>'ОПУ БС'!$E207/12*'ОПУ БС'!M207</f>
        <v>39.52535754</v>
      </c>
      <c r="AE207" s="56">
        <f>'ОПУ БС'!$E207/12*'ОПУ БС'!N207</f>
        <v>44.28744881</v>
      </c>
      <c r="AF207" s="56">
        <f>'ОПУ БС'!$E207/12*'ОПУ БС'!O207</f>
        <v>44.28744881</v>
      </c>
      <c r="AG207" s="56">
        <f>'ОПУ БС'!$E207/12*'ОПУ БС'!P207</f>
        <v>40.00156667</v>
      </c>
      <c r="AH207" s="56">
        <f>'ОПУ БС'!$E207/12*'ОПУ БС'!Q207</f>
        <v>48.09712183</v>
      </c>
      <c r="AI207" s="56">
        <f>'ОПУ БС'!$E207/12*'ОПУ БС'!R207</f>
        <v>55.24025874</v>
      </c>
      <c r="AJ207" s="56">
        <f>'ОПУ БС'!$E207/12*'ОПУ БС'!S207</f>
        <v>53.81163135</v>
      </c>
      <c r="AK207" s="56">
        <f>'ОПУ БС'!$E207/12*'ОПУ БС'!T207</f>
        <v>50.00195834</v>
      </c>
      <c r="AL207" s="56">
        <f>'ОПУ БС'!$E207/12*'ОПУ БС'!U207</f>
        <v>47.14470358</v>
      </c>
      <c r="AM207" s="56">
        <f>'ОПУ БС'!$E207/12*'ОПУ БС'!V207</f>
        <v>53.33542223</v>
      </c>
      <c r="AN207" s="56">
        <f>'ОПУ БС'!$E207/12*'ОПУ БС'!W207</f>
        <v>59.52614088</v>
      </c>
      <c r="AO207" s="10">
        <f t="shared" si="25"/>
        <v>571.4509524</v>
      </c>
      <c r="AP207" s="56">
        <f>'ОПУ БС'!$F207/12*'ОПУ БС'!L207</f>
        <v>35.52247688</v>
      </c>
      <c r="AQ207" s="56">
        <f>'ОПУ БС'!$F207/12*'ОПУ БС'!M207</f>
        <v>38.79428396</v>
      </c>
      <c r="AR207" s="56">
        <f>'ОПУ БС'!$F207/12*'ОПУ БС'!N207</f>
        <v>43.46829408</v>
      </c>
      <c r="AS207" s="56">
        <f>'ОПУ БС'!$F207/12*'ОПУ БС'!O207</f>
        <v>43.46829408</v>
      </c>
      <c r="AT207" s="56">
        <f>'ОПУ БС'!$F207/12*'ОПУ БС'!P207</f>
        <v>39.26168498</v>
      </c>
      <c r="AU207" s="56">
        <f>'ОПУ БС'!$F207/12*'ОПУ БС'!Q207</f>
        <v>47.20750217</v>
      </c>
      <c r="AV207" s="56">
        <f>'ОПУ БС'!$F207/12*'ОПУ БС'!R207</f>
        <v>54.21851735</v>
      </c>
      <c r="AW207" s="56">
        <f>'ОПУ БС'!$F207/12*'ОПУ БС'!S207</f>
        <v>52.81631431</v>
      </c>
      <c r="AX207" s="56">
        <f>'ОПУ БС'!$F207/12*'ОПУ БС'!T207</f>
        <v>49.07710622</v>
      </c>
      <c r="AY207" s="56">
        <f>'ОПУ БС'!$F207/12*'ОПУ БС'!U207</f>
        <v>46.27270015</v>
      </c>
      <c r="AZ207" s="56">
        <f>'ОПУ БС'!$F207/12*'ОПУ БС'!V207</f>
        <v>52.3489133</v>
      </c>
      <c r="BA207" s="56">
        <f>'ОПУ БС'!$F207/12*'ОПУ БС'!W207</f>
        <v>58.42512645</v>
      </c>
      <c r="BB207" s="10">
        <f t="shared" si="27"/>
        <v>560.8812139</v>
      </c>
      <c r="BC207" s="56">
        <f>'ОПУ БС'!$G207/12*'ОПУ БС'!L207</f>
        <v>35.78511556</v>
      </c>
      <c r="BD207" s="56">
        <f>'ОПУ БС'!$G207/12*'ОПУ БС'!M207</f>
        <v>39.08111305</v>
      </c>
      <c r="BE207" s="56">
        <f>'ОПУ БС'!$G207/12*'ОПУ БС'!N207</f>
        <v>43.78968088</v>
      </c>
      <c r="BF207" s="56">
        <f>'ОПУ БС'!$G207/12*'ОПУ БС'!O207</f>
        <v>43.78968088</v>
      </c>
      <c r="BG207" s="56">
        <f>'ОПУ БС'!$G207/12*'ОПУ БС'!P207</f>
        <v>39.55196983</v>
      </c>
      <c r="BH207" s="56">
        <f>'ОПУ БС'!$G207/12*'ОПУ БС'!Q207</f>
        <v>47.55653515</v>
      </c>
      <c r="BI207" s="56">
        <f>'ОПУ БС'!$G207/12*'ОПУ БС'!R207</f>
        <v>54.61938691</v>
      </c>
      <c r="BJ207" s="56">
        <f>'ОПУ БС'!$G207/12*'ОПУ БС'!S207</f>
        <v>53.20681656</v>
      </c>
      <c r="BK207" s="56">
        <f>'ОПУ БС'!$G207/12*'ОПУ БС'!T207</f>
        <v>49.43996229</v>
      </c>
      <c r="BL207" s="56">
        <f>'ОПУ БС'!$G207/12*'ОПУ БС'!U207</f>
        <v>46.61482159</v>
      </c>
      <c r="BM207" s="56">
        <f>'ОПУ БС'!$G207/12*'ОПУ БС'!V207</f>
        <v>52.73595977</v>
      </c>
      <c r="BN207" s="56">
        <f>'ОПУ БС'!$G207/12*'ОПУ БС'!W207</f>
        <v>58.85709796</v>
      </c>
      <c r="BO207" s="10">
        <f t="shared" si="29"/>
        <v>565.0281404</v>
      </c>
      <c r="BP207" s="56">
        <f>'ОПУ БС'!$H207/12*'ОПУ БС'!L207</f>
        <v>36.88819782</v>
      </c>
      <c r="BQ207" s="56">
        <f>'ОПУ БС'!$H207/12*'ОПУ БС'!M207</f>
        <v>40.28579498</v>
      </c>
      <c r="BR207" s="56">
        <f>'ОПУ БС'!$H207/12*'ОПУ БС'!N207</f>
        <v>45.13950522</v>
      </c>
      <c r="BS207" s="56">
        <f>'ОПУ БС'!$H207/12*'ОПУ БС'!O207</f>
        <v>45.13950522</v>
      </c>
      <c r="BT207" s="56">
        <f>'ОПУ БС'!$H207/12*'ОПУ БС'!P207</f>
        <v>40.77116601</v>
      </c>
      <c r="BU207" s="56">
        <f>'ОПУ БС'!$H207/12*'ОПУ БС'!Q207</f>
        <v>49.02247342</v>
      </c>
      <c r="BV207" s="56">
        <f>'ОПУ БС'!$H207/12*'ОПУ БС'!R207</f>
        <v>56.30303877</v>
      </c>
      <c r="BW207" s="56">
        <f>'ОПУ БС'!$H207/12*'ОПУ БС'!S207</f>
        <v>54.8469257</v>
      </c>
      <c r="BX207" s="56">
        <f>'ОПУ БС'!$H207/12*'ОПУ БС'!T207</f>
        <v>50.96395751</v>
      </c>
      <c r="BY207" s="56">
        <f>'ОПУ БС'!$H207/12*'ОПУ БС'!U207</f>
        <v>48.05173137</v>
      </c>
      <c r="BZ207" s="56">
        <f>'ОПУ БС'!$H207/12*'ОПУ БС'!V207</f>
        <v>54.36155468</v>
      </c>
      <c r="CA207" s="56">
        <f>'ОПУ БС'!$H207/12*'ОПУ БС'!W207</f>
        <v>60.67137799</v>
      </c>
      <c r="CB207" s="10">
        <f t="shared" si="31"/>
        <v>582.4452287</v>
      </c>
      <c r="CC207" s="56">
        <f>'ОПУ БС'!$I207/12*'ОПУ БС'!L207</f>
        <v>38.37382939</v>
      </c>
      <c r="CD207" s="56">
        <f>'ОПУ БС'!$I207/12*'ОПУ БС'!M207</f>
        <v>41.90826104</v>
      </c>
      <c r="CE207" s="56">
        <f>'ОПУ БС'!$I207/12*'ОПУ БС'!N207</f>
        <v>46.95744912</v>
      </c>
      <c r="CF207" s="56">
        <f>'ОПУ БС'!$I207/12*'ОПУ БС'!O207</f>
        <v>46.95744912</v>
      </c>
      <c r="CG207" s="56">
        <f>'ОПУ БС'!$I207/12*'ОПУ БС'!P207</f>
        <v>42.41317985</v>
      </c>
      <c r="CH207" s="56">
        <f>'ОПУ БС'!$I207/12*'ОПУ БС'!Q207</f>
        <v>50.99679958</v>
      </c>
      <c r="CI207" s="56">
        <f>'ОПУ БС'!$I207/12*'ОПУ БС'!R207</f>
        <v>58.5705817</v>
      </c>
      <c r="CJ207" s="56">
        <f>'ОПУ БС'!$I207/12*'ОПУ БС'!S207</f>
        <v>57.05582528</v>
      </c>
      <c r="CK207" s="56">
        <f>'ОПУ БС'!$I207/12*'ОПУ БС'!T207</f>
        <v>53.01647481</v>
      </c>
      <c r="CL207" s="56">
        <f>'ОПУ БС'!$I207/12*'ОПУ БС'!U207</f>
        <v>49.98696197</v>
      </c>
      <c r="CM207" s="56">
        <f>'ОПУ БС'!$I207/12*'ОПУ БС'!V207</f>
        <v>56.55090647</v>
      </c>
      <c r="CN207" s="56">
        <f>'ОПУ БС'!$I207/12*'ОПУ БС'!W207</f>
        <v>63.11485097</v>
      </c>
      <c r="CO207" s="10">
        <f t="shared" si="33"/>
        <v>605.9025693</v>
      </c>
      <c r="CP207" s="2"/>
      <c r="CQ207" s="2"/>
      <c r="CR207" s="48">
        <f>O207-'ОПУ БС'!C207</f>
        <v>0</v>
      </c>
      <c r="CS207" s="48">
        <f>AB207-'ОПУ БС'!D207</f>
        <v>0</v>
      </c>
      <c r="CT207" s="48">
        <f>AO207-'ОПУ БС'!E207</f>
        <v>0</v>
      </c>
      <c r="CU207" s="48">
        <f>BB207-'ОПУ БС'!F207</f>
        <v>0</v>
      </c>
      <c r="CV207" s="48">
        <f>BO207-'ОПУ БС'!G207</f>
        <v>0</v>
      </c>
      <c r="CW207" s="48">
        <f>CB207-'ОПУ БС'!H207</f>
        <v>0</v>
      </c>
      <c r="CX207" s="48">
        <f>CO207-'ОПУ БС'!I207</f>
        <v>0</v>
      </c>
      <c r="CY207" s="2"/>
      <c r="CZ207" s="2"/>
      <c r="DA207" s="57"/>
      <c r="DB207" s="57"/>
      <c r="DC207" s="57"/>
      <c r="DD207" s="57"/>
      <c r="DE207" s="57"/>
      <c r="DF207" s="57"/>
      <c r="DG207" s="57"/>
      <c r="DH207" s="57"/>
      <c r="DI207" s="57"/>
      <c r="DJ207" s="57"/>
      <c r="DK207" s="57"/>
      <c r="DL207" s="57"/>
      <c r="DM207" s="55">
        <f t="shared" si="35"/>
        <v>0</v>
      </c>
      <c r="DN207" s="57"/>
      <c r="DO207" s="57"/>
      <c r="DP207" s="57"/>
      <c r="DQ207" s="57"/>
      <c r="DR207" s="57"/>
      <c r="DS207" s="57"/>
      <c r="DT207" s="57"/>
      <c r="DU207" s="57"/>
      <c r="DV207" s="57"/>
      <c r="DW207" s="57"/>
      <c r="DX207" s="57"/>
      <c r="DY207" s="57"/>
      <c r="DZ207" s="55">
        <f t="shared" si="37"/>
        <v>0</v>
      </c>
      <c r="EA207" s="58"/>
      <c r="EB207" s="58"/>
      <c r="EC207" s="58"/>
      <c r="ED207" s="58"/>
      <c r="EE207" s="58"/>
      <c r="EF207" s="58"/>
      <c r="EG207" s="58"/>
      <c r="EH207" s="58"/>
      <c r="EI207" s="58"/>
      <c r="EJ207" s="58"/>
      <c r="EK207" s="58"/>
      <c r="EL207" s="58"/>
      <c r="EM207" s="50">
        <f t="shared" si="39"/>
        <v>0</v>
      </c>
      <c r="EN207" s="58"/>
      <c r="EO207" s="58"/>
      <c r="EP207" s="58"/>
      <c r="EQ207" s="58"/>
      <c r="ER207" s="58"/>
      <c r="ES207" s="58"/>
      <c r="ET207" s="58"/>
      <c r="EU207" s="58"/>
      <c r="EV207" s="58"/>
      <c r="EW207" s="58"/>
      <c r="EX207" s="58"/>
      <c r="EY207" s="58"/>
      <c r="EZ207" s="51">
        <f t="shared" si="41"/>
        <v>0</v>
      </c>
      <c r="FA207" s="58"/>
      <c r="FB207" s="58"/>
      <c r="FC207" s="58"/>
      <c r="FD207" s="58"/>
      <c r="FE207" s="58"/>
      <c r="FF207" s="58"/>
      <c r="FG207" s="58"/>
      <c r="FH207" s="58"/>
      <c r="FI207" s="58"/>
      <c r="FJ207" s="58"/>
      <c r="FK207" s="58"/>
      <c r="FL207" s="58"/>
      <c r="FM207" s="51">
        <f t="shared" si="43"/>
        <v>0</v>
      </c>
      <c r="FN207" s="2"/>
      <c r="FO207" s="2"/>
      <c r="FP207" s="56">
        <f t="shared" ref="FP207:GA207" si="2558">C207</f>
        <v>38.63888785</v>
      </c>
      <c r="FQ207" s="56">
        <f t="shared" si="2558"/>
        <v>42.19773278</v>
      </c>
      <c r="FR207" s="56">
        <f t="shared" si="2558"/>
        <v>47.28179697</v>
      </c>
      <c r="FS207" s="56">
        <f t="shared" si="2558"/>
        <v>47.28179697</v>
      </c>
      <c r="FT207" s="56">
        <f t="shared" si="2558"/>
        <v>42.7061392</v>
      </c>
      <c r="FU207" s="56">
        <f t="shared" si="2558"/>
        <v>51.34904832</v>
      </c>
      <c r="FV207" s="56">
        <f t="shared" si="2558"/>
        <v>58.97514461</v>
      </c>
      <c r="FW207" s="56">
        <f t="shared" si="2558"/>
        <v>57.44992535</v>
      </c>
      <c r="FX207" s="56">
        <f t="shared" si="2558"/>
        <v>53.382674</v>
      </c>
      <c r="FY207" s="56">
        <f t="shared" si="2558"/>
        <v>50.33223548</v>
      </c>
      <c r="FZ207" s="56">
        <f t="shared" si="2558"/>
        <v>56.94151893</v>
      </c>
      <c r="GA207" s="56">
        <f t="shared" si="2558"/>
        <v>63.55080238</v>
      </c>
      <c r="GB207" s="52">
        <f t="shared" si="45"/>
        <v>610.0877028</v>
      </c>
      <c r="GC207" s="56">
        <f t="shared" ref="GC207:GN207" si="2559">P207</f>
        <v>38.09603571</v>
      </c>
      <c r="GD207" s="56">
        <f t="shared" si="2559"/>
        <v>41.6048811</v>
      </c>
      <c r="GE207" s="56">
        <f t="shared" si="2559"/>
        <v>46.61751738</v>
      </c>
      <c r="GF207" s="56">
        <f t="shared" si="2559"/>
        <v>46.61751738</v>
      </c>
      <c r="GG207" s="56">
        <f t="shared" si="2559"/>
        <v>42.10614473</v>
      </c>
      <c r="GH207" s="56">
        <f t="shared" si="2559"/>
        <v>50.6276264</v>
      </c>
      <c r="GI207" s="56">
        <f t="shared" si="2559"/>
        <v>58.14658081</v>
      </c>
      <c r="GJ207" s="56">
        <f t="shared" si="2559"/>
        <v>56.64278993</v>
      </c>
      <c r="GK207" s="56">
        <f t="shared" si="2559"/>
        <v>52.63268091</v>
      </c>
      <c r="GL207" s="56">
        <f t="shared" si="2559"/>
        <v>49.62509914</v>
      </c>
      <c r="GM207" s="56">
        <f t="shared" si="2559"/>
        <v>56.1415263</v>
      </c>
      <c r="GN207" s="56">
        <f t="shared" si="2559"/>
        <v>62.65795346</v>
      </c>
      <c r="GO207" s="52">
        <f t="shared" si="47"/>
        <v>601.5163533</v>
      </c>
      <c r="GP207" s="8">
        <f t="shared" ref="GP207:HA207" si="2560">AC207+DA207</f>
        <v>36.19189365</v>
      </c>
      <c r="GQ207" s="8">
        <f t="shared" si="2560"/>
        <v>39.52535754</v>
      </c>
      <c r="GR207" s="8">
        <f t="shared" si="2560"/>
        <v>44.28744881</v>
      </c>
      <c r="GS207" s="8">
        <f t="shared" si="2560"/>
        <v>44.28744881</v>
      </c>
      <c r="GT207" s="8">
        <f t="shared" si="2560"/>
        <v>40.00156667</v>
      </c>
      <c r="GU207" s="8">
        <f t="shared" si="2560"/>
        <v>48.09712183</v>
      </c>
      <c r="GV207" s="8">
        <f t="shared" si="2560"/>
        <v>55.24025874</v>
      </c>
      <c r="GW207" s="8">
        <f t="shared" si="2560"/>
        <v>53.81163135</v>
      </c>
      <c r="GX207" s="8">
        <f t="shared" si="2560"/>
        <v>50.00195834</v>
      </c>
      <c r="GY207" s="8">
        <f t="shared" si="2560"/>
        <v>47.14470358</v>
      </c>
      <c r="GZ207" s="8">
        <f t="shared" si="2560"/>
        <v>53.33542223</v>
      </c>
      <c r="HA207" s="8">
        <f t="shared" si="2560"/>
        <v>59.52614088</v>
      </c>
      <c r="HB207" s="52">
        <f t="shared" si="49"/>
        <v>571.4509524</v>
      </c>
      <c r="HC207" s="8">
        <f t="shared" ref="HC207:HN207" si="2561">AP207+DN207</f>
        <v>35.52247688</v>
      </c>
      <c r="HD207" s="8">
        <f t="shared" si="2561"/>
        <v>38.79428396</v>
      </c>
      <c r="HE207" s="8">
        <f t="shared" si="2561"/>
        <v>43.46829408</v>
      </c>
      <c r="HF207" s="8">
        <f t="shared" si="2561"/>
        <v>43.46829408</v>
      </c>
      <c r="HG207" s="8">
        <f t="shared" si="2561"/>
        <v>39.26168498</v>
      </c>
      <c r="HH207" s="8">
        <f t="shared" si="2561"/>
        <v>47.20750217</v>
      </c>
      <c r="HI207" s="8">
        <f t="shared" si="2561"/>
        <v>54.21851735</v>
      </c>
      <c r="HJ207" s="8">
        <f t="shared" si="2561"/>
        <v>52.81631431</v>
      </c>
      <c r="HK207" s="8">
        <f t="shared" si="2561"/>
        <v>49.07710622</v>
      </c>
      <c r="HL207" s="8">
        <f t="shared" si="2561"/>
        <v>46.27270015</v>
      </c>
      <c r="HM207" s="8">
        <f t="shared" si="2561"/>
        <v>52.3489133</v>
      </c>
      <c r="HN207" s="8">
        <f t="shared" si="2561"/>
        <v>58.42512645</v>
      </c>
      <c r="HO207" s="52">
        <f t="shared" si="51"/>
        <v>560.8812139</v>
      </c>
      <c r="HP207" s="8">
        <f t="shared" ref="HP207:IA207" si="2562">BC207+EA207</f>
        <v>35.78511556</v>
      </c>
      <c r="HQ207" s="8">
        <f t="shared" si="2562"/>
        <v>39.08111305</v>
      </c>
      <c r="HR207" s="8">
        <f t="shared" si="2562"/>
        <v>43.78968088</v>
      </c>
      <c r="HS207" s="8">
        <f t="shared" si="2562"/>
        <v>43.78968088</v>
      </c>
      <c r="HT207" s="8">
        <f t="shared" si="2562"/>
        <v>39.55196983</v>
      </c>
      <c r="HU207" s="8">
        <f t="shared" si="2562"/>
        <v>47.55653515</v>
      </c>
      <c r="HV207" s="8">
        <f t="shared" si="2562"/>
        <v>54.61938691</v>
      </c>
      <c r="HW207" s="8">
        <f t="shared" si="2562"/>
        <v>53.20681656</v>
      </c>
      <c r="HX207" s="8">
        <f t="shared" si="2562"/>
        <v>49.43996229</v>
      </c>
      <c r="HY207" s="8">
        <f t="shared" si="2562"/>
        <v>46.61482159</v>
      </c>
      <c r="HZ207" s="8">
        <f t="shared" si="2562"/>
        <v>52.73595977</v>
      </c>
      <c r="IA207" s="8">
        <f t="shared" si="2562"/>
        <v>58.85709796</v>
      </c>
      <c r="IB207" s="52">
        <f t="shared" si="53"/>
        <v>565.0281404</v>
      </c>
      <c r="IC207" s="8">
        <f t="shared" ref="IC207:IN207" si="2563">BP207+EN207</f>
        <v>36.88819782</v>
      </c>
      <c r="ID207" s="8">
        <f t="shared" si="2563"/>
        <v>40.28579498</v>
      </c>
      <c r="IE207" s="8">
        <f t="shared" si="2563"/>
        <v>45.13950522</v>
      </c>
      <c r="IF207" s="8">
        <f t="shared" si="2563"/>
        <v>45.13950522</v>
      </c>
      <c r="IG207" s="8">
        <f t="shared" si="2563"/>
        <v>40.77116601</v>
      </c>
      <c r="IH207" s="8">
        <f t="shared" si="2563"/>
        <v>49.02247342</v>
      </c>
      <c r="II207" s="8">
        <f t="shared" si="2563"/>
        <v>56.30303877</v>
      </c>
      <c r="IJ207" s="8">
        <f t="shared" si="2563"/>
        <v>54.8469257</v>
      </c>
      <c r="IK207" s="8">
        <f t="shared" si="2563"/>
        <v>50.96395751</v>
      </c>
      <c r="IL207" s="8">
        <f t="shared" si="2563"/>
        <v>48.05173137</v>
      </c>
      <c r="IM207" s="8">
        <f t="shared" si="2563"/>
        <v>54.36155468</v>
      </c>
      <c r="IN207" s="8">
        <f t="shared" si="2563"/>
        <v>60.67137799</v>
      </c>
      <c r="IO207" s="52">
        <f t="shared" si="55"/>
        <v>582.4452287</v>
      </c>
      <c r="IP207" s="8">
        <f t="shared" ref="IP207:JA207" si="2564">CC207+FA207</f>
        <v>38.37382939</v>
      </c>
      <c r="IQ207" s="8">
        <f t="shared" si="2564"/>
        <v>41.90826104</v>
      </c>
      <c r="IR207" s="8">
        <f t="shared" si="2564"/>
        <v>46.95744912</v>
      </c>
      <c r="IS207" s="8">
        <f t="shared" si="2564"/>
        <v>46.95744912</v>
      </c>
      <c r="IT207" s="8">
        <f t="shared" si="2564"/>
        <v>42.41317985</v>
      </c>
      <c r="IU207" s="8">
        <f t="shared" si="2564"/>
        <v>50.99679958</v>
      </c>
      <c r="IV207" s="8">
        <f t="shared" si="2564"/>
        <v>58.5705817</v>
      </c>
      <c r="IW207" s="8">
        <f t="shared" si="2564"/>
        <v>57.05582528</v>
      </c>
      <c r="IX207" s="8">
        <f t="shared" si="2564"/>
        <v>53.01647481</v>
      </c>
      <c r="IY207" s="8">
        <f t="shared" si="2564"/>
        <v>49.98696197</v>
      </c>
      <c r="IZ207" s="8">
        <f t="shared" si="2564"/>
        <v>56.55090647</v>
      </c>
      <c r="JA207" s="8">
        <f t="shared" si="2564"/>
        <v>63.11485097</v>
      </c>
      <c r="JB207" s="52">
        <f t="shared" si="57"/>
        <v>605.9025693</v>
      </c>
      <c r="JC207" s="2"/>
      <c r="JD207" s="2"/>
      <c r="JE207" s="19">
        <f t="shared" si="58"/>
        <v>0</v>
      </c>
      <c r="JF207" s="19">
        <f t="shared" si="59"/>
        <v>0</v>
      </c>
      <c r="JG207" s="48">
        <f t="shared" si="60"/>
        <v>0</v>
      </c>
      <c r="JH207" s="48">
        <f t="shared" si="61"/>
        <v>0</v>
      </c>
      <c r="JI207" s="48">
        <f t="shared" si="62"/>
        <v>0</v>
      </c>
      <c r="JJ207" s="48">
        <f t="shared" si="63"/>
        <v>0</v>
      </c>
      <c r="JK207" s="48">
        <f t="shared" si="64"/>
        <v>0</v>
      </c>
    </row>
    <row r="208" ht="19.5" customHeight="1" outlineLevel="1">
      <c r="A208" s="2"/>
      <c r="B208" s="13" t="s">
        <v>23</v>
      </c>
      <c r="C208" s="56">
        <f>'ОПУ БС'!$C208/12*'ОПУ БС'!L208</f>
        <v>20.26716416</v>
      </c>
      <c r="D208" s="56">
        <f>'ОПУ БС'!$C208/12*'ОПУ БС'!M208</f>
        <v>22.13387665</v>
      </c>
      <c r="E208" s="56">
        <f>'ОПУ БС'!$C208/12*'ОПУ БС'!N208</f>
        <v>24.80060877</v>
      </c>
      <c r="F208" s="56">
        <f>'ОПУ БС'!$C208/12*'ОПУ БС'!O208</f>
        <v>24.80060877</v>
      </c>
      <c r="G208" s="56">
        <f>'ОПУ БС'!$C208/12*'ОПУ БС'!P208</f>
        <v>25.3339552</v>
      </c>
      <c r="H208" s="56">
        <f>'ОПУ БС'!$C208/12*'ОПУ БС'!Q208</f>
        <v>19.46714452</v>
      </c>
      <c r="I208" s="56">
        <f>'ОПУ БС'!$C208/12*'ОПУ БС'!R208</f>
        <v>30.93409266</v>
      </c>
      <c r="J208" s="56">
        <f>'ОПУ БС'!$C208/12*'ОПУ БС'!S208</f>
        <v>30.13407303</v>
      </c>
      <c r="K208" s="56">
        <f>'ОПУ БС'!$C208/12*'ОПУ БС'!T208</f>
        <v>28.00068733</v>
      </c>
      <c r="L208" s="56">
        <f>'ОПУ БС'!$C208/12*'ОПУ БС'!U208</f>
        <v>26.40064805</v>
      </c>
      <c r="M208" s="56">
        <f>'ОПУ БС'!$C208/12*'ОПУ БС'!V208</f>
        <v>34.40084443</v>
      </c>
      <c r="N208" s="56">
        <f>'ОПУ БС'!$C208/12*'ОПУ БС'!W208</f>
        <v>33.33415158</v>
      </c>
      <c r="O208" s="10">
        <f t="shared" si="21"/>
        <v>320.0078552</v>
      </c>
      <c r="P208" s="56">
        <f>'ОПУ БС'!$D208/12*'ОПУ БС'!L208</f>
        <v>20.16278117</v>
      </c>
      <c r="Q208" s="56">
        <f>'ОПУ БС'!$D208/12*'ОПУ БС'!M208</f>
        <v>22.01987943</v>
      </c>
      <c r="R208" s="56">
        <f>'ОПУ БС'!$D208/12*'ОПУ БС'!N208</f>
        <v>24.67287695</v>
      </c>
      <c r="S208" s="56">
        <f>'ОПУ БС'!$D208/12*'ОПУ БС'!O208</f>
        <v>24.67287695</v>
      </c>
      <c r="T208" s="56">
        <f>'ОПУ БС'!$D208/12*'ОПУ БС'!P208</f>
        <v>25.20347646</v>
      </c>
      <c r="U208" s="56">
        <f>'ОПУ БС'!$D208/12*'ОПУ БС'!Q208</f>
        <v>19.36688191</v>
      </c>
      <c r="V208" s="56">
        <f>'ОПУ БС'!$D208/12*'ОПУ БС'!R208</f>
        <v>30.77477125</v>
      </c>
      <c r="W208" s="56">
        <f>'ОПУ БС'!$D208/12*'ОПУ БС'!S208</f>
        <v>29.978872</v>
      </c>
      <c r="X208" s="56">
        <f>'ОПУ БС'!$D208/12*'ОПУ БС'!T208</f>
        <v>27.85647398</v>
      </c>
      <c r="Y208" s="56">
        <f>'ОПУ БС'!$D208/12*'ОПУ БС'!U208</f>
        <v>26.26467547</v>
      </c>
      <c r="Z208" s="56">
        <f>'ОПУ БС'!$D208/12*'ОПУ БС'!V208</f>
        <v>34.22366803</v>
      </c>
      <c r="AA208" s="56">
        <f>'ОПУ БС'!$D208/12*'ОПУ БС'!W208</f>
        <v>33.16246902</v>
      </c>
      <c r="AB208" s="10">
        <f t="shared" si="23"/>
        <v>318.3597026</v>
      </c>
      <c r="AC208" s="56">
        <f>'ОПУ БС'!$E208/12*'ОПУ БС'!L208</f>
        <v>20.2030259</v>
      </c>
      <c r="AD208" s="56">
        <f>'ОПУ БС'!$E208/12*'ОПУ БС'!M208</f>
        <v>22.06383092</v>
      </c>
      <c r="AE208" s="56">
        <f>'ОПУ БС'!$E208/12*'ОПУ БС'!N208</f>
        <v>24.7221238</v>
      </c>
      <c r="AF208" s="56">
        <f>'ОПУ БС'!$E208/12*'ОПУ БС'!O208</f>
        <v>24.7221238</v>
      </c>
      <c r="AG208" s="56">
        <f>'ОПУ БС'!$E208/12*'ОПУ БС'!P208</f>
        <v>25.25378238</v>
      </c>
      <c r="AH208" s="56">
        <f>'ОПУ БС'!$E208/12*'ОПУ БС'!Q208</f>
        <v>19.40553804</v>
      </c>
      <c r="AI208" s="56">
        <f>'ОПУ БС'!$E208/12*'ОПУ БС'!R208</f>
        <v>30.83619743</v>
      </c>
      <c r="AJ208" s="56">
        <f>'ОПУ БС'!$E208/12*'ОПУ БС'!S208</f>
        <v>30.03870957</v>
      </c>
      <c r="AK208" s="56">
        <f>'ОПУ БС'!$E208/12*'ОПУ БС'!T208</f>
        <v>27.91207526</v>
      </c>
      <c r="AL208" s="56">
        <f>'ОПУ БС'!$E208/12*'ОПУ БС'!U208</f>
        <v>26.31709953</v>
      </c>
      <c r="AM208" s="56">
        <f>'ОПУ БС'!$E208/12*'ОПУ БС'!V208</f>
        <v>34.29197818</v>
      </c>
      <c r="AN208" s="56">
        <f>'ОПУ БС'!$E208/12*'ОПУ БС'!W208</f>
        <v>33.22866103</v>
      </c>
      <c r="AO208" s="10">
        <f t="shared" si="25"/>
        <v>318.9951459</v>
      </c>
      <c r="AP208" s="56">
        <f>'ОПУ БС'!$F208/12*'ОПУ БС'!L208</f>
        <v>21.05241763</v>
      </c>
      <c r="AQ208" s="56">
        <f>'ОПУ БС'!$F208/12*'ОПУ БС'!M208</f>
        <v>22.99145609</v>
      </c>
      <c r="AR208" s="56">
        <f>'ОПУ БС'!$F208/12*'ОПУ БС'!N208</f>
        <v>25.76151104</v>
      </c>
      <c r="AS208" s="56">
        <f>'ОПУ БС'!$F208/12*'ОПУ БС'!O208</f>
        <v>25.76151104</v>
      </c>
      <c r="AT208" s="56">
        <f>'ОПУ БС'!$F208/12*'ОПУ БС'!P208</f>
        <v>26.31552203</v>
      </c>
      <c r="AU208" s="56">
        <f>'ОПУ БС'!$F208/12*'ОПУ БС'!Q208</f>
        <v>20.22140114</v>
      </c>
      <c r="AV208" s="56">
        <f>'ОПУ БС'!$F208/12*'ОПУ БС'!R208</f>
        <v>32.13263743</v>
      </c>
      <c r="AW208" s="56">
        <f>'ОПУ БС'!$F208/12*'ОПУ БС'!S208</f>
        <v>31.30162094</v>
      </c>
      <c r="AX208" s="56">
        <f>'ОПУ БС'!$F208/12*'ОПУ БС'!T208</f>
        <v>29.08557698</v>
      </c>
      <c r="AY208" s="56">
        <f>'ОПУ БС'!$F208/12*'ОПУ БС'!U208</f>
        <v>27.42354401</v>
      </c>
      <c r="AZ208" s="56">
        <f>'ОПУ БС'!$F208/12*'ОПУ БС'!V208</f>
        <v>35.73370886</v>
      </c>
      <c r="BA208" s="56">
        <f>'ОПУ БС'!$F208/12*'ОПУ БС'!W208</f>
        <v>34.62568688</v>
      </c>
      <c r="BB208" s="10">
        <f t="shared" si="27"/>
        <v>332.4065941</v>
      </c>
      <c r="BC208" s="56">
        <f>'ОПУ БС'!$G208/12*'ОПУ БС'!L208</f>
        <v>22.55627776</v>
      </c>
      <c r="BD208" s="56">
        <f>'ОПУ БС'!$G208/12*'ОПУ БС'!M208</f>
        <v>24.63382966</v>
      </c>
      <c r="BE208" s="56">
        <f>'ОПУ БС'!$G208/12*'ОПУ БС'!N208</f>
        <v>27.60176094</v>
      </c>
      <c r="BF208" s="56">
        <f>'ОПУ БС'!$G208/12*'ОПУ БС'!O208</f>
        <v>27.60176094</v>
      </c>
      <c r="BG208" s="56">
        <f>'ОПУ БС'!$G208/12*'ОПУ БС'!P208</f>
        <v>28.1953472</v>
      </c>
      <c r="BH208" s="56">
        <f>'ОПУ БС'!$G208/12*'ОПУ БС'!Q208</f>
        <v>21.66589837</v>
      </c>
      <c r="BI208" s="56">
        <f>'ОПУ БС'!$G208/12*'ОПУ БС'!R208</f>
        <v>34.42800289</v>
      </c>
      <c r="BJ208" s="56">
        <f>'ОПУ БС'!$G208/12*'ОПУ БС'!S208</f>
        <v>33.53762351</v>
      </c>
      <c r="BK208" s="56">
        <f>'ОПУ БС'!$G208/12*'ОПУ БС'!T208</f>
        <v>31.16327848</v>
      </c>
      <c r="BL208" s="56">
        <f>'ОПУ БС'!$G208/12*'ОПУ БС'!U208</f>
        <v>29.38251971</v>
      </c>
      <c r="BM208" s="56">
        <f>'ОПУ БС'!$G208/12*'ОПУ БС'!V208</f>
        <v>38.28631356</v>
      </c>
      <c r="BN208" s="56">
        <f>'ОПУ БС'!$G208/12*'ОПУ БС'!W208</f>
        <v>37.09914105</v>
      </c>
      <c r="BO208" s="10">
        <f t="shared" si="29"/>
        <v>356.1517541</v>
      </c>
      <c r="BP208" s="56">
        <f>'ОПУ БС'!$H208/12*'ОПУ БС'!L208</f>
        <v>24.83515227</v>
      </c>
      <c r="BQ208" s="56">
        <f>'ОПУ БС'!$H208/12*'ОПУ БС'!M208</f>
        <v>27.1226005</v>
      </c>
      <c r="BR208" s="56">
        <f>'ОПУ БС'!$H208/12*'ОПУ БС'!N208</f>
        <v>30.3903837</v>
      </c>
      <c r="BS208" s="56">
        <f>'ОПУ БС'!$H208/12*'ОПУ БС'!O208</f>
        <v>30.3903837</v>
      </c>
      <c r="BT208" s="56">
        <f>'ОПУ БС'!$H208/12*'ОПУ БС'!P208</f>
        <v>31.04394033</v>
      </c>
      <c r="BU208" s="56">
        <f>'ОПУ БС'!$H208/12*'ОПУ БС'!Q208</f>
        <v>23.85481731</v>
      </c>
      <c r="BV208" s="56">
        <f>'ОПУ БС'!$H208/12*'ОПУ БС'!R208</f>
        <v>37.90628504</v>
      </c>
      <c r="BW208" s="56">
        <f>'ОПУ БС'!$H208/12*'ОПУ БС'!S208</f>
        <v>36.92595008</v>
      </c>
      <c r="BX208" s="56">
        <f>'ОПУ БС'!$H208/12*'ОПУ БС'!T208</f>
        <v>34.31172353</v>
      </c>
      <c r="BY208" s="56">
        <f>'ОПУ БС'!$H208/12*'ОПУ БС'!U208</f>
        <v>32.35105361</v>
      </c>
      <c r="BZ208" s="56">
        <f>'ОПУ БС'!$H208/12*'ОПУ БС'!V208</f>
        <v>42.15440319</v>
      </c>
      <c r="CA208" s="56">
        <f>'ОПУ БС'!$H208/12*'ОПУ БС'!W208</f>
        <v>40.84728991</v>
      </c>
      <c r="CB208" s="10">
        <f t="shared" si="31"/>
        <v>392.1339832</v>
      </c>
      <c r="CC208" s="56">
        <f>'ОПУ БС'!$I208/12*'ОПУ БС'!L208</f>
        <v>27.41653316</v>
      </c>
      <c r="CD208" s="56">
        <f>'ОПУ БС'!$I208/12*'ОПУ БС'!M208</f>
        <v>29.94174016</v>
      </c>
      <c r="CE208" s="56">
        <f>'ОПУ БС'!$I208/12*'ОПУ БС'!N208</f>
        <v>33.54917874</v>
      </c>
      <c r="CF208" s="56">
        <f>'ОПУ БС'!$I208/12*'ОПУ БС'!O208</f>
        <v>33.54917874</v>
      </c>
      <c r="CG208" s="56">
        <f>'ОПУ БС'!$I208/12*'ОПУ БС'!P208</f>
        <v>34.27066645</v>
      </c>
      <c r="CH208" s="56">
        <f>'ОПУ БС'!$I208/12*'ОПУ БС'!Q208</f>
        <v>26.33430159</v>
      </c>
      <c r="CI208" s="56">
        <f>'ОПУ БС'!$I208/12*'ОПУ БС'!R208</f>
        <v>41.84628746</v>
      </c>
      <c r="CJ208" s="56">
        <f>'ОПУ БС'!$I208/12*'ОПУ БС'!S208</f>
        <v>40.76405588</v>
      </c>
      <c r="CK208" s="56">
        <f>'ОПУ БС'!$I208/12*'ОПУ БС'!T208</f>
        <v>37.87810502</v>
      </c>
      <c r="CL208" s="56">
        <f>'ОПУ БС'!$I208/12*'ОПУ БС'!U208</f>
        <v>35.71364188</v>
      </c>
      <c r="CM208" s="56">
        <f>'ОПУ БС'!$I208/12*'ОПУ БС'!V208</f>
        <v>46.5359576</v>
      </c>
      <c r="CN208" s="56">
        <f>'ОПУ БС'!$I208/12*'ОПУ БС'!W208</f>
        <v>45.09298217</v>
      </c>
      <c r="CO208" s="10">
        <f t="shared" si="33"/>
        <v>432.8926289</v>
      </c>
      <c r="CP208" s="2"/>
      <c r="CQ208" s="2"/>
      <c r="CR208" s="48">
        <f>O208-'ОПУ БС'!C208</f>
        <v>0</v>
      </c>
      <c r="CS208" s="48">
        <f>AB208-'ОПУ БС'!D208</f>
        <v>0</v>
      </c>
      <c r="CT208" s="48">
        <f>AO208-'ОПУ БС'!E208</f>
        <v>0</v>
      </c>
      <c r="CU208" s="48">
        <f>BB208-'ОПУ БС'!F208</f>
        <v>0</v>
      </c>
      <c r="CV208" s="48">
        <f>BO208-'ОПУ БС'!G208</f>
        <v>0</v>
      </c>
      <c r="CW208" s="48">
        <f>CB208-'ОПУ БС'!H208</f>
        <v>0</v>
      </c>
      <c r="CX208" s="48">
        <f>CO208-'ОПУ БС'!I208</f>
        <v>0</v>
      </c>
      <c r="CY208" s="2"/>
      <c r="CZ208" s="2"/>
      <c r="DA208" s="57"/>
      <c r="DB208" s="57"/>
      <c r="DC208" s="57"/>
      <c r="DD208" s="57"/>
      <c r="DE208" s="57"/>
      <c r="DF208" s="57"/>
      <c r="DG208" s="57"/>
      <c r="DH208" s="57"/>
      <c r="DI208" s="57"/>
      <c r="DJ208" s="57"/>
      <c r="DK208" s="57"/>
      <c r="DL208" s="57"/>
      <c r="DM208" s="55">
        <f t="shared" si="35"/>
        <v>0</v>
      </c>
      <c r="DN208" s="57"/>
      <c r="DO208" s="57"/>
      <c r="DP208" s="57"/>
      <c r="DQ208" s="57"/>
      <c r="DR208" s="57"/>
      <c r="DS208" s="57"/>
      <c r="DT208" s="57"/>
      <c r="DU208" s="57"/>
      <c r="DV208" s="57"/>
      <c r="DW208" s="57"/>
      <c r="DX208" s="57"/>
      <c r="DY208" s="57"/>
      <c r="DZ208" s="55">
        <f t="shared" si="37"/>
        <v>0</v>
      </c>
      <c r="EA208" s="58"/>
      <c r="EB208" s="58"/>
      <c r="EC208" s="58"/>
      <c r="ED208" s="58"/>
      <c r="EE208" s="58"/>
      <c r="EF208" s="58"/>
      <c r="EG208" s="58"/>
      <c r="EH208" s="58"/>
      <c r="EI208" s="58"/>
      <c r="EJ208" s="58"/>
      <c r="EK208" s="58"/>
      <c r="EL208" s="58"/>
      <c r="EM208" s="50">
        <f t="shared" si="39"/>
        <v>0</v>
      </c>
      <c r="EN208" s="58"/>
      <c r="EO208" s="58"/>
      <c r="EP208" s="58"/>
      <c r="EQ208" s="58"/>
      <c r="ER208" s="58"/>
      <c r="ES208" s="58"/>
      <c r="ET208" s="58"/>
      <c r="EU208" s="58"/>
      <c r="EV208" s="58"/>
      <c r="EW208" s="58"/>
      <c r="EX208" s="58"/>
      <c r="EY208" s="58"/>
      <c r="EZ208" s="51">
        <f t="shared" si="41"/>
        <v>0</v>
      </c>
      <c r="FA208" s="58"/>
      <c r="FB208" s="58"/>
      <c r="FC208" s="58"/>
      <c r="FD208" s="58"/>
      <c r="FE208" s="58"/>
      <c r="FF208" s="58"/>
      <c r="FG208" s="58"/>
      <c r="FH208" s="58"/>
      <c r="FI208" s="58"/>
      <c r="FJ208" s="58"/>
      <c r="FK208" s="58"/>
      <c r="FL208" s="58"/>
      <c r="FM208" s="51">
        <f t="shared" si="43"/>
        <v>0</v>
      </c>
      <c r="FN208" s="2"/>
      <c r="FO208" s="2"/>
      <c r="FP208" s="56">
        <f t="shared" ref="FP208:GA208" si="2565">C208</f>
        <v>20.26716416</v>
      </c>
      <c r="FQ208" s="56">
        <f t="shared" si="2565"/>
        <v>22.13387665</v>
      </c>
      <c r="FR208" s="56">
        <f t="shared" si="2565"/>
        <v>24.80060877</v>
      </c>
      <c r="FS208" s="56">
        <f t="shared" si="2565"/>
        <v>24.80060877</v>
      </c>
      <c r="FT208" s="56">
        <f t="shared" si="2565"/>
        <v>25.3339552</v>
      </c>
      <c r="FU208" s="56">
        <f t="shared" si="2565"/>
        <v>19.46714452</v>
      </c>
      <c r="FV208" s="56">
        <f t="shared" si="2565"/>
        <v>30.93409266</v>
      </c>
      <c r="FW208" s="56">
        <f t="shared" si="2565"/>
        <v>30.13407303</v>
      </c>
      <c r="FX208" s="56">
        <f t="shared" si="2565"/>
        <v>28.00068733</v>
      </c>
      <c r="FY208" s="56">
        <f t="shared" si="2565"/>
        <v>26.40064805</v>
      </c>
      <c r="FZ208" s="56">
        <f t="shared" si="2565"/>
        <v>34.40084443</v>
      </c>
      <c r="GA208" s="56">
        <f t="shared" si="2565"/>
        <v>33.33415158</v>
      </c>
      <c r="GB208" s="52">
        <f t="shared" si="45"/>
        <v>320.0078552</v>
      </c>
      <c r="GC208" s="56">
        <f t="shared" ref="GC208:GN208" si="2566">P208</f>
        <v>20.16278117</v>
      </c>
      <c r="GD208" s="56">
        <f t="shared" si="2566"/>
        <v>22.01987943</v>
      </c>
      <c r="GE208" s="56">
        <f t="shared" si="2566"/>
        <v>24.67287695</v>
      </c>
      <c r="GF208" s="56">
        <f t="shared" si="2566"/>
        <v>24.67287695</v>
      </c>
      <c r="GG208" s="56">
        <f t="shared" si="2566"/>
        <v>25.20347646</v>
      </c>
      <c r="GH208" s="56">
        <f t="shared" si="2566"/>
        <v>19.36688191</v>
      </c>
      <c r="GI208" s="56">
        <f t="shared" si="2566"/>
        <v>30.77477125</v>
      </c>
      <c r="GJ208" s="56">
        <f t="shared" si="2566"/>
        <v>29.978872</v>
      </c>
      <c r="GK208" s="56">
        <f t="shared" si="2566"/>
        <v>27.85647398</v>
      </c>
      <c r="GL208" s="56">
        <f t="shared" si="2566"/>
        <v>26.26467547</v>
      </c>
      <c r="GM208" s="56">
        <f t="shared" si="2566"/>
        <v>34.22366803</v>
      </c>
      <c r="GN208" s="56">
        <f t="shared" si="2566"/>
        <v>33.16246902</v>
      </c>
      <c r="GO208" s="52">
        <f t="shared" si="47"/>
        <v>318.3597026</v>
      </c>
      <c r="GP208" s="8">
        <f t="shared" ref="GP208:HA208" si="2567">AC208+DA208</f>
        <v>20.2030259</v>
      </c>
      <c r="GQ208" s="8">
        <f t="shared" si="2567"/>
        <v>22.06383092</v>
      </c>
      <c r="GR208" s="8">
        <f t="shared" si="2567"/>
        <v>24.7221238</v>
      </c>
      <c r="GS208" s="8">
        <f t="shared" si="2567"/>
        <v>24.7221238</v>
      </c>
      <c r="GT208" s="8">
        <f t="shared" si="2567"/>
        <v>25.25378238</v>
      </c>
      <c r="GU208" s="8">
        <f t="shared" si="2567"/>
        <v>19.40553804</v>
      </c>
      <c r="GV208" s="8">
        <f t="shared" si="2567"/>
        <v>30.83619743</v>
      </c>
      <c r="GW208" s="8">
        <f t="shared" si="2567"/>
        <v>30.03870957</v>
      </c>
      <c r="GX208" s="8">
        <f t="shared" si="2567"/>
        <v>27.91207526</v>
      </c>
      <c r="GY208" s="8">
        <f t="shared" si="2567"/>
        <v>26.31709953</v>
      </c>
      <c r="GZ208" s="8">
        <f t="shared" si="2567"/>
        <v>34.29197818</v>
      </c>
      <c r="HA208" s="8">
        <f t="shared" si="2567"/>
        <v>33.22866103</v>
      </c>
      <c r="HB208" s="52">
        <f t="shared" si="49"/>
        <v>318.9951459</v>
      </c>
      <c r="HC208" s="8">
        <f t="shared" ref="HC208:HN208" si="2568">AP208+DN208</f>
        <v>21.05241763</v>
      </c>
      <c r="HD208" s="8">
        <f t="shared" si="2568"/>
        <v>22.99145609</v>
      </c>
      <c r="HE208" s="8">
        <f t="shared" si="2568"/>
        <v>25.76151104</v>
      </c>
      <c r="HF208" s="8">
        <f t="shared" si="2568"/>
        <v>25.76151104</v>
      </c>
      <c r="HG208" s="8">
        <f t="shared" si="2568"/>
        <v>26.31552203</v>
      </c>
      <c r="HH208" s="8">
        <f t="shared" si="2568"/>
        <v>20.22140114</v>
      </c>
      <c r="HI208" s="8">
        <f t="shared" si="2568"/>
        <v>32.13263743</v>
      </c>
      <c r="HJ208" s="8">
        <f t="shared" si="2568"/>
        <v>31.30162094</v>
      </c>
      <c r="HK208" s="8">
        <f t="shared" si="2568"/>
        <v>29.08557698</v>
      </c>
      <c r="HL208" s="8">
        <f t="shared" si="2568"/>
        <v>27.42354401</v>
      </c>
      <c r="HM208" s="8">
        <f t="shared" si="2568"/>
        <v>35.73370886</v>
      </c>
      <c r="HN208" s="8">
        <f t="shared" si="2568"/>
        <v>34.62568688</v>
      </c>
      <c r="HO208" s="52">
        <f t="shared" si="51"/>
        <v>332.4065941</v>
      </c>
      <c r="HP208" s="8">
        <f t="shared" ref="HP208:IA208" si="2569">BC208+EA208</f>
        <v>22.55627776</v>
      </c>
      <c r="HQ208" s="8">
        <f t="shared" si="2569"/>
        <v>24.63382966</v>
      </c>
      <c r="HR208" s="8">
        <f t="shared" si="2569"/>
        <v>27.60176094</v>
      </c>
      <c r="HS208" s="8">
        <f t="shared" si="2569"/>
        <v>27.60176094</v>
      </c>
      <c r="HT208" s="8">
        <f t="shared" si="2569"/>
        <v>28.1953472</v>
      </c>
      <c r="HU208" s="8">
        <f t="shared" si="2569"/>
        <v>21.66589837</v>
      </c>
      <c r="HV208" s="8">
        <f t="shared" si="2569"/>
        <v>34.42800289</v>
      </c>
      <c r="HW208" s="8">
        <f t="shared" si="2569"/>
        <v>33.53762351</v>
      </c>
      <c r="HX208" s="8">
        <f t="shared" si="2569"/>
        <v>31.16327848</v>
      </c>
      <c r="HY208" s="8">
        <f t="shared" si="2569"/>
        <v>29.38251971</v>
      </c>
      <c r="HZ208" s="8">
        <f t="shared" si="2569"/>
        <v>38.28631356</v>
      </c>
      <c r="IA208" s="8">
        <f t="shared" si="2569"/>
        <v>37.09914105</v>
      </c>
      <c r="IB208" s="52">
        <f t="shared" si="53"/>
        <v>356.1517541</v>
      </c>
      <c r="IC208" s="8">
        <f t="shared" ref="IC208:IN208" si="2570">BP208+EN208</f>
        <v>24.83515227</v>
      </c>
      <c r="ID208" s="8">
        <f t="shared" si="2570"/>
        <v>27.1226005</v>
      </c>
      <c r="IE208" s="8">
        <f t="shared" si="2570"/>
        <v>30.3903837</v>
      </c>
      <c r="IF208" s="8">
        <f t="shared" si="2570"/>
        <v>30.3903837</v>
      </c>
      <c r="IG208" s="8">
        <f t="shared" si="2570"/>
        <v>31.04394033</v>
      </c>
      <c r="IH208" s="8">
        <f t="shared" si="2570"/>
        <v>23.85481731</v>
      </c>
      <c r="II208" s="8">
        <f t="shared" si="2570"/>
        <v>37.90628504</v>
      </c>
      <c r="IJ208" s="8">
        <f t="shared" si="2570"/>
        <v>36.92595008</v>
      </c>
      <c r="IK208" s="8">
        <f t="shared" si="2570"/>
        <v>34.31172353</v>
      </c>
      <c r="IL208" s="8">
        <f t="shared" si="2570"/>
        <v>32.35105361</v>
      </c>
      <c r="IM208" s="8">
        <f t="shared" si="2570"/>
        <v>42.15440319</v>
      </c>
      <c r="IN208" s="8">
        <f t="shared" si="2570"/>
        <v>40.84728991</v>
      </c>
      <c r="IO208" s="52">
        <f t="shared" si="55"/>
        <v>392.1339832</v>
      </c>
      <c r="IP208" s="8">
        <f t="shared" ref="IP208:JA208" si="2571">CC208+FA208</f>
        <v>27.41653316</v>
      </c>
      <c r="IQ208" s="8">
        <f t="shared" si="2571"/>
        <v>29.94174016</v>
      </c>
      <c r="IR208" s="8">
        <f t="shared" si="2571"/>
        <v>33.54917874</v>
      </c>
      <c r="IS208" s="8">
        <f t="shared" si="2571"/>
        <v>33.54917874</v>
      </c>
      <c r="IT208" s="8">
        <f t="shared" si="2571"/>
        <v>34.27066645</v>
      </c>
      <c r="IU208" s="8">
        <f t="shared" si="2571"/>
        <v>26.33430159</v>
      </c>
      <c r="IV208" s="8">
        <f t="shared" si="2571"/>
        <v>41.84628746</v>
      </c>
      <c r="IW208" s="8">
        <f t="shared" si="2571"/>
        <v>40.76405588</v>
      </c>
      <c r="IX208" s="8">
        <f t="shared" si="2571"/>
        <v>37.87810502</v>
      </c>
      <c r="IY208" s="8">
        <f t="shared" si="2571"/>
        <v>35.71364188</v>
      </c>
      <c r="IZ208" s="8">
        <f t="shared" si="2571"/>
        <v>46.5359576</v>
      </c>
      <c r="JA208" s="8">
        <f t="shared" si="2571"/>
        <v>45.09298217</v>
      </c>
      <c r="JB208" s="52">
        <f t="shared" si="57"/>
        <v>432.8926289</v>
      </c>
      <c r="JC208" s="2"/>
      <c r="JD208" s="2"/>
      <c r="JE208" s="19">
        <f t="shared" si="58"/>
        <v>0</v>
      </c>
      <c r="JF208" s="19">
        <f t="shared" si="59"/>
        <v>0</v>
      </c>
      <c r="JG208" s="48">
        <f t="shared" si="60"/>
        <v>0</v>
      </c>
      <c r="JH208" s="48">
        <f t="shared" si="61"/>
        <v>0</v>
      </c>
      <c r="JI208" s="48">
        <f t="shared" si="62"/>
        <v>0</v>
      </c>
      <c r="JJ208" s="48">
        <f t="shared" si="63"/>
        <v>0</v>
      </c>
      <c r="JK208" s="48">
        <f t="shared" si="64"/>
        <v>0</v>
      </c>
    </row>
    <row r="209" ht="19.5" customHeight="1" outlineLevel="1">
      <c r="A209" s="2"/>
      <c r="B209" s="13" t="s">
        <v>24</v>
      </c>
      <c r="C209" s="56">
        <f>'ОПУ БС'!$C209/12*'ОПУ БС'!L209</f>
        <v>33.21258724</v>
      </c>
      <c r="D209" s="56">
        <f>'ОПУ БС'!$C209/12*'ОПУ БС'!M209</f>
        <v>36.27164133</v>
      </c>
      <c r="E209" s="56">
        <f>'ОПУ БС'!$C209/12*'ОПУ БС'!N209</f>
        <v>40.6417186</v>
      </c>
      <c r="F209" s="56">
        <f>'ОПУ БС'!$C209/12*'ОПУ БС'!O209</f>
        <v>40.6417186</v>
      </c>
      <c r="G209" s="56">
        <f>'ОПУ БС'!$C209/12*'ОПУ БС'!P209</f>
        <v>41.51573406</v>
      </c>
      <c r="H209" s="56">
        <f>'ОПУ БС'!$C209/12*'ОПУ БС'!Q209</f>
        <v>44.13778042</v>
      </c>
      <c r="I209" s="56">
        <f>'ОПУ БС'!$C209/12*'ОПУ БС'!R209</f>
        <v>51.56691177</v>
      </c>
      <c r="J209" s="56">
        <f>'ОПУ БС'!$C209/12*'ОПУ БС'!S209</f>
        <v>49.38187314</v>
      </c>
      <c r="K209" s="56">
        <f>'ОПУ БС'!$C209/12*'ОПУ БС'!T209</f>
        <v>45.88581133</v>
      </c>
      <c r="L209" s="56">
        <f>'ОПУ БС'!$C209/12*'ОПУ БС'!U209</f>
        <v>43.26376496</v>
      </c>
      <c r="M209" s="56">
        <f>'ОПУ БС'!$C209/12*'ОПУ БС'!V209</f>
        <v>43.26376496</v>
      </c>
      <c r="N209" s="56">
        <f>'ОПУ БС'!$C209/12*'ОПУ БС'!W209</f>
        <v>54.62596586</v>
      </c>
      <c r="O209" s="10">
        <f t="shared" si="21"/>
        <v>524.4092723</v>
      </c>
      <c r="P209" s="56">
        <f>'ОПУ БС'!$D209/12*'ОПУ БС'!L209</f>
        <v>30.22650973</v>
      </c>
      <c r="Q209" s="56">
        <f>'ОПУ БС'!$D209/12*'ОПУ БС'!M209</f>
        <v>33.01053036</v>
      </c>
      <c r="R209" s="56">
        <f>'ОПУ БС'!$D209/12*'ОПУ БС'!N209</f>
        <v>36.98770269</v>
      </c>
      <c r="S209" s="56">
        <f>'ОПУ БС'!$D209/12*'ОПУ БС'!O209</f>
        <v>36.98770269</v>
      </c>
      <c r="T209" s="56">
        <f>'ОПУ БС'!$D209/12*'ОПУ БС'!P209</f>
        <v>37.78313716</v>
      </c>
      <c r="U209" s="56">
        <f>'ОПУ БС'!$D209/12*'ОПУ БС'!Q209</f>
        <v>40.16944056</v>
      </c>
      <c r="V209" s="56">
        <f>'ОПУ БС'!$D209/12*'ОПУ БС'!R209</f>
        <v>46.93063352</v>
      </c>
      <c r="W209" s="56">
        <f>'ОПУ БС'!$D209/12*'ОПУ БС'!S209</f>
        <v>44.94204736</v>
      </c>
      <c r="X209" s="56">
        <f>'ОПУ БС'!$D209/12*'ОПУ БС'!T209</f>
        <v>41.76030949</v>
      </c>
      <c r="Y209" s="56">
        <f>'ОПУ БС'!$D209/12*'ОПУ БС'!U209</f>
        <v>39.37400609</v>
      </c>
      <c r="Z209" s="56">
        <f>'ОПУ БС'!$D209/12*'ОПУ БС'!V209</f>
        <v>39.37400609</v>
      </c>
      <c r="AA209" s="56">
        <f>'ОПУ БС'!$D209/12*'ОПУ БС'!W209</f>
        <v>49.71465416</v>
      </c>
      <c r="AB209" s="10">
        <f t="shared" si="23"/>
        <v>477.2606799</v>
      </c>
      <c r="AC209" s="56">
        <f>'ОПУ БС'!$E209/12*'ОПУ БС'!L209</f>
        <v>29.46633688</v>
      </c>
      <c r="AD209" s="56">
        <f>'ОПУ БС'!$E209/12*'ОПУ БС'!M209</f>
        <v>32.18034159</v>
      </c>
      <c r="AE209" s="56">
        <f>'ОПУ БС'!$E209/12*'ОПУ БС'!N209</f>
        <v>36.05749118</v>
      </c>
      <c r="AF209" s="56">
        <f>'ОПУ БС'!$E209/12*'ОПУ БС'!O209</f>
        <v>36.05749118</v>
      </c>
      <c r="AG209" s="56">
        <f>'ОПУ БС'!$E209/12*'ОПУ БС'!P209</f>
        <v>36.8329211</v>
      </c>
      <c r="AH209" s="56">
        <f>'ОПУ БС'!$E209/12*'ОПУ БС'!Q209</f>
        <v>39.15921085</v>
      </c>
      <c r="AI209" s="56">
        <f>'ОПУ БС'!$E209/12*'ОПУ БС'!R209</f>
        <v>45.75036515</v>
      </c>
      <c r="AJ209" s="56">
        <f>'ОПУ БС'!$E209/12*'ОПУ БС'!S209</f>
        <v>43.81179036</v>
      </c>
      <c r="AK209" s="56">
        <f>'ОПУ БС'!$E209/12*'ОПУ БС'!T209</f>
        <v>40.71007069</v>
      </c>
      <c r="AL209" s="56">
        <f>'ОПУ БС'!$E209/12*'ОПУ БС'!U209</f>
        <v>38.38378093</v>
      </c>
      <c r="AM209" s="56">
        <f>'ОПУ БС'!$E209/12*'ОПУ БС'!V209</f>
        <v>38.38378093</v>
      </c>
      <c r="AN209" s="56">
        <f>'ОПУ БС'!$E209/12*'ОПУ БС'!W209</f>
        <v>48.46436987</v>
      </c>
      <c r="AO209" s="10">
        <f t="shared" si="25"/>
        <v>465.2579507</v>
      </c>
      <c r="AP209" s="56">
        <f>'ОПУ БС'!$F209/12*'ОПУ БС'!L209</f>
        <v>25.48341173</v>
      </c>
      <c r="AQ209" s="56">
        <f>'ОПУ БС'!$F209/12*'ОПУ БС'!M209</f>
        <v>27.83056808</v>
      </c>
      <c r="AR209" s="56">
        <f>'ОПУ БС'!$F209/12*'ОПУ БС'!N209</f>
        <v>31.18364857</v>
      </c>
      <c r="AS209" s="56">
        <f>'ОПУ БС'!$F209/12*'ОПУ БС'!O209</f>
        <v>31.18364857</v>
      </c>
      <c r="AT209" s="56">
        <f>'ОПУ БС'!$F209/12*'ОПУ БС'!P209</f>
        <v>31.85426466</v>
      </c>
      <c r="AU209" s="56">
        <f>'ОПУ БС'!$F209/12*'ОПУ БС'!Q209</f>
        <v>33.86611296</v>
      </c>
      <c r="AV209" s="56">
        <f>'ОПУ БС'!$F209/12*'ОПУ БС'!R209</f>
        <v>39.56634979</v>
      </c>
      <c r="AW209" s="56">
        <f>'ОПУ БС'!$F209/12*'ОПУ БС'!S209</f>
        <v>37.88980955</v>
      </c>
      <c r="AX209" s="56">
        <f>'ОПУ БС'!$F209/12*'ОПУ БС'!T209</f>
        <v>35.20734516</v>
      </c>
      <c r="AY209" s="56">
        <f>'ОПУ БС'!$F209/12*'ОПУ БС'!U209</f>
        <v>33.19549686</v>
      </c>
      <c r="AZ209" s="56">
        <f>'ОПУ БС'!$F209/12*'ОПУ БС'!V209</f>
        <v>33.19549686</v>
      </c>
      <c r="BA209" s="56">
        <f>'ОПУ БС'!$F209/12*'ОПУ БС'!W209</f>
        <v>41.91350614</v>
      </c>
      <c r="BB209" s="10">
        <f t="shared" si="27"/>
        <v>402.3696589</v>
      </c>
      <c r="BC209" s="56">
        <f>'ОПУ БС'!$G209/12*'ОПУ БС'!L209</f>
        <v>22.5237494</v>
      </c>
      <c r="BD209" s="56">
        <f>'ОПУ БС'!$G209/12*'ОПУ БС'!M209</f>
        <v>24.59830526</v>
      </c>
      <c r="BE209" s="56">
        <f>'ОПУ БС'!$G209/12*'ОПУ БС'!N209</f>
        <v>27.5619565</v>
      </c>
      <c r="BF209" s="56">
        <f>'ОПУ БС'!$G209/12*'ОПУ БС'!O209</f>
        <v>27.5619565</v>
      </c>
      <c r="BG209" s="56">
        <f>'ОПУ БС'!$G209/12*'ОПУ БС'!P209</f>
        <v>28.15468675</v>
      </c>
      <c r="BH209" s="56">
        <f>'ОПУ БС'!$G209/12*'ОПУ БС'!Q209</f>
        <v>29.93287749</v>
      </c>
      <c r="BI209" s="56">
        <f>'ОПУ БС'!$G209/12*'ОПУ БС'!R209</f>
        <v>34.97108459</v>
      </c>
      <c r="BJ209" s="56">
        <f>'ОПУ БС'!$G209/12*'ОПУ БС'!S209</f>
        <v>33.48925897</v>
      </c>
      <c r="BK209" s="56">
        <f>'ОПУ БС'!$G209/12*'ОПУ БС'!T209</f>
        <v>31.11833798</v>
      </c>
      <c r="BL209" s="56">
        <f>'ОПУ БС'!$G209/12*'ОПУ БС'!U209</f>
        <v>29.34014724</v>
      </c>
      <c r="BM209" s="56">
        <f>'ОПУ БС'!$G209/12*'ОПУ БС'!V209</f>
        <v>29.34014724</v>
      </c>
      <c r="BN209" s="56">
        <f>'ОПУ БС'!$G209/12*'ОПУ БС'!W209</f>
        <v>37.04564046</v>
      </c>
      <c r="BO209" s="10">
        <f t="shared" si="29"/>
        <v>355.6381484</v>
      </c>
      <c r="BP209" s="56">
        <f>'ОПУ БС'!$H209/12*'ОПУ БС'!L209</f>
        <v>20.02505768</v>
      </c>
      <c r="BQ209" s="56">
        <f>'ОПУ БС'!$H209/12*'ОПУ БС'!M209</f>
        <v>21.86947089</v>
      </c>
      <c r="BR209" s="56">
        <f>'ОПУ БС'!$H209/12*'ОПУ БС'!N209</f>
        <v>24.5043469</v>
      </c>
      <c r="BS209" s="56">
        <f>'ОПУ БС'!$H209/12*'ОПУ БС'!O209</f>
        <v>24.5043469</v>
      </c>
      <c r="BT209" s="56">
        <f>'ОПУ БС'!$H209/12*'ОПУ БС'!P209</f>
        <v>25.0313221</v>
      </c>
      <c r="BU209" s="56">
        <f>'ОПУ БС'!$H209/12*'ОПУ БС'!Q209</f>
        <v>26.61224771</v>
      </c>
      <c r="BV209" s="56">
        <f>'ОПУ БС'!$H209/12*'ОПУ БС'!R209</f>
        <v>31.09153693</v>
      </c>
      <c r="BW209" s="56">
        <f>'ОПУ БС'!$H209/12*'ОПУ БС'!S209</f>
        <v>29.77409892</v>
      </c>
      <c r="BX209" s="56">
        <f>'ОПУ БС'!$H209/12*'ОПУ БС'!T209</f>
        <v>27.66619811</v>
      </c>
      <c r="BY209" s="56">
        <f>'ОПУ БС'!$H209/12*'ОПУ БС'!U209</f>
        <v>26.08527251</v>
      </c>
      <c r="BZ209" s="56">
        <f>'ОПУ БС'!$H209/12*'ОПУ БС'!V209</f>
        <v>26.08527251</v>
      </c>
      <c r="CA209" s="56">
        <f>'ОПУ БС'!$H209/12*'ОПУ БС'!W209</f>
        <v>32.93595013</v>
      </c>
      <c r="CB209" s="10">
        <f t="shared" si="31"/>
        <v>316.1851213</v>
      </c>
      <c r="CC209" s="56">
        <f>'ОПУ БС'!$I209/12*'ОПУ БС'!L209</f>
        <v>18.45876809</v>
      </c>
      <c r="CD209" s="56">
        <f>'ОПУ БС'!$I209/12*'ОПУ БС'!M209</f>
        <v>20.15891779</v>
      </c>
      <c r="CE209" s="56">
        <f>'ОПУ БС'!$I209/12*'ОПУ БС'!N209</f>
        <v>22.58770306</v>
      </c>
      <c r="CF209" s="56">
        <f>'ОПУ БС'!$I209/12*'ОПУ БС'!O209</f>
        <v>22.58770306</v>
      </c>
      <c r="CG209" s="56">
        <f>'ОПУ БС'!$I209/12*'ОПУ БС'!P209</f>
        <v>23.07346012</v>
      </c>
      <c r="CH209" s="56">
        <f>'ОПУ БС'!$I209/12*'ОПУ БС'!Q209</f>
        <v>24.53073128</v>
      </c>
      <c r="CI209" s="56">
        <f>'ОПУ БС'!$I209/12*'ОПУ БС'!R209</f>
        <v>28.65966625</v>
      </c>
      <c r="CJ209" s="56">
        <f>'ОПУ БС'!$I209/12*'ОПУ БС'!S209</f>
        <v>27.44527361</v>
      </c>
      <c r="CK209" s="56">
        <f>'ОПУ БС'!$I209/12*'ОПУ БС'!T209</f>
        <v>25.50224539</v>
      </c>
      <c r="CL209" s="56">
        <f>'ОПУ БС'!$I209/12*'ОПУ БС'!U209</f>
        <v>24.04497423</v>
      </c>
      <c r="CM209" s="56">
        <f>'ОПУ БС'!$I209/12*'ОПУ БС'!V209</f>
        <v>24.04497423</v>
      </c>
      <c r="CN209" s="56">
        <f>'ОПУ БС'!$I209/12*'ОПУ БС'!W209</f>
        <v>30.35981594</v>
      </c>
      <c r="CO209" s="10">
        <f t="shared" si="33"/>
        <v>291.454233</v>
      </c>
      <c r="CP209" s="2"/>
      <c r="CQ209" s="2"/>
      <c r="CR209" s="48">
        <f>O209-'ОПУ БС'!C209</f>
        <v>0</v>
      </c>
      <c r="CS209" s="48">
        <f>AB209-'ОПУ БС'!D209</f>
        <v>0</v>
      </c>
      <c r="CT209" s="48">
        <f>AO209-'ОПУ БС'!E209</f>
        <v>0</v>
      </c>
      <c r="CU209" s="48">
        <f>BB209-'ОПУ БС'!F209</f>
        <v>0</v>
      </c>
      <c r="CV209" s="48">
        <f>BO209-'ОПУ БС'!G209</f>
        <v>0</v>
      </c>
      <c r="CW209" s="48">
        <f>CB209-'ОПУ БС'!H209</f>
        <v>0</v>
      </c>
      <c r="CX209" s="48">
        <f>CO209-'ОПУ БС'!I209</f>
        <v>0</v>
      </c>
      <c r="CY209" s="2"/>
      <c r="CZ209" s="2"/>
      <c r="DA209" s="57"/>
      <c r="DB209" s="57"/>
      <c r="DC209" s="57"/>
      <c r="DD209" s="57"/>
      <c r="DE209" s="57"/>
      <c r="DF209" s="57"/>
      <c r="DG209" s="57"/>
      <c r="DH209" s="57"/>
      <c r="DI209" s="57"/>
      <c r="DJ209" s="57"/>
      <c r="DK209" s="57"/>
      <c r="DL209" s="57"/>
      <c r="DM209" s="55">
        <f t="shared" si="35"/>
        <v>0</v>
      </c>
      <c r="DN209" s="57"/>
      <c r="DO209" s="57"/>
      <c r="DP209" s="57"/>
      <c r="DQ209" s="57"/>
      <c r="DR209" s="57"/>
      <c r="DS209" s="57"/>
      <c r="DT209" s="57"/>
      <c r="DU209" s="57"/>
      <c r="DV209" s="57"/>
      <c r="DW209" s="57"/>
      <c r="DX209" s="57"/>
      <c r="DY209" s="57"/>
      <c r="DZ209" s="55">
        <f t="shared" si="37"/>
        <v>0</v>
      </c>
      <c r="EA209" s="58"/>
      <c r="EB209" s="58"/>
      <c r="EC209" s="58"/>
      <c r="ED209" s="58"/>
      <c r="EE209" s="58"/>
      <c r="EF209" s="58"/>
      <c r="EG209" s="58"/>
      <c r="EH209" s="58"/>
      <c r="EI209" s="58"/>
      <c r="EJ209" s="58"/>
      <c r="EK209" s="58"/>
      <c r="EL209" s="58"/>
      <c r="EM209" s="50">
        <f t="shared" si="39"/>
        <v>0</v>
      </c>
      <c r="EN209" s="58"/>
      <c r="EO209" s="58"/>
      <c r="EP209" s="58"/>
      <c r="EQ209" s="58"/>
      <c r="ER209" s="58"/>
      <c r="ES209" s="58"/>
      <c r="ET209" s="58"/>
      <c r="EU209" s="58"/>
      <c r="EV209" s="58"/>
      <c r="EW209" s="58"/>
      <c r="EX209" s="58"/>
      <c r="EY209" s="58"/>
      <c r="EZ209" s="51">
        <f t="shared" si="41"/>
        <v>0</v>
      </c>
      <c r="FA209" s="58"/>
      <c r="FB209" s="58"/>
      <c r="FC209" s="58"/>
      <c r="FD209" s="58"/>
      <c r="FE209" s="58"/>
      <c r="FF209" s="58"/>
      <c r="FG209" s="58"/>
      <c r="FH209" s="58"/>
      <c r="FI209" s="58"/>
      <c r="FJ209" s="58"/>
      <c r="FK209" s="58"/>
      <c r="FL209" s="58"/>
      <c r="FM209" s="51">
        <f t="shared" si="43"/>
        <v>0</v>
      </c>
      <c r="FN209" s="2"/>
      <c r="FO209" s="2"/>
      <c r="FP209" s="56">
        <f t="shared" ref="FP209:GA209" si="2572">C209</f>
        <v>33.21258724</v>
      </c>
      <c r="FQ209" s="56">
        <f t="shared" si="2572"/>
        <v>36.27164133</v>
      </c>
      <c r="FR209" s="56">
        <f t="shared" si="2572"/>
        <v>40.6417186</v>
      </c>
      <c r="FS209" s="56">
        <f t="shared" si="2572"/>
        <v>40.6417186</v>
      </c>
      <c r="FT209" s="56">
        <f t="shared" si="2572"/>
        <v>41.51573406</v>
      </c>
      <c r="FU209" s="56">
        <f t="shared" si="2572"/>
        <v>44.13778042</v>
      </c>
      <c r="FV209" s="56">
        <f t="shared" si="2572"/>
        <v>51.56691177</v>
      </c>
      <c r="FW209" s="56">
        <f t="shared" si="2572"/>
        <v>49.38187314</v>
      </c>
      <c r="FX209" s="56">
        <f t="shared" si="2572"/>
        <v>45.88581133</v>
      </c>
      <c r="FY209" s="56">
        <f t="shared" si="2572"/>
        <v>43.26376496</v>
      </c>
      <c r="FZ209" s="56">
        <f t="shared" si="2572"/>
        <v>43.26376496</v>
      </c>
      <c r="GA209" s="56">
        <f t="shared" si="2572"/>
        <v>54.62596586</v>
      </c>
      <c r="GB209" s="52">
        <f t="shared" si="45"/>
        <v>524.4092723</v>
      </c>
      <c r="GC209" s="56">
        <f t="shared" ref="GC209:GN209" si="2573">P209</f>
        <v>30.22650973</v>
      </c>
      <c r="GD209" s="56">
        <f t="shared" si="2573"/>
        <v>33.01053036</v>
      </c>
      <c r="GE209" s="56">
        <f t="shared" si="2573"/>
        <v>36.98770269</v>
      </c>
      <c r="GF209" s="56">
        <f t="shared" si="2573"/>
        <v>36.98770269</v>
      </c>
      <c r="GG209" s="56">
        <f t="shared" si="2573"/>
        <v>37.78313716</v>
      </c>
      <c r="GH209" s="56">
        <f t="shared" si="2573"/>
        <v>40.16944056</v>
      </c>
      <c r="GI209" s="56">
        <f t="shared" si="2573"/>
        <v>46.93063352</v>
      </c>
      <c r="GJ209" s="56">
        <f t="shared" si="2573"/>
        <v>44.94204736</v>
      </c>
      <c r="GK209" s="56">
        <f t="shared" si="2573"/>
        <v>41.76030949</v>
      </c>
      <c r="GL209" s="56">
        <f t="shared" si="2573"/>
        <v>39.37400609</v>
      </c>
      <c r="GM209" s="56">
        <f t="shared" si="2573"/>
        <v>39.37400609</v>
      </c>
      <c r="GN209" s="56">
        <f t="shared" si="2573"/>
        <v>49.71465416</v>
      </c>
      <c r="GO209" s="52">
        <f t="shared" si="47"/>
        <v>477.2606799</v>
      </c>
      <c r="GP209" s="8">
        <f t="shared" ref="GP209:HA209" si="2574">AC209+DA209</f>
        <v>29.46633688</v>
      </c>
      <c r="GQ209" s="8">
        <f t="shared" si="2574"/>
        <v>32.18034159</v>
      </c>
      <c r="GR209" s="8">
        <f t="shared" si="2574"/>
        <v>36.05749118</v>
      </c>
      <c r="GS209" s="8">
        <f t="shared" si="2574"/>
        <v>36.05749118</v>
      </c>
      <c r="GT209" s="8">
        <f t="shared" si="2574"/>
        <v>36.8329211</v>
      </c>
      <c r="GU209" s="8">
        <f t="shared" si="2574"/>
        <v>39.15921085</v>
      </c>
      <c r="GV209" s="8">
        <f t="shared" si="2574"/>
        <v>45.75036515</v>
      </c>
      <c r="GW209" s="8">
        <f t="shared" si="2574"/>
        <v>43.81179036</v>
      </c>
      <c r="GX209" s="8">
        <f t="shared" si="2574"/>
        <v>40.71007069</v>
      </c>
      <c r="GY209" s="8">
        <f t="shared" si="2574"/>
        <v>38.38378093</v>
      </c>
      <c r="GZ209" s="8">
        <f t="shared" si="2574"/>
        <v>38.38378093</v>
      </c>
      <c r="HA209" s="8">
        <f t="shared" si="2574"/>
        <v>48.46436987</v>
      </c>
      <c r="HB209" s="52">
        <f t="shared" si="49"/>
        <v>465.2579507</v>
      </c>
      <c r="HC209" s="8">
        <f t="shared" ref="HC209:HN209" si="2575">AP209+DN209</f>
        <v>25.48341173</v>
      </c>
      <c r="HD209" s="8">
        <f t="shared" si="2575"/>
        <v>27.83056808</v>
      </c>
      <c r="HE209" s="8">
        <f t="shared" si="2575"/>
        <v>31.18364857</v>
      </c>
      <c r="HF209" s="8">
        <f t="shared" si="2575"/>
        <v>31.18364857</v>
      </c>
      <c r="HG209" s="8">
        <f t="shared" si="2575"/>
        <v>31.85426466</v>
      </c>
      <c r="HH209" s="8">
        <f t="shared" si="2575"/>
        <v>33.86611296</v>
      </c>
      <c r="HI209" s="8">
        <f t="shared" si="2575"/>
        <v>39.56634979</v>
      </c>
      <c r="HJ209" s="8">
        <f t="shared" si="2575"/>
        <v>37.88980955</v>
      </c>
      <c r="HK209" s="8">
        <f t="shared" si="2575"/>
        <v>35.20734516</v>
      </c>
      <c r="HL209" s="8">
        <f t="shared" si="2575"/>
        <v>33.19549686</v>
      </c>
      <c r="HM209" s="8">
        <f t="shared" si="2575"/>
        <v>33.19549686</v>
      </c>
      <c r="HN209" s="8">
        <f t="shared" si="2575"/>
        <v>41.91350614</v>
      </c>
      <c r="HO209" s="52">
        <f t="shared" si="51"/>
        <v>402.3696589</v>
      </c>
      <c r="HP209" s="8">
        <f t="shared" ref="HP209:IA209" si="2576">BC209+EA209</f>
        <v>22.5237494</v>
      </c>
      <c r="HQ209" s="8">
        <f t="shared" si="2576"/>
        <v>24.59830526</v>
      </c>
      <c r="HR209" s="8">
        <f t="shared" si="2576"/>
        <v>27.5619565</v>
      </c>
      <c r="HS209" s="8">
        <f t="shared" si="2576"/>
        <v>27.5619565</v>
      </c>
      <c r="HT209" s="8">
        <f t="shared" si="2576"/>
        <v>28.15468675</v>
      </c>
      <c r="HU209" s="8">
        <f t="shared" si="2576"/>
        <v>29.93287749</v>
      </c>
      <c r="HV209" s="8">
        <f t="shared" si="2576"/>
        <v>34.97108459</v>
      </c>
      <c r="HW209" s="8">
        <f t="shared" si="2576"/>
        <v>33.48925897</v>
      </c>
      <c r="HX209" s="8">
        <f t="shared" si="2576"/>
        <v>31.11833798</v>
      </c>
      <c r="HY209" s="8">
        <f t="shared" si="2576"/>
        <v>29.34014724</v>
      </c>
      <c r="HZ209" s="8">
        <f t="shared" si="2576"/>
        <v>29.34014724</v>
      </c>
      <c r="IA209" s="8">
        <f t="shared" si="2576"/>
        <v>37.04564046</v>
      </c>
      <c r="IB209" s="52">
        <f t="shared" si="53"/>
        <v>355.6381484</v>
      </c>
      <c r="IC209" s="8">
        <f t="shared" ref="IC209:IN209" si="2577">BP209+EN209</f>
        <v>20.02505768</v>
      </c>
      <c r="ID209" s="8">
        <f t="shared" si="2577"/>
        <v>21.86947089</v>
      </c>
      <c r="IE209" s="8">
        <f t="shared" si="2577"/>
        <v>24.5043469</v>
      </c>
      <c r="IF209" s="8">
        <f t="shared" si="2577"/>
        <v>24.5043469</v>
      </c>
      <c r="IG209" s="8">
        <f t="shared" si="2577"/>
        <v>25.0313221</v>
      </c>
      <c r="IH209" s="8">
        <f t="shared" si="2577"/>
        <v>26.61224771</v>
      </c>
      <c r="II209" s="8">
        <f t="shared" si="2577"/>
        <v>31.09153693</v>
      </c>
      <c r="IJ209" s="8">
        <f t="shared" si="2577"/>
        <v>29.77409892</v>
      </c>
      <c r="IK209" s="8">
        <f t="shared" si="2577"/>
        <v>27.66619811</v>
      </c>
      <c r="IL209" s="8">
        <f t="shared" si="2577"/>
        <v>26.08527251</v>
      </c>
      <c r="IM209" s="8">
        <f t="shared" si="2577"/>
        <v>26.08527251</v>
      </c>
      <c r="IN209" s="8">
        <f t="shared" si="2577"/>
        <v>32.93595013</v>
      </c>
      <c r="IO209" s="52">
        <f t="shared" si="55"/>
        <v>316.1851213</v>
      </c>
      <c r="IP209" s="8">
        <f t="shared" ref="IP209:JA209" si="2578">CC209+FA209</f>
        <v>18.45876809</v>
      </c>
      <c r="IQ209" s="8">
        <f t="shared" si="2578"/>
        <v>20.15891779</v>
      </c>
      <c r="IR209" s="8">
        <f t="shared" si="2578"/>
        <v>22.58770306</v>
      </c>
      <c r="IS209" s="8">
        <f t="shared" si="2578"/>
        <v>22.58770306</v>
      </c>
      <c r="IT209" s="8">
        <f t="shared" si="2578"/>
        <v>23.07346012</v>
      </c>
      <c r="IU209" s="8">
        <f t="shared" si="2578"/>
        <v>24.53073128</v>
      </c>
      <c r="IV209" s="8">
        <f t="shared" si="2578"/>
        <v>28.65966625</v>
      </c>
      <c r="IW209" s="8">
        <f t="shared" si="2578"/>
        <v>27.44527361</v>
      </c>
      <c r="IX209" s="8">
        <f t="shared" si="2578"/>
        <v>25.50224539</v>
      </c>
      <c r="IY209" s="8">
        <f t="shared" si="2578"/>
        <v>24.04497423</v>
      </c>
      <c r="IZ209" s="8">
        <f t="shared" si="2578"/>
        <v>24.04497423</v>
      </c>
      <c r="JA209" s="8">
        <f t="shared" si="2578"/>
        <v>30.35981594</v>
      </c>
      <c r="JB209" s="52">
        <f t="shared" si="57"/>
        <v>291.454233</v>
      </c>
      <c r="JC209" s="2"/>
      <c r="JD209" s="2"/>
      <c r="JE209" s="19">
        <f t="shared" si="58"/>
        <v>0</v>
      </c>
      <c r="JF209" s="19">
        <f t="shared" si="59"/>
        <v>0</v>
      </c>
      <c r="JG209" s="48">
        <f t="shared" si="60"/>
        <v>0</v>
      </c>
      <c r="JH209" s="48">
        <f t="shared" si="61"/>
        <v>0</v>
      </c>
      <c r="JI209" s="48">
        <f t="shared" si="62"/>
        <v>0</v>
      </c>
      <c r="JJ209" s="48">
        <f t="shared" si="63"/>
        <v>0</v>
      </c>
      <c r="JK209" s="48">
        <f t="shared" si="64"/>
        <v>0</v>
      </c>
    </row>
    <row r="210" ht="19.5" customHeight="1" outlineLevel="1">
      <c r="A210" s="2"/>
      <c r="B210" s="13" t="s">
        <v>25</v>
      </c>
      <c r="C210" s="56">
        <f>'ОПУ БС'!$C210/12*'ОПУ БС'!L210</f>
        <v>8.892398632</v>
      </c>
      <c r="D210" s="56">
        <f>'ОПУ БС'!$C210/12*'ОПУ БС'!M210</f>
        <v>9.711435348</v>
      </c>
      <c r="E210" s="56">
        <f>'ОПУ БС'!$C210/12*'ОПУ БС'!N210</f>
        <v>10.8814878</v>
      </c>
      <c r="F210" s="56">
        <f>'ОПУ БС'!$C210/12*'ОПУ БС'!O210</f>
        <v>10.8814878</v>
      </c>
      <c r="G210" s="56">
        <f>'ОПУ БС'!$C210/12*'ОПУ БС'!P210</f>
        <v>11.11549829</v>
      </c>
      <c r="H210" s="56">
        <f>'ОПУ БС'!$C210/12*'ОПУ БС'!Q210</f>
        <v>11.81752976</v>
      </c>
      <c r="I210" s="56">
        <f>'ОПУ БС'!$C210/12*'ОПУ БС'!R210</f>
        <v>13.57260844</v>
      </c>
      <c r="J210" s="56">
        <f>'ОПУ БС'!$C210/12*'ОПУ БС'!S210</f>
        <v>10.41346682</v>
      </c>
      <c r="K210" s="56">
        <f>'ОПУ БС'!$C210/12*'ОПУ БС'!T210</f>
        <v>12.28555074</v>
      </c>
      <c r="L210" s="56">
        <f>'ОПУ БС'!$C210/12*'ОПУ БС'!U210</f>
        <v>11.58351927</v>
      </c>
      <c r="M210" s="56">
        <f>'ОПУ БС'!$C210/12*'ОПУ БС'!V210</f>
        <v>14.62565565</v>
      </c>
      <c r="N210" s="56">
        <f>'ОПУ БС'!$C210/12*'ОПУ БС'!W210</f>
        <v>14.62565565</v>
      </c>
      <c r="O210" s="10">
        <f t="shared" si="21"/>
        <v>140.4062942</v>
      </c>
      <c r="P210" s="56">
        <f>'ОПУ БС'!$D210/12*'ОПУ БС'!L210</f>
        <v>8.483487409</v>
      </c>
      <c r="Q210" s="56">
        <f>'ОПУ БС'!$D210/12*'ОПУ БС'!M210</f>
        <v>9.264861249</v>
      </c>
      <c r="R210" s="56">
        <f>'ОПУ БС'!$D210/12*'ОПУ БС'!N210</f>
        <v>10.38110959</v>
      </c>
      <c r="S210" s="56">
        <f>'ОПУ БС'!$D210/12*'ОПУ БС'!O210</f>
        <v>10.38110959</v>
      </c>
      <c r="T210" s="56">
        <f>'ОПУ БС'!$D210/12*'ОПУ БС'!P210</f>
        <v>10.60435926</v>
      </c>
      <c r="U210" s="56">
        <f>'ОПУ БС'!$D210/12*'ОПУ БС'!Q210</f>
        <v>11.27410827</v>
      </c>
      <c r="V210" s="56">
        <f>'ОПУ БС'!$D210/12*'ОПУ БС'!R210</f>
        <v>12.94848078</v>
      </c>
      <c r="W210" s="56">
        <f>'ОПУ БС'!$D210/12*'ОПУ БС'!S210</f>
        <v>9.934610255</v>
      </c>
      <c r="X210" s="56">
        <f>'ОПУ БС'!$D210/12*'ОПУ БС'!T210</f>
        <v>11.7206076</v>
      </c>
      <c r="Y210" s="56">
        <f>'ОПУ БС'!$D210/12*'ОПУ БС'!U210</f>
        <v>11.0508586</v>
      </c>
      <c r="Z210" s="56">
        <f>'ОПУ БС'!$D210/12*'ОПУ БС'!V210</f>
        <v>13.95310429</v>
      </c>
      <c r="AA210" s="56">
        <f>'ОПУ БС'!$D210/12*'ОПУ БС'!W210</f>
        <v>13.95310429</v>
      </c>
      <c r="AB210" s="10">
        <f t="shared" si="23"/>
        <v>133.9498012</v>
      </c>
      <c r="AC210" s="56">
        <f>'ОПУ БС'!$E210/12*'ОПУ БС'!L210</f>
        <v>7.84459672</v>
      </c>
      <c r="AD210" s="56">
        <f>'ОПУ БС'!$E210/12*'ОПУ БС'!M210</f>
        <v>8.567125365</v>
      </c>
      <c r="AE210" s="56">
        <f>'ОПУ БС'!$E210/12*'ОПУ БС'!N210</f>
        <v>9.599309144</v>
      </c>
      <c r="AF210" s="56">
        <f>'ОПУ БС'!$E210/12*'ОПУ БС'!O210</f>
        <v>9.599309144</v>
      </c>
      <c r="AG210" s="56">
        <f>'ОПУ БС'!$E210/12*'ОПУ БС'!P210</f>
        <v>9.8057459</v>
      </c>
      <c r="AH210" s="56">
        <f>'ОПУ БС'!$E210/12*'ОПУ БС'!Q210</f>
        <v>10.42505617</v>
      </c>
      <c r="AI210" s="56">
        <f>'ОПУ БС'!$E210/12*'ОПУ БС'!R210</f>
        <v>11.97333184</v>
      </c>
      <c r="AJ210" s="56">
        <f>'ОПУ БС'!$E210/12*'ОПУ БС'!S210</f>
        <v>9.186435633</v>
      </c>
      <c r="AK210" s="56">
        <f>'ОПУ БС'!$E210/12*'ОПУ БС'!T210</f>
        <v>10.83792968</v>
      </c>
      <c r="AL210" s="56">
        <f>'ОПУ БС'!$E210/12*'ОПУ БС'!U210</f>
        <v>10.21861941</v>
      </c>
      <c r="AM210" s="56">
        <f>'ОПУ БС'!$E210/12*'ОПУ БС'!V210</f>
        <v>12.90229724</v>
      </c>
      <c r="AN210" s="56">
        <f>'ОПУ БС'!$E210/12*'ОПУ БС'!W210</f>
        <v>12.90229724</v>
      </c>
      <c r="AO210" s="10">
        <f t="shared" si="25"/>
        <v>123.8620535</v>
      </c>
      <c r="AP210" s="56">
        <f>'ОПУ БС'!$F210/12*'ОПУ БС'!L210</f>
        <v>7.523390449</v>
      </c>
      <c r="AQ210" s="56">
        <f>'ОПУ БС'!$F210/12*'ОПУ БС'!M210</f>
        <v>8.216334306</v>
      </c>
      <c r="AR210" s="56">
        <f>'ОПУ БС'!$F210/12*'ОПУ БС'!N210</f>
        <v>9.206254102</v>
      </c>
      <c r="AS210" s="56">
        <f>'ОПУ БС'!$F210/12*'ОПУ БС'!O210</f>
        <v>9.206254102</v>
      </c>
      <c r="AT210" s="56">
        <f>'ОПУ БС'!$F210/12*'ОПУ БС'!P210</f>
        <v>9.404238062</v>
      </c>
      <c r="AU210" s="56">
        <f>'ОПУ БС'!$F210/12*'ОПУ БС'!Q210</f>
        <v>9.998189939</v>
      </c>
      <c r="AV210" s="56">
        <f>'ОПУ БС'!$F210/12*'ОПУ БС'!R210</f>
        <v>11.48306963</v>
      </c>
      <c r="AW210" s="56">
        <f>'ОПУ БС'!$F210/12*'ОПУ БС'!S210</f>
        <v>8.810286184</v>
      </c>
      <c r="AX210" s="56">
        <f>'ОПУ БС'!$F210/12*'ОПУ БС'!T210</f>
        <v>10.39415786</v>
      </c>
      <c r="AY210" s="56">
        <f>'ОПУ БС'!$F210/12*'ОПУ БС'!U210</f>
        <v>9.80020598</v>
      </c>
      <c r="AZ210" s="56">
        <f>'ОПУ БС'!$F210/12*'ОПУ БС'!V210</f>
        <v>12.37399745</v>
      </c>
      <c r="BA210" s="56">
        <f>'ОПУ БС'!$F210/12*'ОПУ БС'!W210</f>
        <v>12.37399745</v>
      </c>
      <c r="BB210" s="10">
        <f t="shared" si="27"/>
        <v>118.7903755</v>
      </c>
      <c r="BC210" s="56">
        <f>'ОПУ БС'!$G210/12*'ОПУ БС'!L210</f>
        <v>7.424225742</v>
      </c>
      <c r="BD210" s="56">
        <f>'ОПУ БС'!$G210/12*'ОПУ БС'!M210</f>
        <v>8.108036008</v>
      </c>
      <c r="BE210" s="56">
        <f>'ОПУ БС'!$G210/12*'ОПУ БС'!N210</f>
        <v>9.084907816</v>
      </c>
      <c r="BF210" s="56">
        <f>'ОПУ БС'!$G210/12*'ОПУ БС'!O210</f>
        <v>9.084907816</v>
      </c>
      <c r="BG210" s="56">
        <f>'ОПУ БС'!$G210/12*'ОПУ БС'!P210</f>
        <v>9.280282177</v>
      </c>
      <c r="BH210" s="56">
        <f>'ОПУ БС'!$G210/12*'ОПУ БС'!Q210</f>
        <v>9.866405262</v>
      </c>
      <c r="BI210" s="56">
        <f>'ОПУ БС'!$G210/12*'ОПУ БС'!R210</f>
        <v>11.33171297</v>
      </c>
      <c r="BJ210" s="56">
        <f>'ОПУ БС'!$G210/12*'ОПУ БС'!S210</f>
        <v>8.694159092</v>
      </c>
      <c r="BK210" s="56">
        <f>'ОПУ БС'!$G210/12*'ОПУ БС'!T210</f>
        <v>10.25715399</v>
      </c>
      <c r="BL210" s="56">
        <f>'ОПУ БС'!$G210/12*'ОПУ БС'!U210</f>
        <v>9.671030901</v>
      </c>
      <c r="BM210" s="56">
        <f>'ОПУ БС'!$G210/12*'ОПУ БС'!V210</f>
        <v>12.2108976</v>
      </c>
      <c r="BN210" s="56">
        <f>'ОПУ БС'!$G210/12*'ОПУ БС'!W210</f>
        <v>12.2108976</v>
      </c>
      <c r="BO210" s="10">
        <f t="shared" si="29"/>
        <v>117.224617</v>
      </c>
      <c r="BP210" s="56">
        <f>'ОПУ БС'!$H210/12*'ОПУ БС'!L210</f>
        <v>7.494679294</v>
      </c>
      <c r="BQ210" s="56">
        <f>'ОПУ БС'!$H210/12*'ОПУ БС'!M210</f>
        <v>8.184978703</v>
      </c>
      <c r="BR210" s="56">
        <f>'ОПУ БС'!$H210/12*'ОПУ БС'!N210</f>
        <v>9.171120715</v>
      </c>
      <c r="BS210" s="56">
        <f>'ОПУ БС'!$H210/12*'ОПУ БС'!O210</f>
        <v>9.171120715</v>
      </c>
      <c r="BT210" s="56">
        <f>'ОПУ БС'!$H210/12*'ОПУ БС'!P210</f>
        <v>9.368349118</v>
      </c>
      <c r="BU210" s="56">
        <f>'ОПУ БС'!$H210/12*'ОПУ БС'!Q210</f>
        <v>9.960034325</v>
      </c>
      <c r="BV210" s="56">
        <f>'ОПУ БС'!$H210/12*'ОПУ БС'!R210</f>
        <v>11.43924734</v>
      </c>
      <c r="BW210" s="56">
        <f>'ОПУ БС'!$H210/12*'ОПУ БС'!S210</f>
        <v>8.77666391</v>
      </c>
      <c r="BX210" s="56">
        <f>'ОПУ БС'!$H210/12*'ОПУ БС'!T210</f>
        <v>10.35449113</v>
      </c>
      <c r="BY210" s="56">
        <f>'ОПУ БС'!$H210/12*'ОПУ БС'!U210</f>
        <v>9.762805923</v>
      </c>
      <c r="BZ210" s="56">
        <f>'ОПУ БС'!$H210/12*'ОПУ БС'!V210</f>
        <v>12.32677516</v>
      </c>
      <c r="CA210" s="56">
        <f>'ОПУ БС'!$H210/12*'ОПУ БС'!W210</f>
        <v>12.32677516</v>
      </c>
      <c r="CB210" s="10">
        <f t="shared" si="31"/>
        <v>118.3370415</v>
      </c>
      <c r="CC210" s="56">
        <f>'ОПУ БС'!$I210/12*'ОПУ БС'!L210</f>
        <v>7.673935645</v>
      </c>
      <c r="CD210" s="56">
        <f>'ОПУ БС'!$I210/12*'ОПУ БС'!M210</f>
        <v>8.380745507</v>
      </c>
      <c r="CE210" s="56">
        <f>'ОПУ БС'!$I210/12*'ОПУ БС'!N210</f>
        <v>9.390473881</v>
      </c>
      <c r="CF210" s="56">
        <f>'ОПУ БС'!$I210/12*'ОПУ БС'!O210</f>
        <v>9.390473881</v>
      </c>
      <c r="CG210" s="56">
        <f>'ОПУ БС'!$I210/12*'ОПУ БС'!P210</f>
        <v>9.592419556</v>
      </c>
      <c r="CH210" s="56">
        <f>'ОПУ БС'!$I210/12*'ОПУ БС'!Q210</f>
        <v>10.19825658</v>
      </c>
      <c r="CI210" s="56">
        <f>'ОПУ БС'!$I210/12*'ОПУ БС'!R210</f>
        <v>11.71284914</v>
      </c>
      <c r="CJ210" s="56">
        <f>'ОПУ БС'!$I210/12*'ОПУ БС'!S210</f>
        <v>8.986582531</v>
      </c>
      <c r="CK210" s="56">
        <f>'ОПУ БС'!$I210/12*'ОПУ БС'!T210</f>
        <v>10.60214793</v>
      </c>
      <c r="CL210" s="56">
        <f>'ОПУ БС'!$I210/12*'ОПУ БС'!U210</f>
        <v>9.996310906</v>
      </c>
      <c r="CM210" s="56">
        <f>'ОПУ БС'!$I210/12*'ОПУ БС'!V210</f>
        <v>12.62160468</v>
      </c>
      <c r="CN210" s="56">
        <f>'ОПУ БС'!$I210/12*'ОПУ БС'!W210</f>
        <v>12.62160468</v>
      </c>
      <c r="CO210" s="10">
        <f t="shared" si="33"/>
        <v>121.1674049</v>
      </c>
      <c r="CP210" s="2"/>
      <c r="CQ210" s="2"/>
      <c r="CR210" s="48">
        <f>O210-'ОПУ БС'!C210</f>
        <v>0</v>
      </c>
      <c r="CS210" s="48">
        <f>AB210-'ОПУ БС'!D210</f>
        <v>0</v>
      </c>
      <c r="CT210" s="48">
        <f>AO210-'ОПУ БС'!E210</f>
        <v>0</v>
      </c>
      <c r="CU210" s="48">
        <f>BB210-'ОПУ БС'!F210</f>
        <v>0</v>
      </c>
      <c r="CV210" s="48">
        <f>BO210-'ОПУ БС'!G210</f>
        <v>0</v>
      </c>
      <c r="CW210" s="48">
        <f>CB210-'ОПУ БС'!H210</f>
        <v>0</v>
      </c>
      <c r="CX210" s="48">
        <f>CO210-'ОПУ БС'!I210</f>
        <v>0</v>
      </c>
      <c r="CY210" s="2"/>
      <c r="CZ210" s="2"/>
      <c r="DA210" s="57"/>
      <c r="DB210" s="57"/>
      <c r="DC210" s="57"/>
      <c r="DD210" s="57"/>
      <c r="DE210" s="57"/>
      <c r="DF210" s="57"/>
      <c r="DG210" s="57"/>
      <c r="DH210" s="57"/>
      <c r="DI210" s="57"/>
      <c r="DJ210" s="57"/>
      <c r="DK210" s="57"/>
      <c r="DL210" s="57"/>
      <c r="DM210" s="55">
        <f t="shared" si="35"/>
        <v>0</v>
      </c>
      <c r="DN210" s="57"/>
      <c r="DO210" s="57"/>
      <c r="DP210" s="57"/>
      <c r="DQ210" s="57"/>
      <c r="DR210" s="57"/>
      <c r="DS210" s="57"/>
      <c r="DT210" s="57"/>
      <c r="DU210" s="57"/>
      <c r="DV210" s="57"/>
      <c r="DW210" s="57"/>
      <c r="DX210" s="57"/>
      <c r="DY210" s="57"/>
      <c r="DZ210" s="55">
        <f t="shared" si="37"/>
        <v>0</v>
      </c>
      <c r="EA210" s="58"/>
      <c r="EB210" s="58"/>
      <c r="EC210" s="58"/>
      <c r="ED210" s="58"/>
      <c r="EE210" s="58"/>
      <c r="EF210" s="58"/>
      <c r="EG210" s="58"/>
      <c r="EH210" s="58"/>
      <c r="EI210" s="58"/>
      <c r="EJ210" s="58"/>
      <c r="EK210" s="58"/>
      <c r="EL210" s="58"/>
      <c r="EM210" s="50">
        <f t="shared" si="39"/>
        <v>0</v>
      </c>
      <c r="EN210" s="58"/>
      <c r="EO210" s="58"/>
      <c r="EP210" s="58"/>
      <c r="EQ210" s="58"/>
      <c r="ER210" s="58"/>
      <c r="ES210" s="58"/>
      <c r="ET210" s="58"/>
      <c r="EU210" s="58"/>
      <c r="EV210" s="58"/>
      <c r="EW210" s="58"/>
      <c r="EX210" s="58"/>
      <c r="EY210" s="58"/>
      <c r="EZ210" s="51">
        <f t="shared" si="41"/>
        <v>0</v>
      </c>
      <c r="FA210" s="58"/>
      <c r="FB210" s="58"/>
      <c r="FC210" s="58"/>
      <c r="FD210" s="58"/>
      <c r="FE210" s="58"/>
      <c r="FF210" s="58"/>
      <c r="FG210" s="58"/>
      <c r="FH210" s="58"/>
      <c r="FI210" s="58"/>
      <c r="FJ210" s="58"/>
      <c r="FK210" s="58"/>
      <c r="FL210" s="58"/>
      <c r="FM210" s="51">
        <f t="shared" si="43"/>
        <v>0</v>
      </c>
      <c r="FN210" s="2"/>
      <c r="FO210" s="2"/>
      <c r="FP210" s="56">
        <f t="shared" ref="FP210:GA210" si="2579">C210</f>
        <v>8.892398632</v>
      </c>
      <c r="FQ210" s="56">
        <f t="shared" si="2579"/>
        <v>9.711435348</v>
      </c>
      <c r="FR210" s="56">
        <f t="shared" si="2579"/>
        <v>10.8814878</v>
      </c>
      <c r="FS210" s="56">
        <f t="shared" si="2579"/>
        <v>10.8814878</v>
      </c>
      <c r="FT210" s="56">
        <f t="shared" si="2579"/>
        <v>11.11549829</v>
      </c>
      <c r="FU210" s="56">
        <f t="shared" si="2579"/>
        <v>11.81752976</v>
      </c>
      <c r="FV210" s="56">
        <f t="shared" si="2579"/>
        <v>13.57260844</v>
      </c>
      <c r="FW210" s="56">
        <f t="shared" si="2579"/>
        <v>10.41346682</v>
      </c>
      <c r="FX210" s="56">
        <f t="shared" si="2579"/>
        <v>12.28555074</v>
      </c>
      <c r="FY210" s="56">
        <f t="shared" si="2579"/>
        <v>11.58351927</v>
      </c>
      <c r="FZ210" s="56">
        <f t="shared" si="2579"/>
        <v>14.62565565</v>
      </c>
      <c r="GA210" s="56">
        <f t="shared" si="2579"/>
        <v>14.62565565</v>
      </c>
      <c r="GB210" s="52">
        <f t="shared" si="45"/>
        <v>140.4062942</v>
      </c>
      <c r="GC210" s="56">
        <f t="shared" ref="GC210:GN210" si="2580">P210</f>
        <v>8.483487409</v>
      </c>
      <c r="GD210" s="56">
        <f t="shared" si="2580"/>
        <v>9.264861249</v>
      </c>
      <c r="GE210" s="56">
        <f t="shared" si="2580"/>
        <v>10.38110959</v>
      </c>
      <c r="GF210" s="56">
        <f t="shared" si="2580"/>
        <v>10.38110959</v>
      </c>
      <c r="GG210" s="56">
        <f t="shared" si="2580"/>
        <v>10.60435926</v>
      </c>
      <c r="GH210" s="56">
        <f t="shared" si="2580"/>
        <v>11.27410827</v>
      </c>
      <c r="GI210" s="56">
        <f t="shared" si="2580"/>
        <v>12.94848078</v>
      </c>
      <c r="GJ210" s="56">
        <f t="shared" si="2580"/>
        <v>9.934610255</v>
      </c>
      <c r="GK210" s="56">
        <f t="shared" si="2580"/>
        <v>11.7206076</v>
      </c>
      <c r="GL210" s="56">
        <f t="shared" si="2580"/>
        <v>11.0508586</v>
      </c>
      <c r="GM210" s="56">
        <f t="shared" si="2580"/>
        <v>13.95310429</v>
      </c>
      <c r="GN210" s="56">
        <f t="shared" si="2580"/>
        <v>13.95310429</v>
      </c>
      <c r="GO210" s="52">
        <f t="shared" si="47"/>
        <v>133.9498012</v>
      </c>
      <c r="GP210" s="8">
        <f t="shared" ref="GP210:HA210" si="2581">AC210+DA210</f>
        <v>7.84459672</v>
      </c>
      <c r="GQ210" s="8">
        <f t="shared" si="2581"/>
        <v>8.567125365</v>
      </c>
      <c r="GR210" s="8">
        <f t="shared" si="2581"/>
        <v>9.599309144</v>
      </c>
      <c r="GS210" s="8">
        <f t="shared" si="2581"/>
        <v>9.599309144</v>
      </c>
      <c r="GT210" s="8">
        <f t="shared" si="2581"/>
        <v>9.8057459</v>
      </c>
      <c r="GU210" s="8">
        <f t="shared" si="2581"/>
        <v>10.42505617</v>
      </c>
      <c r="GV210" s="8">
        <f t="shared" si="2581"/>
        <v>11.97333184</v>
      </c>
      <c r="GW210" s="8">
        <f t="shared" si="2581"/>
        <v>9.186435633</v>
      </c>
      <c r="GX210" s="8">
        <f t="shared" si="2581"/>
        <v>10.83792968</v>
      </c>
      <c r="GY210" s="8">
        <f t="shared" si="2581"/>
        <v>10.21861941</v>
      </c>
      <c r="GZ210" s="8">
        <f t="shared" si="2581"/>
        <v>12.90229724</v>
      </c>
      <c r="HA210" s="8">
        <f t="shared" si="2581"/>
        <v>12.90229724</v>
      </c>
      <c r="HB210" s="52">
        <f t="shared" si="49"/>
        <v>123.8620535</v>
      </c>
      <c r="HC210" s="8">
        <f t="shared" ref="HC210:HN210" si="2582">AP210+DN210</f>
        <v>7.523390449</v>
      </c>
      <c r="HD210" s="8">
        <f t="shared" si="2582"/>
        <v>8.216334306</v>
      </c>
      <c r="HE210" s="8">
        <f t="shared" si="2582"/>
        <v>9.206254102</v>
      </c>
      <c r="HF210" s="8">
        <f t="shared" si="2582"/>
        <v>9.206254102</v>
      </c>
      <c r="HG210" s="8">
        <f t="shared" si="2582"/>
        <v>9.404238062</v>
      </c>
      <c r="HH210" s="8">
        <f t="shared" si="2582"/>
        <v>9.998189939</v>
      </c>
      <c r="HI210" s="8">
        <f t="shared" si="2582"/>
        <v>11.48306963</v>
      </c>
      <c r="HJ210" s="8">
        <f t="shared" si="2582"/>
        <v>8.810286184</v>
      </c>
      <c r="HK210" s="8">
        <f t="shared" si="2582"/>
        <v>10.39415786</v>
      </c>
      <c r="HL210" s="8">
        <f t="shared" si="2582"/>
        <v>9.80020598</v>
      </c>
      <c r="HM210" s="8">
        <f t="shared" si="2582"/>
        <v>12.37399745</v>
      </c>
      <c r="HN210" s="8">
        <f t="shared" si="2582"/>
        <v>12.37399745</v>
      </c>
      <c r="HO210" s="52">
        <f t="shared" si="51"/>
        <v>118.7903755</v>
      </c>
      <c r="HP210" s="8">
        <f t="shared" ref="HP210:IA210" si="2583">BC210+EA210</f>
        <v>7.424225742</v>
      </c>
      <c r="HQ210" s="8">
        <f t="shared" si="2583"/>
        <v>8.108036008</v>
      </c>
      <c r="HR210" s="8">
        <f t="shared" si="2583"/>
        <v>9.084907816</v>
      </c>
      <c r="HS210" s="8">
        <f t="shared" si="2583"/>
        <v>9.084907816</v>
      </c>
      <c r="HT210" s="8">
        <f t="shared" si="2583"/>
        <v>9.280282177</v>
      </c>
      <c r="HU210" s="8">
        <f t="shared" si="2583"/>
        <v>9.866405262</v>
      </c>
      <c r="HV210" s="8">
        <f t="shared" si="2583"/>
        <v>11.33171297</v>
      </c>
      <c r="HW210" s="8">
        <f t="shared" si="2583"/>
        <v>8.694159092</v>
      </c>
      <c r="HX210" s="8">
        <f t="shared" si="2583"/>
        <v>10.25715399</v>
      </c>
      <c r="HY210" s="8">
        <f t="shared" si="2583"/>
        <v>9.671030901</v>
      </c>
      <c r="HZ210" s="8">
        <f t="shared" si="2583"/>
        <v>12.2108976</v>
      </c>
      <c r="IA210" s="8">
        <f t="shared" si="2583"/>
        <v>12.2108976</v>
      </c>
      <c r="IB210" s="52">
        <f t="shared" si="53"/>
        <v>117.224617</v>
      </c>
      <c r="IC210" s="8">
        <f t="shared" ref="IC210:IN210" si="2584">BP210+EN210</f>
        <v>7.494679294</v>
      </c>
      <c r="ID210" s="8">
        <f t="shared" si="2584"/>
        <v>8.184978703</v>
      </c>
      <c r="IE210" s="8">
        <f t="shared" si="2584"/>
        <v>9.171120715</v>
      </c>
      <c r="IF210" s="8">
        <f t="shared" si="2584"/>
        <v>9.171120715</v>
      </c>
      <c r="IG210" s="8">
        <f t="shared" si="2584"/>
        <v>9.368349118</v>
      </c>
      <c r="IH210" s="8">
        <f t="shared" si="2584"/>
        <v>9.960034325</v>
      </c>
      <c r="II210" s="8">
        <f t="shared" si="2584"/>
        <v>11.43924734</v>
      </c>
      <c r="IJ210" s="8">
        <f t="shared" si="2584"/>
        <v>8.77666391</v>
      </c>
      <c r="IK210" s="8">
        <f t="shared" si="2584"/>
        <v>10.35449113</v>
      </c>
      <c r="IL210" s="8">
        <f t="shared" si="2584"/>
        <v>9.762805923</v>
      </c>
      <c r="IM210" s="8">
        <f t="shared" si="2584"/>
        <v>12.32677516</v>
      </c>
      <c r="IN210" s="8">
        <f t="shared" si="2584"/>
        <v>12.32677516</v>
      </c>
      <c r="IO210" s="52">
        <f t="shared" si="55"/>
        <v>118.3370415</v>
      </c>
      <c r="IP210" s="8">
        <f t="shared" ref="IP210:JA210" si="2585">CC210+FA210</f>
        <v>7.673935645</v>
      </c>
      <c r="IQ210" s="8">
        <f t="shared" si="2585"/>
        <v>8.380745507</v>
      </c>
      <c r="IR210" s="8">
        <f t="shared" si="2585"/>
        <v>9.390473881</v>
      </c>
      <c r="IS210" s="8">
        <f t="shared" si="2585"/>
        <v>9.390473881</v>
      </c>
      <c r="IT210" s="8">
        <f t="shared" si="2585"/>
        <v>9.592419556</v>
      </c>
      <c r="IU210" s="8">
        <f t="shared" si="2585"/>
        <v>10.19825658</v>
      </c>
      <c r="IV210" s="8">
        <f t="shared" si="2585"/>
        <v>11.71284914</v>
      </c>
      <c r="IW210" s="8">
        <f t="shared" si="2585"/>
        <v>8.986582531</v>
      </c>
      <c r="IX210" s="8">
        <f t="shared" si="2585"/>
        <v>10.60214793</v>
      </c>
      <c r="IY210" s="8">
        <f t="shared" si="2585"/>
        <v>9.996310906</v>
      </c>
      <c r="IZ210" s="8">
        <f t="shared" si="2585"/>
        <v>12.62160468</v>
      </c>
      <c r="JA210" s="8">
        <f t="shared" si="2585"/>
        <v>12.62160468</v>
      </c>
      <c r="JB210" s="52">
        <f t="shared" si="57"/>
        <v>121.1674049</v>
      </c>
      <c r="JC210" s="2"/>
      <c r="JD210" s="2"/>
      <c r="JE210" s="19">
        <f t="shared" si="58"/>
        <v>0</v>
      </c>
      <c r="JF210" s="19">
        <f t="shared" si="59"/>
        <v>0</v>
      </c>
      <c r="JG210" s="48">
        <f t="shared" si="60"/>
        <v>0</v>
      </c>
      <c r="JH210" s="48">
        <f t="shared" si="61"/>
        <v>0</v>
      </c>
      <c r="JI210" s="48">
        <f t="shared" si="62"/>
        <v>0</v>
      </c>
      <c r="JJ210" s="48">
        <f t="shared" si="63"/>
        <v>0</v>
      </c>
      <c r="JK210" s="48">
        <f t="shared" si="64"/>
        <v>0</v>
      </c>
    </row>
    <row r="211" ht="19.5" customHeight="1" outlineLevel="1">
      <c r="A211" s="2"/>
      <c r="B211" s="13" t="s">
        <v>26</v>
      </c>
      <c r="C211" s="56">
        <f>'ОПУ БС'!$C211/12*'ОПУ БС'!L211</f>
        <v>5.445237692</v>
      </c>
      <c r="D211" s="56">
        <f>'ОПУ БС'!$C211/12*'ОПУ БС'!M211</f>
        <v>5.946772743</v>
      </c>
      <c r="E211" s="56">
        <f>'ОПУ БС'!$C211/12*'ОПУ БС'!N211</f>
        <v>6.663251386</v>
      </c>
      <c r="F211" s="56">
        <f>'ОПУ БС'!$C211/12*'ОПУ БС'!O211</f>
        <v>6.663251386</v>
      </c>
      <c r="G211" s="56">
        <f>'ОПУ БС'!$C211/12*'ОПУ БС'!P211</f>
        <v>6.806547115</v>
      </c>
      <c r="H211" s="56">
        <f>'ОПУ БС'!$C211/12*'ОПУ БС'!Q211</f>
        <v>7.236434301</v>
      </c>
      <c r="I211" s="56">
        <f>'ОПУ БС'!$C211/12*'ОПУ БС'!R211</f>
        <v>8.311152267</v>
      </c>
      <c r="J211" s="56">
        <f>'ОПУ БС'!$C211/12*'ОПУ БС'!S211</f>
        <v>8.096208674</v>
      </c>
      <c r="K211" s="56">
        <f>'ОПУ БС'!$C211/12*'ОПУ БС'!T211</f>
        <v>6.519955658</v>
      </c>
      <c r="L211" s="56">
        <f>'ОПУ БС'!$C211/12*'ОПУ БС'!U211</f>
        <v>7.093138572</v>
      </c>
      <c r="M211" s="56">
        <f>'ОПУ БС'!$C211/12*'ОПУ БС'!V211</f>
        <v>8.239504402</v>
      </c>
      <c r="N211" s="56">
        <f>'ОПУ БС'!$C211/12*'ОПУ БС'!W211</f>
        <v>8.955983046</v>
      </c>
      <c r="O211" s="10">
        <f t="shared" si="21"/>
        <v>85.97743724</v>
      </c>
      <c r="P211" s="56">
        <f>'ОПУ БС'!$D211/12*'ОПУ БС'!L211</f>
        <v>5.150542047</v>
      </c>
      <c r="Q211" s="56">
        <f>'ОПУ БС'!$D211/12*'ОПУ БС'!M211</f>
        <v>5.624934078</v>
      </c>
      <c r="R211" s="56">
        <f>'ОПУ БС'!$D211/12*'ОПУ БС'!N211</f>
        <v>6.302636979</v>
      </c>
      <c r="S211" s="56">
        <f>'ОПУ БС'!$D211/12*'ОПУ БС'!O211</f>
        <v>6.302636979</v>
      </c>
      <c r="T211" s="56">
        <f>'ОПУ БС'!$D211/12*'ОПУ БС'!P211</f>
        <v>6.438177559</v>
      </c>
      <c r="U211" s="56">
        <f>'ОПУ БС'!$D211/12*'ОПУ БС'!Q211</f>
        <v>6.8447993</v>
      </c>
      <c r="V211" s="56">
        <f>'ОПУ БС'!$D211/12*'ОПУ БС'!R211</f>
        <v>7.861353651</v>
      </c>
      <c r="W211" s="56">
        <f>'ОПУ БС'!$D211/12*'ОПУ БС'!S211</f>
        <v>7.658042781</v>
      </c>
      <c r="X211" s="56">
        <f>'ОПУ БС'!$D211/12*'ОПУ БС'!T211</f>
        <v>6.167096399</v>
      </c>
      <c r="Y211" s="56">
        <f>'ОПУ БС'!$D211/12*'ОПУ БС'!U211</f>
        <v>6.709258719</v>
      </c>
      <c r="Z211" s="56">
        <f>'ОПУ БС'!$D211/12*'ОПУ БС'!V211</f>
        <v>7.793583361</v>
      </c>
      <c r="AA211" s="56">
        <f>'ОПУ БС'!$D211/12*'ОПУ БС'!W211</f>
        <v>8.471286262</v>
      </c>
      <c r="AB211" s="10">
        <f t="shared" si="23"/>
        <v>81.32434811</v>
      </c>
      <c r="AC211" s="56">
        <f>'ОПУ БС'!$E211/12*'ОПУ БС'!L211</f>
        <v>4.803155424</v>
      </c>
      <c r="AD211" s="56">
        <f>'ОПУ БС'!$E211/12*'ОПУ БС'!M211</f>
        <v>5.245551318</v>
      </c>
      <c r="AE211" s="56">
        <f>'ОПУ БС'!$E211/12*'ОПУ БС'!N211</f>
        <v>5.877545453</v>
      </c>
      <c r="AF211" s="56">
        <f>'ОПУ БС'!$E211/12*'ОПУ БС'!O211</f>
        <v>5.877545453</v>
      </c>
      <c r="AG211" s="56">
        <f>'ОПУ БС'!$E211/12*'ОПУ БС'!P211</f>
        <v>6.003944279</v>
      </c>
      <c r="AH211" s="56">
        <f>'ОПУ БС'!$E211/12*'ОПУ БС'!Q211</f>
        <v>6.38314076</v>
      </c>
      <c r="AI211" s="56">
        <f>'ОПУ БС'!$E211/12*'ОПУ БС'!R211</f>
        <v>7.331131962</v>
      </c>
      <c r="AJ211" s="56">
        <f>'ОПУ БС'!$E211/12*'ОПУ БС'!S211</f>
        <v>7.141533722</v>
      </c>
      <c r="AK211" s="56">
        <f>'ОПУ БС'!$E211/12*'ОПУ БС'!T211</f>
        <v>5.751146626</v>
      </c>
      <c r="AL211" s="56">
        <f>'ОПУ БС'!$E211/12*'ОПУ БС'!U211</f>
        <v>6.256741933</v>
      </c>
      <c r="AM211" s="56">
        <f>'ОПУ БС'!$E211/12*'ОПУ БС'!V211</f>
        <v>7.267932549</v>
      </c>
      <c r="AN211" s="56">
        <f>'ОПУ БС'!$E211/12*'ОПУ БС'!W211</f>
        <v>7.899926684</v>
      </c>
      <c r="AO211" s="10">
        <f t="shared" si="25"/>
        <v>75.83929616</v>
      </c>
      <c r="AP211" s="56">
        <f>'ОПУ БС'!$F211/12*'ОПУ БС'!L211</f>
        <v>4.664211932</v>
      </c>
      <c r="AQ211" s="56">
        <f>'ОПУ БС'!$F211/12*'ОПУ БС'!M211</f>
        <v>5.093810399</v>
      </c>
      <c r="AR211" s="56">
        <f>'ОПУ БС'!$F211/12*'ОПУ БС'!N211</f>
        <v>5.707522496</v>
      </c>
      <c r="AS211" s="56">
        <f>'ОПУ БС'!$F211/12*'ОПУ БС'!O211</f>
        <v>5.707522496</v>
      </c>
      <c r="AT211" s="56">
        <f>'ОПУ БС'!$F211/12*'ОПУ БС'!P211</f>
        <v>5.830264915</v>
      </c>
      <c r="AU211" s="56">
        <f>'ОПУ БС'!$F211/12*'ОПУ БС'!Q211</f>
        <v>6.198492173</v>
      </c>
      <c r="AV211" s="56">
        <f>'ОПУ БС'!$F211/12*'ОПУ БС'!R211</f>
        <v>7.119060317</v>
      </c>
      <c r="AW211" s="56">
        <f>'ОПУ БС'!$F211/12*'ОПУ БС'!S211</f>
        <v>6.934946688</v>
      </c>
      <c r="AX211" s="56">
        <f>'ОПУ БС'!$F211/12*'ОПУ БС'!T211</f>
        <v>5.584780076</v>
      </c>
      <c r="AY211" s="56">
        <f>'ОПУ БС'!$F211/12*'ОПУ БС'!U211</f>
        <v>6.075749753</v>
      </c>
      <c r="AZ211" s="56">
        <f>'ОПУ БС'!$F211/12*'ОПУ БС'!V211</f>
        <v>7.057689107</v>
      </c>
      <c r="BA211" s="56">
        <f>'ОПУ БС'!$F211/12*'ОПУ БС'!W211</f>
        <v>7.671401204</v>
      </c>
      <c r="BB211" s="10">
        <f t="shared" si="27"/>
        <v>73.64545156</v>
      </c>
      <c r="BC211" s="56">
        <f>'ОПУ БС'!$G211/12*'ОПУ БС'!L211</f>
        <v>4.67105274</v>
      </c>
      <c r="BD211" s="56">
        <f>'ОПУ БС'!$G211/12*'ОПУ БС'!M211</f>
        <v>5.101281282</v>
      </c>
      <c r="BE211" s="56">
        <f>'ОПУ БС'!$G211/12*'ОПУ БС'!N211</f>
        <v>5.715893485</v>
      </c>
      <c r="BF211" s="56">
        <f>'ОПУ БС'!$G211/12*'ОПУ БС'!O211</f>
        <v>5.715893485</v>
      </c>
      <c r="BG211" s="56">
        <f>'ОПУ БС'!$G211/12*'ОПУ БС'!P211</f>
        <v>5.838815925</v>
      </c>
      <c r="BH211" s="56">
        <f>'ОПУ БС'!$G211/12*'ОПУ БС'!Q211</f>
        <v>6.207583247</v>
      </c>
      <c r="BI211" s="56">
        <f>'ОПУ БС'!$G211/12*'ОПУ БС'!R211</f>
        <v>7.129501551</v>
      </c>
      <c r="BJ211" s="56">
        <f>'ОПУ БС'!$G211/12*'ОПУ БС'!S211</f>
        <v>6.94511789</v>
      </c>
      <c r="BK211" s="56">
        <f>'ОПУ БС'!$G211/12*'ОПУ БС'!T211</f>
        <v>5.592971044</v>
      </c>
      <c r="BL211" s="56">
        <f>'ОПУ БС'!$G211/12*'ОПУ БС'!U211</f>
        <v>6.084660806</v>
      </c>
      <c r="BM211" s="56">
        <f>'ОПУ БС'!$G211/12*'ОПУ БС'!V211</f>
        <v>7.068040331</v>
      </c>
      <c r="BN211" s="56">
        <f>'ОПУ БС'!$G211/12*'ОПУ БС'!W211</f>
        <v>7.682652533</v>
      </c>
      <c r="BO211" s="10">
        <f t="shared" si="29"/>
        <v>73.75346432</v>
      </c>
      <c r="BP211" s="56">
        <f>'ОПУ БС'!$H211/12*'ОПУ БС'!L211</f>
        <v>4.79143915</v>
      </c>
      <c r="BQ211" s="56">
        <f>'ОПУ БС'!$H211/12*'ОПУ БС'!M211</f>
        <v>5.232755913</v>
      </c>
      <c r="BR211" s="56">
        <f>'ОПУ БС'!$H211/12*'ОПУ БС'!N211</f>
        <v>5.863208433</v>
      </c>
      <c r="BS211" s="56">
        <f>'ОПУ БС'!$H211/12*'ОПУ БС'!O211</f>
        <v>5.863208433</v>
      </c>
      <c r="BT211" s="56">
        <f>'ОПУ БС'!$H211/12*'ОПУ БС'!P211</f>
        <v>5.989298937</v>
      </c>
      <c r="BU211" s="56">
        <f>'ОПУ БС'!$H211/12*'ОПУ БС'!Q211</f>
        <v>6.367570449</v>
      </c>
      <c r="BV211" s="56">
        <f>'ОПУ БС'!$H211/12*'ОПУ БС'!R211</f>
        <v>7.313249228</v>
      </c>
      <c r="BW211" s="56">
        <f>'ОПУ БС'!$H211/12*'ОПУ БС'!S211</f>
        <v>7.124113472</v>
      </c>
      <c r="BX211" s="56">
        <f>'ОПУ БС'!$H211/12*'ОПУ БС'!T211</f>
        <v>5.737117929</v>
      </c>
      <c r="BY211" s="56">
        <f>'ОПУ БС'!$H211/12*'ОПУ БС'!U211</f>
        <v>6.241479945</v>
      </c>
      <c r="BZ211" s="56">
        <f>'ОПУ БС'!$H211/12*'ОПУ БС'!V211</f>
        <v>7.250203976</v>
      </c>
      <c r="CA211" s="56">
        <f>'ОПУ БС'!$H211/12*'ОПУ БС'!W211</f>
        <v>7.880656496</v>
      </c>
      <c r="CB211" s="10">
        <f t="shared" si="31"/>
        <v>75.65430236</v>
      </c>
      <c r="CC211" s="56">
        <f>'ОПУ БС'!$I211/12*'ОПУ БС'!L211</f>
        <v>4.985210775</v>
      </c>
      <c r="CD211" s="56">
        <f>'ОПУ БС'!$I211/12*'ОПУ БС'!M211</f>
        <v>5.444374925</v>
      </c>
      <c r="CE211" s="56">
        <f>'ОПУ БС'!$I211/12*'ОПУ БС'!N211</f>
        <v>6.100323711</v>
      </c>
      <c r="CF211" s="56">
        <f>'ОПУ БС'!$I211/12*'ОПУ БС'!O211</f>
        <v>6.100323711</v>
      </c>
      <c r="CG211" s="56">
        <f>'ОПУ БС'!$I211/12*'ОПУ БС'!P211</f>
        <v>6.231513469</v>
      </c>
      <c r="CH211" s="56">
        <f>'ОПУ БС'!$I211/12*'ОПУ БС'!Q211</f>
        <v>6.62508274</v>
      </c>
      <c r="CI211" s="56">
        <f>'ОПУ БС'!$I211/12*'ОПУ БС'!R211</f>
        <v>7.60900592</v>
      </c>
      <c r="CJ211" s="56">
        <f>'ОПУ БС'!$I211/12*'ОПУ БС'!S211</f>
        <v>7.412221284</v>
      </c>
      <c r="CK211" s="56">
        <f>'ОПУ БС'!$I211/12*'ОПУ БС'!T211</f>
        <v>5.969133954</v>
      </c>
      <c r="CL211" s="56">
        <f>'ОПУ БС'!$I211/12*'ОПУ БС'!U211</f>
        <v>6.493892983</v>
      </c>
      <c r="CM211" s="56">
        <f>'ОПУ БС'!$I211/12*'ОПУ БС'!V211</f>
        <v>7.543411041</v>
      </c>
      <c r="CN211" s="56">
        <f>'ОПУ БС'!$I211/12*'ОПУ БС'!W211</f>
        <v>8.199359827</v>
      </c>
      <c r="CO211" s="10">
        <f t="shared" si="33"/>
        <v>78.71385434</v>
      </c>
      <c r="CP211" s="2"/>
      <c r="CQ211" s="2"/>
      <c r="CR211" s="48">
        <f>O211-'ОПУ БС'!C211</f>
        <v>0</v>
      </c>
      <c r="CS211" s="48">
        <f>AB211-'ОПУ БС'!D211</f>
        <v>0</v>
      </c>
      <c r="CT211" s="48">
        <f>AO211-'ОПУ БС'!E211</f>
        <v>0</v>
      </c>
      <c r="CU211" s="48">
        <f>BB211-'ОПУ БС'!F211</f>
        <v>0</v>
      </c>
      <c r="CV211" s="48">
        <f>BO211-'ОПУ БС'!G211</f>
        <v>0</v>
      </c>
      <c r="CW211" s="48">
        <f>CB211-'ОПУ БС'!H211</f>
        <v>0</v>
      </c>
      <c r="CX211" s="48">
        <f>CO211-'ОПУ БС'!I211</f>
        <v>0</v>
      </c>
      <c r="CY211" s="2"/>
      <c r="CZ211" s="2"/>
      <c r="DA211" s="57"/>
      <c r="DB211" s="57"/>
      <c r="DC211" s="57"/>
      <c r="DD211" s="57"/>
      <c r="DE211" s="57"/>
      <c r="DF211" s="57"/>
      <c r="DG211" s="57"/>
      <c r="DH211" s="57"/>
      <c r="DI211" s="57"/>
      <c r="DJ211" s="57"/>
      <c r="DK211" s="57"/>
      <c r="DL211" s="57"/>
      <c r="DM211" s="55">
        <f t="shared" si="35"/>
        <v>0</v>
      </c>
      <c r="DN211" s="57"/>
      <c r="DO211" s="57"/>
      <c r="DP211" s="57"/>
      <c r="DQ211" s="57"/>
      <c r="DR211" s="57"/>
      <c r="DS211" s="57"/>
      <c r="DT211" s="57"/>
      <c r="DU211" s="57"/>
      <c r="DV211" s="57"/>
      <c r="DW211" s="57"/>
      <c r="DX211" s="57"/>
      <c r="DY211" s="57"/>
      <c r="DZ211" s="55">
        <f t="shared" si="37"/>
        <v>0</v>
      </c>
      <c r="EA211" s="58"/>
      <c r="EB211" s="58"/>
      <c r="EC211" s="58"/>
      <c r="ED211" s="58"/>
      <c r="EE211" s="58"/>
      <c r="EF211" s="58"/>
      <c r="EG211" s="58"/>
      <c r="EH211" s="58"/>
      <c r="EI211" s="58"/>
      <c r="EJ211" s="58"/>
      <c r="EK211" s="58"/>
      <c r="EL211" s="58"/>
      <c r="EM211" s="50">
        <f t="shared" si="39"/>
        <v>0</v>
      </c>
      <c r="EN211" s="58"/>
      <c r="EO211" s="58"/>
      <c r="EP211" s="58"/>
      <c r="EQ211" s="58"/>
      <c r="ER211" s="58"/>
      <c r="ES211" s="58"/>
      <c r="ET211" s="58"/>
      <c r="EU211" s="58"/>
      <c r="EV211" s="58"/>
      <c r="EW211" s="58"/>
      <c r="EX211" s="58"/>
      <c r="EY211" s="58"/>
      <c r="EZ211" s="51">
        <f t="shared" si="41"/>
        <v>0</v>
      </c>
      <c r="FA211" s="58"/>
      <c r="FB211" s="58"/>
      <c r="FC211" s="58"/>
      <c r="FD211" s="58"/>
      <c r="FE211" s="58"/>
      <c r="FF211" s="58"/>
      <c r="FG211" s="58"/>
      <c r="FH211" s="58"/>
      <c r="FI211" s="58"/>
      <c r="FJ211" s="58"/>
      <c r="FK211" s="58"/>
      <c r="FL211" s="58"/>
      <c r="FM211" s="51">
        <f t="shared" si="43"/>
        <v>0</v>
      </c>
      <c r="FN211" s="2"/>
      <c r="FO211" s="2"/>
      <c r="FP211" s="56">
        <f t="shared" ref="FP211:GA211" si="2586">C211</f>
        <v>5.445237692</v>
      </c>
      <c r="FQ211" s="56">
        <f t="shared" si="2586"/>
        <v>5.946772743</v>
      </c>
      <c r="FR211" s="56">
        <f t="shared" si="2586"/>
        <v>6.663251386</v>
      </c>
      <c r="FS211" s="56">
        <f t="shared" si="2586"/>
        <v>6.663251386</v>
      </c>
      <c r="FT211" s="56">
        <f t="shared" si="2586"/>
        <v>6.806547115</v>
      </c>
      <c r="FU211" s="56">
        <f t="shared" si="2586"/>
        <v>7.236434301</v>
      </c>
      <c r="FV211" s="56">
        <f t="shared" si="2586"/>
        <v>8.311152267</v>
      </c>
      <c r="FW211" s="56">
        <f t="shared" si="2586"/>
        <v>8.096208674</v>
      </c>
      <c r="FX211" s="56">
        <f t="shared" si="2586"/>
        <v>6.519955658</v>
      </c>
      <c r="FY211" s="56">
        <f t="shared" si="2586"/>
        <v>7.093138572</v>
      </c>
      <c r="FZ211" s="56">
        <f t="shared" si="2586"/>
        <v>8.239504402</v>
      </c>
      <c r="GA211" s="56">
        <f t="shared" si="2586"/>
        <v>8.955983046</v>
      </c>
      <c r="GB211" s="52">
        <f t="shared" si="45"/>
        <v>85.97743724</v>
      </c>
      <c r="GC211" s="56">
        <f t="shared" ref="GC211:GN211" si="2587">P211</f>
        <v>5.150542047</v>
      </c>
      <c r="GD211" s="56">
        <f t="shared" si="2587"/>
        <v>5.624934078</v>
      </c>
      <c r="GE211" s="56">
        <f t="shared" si="2587"/>
        <v>6.302636979</v>
      </c>
      <c r="GF211" s="56">
        <f t="shared" si="2587"/>
        <v>6.302636979</v>
      </c>
      <c r="GG211" s="56">
        <f t="shared" si="2587"/>
        <v>6.438177559</v>
      </c>
      <c r="GH211" s="56">
        <f t="shared" si="2587"/>
        <v>6.8447993</v>
      </c>
      <c r="GI211" s="56">
        <f t="shared" si="2587"/>
        <v>7.861353651</v>
      </c>
      <c r="GJ211" s="56">
        <f t="shared" si="2587"/>
        <v>7.658042781</v>
      </c>
      <c r="GK211" s="56">
        <f t="shared" si="2587"/>
        <v>6.167096399</v>
      </c>
      <c r="GL211" s="56">
        <f t="shared" si="2587"/>
        <v>6.709258719</v>
      </c>
      <c r="GM211" s="56">
        <f t="shared" si="2587"/>
        <v>7.793583361</v>
      </c>
      <c r="GN211" s="56">
        <f t="shared" si="2587"/>
        <v>8.471286262</v>
      </c>
      <c r="GO211" s="52">
        <f t="shared" si="47"/>
        <v>81.32434811</v>
      </c>
      <c r="GP211" s="8">
        <f t="shared" ref="GP211:HA211" si="2588">AC211+DA211</f>
        <v>4.803155424</v>
      </c>
      <c r="GQ211" s="8">
        <f t="shared" si="2588"/>
        <v>5.245551318</v>
      </c>
      <c r="GR211" s="8">
        <f t="shared" si="2588"/>
        <v>5.877545453</v>
      </c>
      <c r="GS211" s="8">
        <f t="shared" si="2588"/>
        <v>5.877545453</v>
      </c>
      <c r="GT211" s="8">
        <f t="shared" si="2588"/>
        <v>6.003944279</v>
      </c>
      <c r="GU211" s="8">
        <f t="shared" si="2588"/>
        <v>6.38314076</v>
      </c>
      <c r="GV211" s="8">
        <f t="shared" si="2588"/>
        <v>7.331131962</v>
      </c>
      <c r="GW211" s="8">
        <f t="shared" si="2588"/>
        <v>7.141533722</v>
      </c>
      <c r="GX211" s="8">
        <f t="shared" si="2588"/>
        <v>5.751146626</v>
      </c>
      <c r="GY211" s="8">
        <f t="shared" si="2588"/>
        <v>6.256741933</v>
      </c>
      <c r="GZ211" s="8">
        <f t="shared" si="2588"/>
        <v>7.267932549</v>
      </c>
      <c r="HA211" s="8">
        <f t="shared" si="2588"/>
        <v>7.899926684</v>
      </c>
      <c r="HB211" s="52">
        <f t="shared" si="49"/>
        <v>75.83929616</v>
      </c>
      <c r="HC211" s="8">
        <f t="shared" ref="HC211:HN211" si="2589">AP211+DN211</f>
        <v>4.664211932</v>
      </c>
      <c r="HD211" s="8">
        <f t="shared" si="2589"/>
        <v>5.093810399</v>
      </c>
      <c r="HE211" s="8">
        <f t="shared" si="2589"/>
        <v>5.707522496</v>
      </c>
      <c r="HF211" s="8">
        <f t="shared" si="2589"/>
        <v>5.707522496</v>
      </c>
      <c r="HG211" s="8">
        <f t="shared" si="2589"/>
        <v>5.830264915</v>
      </c>
      <c r="HH211" s="8">
        <f t="shared" si="2589"/>
        <v>6.198492173</v>
      </c>
      <c r="HI211" s="8">
        <f t="shared" si="2589"/>
        <v>7.119060317</v>
      </c>
      <c r="HJ211" s="8">
        <f t="shared" si="2589"/>
        <v>6.934946688</v>
      </c>
      <c r="HK211" s="8">
        <f t="shared" si="2589"/>
        <v>5.584780076</v>
      </c>
      <c r="HL211" s="8">
        <f t="shared" si="2589"/>
        <v>6.075749753</v>
      </c>
      <c r="HM211" s="8">
        <f t="shared" si="2589"/>
        <v>7.057689107</v>
      </c>
      <c r="HN211" s="8">
        <f t="shared" si="2589"/>
        <v>7.671401204</v>
      </c>
      <c r="HO211" s="52">
        <f t="shared" si="51"/>
        <v>73.64545156</v>
      </c>
      <c r="HP211" s="8">
        <f t="shared" ref="HP211:IA211" si="2590">BC211+EA211</f>
        <v>4.67105274</v>
      </c>
      <c r="HQ211" s="8">
        <f t="shared" si="2590"/>
        <v>5.101281282</v>
      </c>
      <c r="HR211" s="8">
        <f t="shared" si="2590"/>
        <v>5.715893485</v>
      </c>
      <c r="HS211" s="8">
        <f t="shared" si="2590"/>
        <v>5.715893485</v>
      </c>
      <c r="HT211" s="8">
        <f t="shared" si="2590"/>
        <v>5.838815925</v>
      </c>
      <c r="HU211" s="8">
        <f t="shared" si="2590"/>
        <v>6.207583247</v>
      </c>
      <c r="HV211" s="8">
        <f t="shared" si="2590"/>
        <v>7.129501551</v>
      </c>
      <c r="HW211" s="8">
        <f t="shared" si="2590"/>
        <v>6.94511789</v>
      </c>
      <c r="HX211" s="8">
        <f t="shared" si="2590"/>
        <v>5.592971044</v>
      </c>
      <c r="HY211" s="8">
        <f t="shared" si="2590"/>
        <v>6.084660806</v>
      </c>
      <c r="HZ211" s="8">
        <f t="shared" si="2590"/>
        <v>7.068040331</v>
      </c>
      <c r="IA211" s="8">
        <f t="shared" si="2590"/>
        <v>7.682652533</v>
      </c>
      <c r="IB211" s="52">
        <f t="shared" si="53"/>
        <v>73.75346432</v>
      </c>
      <c r="IC211" s="8">
        <f t="shared" ref="IC211:IN211" si="2591">BP211+EN211</f>
        <v>4.79143915</v>
      </c>
      <c r="ID211" s="8">
        <f t="shared" si="2591"/>
        <v>5.232755913</v>
      </c>
      <c r="IE211" s="8">
        <f t="shared" si="2591"/>
        <v>5.863208433</v>
      </c>
      <c r="IF211" s="8">
        <f t="shared" si="2591"/>
        <v>5.863208433</v>
      </c>
      <c r="IG211" s="8">
        <f t="shared" si="2591"/>
        <v>5.989298937</v>
      </c>
      <c r="IH211" s="8">
        <f t="shared" si="2591"/>
        <v>6.367570449</v>
      </c>
      <c r="II211" s="8">
        <f t="shared" si="2591"/>
        <v>7.313249228</v>
      </c>
      <c r="IJ211" s="8">
        <f t="shared" si="2591"/>
        <v>7.124113472</v>
      </c>
      <c r="IK211" s="8">
        <f t="shared" si="2591"/>
        <v>5.737117929</v>
      </c>
      <c r="IL211" s="8">
        <f t="shared" si="2591"/>
        <v>6.241479945</v>
      </c>
      <c r="IM211" s="8">
        <f t="shared" si="2591"/>
        <v>7.250203976</v>
      </c>
      <c r="IN211" s="8">
        <f t="shared" si="2591"/>
        <v>7.880656496</v>
      </c>
      <c r="IO211" s="52">
        <f t="shared" si="55"/>
        <v>75.65430236</v>
      </c>
      <c r="IP211" s="8">
        <f t="shared" ref="IP211:JA211" si="2592">CC211+FA211</f>
        <v>4.985210775</v>
      </c>
      <c r="IQ211" s="8">
        <f t="shared" si="2592"/>
        <v>5.444374925</v>
      </c>
      <c r="IR211" s="8">
        <f t="shared" si="2592"/>
        <v>6.100323711</v>
      </c>
      <c r="IS211" s="8">
        <f t="shared" si="2592"/>
        <v>6.100323711</v>
      </c>
      <c r="IT211" s="8">
        <f t="shared" si="2592"/>
        <v>6.231513469</v>
      </c>
      <c r="IU211" s="8">
        <f t="shared" si="2592"/>
        <v>6.62508274</v>
      </c>
      <c r="IV211" s="8">
        <f t="shared" si="2592"/>
        <v>7.60900592</v>
      </c>
      <c r="IW211" s="8">
        <f t="shared" si="2592"/>
        <v>7.412221284</v>
      </c>
      <c r="IX211" s="8">
        <f t="shared" si="2592"/>
        <v>5.969133954</v>
      </c>
      <c r="IY211" s="8">
        <f t="shared" si="2592"/>
        <v>6.493892983</v>
      </c>
      <c r="IZ211" s="8">
        <f t="shared" si="2592"/>
        <v>7.543411041</v>
      </c>
      <c r="JA211" s="8">
        <f t="shared" si="2592"/>
        <v>8.199359827</v>
      </c>
      <c r="JB211" s="52">
        <f t="shared" si="57"/>
        <v>78.71385434</v>
      </c>
      <c r="JC211" s="2"/>
      <c r="JD211" s="2"/>
      <c r="JE211" s="19">
        <f t="shared" si="58"/>
        <v>0</v>
      </c>
      <c r="JF211" s="19">
        <f t="shared" si="59"/>
        <v>0</v>
      </c>
      <c r="JG211" s="48">
        <f t="shared" si="60"/>
        <v>0</v>
      </c>
      <c r="JH211" s="48">
        <f t="shared" si="61"/>
        <v>0</v>
      </c>
      <c r="JI211" s="48">
        <f t="shared" si="62"/>
        <v>0</v>
      </c>
      <c r="JJ211" s="48">
        <f t="shared" si="63"/>
        <v>0</v>
      </c>
      <c r="JK211" s="48">
        <f t="shared" si="64"/>
        <v>0</v>
      </c>
    </row>
    <row r="212" ht="19.5" customHeight="1" outlineLevel="1">
      <c r="A212" s="2"/>
      <c r="B212" s="13" t="s">
        <v>27</v>
      </c>
      <c r="C212" s="56">
        <f>'ОПУ БС'!$C212/12*'ОПУ БС'!L212</f>
        <v>6.166169517</v>
      </c>
      <c r="D212" s="56">
        <f>'ОПУ БС'!$C212/12*'ОПУ БС'!M212</f>
        <v>6.734106183</v>
      </c>
      <c r="E212" s="56">
        <f>'ОПУ БС'!$C212/12*'ОПУ БС'!N212</f>
        <v>7.545444277</v>
      </c>
      <c r="F212" s="56">
        <f>'ОПУ БС'!$C212/12*'ОПУ БС'!O212</f>
        <v>7.545444277</v>
      </c>
      <c r="G212" s="56">
        <f>'ОПУ БС'!$C212/12*'ОПУ БС'!P212</f>
        <v>7.707711896</v>
      </c>
      <c r="H212" s="56">
        <f>'ОПУ БС'!$C212/12*'ОПУ БС'!Q212</f>
        <v>8.194514753</v>
      </c>
      <c r="I212" s="56">
        <f>'ОПУ БС'!$C212/12*'ОПУ БС'!R212</f>
        <v>9.411521894</v>
      </c>
      <c r="J212" s="56">
        <f>'ОПУ БС'!$C212/12*'ОПУ БС'!S212</f>
        <v>9.168120466</v>
      </c>
      <c r="K212" s="56">
        <f>'ОПУ БС'!$C212/12*'ОПУ БС'!T212</f>
        <v>8.51904999</v>
      </c>
      <c r="L212" s="56">
        <f>'ОПУ БС'!$C212/12*'ОПУ БС'!U212</f>
        <v>7.707711896</v>
      </c>
      <c r="M212" s="56">
        <f>'ОПУ БС'!$C212/12*'ОПУ БС'!V212</f>
        <v>8.51904999</v>
      </c>
      <c r="N212" s="56">
        <f>'ОПУ БС'!$C212/12*'ОПУ БС'!W212</f>
        <v>10.14172618</v>
      </c>
      <c r="O212" s="10">
        <f t="shared" si="21"/>
        <v>97.36057132</v>
      </c>
      <c r="P212" s="56">
        <f>'ОПУ БС'!$D212/12*'ОПУ БС'!L212</f>
        <v>5.805902052</v>
      </c>
      <c r="Q212" s="56">
        <f>'ОПУ БС'!$D212/12*'ОПУ БС'!M212</f>
        <v>6.340656189</v>
      </c>
      <c r="R212" s="56">
        <f>'ОПУ БС'!$D212/12*'ОПУ БС'!N212</f>
        <v>7.104590669</v>
      </c>
      <c r="S212" s="56">
        <f>'ОПУ БС'!$D212/12*'ОПУ БС'!O212</f>
        <v>7.104590669</v>
      </c>
      <c r="T212" s="56">
        <f>'ОПУ БС'!$D212/12*'ОПУ БС'!P212</f>
        <v>7.257377566</v>
      </c>
      <c r="U212" s="56">
        <f>'ОПУ БС'!$D212/12*'ОПУ БС'!Q212</f>
        <v>7.715738254</v>
      </c>
      <c r="V212" s="56">
        <f>'ОПУ БС'!$D212/12*'ОПУ БС'!R212</f>
        <v>8.861639975</v>
      </c>
      <c r="W212" s="56">
        <f>'ОПУ БС'!$D212/12*'ОПУ БС'!S212</f>
        <v>8.632459631</v>
      </c>
      <c r="X212" s="56">
        <f>'ОПУ БС'!$D212/12*'ОПУ БС'!T212</f>
        <v>8.021312046</v>
      </c>
      <c r="Y212" s="56">
        <f>'ОПУ БС'!$D212/12*'ОПУ БС'!U212</f>
        <v>7.257377566</v>
      </c>
      <c r="Z212" s="56">
        <f>'ОПУ БС'!$D212/12*'ОПУ БС'!V212</f>
        <v>8.021312046</v>
      </c>
      <c r="AA212" s="56">
        <f>'ОПУ БС'!$D212/12*'ОПУ БС'!W212</f>
        <v>9.549181007</v>
      </c>
      <c r="AB212" s="10">
        <f t="shared" si="23"/>
        <v>91.67213767</v>
      </c>
      <c r="AC212" s="56">
        <f>'ОПУ БС'!$E212/12*'ОПУ БС'!L212</f>
        <v>5.341318147</v>
      </c>
      <c r="AD212" s="56">
        <f>'ОПУ БС'!$E212/12*'ОПУ БС'!M212</f>
        <v>5.833281661</v>
      </c>
      <c r="AE212" s="56">
        <f>'ОПУ БС'!$E212/12*'ОПУ БС'!N212</f>
        <v>6.53608668</v>
      </c>
      <c r="AF212" s="56">
        <f>'ОПУ БС'!$E212/12*'ОПУ БС'!O212</f>
        <v>6.53608668</v>
      </c>
      <c r="AG212" s="56">
        <f>'ОПУ БС'!$E212/12*'ОПУ БС'!P212</f>
        <v>6.676647684</v>
      </c>
      <c r="AH212" s="56">
        <f>'ОПУ БС'!$E212/12*'ОПУ БС'!Q212</f>
        <v>7.098330696</v>
      </c>
      <c r="AI212" s="56">
        <f>'ОПУ БС'!$E212/12*'ОПУ БС'!R212</f>
        <v>8.152538225</v>
      </c>
      <c r="AJ212" s="56">
        <f>'ОПУ БС'!$E212/12*'ОПУ БС'!S212</f>
        <v>7.941696719</v>
      </c>
      <c r="AK212" s="56">
        <f>'ОПУ БС'!$E212/12*'ОПУ БС'!T212</f>
        <v>7.379452703</v>
      </c>
      <c r="AL212" s="56">
        <f>'ОПУ БС'!$E212/12*'ОПУ БС'!U212</f>
        <v>6.676647684</v>
      </c>
      <c r="AM212" s="56">
        <f>'ОПУ БС'!$E212/12*'ОПУ БС'!V212</f>
        <v>7.379452703</v>
      </c>
      <c r="AN212" s="56">
        <f>'ОПУ БС'!$E212/12*'ОПУ БС'!W212</f>
        <v>8.785062742</v>
      </c>
      <c r="AO212" s="10">
        <f t="shared" si="25"/>
        <v>84.33660232</v>
      </c>
      <c r="AP212" s="56">
        <f>'ОПУ БС'!$F212/12*'ОПУ БС'!L212</f>
        <v>5.109033027</v>
      </c>
      <c r="AQ212" s="56">
        <f>'ОПУ БС'!$F212/12*'ОПУ БС'!M212</f>
        <v>5.579601858</v>
      </c>
      <c r="AR212" s="56">
        <f>'ОПУ БС'!$F212/12*'ОПУ БС'!N212</f>
        <v>6.251843046</v>
      </c>
      <c r="AS212" s="56">
        <f>'ОПУ БС'!$F212/12*'ОПУ БС'!O212</f>
        <v>6.251843046</v>
      </c>
      <c r="AT212" s="56">
        <f>'ОПУ БС'!$F212/12*'ОПУ БС'!P212</f>
        <v>6.386291283</v>
      </c>
      <c r="AU212" s="56">
        <f>'ОПУ БС'!$F212/12*'ОПУ БС'!Q212</f>
        <v>6.789635996</v>
      </c>
      <c r="AV212" s="56">
        <f>'ОПУ БС'!$F212/12*'ОПУ БС'!R212</f>
        <v>7.797997777</v>
      </c>
      <c r="AW212" s="56">
        <f>'ОПУ БС'!$F212/12*'ОПУ БС'!S212</f>
        <v>7.596325421</v>
      </c>
      <c r="AX212" s="56">
        <f>'ОПУ БС'!$F212/12*'ОПУ БС'!T212</f>
        <v>7.058532471</v>
      </c>
      <c r="AY212" s="56">
        <f>'ОПУ БС'!$F212/12*'ОПУ БС'!U212</f>
        <v>6.386291283</v>
      </c>
      <c r="AZ212" s="56">
        <f>'ОПУ БС'!$F212/12*'ОПУ БС'!V212</f>
        <v>7.058532471</v>
      </c>
      <c r="BA212" s="56">
        <f>'ОПУ БС'!$F212/12*'ОПУ БС'!W212</f>
        <v>8.403014846</v>
      </c>
      <c r="BB212" s="10">
        <f t="shared" si="27"/>
        <v>80.66894252</v>
      </c>
      <c r="BC212" s="56">
        <f>'ОПУ БС'!$G212/12*'ОПУ БС'!L212</f>
        <v>5.037013348</v>
      </c>
      <c r="BD212" s="56">
        <f>'ОПУ БС'!$G212/12*'ОПУ БС'!M212</f>
        <v>5.500948787</v>
      </c>
      <c r="BE212" s="56">
        <f>'ОПУ БС'!$G212/12*'ОПУ БС'!N212</f>
        <v>6.163713702</v>
      </c>
      <c r="BF212" s="56">
        <f>'ОПУ БС'!$G212/12*'ОПУ БС'!O212</f>
        <v>6.163713702</v>
      </c>
      <c r="BG212" s="56">
        <f>'ОПУ БС'!$G212/12*'ОПУ БС'!P212</f>
        <v>6.296266684</v>
      </c>
      <c r="BH212" s="56">
        <f>'ОПУ БС'!$G212/12*'ОПУ БС'!Q212</f>
        <v>6.693925633</v>
      </c>
      <c r="BI212" s="56">
        <f>'ОПУ БС'!$G212/12*'ОПУ БС'!R212</f>
        <v>7.688073004</v>
      </c>
      <c r="BJ212" s="56">
        <f>'ОПУ БС'!$G212/12*'ОПУ БС'!S212</f>
        <v>7.48924353</v>
      </c>
      <c r="BK212" s="56">
        <f>'ОПУ БС'!$G212/12*'ОПУ БС'!T212</f>
        <v>6.959031599</v>
      </c>
      <c r="BL212" s="56">
        <f>'ОПУ БС'!$G212/12*'ОПУ БС'!U212</f>
        <v>6.296266684</v>
      </c>
      <c r="BM212" s="56">
        <f>'ОПУ БС'!$G212/12*'ОПУ БС'!V212</f>
        <v>6.959031599</v>
      </c>
      <c r="BN212" s="56">
        <f>'ОПУ БС'!$G212/12*'ОПУ БС'!W212</f>
        <v>8.284561427</v>
      </c>
      <c r="BO212" s="10">
        <f t="shared" si="29"/>
        <v>79.5317897</v>
      </c>
      <c r="BP212" s="56">
        <f>'ОПУ БС'!$H212/12*'ОПУ БС'!L212</f>
        <v>5.086127261</v>
      </c>
      <c r="BQ212" s="56">
        <f>'ОПУ БС'!$H212/12*'ОПУ БС'!M212</f>
        <v>5.554586351</v>
      </c>
      <c r="BR212" s="56">
        <f>'ОПУ БС'!$H212/12*'ОПУ БС'!N212</f>
        <v>6.223813622</v>
      </c>
      <c r="BS212" s="56">
        <f>'ОПУ БС'!$H212/12*'ОПУ БС'!O212</f>
        <v>6.223813622</v>
      </c>
      <c r="BT212" s="56">
        <f>'ОПУ БС'!$H212/12*'ОПУ БС'!P212</f>
        <v>6.357659077</v>
      </c>
      <c r="BU212" s="56">
        <f>'ОПУ БС'!$H212/12*'ОПУ БС'!Q212</f>
        <v>6.759195439</v>
      </c>
      <c r="BV212" s="56">
        <f>'ОПУ БС'!$H212/12*'ОПУ БС'!R212</f>
        <v>7.763036346</v>
      </c>
      <c r="BW212" s="56">
        <f>'ОПУ БС'!$H212/12*'ОПУ БС'!S212</f>
        <v>7.562268165</v>
      </c>
      <c r="BX212" s="56">
        <f>'ОПУ БС'!$H212/12*'ОПУ БС'!T212</f>
        <v>7.026886348</v>
      </c>
      <c r="BY212" s="56">
        <f>'ОПУ БС'!$H212/12*'ОПУ БС'!U212</f>
        <v>6.357659077</v>
      </c>
      <c r="BZ212" s="56">
        <f>'ОПУ БС'!$H212/12*'ОПУ БС'!V212</f>
        <v>7.026886348</v>
      </c>
      <c r="CA212" s="56">
        <f>'ОПУ БС'!$H212/12*'ОПУ БС'!W212</f>
        <v>8.36534089</v>
      </c>
      <c r="CB212" s="10">
        <f t="shared" si="31"/>
        <v>80.30727255</v>
      </c>
      <c r="CC212" s="56">
        <f>'ОПУ БС'!$I212/12*'ОПУ БС'!L212</f>
        <v>5.211047473</v>
      </c>
      <c r="CD212" s="56">
        <f>'ОПУ БС'!$I212/12*'ОПУ БС'!M212</f>
        <v>5.691012372</v>
      </c>
      <c r="CE212" s="56">
        <f>'ОПУ БС'!$I212/12*'ОПУ БС'!N212</f>
        <v>6.376676513</v>
      </c>
      <c r="CF212" s="56">
        <f>'ОПУ БС'!$I212/12*'ОПУ БС'!O212</f>
        <v>6.376676513</v>
      </c>
      <c r="CG212" s="56">
        <f>'ОПУ БС'!$I212/12*'ОПУ БС'!P212</f>
        <v>6.513809341</v>
      </c>
      <c r="CH212" s="56">
        <f>'ОПУ БС'!$I212/12*'ОПУ БС'!Q212</f>
        <v>6.925207826</v>
      </c>
      <c r="CI212" s="56">
        <f>'ОПУ БС'!$I212/12*'ОПУ БС'!R212</f>
        <v>7.953704038</v>
      </c>
      <c r="CJ212" s="56">
        <f>'ОПУ БС'!$I212/12*'ОПУ БС'!S212</f>
        <v>7.748004795</v>
      </c>
      <c r="CK212" s="56">
        <f>'ОПУ БС'!$I212/12*'ОПУ БС'!T212</f>
        <v>7.199473482</v>
      </c>
      <c r="CL212" s="56">
        <f>'ОПУ БС'!$I212/12*'ОПУ БС'!U212</f>
        <v>6.513809341</v>
      </c>
      <c r="CM212" s="56">
        <f>'ОПУ БС'!$I212/12*'ОПУ БС'!V212</f>
        <v>7.199473482</v>
      </c>
      <c r="CN212" s="56">
        <f>'ОПУ БС'!$I212/12*'ОПУ БС'!W212</f>
        <v>8.570801765</v>
      </c>
      <c r="CO212" s="10">
        <f t="shared" si="33"/>
        <v>82.27969694</v>
      </c>
      <c r="CP212" s="2"/>
      <c r="CQ212" s="2"/>
      <c r="CR212" s="48">
        <f>O212-'ОПУ БС'!C212</f>
        <v>0</v>
      </c>
      <c r="CS212" s="48">
        <f>AB212-'ОПУ БС'!D212</f>
        <v>0</v>
      </c>
      <c r="CT212" s="48">
        <f>AO212-'ОПУ БС'!E212</f>
        <v>0</v>
      </c>
      <c r="CU212" s="48">
        <f>BB212-'ОПУ БС'!F212</f>
        <v>0</v>
      </c>
      <c r="CV212" s="48">
        <f>BO212-'ОПУ БС'!G212</f>
        <v>0</v>
      </c>
      <c r="CW212" s="48">
        <f>CB212-'ОПУ БС'!H212</f>
        <v>0</v>
      </c>
      <c r="CX212" s="48">
        <f>CO212-'ОПУ БС'!I212</f>
        <v>0</v>
      </c>
      <c r="CY212" s="2"/>
      <c r="CZ212" s="2"/>
      <c r="DA212" s="57"/>
      <c r="DB212" s="57"/>
      <c r="DC212" s="57"/>
      <c r="DD212" s="57"/>
      <c r="DE212" s="57"/>
      <c r="DF212" s="57"/>
      <c r="DG212" s="57"/>
      <c r="DH212" s="57"/>
      <c r="DI212" s="57"/>
      <c r="DJ212" s="57"/>
      <c r="DK212" s="57"/>
      <c r="DL212" s="57"/>
      <c r="DM212" s="55">
        <f t="shared" si="35"/>
        <v>0</v>
      </c>
      <c r="DN212" s="57"/>
      <c r="DO212" s="57"/>
      <c r="DP212" s="57"/>
      <c r="DQ212" s="57"/>
      <c r="DR212" s="57"/>
      <c r="DS212" s="57"/>
      <c r="DT212" s="57"/>
      <c r="DU212" s="57"/>
      <c r="DV212" s="57"/>
      <c r="DW212" s="57"/>
      <c r="DX212" s="57"/>
      <c r="DY212" s="57"/>
      <c r="DZ212" s="55">
        <f t="shared" si="37"/>
        <v>0</v>
      </c>
      <c r="EA212" s="58"/>
      <c r="EB212" s="58"/>
      <c r="EC212" s="58"/>
      <c r="ED212" s="58"/>
      <c r="EE212" s="58"/>
      <c r="EF212" s="58"/>
      <c r="EG212" s="58"/>
      <c r="EH212" s="58"/>
      <c r="EI212" s="58"/>
      <c r="EJ212" s="58"/>
      <c r="EK212" s="58"/>
      <c r="EL212" s="58"/>
      <c r="EM212" s="50">
        <f t="shared" si="39"/>
        <v>0</v>
      </c>
      <c r="EN212" s="58"/>
      <c r="EO212" s="58"/>
      <c r="EP212" s="58"/>
      <c r="EQ212" s="58"/>
      <c r="ER212" s="58"/>
      <c r="ES212" s="58"/>
      <c r="ET212" s="58"/>
      <c r="EU212" s="58"/>
      <c r="EV212" s="58"/>
      <c r="EW212" s="58"/>
      <c r="EX212" s="58"/>
      <c r="EY212" s="58"/>
      <c r="EZ212" s="51">
        <f t="shared" si="41"/>
        <v>0</v>
      </c>
      <c r="FA212" s="58"/>
      <c r="FB212" s="58"/>
      <c r="FC212" s="58"/>
      <c r="FD212" s="58"/>
      <c r="FE212" s="58"/>
      <c r="FF212" s="58"/>
      <c r="FG212" s="58"/>
      <c r="FH212" s="58"/>
      <c r="FI212" s="58"/>
      <c r="FJ212" s="58"/>
      <c r="FK212" s="58"/>
      <c r="FL212" s="58"/>
      <c r="FM212" s="51">
        <f t="shared" si="43"/>
        <v>0</v>
      </c>
      <c r="FN212" s="2"/>
      <c r="FO212" s="2"/>
      <c r="FP212" s="56">
        <f t="shared" ref="FP212:GA212" si="2593">C212</f>
        <v>6.166169517</v>
      </c>
      <c r="FQ212" s="56">
        <f t="shared" si="2593"/>
        <v>6.734106183</v>
      </c>
      <c r="FR212" s="56">
        <f t="shared" si="2593"/>
        <v>7.545444277</v>
      </c>
      <c r="FS212" s="56">
        <f t="shared" si="2593"/>
        <v>7.545444277</v>
      </c>
      <c r="FT212" s="56">
        <f t="shared" si="2593"/>
        <v>7.707711896</v>
      </c>
      <c r="FU212" s="56">
        <f t="shared" si="2593"/>
        <v>8.194514753</v>
      </c>
      <c r="FV212" s="56">
        <f t="shared" si="2593"/>
        <v>9.411521894</v>
      </c>
      <c r="FW212" s="56">
        <f t="shared" si="2593"/>
        <v>9.168120466</v>
      </c>
      <c r="FX212" s="56">
        <f t="shared" si="2593"/>
        <v>8.51904999</v>
      </c>
      <c r="FY212" s="56">
        <f t="shared" si="2593"/>
        <v>7.707711896</v>
      </c>
      <c r="FZ212" s="56">
        <f t="shared" si="2593"/>
        <v>8.51904999</v>
      </c>
      <c r="GA212" s="56">
        <f t="shared" si="2593"/>
        <v>10.14172618</v>
      </c>
      <c r="GB212" s="52">
        <f t="shared" si="45"/>
        <v>97.36057132</v>
      </c>
      <c r="GC212" s="56">
        <f t="shared" ref="GC212:GN212" si="2594">P212</f>
        <v>5.805902052</v>
      </c>
      <c r="GD212" s="56">
        <f t="shared" si="2594"/>
        <v>6.340656189</v>
      </c>
      <c r="GE212" s="56">
        <f t="shared" si="2594"/>
        <v>7.104590669</v>
      </c>
      <c r="GF212" s="56">
        <f t="shared" si="2594"/>
        <v>7.104590669</v>
      </c>
      <c r="GG212" s="56">
        <f t="shared" si="2594"/>
        <v>7.257377566</v>
      </c>
      <c r="GH212" s="56">
        <f t="shared" si="2594"/>
        <v>7.715738254</v>
      </c>
      <c r="GI212" s="56">
        <f t="shared" si="2594"/>
        <v>8.861639975</v>
      </c>
      <c r="GJ212" s="56">
        <f t="shared" si="2594"/>
        <v>8.632459631</v>
      </c>
      <c r="GK212" s="56">
        <f t="shared" si="2594"/>
        <v>8.021312046</v>
      </c>
      <c r="GL212" s="56">
        <f t="shared" si="2594"/>
        <v>7.257377566</v>
      </c>
      <c r="GM212" s="56">
        <f t="shared" si="2594"/>
        <v>8.021312046</v>
      </c>
      <c r="GN212" s="56">
        <f t="shared" si="2594"/>
        <v>9.549181007</v>
      </c>
      <c r="GO212" s="52">
        <f t="shared" si="47"/>
        <v>91.67213767</v>
      </c>
      <c r="GP212" s="8">
        <f t="shared" ref="GP212:HA212" si="2595">AC212+DA212</f>
        <v>5.341318147</v>
      </c>
      <c r="GQ212" s="8">
        <f t="shared" si="2595"/>
        <v>5.833281661</v>
      </c>
      <c r="GR212" s="8">
        <f t="shared" si="2595"/>
        <v>6.53608668</v>
      </c>
      <c r="GS212" s="8">
        <f t="shared" si="2595"/>
        <v>6.53608668</v>
      </c>
      <c r="GT212" s="8">
        <f t="shared" si="2595"/>
        <v>6.676647684</v>
      </c>
      <c r="GU212" s="8">
        <f t="shared" si="2595"/>
        <v>7.098330696</v>
      </c>
      <c r="GV212" s="8">
        <f t="shared" si="2595"/>
        <v>8.152538225</v>
      </c>
      <c r="GW212" s="8">
        <f t="shared" si="2595"/>
        <v>7.941696719</v>
      </c>
      <c r="GX212" s="8">
        <f t="shared" si="2595"/>
        <v>7.379452703</v>
      </c>
      <c r="GY212" s="8">
        <f t="shared" si="2595"/>
        <v>6.676647684</v>
      </c>
      <c r="GZ212" s="8">
        <f t="shared" si="2595"/>
        <v>7.379452703</v>
      </c>
      <c r="HA212" s="8">
        <f t="shared" si="2595"/>
        <v>8.785062742</v>
      </c>
      <c r="HB212" s="52">
        <f t="shared" si="49"/>
        <v>84.33660232</v>
      </c>
      <c r="HC212" s="8">
        <f t="shared" ref="HC212:HN212" si="2596">AP212+DN212</f>
        <v>5.109033027</v>
      </c>
      <c r="HD212" s="8">
        <f t="shared" si="2596"/>
        <v>5.579601858</v>
      </c>
      <c r="HE212" s="8">
        <f t="shared" si="2596"/>
        <v>6.251843046</v>
      </c>
      <c r="HF212" s="8">
        <f t="shared" si="2596"/>
        <v>6.251843046</v>
      </c>
      <c r="HG212" s="8">
        <f t="shared" si="2596"/>
        <v>6.386291283</v>
      </c>
      <c r="HH212" s="8">
        <f t="shared" si="2596"/>
        <v>6.789635996</v>
      </c>
      <c r="HI212" s="8">
        <f t="shared" si="2596"/>
        <v>7.797997777</v>
      </c>
      <c r="HJ212" s="8">
        <f t="shared" si="2596"/>
        <v>7.596325421</v>
      </c>
      <c r="HK212" s="8">
        <f t="shared" si="2596"/>
        <v>7.058532471</v>
      </c>
      <c r="HL212" s="8">
        <f t="shared" si="2596"/>
        <v>6.386291283</v>
      </c>
      <c r="HM212" s="8">
        <f t="shared" si="2596"/>
        <v>7.058532471</v>
      </c>
      <c r="HN212" s="8">
        <f t="shared" si="2596"/>
        <v>8.403014846</v>
      </c>
      <c r="HO212" s="52">
        <f t="shared" si="51"/>
        <v>80.66894252</v>
      </c>
      <c r="HP212" s="8">
        <f t="shared" ref="HP212:IA212" si="2597">BC212+EA212</f>
        <v>5.037013348</v>
      </c>
      <c r="HQ212" s="8">
        <f t="shared" si="2597"/>
        <v>5.500948787</v>
      </c>
      <c r="HR212" s="8">
        <f t="shared" si="2597"/>
        <v>6.163713702</v>
      </c>
      <c r="HS212" s="8">
        <f t="shared" si="2597"/>
        <v>6.163713702</v>
      </c>
      <c r="HT212" s="8">
        <f t="shared" si="2597"/>
        <v>6.296266684</v>
      </c>
      <c r="HU212" s="8">
        <f t="shared" si="2597"/>
        <v>6.693925633</v>
      </c>
      <c r="HV212" s="8">
        <f t="shared" si="2597"/>
        <v>7.688073004</v>
      </c>
      <c r="HW212" s="8">
        <f t="shared" si="2597"/>
        <v>7.48924353</v>
      </c>
      <c r="HX212" s="8">
        <f t="shared" si="2597"/>
        <v>6.959031599</v>
      </c>
      <c r="HY212" s="8">
        <f t="shared" si="2597"/>
        <v>6.296266684</v>
      </c>
      <c r="HZ212" s="8">
        <f t="shared" si="2597"/>
        <v>6.959031599</v>
      </c>
      <c r="IA212" s="8">
        <f t="shared" si="2597"/>
        <v>8.284561427</v>
      </c>
      <c r="IB212" s="52">
        <f t="shared" si="53"/>
        <v>79.5317897</v>
      </c>
      <c r="IC212" s="8">
        <f t="shared" ref="IC212:IN212" si="2598">BP212+EN212</f>
        <v>5.086127261</v>
      </c>
      <c r="ID212" s="8">
        <f t="shared" si="2598"/>
        <v>5.554586351</v>
      </c>
      <c r="IE212" s="8">
        <f t="shared" si="2598"/>
        <v>6.223813622</v>
      </c>
      <c r="IF212" s="8">
        <f t="shared" si="2598"/>
        <v>6.223813622</v>
      </c>
      <c r="IG212" s="8">
        <f t="shared" si="2598"/>
        <v>6.357659077</v>
      </c>
      <c r="IH212" s="8">
        <f t="shared" si="2598"/>
        <v>6.759195439</v>
      </c>
      <c r="II212" s="8">
        <f t="shared" si="2598"/>
        <v>7.763036346</v>
      </c>
      <c r="IJ212" s="8">
        <f t="shared" si="2598"/>
        <v>7.562268165</v>
      </c>
      <c r="IK212" s="8">
        <f t="shared" si="2598"/>
        <v>7.026886348</v>
      </c>
      <c r="IL212" s="8">
        <f t="shared" si="2598"/>
        <v>6.357659077</v>
      </c>
      <c r="IM212" s="8">
        <f t="shared" si="2598"/>
        <v>7.026886348</v>
      </c>
      <c r="IN212" s="8">
        <f t="shared" si="2598"/>
        <v>8.36534089</v>
      </c>
      <c r="IO212" s="52">
        <f t="shared" si="55"/>
        <v>80.30727255</v>
      </c>
      <c r="IP212" s="8">
        <f t="shared" ref="IP212:JA212" si="2599">CC212+FA212</f>
        <v>5.211047473</v>
      </c>
      <c r="IQ212" s="8">
        <f t="shared" si="2599"/>
        <v>5.691012372</v>
      </c>
      <c r="IR212" s="8">
        <f t="shared" si="2599"/>
        <v>6.376676513</v>
      </c>
      <c r="IS212" s="8">
        <f t="shared" si="2599"/>
        <v>6.376676513</v>
      </c>
      <c r="IT212" s="8">
        <f t="shared" si="2599"/>
        <v>6.513809341</v>
      </c>
      <c r="IU212" s="8">
        <f t="shared" si="2599"/>
        <v>6.925207826</v>
      </c>
      <c r="IV212" s="8">
        <f t="shared" si="2599"/>
        <v>7.953704038</v>
      </c>
      <c r="IW212" s="8">
        <f t="shared" si="2599"/>
        <v>7.748004795</v>
      </c>
      <c r="IX212" s="8">
        <f t="shared" si="2599"/>
        <v>7.199473482</v>
      </c>
      <c r="IY212" s="8">
        <f t="shared" si="2599"/>
        <v>6.513809341</v>
      </c>
      <c r="IZ212" s="8">
        <f t="shared" si="2599"/>
        <v>7.199473482</v>
      </c>
      <c r="JA212" s="8">
        <f t="shared" si="2599"/>
        <v>8.570801765</v>
      </c>
      <c r="JB212" s="52">
        <f t="shared" si="57"/>
        <v>82.27969694</v>
      </c>
      <c r="JC212" s="2"/>
      <c r="JD212" s="2"/>
      <c r="JE212" s="19">
        <f t="shared" si="58"/>
        <v>0</v>
      </c>
      <c r="JF212" s="19">
        <f t="shared" si="59"/>
        <v>0</v>
      </c>
      <c r="JG212" s="48">
        <f t="shared" si="60"/>
        <v>0</v>
      </c>
      <c r="JH212" s="48">
        <f t="shared" si="61"/>
        <v>0</v>
      </c>
      <c r="JI212" s="48">
        <f t="shared" si="62"/>
        <v>0</v>
      </c>
      <c r="JJ212" s="48">
        <f t="shared" si="63"/>
        <v>0</v>
      </c>
      <c r="JK212" s="48">
        <f t="shared" si="64"/>
        <v>0</v>
      </c>
    </row>
    <row r="213" ht="19.5" customHeight="1" outlineLevel="1">
      <c r="A213" s="2"/>
      <c r="B213" s="13" t="s">
        <v>28</v>
      </c>
      <c r="C213" s="56">
        <f>'ОПУ БС'!$C213/12*'ОПУ БС'!L213</f>
        <v>0.6982716731</v>
      </c>
      <c r="D213" s="56">
        <f>'ОПУ БС'!$C213/12*'ОПУ БС'!M213</f>
        <v>0.7625861693</v>
      </c>
      <c r="E213" s="56">
        <f>'ОПУ БС'!$C213/12*'ОПУ БС'!N213</f>
        <v>0.8544640211</v>
      </c>
      <c r="F213" s="56">
        <f>'ОПУ БС'!$C213/12*'ОПУ БС'!O213</f>
        <v>0.8544640211</v>
      </c>
      <c r="G213" s="56">
        <f>'ОПУ БС'!$C213/12*'ОПУ БС'!P213</f>
        <v>0.8728395914</v>
      </c>
      <c r="H213" s="56">
        <f>'ОПУ БС'!$C213/12*'ОПУ БС'!Q213</f>
        <v>0.9279663024</v>
      </c>
      <c r="I213" s="56">
        <f>'ОПУ БС'!$C213/12*'ОПУ БС'!R213</f>
        <v>1.06578308</v>
      </c>
      <c r="J213" s="56">
        <f>'ОПУ БС'!$C213/12*'ОПУ БС'!S213</f>
        <v>1.038219725</v>
      </c>
      <c r="K213" s="56">
        <f>'ОПУ БС'!$C213/12*'ОПУ БС'!T213</f>
        <v>0.9647174431</v>
      </c>
      <c r="L213" s="56">
        <f>'ОПУ БС'!$C213/12*'ОПУ БС'!U213</f>
        <v>0.9095907321</v>
      </c>
      <c r="M213" s="56">
        <f>'ОПУ БС'!$C213/12*'ОПУ БС'!V213</f>
        <v>0.9279663024</v>
      </c>
      <c r="N213" s="56">
        <f>'ОПУ БС'!$C213/12*'ОПУ БС'!W213</f>
        <v>1.148473147</v>
      </c>
      <c r="O213" s="10">
        <f t="shared" si="21"/>
        <v>11.02534221</v>
      </c>
      <c r="P213" s="56">
        <f>'ОПУ БС'!$D213/12*'ОПУ БС'!L213</f>
        <v>0.6170416934</v>
      </c>
      <c r="Q213" s="56">
        <f>'ОПУ БС'!$D213/12*'ОПУ БС'!M213</f>
        <v>0.6738744809</v>
      </c>
      <c r="R213" s="56">
        <f>'ОПУ БС'!$D213/12*'ОПУ БС'!N213</f>
        <v>0.7550641774</v>
      </c>
      <c r="S213" s="56">
        <f>'ОПУ БС'!$D213/12*'ОПУ БС'!O213</f>
        <v>0.7550641774</v>
      </c>
      <c r="T213" s="56">
        <f>'ОПУ БС'!$D213/12*'ОПУ БС'!P213</f>
        <v>0.7713021167</v>
      </c>
      <c r="U213" s="56">
        <f>'ОПУ БС'!$D213/12*'ОПУ БС'!Q213</f>
        <v>0.8200159346</v>
      </c>
      <c r="V213" s="56">
        <f>'ОПУ БС'!$D213/12*'ОПУ БС'!R213</f>
        <v>0.9418004794</v>
      </c>
      <c r="W213" s="56">
        <f>'ОПУ БС'!$D213/12*'ОПУ БС'!S213</f>
        <v>0.9174435704</v>
      </c>
      <c r="X213" s="56">
        <f>'ОПУ БС'!$D213/12*'ОПУ БС'!T213</f>
        <v>0.8524918132</v>
      </c>
      <c r="Y213" s="56">
        <f>'ОПУ БС'!$D213/12*'ОПУ БС'!U213</f>
        <v>0.8037779953</v>
      </c>
      <c r="Z213" s="56">
        <f>'ОПУ БС'!$D213/12*'ОПУ БС'!V213</f>
        <v>0.8200159346</v>
      </c>
      <c r="AA213" s="56">
        <f>'ОПУ БС'!$D213/12*'ОПУ БС'!W213</f>
        <v>1.014871206</v>
      </c>
      <c r="AB213" s="10">
        <f t="shared" si="23"/>
        <v>9.74276358</v>
      </c>
      <c r="AC213" s="56">
        <f>'ОПУ БС'!$E213/12*'ОПУ БС'!L213</f>
        <v>0.5026108963</v>
      </c>
      <c r="AD213" s="56">
        <f>'ОПУ БС'!$E213/12*'ОПУ БС'!M213</f>
        <v>0.5489040052</v>
      </c>
      <c r="AE213" s="56">
        <f>'ОПУ БС'!$E213/12*'ОПУ БС'!N213</f>
        <v>0.6150370178</v>
      </c>
      <c r="AF213" s="56">
        <f>'ОПУ БС'!$E213/12*'ОПУ БС'!O213</f>
        <v>0.6150370178</v>
      </c>
      <c r="AG213" s="56">
        <f>'ОПУ БС'!$E213/12*'ОПУ БС'!P213</f>
        <v>0.6282636204</v>
      </c>
      <c r="AH213" s="56">
        <f>'ОПУ БС'!$E213/12*'ОПУ БС'!Q213</f>
        <v>0.667943428</v>
      </c>
      <c r="AI213" s="56">
        <f>'ОПУ БС'!$E213/12*'ОПУ БС'!R213</f>
        <v>0.767142947</v>
      </c>
      <c r="AJ213" s="56">
        <f>'ОПУ БС'!$E213/12*'ОПУ БС'!S213</f>
        <v>0.7473030432</v>
      </c>
      <c r="AK213" s="56">
        <f>'ОПУ БС'!$E213/12*'ОПУ БС'!T213</f>
        <v>0.694396633</v>
      </c>
      <c r="AL213" s="56">
        <f>'ОПУ БС'!$E213/12*'ОПУ БС'!U213</f>
        <v>0.6547168254</v>
      </c>
      <c r="AM213" s="56">
        <f>'ОПУ БС'!$E213/12*'ОПУ БС'!V213</f>
        <v>0.667943428</v>
      </c>
      <c r="AN213" s="56">
        <f>'ОПУ БС'!$E213/12*'ОПУ БС'!W213</f>
        <v>0.8266626584</v>
      </c>
      <c r="AO213" s="10">
        <f t="shared" si="25"/>
        <v>7.93596152</v>
      </c>
      <c r="AP213" s="56">
        <f>'ОПУ БС'!$F213/12*'ОПУ БС'!L213</f>
        <v>0.4181633867</v>
      </c>
      <c r="AQ213" s="56">
        <f>'ОПУ БС'!$F213/12*'ОПУ БС'!M213</f>
        <v>0.4566784354</v>
      </c>
      <c r="AR213" s="56">
        <f>'ОПУ БС'!$F213/12*'ОПУ БС'!N213</f>
        <v>0.5116999337</v>
      </c>
      <c r="AS213" s="56">
        <f>'ОПУ БС'!$F213/12*'ОПУ БС'!O213</f>
        <v>0.5116999337</v>
      </c>
      <c r="AT213" s="56">
        <f>'ОПУ БС'!$F213/12*'ОПУ БС'!P213</f>
        <v>0.5227042333</v>
      </c>
      <c r="AU213" s="56">
        <f>'ОПУ БС'!$F213/12*'ОПУ БС'!Q213</f>
        <v>0.5557171323</v>
      </c>
      <c r="AV213" s="56">
        <f>'ОПУ БС'!$F213/12*'ОПУ БС'!R213</f>
        <v>0.6382493796</v>
      </c>
      <c r="AW213" s="56">
        <f>'ОПУ БС'!$F213/12*'ОПУ БС'!S213</f>
        <v>0.6217429302</v>
      </c>
      <c r="AX213" s="56">
        <f>'ОПУ БС'!$F213/12*'ОПУ БС'!T213</f>
        <v>0.5777257316</v>
      </c>
      <c r="AY213" s="56">
        <f>'ОПУ БС'!$F213/12*'ОПУ БС'!U213</f>
        <v>0.5447128326</v>
      </c>
      <c r="AZ213" s="56">
        <f>'ОПУ БС'!$F213/12*'ОПУ БС'!V213</f>
        <v>0.5557171323</v>
      </c>
      <c r="BA213" s="56">
        <f>'ОПУ БС'!$F213/12*'ОПУ БС'!W213</f>
        <v>0.6877687281</v>
      </c>
      <c r="BB213" s="10">
        <f t="shared" si="27"/>
        <v>6.602579789</v>
      </c>
      <c r="BC213" s="56">
        <f>'ОПУ БС'!$G213/12*'ОПУ БС'!L213</f>
        <v>0.3558028207</v>
      </c>
      <c r="BD213" s="56">
        <f>'ОПУ БС'!$G213/12*'ОПУ БС'!M213</f>
        <v>0.3885741331</v>
      </c>
      <c r="BE213" s="56">
        <f>'ОПУ БС'!$G213/12*'ОПУ БС'!N213</f>
        <v>0.4353902938</v>
      </c>
      <c r="BF213" s="56">
        <f>'ОПУ БС'!$G213/12*'ОПУ БС'!O213</f>
        <v>0.4353902938</v>
      </c>
      <c r="BG213" s="56">
        <f>'ОПУ БС'!$G213/12*'ОПУ БС'!P213</f>
        <v>0.4447535259</v>
      </c>
      <c r="BH213" s="56">
        <f>'ОПУ БС'!$G213/12*'ОПУ БС'!Q213</f>
        <v>0.4728432223</v>
      </c>
      <c r="BI213" s="56">
        <f>'ОПУ БС'!$G213/12*'ОПУ БС'!R213</f>
        <v>0.5430674632</v>
      </c>
      <c r="BJ213" s="56">
        <f>'ОПУ БС'!$G213/12*'ОПУ БС'!S213</f>
        <v>0.529022615</v>
      </c>
      <c r="BK213" s="56">
        <f>'ОПУ БС'!$G213/12*'ОПУ БС'!T213</f>
        <v>0.4915696865</v>
      </c>
      <c r="BL213" s="56">
        <f>'ОПУ БС'!$G213/12*'ОПУ БС'!U213</f>
        <v>0.4634799901</v>
      </c>
      <c r="BM213" s="56">
        <f>'ОПУ БС'!$G213/12*'ОПУ БС'!V213</f>
        <v>0.4728432223</v>
      </c>
      <c r="BN213" s="56">
        <f>'ОПУ БС'!$G213/12*'ОПУ БС'!W213</f>
        <v>0.5852020077</v>
      </c>
      <c r="BO213" s="10">
        <f t="shared" si="29"/>
        <v>5.617939274</v>
      </c>
      <c r="BP213" s="56">
        <f>'ОПУ БС'!$H213/12*'ОПУ БС'!L213</f>
        <v>0.3043603765</v>
      </c>
      <c r="BQ213" s="56">
        <f>'ОПУ БС'!$H213/12*'ОПУ БС'!M213</f>
        <v>0.332393569</v>
      </c>
      <c r="BR213" s="56">
        <f>'ОПУ БС'!$H213/12*'ОПУ БС'!N213</f>
        <v>0.372440987</v>
      </c>
      <c r="BS213" s="56">
        <f>'ОПУ БС'!$H213/12*'ОПУ БС'!O213</f>
        <v>0.372440987</v>
      </c>
      <c r="BT213" s="56">
        <f>'ОПУ БС'!$H213/12*'ОПУ БС'!P213</f>
        <v>0.3804504706</v>
      </c>
      <c r="BU213" s="56">
        <f>'ОПУ БС'!$H213/12*'ОПУ БС'!Q213</f>
        <v>0.4044789213</v>
      </c>
      <c r="BV213" s="56">
        <f>'ОПУ БС'!$H213/12*'ОПУ БС'!R213</f>
        <v>0.4645500483</v>
      </c>
      <c r="BW213" s="56">
        <f>'ОПУ БС'!$H213/12*'ОПУ БС'!S213</f>
        <v>0.4525358229</v>
      </c>
      <c r="BX213" s="56">
        <f>'ОПУ БС'!$H213/12*'ОПУ БС'!T213</f>
        <v>0.4204978885</v>
      </c>
      <c r="BY213" s="56">
        <f>'ОПУ БС'!$H213/12*'ОПУ БС'!U213</f>
        <v>0.3964694377</v>
      </c>
      <c r="BZ213" s="56">
        <f>'ОПУ БС'!$H213/12*'ОПУ БС'!V213</f>
        <v>0.4044789213</v>
      </c>
      <c r="CA213" s="56">
        <f>'ОПУ БС'!$H213/12*'ОПУ БС'!W213</f>
        <v>0.5005927244</v>
      </c>
      <c r="CB213" s="10">
        <f t="shared" si="31"/>
        <v>4.805690155</v>
      </c>
      <c r="CC213" s="56">
        <f>'ОПУ БС'!$I213/12*'ОПУ БС'!L213</f>
        <v>0.2705637295</v>
      </c>
      <c r="CD213" s="56">
        <f>'ОПУ БС'!$I213/12*'ОПУ БС'!M213</f>
        <v>0.295484073</v>
      </c>
      <c r="CE213" s="56">
        <f>'ОПУ БС'!$I213/12*'ОПУ БС'!N213</f>
        <v>0.3310845637</v>
      </c>
      <c r="CF213" s="56">
        <f>'ОПУ БС'!$I213/12*'ОПУ БС'!O213</f>
        <v>0.3310845637</v>
      </c>
      <c r="CG213" s="56">
        <f>'ОПУ БС'!$I213/12*'ОПУ БС'!P213</f>
        <v>0.3382046619</v>
      </c>
      <c r="CH213" s="56">
        <f>'ОПУ БС'!$I213/12*'ОПУ БС'!Q213</f>
        <v>0.3595649563</v>
      </c>
      <c r="CI213" s="56">
        <f>'ОПУ БС'!$I213/12*'ОПУ БС'!R213</f>
        <v>0.4129656924</v>
      </c>
      <c r="CJ213" s="56">
        <f>'ОПУ БС'!$I213/12*'ОПУ БС'!S213</f>
        <v>0.4022855452</v>
      </c>
      <c r="CK213" s="56">
        <f>'ОПУ БС'!$I213/12*'ОПУ БС'!T213</f>
        <v>0.3738051526</v>
      </c>
      <c r="CL213" s="56">
        <f>'ОПУ БС'!$I213/12*'ОПУ БС'!U213</f>
        <v>0.3524448582</v>
      </c>
      <c r="CM213" s="56">
        <f>'ОПУ БС'!$I213/12*'ОПУ БС'!V213</f>
        <v>0.3595649563</v>
      </c>
      <c r="CN213" s="56">
        <f>'ОПУ БС'!$I213/12*'ОПУ БС'!W213</f>
        <v>0.445006134</v>
      </c>
      <c r="CO213" s="10">
        <f t="shared" si="33"/>
        <v>4.272058887</v>
      </c>
      <c r="CP213" s="2"/>
      <c r="CQ213" s="2"/>
      <c r="CR213" s="48">
        <f>O213-'ОПУ БС'!C213</f>
        <v>0</v>
      </c>
      <c r="CS213" s="48">
        <f>AB213-'ОПУ БС'!D213</f>
        <v>0</v>
      </c>
      <c r="CT213" s="48">
        <f>AO213-'ОПУ БС'!E213</f>
        <v>0</v>
      </c>
      <c r="CU213" s="48">
        <f>BB213-'ОПУ БС'!F213</f>
        <v>0</v>
      </c>
      <c r="CV213" s="48">
        <f>BO213-'ОПУ БС'!G213</f>
        <v>0</v>
      </c>
      <c r="CW213" s="48">
        <f>CB213-'ОПУ БС'!H213</f>
        <v>0</v>
      </c>
      <c r="CX213" s="48">
        <f>CO213-'ОПУ БС'!I213</f>
        <v>0</v>
      </c>
      <c r="CY213" s="2"/>
      <c r="CZ213" s="2"/>
      <c r="DA213" s="57"/>
      <c r="DB213" s="57"/>
      <c r="DC213" s="57"/>
      <c r="DD213" s="57"/>
      <c r="DE213" s="57"/>
      <c r="DF213" s="57"/>
      <c r="DG213" s="57"/>
      <c r="DH213" s="57"/>
      <c r="DI213" s="57"/>
      <c r="DJ213" s="57"/>
      <c r="DK213" s="57"/>
      <c r="DL213" s="57"/>
      <c r="DM213" s="55">
        <f t="shared" si="35"/>
        <v>0</v>
      </c>
      <c r="DN213" s="57"/>
      <c r="DO213" s="57"/>
      <c r="DP213" s="57"/>
      <c r="DQ213" s="57"/>
      <c r="DR213" s="57"/>
      <c r="DS213" s="57"/>
      <c r="DT213" s="57"/>
      <c r="DU213" s="57"/>
      <c r="DV213" s="57"/>
      <c r="DW213" s="57"/>
      <c r="DX213" s="57"/>
      <c r="DY213" s="57"/>
      <c r="DZ213" s="55">
        <f t="shared" si="37"/>
        <v>0</v>
      </c>
      <c r="EA213" s="58"/>
      <c r="EB213" s="58"/>
      <c r="EC213" s="58"/>
      <c r="ED213" s="58"/>
      <c r="EE213" s="58"/>
      <c r="EF213" s="58"/>
      <c r="EG213" s="58"/>
      <c r="EH213" s="58"/>
      <c r="EI213" s="58"/>
      <c r="EJ213" s="58"/>
      <c r="EK213" s="58"/>
      <c r="EL213" s="58"/>
      <c r="EM213" s="50">
        <f t="shared" si="39"/>
        <v>0</v>
      </c>
      <c r="EN213" s="58"/>
      <c r="EO213" s="58"/>
      <c r="EP213" s="58"/>
      <c r="EQ213" s="58"/>
      <c r="ER213" s="58"/>
      <c r="ES213" s="58"/>
      <c r="ET213" s="58"/>
      <c r="EU213" s="58"/>
      <c r="EV213" s="58"/>
      <c r="EW213" s="58"/>
      <c r="EX213" s="58"/>
      <c r="EY213" s="58"/>
      <c r="EZ213" s="51">
        <f t="shared" si="41"/>
        <v>0</v>
      </c>
      <c r="FA213" s="58"/>
      <c r="FB213" s="58"/>
      <c r="FC213" s="58"/>
      <c r="FD213" s="58"/>
      <c r="FE213" s="58"/>
      <c r="FF213" s="58"/>
      <c r="FG213" s="58"/>
      <c r="FH213" s="58"/>
      <c r="FI213" s="58"/>
      <c r="FJ213" s="58"/>
      <c r="FK213" s="58"/>
      <c r="FL213" s="58"/>
      <c r="FM213" s="51">
        <f t="shared" si="43"/>
        <v>0</v>
      </c>
      <c r="FN213" s="2"/>
      <c r="FO213" s="2"/>
      <c r="FP213" s="56">
        <f t="shared" ref="FP213:GA213" si="2600">C213</f>
        <v>0.6982716731</v>
      </c>
      <c r="FQ213" s="56">
        <f t="shared" si="2600"/>
        <v>0.7625861693</v>
      </c>
      <c r="FR213" s="56">
        <f t="shared" si="2600"/>
        <v>0.8544640211</v>
      </c>
      <c r="FS213" s="56">
        <f t="shared" si="2600"/>
        <v>0.8544640211</v>
      </c>
      <c r="FT213" s="56">
        <f t="shared" si="2600"/>
        <v>0.8728395914</v>
      </c>
      <c r="FU213" s="56">
        <f t="shared" si="2600"/>
        <v>0.9279663024</v>
      </c>
      <c r="FV213" s="56">
        <f t="shared" si="2600"/>
        <v>1.06578308</v>
      </c>
      <c r="FW213" s="56">
        <f t="shared" si="2600"/>
        <v>1.038219725</v>
      </c>
      <c r="FX213" s="56">
        <f t="shared" si="2600"/>
        <v>0.9647174431</v>
      </c>
      <c r="FY213" s="56">
        <f t="shared" si="2600"/>
        <v>0.9095907321</v>
      </c>
      <c r="FZ213" s="56">
        <f t="shared" si="2600"/>
        <v>0.9279663024</v>
      </c>
      <c r="GA213" s="56">
        <f t="shared" si="2600"/>
        <v>1.148473147</v>
      </c>
      <c r="GB213" s="52">
        <f t="shared" si="45"/>
        <v>11.02534221</v>
      </c>
      <c r="GC213" s="56">
        <f t="shared" ref="GC213:GN213" si="2601">P213</f>
        <v>0.6170416934</v>
      </c>
      <c r="GD213" s="56">
        <f t="shared" si="2601"/>
        <v>0.6738744809</v>
      </c>
      <c r="GE213" s="56">
        <f t="shared" si="2601"/>
        <v>0.7550641774</v>
      </c>
      <c r="GF213" s="56">
        <f t="shared" si="2601"/>
        <v>0.7550641774</v>
      </c>
      <c r="GG213" s="56">
        <f t="shared" si="2601"/>
        <v>0.7713021167</v>
      </c>
      <c r="GH213" s="56">
        <f t="shared" si="2601"/>
        <v>0.8200159346</v>
      </c>
      <c r="GI213" s="56">
        <f t="shared" si="2601"/>
        <v>0.9418004794</v>
      </c>
      <c r="GJ213" s="56">
        <f t="shared" si="2601"/>
        <v>0.9174435704</v>
      </c>
      <c r="GK213" s="56">
        <f t="shared" si="2601"/>
        <v>0.8524918132</v>
      </c>
      <c r="GL213" s="56">
        <f t="shared" si="2601"/>
        <v>0.8037779953</v>
      </c>
      <c r="GM213" s="56">
        <f t="shared" si="2601"/>
        <v>0.8200159346</v>
      </c>
      <c r="GN213" s="56">
        <f t="shared" si="2601"/>
        <v>1.014871206</v>
      </c>
      <c r="GO213" s="52">
        <f t="shared" si="47"/>
        <v>9.74276358</v>
      </c>
      <c r="GP213" s="8">
        <f t="shared" ref="GP213:HA213" si="2602">AC213+DA213</f>
        <v>0.5026108963</v>
      </c>
      <c r="GQ213" s="8">
        <f t="shared" si="2602"/>
        <v>0.5489040052</v>
      </c>
      <c r="GR213" s="8">
        <f t="shared" si="2602"/>
        <v>0.6150370178</v>
      </c>
      <c r="GS213" s="8">
        <f t="shared" si="2602"/>
        <v>0.6150370178</v>
      </c>
      <c r="GT213" s="8">
        <f t="shared" si="2602"/>
        <v>0.6282636204</v>
      </c>
      <c r="GU213" s="8">
        <f t="shared" si="2602"/>
        <v>0.667943428</v>
      </c>
      <c r="GV213" s="8">
        <f t="shared" si="2602"/>
        <v>0.767142947</v>
      </c>
      <c r="GW213" s="8">
        <f t="shared" si="2602"/>
        <v>0.7473030432</v>
      </c>
      <c r="GX213" s="8">
        <f t="shared" si="2602"/>
        <v>0.694396633</v>
      </c>
      <c r="GY213" s="8">
        <f t="shared" si="2602"/>
        <v>0.6547168254</v>
      </c>
      <c r="GZ213" s="8">
        <f t="shared" si="2602"/>
        <v>0.667943428</v>
      </c>
      <c r="HA213" s="8">
        <f t="shared" si="2602"/>
        <v>0.8266626584</v>
      </c>
      <c r="HB213" s="52">
        <f t="shared" si="49"/>
        <v>7.93596152</v>
      </c>
      <c r="HC213" s="8">
        <f t="shared" ref="HC213:HN213" si="2603">AP213+DN213</f>
        <v>0.4181633867</v>
      </c>
      <c r="HD213" s="8">
        <f t="shared" si="2603"/>
        <v>0.4566784354</v>
      </c>
      <c r="HE213" s="8">
        <f t="shared" si="2603"/>
        <v>0.5116999337</v>
      </c>
      <c r="HF213" s="8">
        <f t="shared" si="2603"/>
        <v>0.5116999337</v>
      </c>
      <c r="HG213" s="8">
        <f t="shared" si="2603"/>
        <v>0.5227042333</v>
      </c>
      <c r="HH213" s="8">
        <f t="shared" si="2603"/>
        <v>0.5557171323</v>
      </c>
      <c r="HI213" s="8">
        <f t="shared" si="2603"/>
        <v>0.6382493796</v>
      </c>
      <c r="HJ213" s="8">
        <f t="shared" si="2603"/>
        <v>0.6217429302</v>
      </c>
      <c r="HK213" s="8">
        <f t="shared" si="2603"/>
        <v>0.5777257316</v>
      </c>
      <c r="HL213" s="8">
        <f t="shared" si="2603"/>
        <v>0.5447128326</v>
      </c>
      <c r="HM213" s="8">
        <f t="shared" si="2603"/>
        <v>0.5557171323</v>
      </c>
      <c r="HN213" s="8">
        <f t="shared" si="2603"/>
        <v>0.6877687281</v>
      </c>
      <c r="HO213" s="52">
        <f t="shared" si="51"/>
        <v>6.602579789</v>
      </c>
      <c r="HP213" s="8">
        <f t="shared" ref="HP213:IA213" si="2604">BC213+EA213</f>
        <v>0.3558028207</v>
      </c>
      <c r="HQ213" s="8">
        <f t="shared" si="2604"/>
        <v>0.3885741331</v>
      </c>
      <c r="HR213" s="8">
        <f t="shared" si="2604"/>
        <v>0.4353902938</v>
      </c>
      <c r="HS213" s="8">
        <f t="shared" si="2604"/>
        <v>0.4353902938</v>
      </c>
      <c r="HT213" s="8">
        <f t="shared" si="2604"/>
        <v>0.4447535259</v>
      </c>
      <c r="HU213" s="8">
        <f t="shared" si="2604"/>
        <v>0.4728432223</v>
      </c>
      <c r="HV213" s="8">
        <f t="shared" si="2604"/>
        <v>0.5430674632</v>
      </c>
      <c r="HW213" s="8">
        <f t="shared" si="2604"/>
        <v>0.529022615</v>
      </c>
      <c r="HX213" s="8">
        <f t="shared" si="2604"/>
        <v>0.4915696865</v>
      </c>
      <c r="HY213" s="8">
        <f t="shared" si="2604"/>
        <v>0.4634799901</v>
      </c>
      <c r="HZ213" s="8">
        <f t="shared" si="2604"/>
        <v>0.4728432223</v>
      </c>
      <c r="IA213" s="8">
        <f t="shared" si="2604"/>
        <v>0.5852020077</v>
      </c>
      <c r="IB213" s="52">
        <f t="shared" si="53"/>
        <v>5.617939274</v>
      </c>
      <c r="IC213" s="8">
        <f t="shared" ref="IC213:IN213" si="2605">BP213+EN213</f>
        <v>0.3043603765</v>
      </c>
      <c r="ID213" s="8">
        <f t="shared" si="2605"/>
        <v>0.332393569</v>
      </c>
      <c r="IE213" s="8">
        <f t="shared" si="2605"/>
        <v>0.372440987</v>
      </c>
      <c r="IF213" s="8">
        <f t="shared" si="2605"/>
        <v>0.372440987</v>
      </c>
      <c r="IG213" s="8">
        <f t="shared" si="2605"/>
        <v>0.3804504706</v>
      </c>
      <c r="IH213" s="8">
        <f t="shared" si="2605"/>
        <v>0.4044789213</v>
      </c>
      <c r="II213" s="8">
        <f t="shared" si="2605"/>
        <v>0.4645500483</v>
      </c>
      <c r="IJ213" s="8">
        <f t="shared" si="2605"/>
        <v>0.4525358229</v>
      </c>
      <c r="IK213" s="8">
        <f t="shared" si="2605"/>
        <v>0.4204978885</v>
      </c>
      <c r="IL213" s="8">
        <f t="shared" si="2605"/>
        <v>0.3964694377</v>
      </c>
      <c r="IM213" s="8">
        <f t="shared" si="2605"/>
        <v>0.4044789213</v>
      </c>
      <c r="IN213" s="8">
        <f t="shared" si="2605"/>
        <v>0.5005927244</v>
      </c>
      <c r="IO213" s="52">
        <f t="shared" si="55"/>
        <v>4.805690155</v>
      </c>
      <c r="IP213" s="8">
        <f t="shared" ref="IP213:JA213" si="2606">CC213+FA213</f>
        <v>0.2705637295</v>
      </c>
      <c r="IQ213" s="8">
        <f t="shared" si="2606"/>
        <v>0.295484073</v>
      </c>
      <c r="IR213" s="8">
        <f t="shared" si="2606"/>
        <v>0.3310845637</v>
      </c>
      <c r="IS213" s="8">
        <f t="shared" si="2606"/>
        <v>0.3310845637</v>
      </c>
      <c r="IT213" s="8">
        <f t="shared" si="2606"/>
        <v>0.3382046619</v>
      </c>
      <c r="IU213" s="8">
        <f t="shared" si="2606"/>
        <v>0.3595649563</v>
      </c>
      <c r="IV213" s="8">
        <f t="shared" si="2606"/>
        <v>0.4129656924</v>
      </c>
      <c r="IW213" s="8">
        <f t="shared" si="2606"/>
        <v>0.4022855452</v>
      </c>
      <c r="IX213" s="8">
        <f t="shared" si="2606"/>
        <v>0.3738051526</v>
      </c>
      <c r="IY213" s="8">
        <f t="shared" si="2606"/>
        <v>0.3524448582</v>
      </c>
      <c r="IZ213" s="8">
        <f t="shared" si="2606"/>
        <v>0.3595649563</v>
      </c>
      <c r="JA213" s="8">
        <f t="shared" si="2606"/>
        <v>0.445006134</v>
      </c>
      <c r="JB213" s="52">
        <f t="shared" si="57"/>
        <v>4.272058887</v>
      </c>
      <c r="JC213" s="2"/>
      <c r="JD213" s="2"/>
      <c r="JE213" s="19">
        <f t="shared" si="58"/>
        <v>0</v>
      </c>
      <c r="JF213" s="19">
        <f t="shared" si="59"/>
        <v>0</v>
      </c>
      <c r="JG213" s="48">
        <f t="shared" si="60"/>
        <v>0</v>
      </c>
      <c r="JH213" s="48">
        <f t="shared" si="61"/>
        <v>0</v>
      </c>
      <c r="JI213" s="48">
        <f t="shared" si="62"/>
        <v>0</v>
      </c>
      <c r="JJ213" s="48">
        <f t="shared" si="63"/>
        <v>0</v>
      </c>
      <c r="JK213" s="48">
        <f t="shared" si="64"/>
        <v>0</v>
      </c>
    </row>
    <row r="214" ht="19.5" customHeight="1" outlineLevel="1">
      <c r="A214" s="2"/>
      <c r="B214" s="6" t="s">
        <v>29</v>
      </c>
      <c r="C214" s="8">
        <f t="shared" ref="C214:N214" si="2607">C215+C219</f>
        <v>304.6972528</v>
      </c>
      <c r="D214" s="8">
        <f t="shared" si="2607"/>
        <v>338.8732244</v>
      </c>
      <c r="E214" s="8">
        <f t="shared" si="2607"/>
        <v>379.4549182</v>
      </c>
      <c r="F214" s="8">
        <f t="shared" si="2607"/>
        <v>378.9726985</v>
      </c>
      <c r="G214" s="8">
        <f t="shared" si="2607"/>
        <v>387.2775801</v>
      </c>
      <c r="H214" s="8">
        <f t="shared" si="2607"/>
        <v>411.7725496</v>
      </c>
      <c r="I214" s="8">
        <f t="shared" si="2607"/>
        <v>465.9501537</v>
      </c>
      <c r="J214" s="8">
        <f t="shared" si="2607"/>
        <v>460.7341856</v>
      </c>
      <c r="K214" s="8">
        <f t="shared" si="2607"/>
        <v>412.8869161</v>
      </c>
      <c r="L214" s="8">
        <f t="shared" si="2607"/>
        <v>389.5844569</v>
      </c>
      <c r="M214" s="8">
        <f t="shared" si="2607"/>
        <v>452.8867682</v>
      </c>
      <c r="N214" s="8">
        <f t="shared" si="2607"/>
        <v>509.6617098</v>
      </c>
      <c r="O214" s="8">
        <f t="shared" si="21"/>
        <v>4892.752414</v>
      </c>
      <c r="P214" s="8">
        <f t="shared" ref="P214:AA214" si="2608">P215+P219</f>
        <v>351.7336249</v>
      </c>
      <c r="Q214" s="8">
        <f t="shared" si="2608"/>
        <v>390.3743585</v>
      </c>
      <c r="R214" s="8">
        <f t="shared" si="2608"/>
        <v>437.2723557</v>
      </c>
      <c r="S214" s="8">
        <f t="shared" si="2608"/>
        <v>436.8182259</v>
      </c>
      <c r="T214" s="8">
        <f t="shared" si="2608"/>
        <v>446.3323735</v>
      </c>
      <c r="U214" s="8">
        <f t="shared" si="2608"/>
        <v>474.5808381</v>
      </c>
      <c r="V214" s="8">
        <f t="shared" si="2608"/>
        <v>537.7809804</v>
      </c>
      <c r="W214" s="8">
        <f t="shared" si="2608"/>
        <v>531.0146055</v>
      </c>
      <c r="X214" s="8">
        <f t="shared" si="2608"/>
        <v>473.5030971</v>
      </c>
      <c r="Y214" s="8">
        <f t="shared" si="2608"/>
        <v>449.2144892</v>
      </c>
      <c r="Z214" s="8">
        <f t="shared" si="2608"/>
        <v>523.0626699</v>
      </c>
      <c r="AA214" s="8">
        <f t="shared" si="2608"/>
        <v>587.4055371</v>
      </c>
      <c r="AB214" s="8">
        <f t="shared" si="23"/>
        <v>5639.093156</v>
      </c>
      <c r="AC214" s="8">
        <f t="shared" ref="AC214:AN214" si="2609">AC215+AC219</f>
        <v>397.8490941</v>
      </c>
      <c r="AD214" s="8">
        <f t="shared" si="2609"/>
        <v>441.2808688</v>
      </c>
      <c r="AE214" s="8">
        <f t="shared" si="2609"/>
        <v>494.3278625</v>
      </c>
      <c r="AF214" s="8">
        <f t="shared" si="2609"/>
        <v>493.8847888</v>
      </c>
      <c r="AG214" s="8">
        <f t="shared" si="2609"/>
        <v>504.5927416</v>
      </c>
      <c r="AH214" s="8">
        <f t="shared" si="2609"/>
        <v>536.5440787</v>
      </c>
      <c r="AI214" s="8">
        <f t="shared" si="2609"/>
        <v>608.2872751</v>
      </c>
      <c r="AJ214" s="8">
        <f t="shared" si="2609"/>
        <v>600.3475282</v>
      </c>
      <c r="AK214" s="8">
        <f t="shared" si="2609"/>
        <v>533.5685458</v>
      </c>
      <c r="AL214" s="8">
        <f t="shared" si="2609"/>
        <v>508.7939339</v>
      </c>
      <c r="AM214" s="8">
        <f t="shared" si="2609"/>
        <v>591.7940152</v>
      </c>
      <c r="AN214" s="8">
        <f t="shared" si="2609"/>
        <v>664.101248</v>
      </c>
      <c r="AO214" s="8">
        <f t="shared" si="25"/>
        <v>6375.371981</v>
      </c>
      <c r="AP214" s="8">
        <f t="shared" ref="AP214:BA214" si="2610">AP215+AP219</f>
        <v>429.0110387</v>
      </c>
      <c r="AQ214" s="8">
        <f t="shared" si="2610"/>
        <v>475.6343967</v>
      </c>
      <c r="AR214" s="8">
        <f t="shared" si="2610"/>
        <v>532.8078648</v>
      </c>
      <c r="AS214" s="8">
        <f t="shared" si="2610"/>
        <v>532.4064746</v>
      </c>
      <c r="AT214" s="8">
        <f t="shared" si="2610"/>
        <v>543.9095657</v>
      </c>
      <c r="AU214" s="8">
        <f t="shared" si="2610"/>
        <v>578.36428</v>
      </c>
      <c r="AV214" s="8">
        <f t="shared" si="2610"/>
        <v>655.9288028</v>
      </c>
      <c r="AW214" s="8">
        <f t="shared" si="2610"/>
        <v>647.1416475</v>
      </c>
      <c r="AX214" s="8">
        <f t="shared" si="2610"/>
        <v>573.6021086</v>
      </c>
      <c r="AY214" s="8">
        <f t="shared" si="2610"/>
        <v>549.3216036</v>
      </c>
      <c r="AZ214" s="8">
        <f t="shared" si="2610"/>
        <v>638.3082441</v>
      </c>
      <c r="BA214" s="8">
        <f t="shared" si="2610"/>
        <v>715.8646543</v>
      </c>
      <c r="BB214" s="8">
        <f t="shared" si="27"/>
        <v>6872.300681</v>
      </c>
      <c r="BC214" s="8">
        <f t="shared" ref="BC214:BN214" si="2611">BC215+BC219</f>
        <v>445.1665117</v>
      </c>
      <c r="BD214" s="8">
        <f t="shared" si="2611"/>
        <v>493.352325</v>
      </c>
      <c r="BE214" s="8">
        <f t="shared" si="2611"/>
        <v>552.657925</v>
      </c>
      <c r="BF214" s="8">
        <f t="shared" si="2611"/>
        <v>552.2926581</v>
      </c>
      <c r="BG214" s="8">
        <f t="shared" si="2611"/>
        <v>564.1942747</v>
      </c>
      <c r="BH214" s="8">
        <f t="shared" si="2611"/>
        <v>599.9454475</v>
      </c>
      <c r="BI214" s="8">
        <f t="shared" si="2611"/>
        <v>680.6191506</v>
      </c>
      <c r="BJ214" s="8">
        <f t="shared" si="2611"/>
        <v>671.2894051</v>
      </c>
      <c r="BK214" s="8">
        <f t="shared" si="2611"/>
        <v>593.8107609</v>
      </c>
      <c r="BL214" s="8">
        <f t="shared" si="2611"/>
        <v>570.6019172</v>
      </c>
      <c r="BM214" s="8">
        <f t="shared" si="2611"/>
        <v>662.2298937</v>
      </c>
      <c r="BN214" s="8">
        <f t="shared" si="2611"/>
        <v>742.5767755</v>
      </c>
      <c r="BO214" s="8">
        <f t="shared" si="29"/>
        <v>7128.737045</v>
      </c>
      <c r="BP214" s="8">
        <f t="shared" ref="BP214:CA214" si="2612">BP215+BP219</f>
        <v>446.5980363</v>
      </c>
      <c r="BQ214" s="8">
        <f t="shared" si="2612"/>
        <v>494.7439246</v>
      </c>
      <c r="BR214" s="8">
        <f t="shared" si="2612"/>
        <v>554.2223213</v>
      </c>
      <c r="BS214" s="8">
        <f t="shared" si="2612"/>
        <v>553.8926133</v>
      </c>
      <c r="BT214" s="8">
        <f t="shared" si="2612"/>
        <v>565.8037694</v>
      </c>
      <c r="BU214" s="8">
        <f t="shared" si="2612"/>
        <v>601.6663281</v>
      </c>
      <c r="BV214" s="8">
        <f t="shared" si="2612"/>
        <v>682.7910092</v>
      </c>
      <c r="BW214" s="8">
        <f t="shared" si="2612"/>
        <v>673.2146017</v>
      </c>
      <c r="BX214" s="8">
        <f t="shared" si="2612"/>
        <v>594.5617372</v>
      </c>
      <c r="BY214" s="8">
        <f t="shared" si="2612"/>
        <v>572.9280925</v>
      </c>
      <c r="BZ214" s="8">
        <f t="shared" si="2612"/>
        <v>664.05276</v>
      </c>
      <c r="CA214" s="8">
        <f t="shared" si="2612"/>
        <v>744.7064179</v>
      </c>
      <c r="CB214" s="8">
        <f t="shared" si="31"/>
        <v>7149.181611</v>
      </c>
      <c r="CC214" s="8">
        <f t="shared" ref="CC214:CN214" si="2613">CC215+CC219</f>
        <v>439.6367851</v>
      </c>
      <c r="CD214" s="8">
        <f t="shared" si="2613"/>
        <v>486.8964021</v>
      </c>
      <c r="CE214" s="8">
        <f t="shared" si="2613"/>
        <v>545.4371354</v>
      </c>
      <c r="CF214" s="8">
        <f t="shared" si="2613"/>
        <v>545.1323106</v>
      </c>
      <c r="CG214" s="8">
        <f t="shared" si="2613"/>
        <v>556.8392274</v>
      </c>
      <c r="CH214" s="8">
        <f t="shared" si="2613"/>
        <v>592.1402976</v>
      </c>
      <c r="CI214" s="8">
        <f t="shared" si="2613"/>
        <v>672.1342822</v>
      </c>
      <c r="CJ214" s="8">
        <f t="shared" si="2613"/>
        <v>662.5554055</v>
      </c>
      <c r="CK214" s="8">
        <f t="shared" si="2613"/>
        <v>584.8088847</v>
      </c>
      <c r="CL214" s="8">
        <f t="shared" si="2613"/>
        <v>564.3897869</v>
      </c>
      <c r="CM214" s="8">
        <f t="shared" si="2613"/>
        <v>653.1008179</v>
      </c>
      <c r="CN214" s="8">
        <f t="shared" si="2613"/>
        <v>732.9152716</v>
      </c>
      <c r="CO214" s="8">
        <f t="shared" si="33"/>
        <v>7035.986607</v>
      </c>
      <c r="CP214" s="2"/>
      <c r="CQ214" s="2"/>
      <c r="CR214" s="48">
        <f>O214-'ОПУ БС'!C214</f>
        <v>0</v>
      </c>
      <c r="CS214" s="48">
        <f>AB214-'ОПУ БС'!D214</f>
        <v>0</v>
      </c>
      <c r="CT214" s="48">
        <f>AO214-'ОПУ БС'!E214</f>
        <v>0</v>
      </c>
      <c r="CU214" s="48">
        <f>BB214-'ОПУ БС'!F214</f>
        <v>0</v>
      </c>
      <c r="CV214" s="48">
        <f>BO214-'ОПУ БС'!G214</f>
        <v>0</v>
      </c>
      <c r="CW214" s="48">
        <f>CB214-'ОПУ БС'!H214</f>
        <v>0</v>
      </c>
      <c r="CX214" s="48">
        <f>CO214-'ОПУ БС'!I214</f>
        <v>0</v>
      </c>
      <c r="CY214" s="2"/>
      <c r="CZ214" s="2"/>
      <c r="DA214" s="49">
        <f t="shared" ref="DA214:DL214" si="2614">DA215+DA219</f>
        <v>0</v>
      </c>
      <c r="DB214" s="49">
        <f t="shared" si="2614"/>
        <v>0</v>
      </c>
      <c r="DC214" s="49">
        <f t="shared" si="2614"/>
        <v>0</v>
      </c>
      <c r="DD214" s="49">
        <f t="shared" si="2614"/>
        <v>0</v>
      </c>
      <c r="DE214" s="49">
        <f t="shared" si="2614"/>
        <v>0</v>
      </c>
      <c r="DF214" s="49">
        <f t="shared" si="2614"/>
        <v>0</v>
      </c>
      <c r="DG214" s="49">
        <f t="shared" si="2614"/>
        <v>0</v>
      </c>
      <c r="DH214" s="49">
        <f t="shared" si="2614"/>
        <v>0</v>
      </c>
      <c r="DI214" s="49">
        <f t="shared" si="2614"/>
        <v>0</v>
      </c>
      <c r="DJ214" s="49">
        <f t="shared" si="2614"/>
        <v>0</v>
      </c>
      <c r="DK214" s="49">
        <f t="shared" si="2614"/>
        <v>0</v>
      </c>
      <c r="DL214" s="49">
        <f t="shared" si="2614"/>
        <v>0</v>
      </c>
      <c r="DM214" s="50">
        <f t="shared" si="35"/>
        <v>0</v>
      </c>
      <c r="DN214" s="49">
        <f t="shared" ref="DN214:DY214" si="2615">DN215+DN219</f>
        <v>0</v>
      </c>
      <c r="DO214" s="49">
        <f t="shared" si="2615"/>
        <v>0</v>
      </c>
      <c r="DP214" s="49">
        <f t="shared" si="2615"/>
        <v>0</v>
      </c>
      <c r="DQ214" s="49">
        <f t="shared" si="2615"/>
        <v>0</v>
      </c>
      <c r="DR214" s="49">
        <f t="shared" si="2615"/>
        <v>0</v>
      </c>
      <c r="DS214" s="49">
        <f t="shared" si="2615"/>
        <v>0</v>
      </c>
      <c r="DT214" s="49">
        <f t="shared" si="2615"/>
        <v>0</v>
      </c>
      <c r="DU214" s="49">
        <f t="shared" si="2615"/>
        <v>0</v>
      </c>
      <c r="DV214" s="49">
        <f t="shared" si="2615"/>
        <v>0</v>
      </c>
      <c r="DW214" s="49">
        <f t="shared" si="2615"/>
        <v>0</v>
      </c>
      <c r="DX214" s="49">
        <f t="shared" si="2615"/>
        <v>0</v>
      </c>
      <c r="DY214" s="49">
        <f t="shared" si="2615"/>
        <v>0</v>
      </c>
      <c r="DZ214" s="50">
        <f t="shared" si="37"/>
        <v>0</v>
      </c>
      <c r="EA214" s="49">
        <f t="shared" ref="EA214:EL214" si="2616">EA215+EA219</f>
        <v>0</v>
      </c>
      <c r="EB214" s="49">
        <f t="shared" si="2616"/>
        <v>0</v>
      </c>
      <c r="EC214" s="49">
        <f t="shared" si="2616"/>
        <v>0</v>
      </c>
      <c r="ED214" s="49">
        <f t="shared" si="2616"/>
        <v>0</v>
      </c>
      <c r="EE214" s="49">
        <f t="shared" si="2616"/>
        <v>0</v>
      </c>
      <c r="EF214" s="49">
        <f t="shared" si="2616"/>
        <v>0</v>
      </c>
      <c r="EG214" s="49">
        <f t="shared" si="2616"/>
        <v>0</v>
      </c>
      <c r="EH214" s="49">
        <f t="shared" si="2616"/>
        <v>0</v>
      </c>
      <c r="EI214" s="49">
        <f t="shared" si="2616"/>
        <v>0</v>
      </c>
      <c r="EJ214" s="49">
        <f t="shared" si="2616"/>
        <v>0</v>
      </c>
      <c r="EK214" s="49">
        <f t="shared" si="2616"/>
        <v>0</v>
      </c>
      <c r="EL214" s="49">
        <f t="shared" si="2616"/>
        <v>0</v>
      </c>
      <c r="EM214" s="50">
        <f t="shared" si="39"/>
        <v>0</v>
      </c>
      <c r="EN214" s="49">
        <f t="shared" ref="EN214:EY214" si="2617">EN215+EN219</f>
        <v>0</v>
      </c>
      <c r="EO214" s="49">
        <f t="shared" si="2617"/>
        <v>0</v>
      </c>
      <c r="EP214" s="49">
        <f t="shared" si="2617"/>
        <v>0</v>
      </c>
      <c r="EQ214" s="49">
        <f t="shared" si="2617"/>
        <v>0</v>
      </c>
      <c r="ER214" s="49">
        <f t="shared" si="2617"/>
        <v>0</v>
      </c>
      <c r="ES214" s="49">
        <f t="shared" si="2617"/>
        <v>0</v>
      </c>
      <c r="ET214" s="49">
        <f t="shared" si="2617"/>
        <v>0</v>
      </c>
      <c r="EU214" s="49">
        <f t="shared" si="2617"/>
        <v>0</v>
      </c>
      <c r="EV214" s="49">
        <f t="shared" si="2617"/>
        <v>0</v>
      </c>
      <c r="EW214" s="49">
        <f t="shared" si="2617"/>
        <v>0</v>
      </c>
      <c r="EX214" s="49">
        <f t="shared" si="2617"/>
        <v>0</v>
      </c>
      <c r="EY214" s="49">
        <f t="shared" si="2617"/>
        <v>0</v>
      </c>
      <c r="EZ214" s="51">
        <f t="shared" si="41"/>
        <v>0</v>
      </c>
      <c r="FA214" s="49">
        <f t="shared" ref="FA214:FL214" si="2618">FA215+FA219</f>
        <v>0</v>
      </c>
      <c r="FB214" s="49">
        <f t="shared" si="2618"/>
        <v>0</v>
      </c>
      <c r="FC214" s="49">
        <f t="shared" si="2618"/>
        <v>0</v>
      </c>
      <c r="FD214" s="49">
        <f t="shared" si="2618"/>
        <v>0</v>
      </c>
      <c r="FE214" s="49">
        <f t="shared" si="2618"/>
        <v>0</v>
      </c>
      <c r="FF214" s="49">
        <f t="shared" si="2618"/>
        <v>0</v>
      </c>
      <c r="FG214" s="49">
        <f t="shared" si="2618"/>
        <v>0</v>
      </c>
      <c r="FH214" s="49">
        <f t="shared" si="2618"/>
        <v>0</v>
      </c>
      <c r="FI214" s="49">
        <f t="shared" si="2618"/>
        <v>0</v>
      </c>
      <c r="FJ214" s="49">
        <f t="shared" si="2618"/>
        <v>0</v>
      </c>
      <c r="FK214" s="49">
        <f t="shared" si="2618"/>
        <v>0</v>
      </c>
      <c r="FL214" s="49">
        <f t="shared" si="2618"/>
        <v>0</v>
      </c>
      <c r="FM214" s="51">
        <f t="shared" si="43"/>
        <v>0</v>
      </c>
      <c r="FN214" s="2"/>
      <c r="FO214" s="2"/>
      <c r="FP214" s="8">
        <f t="shared" ref="FP214:GA214" si="2619">FP215+FP219</f>
        <v>304.6972528</v>
      </c>
      <c r="FQ214" s="8">
        <f t="shared" si="2619"/>
        <v>338.8732244</v>
      </c>
      <c r="FR214" s="8">
        <f t="shared" si="2619"/>
        <v>379.4549182</v>
      </c>
      <c r="FS214" s="8">
        <f t="shared" si="2619"/>
        <v>378.9726985</v>
      </c>
      <c r="FT214" s="8">
        <f t="shared" si="2619"/>
        <v>387.2775801</v>
      </c>
      <c r="FU214" s="8">
        <f t="shared" si="2619"/>
        <v>411.7725496</v>
      </c>
      <c r="FV214" s="8">
        <f t="shared" si="2619"/>
        <v>465.9501537</v>
      </c>
      <c r="FW214" s="8">
        <f t="shared" si="2619"/>
        <v>460.7341856</v>
      </c>
      <c r="FX214" s="8">
        <f t="shared" si="2619"/>
        <v>412.8869161</v>
      </c>
      <c r="FY214" s="8">
        <f t="shared" si="2619"/>
        <v>389.5844569</v>
      </c>
      <c r="FZ214" s="8">
        <f t="shared" si="2619"/>
        <v>452.8867682</v>
      </c>
      <c r="GA214" s="8">
        <f t="shared" si="2619"/>
        <v>509.6617098</v>
      </c>
      <c r="GB214" s="52">
        <f t="shared" si="45"/>
        <v>4892.752414</v>
      </c>
      <c r="GC214" s="8">
        <f t="shared" ref="GC214:GN214" si="2620">GC215+GC219</f>
        <v>351.7336249</v>
      </c>
      <c r="GD214" s="8">
        <f t="shared" si="2620"/>
        <v>390.3743585</v>
      </c>
      <c r="GE214" s="8">
        <f t="shared" si="2620"/>
        <v>437.2723557</v>
      </c>
      <c r="GF214" s="8">
        <f t="shared" si="2620"/>
        <v>436.8182259</v>
      </c>
      <c r="GG214" s="8">
        <f t="shared" si="2620"/>
        <v>446.3323735</v>
      </c>
      <c r="GH214" s="8">
        <f t="shared" si="2620"/>
        <v>474.5808381</v>
      </c>
      <c r="GI214" s="8">
        <f t="shared" si="2620"/>
        <v>537.7809804</v>
      </c>
      <c r="GJ214" s="8">
        <f t="shared" si="2620"/>
        <v>531.0146055</v>
      </c>
      <c r="GK214" s="8">
        <f t="shared" si="2620"/>
        <v>473.5030971</v>
      </c>
      <c r="GL214" s="8">
        <f t="shared" si="2620"/>
        <v>449.2144892</v>
      </c>
      <c r="GM214" s="8">
        <f t="shared" si="2620"/>
        <v>523.0626699</v>
      </c>
      <c r="GN214" s="8">
        <f t="shared" si="2620"/>
        <v>587.4055371</v>
      </c>
      <c r="GO214" s="52">
        <f t="shared" si="47"/>
        <v>5639.093156</v>
      </c>
      <c r="GP214" s="53">
        <f t="shared" ref="GP214:HA214" si="2621">GP215+GP219</f>
        <v>397.8490941</v>
      </c>
      <c r="GQ214" s="53">
        <f t="shared" si="2621"/>
        <v>441.2808688</v>
      </c>
      <c r="GR214" s="53">
        <f t="shared" si="2621"/>
        <v>494.3278625</v>
      </c>
      <c r="GS214" s="53">
        <f t="shared" si="2621"/>
        <v>493.8847888</v>
      </c>
      <c r="GT214" s="53">
        <f t="shared" si="2621"/>
        <v>504.5927416</v>
      </c>
      <c r="GU214" s="53">
        <f t="shared" si="2621"/>
        <v>536.5440787</v>
      </c>
      <c r="GV214" s="53">
        <f t="shared" si="2621"/>
        <v>608.2872751</v>
      </c>
      <c r="GW214" s="53">
        <f t="shared" si="2621"/>
        <v>600.3475282</v>
      </c>
      <c r="GX214" s="53">
        <f t="shared" si="2621"/>
        <v>533.5685458</v>
      </c>
      <c r="GY214" s="53">
        <f t="shared" si="2621"/>
        <v>508.7939339</v>
      </c>
      <c r="GZ214" s="53">
        <f t="shared" si="2621"/>
        <v>591.7940152</v>
      </c>
      <c r="HA214" s="53">
        <f t="shared" si="2621"/>
        <v>664.101248</v>
      </c>
      <c r="HB214" s="52">
        <f t="shared" si="49"/>
        <v>6375.371981</v>
      </c>
      <c r="HC214" s="53">
        <f t="shared" ref="HC214:HN214" si="2622">HC215+HC219</f>
        <v>429.0110387</v>
      </c>
      <c r="HD214" s="53">
        <f t="shared" si="2622"/>
        <v>475.6343967</v>
      </c>
      <c r="HE214" s="53">
        <f t="shared" si="2622"/>
        <v>532.8078648</v>
      </c>
      <c r="HF214" s="53">
        <f t="shared" si="2622"/>
        <v>532.4064746</v>
      </c>
      <c r="HG214" s="53">
        <f t="shared" si="2622"/>
        <v>543.9095657</v>
      </c>
      <c r="HH214" s="53">
        <f t="shared" si="2622"/>
        <v>578.36428</v>
      </c>
      <c r="HI214" s="53">
        <f t="shared" si="2622"/>
        <v>655.9288028</v>
      </c>
      <c r="HJ214" s="53">
        <f t="shared" si="2622"/>
        <v>647.1416475</v>
      </c>
      <c r="HK214" s="53">
        <f t="shared" si="2622"/>
        <v>573.6021086</v>
      </c>
      <c r="HL214" s="53">
        <f t="shared" si="2622"/>
        <v>549.3216036</v>
      </c>
      <c r="HM214" s="53">
        <f t="shared" si="2622"/>
        <v>638.3082441</v>
      </c>
      <c r="HN214" s="53">
        <f t="shared" si="2622"/>
        <v>715.8646543</v>
      </c>
      <c r="HO214" s="52">
        <f t="shared" si="51"/>
        <v>6872.300681</v>
      </c>
      <c r="HP214" s="53">
        <f t="shared" ref="HP214:IA214" si="2623">HP215+HP219</f>
        <v>445.1665117</v>
      </c>
      <c r="HQ214" s="53">
        <f t="shared" si="2623"/>
        <v>493.352325</v>
      </c>
      <c r="HR214" s="53">
        <f t="shared" si="2623"/>
        <v>552.657925</v>
      </c>
      <c r="HS214" s="53">
        <f t="shared" si="2623"/>
        <v>552.2926581</v>
      </c>
      <c r="HT214" s="53">
        <f t="shared" si="2623"/>
        <v>564.1942747</v>
      </c>
      <c r="HU214" s="53">
        <f t="shared" si="2623"/>
        <v>599.9454475</v>
      </c>
      <c r="HV214" s="53">
        <f t="shared" si="2623"/>
        <v>680.6191506</v>
      </c>
      <c r="HW214" s="53">
        <f t="shared" si="2623"/>
        <v>671.2894051</v>
      </c>
      <c r="HX214" s="53">
        <f t="shared" si="2623"/>
        <v>593.8107609</v>
      </c>
      <c r="HY214" s="53">
        <f t="shared" si="2623"/>
        <v>570.6019172</v>
      </c>
      <c r="HZ214" s="53">
        <f t="shared" si="2623"/>
        <v>662.2298937</v>
      </c>
      <c r="IA214" s="53">
        <f t="shared" si="2623"/>
        <v>742.5767755</v>
      </c>
      <c r="IB214" s="52">
        <f t="shared" si="53"/>
        <v>7128.737045</v>
      </c>
      <c r="IC214" s="53">
        <f t="shared" ref="IC214:IN214" si="2624">IC215+IC219</f>
        <v>446.5980363</v>
      </c>
      <c r="ID214" s="53">
        <f t="shared" si="2624"/>
        <v>494.7439246</v>
      </c>
      <c r="IE214" s="53">
        <f t="shared" si="2624"/>
        <v>554.2223213</v>
      </c>
      <c r="IF214" s="53">
        <f t="shared" si="2624"/>
        <v>553.8926133</v>
      </c>
      <c r="IG214" s="53">
        <f t="shared" si="2624"/>
        <v>565.8037694</v>
      </c>
      <c r="IH214" s="53">
        <f t="shared" si="2624"/>
        <v>601.6663281</v>
      </c>
      <c r="II214" s="53">
        <f t="shared" si="2624"/>
        <v>682.7910092</v>
      </c>
      <c r="IJ214" s="53">
        <f t="shared" si="2624"/>
        <v>673.2146017</v>
      </c>
      <c r="IK214" s="53">
        <f t="shared" si="2624"/>
        <v>594.5617372</v>
      </c>
      <c r="IL214" s="53">
        <f t="shared" si="2624"/>
        <v>572.9280925</v>
      </c>
      <c r="IM214" s="53">
        <f t="shared" si="2624"/>
        <v>664.05276</v>
      </c>
      <c r="IN214" s="53">
        <f t="shared" si="2624"/>
        <v>744.7064179</v>
      </c>
      <c r="IO214" s="52">
        <f t="shared" si="55"/>
        <v>7149.181611</v>
      </c>
      <c r="IP214" s="53">
        <f t="shared" ref="IP214:JA214" si="2625">IP215+IP219</f>
        <v>439.6367851</v>
      </c>
      <c r="IQ214" s="53">
        <f t="shared" si="2625"/>
        <v>486.8964021</v>
      </c>
      <c r="IR214" s="53">
        <f t="shared" si="2625"/>
        <v>545.4371354</v>
      </c>
      <c r="IS214" s="53">
        <f t="shared" si="2625"/>
        <v>545.1323106</v>
      </c>
      <c r="IT214" s="53">
        <f t="shared" si="2625"/>
        <v>556.8392274</v>
      </c>
      <c r="IU214" s="53">
        <f t="shared" si="2625"/>
        <v>592.1402976</v>
      </c>
      <c r="IV214" s="53">
        <f t="shared" si="2625"/>
        <v>672.1342822</v>
      </c>
      <c r="IW214" s="53">
        <f t="shared" si="2625"/>
        <v>662.5554055</v>
      </c>
      <c r="IX214" s="53">
        <f t="shared" si="2625"/>
        <v>584.8088847</v>
      </c>
      <c r="IY214" s="53">
        <f t="shared" si="2625"/>
        <v>564.3897869</v>
      </c>
      <c r="IZ214" s="53">
        <f t="shared" si="2625"/>
        <v>653.1008179</v>
      </c>
      <c r="JA214" s="53">
        <f t="shared" si="2625"/>
        <v>732.9152716</v>
      </c>
      <c r="JB214" s="52">
        <f t="shared" si="57"/>
        <v>7035.986607</v>
      </c>
      <c r="JC214" s="2"/>
      <c r="JD214" s="2"/>
      <c r="JE214" s="19">
        <f t="shared" si="58"/>
        <v>0</v>
      </c>
      <c r="JF214" s="19">
        <f t="shared" si="59"/>
        <v>0</v>
      </c>
      <c r="JG214" s="48">
        <f t="shared" si="60"/>
        <v>0</v>
      </c>
      <c r="JH214" s="48">
        <f t="shared" si="61"/>
        <v>0</v>
      </c>
      <c r="JI214" s="48">
        <f t="shared" si="62"/>
        <v>0</v>
      </c>
      <c r="JJ214" s="48">
        <f t="shared" si="63"/>
        <v>0</v>
      </c>
      <c r="JK214" s="48">
        <f t="shared" si="64"/>
        <v>0</v>
      </c>
    </row>
    <row r="215" ht="19.5" customHeight="1" outlineLevel="1">
      <c r="A215" s="2"/>
      <c r="B215" s="6" t="s">
        <v>17</v>
      </c>
      <c r="C215" s="8">
        <f t="shared" ref="C215:N215" si="2626">SUM(C216:C218)</f>
        <v>260.1310757</v>
      </c>
      <c r="D215" s="8">
        <f t="shared" si="2626"/>
        <v>284.0905168</v>
      </c>
      <c r="E215" s="8">
        <f t="shared" si="2626"/>
        <v>318.31829</v>
      </c>
      <c r="F215" s="8">
        <f t="shared" si="2626"/>
        <v>318.31829</v>
      </c>
      <c r="G215" s="8">
        <f t="shared" si="2626"/>
        <v>325.1638446</v>
      </c>
      <c r="H215" s="8">
        <f t="shared" si="2626"/>
        <v>345.7005085</v>
      </c>
      <c r="I215" s="8">
        <f t="shared" si="2626"/>
        <v>397.0421681</v>
      </c>
      <c r="J215" s="8">
        <f t="shared" si="2626"/>
        <v>386.7738362</v>
      </c>
      <c r="K215" s="8">
        <f t="shared" si="2626"/>
        <v>344.1626976</v>
      </c>
      <c r="L215" s="8">
        <f t="shared" si="2626"/>
        <v>324.7873366</v>
      </c>
      <c r="M215" s="8">
        <f t="shared" si="2626"/>
        <v>374.9970458</v>
      </c>
      <c r="N215" s="8">
        <f t="shared" si="2626"/>
        <v>427.8471639</v>
      </c>
      <c r="O215" s="8">
        <f t="shared" si="21"/>
        <v>4107.332774</v>
      </c>
      <c r="P215" s="8">
        <f t="shared" ref="P215:AA215" si="2627">SUM(P216:P218)</f>
        <v>307.8805157</v>
      </c>
      <c r="Q215" s="8">
        <f t="shared" si="2627"/>
        <v>336.2379317</v>
      </c>
      <c r="R215" s="8">
        <f t="shared" si="2627"/>
        <v>376.7485258</v>
      </c>
      <c r="S215" s="8">
        <f t="shared" si="2627"/>
        <v>376.7485258</v>
      </c>
      <c r="T215" s="8">
        <f t="shared" si="2627"/>
        <v>384.8506447</v>
      </c>
      <c r="U215" s="8">
        <f t="shared" si="2627"/>
        <v>409.1570012</v>
      </c>
      <c r="V215" s="8">
        <f t="shared" si="2627"/>
        <v>469.9228925</v>
      </c>
      <c r="W215" s="8">
        <f t="shared" si="2627"/>
        <v>457.7697142</v>
      </c>
      <c r="X215" s="8">
        <f t="shared" si="2627"/>
        <v>405.4436848</v>
      </c>
      <c r="Y215" s="8">
        <f t="shared" si="2627"/>
        <v>385.0441862</v>
      </c>
      <c r="Z215" s="8">
        <f t="shared" si="2627"/>
        <v>445.0852514</v>
      </c>
      <c r="AA215" s="8">
        <f t="shared" si="2627"/>
        <v>506.3824272</v>
      </c>
      <c r="AB215" s="8">
        <f t="shared" si="23"/>
        <v>4861.271301</v>
      </c>
      <c r="AC215" s="8">
        <f t="shared" ref="AC215:AN215" si="2628">SUM(AC216:AC218)</f>
        <v>351.5984427</v>
      </c>
      <c r="AD215" s="8">
        <f t="shared" si="2628"/>
        <v>383.9825098</v>
      </c>
      <c r="AE215" s="8">
        <f t="shared" si="2628"/>
        <v>430.2454628</v>
      </c>
      <c r="AF215" s="8">
        <f t="shared" si="2628"/>
        <v>430.2454628</v>
      </c>
      <c r="AG215" s="8">
        <f t="shared" si="2628"/>
        <v>439.4980534</v>
      </c>
      <c r="AH215" s="8">
        <f t="shared" si="2628"/>
        <v>467.2558252</v>
      </c>
      <c r="AI215" s="8">
        <f t="shared" si="2628"/>
        <v>536.6502546</v>
      </c>
      <c r="AJ215" s="8">
        <f t="shared" si="2628"/>
        <v>522.7713687</v>
      </c>
      <c r="AK215" s="8">
        <f t="shared" si="2628"/>
        <v>461.4845038</v>
      </c>
      <c r="AL215" s="8">
        <f t="shared" si="2628"/>
        <v>440.8289801</v>
      </c>
      <c r="AM215" s="8">
        <f t="shared" si="2628"/>
        <v>508.7065822</v>
      </c>
      <c r="AN215" s="8">
        <f t="shared" si="2628"/>
        <v>578.2869123</v>
      </c>
      <c r="AO215" s="8">
        <f t="shared" si="25"/>
        <v>5551.554358</v>
      </c>
      <c r="AP215" s="8">
        <f t="shared" ref="AP215:BA215" si="2629">SUM(AP216:AP218)</f>
        <v>382.386662</v>
      </c>
      <c r="AQ215" s="8">
        <f t="shared" si="2629"/>
        <v>417.6064861</v>
      </c>
      <c r="AR215" s="8">
        <f t="shared" si="2629"/>
        <v>467.9205206</v>
      </c>
      <c r="AS215" s="8">
        <f t="shared" si="2629"/>
        <v>467.9205206</v>
      </c>
      <c r="AT215" s="8">
        <f t="shared" si="2629"/>
        <v>477.9833275</v>
      </c>
      <c r="AU215" s="8">
        <f t="shared" si="2629"/>
        <v>508.1717482</v>
      </c>
      <c r="AV215" s="8">
        <f t="shared" si="2629"/>
        <v>583.6427999</v>
      </c>
      <c r="AW215" s="8">
        <f t="shared" si="2629"/>
        <v>568.5485896</v>
      </c>
      <c r="AX215" s="8">
        <f t="shared" si="2629"/>
        <v>500.5731609</v>
      </c>
      <c r="AY215" s="8">
        <f t="shared" si="2629"/>
        <v>480.4657387</v>
      </c>
      <c r="AZ215" s="8">
        <f t="shared" si="2629"/>
        <v>553.5391519</v>
      </c>
      <c r="BA215" s="8">
        <f t="shared" si="2629"/>
        <v>628.9254309</v>
      </c>
      <c r="BB215" s="8">
        <f t="shared" si="27"/>
        <v>6037.684137</v>
      </c>
      <c r="BC215" s="8">
        <f t="shared" ref="BC215:BN215" si="2630">SUM(BC216:BC218)</f>
        <v>399.0574538</v>
      </c>
      <c r="BD215" s="8">
        <f t="shared" si="2630"/>
        <v>435.8127456</v>
      </c>
      <c r="BE215" s="8">
        <f t="shared" si="2630"/>
        <v>488.3203053</v>
      </c>
      <c r="BF215" s="8">
        <f t="shared" si="2630"/>
        <v>488.3203053</v>
      </c>
      <c r="BG215" s="8">
        <f t="shared" si="2630"/>
        <v>498.8218172</v>
      </c>
      <c r="BH215" s="8">
        <f t="shared" si="2630"/>
        <v>530.326353</v>
      </c>
      <c r="BI215" s="8">
        <f t="shared" si="2630"/>
        <v>609.0876926</v>
      </c>
      <c r="BJ215" s="8">
        <f t="shared" si="2630"/>
        <v>593.3354247</v>
      </c>
      <c r="BK215" s="8">
        <f t="shared" si="2630"/>
        <v>521.3756463</v>
      </c>
      <c r="BL215" s="8">
        <f t="shared" si="2630"/>
        <v>502.3059521</v>
      </c>
      <c r="BM215" s="8">
        <f t="shared" si="2630"/>
        <v>577.7989726</v>
      </c>
      <c r="BN215" s="8">
        <f t="shared" si="2630"/>
        <v>656.3444963</v>
      </c>
      <c r="BO215" s="8">
        <f t="shared" si="29"/>
        <v>6300.907165</v>
      </c>
      <c r="BP215" s="8">
        <f t="shared" ref="BP215:CA215" si="2631">SUM(BP216:BP218)</f>
        <v>402.128994</v>
      </c>
      <c r="BQ215" s="8">
        <f t="shared" si="2631"/>
        <v>439.1671908</v>
      </c>
      <c r="BR215" s="8">
        <f t="shared" si="2631"/>
        <v>492.0789005</v>
      </c>
      <c r="BS215" s="8">
        <f t="shared" si="2631"/>
        <v>492.0789005</v>
      </c>
      <c r="BT215" s="8">
        <f t="shared" si="2631"/>
        <v>502.6612425</v>
      </c>
      <c r="BU215" s="8">
        <f t="shared" si="2631"/>
        <v>534.4082683</v>
      </c>
      <c r="BV215" s="8">
        <f t="shared" si="2631"/>
        <v>613.7758329</v>
      </c>
      <c r="BW215" s="8">
        <f t="shared" si="2631"/>
        <v>597.90232</v>
      </c>
      <c r="BX215" s="8">
        <f t="shared" si="2631"/>
        <v>524.5812984</v>
      </c>
      <c r="BY215" s="8">
        <f t="shared" si="2631"/>
        <v>506.9465359</v>
      </c>
      <c r="BZ215" s="8">
        <f t="shared" si="2631"/>
        <v>582.2793126</v>
      </c>
      <c r="CA215" s="8">
        <f t="shared" si="2631"/>
        <v>661.3963717</v>
      </c>
      <c r="CB215" s="8">
        <f t="shared" si="31"/>
        <v>6349.405168</v>
      </c>
      <c r="CC215" s="8">
        <f t="shared" ref="CC215:CN215" si="2632">SUM(CC216:CC218)</f>
        <v>396.877846</v>
      </c>
      <c r="CD215" s="8">
        <f t="shared" si="2632"/>
        <v>433.4323845</v>
      </c>
      <c r="CE215" s="8">
        <f t="shared" si="2632"/>
        <v>485.6531537</v>
      </c>
      <c r="CF215" s="8">
        <f t="shared" si="2632"/>
        <v>485.6531537</v>
      </c>
      <c r="CG215" s="8">
        <f t="shared" si="2632"/>
        <v>496.0973075</v>
      </c>
      <c r="CH215" s="8">
        <f t="shared" si="2632"/>
        <v>527.4297691</v>
      </c>
      <c r="CI215" s="8">
        <f t="shared" si="2632"/>
        <v>605.7609229</v>
      </c>
      <c r="CJ215" s="8">
        <f t="shared" si="2632"/>
        <v>590.0946921</v>
      </c>
      <c r="CK215" s="8">
        <f t="shared" si="2632"/>
        <v>517.4781334</v>
      </c>
      <c r="CL215" s="8">
        <f t="shared" si="2632"/>
        <v>500.906507</v>
      </c>
      <c r="CM215" s="8">
        <f t="shared" si="2632"/>
        <v>574.3488206</v>
      </c>
      <c r="CN215" s="8">
        <f t="shared" si="2632"/>
        <v>652.7596152</v>
      </c>
      <c r="CO215" s="8">
        <f t="shared" si="33"/>
        <v>6266.492306</v>
      </c>
      <c r="CP215" s="2"/>
      <c r="CQ215" s="2"/>
      <c r="CR215" s="48">
        <f>O215-'ОПУ БС'!C215</f>
        <v>0</v>
      </c>
      <c r="CS215" s="48">
        <f>AB215-'ОПУ БС'!D215</f>
        <v>0</v>
      </c>
      <c r="CT215" s="48">
        <f>AO215-'ОПУ БС'!E215</f>
        <v>0</v>
      </c>
      <c r="CU215" s="48">
        <f>BB215-'ОПУ БС'!F215</f>
        <v>0</v>
      </c>
      <c r="CV215" s="48">
        <f>BO215-'ОПУ БС'!G215</f>
        <v>0</v>
      </c>
      <c r="CW215" s="48">
        <f>CB215-'ОПУ БС'!H215</f>
        <v>0</v>
      </c>
      <c r="CX215" s="48">
        <f>CO215-'ОПУ БС'!I215</f>
        <v>0</v>
      </c>
      <c r="CY215" s="2"/>
      <c r="CZ215" s="2"/>
      <c r="DA215" s="49">
        <f t="shared" ref="DA215:DL215" si="2633">SUM(DA216:DA218)</f>
        <v>0</v>
      </c>
      <c r="DB215" s="49">
        <f t="shared" si="2633"/>
        <v>0</v>
      </c>
      <c r="DC215" s="49">
        <f t="shared" si="2633"/>
        <v>0</v>
      </c>
      <c r="DD215" s="49">
        <f t="shared" si="2633"/>
        <v>0</v>
      </c>
      <c r="DE215" s="49">
        <f t="shared" si="2633"/>
        <v>0</v>
      </c>
      <c r="DF215" s="49">
        <f t="shared" si="2633"/>
        <v>0</v>
      </c>
      <c r="DG215" s="49">
        <f t="shared" si="2633"/>
        <v>0</v>
      </c>
      <c r="DH215" s="49">
        <f t="shared" si="2633"/>
        <v>0</v>
      </c>
      <c r="DI215" s="49">
        <f t="shared" si="2633"/>
        <v>0</v>
      </c>
      <c r="DJ215" s="49">
        <f t="shared" si="2633"/>
        <v>0</v>
      </c>
      <c r="DK215" s="49">
        <f t="shared" si="2633"/>
        <v>0</v>
      </c>
      <c r="DL215" s="49">
        <f t="shared" si="2633"/>
        <v>0</v>
      </c>
      <c r="DM215" s="50">
        <f t="shared" si="35"/>
        <v>0</v>
      </c>
      <c r="DN215" s="49">
        <f t="shared" ref="DN215:DY215" si="2634">SUM(DN216:DN218)</f>
        <v>0</v>
      </c>
      <c r="DO215" s="49">
        <f t="shared" si="2634"/>
        <v>0</v>
      </c>
      <c r="DP215" s="49">
        <f t="shared" si="2634"/>
        <v>0</v>
      </c>
      <c r="DQ215" s="49">
        <f t="shared" si="2634"/>
        <v>0</v>
      </c>
      <c r="DR215" s="49">
        <f t="shared" si="2634"/>
        <v>0</v>
      </c>
      <c r="DS215" s="49">
        <f t="shared" si="2634"/>
        <v>0</v>
      </c>
      <c r="DT215" s="49">
        <f t="shared" si="2634"/>
        <v>0</v>
      </c>
      <c r="DU215" s="49">
        <f t="shared" si="2634"/>
        <v>0</v>
      </c>
      <c r="DV215" s="49">
        <f t="shared" si="2634"/>
        <v>0</v>
      </c>
      <c r="DW215" s="49">
        <f t="shared" si="2634"/>
        <v>0</v>
      </c>
      <c r="DX215" s="49">
        <f t="shared" si="2634"/>
        <v>0</v>
      </c>
      <c r="DY215" s="49">
        <f t="shared" si="2634"/>
        <v>0</v>
      </c>
      <c r="DZ215" s="50">
        <f t="shared" si="37"/>
        <v>0</v>
      </c>
      <c r="EA215" s="49">
        <f t="shared" ref="EA215:EL215" si="2635">SUM(EA216:EA218)</f>
        <v>0</v>
      </c>
      <c r="EB215" s="49">
        <f t="shared" si="2635"/>
        <v>0</v>
      </c>
      <c r="EC215" s="49">
        <f t="shared" si="2635"/>
        <v>0</v>
      </c>
      <c r="ED215" s="49">
        <f t="shared" si="2635"/>
        <v>0</v>
      </c>
      <c r="EE215" s="49">
        <f t="shared" si="2635"/>
        <v>0</v>
      </c>
      <c r="EF215" s="49">
        <f t="shared" si="2635"/>
        <v>0</v>
      </c>
      <c r="EG215" s="49">
        <f t="shared" si="2635"/>
        <v>0</v>
      </c>
      <c r="EH215" s="49">
        <f t="shared" si="2635"/>
        <v>0</v>
      </c>
      <c r="EI215" s="49">
        <f t="shared" si="2635"/>
        <v>0</v>
      </c>
      <c r="EJ215" s="49">
        <f t="shared" si="2635"/>
        <v>0</v>
      </c>
      <c r="EK215" s="49">
        <f t="shared" si="2635"/>
        <v>0</v>
      </c>
      <c r="EL215" s="49">
        <f t="shared" si="2635"/>
        <v>0</v>
      </c>
      <c r="EM215" s="50">
        <f t="shared" si="39"/>
        <v>0</v>
      </c>
      <c r="EN215" s="49">
        <f t="shared" ref="EN215:EY215" si="2636">SUM(EN216:EN218)</f>
        <v>0</v>
      </c>
      <c r="EO215" s="49">
        <f t="shared" si="2636"/>
        <v>0</v>
      </c>
      <c r="EP215" s="49">
        <f t="shared" si="2636"/>
        <v>0</v>
      </c>
      <c r="EQ215" s="49">
        <f t="shared" si="2636"/>
        <v>0</v>
      </c>
      <c r="ER215" s="49">
        <f t="shared" si="2636"/>
        <v>0</v>
      </c>
      <c r="ES215" s="49">
        <f t="shared" si="2636"/>
        <v>0</v>
      </c>
      <c r="ET215" s="49">
        <f t="shared" si="2636"/>
        <v>0</v>
      </c>
      <c r="EU215" s="49">
        <f t="shared" si="2636"/>
        <v>0</v>
      </c>
      <c r="EV215" s="49">
        <f t="shared" si="2636"/>
        <v>0</v>
      </c>
      <c r="EW215" s="49">
        <f t="shared" si="2636"/>
        <v>0</v>
      </c>
      <c r="EX215" s="49">
        <f t="shared" si="2636"/>
        <v>0</v>
      </c>
      <c r="EY215" s="49">
        <f t="shared" si="2636"/>
        <v>0</v>
      </c>
      <c r="EZ215" s="51">
        <f t="shared" si="41"/>
        <v>0</v>
      </c>
      <c r="FA215" s="49">
        <f t="shared" ref="FA215:FL215" si="2637">SUM(FA216:FA218)</f>
        <v>0</v>
      </c>
      <c r="FB215" s="49">
        <f t="shared" si="2637"/>
        <v>0</v>
      </c>
      <c r="FC215" s="49">
        <f t="shared" si="2637"/>
        <v>0</v>
      </c>
      <c r="FD215" s="49">
        <f t="shared" si="2637"/>
        <v>0</v>
      </c>
      <c r="FE215" s="49">
        <f t="shared" si="2637"/>
        <v>0</v>
      </c>
      <c r="FF215" s="49">
        <f t="shared" si="2637"/>
        <v>0</v>
      </c>
      <c r="FG215" s="49">
        <f t="shared" si="2637"/>
        <v>0</v>
      </c>
      <c r="FH215" s="49">
        <f t="shared" si="2637"/>
        <v>0</v>
      </c>
      <c r="FI215" s="49">
        <f t="shared" si="2637"/>
        <v>0</v>
      </c>
      <c r="FJ215" s="49">
        <f t="shared" si="2637"/>
        <v>0</v>
      </c>
      <c r="FK215" s="49">
        <f t="shared" si="2637"/>
        <v>0</v>
      </c>
      <c r="FL215" s="49">
        <f t="shared" si="2637"/>
        <v>0</v>
      </c>
      <c r="FM215" s="51">
        <f t="shared" si="43"/>
        <v>0</v>
      </c>
      <c r="FN215" s="2"/>
      <c r="FO215" s="2"/>
      <c r="FP215" s="8">
        <f t="shared" ref="FP215:GA215" si="2638">SUM(FP216:FP218)</f>
        <v>260.1310757</v>
      </c>
      <c r="FQ215" s="8">
        <f t="shared" si="2638"/>
        <v>284.0905168</v>
      </c>
      <c r="FR215" s="8">
        <f t="shared" si="2638"/>
        <v>318.31829</v>
      </c>
      <c r="FS215" s="8">
        <f t="shared" si="2638"/>
        <v>318.31829</v>
      </c>
      <c r="FT215" s="8">
        <f t="shared" si="2638"/>
        <v>325.1638446</v>
      </c>
      <c r="FU215" s="8">
        <f t="shared" si="2638"/>
        <v>345.7005085</v>
      </c>
      <c r="FV215" s="8">
        <f t="shared" si="2638"/>
        <v>397.0421681</v>
      </c>
      <c r="FW215" s="8">
        <f t="shared" si="2638"/>
        <v>386.7738362</v>
      </c>
      <c r="FX215" s="8">
        <f t="shared" si="2638"/>
        <v>344.1626976</v>
      </c>
      <c r="FY215" s="8">
        <f t="shared" si="2638"/>
        <v>324.7873366</v>
      </c>
      <c r="FZ215" s="8">
        <f t="shared" si="2638"/>
        <v>374.9970458</v>
      </c>
      <c r="GA215" s="8">
        <f t="shared" si="2638"/>
        <v>427.8471639</v>
      </c>
      <c r="GB215" s="52">
        <f t="shared" si="45"/>
        <v>4107.332774</v>
      </c>
      <c r="GC215" s="8">
        <f t="shared" ref="GC215:GN215" si="2639">SUM(GC216:GC218)</f>
        <v>307.8805157</v>
      </c>
      <c r="GD215" s="8">
        <f t="shared" si="2639"/>
        <v>336.2379317</v>
      </c>
      <c r="GE215" s="8">
        <f t="shared" si="2639"/>
        <v>376.7485258</v>
      </c>
      <c r="GF215" s="8">
        <f t="shared" si="2639"/>
        <v>376.7485258</v>
      </c>
      <c r="GG215" s="8">
        <f t="shared" si="2639"/>
        <v>384.8506447</v>
      </c>
      <c r="GH215" s="8">
        <f t="shared" si="2639"/>
        <v>409.1570012</v>
      </c>
      <c r="GI215" s="8">
        <f t="shared" si="2639"/>
        <v>469.9228925</v>
      </c>
      <c r="GJ215" s="8">
        <f t="shared" si="2639"/>
        <v>457.7697142</v>
      </c>
      <c r="GK215" s="8">
        <f t="shared" si="2639"/>
        <v>405.4436848</v>
      </c>
      <c r="GL215" s="8">
        <f t="shared" si="2639"/>
        <v>385.0441862</v>
      </c>
      <c r="GM215" s="8">
        <f t="shared" si="2639"/>
        <v>445.0852514</v>
      </c>
      <c r="GN215" s="8">
        <f t="shared" si="2639"/>
        <v>506.3824272</v>
      </c>
      <c r="GO215" s="52">
        <f t="shared" si="47"/>
        <v>4861.271301</v>
      </c>
      <c r="GP215" s="53">
        <f t="shared" ref="GP215:HA215" si="2640">SUM(GP216:GP218)</f>
        <v>351.5984427</v>
      </c>
      <c r="GQ215" s="53">
        <f t="shared" si="2640"/>
        <v>383.9825098</v>
      </c>
      <c r="GR215" s="53">
        <f t="shared" si="2640"/>
        <v>430.2454628</v>
      </c>
      <c r="GS215" s="53">
        <f t="shared" si="2640"/>
        <v>430.2454628</v>
      </c>
      <c r="GT215" s="53">
        <f t="shared" si="2640"/>
        <v>439.4980534</v>
      </c>
      <c r="GU215" s="53">
        <f t="shared" si="2640"/>
        <v>467.2558252</v>
      </c>
      <c r="GV215" s="53">
        <f t="shared" si="2640"/>
        <v>536.6502546</v>
      </c>
      <c r="GW215" s="53">
        <f t="shared" si="2640"/>
        <v>522.7713687</v>
      </c>
      <c r="GX215" s="53">
        <f t="shared" si="2640"/>
        <v>461.4845038</v>
      </c>
      <c r="GY215" s="53">
        <f t="shared" si="2640"/>
        <v>440.8289801</v>
      </c>
      <c r="GZ215" s="53">
        <f t="shared" si="2640"/>
        <v>508.7065822</v>
      </c>
      <c r="HA215" s="53">
        <f t="shared" si="2640"/>
        <v>578.2869123</v>
      </c>
      <c r="HB215" s="52">
        <f t="shared" si="49"/>
        <v>5551.554358</v>
      </c>
      <c r="HC215" s="53">
        <f t="shared" ref="HC215:HN215" si="2641">SUM(HC216:HC218)</f>
        <v>382.386662</v>
      </c>
      <c r="HD215" s="53">
        <f t="shared" si="2641"/>
        <v>417.6064861</v>
      </c>
      <c r="HE215" s="53">
        <f t="shared" si="2641"/>
        <v>467.9205206</v>
      </c>
      <c r="HF215" s="53">
        <f t="shared" si="2641"/>
        <v>467.9205206</v>
      </c>
      <c r="HG215" s="53">
        <f t="shared" si="2641"/>
        <v>477.9833275</v>
      </c>
      <c r="HH215" s="53">
        <f t="shared" si="2641"/>
        <v>508.1717482</v>
      </c>
      <c r="HI215" s="53">
        <f t="shared" si="2641"/>
        <v>583.6427999</v>
      </c>
      <c r="HJ215" s="53">
        <f t="shared" si="2641"/>
        <v>568.5485896</v>
      </c>
      <c r="HK215" s="53">
        <f t="shared" si="2641"/>
        <v>500.5731609</v>
      </c>
      <c r="HL215" s="53">
        <f t="shared" si="2641"/>
        <v>480.4657387</v>
      </c>
      <c r="HM215" s="53">
        <f t="shared" si="2641"/>
        <v>553.5391519</v>
      </c>
      <c r="HN215" s="53">
        <f t="shared" si="2641"/>
        <v>628.9254309</v>
      </c>
      <c r="HO215" s="52">
        <f t="shared" si="51"/>
        <v>6037.684137</v>
      </c>
      <c r="HP215" s="53">
        <f t="shared" ref="HP215:IA215" si="2642">SUM(HP216:HP218)</f>
        <v>399.0574538</v>
      </c>
      <c r="HQ215" s="53">
        <f t="shared" si="2642"/>
        <v>435.8127456</v>
      </c>
      <c r="HR215" s="53">
        <f t="shared" si="2642"/>
        <v>488.3203053</v>
      </c>
      <c r="HS215" s="53">
        <f t="shared" si="2642"/>
        <v>488.3203053</v>
      </c>
      <c r="HT215" s="53">
        <f t="shared" si="2642"/>
        <v>498.8218172</v>
      </c>
      <c r="HU215" s="53">
        <f t="shared" si="2642"/>
        <v>530.326353</v>
      </c>
      <c r="HV215" s="53">
        <f t="shared" si="2642"/>
        <v>609.0876926</v>
      </c>
      <c r="HW215" s="53">
        <f t="shared" si="2642"/>
        <v>593.3354247</v>
      </c>
      <c r="HX215" s="53">
        <f t="shared" si="2642"/>
        <v>521.3756463</v>
      </c>
      <c r="HY215" s="53">
        <f t="shared" si="2642"/>
        <v>502.3059521</v>
      </c>
      <c r="HZ215" s="53">
        <f t="shared" si="2642"/>
        <v>577.7989726</v>
      </c>
      <c r="IA215" s="53">
        <f t="shared" si="2642"/>
        <v>656.3444963</v>
      </c>
      <c r="IB215" s="52">
        <f t="shared" si="53"/>
        <v>6300.907165</v>
      </c>
      <c r="IC215" s="53">
        <f t="shared" ref="IC215:IN215" si="2643">SUM(IC216:IC218)</f>
        <v>402.128994</v>
      </c>
      <c r="ID215" s="53">
        <f t="shared" si="2643"/>
        <v>439.1671908</v>
      </c>
      <c r="IE215" s="53">
        <f t="shared" si="2643"/>
        <v>492.0789005</v>
      </c>
      <c r="IF215" s="53">
        <f t="shared" si="2643"/>
        <v>492.0789005</v>
      </c>
      <c r="IG215" s="53">
        <f t="shared" si="2643"/>
        <v>502.6612425</v>
      </c>
      <c r="IH215" s="53">
        <f t="shared" si="2643"/>
        <v>534.4082683</v>
      </c>
      <c r="II215" s="53">
        <f t="shared" si="2643"/>
        <v>613.7758329</v>
      </c>
      <c r="IJ215" s="53">
        <f t="shared" si="2643"/>
        <v>597.90232</v>
      </c>
      <c r="IK215" s="53">
        <f t="shared" si="2643"/>
        <v>524.5812984</v>
      </c>
      <c r="IL215" s="53">
        <f t="shared" si="2643"/>
        <v>506.9465359</v>
      </c>
      <c r="IM215" s="53">
        <f t="shared" si="2643"/>
        <v>582.2793126</v>
      </c>
      <c r="IN215" s="53">
        <f t="shared" si="2643"/>
        <v>661.3963717</v>
      </c>
      <c r="IO215" s="52">
        <f t="shared" si="55"/>
        <v>6349.405168</v>
      </c>
      <c r="IP215" s="53">
        <f t="shared" ref="IP215:JA215" si="2644">SUM(IP216:IP218)</f>
        <v>396.877846</v>
      </c>
      <c r="IQ215" s="53">
        <f t="shared" si="2644"/>
        <v>433.4323845</v>
      </c>
      <c r="IR215" s="53">
        <f t="shared" si="2644"/>
        <v>485.6531537</v>
      </c>
      <c r="IS215" s="53">
        <f t="shared" si="2644"/>
        <v>485.6531537</v>
      </c>
      <c r="IT215" s="53">
        <f t="shared" si="2644"/>
        <v>496.0973075</v>
      </c>
      <c r="IU215" s="53">
        <f t="shared" si="2644"/>
        <v>527.4297691</v>
      </c>
      <c r="IV215" s="53">
        <f t="shared" si="2644"/>
        <v>605.7609229</v>
      </c>
      <c r="IW215" s="53">
        <f t="shared" si="2644"/>
        <v>590.0946921</v>
      </c>
      <c r="IX215" s="53">
        <f t="shared" si="2644"/>
        <v>517.4781334</v>
      </c>
      <c r="IY215" s="53">
        <f t="shared" si="2644"/>
        <v>500.906507</v>
      </c>
      <c r="IZ215" s="53">
        <f t="shared" si="2644"/>
        <v>574.3488206</v>
      </c>
      <c r="JA215" s="53">
        <f t="shared" si="2644"/>
        <v>652.7596152</v>
      </c>
      <c r="JB215" s="52">
        <f t="shared" si="57"/>
        <v>6266.492306</v>
      </c>
      <c r="JC215" s="2"/>
      <c r="JD215" s="2"/>
      <c r="JE215" s="19">
        <f t="shared" si="58"/>
        <v>0</v>
      </c>
      <c r="JF215" s="19">
        <f t="shared" si="59"/>
        <v>0</v>
      </c>
      <c r="JG215" s="48">
        <f t="shared" si="60"/>
        <v>0</v>
      </c>
      <c r="JH215" s="48">
        <f t="shared" si="61"/>
        <v>0</v>
      </c>
      <c r="JI215" s="48">
        <f t="shared" si="62"/>
        <v>0</v>
      </c>
      <c r="JJ215" s="48">
        <f t="shared" si="63"/>
        <v>0</v>
      </c>
      <c r="JK215" s="48">
        <f t="shared" si="64"/>
        <v>0</v>
      </c>
    </row>
    <row r="216" ht="19.5" customHeight="1" outlineLevel="1">
      <c r="A216" s="2"/>
      <c r="B216" s="13" t="s">
        <v>18</v>
      </c>
      <c r="C216" s="56">
        <f>'ОПУ БС'!$C216/12*'ОПУ БС'!L216</f>
        <v>122.7593443</v>
      </c>
      <c r="D216" s="56">
        <f>'ОПУ БС'!$C216/12*'ОПУ БС'!M216</f>
        <v>134.066126</v>
      </c>
      <c r="E216" s="56">
        <f>'ОПУ БС'!$C216/12*'ОПУ БС'!N216</f>
        <v>150.2186714</v>
      </c>
      <c r="F216" s="56">
        <f>'ОПУ БС'!$C216/12*'ОПУ БС'!O216</f>
        <v>150.2186714</v>
      </c>
      <c r="G216" s="56">
        <f>'ОПУ БС'!$C216/12*'ОПУ БС'!P216</f>
        <v>153.4491804</v>
      </c>
      <c r="H216" s="56">
        <f>'ОПУ БС'!$C216/12*'ОПУ БС'!Q216</f>
        <v>163.1407076</v>
      </c>
      <c r="I216" s="56">
        <f>'ОПУ БС'!$C216/12*'ОПУ БС'!R216</f>
        <v>187.3695256</v>
      </c>
      <c r="J216" s="56">
        <f>'ОПУ БС'!$C216/12*'ОПУ БС'!S216</f>
        <v>182.523762</v>
      </c>
      <c r="K216" s="56">
        <f>'ОПУ БС'!$C216/12*'ОПУ БС'!T216</f>
        <v>169.6017257</v>
      </c>
      <c r="L216" s="56">
        <f>'ОПУ БС'!$C216/12*'ОПУ БС'!U216</f>
        <v>159.9101985</v>
      </c>
      <c r="M216" s="56">
        <f>'ОПУ БС'!$C216/12*'ОПУ БС'!V216</f>
        <v>163.1407076</v>
      </c>
      <c r="N216" s="56">
        <f>'ОПУ БС'!$C216/12*'ОПУ БС'!W216</f>
        <v>201.9068163</v>
      </c>
      <c r="O216" s="10">
        <f t="shared" si="21"/>
        <v>1938.305437</v>
      </c>
      <c r="P216" s="56">
        <f>'ОПУ БС'!$D216/12*'ОПУ БС'!L216</f>
        <v>146.3641166</v>
      </c>
      <c r="Q216" s="56">
        <f>'ОПУ БС'!$D216/12*'ОПУ БС'!M216</f>
        <v>159.845022</v>
      </c>
      <c r="R216" s="56">
        <f>'ОПУ БС'!$D216/12*'ОПУ БС'!N216</f>
        <v>179.1034584</v>
      </c>
      <c r="S216" s="56">
        <f>'ОПУ БС'!$D216/12*'ОПУ БС'!O216</f>
        <v>179.1034584</v>
      </c>
      <c r="T216" s="56">
        <f>'ОПУ БС'!$D216/12*'ОПУ БС'!P216</f>
        <v>182.9551457</v>
      </c>
      <c r="U216" s="56">
        <f>'ОПУ БС'!$D216/12*'ОПУ БС'!Q216</f>
        <v>194.5102075</v>
      </c>
      <c r="V216" s="56">
        <f>'ОПУ БС'!$D216/12*'ОПУ БС'!R216</f>
        <v>223.3978621</v>
      </c>
      <c r="W216" s="56">
        <f>'ОПУ БС'!$D216/12*'ОПУ БС'!S216</f>
        <v>217.6203312</v>
      </c>
      <c r="X216" s="56">
        <f>'ОПУ БС'!$D216/12*'ОПУ БС'!T216</f>
        <v>202.2135821</v>
      </c>
      <c r="Y216" s="56">
        <f>'ОПУ БС'!$D216/12*'ОПУ БС'!U216</f>
        <v>190.6585203</v>
      </c>
      <c r="Z216" s="56">
        <f>'ОПУ БС'!$D216/12*'ОПУ БС'!V216</f>
        <v>194.5102075</v>
      </c>
      <c r="AA216" s="56">
        <f>'ОПУ БС'!$D216/12*'ОПУ БС'!W216</f>
        <v>240.7304549</v>
      </c>
      <c r="AB216" s="10">
        <f t="shared" si="23"/>
        <v>2311.012367</v>
      </c>
      <c r="AC216" s="56">
        <f>'ОПУ БС'!$E216/12*'ОПУ БС'!L216</f>
        <v>172.5211037</v>
      </c>
      <c r="AD216" s="56">
        <f>'ОПУ БС'!$E216/12*'ОПУ БС'!M216</f>
        <v>188.4112054</v>
      </c>
      <c r="AE216" s="56">
        <f>'ОПУ БС'!$E216/12*'ОПУ БС'!N216</f>
        <v>211.1113506</v>
      </c>
      <c r="AF216" s="56">
        <f>'ОПУ БС'!$E216/12*'ОПУ БС'!O216</f>
        <v>211.1113506</v>
      </c>
      <c r="AG216" s="56">
        <f>'ОПУ БС'!$E216/12*'ОПУ БС'!P216</f>
        <v>215.6513796</v>
      </c>
      <c r="AH216" s="56">
        <f>'ОПУ БС'!$E216/12*'ОПУ БС'!Q216</f>
        <v>229.2714668</v>
      </c>
      <c r="AI216" s="56">
        <f>'ОПУ БС'!$E216/12*'ОПУ БС'!R216</f>
        <v>263.3216846</v>
      </c>
      <c r="AJ216" s="56">
        <f>'ОПУ БС'!$E216/12*'ОПУ БС'!S216</f>
        <v>256.511641</v>
      </c>
      <c r="AK216" s="56">
        <f>'ОПУ БС'!$E216/12*'ОПУ БС'!T216</f>
        <v>238.3515249</v>
      </c>
      <c r="AL216" s="56">
        <f>'ОПУ БС'!$E216/12*'ОПУ БС'!U216</f>
        <v>224.7314377</v>
      </c>
      <c r="AM216" s="56">
        <f>'ОПУ БС'!$E216/12*'ОПУ БС'!V216</f>
        <v>229.2714668</v>
      </c>
      <c r="AN216" s="56">
        <f>'ОПУ БС'!$E216/12*'ОПУ БС'!W216</f>
        <v>283.7518153</v>
      </c>
      <c r="AO216" s="10">
        <f t="shared" si="25"/>
        <v>2724.017427</v>
      </c>
      <c r="AP216" s="56">
        <f>'ОПУ БС'!$F216/12*'ОПУ БС'!L216</f>
        <v>192.84992</v>
      </c>
      <c r="AQ216" s="56">
        <f>'ОПУ БС'!$F216/12*'ОПУ БС'!M216</f>
        <v>210.6124126</v>
      </c>
      <c r="AR216" s="56">
        <f>'ОПУ БС'!$F216/12*'ОПУ БС'!N216</f>
        <v>235.9874021</v>
      </c>
      <c r="AS216" s="56">
        <f>'ОПУ БС'!$F216/12*'ОПУ БС'!O216</f>
        <v>235.9874021</v>
      </c>
      <c r="AT216" s="56">
        <f>'ОПУ БС'!$F216/12*'ОПУ БС'!P216</f>
        <v>241.0624</v>
      </c>
      <c r="AU216" s="56">
        <f>'ОПУ БС'!$F216/12*'ОПУ БС'!Q216</f>
        <v>256.2873937</v>
      </c>
      <c r="AV216" s="56">
        <f>'ОПУ БС'!$F216/12*'ОПУ БС'!R216</f>
        <v>294.3498779</v>
      </c>
      <c r="AW216" s="56">
        <f>'ОПУ БС'!$F216/12*'ОПУ БС'!S216</f>
        <v>286.7373811</v>
      </c>
      <c r="AX216" s="56">
        <f>'ОПУ БС'!$F216/12*'ОПУ БС'!T216</f>
        <v>266.4373895</v>
      </c>
      <c r="AY216" s="56">
        <f>'ОПУ БС'!$F216/12*'ОПУ БС'!U216</f>
        <v>251.2123958</v>
      </c>
      <c r="AZ216" s="56">
        <f>'ОПУ БС'!$F216/12*'ОПУ БС'!V216</f>
        <v>256.2873937</v>
      </c>
      <c r="BA216" s="56">
        <f>'ОПУ БС'!$F216/12*'ОПУ БС'!W216</f>
        <v>317.1873684</v>
      </c>
      <c r="BB216" s="10">
        <f t="shared" si="27"/>
        <v>3044.998737</v>
      </c>
      <c r="BC216" s="56">
        <f>'ОПУ БС'!$G216/12*'ОПУ БС'!L216</f>
        <v>206.0064365</v>
      </c>
      <c r="BD216" s="56">
        <f>'ОПУ БС'!$G216/12*'ОПУ БС'!M216</f>
        <v>224.9807135</v>
      </c>
      <c r="BE216" s="56">
        <f>'ОПУ БС'!$G216/12*'ОПУ БС'!N216</f>
        <v>252.0868236</v>
      </c>
      <c r="BF216" s="56">
        <f>'ОПУ БС'!$G216/12*'ОПУ БС'!O216</f>
        <v>252.0868236</v>
      </c>
      <c r="BG216" s="56">
        <f>'ОПУ БС'!$G216/12*'ОПУ БС'!P216</f>
        <v>257.5080456</v>
      </c>
      <c r="BH216" s="56">
        <f>'ОПУ БС'!$G216/12*'ОПУ БС'!Q216</f>
        <v>273.7717116</v>
      </c>
      <c r="BI216" s="56">
        <f>'ОПУ БС'!$G216/12*'ОПУ БС'!R216</f>
        <v>314.4308767</v>
      </c>
      <c r="BJ216" s="56">
        <f>'ОПУ БС'!$G216/12*'ОПУ БС'!S216</f>
        <v>306.2990437</v>
      </c>
      <c r="BK216" s="56">
        <f>'ОПУ БС'!$G216/12*'ОПУ БС'!T216</f>
        <v>284.6141557</v>
      </c>
      <c r="BL216" s="56">
        <f>'ОПУ БС'!$G216/12*'ОПУ БС'!U216</f>
        <v>268.3504896</v>
      </c>
      <c r="BM216" s="56">
        <f>'ОПУ БС'!$G216/12*'ОПУ БС'!V216</f>
        <v>273.7717116</v>
      </c>
      <c r="BN216" s="56">
        <f>'ОПУ БС'!$G216/12*'ОПУ БС'!W216</f>
        <v>338.8263758</v>
      </c>
      <c r="BO216" s="10">
        <f t="shared" si="29"/>
        <v>3252.733207</v>
      </c>
      <c r="BP216" s="56">
        <f>'ОПУ БС'!$H216/12*'ОПУ БС'!L216</f>
        <v>211.8623188</v>
      </c>
      <c r="BQ216" s="56">
        <f>'ОПУ БС'!$H216/12*'ОПУ БС'!M216</f>
        <v>231.3759535</v>
      </c>
      <c r="BR216" s="56">
        <f>'ОПУ БС'!$H216/12*'ОПУ БС'!N216</f>
        <v>259.2525744</v>
      </c>
      <c r="BS216" s="56">
        <f>'ОПУ БС'!$H216/12*'ОПУ БС'!O216</f>
        <v>259.2525744</v>
      </c>
      <c r="BT216" s="56">
        <f>'ОПУ БС'!$H216/12*'ОПУ БС'!P216</f>
        <v>264.8278985</v>
      </c>
      <c r="BU216" s="56">
        <f>'ОПУ БС'!$H216/12*'ОПУ БС'!Q216</f>
        <v>281.5538711</v>
      </c>
      <c r="BV216" s="56">
        <f>'ОПУ БС'!$H216/12*'ОПУ БС'!R216</f>
        <v>323.3688024</v>
      </c>
      <c r="BW216" s="56">
        <f>'ОПУ БС'!$H216/12*'ОПУ БС'!S216</f>
        <v>315.0058162</v>
      </c>
      <c r="BX216" s="56">
        <f>'ОПУ БС'!$H216/12*'ОПУ БС'!T216</f>
        <v>292.7045194</v>
      </c>
      <c r="BY216" s="56">
        <f>'ОПУ БС'!$H216/12*'ОПУ БС'!U216</f>
        <v>275.9785469</v>
      </c>
      <c r="BZ216" s="56">
        <f>'ОПУ БС'!$H216/12*'ОПУ БС'!V216</f>
        <v>281.5538711</v>
      </c>
      <c r="CA216" s="56">
        <f>'ОПУ БС'!$H216/12*'ОПУ БС'!W216</f>
        <v>348.4577612</v>
      </c>
      <c r="CB216" s="10">
        <f t="shared" si="31"/>
        <v>3345.194508</v>
      </c>
      <c r="CC216" s="56">
        <f>'ОПУ БС'!$I216/12*'ОПУ БС'!L216</f>
        <v>212.9967369</v>
      </c>
      <c r="CD216" s="56">
        <f>'ОПУ БС'!$I216/12*'ОПУ БС'!M216</f>
        <v>232.6148574</v>
      </c>
      <c r="CE216" s="56">
        <f>'ОПУ БС'!$I216/12*'ОПУ БС'!N216</f>
        <v>260.6407438</v>
      </c>
      <c r="CF216" s="56">
        <f>'ОПУ БС'!$I216/12*'ОПУ БС'!O216</f>
        <v>260.6407438</v>
      </c>
      <c r="CG216" s="56">
        <f>'ОПУ БС'!$I216/12*'ОПУ БС'!P216</f>
        <v>266.2459211</v>
      </c>
      <c r="CH216" s="56">
        <f>'ОПУ БС'!$I216/12*'ОПУ БС'!Q216</f>
        <v>283.061453</v>
      </c>
      <c r="CI216" s="56">
        <f>'ОПУ БС'!$I216/12*'ОПУ БС'!R216</f>
        <v>325.1002826</v>
      </c>
      <c r="CJ216" s="56">
        <f>'ОПУ БС'!$I216/12*'ОПУ БС'!S216</f>
        <v>316.6925167</v>
      </c>
      <c r="CK216" s="56">
        <f>'ОПУ БС'!$I216/12*'ОПУ БС'!T216</f>
        <v>294.2718075</v>
      </c>
      <c r="CL216" s="56">
        <f>'ОПУ БС'!$I216/12*'ОПУ БС'!U216</f>
        <v>277.4562757</v>
      </c>
      <c r="CM216" s="56">
        <f>'ОПУ БС'!$I216/12*'ОПУ БС'!V216</f>
        <v>283.061453</v>
      </c>
      <c r="CN216" s="56">
        <f>'ОПУ БС'!$I216/12*'ОПУ БС'!W216</f>
        <v>350.3235804</v>
      </c>
      <c r="CO216" s="10">
        <f t="shared" si="33"/>
        <v>3363.106372</v>
      </c>
      <c r="CP216" s="2"/>
      <c r="CQ216" s="2"/>
      <c r="CR216" s="48">
        <f>O216-'ОПУ БС'!C216</f>
        <v>0</v>
      </c>
      <c r="CS216" s="48">
        <f>AB216-'ОПУ БС'!D216</f>
        <v>0</v>
      </c>
      <c r="CT216" s="48">
        <f>AO216-'ОПУ БС'!E216</f>
        <v>0</v>
      </c>
      <c r="CU216" s="48">
        <f>BB216-'ОПУ БС'!F216</f>
        <v>0</v>
      </c>
      <c r="CV216" s="48">
        <f>BO216-'ОПУ БС'!G216</f>
        <v>0</v>
      </c>
      <c r="CW216" s="48">
        <f>CB216-'ОПУ БС'!H216</f>
        <v>0</v>
      </c>
      <c r="CX216" s="48">
        <f>CO216-'ОПУ БС'!I216</f>
        <v>0</v>
      </c>
      <c r="CY216" s="2"/>
      <c r="CZ216" s="2"/>
      <c r="DA216" s="57"/>
      <c r="DB216" s="57"/>
      <c r="DC216" s="57"/>
      <c r="DD216" s="57"/>
      <c r="DE216" s="57"/>
      <c r="DF216" s="57"/>
      <c r="DG216" s="57"/>
      <c r="DH216" s="57"/>
      <c r="DI216" s="57"/>
      <c r="DJ216" s="57"/>
      <c r="DK216" s="57"/>
      <c r="DL216" s="57"/>
      <c r="DM216" s="55">
        <f t="shared" si="35"/>
        <v>0</v>
      </c>
      <c r="DN216" s="57"/>
      <c r="DO216" s="57"/>
      <c r="DP216" s="57"/>
      <c r="DQ216" s="57"/>
      <c r="DR216" s="57"/>
      <c r="DS216" s="57"/>
      <c r="DT216" s="57"/>
      <c r="DU216" s="57"/>
      <c r="DV216" s="57"/>
      <c r="DW216" s="57"/>
      <c r="DX216" s="57"/>
      <c r="DY216" s="57"/>
      <c r="DZ216" s="55">
        <f t="shared" si="37"/>
        <v>0</v>
      </c>
      <c r="EA216" s="58"/>
      <c r="EB216" s="58"/>
      <c r="EC216" s="58"/>
      <c r="ED216" s="58"/>
      <c r="EE216" s="58"/>
      <c r="EF216" s="58"/>
      <c r="EG216" s="58"/>
      <c r="EH216" s="58"/>
      <c r="EI216" s="58"/>
      <c r="EJ216" s="58"/>
      <c r="EK216" s="58"/>
      <c r="EL216" s="58"/>
      <c r="EM216" s="50">
        <f t="shared" si="39"/>
        <v>0</v>
      </c>
      <c r="EN216" s="58"/>
      <c r="EO216" s="58"/>
      <c r="EP216" s="58"/>
      <c r="EQ216" s="58"/>
      <c r="ER216" s="58"/>
      <c r="ES216" s="58"/>
      <c r="ET216" s="58"/>
      <c r="EU216" s="58"/>
      <c r="EV216" s="58"/>
      <c r="EW216" s="58"/>
      <c r="EX216" s="58"/>
      <c r="EY216" s="58"/>
      <c r="EZ216" s="51">
        <f t="shared" si="41"/>
        <v>0</v>
      </c>
      <c r="FA216" s="58"/>
      <c r="FB216" s="58"/>
      <c r="FC216" s="58"/>
      <c r="FD216" s="58"/>
      <c r="FE216" s="58"/>
      <c r="FF216" s="58"/>
      <c r="FG216" s="58"/>
      <c r="FH216" s="58"/>
      <c r="FI216" s="58"/>
      <c r="FJ216" s="58"/>
      <c r="FK216" s="58"/>
      <c r="FL216" s="58"/>
      <c r="FM216" s="51">
        <f t="shared" si="43"/>
        <v>0</v>
      </c>
      <c r="FN216" s="2"/>
      <c r="FO216" s="2"/>
      <c r="FP216" s="56">
        <f t="shared" ref="FP216:GA216" si="2645">C216</f>
        <v>122.7593443</v>
      </c>
      <c r="FQ216" s="56">
        <f t="shared" si="2645"/>
        <v>134.066126</v>
      </c>
      <c r="FR216" s="56">
        <f t="shared" si="2645"/>
        <v>150.2186714</v>
      </c>
      <c r="FS216" s="56">
        <f t="shared" si="2645"/>
        <v>150.2186714</v>
      </c>
      <c r="FT216" s="56">
        <f t="shared" si="2645"/>
        <v>153.4491804</v>
      </c>
      <c r="FU216" s="56">
        <f t="shared" si="2645"/>
        <v>163.1407076</v>
      </c>
      <c r="FV216" s="56">
        <f t="shared" si="2645"/>
        <v>187.3695256</v>
      </c>
      <c r="FW216" s="56">
        <f t="shared" si="2645"/>
        <v>182.523762</v>
      </c>
      <c r="FX216" s="56">
        <f t="shared" si="2645"/>
        <v>169.6017257</v>
      </c>
      <c r="FY216" s="56">
        <f t="shared" si="2645"/>
        <v>159.9101985</v>
      </c>
      <c r="FZ216" s="56">
        <f t="shared" si="2645"/>
        <v>163.1407076</v>
      </c>
      <c r="GA216" s="56">
        <f t="shared" si="2645"/>
        <v>201.9068163</v>
      </c>
      <c r="GB216" s="52">
        <f t="shared" si="45"/>
        <v>1938.305437</v>
      </c>
      <c r="GC216" s="56">
        <f t="shared" ref="GC216:GN216" si="2646">P216</f>
        <v>146.3641166</v>
      </c>
      <c r="GD216" s="56">
        <f t="shared" si="2646"/>
        <v>159.845022</v>
      </c>
      <c r="GE216" s="56">
        <f t="shared" si="2646"/>
        <v>179.1034584</v>
      </c>
      <c r="GF216" s="56">
        <f t="shared" si="2646"/>
        <v>179.1034584</v>
      </c>
      <c r="GG216" s="56">
        <f t="shared" si="2646"/>
        <v>182.9551457</v>
      </c>
      <c r="GH216" s="56">
        <f t="shared" si="2646"/>
        <v>194.5102075</v>
      </c>
      <c r="GI216" s="56">
        <f t="shared" si="2646"/>
        <v>223.3978621</v>
      </c>
      <c r="GJ216" s="56">
        <f t="shared" si="2646"/>
        <v>217.6203312</v>
      </c>
      <c r="GK216" s="56">
        <f t="shared" si="2646"/>
        <v>202.2135821</v>
      </c>
      <c r="GL216" s="56">
        <f t="shared" si="2646"/>
        <v>190.6585203</v>
      </c>
      <c r="GM216" s="56">
        <f t="shared" si="2646"/>
        <v>194.5102075</v>
      </c>
      <c r="GN216" s="56">
        <f t="shared" si="2646"/>
        <v>240.7304549</v>
      </c>
      <c r="GO216" s="52">
        <f t="shared" si="47"/>
        <v>2311.012367</v>
      </c>
      <c r="GP216" s="8">
        <f t="shared" ref="GP216:HA216" si="2647">AC216+DA216</f>
        <v>172.5211037</v>
      </c>
      <c r="GQ216" s="8">
        <f t="shared" si="2647"/>
        <v>188.4112054</v>
      </c>
      <c r="GR216" s="8">
        <f t="shared" si="2647"/>
        <v>211.1113506</v>
      </c>
      <c r="GS216" s="8">
        <f t="shared" si="2647"/>
        <v>211.1113506</v>
      </c>
      <c r="GT216" s="8">
        <f t="shared" si="2647"/>
        <v>215.6513796</v>
      </c>
      <c r="GU216" s="8">
        <f t="shared" si="2647"/>
        <v>229.2714668</v>
      </c>
      <c r="GV216" s="8">
        <f t="shared" si="2647"/>
        <v>263.3216846</v>
      </c>
      <c r="GW216" s="8">
        <f t="shared" si="2647"/>
        <v>256.511641</v>
      </c>
      <c r="GX216" s="8">
        <f t="shared" si="2647"/>
        <v>238.3515249</v>
      </c>
      <c r="GY216" s="8">
        <f t="shared" si="2647"/>
        <v>224.7314377</v>
      </c>
      <c r="GZ216" s="8">
        <f t="shared" si="2647"/>
        <v>229.2714668</v>
      </c>
      <c r="HA216" s="8">
        <f t="shared" si="2647"/>
        <v>283.7518153</v>
      </c>
      <c r="HB216" s="52">
        <f t="shared" si="49"/>
        <v>2724.017427</v>
      </c>
      <c r="HC216" s="8">
        <f t="shared" ref="HC216:HN216" si="2648">AP216+DN216</f>
        <v>192.84992</v>
      </c>
      <c r="HD216" s="8">
        <f t="shared" si="2648"/>
        <v>210.6124126</v>
      </c>
      <c r="HE216" s="8">
        <f t="shared" si="2648"/>
        <v>235.9874021</v>
      </c>
      <c r="HF216" s="8">
        <f t="shared" si="2648"/>
        <v>235.9874021</v>
      </c>
      <c r="HG216" s="8">
        <f t="shared" si="2648"/>
        <v>241.0624</v>
      </c>
      <c r="HH216" s="8">
        <f t="shared" si="2648"/>
        <v>256.2873937</v>
      </c>
      <c r="HI216" s="8">
        <f t="shared" si="2648"/>
        <v>294.3498779</v>
      </c>
      <c r="HJ216" s="8">
        <f t="shared" si="2648"/>
        <v>286.7373811</v>
      </c>
      <c r="HK216" s="8">
        <f t="shared" si="2648"/>
        <v>266.4373895</v>
      </c>
      <c r="HL216" s="8">
        <f t="shared" si="2648"/>
        <v>251.2123958</v>
      </c>
      <c r="HM216" s="8">
        <f t="shared" si="2648"/>
        <v>256.2873937</v>
      </c>
      <c r="HN216" s="8">
        <f t="shared" si="2648"/>
        <v>317.1873684</v>
      </c>
      <c r="HO216" s="52">
        <f t="shared" si="51"/>
        <v>3044.998737</v>
      </c>
      <c r="HP216" s="8">
        <f t="shared" ref="HP216:IA216" si="2649">BC216+EA216</f>
        <v>206.0064365</v>
      </c>
      <c r="HQ216" s="8">
        <f t="shared" si="2649"/>
        <v>224.9807135</v>
      </c>
      <c r="HR216" s="8">
        <f t="shared" si="2649"/>
        <v>252.0868236</v>
      </c>
      <c r="HS216" s="8">
        <f t="shared" si="2649"/>
        <v>252.0868236</v>
      </c>
      <c r="HT216" s="8">
        <f t="shared" si="2649"/>
        <v>257.5080456</v>
      </c>
      <c r="HU216" s="8">
        <f t="shared" si="2649"/>
        <v>273.7717116</v>
      </c>
      <c r="HV216" s="8">
        <f t="shared" si="2649"/>
        <v>314.4308767</v>
      </c>
      <c r="HW216" s="8">
        <f t="shared" si="2649"/>
        <v>306.2990437</v>
      </c>
      <c r="HX216" s="8">
        <f t="shared" si="2649"/>
        <v>284.6141557</v>
      </c>
      <c r="HY216" s="8">
        <f t="shared" si="2649"/>
        <v>268.3504896</v>
      </c>
      <c r="HZ216" s="8">
        <f t="shared" si="2649"/>
        <v>273.7717116</v>
      </c>
      <c r="IA216" s="8">
        <f t="shared" si="2649"/>
        <v>338.8263758</v>
      </c>
      <c r="IB216" s="52">
        <f t="shared" si="53"/>
        <v>3252.733207</v>
      </c>
      <c r="IC216" s="8">
        <f t="shared" ref="IC216:IN216" si="2650">BP216+EN216</f>
        <v>211.8623188</v>
      </c>
      <c r="ID216" s="8">
        <f t="shared" si="2650"/>
        <v>231.3759535</v>
      </c>
      <c r="IE216" s="8">
        <f t="shared" si="2650"/>
        <v>259.2525744</v>
      </c>
      <c r="IF216" s="8">
        <f t="shared" si="2650"/>
        <v>259.2525744</v>
      </c>
      <c r="IG216" s="8">
        <f t="shared" si="2650"/>
        <v>264.8278985</v>
      </c>
      <c r="IH216" s="8">
        <f t="shared" si="2650"/>
        <v>281.5538711</v>
      </c>
      <c r="II216" s="8">
        <f t="shared" si="2650"/>
        <v>323.3688024</v>
      </c>
      <c r="IJ216" s="8">
        <f t="shared" si="2650"/>
        <v>315.0058162</v>
      </c>
      <c r="IK216" s="8">
        <f t="shared" si="2650"/>
        <v>292.7045194</v>
      </c>
      <c r="IL216" s="8">
        <f t="shared" si="2650"/>
        <v>275.9785469</v>
      </c>
      <c r="IM216" s="8">
        <f t="shared" si="2650"/>
        <v>281.5538711</v>
      </c>
      <c r="IN216" s="8">
        <f t="shared" si="2650"/>
        <v>348.4577612</v>
      </c>
      <c r="IO216" s="52">
        <f t="shared" si="55"/>
        <v>3345.194508</v>
      </c>
      <c r="IP216" s="8">
        <f t="shared" ref="IP216:JA216" si="2651">CC216+FA216</f>
        <v>212.9967369</v>
      </c>
      <c r="IQ216" s="8">
        <f t="shared" si="2651"/>
        <v>232.6148574</v>
      </c>
      <c r="IR216" s="8">
        <f t="shared" si="2651"/>
        <v>260.6407438</v>
      </c>
      <c r="IS216" s="8">
        <f t="shared" si="2651"/>
        <v>260.6407438</v>
      </c>
      <c r="IT216" s="8">
        <f t="shared" si="2651"/>
        <v>266.2459211</v>
      </c>
      <c r="IU216" s="8">
        <f t="shared" si="2651"/>
        <v>283.061453</v>
      </c>
      <c r="IV216" s="8">
        <f t="shared" si="2651"/>
        <v>325.1002826</v>
      </c>
      <c r="IW216" s="8">
        <f t="shared" si="2651"/>
        <v>316.6925167</v>
      </c>
      <c r="IX216" s="8">
        <f t="shared" si="2651"/>
        <v>294.2718075</v>
      </c>
      <c r="IY216" s="8">
        <f t="shared" si="2651"/>
        <v>277.4562757</v>
      </c>
      <c r="IZ216" s="8">
        <f t="shared" si="2651"/>
        <v>283.061453</v>
      </c>
      <c r="JA216" s="8">
        <f t="shared" si="2651"/>
        <v>350.3235804</v>
      </c>
      <c r="JB216" s="52">
        <f t="shared" si="57"/>
        <v>3363.106372</v>
      </c>
      <c r="JC216" s="2"/>
      <c r="JD216" s="2"/>
      <c r="JE216" s="19">
        <f t="shared" si="58"/>
        <v>0</v>
      </c>
      <c r="JF216" s="19">
        <f t="shared" si="59"/>
        <v>0</v>
      </c>
      <c r="JG216" s="48">
        <f t="shared" si="60"/>
        <v>0</v>
      </c>
      <c r="JH216" s="48">
        <f t="shared" si="61"/>
        <v>0</v>
      </c>
      <c r="JI216" s="48">
        <f t="shared" si="62"/>
        <v>0</v>
      </c>
      <c r="JJ216" s="48">
        <f t="shared" si="63"/>
        <v>0</v>
      </c>
      <c r="JK216" s="48">
        <f t="shared" si="64"/>
        <v>0</v>
      </c>
    </row>
    <row r="217" ht="19.5" customHeight="1" outlineLevel="1">
      <c r="A217" s="2"/>
      <c r="B217" s="13" t="s">
        <v>19</v>
      </c>
      <c r="C217" s="56">
        <f>'ОПУ БС'!$C217/12*'ОПУ БС'!L217</f>
        <v>106.9138911</v>
      </c>
      <c r="D217" s="56">
        <f>'ОПУ БС'!$C217/12*'ОПУ БС'!M217</f>
        <v>116.7612231</v>
      </c>
      <c r="E217" s="56">
        <f>'ОПУ БС'!$C217/12*'ОПУ БС'!N217</f>
        <v>130.8288404</v>
      </c>
      <c r="F217" s="56">
        <f>'ОПУ БС'!$C217/12*'ОПУ БС'!O217</f>
        <v>130.8288404</v>
      </c>
      <c r="G217" s="56">
        <f>'ОПУ БС'!$C217/12*'ОПУ БС'!P217</f>
        <v>133.6423638</v>
      </c>
      <c r="H217" s="56">
        <f>'ОПУ БС'!$C217/12*'ОПУ БС'!Q217</f>
        <v>142.0829342</v>
      </c>
      <c r="I217" s="56">
        <f>'ОПУ БС'!$C217/12*'ОПУ БС'!R217</f>
        <v>163.18436</v>
      </c>
      <c r="J217" s="56">
        <f>'ОПУ БС'!$C217/12*'ОПУ БС'!S217</f>
        <v>158.9640749</v>
      </c>
      <c r="K217" s="56">
        <f>'ОПУ БС'!$C217/12*'ОПУ БС'!T217</f>
        <v>147.7099811</v>
      </c>
      <c r="L217" s="56">
        <f>'ОПУ БС'!$C217/12*'ОПУ БС'!U217</f>
        <v>125.2017935</v>
      </c>
      <c r="M217" s="56">
        <f>'ОПУ БС'!$C217/12*'ОПУ БС'!V217</f>
        <v>156.1505514</v>
      </c>
      <c r="N217" s="56">
        <f>'ОПУ БС'!$C217/12*'ОПУ БС'!W217</f>
        <v>175.8452156</v>
      </c>
      <c r="O217" s="10">
        <f t="shared" si="21"/>
        <v>1688.114069</v>
      </c>
      <c r="P217" s="56">
        <f>'ОПУ БС'!$D217/12*'ОПУ БС'!L217</f>
        <v>121.6812911</v>
      </c>
      <c r="Q217" s="56">
        <f>'ОПУ БС'!$D217/12*'ОПУ БС'!M217</f>
        <v>132.8887784</v>
      </c>
      <c r="R217" s="56">
        <f>'ОПУ БС'!$D217/12*'ОПУ БС'!N217</f>
        <v>148.8994746</v>
      </c>
      <c r="S217" s="56">
        <f>'ОПУ БС'!$D217/12*'ОПУ БС'!O217</f>
        <v>148.8994746</v>
      </c>
      <c r="T217" s="56">
        <f>'ОПУ БС'!$D217/12*'ОПУ БС'!P217</f>
        <v>152.1016138</v>
      </c>
      <c r="U217" s="56">
        <f>'ОПУ БС'!$D217/12*'ОПУ БС'!Q217</f>
        <v>161.7080315</v>
      </c>
      <c r="V217" s="56">
        <f>'ОПУ БС'!$D217/12*'ОПУ БС'!R217</f>
        <v>185.7240758</v>
      </c>
      <c r="W217" s="56">
        <f>'ОПУ БС'!$D217/12*'ОПУ БС'!S217</f>
        <v>180.920867</v>
      </c>
      <c r="X217" s="56">
        <f>'ОПУ БС'!$D217/12*'ОПУ БС'!T217</f>
        <v>168.11231</v>
      </c>
      <c r="Y217" s="56">
        <f>'ОПУ БС'!$D217/12*'ОПУ БС'!U217</f>
        <v>142.4951961</v>
      </c>
      <c r="Z217" s="56">
        <f>'ОПУ БС'!$D217/12*'ОПУ БС'!V217</f>
        <v>177.7187277</v>
      </c>
      <c r="AA217" s="56">
        <f>'ОПУ БС'!$D217/12*'ОПУ БС'!W217</f>
        <v>200.1337024</v>
      </c>
      <c r="AB217" s="10">
        <f t="shared" si="23"/>
        <v>1921.283543</v>
      </c>
      <c r="AC217" s="56">
        <f>'ОПУ БС'!$E217/12*'ОПУ БС'!L217</f>
        <v>130.5243339</v>
      </c>
      <c r="AD217" s="56">
        <f>'ОПУ БС'!$E217/12*'ОПУ БС'!M217</f>
        <v>142.546312</v>
      </c>
      <c r="AE217" s="56">
        <f>'ОПУ БС'!$E217/12*'ОПУ БС'!N217</f>
        <v>159.7205665</v>
      </c>
      <c r="AF217" s="56">
        <f>'ОПУ БС'!$E217/12*'ОПУ БС'!O217</f>
        <v>159.7205665</v>
      </c>
      <c r="AG217" s="56">
        <f>'ОПУ БС'!$E217/12*'ОПУ БС'!P217</f>
        <v>163.1554174</v>
      </c>
      <c r="AH217" s="56">
        <f>'ОПУ БС'!$E217/12*'ОПУ БС'!Q217</f>
        <v>173.4599701</v>
      </c>
      <c r="AI217" s="56">
        <f>'ОПУ БС'!$E217/12*'ОПУ БС'!R217</f>
        <v>199.2213517</v>
      </c>
      <c r="AJ217" s="56">
        <f>'ОПУ БС'!$E217/12*'ОПУ БС'!S217</f>
        <v>194.0690754</v>
      </c>
      <c r="AK217" s="56">
        <f>'ОПУ БС'!$E217/12*'ОПУ БС'!T217</f>
        <v>180.3296718</v>
      </c>
      <c r="AL217" s="56">
        <f>'ОПУ БС'!$E217/12*'ОПУ БС'!U217</f>
        <v>152.8508647</v>
      </c>
      <c r="AM217" s="56">
        <f>'ОПУ БС'!$E217/12*'ОПУ БС'!V217</f>
        <v>190.6342245</v>
      </c>
      <c r="AN217" s="56">
        <f>'ОПУ БС'!$E217/12*'ОПУ БС'!W217</f>
        <v>214.6781808</v>
      </c>
      <c r="AO217" s="10">
        <f t="shared" si="25"/>
        <v>2060.910535</v>
      </c>
      <c r="AP217" s="56">
        <f>'ОПУ БС'!$F217/12*'ОПУ БС'!L217</f>
        <v>134.0883399</v>
      </c>
      <c r="AQ217" s="56">
        <f>'ОПУ БС'!$F217/12*'ОПУ БС'!M217</f>
        <v>146.4385817</v>
      </c>
      <c r="AR217" s="56">
        <f>'ОПУ БС'!$F217/12*'ОПУ БС'!N217</f>
        <v>164.0817843</v>
      </c>
      <c r="AS217" s="56">
        <f>'ОПУ БС'!$F217/12*'ОПУ БС'!O217</f>
        <v>164.0817843</v>
      </c>
      <c r="AT217" s="56">
        <f>'ОПУ БС'!$F217/12*'ОПУ БС'!P217</f>
        <v>167.6104249</v>
      </c>
      <c r="AU217" s="56">
        <f>'ОПУ БС'!$F217/12*'ОПУ БС'!Q217</f>
        <v>178.1963464</v>
      </c>
      <c r="AV217" s="56">
        <f>'ОПУ БС'!$F217/12*'ОПУ БС'!R217</f>
        <v>204.6611503</v>
      </c>
      <c r="AW217" s="56">
        <f>'ОПУ БС'!$F217/12*'ОПУ БС'!S217</f>
        <v>199.3681896</v>
      </c>
      <c r="AX217" s="56">
        <f>'ОПУ БС'!$F217/12*'ОПУ БС'!T217</f>
        <v>185.2536275</v>
      </c>
      <c r="AY217" s="56">
        <f>'ОПУ БС'!$F217/12*'ОПУ БС'!U217</f>
        <v>157.0245033</v>
      </c>
      <c r="AZ217" s="56">
        <f>'ОПУ БС'!$F217/12*'ОПУ БС'!V217</f>
        <v>195.839549</v>
      </c>
      <c r="BA217" s="56">
        <f>'ОПУ БС'!$F217/12*'ОПУ БС'!W217</f>
        <v>220.5400327</v>
      </c>
      <c r="BB217" s="10">
        <f t="shared" si="27"/>
        <v>2117.184314</v>
      </c>
      <c r="BC217" s="56">
        <f>'ОПУ БС'!$G217/12*'ОПУ БС'!L217</f>
        <v>133.1435561</v>
      </c>
      <c r="BD217" s="56">
        <f>'ОПУ БС'!$G217/12*'ОПУ БС'!M217</f>
        <v>145.4067784</v>
      </c>
      <c r="BE217" s="56">
        <f>'ОПУ БС'!$G217/12*'ОПУ БС'!N217</f>
        <v>162.9256674</v>
      </c>
      <c r="BF217" s="56">
        <f>'ОПУ БС'!$G217/12*'ОПУ БС'!O217</f>
        <v>162.9256674</v>
      </c>
      <c r="BG217" s="56">
        <f>'ОПУ БС'!$G217/12*'ОПУ БС'!P217</f>
        <v>166.4294452</v>
      </c>
      <c r="BH217" s="56">
        <f>'ОПУ БС'!$G217/12*'ОПУ БС'!Q217</f>
        <v>176.9407785</v>
      </c>
      <c r="BI217" s="56">
        <f>'ОПУ БС'!$G217/12*'ОПУ БС'!R217</f>
        <v>203.219112</v>
      </c>
      <c r="BJ217" s="56">
        <f>'ОПУ БС'!$G217/12*'ОПУ БС'!S217</f>
        <v>197.9634453</v>
      </c>
      <c r="BK217" s="56">
        <f>'ОПУ БС'!$G217/12*'ОПУ БС'!T217</f>
        <v>183.9483341</v>
      </c>
      <c r="BL217" s="56">
        <f>'ОПУ БС'!$G217/12*'ОПУ БС'!U217</f>
        <v>155.9181118</v>
      </c>
      <c r="BM217" s="56">
        <f>'ОПУ БС'!$G217/12*'ОПУ БС'!V217</f>
        <v>194.4596675</v>
      </c>
      <c r="BN217" s="56">
        <f>'ОПУ БС'!$G217/12*'ОПУ БС'!W217</f>
        <v>218.986112</v>
      </c>
      <c r="BO217" s="10">
        <f t="shared" si="29"/>
        <v>2102.266676</v>
      </c>
      <c r="BP217" s="56">
        <f>'ОПУ БС'!$H217/12*'ОПУ БС'!L217</f>
        <v>128.2833676</v>
      </c>
      <c r="BQ217" s="56">
        <f>'ОПУ БС'!$H217/12*'ОПУ БС'!M217</f>
        <v>140.0989409</v>
      </c>
      <c r="BR217" s="56">
        <f>'ОПУ БС'!$H217/12*'ОПУ БС'!N217</f>
        <v>156.9783314</v>
      </c>
      <c r="BS217" s="56">
        <f>'ОПУ БС'!$H217/12*'ОПУ БС'!O217</f>
        <v>156.9783314</v>
      </c>
      <c r="BT217" s="56">
        <f>'ОПУ БС'!$H217/12*'ОПУ БС'!P217</f>
        <v>160.3542095</v>
      </c>
      <c r="BU217" s="56">
        <f>'ОПУ БС'!$H217/12*'ОПУ БС'!Q217</f>
        <v>170.4818438</v>
      </c>
      <c r="BV217" s="56">
        <f>'ОПУ БС'!$H217/12*'ОПУ БС'!R217</f>
        <v>195.8009295</v>
      </c>
      <c r="BW217" s="56">
        <f>'ОПУ БС'!$H217/12*'ОПУ БС'!S217</f>
        <v>190.7371123</v>
      </c>
      <c r="BX217" s="56">
        <f>'ОПУ БС'!$H217/12*'ОПУ БС'!T217</f>
        <v>177.2335999</v>
      </c>
      <c r="BY217" s="56">
        <f>'ОПУ БС'!$H217/12*'ОПУ БС'!U217</f>
        <v>150.2265752</v>
      </c>
      <c r="BZ217" s="56">
        <f>'ОПУ БС'!$H217/12*'ОПУ БС'!V217</f>
        <v>187.3612342</v>
      </c>
      <c r="CA217" s="56">
        <f>'ОПУ БС'!$H217/12*'ОПУ БС'!W217</f>
        <v>210.9923809</v>
      </c>
      <c r="CB217" s="10">
        <f t="shared" si="31"/>
        <v>2025.526857</v>
      </c>
      <c r="CC217" s="56">
        <f>'ОПУ БС'!$I217/12*'ОПУ БС'!L217</f>
        <v>122.2012224</v>
      </c>
      <c r="CD217" s="56">
        <f>'ОПУ БС'!$I217/12*'ОПУ БС'!M217</f>
        <v>133.4565981</v>
      </c>
      <c r="CE217" s="56">
        <f>'ОПУ БС'!$I217/12*'ОПУ БС'!N217</f>
        <v>149.5357063</v>
      </c>
      <c r="CF217" s="56">
        <f>'ОПУ БС'!$I217/12*'ОПУ БС'!O217</f>
        <v>149.5357063</v>
      </c>
      <c r="CG217" s="56">
        <f>'ОПУ БС'!$I217/12*'ОПУ БС'!P217</f>
        <v>152.751528</v>
      </c>
      <c r="CH217" s="56">
        <f>'ОПУ БС'!$I217/12*'ОПУ БС'!Q217</f>
        <v>162.3989929</v>
      </c>
      <c r="CI217" s="56">
        <f>'ОПУ БС'!$I217/12*'ОПУ БС'!R217</f>
        <v>186.5176552</v>
      </c>
      <c r="CJ217" s="56">
        <f>'ОПУ БС'!$I217/12*'ОПУ БС'!S217</f>
        <v>181.6939227</v>
      </c>
      <c r="CK217" s="56">
        <f>'ОПУ БС'!$I217/12*'ОПУ БС'!T217</f>
        <v>168.8306362</v>
      </c>
      <c r="CL217" s="56">
        <f>'ОПУ БС'!$I217/12*'ОПУ БС'!U217</f>
        <v>143.104063</v>
      </c>
      <c r="CM217" s="56">
        <f>'ОПУ БС'!$I217/12*'ОПУ БС'!V217</f>
        <v>178.4781011</v>
      </c>
      <c r="CN217" s="56">
        <f>'ОПУ БС'!$I217/12*'ОПУ БС'!W217</f>
        <v>200.9888526</v>
      </c>
      <c r="CO217" s="10">
        <f t="shared" si="33"/>
        <v>1929.492985</v>
      </c>
      <c r="CP217" s="2"/>
      <c r="CQ217" s="2"/>
      <c r="CR217" s="48">
        <f>O217-'ОПУ БС'!C217</f>
        <v>0</v>
      </c>
      <c r="CS217" s="48">
        <f>AB217-'ОПУ БС'!D217</f>
        <v>0</v>
      </c>
      <c r="CT217" s="48">
        <f>AO217-'ОПУ БС'!E217</f>
        <v>0</v>
      </c>
      <c r="CU217" s="48">
        <f>BB217-'ОПУ БС'!F217</f>
        <v>0</v>
      </c>
      <c r="CV217" s="48">
        <f>BO217-'ОПУ БС'!G217</f>
        <v>0</v>
      </c>
      <c r="CW217" s="48">
        <f>CB217-'ОПУ БС'!H217</f>
        <v>0</v>
      </c>
      <c r="CX217" s="48">
        <f>CO217-'ОПУ БС'!I217</f>
        <v>0</v>
      </c>
      <c r="CY217" s="2"/>
      <c r="CZ217" s="2"/>
      <c r="DA217" s="57"/>
      <c r="DB217" s="57"/>
      <c r="DC217" s="57"/>
      <c r="DD217" s="57"/>
      <c r="DE217" s="57"/>
      <c r="DF217" s="57"/>
      <c r="DG217" s="57"/>
      <c r="DH217" s="57"/>
      <c r="DI217" s="57"/>
      <c r="DJ217" s="57"/>
      <c r="DK217" s="57"/>
      <c r="DL217" s="57"/>
      <c r="DM217" s="55">
        <f t="shared" si="35"/>
        <v>0</v>
      </c>
      <c r="DN217" s="57"/>
      <c r="DO217" s="57"/>
      <c r="DP217" s="57"/>
      <c r="DQ217" s="57"/>
      <c r="DR217" s="57"/>
      <c r="DS217" s="57"/>
      <c r="DT217" s="57"/>
      <c r="DU217" s="57"/>
      <c r="DV217" s="57"/>
      <c r="DW217" s="57"/>
      <c r="DX217" s="57"/>
      <c r="DY217" s="57"/>
      <c r="DZ217" s="55">
        <f t="shared" si="37"/>
        <v>0</v>
      </c>
      <c r="EA217" s="58"/>
      <c r="EB217" s="58"/>
      <c r="EC217" s="58"/>
      <c r="ED217" s="58"/>
      <c r="EE217" s="58"/>
      <c r="EF217" s="58"/>
      <c r="EG217" s="58"/>
      <c r="EH217" s="58"/>
      <c r="EI217" s="58"/>
      <c r="EJ217" s="58"/>
      <c r="EK217" s="58"/>
      <c r="EL217" s="58"/>
      <c r="EM217" s="50">
        <f t="shared" si="39"/>
        <v>0</v>
      </c>
      <c r="EN217" s="58"/>
      <c r="EO217" s="58"/>
      <c r="EP217" s="58"/>
      <c r="EQ217" s="58"/>
      <c r="ER217" s="58"/>
      <c r="ES217" s="58"/>
      <c r="ET217" s="58"/>
      <c r="EU217" s="58"/>
      <c r="EV217" s="58"/>
      <c r="EW217" s="58"/>
      <c r="EX217" s="58"/>
      <c r="EY217" s="58"/>
      <c r="EZ217" s="51">
        <f t="shared" si="41"/>
        <v>0</v>
      </c>
      <c r="FA217" s="58"/>
      <c r="FB217" s="58"/>
      <c r="FC217" s="58"/>
      <c r="FD217" s="58"/>
      <c r="FE217" s="58"/>
      <c r="FF217" s="58"/>
      <c r="FG217" s="58"/>
      <c r="FH217" s="58"/>
      <c r="FI217" s="58"/>
      <c r="FJ217" s="58"/>
      <c r="FK217" s="58"/>
      <c r="FL217" s="58"/>
      <c r="FM217" s="51">
        <f t="shared" si="43"/>
        <v>0</v>
      </c>
      <c r="FN217" s="2"/>
      <c r="FO217" s="2"/>
      <c r="FP217" s="56">
        <f t="shared" ref="FP217:GA217" si="2652">C217</f>
        <v>106.9138911</v>
      </c>
      <c r="FQ217" s="56">
        <f t="shared" si="2652"/>
        <v>116.7612231</v>
      </c>
      <c r="FR217" s="56">
        <f t="shared" si="2652"/>
        <v>130.8288404</v>
      </c>
      <c r="FS217" s="56">
        <f t="shared" si="2652"/>
        <v>130.8288404</v>
      </c>
      <c r="FT217" s="56">
        <f t="shared" si="2652"/>
        <v>133.6423638</v>
      </c>
      <c r="FU217" s="56">
        <f t="shared" si="2652"/>
        <v>142.0829342</v>
      </c>
      <c r="FV217" s="56">
        <f t="shared" si="2652"/>
        <v>163.18436</v>
      </c>
      <c r="FW217" s="56">
        <f t="shared" si="2652"/>
        <v>158.9640749</v>
      </c>
      <c r="FX217" s="56">
        <f t="shared" si="2652"/>
        <v>147.7099811</v>
      </c>
      <c r="FY217" s="56">
        <f t="shared" si="2652"/>
        <v>125.2017935</v>
      </c>
      <c r="FZ217" s="56">
        <f t="shared" si="2652"/>
        <v>156.1505514</v>
      </c>
      <c r="GA217" s="56">
        <f t="shared" si="2652"/>
        <v>175.8452156</v>
      </c>
      <c r="GB217" s="52">
        <f t="shared" si="45"/>
        <v>1688.114069</v>
      </c>
      <c r="GC217" s="56">
        <f t="shared" ref="GC217:GN217" si="2653">P217</f>
        <v>121.6812911</v>
      </c>
      <c r="GD217" s="56">
        <f t="shared" si="2653"/>
        <v>132.8887784</v>
      </c>
      <c r="GE217" s="56">
        <f t="shared" si="2653"/>
        <v>148.8994746</v>
      </c>
      <c r="GF217" s="56">
        <f t="shared" si="2653"/>
        <v>148.8994746</v>
      </c>
      <c r="GG217" s="56">
        <f t="shared" si="2653"/>
        <v>152.1016138</v>
      </c>
      <c r="GH217" s="56">
        <f t="shared" si="2653"/>
        <v>161.7080315</v>
      </c>
      <c r="GI217" s="56">
        <f t="shared" si="2653"/>
        <v>185.7240758</v>
      </c>
      <c r="GJ217" s="56">
        <f t="shared" si="2653"/>
        <v>180.920867</v>
      </c>
      <c r="GK217" s="56">
        <f t="shared" si="2653"/>
        <v>168.11231</v>
      </c>
      <c r="GL217" s="56">
        <f t="shared" si="2653"/>
        <v>142.4951961</v>
      </c>
      <c r="GM217" s="56">
        <f t="shared" si="2653"/>
        <v>177.7187277</v>
      </c>
      <c r="GN217" s="56">
        <f t="shared" si="2653"/>
        <v>200.1337024</v>
      </c>
      <c r="GO217" s="52">
        <f t="shared" si="47"/>
        <v>1921.283543</v>
      </c>
      <c r="GP217" s="8">
        <f t="shared" ref="GP217:HA217" si="2654">AC217+DA217</f>
        <v>130.5243339</v>
      </c>
      <c r="GQ217" s="8">
        <f t="shared" si="2654"/>
        <v>142.546312</v>
      </c>
      <c r="GR217" s="8">
        <f t="shared" si="2654"/>
        <v>159.7205665</v>
      </c>
      <c r="GS217" s="8">
        <f t="shared" si="2654"/>
        <v>159.7205665</v>
      </c>
      <c r="GT217" s="8">
        <f t="shared" si="2654"/>
        <v>163.1554174</v>
      </c>
      <c r="GU217" s="8">
        <f t="shared" si="2654"/>
        <v>173.4599701</v>
      </c>
      <c r="GV217" s="8">
        <f t="shared" si="2654"/>
        <v>199.2213517</v>
      </c>
      <c r="GW217" s="8">
        <f t="shared" si="2654"/>
        <v>194.0690754</v>
      </c>
      <c r="GX217" s="8">
        <f t="shared" si="2654"/>
        <v>180.3296718</v>
      </c>
      <c r="GY217" s="8">
        <f t="shared" si="2654"/>
        <v>152.8508647</v>
      </c>
      <c r="GZ217" s="8">
        <f t="shared" si="2654"/>
        <v>190.6342245</v>
      </c>
      <c r="HA217" s="8">
        <f t="shared" si="2654"/>
        <v>214.6781808</v>
      </c>
      <c r="HB217" s="52">
        <f t="shared" si="49"/>
        <v>2060.910535</v>
      </c>
      <c r="HC217" s="8">
        <f t="shared" ref="HC217:HN217" si="2655">AP217+DN217</f>
        <v>134.0883399</v>
      </c>
      <c r="HD217" s="8">
        <f t="shared" si="2655"/>
        <v>146.4385817</v>
      </c>
      <c r="HE217" s="8">
        <f t="shared" si="2655"/>
        <v>164.0817843</v>
      </c>
      <c r="HF217" s="8">
        <f t="shared" si="2655"/>
        <v>164.0817843</v>
      </c>
      <c r="HG217" s="8">
        <f t="shared" si="2655"/>
        <v>167.6104249</v>
      </c>
      <c r="HH217" s="8">
        <f t="shared" si="2655"/>
        <v>178.1963464</v>
      </c>
      <c r="HI217" s="8">
        <f t="shared" si="2655"/>
        <v>204.6611503</v>
      </c>
      <c r="HJ217" s="8">
        <f t="shared" si="2655"/>
        <v>199.3681896</v>
      </c>
      <c r="HK217" s="8">
        <f t="shared" si="2655"/>
        <v>185.2536275</v>
      </c>
      <c r="HL217" s="8">
        <f t="shared" si="2655"/>
        <v>157.0245033</v>
      </c>
      <c r="HM217" s="8">
        <f t="shared" si="2655"/>
        <v>195.839549</v>
      </c>
      <c r="HN217" s="8">
        <f t="shared" si="2655"/>
        <v>220.5400327</v>
      </c>
      <c r="HO217" s="52">
        <f t="shared" si="51"/>
        <v>2117.184314</v>
      </c>
      <c r="HP217" s="8">
        <f t="shared" ref="HP217:IA217" si="2656">BC217+EA217</f>
        <v>133.1435561</v>
      </c>
      <c r="HQ217" s="8">
        <f t="shared" si="2656"/>
        <v>145.4067784</v>
      </c>
      <c r="HR217" s="8">
        <f t="shared" si="2656"/>
        <v>162.9256674</v>
      </c>
      <c r="HS217" s="8">
        <f t="shared" si="2656"/>
        <v>162.9256674</v>
      </c>
      <c r="HT217" s="8">
        <f t="shared" si="2656"/>
        <v>166.4294452</v>
      </c>
      <c r="HU217" s="8">
        <f t="shared" si="2656"/>
        <v>176.9407785</v>
      </c>
      <c r="HV217" s="8">
        <f t="shared" si="2656"/>
        <v>203.219112</v>
      </c>
      <c r="HW217" s="8">
        <f t="shared" si="2656"/>
        <v>197.9634453</v>
      </c>
      <c r="HX217" s="8">
        <f t="shared" si="2656"/>
        <v>183.9483341</v>
      </c>
      <c r="HY217" s="8">
        <f t="shared" si="2656"/>
        <v>155.9181118</v>
      </c>
      <c r="HZ217" s="8">
        <f t="shared" si="2656"/>
        <v>194.4596675</v>
      </c>
      <c r="IA217" s="8">
        <f t="shared" si="2656"/>
        <v>218.986112</v>
      </c>
      <c r="IB217" s="52">
        <f t="shared" si="53"/>
        <v>2102.266676</v>
      </c>
      <c r="IC217" s="8">
        <f t="shared" ref="IC217:IN217" si="2657">BP217+EN217</f>
        <v>128.2833676</v>
      </c>
      <c r="ID217" s="8">
        <f t="shared" si="2657"/>
        <v>140.0989409</v>
      </c>
      <c r="IE217" s="8">
        <f t="shared" si="2657"/>
        <v>156.9783314</v>
      </c>
      <c r="IF217" s="8">
        <f t="shared" si="2657"/>
        <v>156.9783314</v>
      </c>
      <c r="IG217" s="8">
        <f t="shared" si="2657"/>
        <v>160.3542095</v>
      </c>
      <c r="IH217" s="8">
        <f t="shared" si="2657"/>
        <v>170.4818438</v>
      </c>
      <c r="II217" s="8">
        <f t="shared" si="2657"/>
        <v>195.8009295</v>
      </c>
      <c r="IJ217" s="8">
        <f t="shared" si="2657"/>
        <v>190.7371123</v>
      </c>
      <c r="IK217" s="8">
        <f t="shared" si="2657"/>
        <v>177.2335999</v>
      </c>
      <c r="IL217" s="8">
        <f t="shared" si="2657"/>
        <v>150.2265752</v>
      </c>
      <c r="IM217" s="8">
        <f t="shared" si="2657"/>
        <v>187.3612342</v>
      </c>
      <c r="IN217" s="8">
        <f t="shared" si="2657"/>
        <v>210.9923809</v>
      </c>
      <c r="IO217" s="52">
        <f t="shared" si="55"/>
        <v>2025.526857</v>
      </c>
      <c r="IP217" s="8">
        <f t="shared" ref="IP217:JA217" si="2658">CC217+FA217</f>
        <v>122.2012224</v>
      </c>
      <c r="IQ217" s="8">
        <f t="shared" si="2658"/>
        <v>133.4565981</v>
      </c>
      <c r="IR217" s="8">
        <f t="shared" si="2658"/>
        <v>149.5357063</v>
      </c>
      <c r="IS217" s="8">
        <f t="shared" si="2658"/>
        <v>149.5357063</v>
      </c>
      <c r="IT217" s="8">
        <f t="shared" si="2658"/>
        <v>152.751528</v>
      </c>
      <c r="IU217" s="8">
        <f t="shared" si="2658"/>
        <v>162.3989929</v>
      </c>
      <c r="IV217" s="8">
        <f t="shared" si="2658"/>
        <v>186.5176552</v>
      </c>
      <c r="IW217" s="8">
        <f t="shared" si="2658"/>
        <v>181.6939227</v>
      </c>
      <c r="IX217" s="8">
        <f t="shared" si="2658"/>
        <v>168.8306362</v>
      </c>
      <c r="IY217" s="8">
        <f t="shared" si="2658"/>
        <v>143.104063</v>
      </c>
      <c r="IZ217" s="8">
        <f t="shared" si="2658"/>
        <v>178.4781011</v>
      </c>
      <c r="JA217" s="8">
        <f t="shared" si="2658"/>
        <v>200.9888526</v>
      </c>
      <c r="JB217" s="52">
        <f t="shared" si="57"/>
        <v>1929.492985</v>
      </c>
      <c r="JC217" s="2"/>
      <c r="JD217" s="2"/>
      <c r="JE217" s="19">
        <f t="shared" si="58"/>
        <v>0</v>
      </c>
      <c r="JF217" s="19">
        <f t="shared" si="59"/>
        <v>0</v>
      </c>
      <c r="JG217" s="48">
        <f t="shared" si="60"/>
        <v>0</v>
      </c>
      <c r="JH217" s="48">
        <f t="shared" si="61"/>
        <v>0</v>
      </c>
      <c r="JI217" s="48">
        <f t="shared" si="62"/>
        <v>0</v>
      </c>
      <c r="JJ217" s="48">
        <f t="shared" si="63"/>
        <v>0</v>
      </c>
      <c r="JK217" s="48">
        <f t="shared" si="64"/>
        <v>0</v>
      </c>
    </row>
    <row r="218" ht="19.5" customHeight="1" outlineLevel="1">
      <c r="A218" s="2"/>
      <c r="B218" s="13" t="s">
        <v>20</v>
      </c>
      <c r="C218" s="56">
        <f>'ОПУ БС'!$C218/12*'ОПУ БС'!L218</f>
        <v>30.45784027</v>
      </c>
      <c r="D218" s="56">
        <f>'ОПУ БС'!$C218/12*'ОПУ БС'!M218</f>
        <v>33.26316767</v>
      </c>
      <c r="E218" s="56">
        <f>'ОПУ БС'!$C218/12*'ОПУ БС'!N218</f>
        <v>37.27077823</v>
      </c>
      <c r="F218" s="56">
        <f>'ОПУ БС'!$C218/12*'ОПУ БС'!O218</f>
        <v>37.27077823</v>
      </c>
      <c r="G218" s="56">
        <f>'ОПУ БС'!$C218/12*'ОПУ БС'!P218</f>
        <v>38.07230034</v>
      </c>
      <c r="H218" s="56">
        <f>'ОПУ БС'!$C218/12*'ОПУ БС'!Q218</f>
        <v>40.47686668</v>
      </c>
      <c r="I218" s="56">
        <f>'ОПУ БС'!$C218/12*'ОПУ БС'!R218</f>
        <v>46.48828252</v>
      </c>
      <c r="J218" s="56">
        <f>'ОПУ БС'!$C218/12*'ОПУ БС'!S218</f>
        <v>45.28599935</v>
      </c>
      <c r="K218" s="56">
        <f>'ОПУ БС'!$C218/12*'ОПУ БС'!T218</f>
        <v>26.85099077</v>
      </c>
      <c r="L218" s="56">
        <f>'ОПУ БС'!$C218/12*'ОПУ БС'!U218</f>
        <v>39.67534457</v>
      </c>
      <c r="M218" s="56">
        <f>'ОПУ БС'!$C218/12*'ОПУ БС'!V218</f>
        <v>55.70578682</v>
      </c>
      <c r="N218" s="56">
        <f>'ОПУ БС'!$C218/12*'ОПУ БС'!W218</f>
        <v>50.09513203</v>
      </c>
      <c r="O218" s="10">
        <f t="shared" si="21"/>
        <v>480.9132675</v>
      </c>
      <c r="P218" s="56">
        <f>'ОПУ БС'!$D218/12*'ОПУ БС'!L218</f>
        <v>39.83510812</v>
      </c>
      <c r="Q218" s="56">
        <f>'ОПУ БС'!$D218/12*'ОПУ БС'!M218</f>
        <v>43.50413124</v>
      </c>
      <c r="R218" s="56">
        <f>'ОПУ БС'!$D218/12*'ОПУ БС'!N218</f>
        <v>48.74559284</v>
      </c>
      <c r="S218" s="56">
        <f>'ОПУ БС'!$D218/12*'ОПУ БС'!O218</f>
        <v>48.74559284</v>
      </c>
      <c r="T218" s="56">
        <f>'ОПУ БС'!$D218/12*'ОПУ БС'!P218</f>
        <v>49.79388515</v>
      </c>
      <c r="U218" s="56">
        <f>'ОПУ БС'!$D218/12*'ОПУ БС'!Q218</f>
        <v>52.93876211</v>
      </c>
      <c r="V218" s="56">
        <f>'ОПУ БС'!$D218/12*'ОПУ БС'!R218</f>
        <v>60.8009545</v>
      </c>
      <c r="W218" s="56">
        <f>'ОПУ БС'!$D218/12*'ОПУ БС'!S218</f>
        <v>59.22851603</v>
      </c>
      <c r="X218" s="56">
        <f>'ОПУ БС'!$D218/12*'ОПУ БС'!T218</f>
        <v>35.11779269</v>
      </c>
      <c r="Y218" s="56">
        <f>'ОПУ БС'!$D218/12*'ОПУ БС'!U218</f>
        <v>51.89046979</v>
      </c>
      <c r="Z218" s="56">
        <f>'ОПУ БС'!$D218/12*'ОПУ БС'!V218</f>
        <v>72.85631617</v>
      </c>
      <c r="AA218" s="56">
        <f>'ОПУ БС'!$D218/12*'ОПУ БС'!W218</f>
        <v>65.51826994</v>
      </c>
      <c r="AB218" s="10">
        <f t="shared" si="23"/>
        <v>628.9753914</v>
      </c>
      <c r="AC218" s="56">
        <f>'ОПУ БС'!$E218/12*'ОПУ БС'!L218</f>
        <v>48.55300508</v>
      </c>
      <c r="AD218" s="56">
        <f>'ОПУ БС'!$E218/12*'ОПУ БС'!M218</f>
        <v>53.02499239</v>
      </c>
      <c r="AE218" s="56">
        <f>'ОПУ БС'!$E218/12*'ОПУ БС'!N218</f>
        <v>59.41354569</v>
      </c>
      <c r="AF218" s="56">
        <f>'ОПУ БС'!$E218/12*'ОПУ БС'!O218</f>
        <v>59.41354569</v>
      </c>
      <c r="AG218" s="56">
        <f>'ОПУ БС'!$E218/12*'ОПУ БС'!P218</f>
        <v>60.69125635</v>
      </c>
      <c r="AH218" s="56">
        <f>'ОПУ БС'!$E218/12*'ОПУ БС'!Q218</f>
        <v>64.52438833</v>
      </c>
      <c r="AI218" s="56">
        <f>'ОПУ БС'!$E218/12*'ОПУ БС'!R218</f>
        <v>74.10721828</v>
      </c>
      <c r="AJ218" s="56">
        <f>'ОПУ БС'!$E218/12*'ОПУ БС'!S218</f>
        <v>72.19065229</v>
      </c>
      <c r="AK218" s="56">
        <f>'ОПУ БС'!$E218/12*'ОПУ БС'!T218</f>
        <v>42.80330711</v>
      </c>
      <c r="AL218" s="56">
        <f>'ОПУ БС'!$E218/12*'ОПУ БС'!U218</f>
        <v>63.24667767</v>
      </c>
      <c r="AM218" s="56">
        <f>'ОПУ БС'!$E218/12*'ОПУ БС'!V218</f>
        <v>88.80089087</v>
      </c>
      <c r="AN218" s="56">
        <f>'ОПУ БС'!$E218/12*'ОПУ БС'!W218</f>
        <v>79.85691625</v>
      </c>
      <c r="AO218" s="10">
        <f t="shared" si="25"/>
        <v>766.626396</v>
      </c>
      <c r="AP218" s="56">
        <f>'ОПУ БС'!$F218/12*'ОПУ БС'!L218</f>
        <v>55.44840211</v>
      </c>
      <c r="AQ218" s="56">
        <f>'ОПУ БС'!$F218/12*'ОПУ БС'!M218</f>
        <v>60.55549178</v>
      </c>
      <c r="AR218" s="56">
        <f>'ОПУ БС'!$F218/12*'ОПУ БС'!N218</f>
        <v>67.85133416</v>
      </c>
      <c r="AS218" s="56">
        <f>'ОПУ БС'!$F218/12*'ОПУ БС'!O218</f>
        <v>67.85133416</v>
      </c>
      <c r="AT218" s="56">
        <f>'ОПУ БС'!$F218/12*'ОПУ БС'!P218</f>
        <v>69.31050264</v>
      </c>
      <c r="AU218" s="56">
        <f>'ОПУ БС'!$F218/12*'ОПУ БС'!Q218</f>
        <v>73.68800807</v>
      </c>
      <c r="AV218" s="56">
        <f>'ОПУ БС'!$F218/12*'ОПУ БС'!R218</f>
        <v>84.63177165</v>
      </c>
      <c r="AW218" s="56">
        <f>'ОПУ БС'!$F218/12*'ОПУ БС'!S218</f>
        <v>82.44301893</v>
      </c>
      <c r="AX218" s="56">
        <f>'ОПУ БС'!$F218/12*'ОПУ БС'!T218</f>
        <v>48.88214397</v>
      </c>
      <c r="AY218" s="56">
        <f>'ОПУ БС'!$F218/12*'ОПУ БС'!U218</f>
        <v>72.22883959</v>
      </c>
      <c r="AZ218" s="56">
        <f>'ОПУ БС'!$F218/12*'ОПУ БС'!V218</f>
        <v>101.4122091</v>
      </c>
      <c r="BA218" s="56">
        <f>'ОПУ БС'!$F218/12*'ОПУ БС'!W218</f>
        <v>91.19802979</v>
      </c>
      <c r="BB218" s="10">
        <f t="shared" si="27"/>
        <v>875.501086</v>
      </c>
      <c r="BC218" s="56">
        <f>'ОПУ БС'!$G218/12*'ОПУ БС'!L218</f>
        <v>59.90746117</v>
      </c>
      <c r="BD218" s="56">
        <f>'ОПУ БС'!$G218/12*'ОПУ БС'!M218</f>
        <v>65.42525364</v>
      </c>
      <c r="BE218" s="56">
        <f>'ОПУ БС'!$G218/12*'ОПУ БС'!N218</f>
        <v>73.30781432</v>
      </c>
      <c r="BF218" s="56">
        <f>'ОПУ БС'!$G218/12*'ОПУ БС'!O218</f>
        <v>73.30781432</v>
      </c>
      <c r="BG218" s="56">
        <f>'ОПУ БС'!$G218/12*'ОПУ БС'!P218</f>
        <v>74.88432646</v>
      </c>
      <c r="BH218" s="56">
        <f>'ОПУ БС'!$G218/12*'ОПУ БС'!Q218</f>
        <v>79.61386287</v>
      </c>
      <c r="BI218" s="56">
        <f>'ОПУ БС'!$G218/12*'ОПУ БС'!R218</f>
        <v>91.43770388</v>
      </c>
      <c r="BJ218" s="56">
        <f>'ОПУ БС'!$G218/12*'ОПУ БС'!S218</f>
        <v>89.07293568</v>
      </c>
      <c r="BK218" s="56">
        <f>'ОПУ БС'!$G218/12*'ОПУ БС'!T218</f>
        <v>52.81315655</v>
      </c>
      <c r="BL218" s="56">
        <f>'ОПУ БС'!$G218/12*'ОПУ БС'!U218</f>
        <v>78.03735073</v>
      </c>
      <c r="BM218" s="56">
        <f>'ОПУ БС'!$G218/12*'ОПУ БС'!V218</f>
        <v>109.5675934</v>
      </c>
      <c r="BN218" s="56">
        <f>'ОПУ БС'!$G218/12*'ОПУ БС'!W218</f>
        <v>98.5320085</v>
      </c>
      <c r="BO218" s="10">
        <f t="shared" si="29"/>
        <v>945.9072816</v>
      </c>
      <c r="BP218" s="56">
        <f>'ОПУ БС'!$H218/12*'ОПУ БС'!L218</f>
        <v>61.98330757</v>
      </c>
      <c r="BQ218" s="56">
        <f>'ОПУ БС'!$H218/12*'ОПУ БС'!M218</f>
        <v>67.69229643</v>
      </c>
      <c r="BR218" s="56">
        <f>'ОПУ БС'!$H218/12*'ОПУ БС'!N218</f>
        <v>75.84799479</v>
      </c>
      <c r="BS218" s="56">
        <f>'ОПУ БС'!$H218/12*'ОПУ БС'!O218</f>
        <v>75.84799479</v>
      </c>
      <c r="BT218" s="56">
        <f>'ОПУ БС'!$H218/12*'ОПУ БС'!P218</f>
        <v>77.47913446</v>
      </c>
      <c r="BU218" s="56">
        <f>'ОПУ БС'!$H218/12*'ОПУ БС'!Q218</f>
        <v>82.37255348</v>
      </c>
      <c r="BV218" s="56">
        <f>'ОПУ БС'!$H218/12*'ОПУ БС'!R218</f>
        <v>94.60610103</v>
      </c>
      <c r="BW218" s="56">
        <f>'ОПУ БС'!$H218/12*'ОПУ БС'!S218</f>
        <v>92.15939152</v>
      </c>
      <c r="BX218" s="56">
        <f>'ОПУ БС'!$H218/12*'ОПУ БС'!T218</f>
        <v>54.64317904</v>
      </c>
      <c r="BY218" s="56">
        <f>'ОПУ БС'!$H218/12*'ОПУ БС'!U218</f>
        <v>80.74141381</v>
      </c>
      <c r="BZ218" s="56">
        <f>'ОПУ БС'!$H218/12*'ОПУ БС'!V218</f>
        <v>113.3642073</v>
      </c>
      <c r="CA218" s="56">
        <f>'ОПУ БС'!$H218/12*'ОПУ БС'!W218</f>
        <v>101.9462296</v>
      </c>
      <c r="CB218" s="10">
        <f t="shared" si="31"/>
        <v>978.6838038</v>
      </c>
      <c r="CC218" s="56">
        <f>'ОПУ БС'!$I218/12*'ОПУ БС'!L218</f>
        <v>61.67988677</v>
      </c>
      <c r="CD218" s="56">
        <f>'ОПУ БС'!$I218/12*'ОПУ БС'!M218</f>
        <v>67.36092898</v>
      </c>
      <c r="CE218" s="56">
        <f>'ОПУ БС'!$I218/12*'ОПУ БС'!N218</f>
        <v>75.47670355</v>
      </c>
      <c r="CF218" s="56">
        <f>'ОПУ БС'!$I218/12*'ОПУ БС'!O218</f>
        <v>75.47670355</v>
      </c>
      <c r="CG218" s="56">
        <f>'ОПУ БС'!$I218/12*'ОПУ БС'!P218</f>
        <v>77.09985847</v>
      </c>
      <c r="CH218" s="56">
        <f>'ОПУ БС'!$I218/12*'ОПУ БС'!Q218</f>
        <v>81.96932321</v>
      </c>
      <c r="CI218" s="56">
        <f>'ОПУ БС'!$I218/12*'ОПУ БС'!R218</f>
        <v>94.14298508</v>
      </c>
      <c r="CJ218" s="56">
        <f>'ОПУ БС'!$I218/12*'ОПУ БС'!S218</f>
        <v>91.7082527</v>
      </c>
      <c r="CK218" s="56">
        <f>'ОПУ БС'!$I218/12*'ОПУ БС'!T218</f>
        <v>54.37568966</v>
      </c>
      <c r="CL218" s="56">
        <f>'ОПУ БС'!$I218/12*'ОПУ БС'!U218</f>
        <v>80.3461683</v>
      </c>
      <c r="CM218" s="56">
        <f>'ОПУ БС'!$I218/12*'ОПУ БС'!V218</f>
        <v>112.8092666</v>
      </c>
      <c r="CN218" s="56">
        <f>'ОПУ БС'!$I218/12*'ОПУ БС'!W218</f>
        <v>101.4471822</v>
      </c>
      <c r="CO218" s="10">
        <f t="shared" si="33"/>
        <v>973.8929491</v>
      </c>
      <c r="CP218" s="2"/>
      <c r="CQ218" s="2"/>
      <c r="CR218" s="48">
        <f>O218-'ОПУ БС'!C218</f>
        <v>0</v>
      </c>
      <c r="CS218" s="48">
        <f>AB218-'ОПУ БС'!D218</f>
        <v>0</v>
      </c>
      <c r="CT218" s="48">
        <f>AO218-'ОПУ БС'!E218</f>
        <v>0</v>
      </c>
      <c r="CU218" s="48">
        <f>BB218-'ОПУ БС'!F218</f>
        <v>0</v>
      </c>
      <c r="CV218" s="48">
        <f>BO218-'ОПУ БС'!G218</f>
        <v>0</v>
      </c>
      <c r="CW218" s="48">
        <f>CB218-'ОПУ БС'!H218</f>
        <v>0</v>
      </c>
      <c r="CX218" s="48">
        <f>CO218-'ОПУ БС'!I218</f>
        <v>0</v>
      </c>
      <c r="CY218" s="2"/>
      <c r="CZ218" s="2"/>
      <c r="DA218" s="57"/>
      <c r="DB218" s="57"/>
      <c r="DC218" s="57"/>
      <c r="DD218" s="57"/>
      <c r="DE218" s="57"/>
      <c r="DF218" s="57"/>
      <c r="DG218" s="57"/>
      <c r="DH218" s="57"/>
      <c r="DI218" s="57"/>
      <c r="DJ218" s="57"/>
      <c r="DK218" s="57"/>
      <c r="DL218" s="57"/>
      <c r="DM218" s="55">
        <f t="shared" si="35"/>
        <v>0</v>
      </c>
      <c r="DN218" s="57"/>
      <c r="DO218" s="57"/>
      <c r="DP218" s="57"/>
      <c r="DQ218" s="57"/>
      <c r="DR218" s="57"/>
      <c r="DS218" s="57"/>
      <c r="DT218" s="57"/>
      <c r="DU218" s="57"/>
      <c r="DV218" s="57"/>
      <c r="DW218" s="57"/>
      <c r="DX218" s="57"/>
      <c r="DY218" s="57"/>
      <c r="DZ218" s="55">
        <f t="shared" si="37"/>
        <v>0</v>
      </c>
      <c r="EA218" s="58"/>
      <c r="EB218" s="58"/>
      <c r="EC218" s="58"/>
      <c r="ED218" s="58"/>
      <c r="EE218" s="58"/>
      <c r="EF218" s="58"/>
      <c r="EG218" s="58"/>
      <c r="EH218" s="58"/>
      <c r="EI218" s="58"/>
      <c r="EJ218" s="58"/>
      <c r="EK218" s="58"/>
      <c r="EL218" s="58"/>
      <c r="EM218" s="50">
        <f t="shared" si="39"/>
        <v>0</v>
      </c>
      <c r="EN218" s="58"/>
      <c r="EO218" s="58"/>
      <c r="EP218" s="58"/>
      <c r="EQ218" s="58"/>
      <c r="ER218" s="58"/>
      <c r="ES218" s="58"/>
      <c r="ET218" s="58"/>
      <c r="EU218" s="58"/>
      <c r="EV218" s="58"/>
      <c r="EW218" s="58"/>
      <c r="EX218" s="58"/>
      <c r="EY218" s="58"/>
      <c r="EZ218" s="51">
        <f t="shared" si="41"/>
        <v>0</v>
      </c>
      <c r="FA218" s="58"/>
      <c r="FB218" s="58"/>
      <c r="FC218" s="58"/>
      <c r="FD218" s="58"/>
      <c r="FE218" s="58"/>
      <c r="FF218" s="58"/>
      <c r="FG218" s="58"/>
      <c r="FH218" s="58"/>
      <c r="FI218" s="58"/>
      <c r="FJ218" s="58"/>
      <c r="FK218" s="58"/>
      <c r="FL218" s="58"/>
      <c r="FM218" s="51">
        <f t="shared" si="43"/>
        <v>0</v>
      </c>
      <c r="FN218" s="2"/>
      <c r="FO218" s="2"/>
      <c r="FP218" s="56">
        <f t="shared" ref="FP218:GA218" si="2659">C218</f>
        <v>30.45784027</v>
      </c>
      <c r="FQ218" s="56">
        <f t="shared" si="2659"/>
        <v>33.26316767</v>
      </c>
      <c r="FR218" s="56">
        <f t="shared" si="2659"/>
        <v>37.27077823</v>
      </c>
      <c r="FS218" s="56">
        <f t="shared" si="2659"/>
        <v>37.27077823</v>
      </c>
      <c r="FT218" s="56">
        <f t="shared" si="2659"/>
        <v>38.07230034</v>
      </c>
      <c r="FU218" s="56">
        <f t="shared" si="2659"/>
        <v>40.47686668</v>
      </c>
      <c r="FV218" s="56">
        <f t="shared" si="2659"/>
        <v>46.48828252</v>
      </c>
      <c r="FW218" s="56">
        <f t="shared" si="2659"/>
        <v>45.28599935</v>
      </c>
      <c r="FX218" s="56">
        <f t="shared" si="2659"/>
        <v>26.85099077</v>
      </c>
      <c r="FY218" s="56">
        <f t="shared" si="2659"/>
        <v>39.67534457</v>
      </c>
      <c r="FZ218" s="56">
        <f t="shared" si="2659"/>
        <v>55.70578682</v>
      </c>
      <c r="GA218" s="56">
        <f t="shared" si="2659"/>
        <v>50.09513203</v>
      </c>
      <c r="GB218" s="52">
        <f t="shared" si="45"/>
        <v>480.9132675</v>
      </c>
      <c r="GC218" s="56">
        <f t="shared" ref="GC218:GN218" si="2660">P218</f>
        <v>39.83510812</v>
      </c>
      <c r="GD218" s="56">
        <f t="shared" si="2660"/>
        <v>43.50413124</v>
      </c>
      <c r="GE218" s="56">
        <f t="shared" si="2660"/>
        <v>48.74559284</v>
      </c>
      <c r="GF218" s="56">
        <f t="shared" si="2660"/>
        <v>48.74559284</v>
      </c>
      <c r="GG218" s="56">
        <f t="shared" si="2660"/>
        <v>49.79388515</v>
      </c>
      <c r="GH218" s="56">
        <f t="shared" si="2660"/>
        <v>52.93876211</v>
      </c>
      <c r="GI218" s="56">
        <f t="shared" si="2660"/>
        <v>60.8009545</v>
      </c>
      <c r="GJ218" s="56">
        <f t="shared" si="2660"/>
        <v>59.22851603</v>
      </c>
      <c r="GK218" s="56">
        <f t="shared" si="2660"/>
        <v>35.11779269</v>
      </c>
      <c r="GL218" s="56">
        <f t="shared" si="2660"/>
        <v>51.89046979</v>
      </c>
      <c r="GM218" s="56">
        <f t="shared" si="2660"/>
        <v>72.85631617</v>
      </c>
      <c r="GN218" s="56">
        <f t="shared" si="2660"/>
        <v>65.51826994</v>
      </c>
      <c r="GO218" s="52">
        <f t="shared" si="47"/>
        <v>628.9753914</v>
      </c>
      <c r="GP218" s="8">
        <f t="shared" ref="GP218:HA218" si="2661">AC218+DA218</f>
        <v>48.55300508</v>
      </c>
      <c r="GQ218" s="8">
        <f t="shared" si="2661"/>
        <v>53.02499239</v>
      </c>
      <c r="GR218" s="8">
        <f t="shared" si="2661"/>
        <v>59.41354569</v>
      </c>
      <c r="GS218" s="8">
        <f t="shared" si="2661"/>
        <v>59.41354569</v>
      </c>
      <c r="GT218" s="8">
        <f t="shared" si="2661"/>
        <v>60.69125635</v>
      </c>
      <c r="GU218" s="8">
        <f t="shared" si="2661"/>
        <v>64.52438833</v>
      </c>
      <c r="GV218" s="8">
        <f t="shared" si="2661"/>
        <v>74.10721828</v>
      </c>
      <c r="GW218" s="8">
        <f t="shared" si="2661"/>
        <v>72.19065229</v>
      </c>
      <c r="GX218" s="8">
        <f t="shared" si="2661"/>
        <v>42.80330711</v>
      </c>
      <c r="GY218" s="8">
        <f t="shared" si="2661"/>
        <v>63.24667767</v>
      </c>
      <c r="GZ218" s="8">
        <f t="shared" si="2661"/>
        <v>88.80089087</v>
      </c>
      <c r="HA218" s="8">
        <f t="shared" si="2661"/>
        <v>79.85691625</v>
      </c>
      <c r="HB218" s="52">
        <f t="shared" si="49"/>
        <v>766.626396</v>
      </c>
      <c r="HC218" s="8">
        <f t="shared" ref="HC218:HN218" si="2662">AP218+DN218</f>
        <v>55.44840211</v>
      </c>
      <c r="HD218" s="8">
        <f t="shared" si="2662"/>
        <v>60.55549178</v>
      </c>
      <c r="HE218" s="8">
        <f t="shared" si="2662"/>
        <v>67.85133416</v>
      </c>
      <c r="HF218" s="8">
        <f t="shared" si="2662"/>
        <v>67.85133416</v>
      </c>
      <c r="HG218" s="8">
        <f t="shared" si="2662"/>
        <v>69.31050264</v>
      </c>
      <c r="HH218" s="8">
        <f t="shared" si="2662"/>
        <v>73.68800807</v>
      </c>
      <c r="HI218" s="8">
        <f t="shared" si="2662"/>
        <v>84.63177165</v>
      </c>
      <c r="HJ218" s="8">
        <f t="shared" si="2662"/>
        <v>82.44301893</v>
      </c>
      <c r="HK218" s="8">
        <f t="shared" si="2662"/>
        <v>48.88214397</v>
      </c>
      <c r="HL218" s="8">
        <f t="shared" si="2662"/>
        <v>72.22883959</v>
      </c>
      <c r="HM218" s="8">
        <f t="shared" si="2662"/>
        <v>101.4122091</v>
      </c>
      <c r="HN218" s="8">
        <f t="shared" si="2662"/>
        <v>91.19802979</v>
      </c>
      <c r="HO218" s="52">
        <f t="shared" si="51"/>
        <v>875.501086</v>
      </c>
      <c r="HP218" s="8">
        <f t="shared" ref="HP218:IA218" si="2663">BC218+EA218</f>
        <v>59.90746117</v>
      </c>
      <c r="HQ218" s="8">
        <f t="shared" si="2663"/>
        <v>65.42525364</v>
      </c>
      <c r="HR218" s="8">
        <f t="shared" si="2663"/>
        <v>73.30781432</v>
      </c>
      <c r="HS218" s="8">
        <f t="shared" si="2663"/>
        <v>73.30781432</v>
      </c>
      <c r="HT218" s="8">
        <f t="shared" si="2663"/>
        <v>74.88432646</v>
      </c>
      <c r="HU218" s="8">
        <f t="shared" si="2663"/>
        <v>79.61386287</v>
      </c>
      <c r="HV218" s="8">
        <f t="shared" si="2663"/>
        <v>91.43770388</v>
      </c>
      <c r="HW218" s="8">
        <f t="shared" si="2663"/>
        <v>89.07293568</v>
      </c>
      <c r="HX218" s="8">
        <f t="shared" si="2663"/>
        <v>52.81315655</v>
      </c>
      <c r="HY218" s="8">
        <f t="shared" si="2663"/>
        <v>78.03735073</v>
      </c>
      <c r="HZ218" s="8">
        <f t="shared" si="2663"/>
        <v>109.5675934</v>
      </c>
      <c r="IA218" s="8">
        <f t="shared" si="2663"/>
        <v>98.5320085</v>
      </c>
      <c r="IB218" s="52">
        <f t="shared" si="53"/>
        <v>945.9072816</v>
      </c>
      <c r="IC218" s="8">
        <f t="shared" ref="IC218:IN218" si="2664">BP218+EN218</f>
        <v>61.98330757</v>
      </c>
      <c r="ID218" s="8">
        <f t="shared" si="2664"/>
        <v>67.69229643</v>
      </c>
      <c r="IE218" s="8">
        <f t="shared" si="2664"/>
        <v>75.84799479</v>
      </c>
      <c r="IF218" s="8">
        <f t="shared" si="2664"/>
        <v>75.84799479</v>
      </c>
      <c r="IG218" s="8">
        <f t="shared" si="2664"/>
        <v>77.47913446</v>
      </c>
      <c r="IH218" s="8">
        <f t="shared" si="2664"/>
        <v>82.37255348</v>
      </c>
      <c r="II218" s="8">
        <f t="shared" si="2664"/>
        <v>94.60610103</v>
      </c>
      <c r="IJ218" s="8">
        <f t="shared" si="2664"/>
        <v>92.15939152</v>
      </c>
      <c r="IK218" s="8">
        <f t="shared" si="2664"/>
        <v>54.64317904</v>
      </c>
      <c r="IL218" s="8">
        <f t="shared" si="2664"/>
        <v>80.74141381</v>
      </c>
      <c r="IM218" s="8">
        <f t="shared" si="2664"/>
        <v>113.3642073</v>
      </c>
      <c r="IN218" s="8">
        <f t="shared" si="2664"/>
        <v>101.9462296</v>
      </c>
      <c r="IO218" s="52">
        <f t="shared" si="55"/>
        <v>978.6838038</v>
      </c>
      <c r="IP218" s="8">
        <f t="shared" ref="IP218:JA218" si="2665">CC218+FA218</f>
        <v>61.67988677</v>
      </c>
      <c r="IQ218" s="8">
        <f t="shared" si="2665"/>
        <v>67.36092898</v>
      </c>
      <c r="IR218" s="8">
        <f t="shared" si="2665"/>
        <v>75.47670355</v>
      </c>
      <c r="IS218" s="8">
        <f t="shared" si="2665"/>
        <v>75.47670355</v>
      </c>
      <c r="IT218" s="8">
        <f t="shared" si="2665"/>
        <v>77.09985847</v>
      </c>
      <c r="IU218" s="8">
        <f t="shared" si="2665"/>
        <v>81.96932321</v>
      </c>
      <c r="IV218" s="8">
        <f t="shared" si="2665"/>
        <v>94.14298508</v>
      </c>
      <c r="IW218" s="8">
        <f t="shared" si="2665"/>
        <v>91.7082527</v>
      </c>
      <c r="IX218" s="8">
        <f t="shared" si="2665"/>
        <v>54.37568966</v>
      </c>
      <c r="IY218" s="8">
        <f t="shared" si="2665"/>
        <v>80.3461683</v>
      </c>
      <c r="IZ218" s="8">
        <f t="shared" si="2665"/>
        <v>112.8092666</v>
      </c>
      <c r="JA218" s="8">
        <f t="shared" si="2665"/>
        <v>101.4471822</v>
      </c>
      <c r="JB218" s="52">
        <f t="shared" si="57"/>
        <v>973.8929491</v>
      </c>
      <c r="JC218" s="2"/>
      <c r="JD218" s="2"/>
      <c r="JE218" s="19">
        <f t="shared" si="58"/>
        <v>0</v>
      </c>
      <c r="JF218" s="19">
        <f t="shared" si="59"/>
        <v>0</v>
      </c>
      <c r="JG218" s="48">
        <f t="shared" si="60"/>
        <v>0</v>
      </c>
      <c r="JH218" s="48">
        <f t="shared" si="61"/>
        <v>0</v>
      </c>
      <c r="JI218" s="48">
        <f t="shared" si="62"/>
        <v>0</v>
      </c>
      <c r="JJ218" s="48">
        <f t="shared" si="63"/>
        <v>0</v>
      </c>
      <c r="JK218" s="48">
        <f t="shared" si="64"/>
        <v>0</v>
      </c>
    </row>
    <row r="219" ht="19.5" customHeight="1" outlineLevel="1">
      <c r="A219" s="2"/>
      <c r="B219" s="6" t="s">
        <v>21</v>
      </c>
      <c r="C219" s="8">
        <f t="shared" ref="C219:N219" si="2666">SUM(C220:C226)</f>
        <v>44.56617711</v>
      </c>
      <c r="D219" s="8">
        <f t="shared" si="2666"/>
        <v>54.78270754</v>
      </c>
      <c r="E219" s="8">
        <f t="shared" si="2666"/>
        <v>61.13662827</v>
      </c>
      <c r="F219" s="8">
        <f t="shared" si="2666"/>
        <v>60.65440855</v>
      </c>
      <c r="G219" s="8">
        <f t="shared" si="2666"/>
        <v>62.11373547</v>
      </c>
      <c r="H219" s="8">
        <f t="shared" si="2666"/>
        <v>66.07204118</v>
      </c>
      <c r="I219" s="8">
        <f t="shared" si="2666"/>
        <v>68.90798562</v>
      </c>
      <c r="J219" s="8">
        <f t="shared" si="2666"/>
        <v>73.96034945</v>
      </c>
      <c r="K219" s="8">
        <f t="shared" si="2666"/>
        <v>68.72421852</v>
      </c>
      <c r="L219" s="8">
        <f t="shared" si="2666"/>
        <v>64.79712032</v>
      </c>
      <c r="M219" s="8">
        <f t="shared" si="2666"/>
        <v>77.88972233</v>
      </c>
      <c r="N219" s="8">
        <f t="shared" si="2666"/>
        <v>81.81454586</v>
      </c>
      <c r="O219" s="8">
        <f t="shared" si="21"/>
        <v>785.4196402</v>
      </c>
      <c r="P219" s="8">
        <f t="shared" ref="P219:AA219" si="2667">SUM(P220:P226)</f>
        <v>43.85310917</v>
      </c>
      <c r="Q219" s="8">
        <f t="shared" si="2667"/>
        <v>54.13642687</v>
      </c>
      <c r="R219" s="8">
        <f t="shared" si="2667"/>
        <v>60.52382985</v>
      </c>
      <c r="S219" s="8">
        <f t="shared" si="2667"/>
        <v>60.06970004</v>
      </c>
      <c r="T219" s="8">
        <f t="shared" si="2667"/>
        <v>61.4817288</v>
      </c>
      <c r="U219" s="8">
        <f t="shared" si="2667"/>
        <v>65.42383696</v>
      </c>
      <c r="V219" s="8">
        <f t="shared" si="2667"/>
        <v>67.85808792</v>
      </c>
      <c r="W219" s="8">
        <f t="shared" si="2667"/>
        <v>73.2448913</v>
      </c>
      <c r="X219" s="8">
        <f t="shared" si="2667"/>
        <v>68.05941227</v>
      </c>
      <c r="Y219" s="8">
        <f t="shared" si="2667"/>
        <v>64.17030299</v>
      </c>
      <c r="Z219" s="8">
        <f t="shared" si="2667"/>
        <v>77.97741848</v>
      </c>
      <c r="AA219" s="8">
        <f t="shared" si="2667"/>
        <v>81.02310984</v>
      </c>
      <c r="AB219" s="8">
        <f t="shared" si="23"/>
        <v>777.8218545</v>
      </c>
      <c r="AC219" s="8">
        <f t="shared" ref="AC219:AN219" si="2668">SUM(AC220:AC226)</f>
        <v>46.25065137</v>
      </c>
      <c r="AD219" s="8">
        <f t="shared" si="2668"/>
        <v>57.29835907</v>
      </c>
      <c r="AE219" s="8">
        <f t="shared" si="2668"/>
        <v>64.08239975</v>
      </c>
      <c r="AF219" s="8">
        <f t="shared" si="2668"/>
        <v>63.63932598</v>
      </c>
      <c r="AG219" s="8">
        <f t="shared" si="2668"/>
        <v>65.09468825</v>
      </c>
      <c r="AH219" s="8">
        <f t="shared" si="2668"/>
        <v>69.28825352</v>
      </c>
      <c r="AI219" s="8">
        <f t="shared" si="2668"/>
        <v>71.63702047</v>
      </c>
      <c r="AJ219" s="8">
        <f t="shared" si="2668"/>
        <v>77.57615943</v>
      </c>
      <c r="AK219" s="8">
        <f t="shared" si="2668"/>
        <v>72.08404195</v>
      </c>
      <c r="AL219" s="8">
        <f t="shared" si="2668"/>
        <v>67.96495384</v>
      </c>
      <c r="AM219" s="8">
        <f t="shared" si="2668"/>
        <v>83.087433</v>
      </c>
      <c r="AN219" s="8">
        <f t="shared" si="2668"/>
        <v>85.81433566</v>
      </c>
      <c r="AO219" s="8">
        <f t="shared" si="25"/>
        <v>823.8176223</v>
      </c>
      <c r="AP219" s="8">
        <f t="shared" ref="AP219:BA219" si="2669">SUM(AP220:AP226)</f>
        <v>46.62437667</v>
      </c>
      <c r="AQ219" s="8">
        <f t="shared" si="2669"/>
        <v>58.02791053</v>
      </c>
      <c r="AR219" s="8">
        <f t="shared" si="2669"/>
        <v>64.88734424</v>
      </c>
      <c r="AS219" s="8">
        <f t="shared" si="2669"/>
        <v>64.48595404</v>
      </c>
      <c r="AT219" s="8">
        <f t="shared" si="2669"/>
        <v>65.92623818</v>
      </c>
      <c r="AU219" s="8">
        <f t="shared" si="2669"/>
        <v>70.19253183</v>
      </c>
      <c r="AV219" s="8">
        <f t="shared" si="2669"/>
        <v>72.28600289</v>
      </c>
      <c r="AW219" s="8">
        <f t="shared" si="2669"/>
        <v>78.59305795</v>
      </c>
      <c r="AX219" s="8">
        <f t="shared" si="2669"/>
        <v>73.02894765</v>
      </c>
      <c r="AY219" s="8">
        <f t="shared" si="2669"/>
        <v>68.85586493</v>
      </c>
      <c r="AZ219" s="8">
        <f t="shared" si="2669"/>
        <v>84.76909229</v>
      </c>
      <c r="BA219" s="8">
        <f t="shared" si="2669"/>
        <v>86.93922339</v>
      </c>
      <c r="BB219" s="8">
        <f t="shared" si="27"/>
        <v>834.6165446</v>
      </c>
      <c r="BC219" s="8">
        <f t="shared" ref="BC219:BN219" si="2670">SUM(BC220:BC226)</f>
        <v>46.10905791</v>
      </c>
      <c r="BD219" s="8">
        <f t="shared" si="2670"/>
        <v>57.5395794</v>
      </c>
      <c r="BE219" s="8">
        <f t="shared" si="2670"/>
        <v>64.33761977</v>
      </c>
      <c r="BF219" s="8">
        <f t="shared" si="2670"/>
        <v>63.97235287</v>
      </c>
      <c r="BG219" s="8">
        <f t="shared" si="2670"/>
        <v>65.37245748</v>
      </c>
      <c r="BH219" s="8">
        <f t="shared" si="2670"/>
        <v>69.61909448</v>
      </c>
      <c r="BI219" s="8">
        <f t="shared" si="2670"/>
        <v>71.53145802</v>
      </c>
      <c r="BJ219" s="8">
        <f t="shared" si="2670"/>
        <v>77.95398039</v>
      </c>
      <c r="BK219" s="8">
        <f t="shared" si="2670"/>
        <v>72.43511452</v>
      </c>
      <c r="BL219" s="8">
        <f t="shared" si="2670"/>
        <v>68.29596512</v>
      </c>
      <c r="BM219" s="8">
        <f t="shared" si="2670"/>
        <v>84.43092111</v>
      </c>
      <c r="BN219" s="8">
        <f t="shared" si="2670"/>
        <v>86.2322792</v>
      </c>
      <c r="BO219" s="8">
        <f t="shared" si="29"/>
        <v>827.8298803</v>
      </c>
      <c r="BP219" s="8">
        <f t="shared" ref="BP219:CA219" si="2671">SUM(BP220:BP226)</f>
        <v>44.46904227</v>
      </c>
      <c r="BQ219" s="8">
        <f t="shared" si="2671"/>
        <v>55.57673381</v>
      </c>
      <c r="BR219" s="8">
        <f t="shared" si="2671"/>
        <v>62.14342075</v>
      </c>
      <c r="BS219" s="8">
        <f t="shared" si="2671"/>
        <v>61.81371277</v>
      </c>
      <c r="BT219" s="8">
        <f t="shared" si="2671"/>
        <v>63.14252695</v>
      </c>
      <c r="BU219" s="8">
        <f t="shared" si="2671"/>
        <v>67.25805979</v>
      </c>
      <c r="BV219" s="8">
        <f t="shared" si="2671"/>
        <v>69.01517628</v>
      </c>
      <c r="BW219" s="8">
        <f t="shared" si="2671"/>
        <v>75.31228174</v>
      </c>
      <c r="BX219" s="8">
        <f t="shared" si="2671"/>
        <v>69.98043879</v>
      </c>
      <c r="BY219" s="8">
        <f t="shared" si="2671"/>
        <v>65.98155657</v>
      </c>
      <c r="BZ219" s="8">
        <f t="shared" si="2671"/>
        <v>81.7734474</v>
      </c>
      <c r="CA219" s="8">
        <f t="shared" si="2671"/>
        <v>83.31004618</v>
      </c>
      <c r="CB219" s="8">
        <f t="shared" si="31"/>
        <v>799.7764433</v>
      </c>
      <c r="CC219" s="8">
        <f t="shared" ref="CC219:CN219" si="2672">SUM(CC220:CC226)</f>
        <v>42.75893912</v>
      </c>
      <c r="CD219" s="8">
        <f t="shared" si="2672"/>
        <v>53.46401761</v>
      </c>
      <c r="CE219" s="8">
        <f t="shared" si="2672"/>
        <v>59.78398174</v>
      </c>
      <c r="CF219" s="8">
        <f t="shared" si="2672"/>
        <v>59.47915694</v>
      </c>
      <c r="CG219" s="8">
        <f t="shared" si="2672"/>
        <v>60.74191988</v>
      </c>
      <c r="CH219" s="8">
        <f t="shared" si="2672"/>
        <v>64.71052858</v>
      </c>
      <c r="CI219" s="8">
        <f t="shared" si="2672"/>
        <v>66.37335934</v>
      </c>
      <c r="CJ219" s="8">
        <f t="shared" si="2672"/>
        <v>72.46071339</v>
      </c>
      <c r="CK219" s="8">
        <f t="shared" si="2672"/>
        <v>67.33075138</v>
      </c>
      <c r="CL219" s="8">
        <f t="shared" si="2672"/>
        <v>63.48327987</v>
      </c>
      <c r="CM219" s="8">
        <f t="shared" si="2672"/>
        <v>78.75199725</v>
      </c>
      <c r="CN219" s="8">
        <f t="shared" si="2672"/>
        <v>80.15565641</v>
      </c>
      <c r="CO219" s="8">
        <f t="shared" si="33"/>
        <v>769.4943015</v>
      </c>
      <c r="CP219" s="2"/>
      <c r="CQ219" s="2"/>
      <c r="CR219" s="48">
        <f>O219-'ОПУ БС'!C219</f>
        <v>0</v>
      </c>
      <c r="CS219" s="48">
        <f>AB219-'ОПУ БС'!D219</f>
        <v>0</v>
      </c>
      <c r="CT219" s="48">
        <f>AO219-'ОПУ БС'!E219</f>
        <v>0</v>
      </c>
      <c r="CU219" s="48">
        <f>BB219-'ОПУ БС'!F219</f>
        <v>0</v>
      </c>
      <c r="CV219" s="48">
        <f>BO219-'ОПУ БС'!G219</f>
        <v>0</v>
      </c>
      <c r="CW219" s="48">
        <f>CB219-'ОПУ БС'!H219</f>
        <v>0</v>
      </c>
      <c r="CX219" s="48">
        <f>CO219-'ОПУ БС'!I219</f>
        <v>0</v>
      </c>
      <c r="CY219" s="2"/>
      <c r="CZ219" s="2"/>
      <c r="DA219" s="49">
        <f t="shared" ref="DA219:DL219" si="2673">SUM(DA220:DA226)</f>
        <v>0</v>
      </c>
      <c r="DB219" s="49">
        <f t="shared" si="2673"/>
        <v>0</v>
      </c>
      <c r="DC219" s="49">
        <f t="shared" si="2673"/>
        <v>0</v>
      </c>
      <c r="DD219" s="49">
        <f t="shared" si="2673"/>
        <v>0</v>
      </c>
      <c r="DE219" s="49">
        <f t="shared" si="2673"/>
        <v>0</v>
      </c>
      <c r="DF219" s="49">
        <f t="shared" si="2673"/>
        <v>0</v>
      </c>
      <c r="DG219" s="49">
        <f t="shared" si="2673"/>
        <v>0</v>
      </c>
      <c r="DH219" s="49">
        <f t="shared" si="2673"/>
        <v>0</v>
      </c>
      <c r="DI219" s="49">
        <f t="shared" si="2673"/>
        <v>0</v>
      </c>
      <c r="DJ219" s="49">
        <f t="shared" si="2673"/>
        <v>0</v>
      </c>
      <c r="DK219" s="49">
        <f t="shared" si="2673"/>
        <v>0</v>
      </c>
      <c r="DL219" s="49">
        <f t="shared" si="2673"/>
        <v>0</v>
      </c>
      <c r="DM219" s="50">
        <f t="shared" si="35"/>
        <v>0</v>
      </c>
      <c r="DN219" s="49">
        <f t="shared" ref="DN219:DY219" si="2674">SUM(DN220:DN226)</f>
        <v>0</v>
      </c>
      <c r="DO219" s="49">
        <f t="shared" si="2674"/>
        <v>0</v>
      </c>
      <c r="DP219" s="49">
        <f t="shared" si="2674"/>
        <v>0</v>
      </c>
      <c r="DQ219" s="49">
        <f t="shared" si="2674"/>
        <v>0</v>
      </c>
      <c r="DR219" s="49">
        <f t="shared" si="2674"/>
        <v>0</v>
      </c>
      <c r="DS219" s="49">
        <f t="shared" si="2674"/>
        <v>0</v>
      </c>
      <c r="DT219" s="49">
        <f t="shared" si="2674"/>
        <v>0</v>
      </c>
      <c r="DU219" s="49">
        <f t="shared" si="2674"/>
        <v>0</v>
      </c>
      <c r="DV219" s="49">
        <f t="shared" si="2674"/>
        <v>0</v>
      </c>
      <c r="DW219" s="49">
        <f t="shared" si="2674"/>
        <v>0</v>
      </c>
      <c r="DX219" s="49">
        <f t="shared" si="2674"/>
        <v>0</v>
      </c>
      <c r="DY219" s="49">
        <f t="shared" si="2674"/>
        <v>0</v>
      </c>
      <c r="DZ219" s="55">
        <f t="shared" si="37"/>
        <v>0</v>
      </c>
      <c r="EA219" s="49">
        <f t="shared" ref="EA219:EL219" si="2675">SUM(EA220:EA226)</f>
        <v>0</v>
      </c>
      <c r="EB219" s="49">
        <f t="shared" si="2675"/>
        <v>0</v>
      </c>
      <c r="EC219" s="49">
        <f t="shared" si="2675"/>
        <v>0</v>
      </c>
      <c r="ED219" s="49">
        <f t="shared" si="2675"/>
        <v>0</v>
      </c>
      <c r="EE219" s="49">
        <f t="shared" si="2675"/>
        <v>0</v>
      </c>
      <c r="EF219" s="49">
        <f t="shared" si="2675"/>
        <v>0</v>
      </c>
      <c r="EG219" s="49">
        <f t="shared" si="2675"/>
        <v>0</v>
      </c>
      <c r="EH219" s="49">
        <f t="shared" si="2675"/>
        <v>0</v>
      </c>
      <c r="EI219" s="49">
        <f t="shared" si="2675"/>
        <v>0</v>
      </c>
      <c r="EJ219" s="49">
        <f t="shared" si="2675"/>
        <v>0</v>
      </c>
      <c r="EK219" s="49">
        <f t="shared" si="2675"/>
        <v>0</v>
      </c>
      <c r="EL219" s="49">
        <f t="shared" si="2675"/>
        <v>0</v>
      </c>
      <c r="EM219" s="50">
        <f t="shared" si="39"/>
        <v>0</v>
      </c>
      <c r="EN219" s="49">
        <f t="shared" ref="EN219:EY219" si="2676">SUM(EN220:EN226)</f>
        <v>0</v>
      </c>
      <c r="EO219" s="49">
        <f t="shared" si="2676"/>
        <v>0</v>
      </c>
      <c r="EP219" s="49">
        <f t="shared" si="2676"/>
        <v>0</v>
      </c>
      <c r="EQ219" s="49">
        <f t="shared" si="2676"/>
        <v>0</v>
      </c>
      <c r="ER219" s="49">
        <f t="shared" si="2676"/>
        <v>0</v>
      </c>
      <c r="ES219" s="49">
        <f t="shared" si="2676"/>
        <v>0</v>
      </c>
      <c r="ET219" s="49">
        <f t="shared" si="2676"/>
        <v>0</v>
      </c>
      <c r="EU219" s="49">
        <f t="shared" si="2676"/>
        <v>0</v>
      </c>
      <c r="EV219" s="49">
        <f t="shared" si="2676"/>
        <v>0</v>
      </c>
      <c r="EW219" s="49">
        <f t="shared" si="2676"/>
        <v>0</v>
      </c>
      <c r="EX219" s="49">
        <f t="shared" si="2676"/>
        <v>0</v>
      </c>
      <c r="EY219" s="49">
        <f t="shared" si="2676"/>
        <v>0</v>
      </c>
      <c r="EZ219" s="51">
        <f t="shared" si="41"/>
        <v>0</v>
      </c>
      <c r="FA219" s="49">
        <f t="shared" ref="FA219:FL219" si="2677">SUM(FA220:FA226)</f>
        <v>0</v>
      </c>
      <c r="FB219" s="49">
        <f t="shared" si="2677"/>
        <v>0</v>
      </c>
      <c r="FC219" s="49">
        <f t="shared" si="2677"/>
        <v>0</v>
      </c>
      <c r="FD219" s="49">
        <f t="shared" si="2677"/>
        <v>0</v>
      </c>
      <c r="FE219" s="49">
        <f t="shared" si="2677"/>
        <v>0</v>
      </c>
      <c r="FF219" s="49">
        <f t="shared" si="2677"/>
        <v>0</v>
      </c>
      <c r="FG219" s="49">
        <f t="shared" si="2677"/>
        <v>0</v>
      </c>
      <c r="FH219" s="49">
        <f t="shared" si="2677"/>
        <v>0</v>
      </c>
      <c r="FI219" s="49">
        <f t="shared" si="2677"/>
        <v>0</v>
      </c>
      <c r="FJ219" s="49">
        <f t="shared" si="2677"/>
        <v>0</v>
      </c>
      <c r="FK219" s="49">
        <f t="shared" si="2677"/>
        <v>0</v>
      </c>
      <c r="FL219" s="49">
        <f t="shared" si="2677"/>
        <v>0</v>
      </c>
      <c r="FM219" s="51">
        <f t="shared" si="43"/>
        <v>0</v>
      </c>
      <c r="FN219" s="2"/>
      <c r="FO219" s="2"/>
      <c r="FP219" s="8">
        <f t="shared" ref="FP219:GA219" si="2678">SUM(FP220:FP226)</f>
        <v>44.56617711</v>
      </c>
      <c r="FQ219" s="8">
        <f t="shared" si="2678"/>
        <v>54.78270754</v>
      </c>
      <c r="FR219" s="8">
        <f t="shared" si="2678"/>
        <v>61.13662827</v>
      </c>
      <c r="FS219" s="8">
        <f t="shared" si="2678"/>
        <v>60.65440855</v>
      </c>
      <c r="FT219" s="8">
        <f t="shared" si="2678"/>
        <v>62.11373547</v>
      </c>
      <c r="FU219" s="8">
        <f t="shared" si="2678"/>
        <v>66.07204118</v>
      </c>
      <c r="FV219" s="8">
        <f t="shared" si="2678"/>
        <v>68.90798562</v>
      </c>
      <c r="FW219" s="8">
        <f t="shared" si="2678"/>
        <v>73.96034945</v>
      </c>
      <c r="FX219" s="8">
        <f t="shared" si="2678"/>
        <v>68.72421852</v>
      </c>
      <c r="FY219" s="8">
        <f t="shared" si="2678"/>
        <v>64.79712032</v>
      </c>
      <c r="FZ219" s="8">
        <f t="shared" si="2678"/>
        <v>77.88972233</v>
      </c>
      <c r="GA219" s="8">
        <f t="shared" si="2678"/>
        <v>81.81454586</v>
      </c>
      <c r="GB219" s="52">
        <f t="shared" si="45"/>
        <v>785.4196402</v>
      </c>
      <c r="GC219" s="8">
        <f t="shared" ref="GC219:GN219" si="2679">SUM(GC220:GC226)</f>
        <v>43.85310917</v>
      </c>
      <c r="GD219" s="8">
        <f t="shared" si="2679"/>
        <v>54.13642687</v>
      </c>
      <c r="GE219" s="8">
        <f t="shared" si="2679"/>
        <v>60.52382985</v>
      </c>
      <c r="GF219" s="8">
        <f t="shared" si="2679"/>
        <v>60.06970004</v>
      </c>
      <c r="GG219" s="8">
        <f t="shared" si="2679"/>
        <v>61.4817288</v>
      </c>
      <c r="GH219" s="8">
        <f t="shared" si="2679"/>
        <v>65.42383696</v>
      </c>
      <c r="GI219" s="8">
        <f t="shared" si="2679"/>
        <v>67.85808792</v>
      </c>
      <c r="GJ219" s="8">
        <f t="shared" si="2679"/>
        <v>73.2448913</v>
      </c>
      <c r="GK219" s="8">
        <f t="shared" si="2679"/>
        <v>68.05941227</v>
      </c>
      <c r="GL219" s="8">
        <f t="shared" si="2679"/>
        <v>64.17030299</v>
      </c>
      <c r="GM219" s="8">
        <f t="shared" si="2679"/>
        <v>77.97741848</v>
      </c>
      <c r="GN219" s="8">
        <f t="shared" si="2679"/>
        <v>81.02310984</v>
      </c>
      <c r="GO219" s="52">
        <f t="shared" si="47"/>
        <v>777.8218545</v>
      </c>
      <c r="GP219" s="53">
        <f t="shared" ref="GP219:HA219" si="2680">SUM(GP220:GP226)</f>
        <v>46.25065137</v>
      </c>
      <c r="GQ219" s="53">
        <f t="shared" si="2680"/>
        <v>57.29835907</v>
      </c>
      <c r="GR219" s="53">
        <f t="shared" si="2680"/>
        <v>64.08239975</v>
      </c>
      <c r="GS219" s="53">
        <f t="shared" si="2680"/>
        <v>63.63932598</v>
      </c>
      <c r="GT219" s="53">
        <f t="shared" si="2680"/>
        <v>65.09468825</v>
      </c>
      <c r="GU219" s="53">
        <f t="shared" si="2680"/>
        <v>69.28825352</v>
      </c>
      <c r="GV219" s="53">
        <f t="shared" si="2680"/>
        <v>71.63702047</v>
      </c>
      <c r="GW219" s="53">
        <f t="shared" si="2680"/>
        <v>77.57615943</v>
      </c>
      <c r="GX219" s="53">
        <f t="shared" si="2680"/>
        <v>72.08404195</v>
      </c>
      <c r="GY219" s="53">
        <f t="shared" si="2680"/>
        <v>67.96495384</v>
      </c>
      <c r="GZ219" s="53">
        <f t="shared" si="2680"/>
        <v>83.087433</v>
      </c>
      <c r="HA219" s="53">
        <f t="shared" si="2680"/>
        <v>85.81433566</v>
      </c>
      <c r="HB219" s="52">
        <f t="shared" si="49"/>
        <v>823.8176223</v>
      </c>
      <c r="HC219" s="53">
        <f t="shared" ref="HC219:HN219" si="2681">SUM(HC220:HC226)</f>
        <v>46.62437667</v>
      </c>
      <c r="HD219" s="53">
        <f t="shared" si="2681"/>
        <v>58.02791053</v>
      </c>
      <c r="HE219" s="53">
        <f t="shared" si="2681"/>
        <v>64.88734424</v>
      </c>
      <c r="HF219" s="53">
        <f t="shared" si="2681"/>
        <v>64.48595404</v>
      </c>
      <c r="HG219" s="53">
        <f t="shared" si="2681"/>
        <v>65.92623818</v>
      </c>
      <c r="HH219" s="53">
        <f t="shared" si="2681"/>
        <v>70.19253183</v>
      </c>
      <c r="HI219" s="53">
        <f t="shared" si="2681"/>
        <v>72.28600289</v>
      </c>
      <c r="HJ219" s="53">
        <f t="shared" si="2681"/>
        <v>78.59305795</v>
      </c>
      <c r="HK219" s="53">
        <f t="shared" si="2681"/>
        <v>73.02894765</v>
      </c>
      <c r="HL219" s="53">
        <f t="shared" si="2681"/>
        <v>68.85586493</v>
      </c>
      <c r="HM219" s="53">
        <f t="shared" si="2681"/>
        <v>84.76909229</v>
      </c>
      <c r="HN219" s="53">
        <f t="shared" si="2681"/>
        <v>86.93922339</v>
      </c>
      <c r="HO219" s="52">
        <f t="shared" si="51"/>
        <v>834.6165446</v>
      </c>
      <c r="HP219" s="53">
        <f t="shared" ref="HP219:IA219" si="2682">SUM(HP220:HP226)</f>
        <v>46.10905791</v>
      </c>
      <c r="HQ219" s="53">
        <f t="shared" si="2682"/>
        <v>57.5395794</v>
      </c>
      <c r="HR219" s="53">
        <f t="shared" si="2682"/>
        <v>64.33761977</v>
      </c>
      <c r="HS219" s="53">
        <f t="shared" si="2682"/>
        <v>63.97235287</v>
      </c>
      <c r="HT219" s="53">
        <f t="shared" si="2682"/>
        <v>65.37245748</v>
      </c>
      <c r="HU219" s="53">
        <f t="shared" si="2682"/>
        <v>69.61909448</v>
      </c>
      <c r="HV219" s="53">
        <f t="shared" si="2682"/>
        <v>71.53145802</v>
      </c>
      <c r="HW219" s="53">
        <f t="shared" si="2682"/>
        <v>77.95398039</v>
      </c>
      <c r="HX219" s="53">
        <f t="shared" si="2682"/>
        <v>72.43511452</v>
      </c>
      <c r="HY219" s="53">
        <f t="shared" si="2682"/>
        <v>68.29596512</v>
      </c>
      <c r="HZ219" s="53">
        <f t="shared" si="2682"/>
        <v>84.43092111</v>
      </c>
      <c r="IA219" s="53">
        <f t="shared" si="2682"/>
        <v>86.2322792</v>
      </c>
      <c r="IB219" s="52">
        <f t="shared" si="53"/>
        <v>827.8298803</v>
      </c>
      <c r="IC219" s="53">
        <f t="shared" ref="IC219:IN219" si="2683">SUM(IC220:IC226)</f>
        <v>44.46904227</v>
      </c>
      <c r="ID219" s="53">
        <f t="shared" si="2683"/>
        <v>55.57673381</v>
      </c>
      <c r="IE219" s="53">
        <f t="shared" si="2683"/>
        <v>62.14342075</v>
      </c>
      <c r="IF219" s="53">
        <f t="shared" si="2683"/>
        <v>61.81371277</v>
      </c>
      <c r="IG219" s="53">
        <f t="shared" si="2683"/>
        <v>63.14252695</v>
      </c>
      <c r="IH219" s="53">
        <f t="shared" si="2683"/>
        <v>67.25805979</v>
      </c>
      <c r="II219" s="53">
        <f t="shared" si="2683"/>
        <v>69.01517628</v>
      </c>
      <c r="IJ219" s="53">
        <f t="shared" si="2683"/>
        <v>75.31228174</v>
      </c>
      <c r="IK219" s="53">
        <f t="shared" si="2683"/>
        <v>69.98043879</v>
      </c>
      <c r="IL219" s="53">
        <f t="shared" si="2683"/>
        <v>65.98155657</v>
      </c>
      <c r="IM219" s="53">
        <f t="shared" si="2683"/>
        <v>81.7734474</v>
      </c>
      <c r="IN219" s="53">
        <f t="shared" si="2683"/>
        <v>83.31004618</v>
      </c>
      <c r="IO219" s="52">
        <f t="shared" si="55"/>
        <v>799.7764433</v>
      </c>
      <c r="IP219" s="53">
        <f t="shared" ref="IP219:JA219" si="2684">SUM(IP220:IP226)</f>
        <v>42.75893912</v>
      </c>
      <c r="IQ219" s="53">
        <f t="shared" si="2684"/>
        <v>53.46401761</v>
      </c>
      <c r="IR219" s="53">
        <f t="shared" si="2684"/>
        <v>59.78398174</v>
      </c>
      <c r="IS219" s="53">
        <f t="shared" si="2684"/>
        <v>59.47915694</v>
      </c>
      <c r="IT219" s="53">
        <f t="shared" si="2684"/>
        <v>60.74191988</v>
      </c>
      <c r="IU219" s="53">
        <f t="shared" si="2684"/>
        <v>64.71052858</v>
      </c>
      <c r="IV219" s="53">
        <f t="shared" si="2684"/>
        <v>66.37335934</v>
      </c>
      <c r="IW219" s="53">
        <f t="shared" si="2684"/>
        <v>72.46071339</v>
      </c>
      <c r="IX219" s="53">
        <f t="shared" si="2684"/>
        <v>67.33075138</v>
      </c>
      <c r="IY219" s="53">
        <f t="shared" si="2684"/>
        <v>63.48327987</v>
      </c>
      <c r="IZ219" s="53">
        <f t="shared" si="2684"/>
        <v>78.75199725</v>
      </c>
      <c r="JA219" s="53">
        <f t="shared" si="2684"/>
        <v>80.15565641</v>
      </c>
      <c r="JB219" s="52">
        <f t="shared" si="57"/>
        <v>769.4943015</v>
      </c>
      <c r="JC219" s="2"/>
      <c r="JD219" s="2"/>
      <c r="JE219" s="19">
        <f t="shared" si="58"/>
        <v>0</v>
      </c>
      <c r="JF219" s="19">
        <f t="shared" si="59"/>
        <v>0</v>
      </c>
      <c r="JG219" s="48">
        <f t="shared" si="60"/>
        <v>0</v>
      </c>
      <c r="JH219" s="48">
        <f t="shared" si="61"/>
        <v>0</v>
      </c>
      <c r="JI219" s="48">
        <f t="shared" si="62"/>
        <v>0</v>
      </c>
      <c r="JJ219" s="48">
        <f t="shared" si="63"/>
        <v>0</v>
      </c>
      <c r="JK219" s="48">
        <f t="shared" si="64"/>
        <v>0</v>
      </c>
    </row>
    <row r="220" ht="19.5" customHeight="1" outlineLevel="1">
      <c r="A220" s="2"/>
      <c r="B220" s="13" t="s">
        <v>22</v>
      </c>
      <c r="C220" s="56">
        <f>'ОПУ БС'!$C220/12*'ОПУ БС'!L220</f>
        <v>15.53120031</v>
      </c>
      <c r="D220" s="56">
        <f>'ОПУ БС'!$C220/12*'ОПУ БС'!M220</f>
        <v>22.61560748</v>
      </c>
      <c r="E220" s="56">
        <f>'ОПУ БС'!$C220/12*'ОПУ БС'!N220</f>
        <v>25.34037946</v>
      </c>
      <c r="F220" s="56">
        <f>'ОПУ БС'!$C220/12*'ОПУ БС'!O220</f>
        <v>25.34037946</v>
      </c>
      <c r="G220" s="56">
        <f>'ОПУ БС'!$C220/12*'ОПУ БС'!P220</f>
        <v>25.88533386</v>
      </c>
      <c r="H220" s="56">
        <f>'ОПУ БС'!$C220/12*'ОПУ БС'!Q220</f>
        <v>27.52019705</v>
      </c>
      <c r="I220" s="56">
        <f>'ОПУ БС'!$C220/12*'ОПУ БС'!R220</f>
        <v>24.79542506</v>
      </c>
      <c r="J220" s="56">
        <f>'ОПУ БС'!$C220/12*'ОПУ БС'!S220</f>
        <v>30.78992343</v>
      </c>
      <c r="K220" s="56">
        <f>'ОПУ БС'!$C220/12*'ОПУ БС'!T220</f>
        <v>28.61010584</v>
      </c>
      <c r="L220" s="56">
        <f>'ОПУ БС'!$C220/12*'ОПУ БС'!U220</f>
        <v>26.97524265</v>
      </c>
      <c r="M220" s="56">
        <f>'ОПУ БС'!$C220/12*'ОПУ БС'!V220</f>
        <v>39.50919378</v>
      </c>
      <c r="N220" s="56">
        <f>'ОПУ БС'!$C220/12*'ОПУ БС'!W220</f>
        <v>34.05964981</v>
      </c>
      <c r="O220" s="10">
        <f t="shared" si="21"/>
        <v>326.9726382</v>
      </c>
      <c r="P220" s="56">
        <f>'ОПУ БС'!$D220/12*'ОПУ БС'!L220</f>
        <v>16.22682483</v>
      </c>
      <c r="Q220" s="56">
        <f>'ОПУ БС'!$D220/12*'ОПУ БС'!M220</f>
        <v>23.6285344</v>
      </c>
      <c r="R220" s="56">
        <f>'ОПУ БС'!$D220/12*'ОПУ БС'!N220</f>
        <v>26.47534578</v>
      </c>
      <c r="S220" s="56">
        <f>'ОПУ БС'!$D220/12*'ОПУ БС'!O220</f>
        <v>26.47534578</v>
      </c>
      <c r="T220" s="56">
        <f>'ОПУ БС'!$D220/12*'ОПУ БС'!P220</f>
        <v>27.04470805</v>
      </c>
      <c r="U220" s="56">
        <f>'ОПУ БС'!$D220/12*'ОПУ БС'!Q220</f>
        <v>28.75279488</v>
      </c>
      <c r="V220" s="56">
        <f>'ОПУ БС'!$D220/12*'ОПУ БС'!R220</f>
        <v>25.9059835</v>
      </c>
      <c r="W220" s="56">
        <f>'ОПУ БС'!$D220/12*'ОПУ БС'!S220</f>
        <v>32.16896852</v>
      </c>
      <c r="X220" s="56">
        <f>'ОПУ БС'!$D220/12*'ОПУ БС'!T220</f>
        <v>29.89151943</v>
      </c>
      <c r="Y220" s="56">
        <f>'ОПУ БС'!$D220/12*'ОПУ БС'!U220</f>
        <v>28.1834326</v>
      </c>
      <c r="Z220" s="56">
        <f>'ОПУ БС'!$D220/12*'ОПУ БС'!V220</f>
        <v>41.27876492</v>
      </c>
      <c r="AA220" s="56">
        <f>'ОПУ БС'!$D220/12*'ОПУ БС'!W220</f>
        <v>35.58514217</v>
      </c>
      <c r="AB220" s="10">
        <f t="shared" si="23"/>
        <v>341.6173649</v>
      </c>
      <c r="AC220" s="56">
        <f>'ОПУ БС'!$E220/12*'ОПУ БС'!L220</f>
        <v>17.77339413</v>
      </c>
      <c r="AD220" s="56">
        <f>'ОПУ БС'!$E220/12*'ОПУ БС'!M220</f>
        <v>25.88055636</v>
      </c>
      <c r="AE220" s="56">
        <f>'ОПУ БС'!$E220/12*'ОПУ БС'!N220</f>
        <v>28.99869568</v>
      </c>
      <c r="AF220" s="56">
        <f>'ОПУ БС'!$E220/12*'ОПУ БС'!O220</f>
        <v>28.99869568</v>
      </c>
      <c r="AG220" s="56">
        <f>'ОПУ БС'!$E220/12*'ОПУ БС'!P220</f>
        <v>29.62232354</v>
      </c>
      <c r="AH220" s="56">
        <f>'ОПУ БС'!$E220/12*'ОПУ БС'!Q220</f>
        <v>31.49320713</v>
      </c>
      <c r="AI220" s="56">
        <f>'ОПУ БС'!$E220/12*'ОПУ БС'!R220</f>
        <v>28.37506781</v>
      </c>
      <c r="AJ220" s="56">
        <f>'ОПУ БС'!$E220/12*'ОПУ БС'!S220</f>
        <v>35.23497432</v>
      </c>
      <c r="AK220" s="56">
        <f>'ОПУ БС'!$E220/12*'ОПУ БС'!T220</f>
        <v>32.74046286</v>
      </c>
      <c r="AL220" s="56">
        <f>'ОПУ БС'!$E220/12*'ОПУ БС'!U220</f>
        <v>30.86957927</v>
      </c>
      <c r="AM220" s="56">
        <f>'ОПУ БС'!$E220/12*'ОПУ БС'!V220</f>
        <v>45.21302014</v>
      </c>
      <c r="AN220" s="56">
        <f>'ОПУ БС'!$E220/12*'ОПУ БС'!W220</f>
        <v>38.9767415</v>
      </c>
      <c r="AO220" s="10">
        <f t="shared" si="25"/>
        <v>374.1767184</v>
      </c>
      <c r="AP220" s="56">
        <f>'ОПУ БС'!$F220/12*'ОПУ БС'!L220</f>
        <v>18.70401347</v>
      </c>
      <c r="AQ220" s="56">
        <f>'ОПУ БС'!$F220/12*'ОПУ БС'!M220</f>
        <v>27.23566873</v>
      </c>
      <c r="AR220" s="56">
        <f>'ОПУ БС'!$F220/12*'ОПУ БС'!N220</f>
        <v>30.5170746</v>
      </c>
      <c r="AS220" s="56">
        <f>'ОПУ БС'!$F220/12*'ОПУ БС'!O220</f>
        <v>30.5170746</v>
      </c>
      <c r="AT220" s="56">
        <f>'ОПУ БС'!$F220/12*'ОПУ БС'!P220</f>
        <v>31.17335578</v>
      </c>
      <c r="AU220" s="56">
        <f>'ОПУ БС'!$F220/12*'ОПУ БС'!Q220</f>
        <v>33.1421993</v>
      </c>
      <c r="AV220" s="56">
        <f>'ОПУ БС'!$F220/12*'ОПУ БС'!R220</f>
        <v>29.86079343</v>
      </c>
      <c r="AW220" s="56">
        <f>'ОПУ БС'!$F220/12*'ОПУ БС'!S220</f>
        <v>37.07988635</v>
      </c>
      <c r="AX220" s="56">
        <f>'ОПУ БС'!$F220/12*'ОПУ БС'!T220</f>
        <v>34.45476165</v>
      </c>
      <c r="AY220" s="56">
        <f>'ОПУ БС'!$F220/12*'ОПУ БС'!U220</f>
        <v>32.48591813</v>
      </c>
      <c r="AZ220" s="56">
        <f>'ОПУ БС'!$F220/12*'ОПУ БС'!V220</f>
        <v>47.58038513</v>
      </c>
      <c r="BA220" s="56">
        <f>'ОПУ БС'!$F220/12*'ОПУ БС'!W220</f>
        <v>41.01757339</v>
      </c>
      <c r="BB220" s="10">
        <f t="shared" si="27"/>
        <v>393.7687045</v>
      </c>
      <c r="BC220" s="56">
        <f>'ОПУ БС'!$G220/12*'ОПУ БС'!L220</f>
        <v>18.96050353</v>
      </c>
      <c r="BD220" s="56">
        <f>'ОПУ БС'!$G220/12*'ОПУ БС'!M220</f>
        <v>27.60915427</v>
      </c>
      <c r="BE220" s="56">
        <f>'ОПУ БС'!$G220/12*'ОПУ БС'!N220</f>
        <v>30.93555839</v>
      </c>
      <c r="BF220" s="56">
        <f>'ОПУ БС'!$G220/12*'ОПУ БС'!O220</f>
        <v>30.93555839</v>
      </c>
      <c r="BG220" s="56">
        <f>'ОПУ БС'!$G220/12*'ОПУ БС'!P220</f>
        <v>31.60083922</v>
      </c>
      <c r="BH220" s="56">
        <f>'ОПУ БС'!$G220/12*'ОПУ БС'!Q220</f>
        <v>33.5966817</v>
      </c>
      <c r="BI220" s="56">
        <f>'ОПУ БС'!$G220/12*'ОПУ БС'!R220</f>
        <v>30.27027757</v>
      </c>
      <c r="BJ220" s="56">
        <f>'ОПУ БС'!$G220/12*'ОПУ БС'!S220</f>
        <v>37.58836665</v>
      </c>
      <c r="BK220" s="56">
        <f>'ОПУ БС'!$G220/12*'ОПУ БС'!T220</f>
        <v>34.92724335</v>
      </c>
      <c r="BL220" s="56">
        <f>'ОПУ БС'!$G220/12*'ОПУ БС'!U220</f>
        <v>32.93140087</v>
      </c>
      <c r="BM220" s="56">
        <f>'ОПУ БС'!$G220/12*'ОПУ БС'!V220</f>
        <v>48.23285986</v>
      </c>
      <c r="BN220" s="56">
        <f>'ОПУ БС'!$G220/12*'ОПУ БС'!W220</f>
        <v>41.5800516</v>
      </c>
      <c r="BO220" s="10">
        <f t="shared" si="29"/>
        <v>399.1684954</v>
      </c>
      <c r="BP220" s="56">
        <f>'ОПУ БС'!$H220/12*'ОПУ БС'!L220</f>
        <v>18.55039741</v>
      </c>
      <c r="BQ220" s="56">
        <f>'ОПУ БС'!$H220/12*'ОПУ БС'!M220</f>
        <v>27.01198219</v>
      </c>
      <c r="BR220" s="56">
        <f>'ОПУ БС'!$H220/12*'ОПУ БС'!N220</f>
        <v>30.26643788</v>
      </c>
      <c r="BS220" s="56">
        <f>'ОПУ БС'!$H220/12*'ОПУ БС'!O220</f>
        <v>30.26643788</v>
      </c>
      <c r="BT220" s="56">
        <f>'ОПУ БС'!$H220/12*'ОПУ БС'!P220</f>
        <v>30.91732901</v>
      </c>
      <c r="BU220" s="56">
        <f>'ОПУ БС'!$H220/12*'ОПУ БС'!Q220</f>
        <v>32.87000243</v>
      </c>
      <c r="BV220" s="56">
        <f>'ОПУ БС'!$H220/12*'ОПУ БС'!R220</f>
        <v>29.61554674</v>
      </c>
      <c r="BW220" s="56">
        <f>'ОПУ БС'!$H220/12*'ОПУ БС'!S220</f>
        <v>36.77534925</v>
      </c>
      <c r="BX220" s="56">
        <f>'ОПУ БС'!$H220/12*'ОПУ БС'!T220</f>
        <v>34.1717847</v>
      </c>
      <c r="BY220" s="56">
        <f>'ОПУ БС'!$H220/12*'ОПУ БС'!U220</f>
        <v>32.21911129</v>
      </c>
      <c r="BZ220" s="56">
        <f>'ОПУ БС'!$H220/12*'ОПУ БС'!V220</f>
        <v>47.18960744</v>
      </c>
      <c r="CA220" s="56">
        <f>'ОПУ БС'!$H220/12*'ОПУ БС'!W220</f>
        <v>40.68069607</v>
      </c>
      <c r="CB220" s="10">
        <f t="shared" si="31"/>
        <v>390.5346823</v>
      </c>
      <c r="CC220" s="56">
        <f>'ОПУ БС'!$I220/12*'ОПУ БС'!L220</f>
        <v>17.92709994</v>
      </c>
      <c r="CD220" s="56">
        <f>'ОПУ БС'!$I220/12*'ОПУ БС'!M220</f>
        <v>26.10437359</v>
      </c>
      <c r="CE220" s="56">
        <f>'ОПУ БС'!$I220/12*'ОПУ БС'!N220</f>
        <v>29.24947884</v>
      </c>
      <c r="CF220" s="56">
        <f>'ОПУ БС'!$I220/12*'ОПУ БС'!O220</f>
        <v>29.24947884</v>
      </c>
      <c r="CG220" s="56">
        <f>'ОПУ БС'!$I220/12*'ОПУ БС'!P220</f>
        <v>29.87849989</v>
      </c>
      <c r="CH220" s="56">
        <f>'ОПУ БС'!$I220/12*'ОПУ БС'!Q220</f>
        <v>31.76556305</v>
      </c>
      <c r="CI220" s="56">
        <f>'ОПУ БС'!$I220/12*'ОПУ БС'!R220</f>
        <v>28.62045779</v>
      </c>
      <c r="CJ220" s="56">
        <f>'ОПУ БС'!$I220/12*'ОПУ БС'!S220</f>
        <v>35.53968935</v>
      </c>
      <c r="CK220" s="56">
        <f>'ОПУ БС'!$I220/12*'ОПУ БС'!T220</f>
        <v>33.02360515</v>
      </c>
      <c r="CL220" s="56">
        <f>'ОПУ БС'!$I220/12*'ОПУ БС'!U220</f>
        <v>31.13654199</v>
      </c>
      <c r="CM220" s="56">
        <f>'ОПУ БС'!$I220/12*'ОПУ БС'!V220</f>
        <v>45.60402615</v>
      </c>
      <c r="CN220" s="56">
        <f>'ОПУ БС'!$I220/12*'ОПУ БС'!W220</f>
        <v>39.31381565</v>
      </c>
      <c r="CO220" s="10">
        <f t="shared" si="33"/>
        <v>377.4126302</v>
      </c>
      <c r="CP220" s="2"/>
      <c r="CQ220" s="2"/>
      <c r="CR220" s="48">
        <f>O220-'ОПУ БС'!C220</f>
        <v>0</v>
      </c>
      <c r="CS220" s="48">
        <f>AB220-'ОПУ БС'!D220</f>
        <v>0</v>
      </c>
      <c r="CT220" s="48">
        <f>AO220-'ОПУ БС'!E220</f>
        <v>0</v>
      </c>
      <c r="CU220" s="48">
        <f>BB220-'ОПУ БС'!F220</f>
        <v>0</v>
      </c>
      <c r="CV220" s="48">
        <f>BO220-'ОПУ БС'!G220</f>
        <v>0</v>
      </c>
      <c r="CW220" s="48">
        <f>CB220-'ОПУ БС'!H220</f>
        <v>0</v>
      </c>
      <c r="CX220" s="48">
        <f>CO220-'ОПУ БС'!I220</f>
        <v>0</v>
      </c>
      <c r="CY220" s="2"/>
      <c r="CZ220" s="2"/>
      <c r="DA220" s="57"/>
      <c r="DB220" s="57"/>
      <c r="DC220" s="57"/>
      <c r="DD220" s="57"/>
      <c r="DE220" s="57"/>
      <c r="DF220" s="57"/>
      <c r="DG220" s="57"/>
      <c r="DH220" s="57"/>
      <c r="DI220" s="57"/>
      <c r="DJ220" s="57"/>
      <c r="DK220" s="57"/>
      <c r="DL220" s="57"/>
      <c r="DM220" s="55">
        <f t="shared" si="35"/>
        <v>0</v>
      </c>
      <c r="DN220" s="57"/>
      <c r="DO220" s="57"/>
      <c r="DP220" s="57"/>
      <c r="DQ220" s="57"/>
      <c r="DR220" s="57"/>
      <c r="DS220" s="57"/>
      <c r="DT220" s="57"/>
      <c r="DU220" s="57"/>
      <c r="DV220" s="57"/>
      <c r="DW220" s="57"/>
      <c r="DX220" s="57"/>
      <c r="DY220" s="57"/>
      <c r="DZ220" s="55">
        <f t="shared" si="37"/>
        <v>0</v>
      </c>
      <c r="EA220" s="58"/>
      <c r="EB220" s="58"/>
      <c r="EC220" s="58"/>
      <c r="ED220" s="58"/>
      <c r="EE220" s="58"/>
      <c r="EF220" s="58"/>
      <c r="EG220" s="58"/>
      <c r="EH220" s="58"/>
      <c r="EI220" s="58"/>
      <c r="EJ220" s="58"/>
      <c r="EK220" s="58"/>
      <c r="EL220" s="58"/>
      <c r="EM220" s="50">
        <f t="shared" si="39"/>
        <v>0</v>
      </c>
      <c r="EN220" s="58"/>
      <c r="EO220" s="58"/>
      <c r="EP220" s="58"/>
      <c r="EQ220" s="58"/>
      <c r="ER220" s="58"/>
      <c r="ES220" s="58"/>
      <c r="ET220" s="58"/>
      <c r="EU220" s="58"/>
      <c r="EV220" s="58"/>
      <c r="EW220" s="58"/>
      <c r="EX220" s="58"/>
      <c r="EY220" s="58"/>
      <c r="EZ220" s="51">
        <f t="shared" si="41"/>
        <v>0</v>
      </c>
      <c r="FA220" s="58"/>
      <c r="FB220" s="58"/>
      <c r="FC220" s="58"/>
      <c r="FD220" s="58"/>
      <c r="FE220" s="58"/>
      <c r="FF220" s="58"/>
      <c r="FG220" s="58"/>
      <c r="FH220" s="58"/>
      <c r="FI220" s="58"/>
      <c r="FJ220" s="58"/>
      <c r="FK220" s="58"/>
      <c r="FL220" s="58"/>
      <c r="FM220" s="51">
        <f t="shared" si="43"/>
        <v>0</v>
      </c>
      <c r="FN220" s="2"/>
      <c r="FO220" s="2"/>
      <c r="FP220" s="56">
        <f t="shared" ref="FP220:GA220" si="2685">C220</f>
        <v>15.53120031</v>
      </c>
      <c r="FQ220" s="56">
        <f t="shared" si="2685"/>
        <v>22.61560748</v>
      </c>
      <c r="FR220" s="56">
        <f t="shared" si="2685"/>
        <v>25.34037946</v>
      </c>
      <c r="FS220" s="56">
        <f t="shared" si="2685"/>
        <v>25.34037946</v>
      </c>
      <c r="FT220" s="56">
        <f t="shared" si="2685"/>
        <v>25.88533386</v>
      </c>
      <c r="FU220" s="56">
        <f t="shared" si="2685"/>
        <v>27.52019705</v>
      </c>
      <c r="FV220" s="56">
        <f t="shared" si="2685"/>
        <v>24.79542506</v>
      </c>
      <c r="FW220" s="56">
        <f t="shared" si="2685"/>
        <v>30.78992343</v>
      </c>
      <c r="FX220" s="56">
        <f t="shared" si="2685"/>
        <v>28.61010584</v>
      </c>
      <c r="FY220" s="56">
        <f t="shared" si="2685"/>
        <v>26.97524265</v>
      </c>
      <c r="FZ220" s="56">
        <f t="shared" si="2685"/>
        <v>39.50919378</v>
      </c>
      <c r="GA220" s="56">
        <f t="shared" si="2685"/>
        <v>34.05964981</v>
      </c>
      <c r="GB220" s="52">
        <f t="shared" si="45"/>
        <v>326.9726382</v>
      </c>
      <c r="GC220" s="56">
        <f t="shared" ref="GC220:GN220" si="2686">P220</f>
        <v>16.22682483</v>
      </c>
      <c r="GD220" s="56">
        <f t="shared" si="2686"/>
        <v>23.6285344</v>
      </c>
      <c r="GE220" s="56">
        <f t="shared" si="2686"/>
        <v>26.47534578</v>
      </c>
      <c r="GF220" s="56">
        <f t="shared" si="2686"/>
        <v>26.47534578</v>
      </c>
      <c r="GG220" s="56">
        <f t="shared" si="2686"/>
        <v>27.04470805</v>
      </c>
      <c r="GH220" s="56">
        <f t="shared" si="2686"/>
        <v>28.75279488</v>
      </c>
      <c r="GI220" s="56">
        <f t="shared" si="2686"/>
        <v>25.9059835</v>
      </c>
      <c r="GJ220" s="56">
        <f t="shared" si="2686"/>
        <v>32.16896852</v>
      </c>
      <c r="GK220" s="56">
        <f t="shared" si="2686"/>
        <v>29.89151943</v>
      </c>
      <c r="GL220" s="56">
        <f t="shared" si="2686"/>
        <v>28.1834326</v>
      </c>
      <c r="GM220" s="56">
        <f t="shared" si="2686"/>
        <v>41.27876492</v>
      </c>
      <c r="GN220" s="56">
        <f t="shared" si="2686"/>
        <v>35.58514217</v>
      </c>
      <c r="GO220" s="52">
        <f t="shared" si="47"/>
        <v>341.6173649</v>
      </c>
      <c r="GP220" s="8">
        <f t="shared" ref="GP220:HA220" si="2687">AC220+DA220</f>
        <v>17.77339413</v>
      </c>
      <c r="GQ220" s="8">
        <f t="shared" si="2687"/>
        <v>25.88055636</v>
      </c>
      <c r="GR220" s="8">
        <f t="shared" si="2687"/>
        <v>28.99869568</v>
      </c>
      <c r="GS220" s="8">
        <f t="shared" si="2687"/>
        <v>28.99869568</v>
      </c>
      <c r="GT220" s="8">
        <f t="shared" si="2687"/>
        <v>29.62232354</v>
      </c>
      <c r="GU220" s="8">
        <f t="shared" si="2687"/>
        <v>31.49320713</v>
      </c>
      <c r="GV220" s="8">
        <f t="shared" si="2687"/>
        <v>28.37506781</v>
      </c>
      <c r="GW220" s="8">
        <f t="shared" si="2687"/>
        <v>35.23497432</v>
      </c>
      <c r="GX220" s="8">
        <f t="shared" si="2687"/>
        <v>32.74046286</v>
      </c>
      <c r="GY220" s="8">
        <f t="shared" si="2687"/>
        <v>30.86957927</v>
      </c>
      <c r="GZ220" s="8">
        <f t="shared" si="2687"/>
        <v>45.21302014</v>
      </c>
      <c r="HA220" s="8">
        <f t="shared" si="2687"/>
        <v>38.9767415</v>
      </c>
      <c r="HB220" s="52">
        <f t="shared" si="49"/>
        <v>374.1767184</v>
      </c>
      <c r="HC220" s="8">
        <f t="shared" ref="HC220:HN220" si="2688">AP220+DN220</f>
        <v>18.70401347</v>
      </c>
      <c r="HD220" s="8">
        <f t="shared" si="2688"/>
        <v>27.23566873</v>
      </c>
      <c r="HE220" s="8">
        <f t="shared" si="2688"/>
        <v>30.5170746</v>
      </c>
      <c r="HF220" s="8">
        <f t="shared" si="2688"/>
        <v>30.5170746</v>
      </c>
      <c r="HG220" s="8">
        <f t="shared" si="2688"/>
        <v>31.17335578</v>
      </c>
      <c r="HH220" s="8">
        <f t="shared" si="2688"/>
        <v>33.1421993</v>
      </c>
      <c r="HI220" s="8">
        <f t="shared" si="2688"/>
        <v>29.86079343</v>
      </c>
      <c r="HJ220" s="8">
        <f t="shared" si="2688"/>
        <v>37.07988635</v>
      </c>
      <c r="HK220" s="8">
        <f t="shared" si="2688"/>
        <v>34.45476165</v>
      </c>
      <c r="HL220" s="8">
        <f t="shared" si="2688"/>
        <v>32.48591813</v>
      </c>
      <c r="HM220" s="8">
        <f t="shared" si="2688"/>
        <v>47.58038513</v>
      </c>
      <c r="HN220" s="8">
        <f t="shared" si="2688"/>
        <v>41.01757339</v>
      </c>
      <c r="HO220" s="52">
        <f t="shared" si="51"/>
        <v>393.7687045</v>
      </c>
      <c r="HP220" s="8">
        <f t="shared" ref="HP220:IA220" si="2689">BC220+EA220</f>
        <v>18.96050353</v>
      </c>
      <c r="HQ220" s="8">
        <f t="shared" si="2689"/>
        <v>27.60915427</v>
      </c>
      <c r="HR220" s="8">
        <f t="shared" si="2689"/>
        <v>30.93555839</v>
      </c>
      <c r="HS220" s="8">
        <f t="shared" si="2689"/>
        <v>30.93555839</v>
      </c>
      <c r="HT220" s="8">
        <f t="shared" si="2689"/>
        <v>31.60083922</v>
      </c>
      <c r="HU220" s="8">
        <f t="shared" si="2689"/>
        <v>33.5966817</v>
      </c>
      <c r="HV220" s="8">
        <f t="shared" si="2689"/>
        <v>30.27027757</v>
      </c>
      <c r="HW220" s="8">
        <f t="shared" si="2689"/>
        <v>37.58836665</v>
      </c>
      <c r="HX220" s="8">
        <f t="shared" si="2689"/>
        <v>34.92724335</v>
      </c>
      <c r="HY220" s="8">
        <f t="shared" si="2689"/>
        <v>32.93140087</v>
      </c>
      <c r="HZ220" s="8">
        <f t="shared" si="2689"/>
        <v>48.23285986</v>
      </c>
      <c r="IA220" s="8">
        <f t="shared" si="2689"/>
        <v>41.5800516</v>
      </c>
      <c r="IB220" s="52">
        <f t="shared" si="53"/>
        <v>399.1684954</v>
      </c>
      <c r="IC220" s="8">
        <f t="shared" ref="IC220:IN220" si="2690">BP220+EN220</f>
        <v>18.55039741</v>
      </c>
      <c r="ID220" s="8">
        <f t="shared" si="2690"/>
        <v>27.01198219</v>
      </c>
      <c r="IE220" s="8">
        <f t="shared" si="2690"/>
        <v>30.26643788</v>
      </c>
      <c r="IF220" s="8">
        <f t="shared" si="2690"/>
        <v>30.26643788</v>
      </c>
      <c r="IG220" s="8">
        <f t="shared" si="2690"/>
        <v>30.91732901</v>
      </c>
      <c r="IH220" s="8">
        <f t="shared" si="2690"/>
        <v>32.87000243</v>
      </c>
      <c r="II220" s="8">
        <f t="shared" si="2690"/>
        <v>29.61554674</v>
      </c>
      <c r="IJ220" s="8">
        <f t="shared" si="2690"/>
        <v>36.77534925</v>
      </c>
      <c r="IK220" s="8">
        <f t="shared" si="2690"/>
        <v>34.1717847</v>
      </c>
      <c r="IL220" s="8">
        <f t="shared" si="2690"/>
        <v>32.21911129</v>
      </c>
      <c r="IM220" s="8">
        <f t="shared" si="2690"/>
        <v>47.18960744</v>
      </c>
      <c r="IN220" s="8">
        <f t="shared" si="2690"/>
        <v>40.68069607</v>
      </c>
      <c r="IO220" s="52">
        <f t="shared" si="55"/>
        <v>390.5346823</v>
      </c>
      <c r="IP220" s="8">
        <f t="shared" ref="IP220:JA220" si="2691">CC220+FA220</f>
        <v>17.92709994</v>
      </c>
      <c r="IQ220" s="8">
        <f t="shared" si="2691"/>
        <v>26.10437359</v>
      </c>
      <c r="IR220" s="8">
        <f t="shared" si="2691"/>
        <v>29.24947884</v>
      </c>
      <c r="IS220" s="8">
        <f t="shared" si="2691"/>
        <v>29.24947884</v>
      </c>
      <c r="IT220" s="8">
        <f t="shared" si="2691"/>
        <v>29.87849989</v>
      </c>
      <c r="IU220" s="8">
        <f t="shared" si="2691"/>
        <v>31.76556305</v>
      </c>
      <c r="IV220" s="8">
        <f t="shared" si="2691"/>
        <v>28.62045779</v>
      </c>
      <c r="IW220" s="8">
        <f t="shared" si="2691"/>
        <v>35.53968935</v>
      </c>
      <c r="IX220" s="8">
        <f t="shared" si="2691"/>
        <v>33.02360515</v>
      </c>
      <c r="IY220" s="8">
        <f t="shared" si="2691"/>
        <v>31.13654199</v>
      </c>
      <c r="IZ220" s="8">
        <f t="shared" si="2691"/>
        <v>45.60402615</v>
      </c>
      <c r="JA220" s="8">
        <f t="shared" si="2691"/>
        <v>39.31381565</v>
      </c>
      <c r="JB220" s="52">
        <f t="shared" si="57"/>
        <v>377.4126302</v>
      </c>
      <c r="JC220" s="2"/>
      <c r="JD220" s="2"/>
      <c r="JE220" s="19">
        <f t="shared" si="58"/>
        <v>0</v>
      </c>
      <c r="JF220" s="19">
        <f t="shared" si="59"/>
        <v>0</v>
      </c>
      <c r="JG220" s="48">
        <f t="shared" si="60"/>
        <v>0</v>
      </c>
      <c r="JH220" s="48">
        <f t="shared" si="61"/>
        <v>0</v>
      </c>
      <c r="JI220" s="48">
        <f t="shared" si="62"/>
        <v>0</v>
      </c>
      <c r="JJ220" s="48">
        <f t="shared" si="63"/>
        <v>0</v>
      </c>
      <c r="JK220" s="48">
        <f t="shared" si="64"/>
        <v>0</v>
      </c>
    </row>
    <row r="221" ht="19.5" customHeight="1" outlineLevel="1">
      <c r="A221" s="2"/>
      <c r="B221" s="13" t="s">
        <v>23</v>
      </c>
      <c r="C221" s="56">
        <f>'ОПУ БС'!$C221/12*'ОПУ БС'!L221</f>
        <v>8.699132764</v>
      </c>
      <c r="D221" s="56">
        <f>'ОПУ БС'!$C221/12*'ОПУ БС'!M221</f>
        <v>9.958217769</v>
      </c>
      <c r="E221" s="56">
        <f>'ОПУ БС'!$C221/12*'ОПУ БС'!N221</f>
        <v>10.64499141</v>
      </c>
      <c r="F221" s="56">
        <f>'ОПУ БС'!$C221/12*'ОПУ БС'!O221</f>
        <v>10.64499141</v>
      </c>
      <c r="G221" s="56">
        <f>'ОПУ БС'!$C221/12*'ОПУ БС'!P221</f>
        <v>10.87391595</v>
      </c>
      <c r="H221" s="56">
        <f>'ОПУ БС'!$C221/12*'ОПУ БС'!Q221</f>
        <v>11.56068959</v>
      </c>
      <c r="I221" s="56">
        <f>'ОПУ БС'!$C221/12*'ОПУ БС'!R221</f>
        <v>13.27762369</v>
      </c>
      <c r="J221" s="56">
        <f>'ОПУ БС'!$C221/12*'ОПУ БС'!S221</f>
        <v>12.93423687</v>
      </c>
      <c r="K221" s="56">
        <f>'ОПУ БС'!$C221/12*'ОПУ БС'!T221</f>
        <v>12.01853869</v>
      </c>
      <c r="L221" s="56">
        <f>'ОПУ БС'!$C221/12*'ОПУ БС'!U221</f>
        <v>11.33176505</v>
      </c>
      <c r="M221" s="56">
        <f>'ОПУ БС'!$C221/12*'ОПУ БС'!V221</f>
        <v>11.1028405</v>
      </c>
      <c r="N221" s="56">
        <f>'ОПУ БС'!$C221/12*'ОПУ БС'!W221</f>
        <v>14.30778415</v>
      </c>
      <c r="O221" s="10">
        <f t="shared" si="21"/>
        <v>137.3547279</v>
      </c>
      <c r="P221" s="56">
        <f>'ОПУ БС'!$D221/12*'ОПУ БС'!L221</f>
        <v>6.40455675</v>
      </c>
      <c r="Q221" s="56">
        <f>'ОПУ БС'!$D221/12*'ОПУ БС'!M221</f>
        <v>7.331532069</v>
      </c>
      <c r="R221" s="56">
        <f>'ОПУ БС'!$D221/12*'ОПУ БС'!N221</f>
        <v>7.83715497</v>
      </c>
      <c r="S221" s="56">
        <f>'ОПУ БС'!$D221/12*'ОПУ БС'!O221</f>
        <v>7.83715497</v>
      </c>
      <c r="T221" s="56">
        <f>'ОПУ БС'!$D221/12*'ОПУ БС'!P221</f>
        <v>8.005695937</v>
      </c>
      <c r="U221" s="56">
        <f>'ОПУ БС'!$D221/12*'ОПУ БС'!Q221</f>
        <v>8.511318839</v>
      </c>
      <c r="V221" s="56">
        <f>'ОПУ БС'!$D221/12*'ОПУ БС'!R221</f>
        <v>9.775376092</v>
      </c>
      <c r="W221" s="56">
        <f>'ОПУ БС'!$D221/12*'ОПУ БС'!S221</f>
        <v>9.522564641</v>
      </c>
      <c r="X221" s="56">
        <f>'ОПУ БС'!$D221/12*'ОПУ БС'!T221</f>
        <v>8.848400773</v>
      </c>
      <c r="Y221" s="56">
        <f>'ОПУ БС'!$D221/12*'ОПУ БС'!U221</f>
        <v>8.342777871</v>
      </c>
      <c r="Z221" s="56">
        <f>'ОПУ БС'!$D221/12*'ОПУ БС'!V221</f>
        <v>8.174236904</v>
      </c>
      <c r="AA221" s="56">
        <f>'ОПУ БС'!$D221/12*'ОПУ БС'!W221</f>
        <v>10.53381044</v>
      </c>
      <c r="AB221" s="10">
        <f t="shared" si="23"/>
        <v>101.1245803</v>
      </c>
      <c r="AC221" s="56">
        <f>'ОПУ БС'!$E221/12*'ОПУ БС'!L221</f>
        <v>6.035163617</v>
      </c>
      <c r="AD221" s="56">
        <f>'ОПУ БС'!$E221/12*'ОПУ БС'!M221</f>
        <v>6.908674141</v>
      </c>
      <c r="AE221" s="56">
        <f>'ОПУ БС'!$E221/12*'ОПУ БС'!N221</f>
        <v>7.385134426</v>
      </c>
      <c r="AF221" s="56">
        <f>'ОПУ БС'!$E221/12*'ОПУ БС'!O221</f>
        <v>7.385134426</v>
      </c>
      <c r="AG221" s="56">
        <f>'ОПУ БС'!$E221/12*'ОПУ БС'!P221</f>
        <v>7.543954522</v>
      </c>
      <c r="AH221" s="56">
        <f>'ОПУ БС'!$E221/12*'ОПУ БС'!Q221</f>
        <v>8.020414807</v>
      </c>
      <c r="AI221" s="56">
        <f>'ОПУ БС'!$E221/12*'ОПУ БС'!R221</f>
        <v>9.211565521</v>
      </c>
      <c r="AJ221" s="56">
        <f>'ОПУ БС'!$E221/12*'ОПУ БС'!S221</f>
        <v>8.973335378</v>
      </c>
      <c r="AK221" s="56">
        <f>'ОПУ БС'!$E221/12*'ОПУ БС'!T221</f>
        <v>8.338054998</v>
      </c>
      <c r="AL221" s="56">
        <f>'ОПУ БС'!$E221/12*'ОПУ БС'!U221</f>
        <v>7.861594712</v>
      </c>
      <c r="AM221" s="56">
        <f>'ОПУ БС'!$E221/12*'ОПУ БС'!V221</f>
        <v>7.702774617</v>
      </c>
      <c r="AN221" s="56">
        <f>'ОПУ БС'!$E221/12*'ОПУ БС'!W221</f>
        <v>9.92625595</v>
      </c>
      <c r="AO221" s="10">
        <f t="shared" si="25"/>
        <v>95.29205712</v>
      </c>
      <c r="AP221" s="56">
        <f>'ОПУ БС'!$F221/12*'ОПУ БС'!L221</f>
        <v>5.705057741</v>
      </c>
      <c r="AQ221" s="56">
        <f>'ОПУ БС'!$F221/12*'ОПУ БС'!M221</f>
        <v>6.530789783</v>
      </c>
      <c r="AR221" s="56">
        <f>'ОПУ БС'!$F221/12*'ОПУ БС'!N221</f>
        <v>6.981189078</v>
      </c>
      <c r="AS221" s="56">
        <f>'ОПУ БС'!$F221/12*'ОПУ БС'!O221</f>
        <v>6.981189078</v>
      </c>
      <c r="AT221" s="56">
        <f>'ОПУ БС'!$F221/12*'ОПУ БС'!P221</f>
        <v>7.131322177</v>
      </c>
      <c r="AU221" s="56">
        <f>'ОПУ БС'!$F221/12*'ОПУ БС'!Q221</f>
        <v>7.581721472</v>
      </c>
      <c r="AV221" s="56">
        <f>'ОПУ БС'!$F221/12*'ОПУ БС'!R221</f>
        <v>8.70771971</v>
      </c>
      <c r="AW221" s="56">
        <f>'ОПУ БС'!$F221/12*'ОПУ БС'!S221</f>
        <v>8.482520063</v>
      </c>
      <c r="AX221" s="56">
        <f>'ОПУ БС'!$F221/12*'ОПУ БС'!T221</f>
        <v>7.881987669</v>
      </c>
      <c r="AY221" s="56">
        <f>'ОПУ БС'!$F221/12*'ОПУ БС'!U221</f>
        <v>7.431588374</v>
      </c>
      <c r="AZ221" s="56">
        <f>'ОПУ БС'!$F221/12*'ОПУ БС'!V221</f>
        <v>7.281455275</v>
      </c>
      <c r="BA221" s="56">
        <f>'ОПУ БС'!$F221/12*'ОПУ БС'!W221</f>
        <v>9.383318654</v>
      </c>
      <c r="BB221" s="10">
        <f t="shared" si="27"/>
        <v>90.07985907</v>
      </c>
      <c r="BC221" s="56">
        <f>'ОПУ БС'!$G221/12*'ОПУ БС'!L221</f>
        <v>5.34557436</v>
      </c>
      <c r="BD221" s="56">
        <f>'ОПУ БС'!$G221/12*'ОПУ БС'!M221</f>
        <v>6.119275912</v>
      </c>
      <c r="BE221" s="56">
        <f>'ОПУ БС'!$G221/12*'ОПУ БС'!N221</f>
        <v>6.54129494</v>
      </c>
      <c r="BF221" s="56">
        <f>'ОПУ БС'!$G221/12*'ОПУ БС'!O221</f>
        <v>6.54129494</v>
      </c>
      <c r="BG221" s="56">
        <f>'ОПУ БС'!$G221/12*'ОПУ БС'!P221</f>
        <v>6.68196795</v>
      </c>
      <c r="BH221" s="56">
        <f>'ОПУ БС'!$G221/12*'ОПУ БС'!Q221</f>
        <v>7.103986978</v>
      </c>
      <c r="BI221" s="56">
        <f>'ОПУ БС'!$G221/12*'ОПУ БС'!R221</f>
        <v>8.159034549</v>
      </c>
      <c r="BJ221" s="56">
        <f>'ОПУ БС'!$G221/12*'ОПУ БС'!S221</f>
        <v>7.948025035</v>
      </c>
      <c r="BK221" s="56">
        <f>'ОПУ БС'!$G221/12*'ОПУ БС'!T221</f>
        <v>7.385332997</v>
      </c>
      <c r="BL221" s="56">
        <f>'ОПУ БС'!$G221/12*'ОПУ БС'!U221</f>
        <v>6.963313969</v>
      </c>
      <c r="BM221" s="56">
        <f>'ОПУ БС'!$G221/12*'ОПУ БС'!V221</f>
        <v>6.822640959</v>
      </c>
      <c r="BN221" s="56">
        <f>'ОПУ БС'!$G221/12*'ОПУ БС'!W221</f>
        <v>8.792063092</v>
      </c>
      <c r="BO221" s="10">
        <f t="shared" si="29"/>
        <v>84.40380568</v>
      </c>
      <c r="BP221" s="56">
        <f>'ОПУ БС'!$H221/12*'ОПУ БС'!L221</f>
        <v>4.918399851</v>
      </c>
      <c r="BQ221" s="56">
        <f>'ОПУ БС'!$H221/12*'ОПУ БС'!M221</f>
        <v>5.630273514</v>
      </c>
      <c r="BR221" s="56">
        <f>'ОПУ БС'!$H221/12*'ОПУ БС'!N221</f>
        <v>6.018568239</v>
      </c>
      <c r="BS221" s="56">
        <f>'ОПУ БС'!$H221/12*'ОПУ БС'!O221</f>
        <v>6.018568239</v>
      </c>
      <c r="BT221" s="56">
        <f>'ОПУ БС'!$H221/12*'ОПУ БС'!P221</f>
        <v>6.147999814</v>
      </c>
      <c r="BU221" s="56">
        <f>'ОПУ БС'!$H221/12*'ОПУ БС'!Q221</f>
        <v>6.536294539</v>
      </c>
      <c r="BV221" s="56">
        <f>'ОПУ БС'!$H221/12*'ОПУ БС'!R221</f>
        <v>7.507031352</v>
      </c>
      <c r="BW221" s="56">
        <f>'ОПУ БС'!$H221/12*'ОПУ БС'!S221</f>
        <v>7.312883989</v>
      </c>
      <c r="BX221" s="56">
        <f>'ОПУ БС'!$H221/12*'ОПУ БС'!T221</f>
        <v>6.795157689</v>
      </c>
      <c r="BY221" s="56">
        <f>'ОПУ БС'!$H221/12*'ОПУ БС'!U221</f>
        <v>6.406862964</v>
      </c>
      <c r="BZ221" s="56">
        <f>'ОПУ БС'!$H221/12*'ОПУ БС'!V221</f>
        <v>6.277431389</v>
      </c>
      <c r="CA221" s="56">
        <f>'ОПУ БС'!$H221/12*'ОПУ БС'!W221</f>
        <v>8.08947344</v>
      </c>
      <c r="CB221" s="10">
        <f t="shared" si="31"/>
        <v>77.65894502</v>
      </c>
      <c r="CC221" s="56">
        <f>'ОПУ БС'!$I221/12*'ОПУ БС'!L221</f>
        <v>4.572573326</v>
      </c>
      <c r="CD221" s="56">
        <f>'ОПУ БС'!$I221/12*'ОПУ БС'!M221</f>
        <v>5.234393149</v>
      </c>
      <c r="CE221" s="56">
        <f>'ОПУ БС'!$I221/12*'ОПУ БС'!N221</f>
        <v>5.59538578</v>
      </c>
      <c r="CF221" s="56">
        <f>'ОПУ БС'!$I221/12*'ОПУ БС'!O221</f>
        <v>5.59538578</v>
      </c>
      <c r="CG221" s="56">
        <f>'ОПУ БС'!$I221/12*'ОПУ БС'!P221</f>
        <v>5.715716657</v>
      </c>
      <c r="CH221" s="56">
        <f>'ОПУ БС'!$I221/12*'ОПУ БС'!Q221</f>
        <v>6.076709288</v>
      </c>
      <c r="CI221" s="56">
        <f>'ОПУ БС'!$I221/12*'ОПУ БС'!R221</f>
        <v>6.979190866</v>
      </c>
      <c r="CJ221" s="56">
        <f>'ОПУ БС'!$I221/12*'ОПУ БС'!S221</f>
        <v>6.79869455</v>
      </c>
      <c r="CK221" s="56">
        <f>'ОПУ БС'!$I221/12*'ОПУ БС'!T221</f>
        <v>6.317371042</v>
      </c>
      <c r="CL221" s="56">
        <f>'ОПУ БС'!$I221/12*'ОПУ БС'!U221</f>
        <v>5.956378411</v>
      </c>
      <c r="CM221" s="56">
        <f>'ОПУ БС'!$I221/12*'ОПУ БС'!V221</f>
        <v>5.836047534</v>
      </c>
      <c r="CN221" s="56">
        <f>'ОПУ БС'!$I221/12*'ОПУ БС'!W221</f>
        <v>7.520679812</v>
      </c>
      <c r="CO221" s="10">
        <f t="shared" si="33"/>
        <v>72.1985262</v>
      </c>
      <c r="CP221" s="2"/>
      <c r="CQ221" s="2"/>
      <c r="CR221" s="48">
        <f>O221-'ОПУ БС'!C221</f>
        <v>0</v>
      </c>
      <c r="CS221" s="48">
        <f>AB221-'ОПУ БС'!D221</f>
        <v>0</v>
      </c>
      <c r="CT221" s="48">
        <f>AO221-'ОПУ БС'!E221</f>
        <v>0</v>
      </c>
      <c r="CU221" s="48">
        <f>BB221-'ОПУ БС'!F221</f>
        <v>0</v>
      </c>
      <c r="CV221" s="19">
        <f>BO221-'ОПУ БС'!G221</f>
        <v>0</v>
      </c>
      <c r="CW221" s="48">
        <f>CB221-'ОПУ БС'!H221</f>
        <v>0</v>
      </c>
      <c r="CX221" s="48">
        <f>CO221-'ОПУ БС'!I221</f>
        <v>0</v>
      </c>
      <c r="CY221" s="2"/>
      <c r="CZ221" s="2"/>
      <c r="DA221" s="57"/>
      <c r="DB221" s="57"/>
      <c r="DC221" s="57"/>
      <c r="DD221" s="57"/>
      <c r="DE221" s="57"/>
      <c r="DF221" s="57"/>
      <c r="DG221" s="57"/>
      <c r="DH221" s="57"/>
      <c r="DI221" s="57"/>
      <c r="DJ221" s="57"/>
      <c r="DK221" s="57"/>
      <c r="DL221" s="57"/>
      <c r="DM221" s="55">
        <f t="shared" si="35"/>
        <v>0</v>
      </c>
      <c r="DN221" s="57"/>
      <c r="DO221" s="57"/>
      <c r="DP221" s="57"/>
      <c r="DQ221" s="57"/>
      <c r="DR221" s="57"/>
      <c r="DS221" s="57"/>
      <c r="DT221" s="57"/>
      <c r="DU221" s="57"/>
      <c r="DV221" s="57"/>
      <c r="DW221" s="57"/>
      <c r="DX221" s="57"/>
      <c r="DY221" s="57"/>
      <c r="DZ221" s="55">
        <f t="shared" si="37"/>
        <v>0</v>
      </c>
      <c r="EA221" s="58"/>
      <c r="EB221" s="58"/>
      <c r="EC221" s="58"/>
      <c r="ED221" s="58"/>
      <c r="EE221" s="58"/>
      <c r="EF221" s="58"/>
      <c r="EG221" s="58"/>
      <c r="EH221" s="58"/>
      <c r="EI221" s="58"/>
      <c r="EJ221" s="58"/>
      <c r="EK221" s="58"/>
      <c r="EL221" s="58"/>
      <c r="EM221" s="50">
        <f t="shared" si="39"/>
        <v>0</v>
      </c>
      <c r="EN221" s="58"/>
      <c r="EO221" s="58"/>
      <c r="EP221" s="58"/>
      <c r="EQ221" s="58"/>
      <c r="ER221" s="58"/>
      <c r="ES221" s="58"/>
      <c r="ET221" s="58"/>
      <c r="EU221" s="58"/>
      <c r="EV221" s="58"/>
      <c r="EW221" s="58"/>
      <c r="EX221" s="58"/>
      <c r="EY221" s="58"/>
      <c r="EZ221" s="51">
        <f t="shared" si="41"/>
        <v>0</v>
      </c>
      <c r="FA221" s="58"/>
      <c r="FB221" s="58"/>
      <c r="FC221" s="58"/>
      <c r="FD221" s="58"/>
      <c r="FE221" s="58"/>
      <c r="FF221" s="58"/>
      <c r="FG221" s="58"/>
      <c r="FH221" s="58"/>
      <c r="FI221" s="58"/>
      <c r="FJ221" s="58"/>
      <c r="FK221" s="58"/>
      <c r="FL221" s="58"/>
      <c r="FM221" s="51">
        <f t="shared" si="43"/>
        <v>0</v>
      </c>
      <c r="FN221" s="2"/>
      <c r="FO221" s="2"/>
      <c r="FP221" s="56">
        <f t="shared" ref="FP221:GA221" si="2692">C221</f>
        <v>8.699132764</v>
      </c>
      <c r="FQ221" s="56">
        <f t="shared" si="2692"/>
        <v>9.958217769</v>
      </c>
      <c r="FR221" s="56">
        <f t="shared" si="2692"/>
        <v>10.64499141</v>
      </c>
      <c r="FS221" s="56">
        <f t="shared" si="2692"/>
        <v>10.64499141</v>
      </c>
      <c r="FT221" s="56">
        <f t="shared" si="2692"/>
        <v>10.87391595</v>
      </c>
      <c r="FU221" s="56">
        <f t="shared" si="2692"/>
        <v>11.56068959</v>
      </c>
      <c r="FV221" s="56">
        <f t="shared" si="2692"/>
        <v>13.27762369</v>
      </c>
      <c r="FW221" s="56">
        <f t="shared" si="2692"/>
        <v>12.93423687</v>
      </c>
      <c r="FX221" s="56">
        <f t="shared" si="2692"/>
        <v>12.01853869</v>
      </c>
      <c r="FY221" s="56">
        <f t="shared" si="2692"/>
        <v>11.33176505</v>
      </c>
      <c r="FZ221" s="56">
        <f t="shared" si="2692"/>
        <v>11.1028405</v>
      </c>
      <c r="GA221" s="56">
        <f t="shared" si="2692"/>
        <v>14.30778415</v>
      </c>
      <c r="GB221" s="52">
        <f t="shared" si="45"/>
        <v>137.3547279</v>
      </c>
      <c r="GC221" s="56">
        <f t="shared" ref="GC221:GN221" si="2693">P221</f>
        <v>6.40455675</v>
      </c>
      <c r="GD221" s="56">
        <f t="shared" si="2693"/>
        <v>7.331532069</v>
      </c>
      <c r="GE221" s="56">
        <f t="shared" si="2693"/>
        <v>7.83715497</v>
      </c>
      <c r="GF221" s="56">
        <f t="shared" si="2693"/>
        <v>7.83715497</v>
      </c>
      <c r="GG221" s="56">
        <f t="shared" si="2693"/>
        <v>8.005695937</v>
      </c>
      <c r="GH221" s="56">
        <f t="shared" si="2693"/>
        <v>8.511318839</v>
      </c>
      <c r="GI221" s="56">
        <f t="shared" si="2693"/>
        <v>9.775376092</v>
      </c>
      <c r="GJ221" s="56">
        <f t="shared" si="2693"/>
        <v>9.522564641</v>
      </c>
      <c r="GK221" s="56">
        <f t="shared" si="2693"/>
        <v>8.848400773</v>
      </c>
      <c r="GL221" s="56">
        <f t="shared" si="2693"/>
        <v>8.342777871</v>
      </c>
      <c r="GM221" s="56">
        <f t="shared" si="2693"/>
        <v>8.174236904</v>
      </c>
      <c r="GN221" s="56">
        <f t="shared" si="2693"/>
        <v>10.53381044</v>
      </c>
      <c r="GO221" s="52">
        <f t="shared" si="47"/>
        <v>101.1245803</v>
      </c>
      <c r="GP221" s="8">
        <f t="shared" ref="GP221:HA221" si="2694">AC221+DA221</f>
        <v>6.035163617</v>
      </c>
      <c r="GQ221" s="8">
        <f t="shared" si="2694"/>
        <v>6.908674141</v>
      </c>
      <c r="GR221" s="8">
        <f t="shared" si="2694"/>
        <v>7.385134426</v>
      </c>
      <c r="GS221" s="8">
        <f t="shared" si="2694"/>
        <v>7.385134426</v>
      </c>
      <c r="GT221" s="8">
        <f t="shared" si="2694"/>
        <v>7.543954522</v>
      </c>
      <c r="GU221" s="8">
        <f t="shared" si="2694"/>
        <v>8.020414807</v>
      </c>
      <c r="GV221" s="8">
        <f t="shared" si="2694"/>
        <v>9.211565521</v>
      </c>
      <c r="GW221" s="8">
        <f t="shared" si="2694"/>
        <v>8.973335378</v>
      </c>
      <c r="GX221" s="8">
        <f t="shared" si="2694"/>
        <v>8.338054998</v>
      </c>
      <c r="GY221" s="8">
        <f t="shared" si="2694"/>
        <v>7.861594712</v>
      </c>
      <c r="GZ221" s="8">
        <f t="shared" si="2694"/>
        <v>7.702774617</v>
      </c>
      <c r="HA221" s="8">
        <f t="shared" si="2694"/>
        <v>9.92625595</v>
      </c>
      <c r="HB221" s="52">
        <f t="shared" si="49"/>
        <v>95.29205712</v>
      </c>
      <c r="HC221" s="8">
        <f t="shared" ref="HC221:HN221" si="2695">AP221+DN221</f>
        <v>5.705057741</v>
      </c>
      <c r="HD221" s="8">
        <f t="shared" si="2695"/>
        <v>6.530789783</v>
      </c>
      <c r="HE221" s="8">
        <f t="shared" si="2695"/>
        <v>6.981189078</v>
      </c>
      <c r="HF221" s="8">
        <f t="shared" si="2695"/>
        <v>6.981189078</v>
      </c>
      <c r="HG221" s="8">
        <f t="shared" si="2695"/>
        <v>7.131322177</v>
      </c>
      <c r="HH221" s="8">
        <f t="shared" si="2695"/>
        <v>7.581721472</v>
      </c>
      <c r="HI221" s="8">
        <f t="shared" si="2695"/>
        <v>8.70771971</v>
      </c>
      <c r="HJ221" s="8">
        <f t="shared" si="2695"/>
        <v>8.482520063</v>
      </c>
      <c r="HK221" s="8">
        <f t="shared" si="2695"/>
        <v>7.881987669</v>
      </c>
      <c r="HL221" s="8">
        <f t="shared" si="2695"/>
        <v>7.431588374</v>
      </c>
      <c r="HM221" s="8">
        <f t="shared" si="2695"/>
        <v>7.281455275</v>
      </c>
      <c r="HN221" s="8">
        <f t="shared" si="2695"/>
        <v>9.383318654</v>
      </c>
      <c r="HO221" s="52">
        <f t="shared" si="51"/>
        <v>90.07985907</v>
      </c>
      <c r="HP221" s="8">
        <f t="shared" ref="HP221:IA221" si="2696">BC221+EA221</f>
        <v>5.34557436</v>
      </c>
      <c r="HQ221" s="8">
        <f t="shared" si="2696"/>
        <v>6.119275912</v>
      </c>
      <c r="HR221" s="8">
        <f t="shared" si="2696"/>
        <v>6.54129494</v>
      </c>
      <c r="HS221" s="8">
        <f t="shared" si="2696"/>
        <v>6.54129494</v>
      </c>
      <c r="HT221" s="8">
        <f t="shared" si="2696"/>
        <v>6.68196795</v>
      </c>
      <c r="HU221" s="8">
        <f t="shared" si="2696"/>
        <v>7.103986978</v>
      </c>
      <c r="HV221" s="8">
        <f t="shared" si="2696"/>
        <v>8.159034549</v>
      </c>
      <c r="HW221" s="8">
        <f t="shared" si="2696"/>
        <v>7.948025035</v>
      </c>
      <c r="HX221" s="8">
        <f t="shared" si="2696"/>
        <v>7.385332997</v>
      </c>
      <c r="HY221" s="8">
        <f t="shared" si="2696"/>
        <v>6.963313969</v>
      </c>
      <c r="HZ221" s="8">
        <f t="shared" si="2696"/>
        <v>6.822640959</v>
      </c>
      <c r="IA221" s="8">
        <f t="shared" si="2696"/>
        <v>8.792063092</v>
      </c>
      <c r="IB221" s="52">
        <f t="shared" si="53"/>
        <v>84.40380568</v>
      </c>
      <c r="IC221" s="8">
        <f t="shared" ref="IC221:IN221" si="2697">BP221+EN221</f>
        <v>4.918399851</v>
      </c>
      <c r="ID221" s="8">
        <f t="shared" si="2697"/>
        <v>5.630273514</v>
      </c>
      <c r="IE221" s="8">
        <f t="shared" si="2697"/>
        <v>6.018568239</v>
      </c>
      <c r="IF221" s="8">
        <f t="shared" si="2697"/>
        <v>6.018568239</v>
      </c>
      <c r="IG221" s="8">
        <f t="shared" si="2697"/>
        <v>6.147999814</v>
      </c>
      <c r="IH221" s="8">
        <f t="shared" si="2697"/>
        <v>6.536294539</v>
      </c>
      <c r="II221" s="8">
        <f t="shared" si="2697"/>
        <v>7.507031352</v>
      </c>
      <c r="IJ221" s="8">
        <f t="shared" si="2697"/>
        <v>7.312883989</v>
      </c>
      <c r="IK221" s="8">
        <f t="shared" si="2697"/>
        <v>6.795157689</v>
      </c>
      <c r="IL221" s="8">
        <f t="shared" si="2697"/>
        <v>6.406862964</v>
      </c>
      <c r="IM221" s="8">
        <f t="shared" si="2697"/>
        <v>6.277431389</v>
      </c>
      <c r="IN221" s="8">
        <f t="shared" si="2697"/>
        <v>8.08947344</v>
      </c>
      <c r="IO221" s="52">
        <f t="shared" si="55"/>
        <v>77.65894502</v>
      </c>
      <c r="IP221" s="8">
        <f t="shared" ref="IP221:JA221" si="2698">CC221+FA221</f>
        <v>4.572573326</v>
      </c>
      <c r="IQ221" s="8">
        <f t="shared" si="2698"/>
        <v>5.234393149</v>
      </c>
      <c r="IR221" s="8">
        <f t="shared" si="2698"/>
        <v>5.59538578</v>
      </c>
      <c r="IS221" s="8">
        <f t="shared" si="2698"/>
        <v>5.59538578</v>
      </c>
      <c r="IT221" s="8">
        <f t="shared" si="2698"/>
        <v>5.715716657</v>
      </c>
      <c r="IU221" s="8">
        <f t="shared" si="2698"/>
        <v>6.076709288</v>
      </c>
      <c r="IV221" s="8">
        <f t="shared" si="2698"/>
        <v>6.979190866</v>
      </c>
      <c r="IW221" s="8">
        <f t="shared" si="2698"/>
        <v>6.79869455</v>
      </c>
      <c r="IX221" s="8">
        <f t="shared" si="2698"/>
        <v>6.317371042</v>
      </c>
      <c r="IY221" s="8">
        <f t="shared" si="2698"/>
        <v>5.956378411</v>
      </c>
      <c r="IZ221" s="8">
        <f t="shared" si="2698"/>
        <v>5.836047534</v>
      </c>
      <c r="JA221" s="8">
        <f t="shared" si="2698"/>
        <v>7.520679812</v>
      </c>
      <c r="JB221" s="52">
        <f t="shared" si="57"/>
        <v>72.1985262</v>
      </c>
      <c r="JC221" s="2"/>
      <c r="JD221" s="2"/>
      <c r="JE221" s="19">
        <f t="shared" si="58"/>
        <v>0</v>
      </c>
      <c r="JF221" s="19">
        <f t="shared" si="59"/>
        <v>0</v>
      </c>
      <c r="JG221" s="48">
        <f t="shared" si="60"/>
        <v>0</v>
      </c>
      <c r="JH221" s="48">
        <f t="shared" si="61"/>
        <v>0</v>
      </c>
      <c r="JI221" s="48">
        <f t="shared" si="62"/>
        <v>0</v>
      </c>
      <c r="JJ221" s="48">
        <f t="shared" si="63"/>
        <v>0</v>
      </c>
      <c r="JK221" s="48">
        <f t="shared" si="64"/>
        <v>0</v>
      </c>
    </row>
    <row r="222" ht="19.5" customHeight="1" outlineLevel="1">
      <c r="A222" s="2"/>
      <c r="B222" s="13" t="s">
        <v>24</v>
      </c>
      <c r="C222" s="56">
        <f>'ОПУ БС'!$C222/12*'ОПУ БС'!L222</f>
        <v>10.13103381</v>
      </c>
      <c r="D222" s="56">
        <f>'ОПУ БС'!$C222/12*'ОПУ БС'!M222</f>
        <v>11.06415534</v>
      </c>
      <c r="E222" s="56">
        <f>'ОПУ БС'!$C222/12*'ОПУ БС'!N222</f>
        <v>12.66379226</v>
      </c>
      <c r="F222" s="56">
        <f>'ОПУ БС'!$C222/12*'ОПУ БС'!O222</f>
        <v>12.39718611</v>
      </c>
      <c r="G222" s="56">
        <f>'ОПУ БС'!$C222/12*'ОПУ БС'!P222</f>
        <v>12.66379226</v>
      </c>
      <c r="H222" s="56">
        <f>'ОПУ БС'!$C222/12*'ОПУ БС'!Q222</f>
        <v>13.46361072</v>
      </c>
      <c r="I222" s="56">
        <f>'ОПУ БС'!$C222/12*'ОПУ БС'!R222</f>
        <v>15.46315686</v>
      </c>
      <c r="J222" s="56">
        <f>'ОПУ БС'!$C222/12*'ОПУ БС'!S222</f>
        <v>15.06324763</v>
      </c>
      <c r="K222" s="56">
        <f>'ОПУ БС'!$C222/12*'ОПУ БС'!T222</f>
        <v>13.99682302</v>
      </c>
      <c r="L222" s="56">
        <f>'ОПУ БС'!$C222/12*'ОПУ БС'!U222</f>
        <v>13.19700456</v>
      </c>
      <c r="M222" s="56">
        <f>'ОПУ БС'!$C222/12*'ОПУ БС'!V222</f>
        <v>13.19700456</v>
      </c>
      <c r="N222" s="56">
        <f>'ОПУ БС'!$C222/12*'ОПУ БС'!W222</f>
        <v>16.66288455</v>
      </c>
      <c r="O222" s="10">
        <f t="shared" si="21"/>
        <v>159.9636917</v>
      </c>
      <c r="P222" s="56">
        <f>'ОПУ БС'!$D222/12*'ОПУ БС'!L222</f>
        <v>9.220172751</v>
      </c>
      <c r="Q222" s="56">
        <f>'ОПУ БС'!$D222/12*'ОПУ БС'!M222</f>
        <v>10.06939919</v>
      </c>
      <c r="R222" s="56">
        <f>'ОПУ БС'!$D222/12*'ОПУ БС'!N222</f>
        <v>11.52521594</v>
      </c>
      <c r="S222" s="56">
        <f>'ОПУ БС'!$D222/12*'ОПУ БС'!O222</f>
        <v>11.28257981</v>
      </c>
      <c r="T222" s="56">
        <f>'ОПУ БС'!$D222/12*'ОПУ БС'!P222</f>
        <v>11.52521594</v>
      </c>
      <c r="U222" s="56">
        <f>'ОПУ БС'!$D222/12*'ОПУ БС'!Q222</f>
        <v>12.25312431</v>
      </c>
      <c r="V222" s="56">
        <f>'ОПУ БС'!$D222/12*'ОПУ БС'!R222</f>
        <v>14.07289525</v>
      </c>
      <c r="W222" s="56">
        <f>'ОПУ БС'!$D222/12*'ОПУ БС'!S222</f>
        <v>13.70894106</v>
      </c>
      <c r="X222" s="56">
        <f>'ОПУ БС'!$D222/12*'ОПУ БС'!T222</f>
        <v>12.73839656</v>
      </c>
      <c r="Y222" s="56">
        <f>'ОПУ БС'!$D222/12*'ОПУ БС'!U222</f>
        <v>12.01048819</v>
      </c>
      <c r="Z222" s="56">
        <f>'ОПУ БС'!$D222/12*'ОПУ БС'!V222</f>
        <v>12.01048819</v>
      </c>
      <c r="AA222" s="56">
        <f>'ОПУ БС'!$D222/12*'ОПУ БС'!W222</f>
        <v>15.16475781</v>
      </c>
      <c r="AB222" s="10">
        <f t="shared" si="23"/>
        <v>145.581675</v>
      </c>
      <c r="AC222" s="56">
        <f>'ОПУ БС'!$E222/12*'ОПУ БС'!L222</f>
        <v>8.988292688</v>
      </c>
      <c r="AD222" s="56">
        <f>'ОПУ БС'!$E222/12*'ОПУ БС'!M222</f>
        <v>9.816161751</v>
      </c>
      <c r="AE222" s="56">
        <f>'ОПУ БС'!$E222/12*'ОПУ БС'!N222</f>
        <v>11.23536586</v>
      </c>
      <c r="AF222" s="56">
        <f>'ОПУ БС'!$E222/12*'ОПУ БС'!O222</f>
        <v>10.99883184</v>
      </c>
      <c r="AG222" s="56">
        <f>'ОПУ БС'!$E222/12*'ОПУ БС'!P222</f>
        <v>11.23536586</v>
      </c>
      <c r="AH222" s="56">
        <f>'ОПУ БС'!$E222/12*'ОПУ БС'!Q222</f>
        <v>11.94496791</v>
      </c>
      <c r="AI222" s="56">
        <f>'ОПУ БС'!$E222/12*'ОПУ БС'!R222</f>
        <v>13.71897305</v>
      </c>
      <c r="AJ222" s="56">
        <f>'ОПУ БС'!$E222/12*'ОПУ БС'!S222</f>
        <v>13.36417202</v>
      </c>
      <c r="AK222" s="56">
        <f>'ОПУ БС'!$E222/12*'ОПУ БС'!T222</f>
        <v>12.41803595</v>
      </c>
      <c r="AL222" s="56">
        <f>'ОПУ БС'!$E222/12*'ОПУ БС'!U222</f>
        <v>11.7084339</v>
      </c>
      <c r="AM222" s="56">
        <f>'ОПУ БС'!$E222/12*'ОПУ БС'!V222</f>
        <v>11.7084339</v>
      </c>
      <c r="AN222" s="56">
        <f>'ОПУ БС'!$E222/12*'ОПУ БС'!W222</f>
        <v>14.78337613</v>
      </c>
      <c r="AO222" s="10">
        <f t="shared" si="25"/>
        <v>141.9204109</v>
      </c>
      <c r="AP222" s="56">
        <f>'ОПУ БС'!$F222/12*'ОПУ БС'!L222</f>
        <v>7.773357248</v>
      </c>
      <c r="AQ222" s="56">
        <f>'ОПУ БС'!$F222/12*'ОПУ БС'!M222</f>
        <v>8.489324363</v>
      </c>
      <c r="AR222" s="56">
        <f>'ОПУ БС'!$F222/12*'ОПУ БС'!N222</f>
        <v>9.71669656</v>
      </c>
      <c r="AS222" s="56">
        <f>'ОПУ БС'!$F222/12*'ОПУ БС'!O222</f>
        <v>9.512134527</v>
      </c>
      <c r="AT222" s="56">
        <f>'ОПУ БС'!$F222/12*'ОПУ БС'!P222</f>
        <v>9.71669656</v>
      </c>
      <c r="AU222" s="56">
        <f>'ОПУ БС'!$F222/12*'ОПУ БС'!Q222</f>
        <v>10.33038266</v>
      </c>
      <c r="AV222" s="56">
        <f>'ОПУ БС'!$F222/12*'ОПУ БС'!R222</f>
        <v>11.8645979</v>
      </c>
      <c r="AW222" s="56">
        <f>'ОПУ БС'!$F222/12*'ОПУ БС'!S222</f>
        <v>11.55775486</v>
      </c>
      <c r="AX222" s="56">
        <f>'ОПУ БС'!$F222/12*'ОПУ БС'!T222</f>
        <v>10.73950672</v>
      </c>
      <c r="AY222" s="56">
        <f>'ОПУ БС'!$F222/12*'ОПУ БС'!U222</f>
        <v>10.12582063</v>
      </c>
      <c r="AZ222" s="56">
        <f>'ОПУ БС'!$F222/12*'ОПУ БС'!V222</f>
        <v>10.12582063</v>
      </c>
      <c r="BA222" s="56">
        <f>'ОПУ БС'!$F222/12*'ОПУ БС'!W222</f>
        <v>12.78512705</v>
      </c>
      <c r="BB222" s="10">
        <f t="shared" si="27"/>
        <v>122.7372197</v>
      </c>
      <c r="BC222" s="56">
        <f>'ОПУ БС'!$G222/12*'ОПУ БС'!L222</f>
        <v>6.870553773</v>
      </c>
      <c r="BD222" s="56">
        <f>'ОПУ БС'!$G222/12*'ОПУ БС'!M222</f>
        <v>7.503367936</v>
      </c>
      <c r="BE222" s="56">
        <f>'ОПУ БС'!$G222/12*'ОПУ БС'!N222</f>
        <v>8.588192216</v>
      </c>
      <c r="BF222" s="56">
        <f>'ОПУ БС'!$G222/12*'ОПУ БС'!O222</f>
        <v>8.40738817</v>
      </c>
      <c r="BG222" s="56">
        <f>'ОПУ БС'!$G222/12*'ОПУ БС'!P222</f>
        <v>8.588192216</v>
      </c>
      <c r="BH222" s="56">
        <f>'ОПУ БС'!$G222/12*'ОПУ БС'!Q222</f>
        <v>9.130604356</v>
      </c>
      <c r="BI222" s="56">
        <f>'ОПУ БС'!$G222/12*'ОПУ БС'!R222</f>
        <v>10.48663471</v>
      </c>
      <c r="BJ222" s="56">
        <f>'ОПУ БС'!$G222/12*'ОПУ БС'!S222</f>
        <v>10.21542864</v>
      </c>
      <c r="BK222" s="56">
        <f>'ОПУ БС'!$G222/12*'ОПУ БС'!T222</f>
        <v>9.49221245</v>
      </c>
      <c r="BL222" s="56">
        <f>'ОПУ БС'!$G222/12*'ОПУ БС'!U222</f>
        <v>8.94980031</v>
      </c>
      <c r="BM222" s="56">
        <f>'ОПУ БС'!$G222/12*'ОПУ БС'!V222</f>
        <v>8.94980031</v>
      </c>
      <c r="BN222" s="56">
        <f>'ОПУ БС'!$G222/12*'ОПУ БС'!W222</f>
        <v>11.30025292</v>
      </c>
      <c r="BO222" s="10">
        <f t="shared" si="29"/>
        <v>108.482428</v>
      </c>
      <c r="BP222" s="56">
        <f>'ОПУ БС'!$H222/12*'ОПУ БС'!L222</f>
        <v>6.108362919</v>
      </c>
      <c r="BQ222" s="56">
        <f>'ОПУ БС'!$H222/12*'ОПУ БС'!M222</f>
        <v>6.670975293</v>
      </c>
      <c r="BR222" s="56">
        <f>'ОПУ БС'!$H222/12*'ОПУ БС'!N222</f>
        <v>7.635453648</v>
      </c>
      <c r="BS222" s="56">
        <f>'ОПУ БС'!$H222/12*'ОПУ БС'!O222</f>
        <v>7.474707256</v>
      </c>
      <c r="BT222" s="56">
        <f>'ОПУ БС'!$H222/12*'ОПУ БС'!P222</f>
        <v>7.635453648</v>
      </c>
      <c r="BU222" s="56">
        <f>'ОПУ БС'!$H222/12*'ОПУ БС'!Q222</f>
        <v>8.117692826</v>
      </c>
      <c r="BV222" s="56">
        <f>'ОПУ БС'!$H222/12*'ОПУ БС'!R222</f>
        <v>9.323290771</v>
      </c>
      <c r="BW222" s="56">
        <f>'ОПУ БС'!$H222/12*'ОПУ БС'!S222</f>
        <v>9.082171182</v>
      </c>
      <c r="BX222" s="56">
        <f>'ОПУ БС'!$H222/12*'ОПУ БС'!T222</f>
        <v>8.439185611</v>
      </c>
      <c r="BY222" s="56">
        <f>'ОПУ БС'!$H222/12*'ОПУ БС'!U222</f>
        <v>7.956946434</v>
      </c>
      <c r="BZ222" s="56">
        <f>'ОПУ БС'!$H222/12*'ОПУ БС'!V222</f>
        <v>7.956946434</v>
      </c>
      <c r="CA222" s="56">
        <f>'ОПУ БС'!$H222/12*'ОПУ БС'!W222</f>
        <v>10.04664954</v>
      </c>
      <c r="CB222" s="10">
        <f t="shared" si="31"/>
        <v>96.44783556</v>
      </c>
      <c r="CC222" s="56">
        <f>'ОПУ БС'!$I222/12*'ОПУ БС'!L222</f>
        <v>5.630588253</v>
      </c>
      <c r="CD222" s="56">
        <f>'ОПУ БС'!$I222/12*'ОПУ БС'!M222</f>
        <v>6.149195065</v>
      </c>
      <c r="CE222" s="56">
        <f>'ОПУ БС'!$I222/12*'ОПУ БС'!N222</f>
        <v>7.038235316</v>
      </c>
      <c r="CF222" s="56">
        <f>'ОПУ БС'!$I222/12*'ОПУ БС'!O222</f>
        <v>6.890061941</v>
      </c>
      <c r="CG222" s="56">
        <f>'ОПУ БС'!$I222/12*'ОПУ БС'!P222</f>
        <v>7.038235316</v>
      </c>
      <c r="CH222" s="56">
        <f>'ОПУ БС'!$I222/12*'ОПУ БС'!Q222</f>
        <v>7.482755441</v>
      </c>
      <c r="CI222" s="56">
        <f>'ОПУ БС'!$I222/12*'ОПУ БС'!R222</f>
        <v>8.594055754</v>
      </c>
      <c r="CJ222" s="56">
        <f>'ОПУ БС'!$I222/12*'ОПУ БС'!S222</f>
        <v>8.371795692</v>
      </c>
      <c r="CK222" s="56">
        <f>'ОПУ БС'!$I222/12*'ОПУ БС'!T222</f>
        <v>7.779102191</v>
      </c>
      <c r="CL222" s="56">
        <f>'ОПУ БС'!$I222/12*'ОПУ БС'!U222</f>
        <v>7.334582066</v>
      </c>
      <c r="CM222" s="56">
        <f>'ОПУ БС'!$I222/12*'ОПУ БС'!V222</f>
        <v>7.334582066</v>
      </c>
      <c r="CN222" s="56">
        <f>'ОПУ БС'!$I222/12*'ОПУ БС'!W222</f>
        <v>9.260835942</v>
      </c>
      <c r="CO222" s="10">
        <f t="shared" si="33"/>
        <v>88.90402504</v>
      </c>
      <c r="CP222" s="2"/>
      <c r="CQ222" s="2"/>
      <c r="CR222" s="48">
        <f>O222-'ОПУ БС'!C222</f>
        <v>0</v>
      </c>
      <c r="CS222" s="48">
        <f>AB222-'ОПУ БС'!D222</f>
        <v>0</v>
      </c>
      <c r="CT222" s="48">
        <f>AO222-'ОПУ БС'!E222</f>
        <v>0</v>
      </c>
      <c r="CU222" s="48">
        <f>BB222-'ОПУ БС'!F222</f>
        <v>0</v>
      </c>
      <c r="CV222" s="19">
        <f>BO222-'ОПУ БС'!G222</f>
        <v>0</v>
      </c>
      <c r="CW222" s="48">
        <f>CB222-'ОПУ БС'!H222</f>
        <v>0</v>
      </c>
      <c r="CX222" s="48">
        <f>CO222-'ОПУ БС'!I222</f>
        <v>0</v>
      </c>
      <c r="CY222" s="2"/>
      <c r="CZ222" s="2"/>
      <c r="DA222" s="57"/>
      <c r="DB222" s="57"/>
      <c r="DC222" s="57"/>
      <c r="DD222" s="57"/>
      <c r="DE222" s="57"/>
      <c r="DF222" s="57"/>
      <c r="DG222" s="57"/>
      <c r="DH222" s="57"/>
      <c r="DI222" s="57"/>
      <c r="DJ222" s="57"/>
      <c r="DK222" s="57"/>
      <c r="DL222" s="57"/>
      <c r="DM222" s="55">
        <f t="shared" si="35"/>
        <v>0</v>
      </c>
      <c r="DN222" s="57"/>
      <c r="DO222" s="57"/>
      <c r="DP222" s="57"/>
      <c r="DQ222" s="57"/>
      <c r="DR222" s="57"/>
      <c r="DS222" s="57"/>
      <c r="DT222" s="57"/>
      <c r="DU222" s="57"/>
      <c r="DV222" s="57"/>
      <c r="DW222" s="57"/>
      <c r="DX222" s="57"/>
      <c r="DY222" s="57"/>
      <c r="DZ222" s="55">
        <f t="shared" si="37"/>
        <v>0</v>
      </c>
      <c r="EA222" s="58"/>
      <c r="EB222" s="58"/>
      <c r="EC222" s="58"/>
      <c r="ED222" s="58"/>
      <c r="EE222" s="58"/>
      <c r="EF222" s="58"/>
      <c r="EG222" s="58"/>
      <c r="EH222" s="58"/>
      <c r="EI222" s="58"/>
      <c r="EJ222" s="58"/>
      <c r="EK222" s="58"/>
      <c r="EL222" s="58"/>
      <c r="EM222" s="50">
        <f t="shared" si="39"/>
        <v>0</v>
      </c>
      <c r="EN222" s="58"/>
      <c r="EO222" s="58"/>
      <c r="EP222" s="58"/>
      <c r="EQ222" s="58"/>
      <c r="ER222" s="58"/>
      <c r="ES222" s="58"/>
      <c r="ET222" s="58"/>
      <c r="EU222" s="58"/>
      <c r="EV222" s="58"/>
      <c r="EW222" s="58"/>
      <c r="EX222" s="58"/>
      <c r="EY222" s="58"/>
      <c r="EZ222" s="51">
        <f t="shared" si="41"/>
        <v>0</v>
      </c>
      <c r="FA222" s="58"/>
      <c r="FB222" s="58"/>
      <c r="FC222" s="58"/>
      <c r="FD222" s="58"/>
      <c r="FE222" s="58"/>
      <c r="FF222" s="58"/>
      <c r="FG222" s="58"/>
      <c r="FH222" s="58"/>
      <c r="FI222" s="58"/>
      <c r="FJ222" s="58"/>
      <c r="FK222" s="58"/>
      <c r="FL222" s="58"/>
      <c r="FM222" s="51">
        <f t="shared" si="43"/>
        <v>0</v>
      </c>
      <c r="FN222" s="2"/>
      <c r="FO222" s="2"/>
      <c r="FP222" s="56">
        <f t="shared" ref="FP222:GA222" si="2699">C222</f>
        <v>10.13103381</v>
      </c>
      <c r="FQ222" s="56">
        <f t="shared" si="2699"/>
        <v>11.06415534</v>
      </c>
      <c r="FR222" s="56">
        <f t="shared" si="2699"/>
        <v>12.66379226</v>
      </c>
      <c r="FS222" s="56">
        <f t="shared" si="2699"/>
        <v>12.39718611</v>
      </c>
      <c r="FT222" s="56">
        <f t="shared" si="2699"/>
        <v>12.66379226</v>
      </c>
      <c r="FU222" s="56">
        <f t="shared" si="2699"/>
        <v>13.46361072</v>
      </c>
      <c r="FV222" s="56">
        <f t="shared" si="2699"/>
        <v>15.46315686</v>
      </c>
      <c r="FW222" s="56">
        <f t="shared" si="2699"/>
        <v>15.06324763</v>
      </c>
      <c r="FX222" s="56">
        <f t="shared" si="2699"/>
        <v>13.99682302</v>
      </c>
      <c r="FY222" s="56">
        <f t="shared" si="2699"/>
        <v>13.19700456</v>
      </c>
      <c r="FZ222" s="56">
        <f t="shared" si="2699"/>
        <v>13.19700456</v>
      </c>
      <c r="GA222" s="56">
        <f t="shared" si="2699"/>
        <v>16.66288455</v>
      </c>
      <c r="GB222" s="52">
        <f t="shared" si="45"/>
        <v>159.9636917</v>
      </c>
      <c r="GC222" s="56">
        <f t="shared" ref="GC222:GN222" si="2700">P222</f>
        <v>9.220172751</v>
      </c>
      <c r="GD222" s="56">
        <f t="shared" si="2700"/>
        <v>10.06939919</v>
      </c>
      <c r="GE222" s="56">
        <f t="shared" si="2700"/>
        <v>11.52521594</v>
      </c>
      <c r="GF222" s="56">
        <f t="shared" si="2700"/>
        <v>11.28257981</v>
      </c>
      <c r="GG222" s="56">
        <f t="shared" si="2700"/>
        <v>11.52521594</v>
      </c>
      <c r="GH222" s="56">
        <f t="shared" si="2700"/>
        <v>12.25312431</v>
      </c>
      <c r="GI222" s="56">
        <f t="shared" si="2700"/>
        <v>14.07289525</v>
      </c>
      <c r="GJ222" s="56">
        <f t="shared" si="2700"/>
        <v>13.70894106</v>
      </c>
      <c r="GK222" s="56">
        <f t="shared" si="2700"/>
        <v>12.73839656</v>
      </c>
      <c r="GL222" s="56">
        <f t="shared" si="2700"/>
        <v>12.01048819</v>
      </c>
      <c r="GM222" s="56">
        <f t="shared" si="2700"/>
        <v>12.01048819</v>
      </c>
      <c r="GN222" s="56">
        <f t="shared" si="2700"/>
        <v>15.16475781</v>
      </c>
      <c r="GO222" s="52">
        <f t="shared" si="47"/>
        <v>145.581675</v>
      </c>
      <c r="GP222" s="8">
        <f t="shared" ref="GP222:HA222" si="2701">AC222+DA222</f>
        <v>8.988292688</v>
      </c>
      <c r="GQ222" s="8">
        <f t="shared" si="2701"/>
        <v>9.816161751</v>
      </c>
      <c r="GR222" s="8">
        <f t="shared" si="2701"/>
        <v>11.23536586</v>
      </c>
      <c r="GS222" s="8">
        <f t="shared" si="2701"/>
        <v>10.99883184</v>
      </c>
      <c r="GT222" s="8">
        <f t="shared" si="2701"/>
        <v>11.23536586</v>
      </c>
      <c r="GU222" s="8">
        <f t="shared" si="2701"/>
        <v>11.94496791</v>
      </c>
      <c r="GV222" s="8">
        <f t="shared" si="2701"/>
        <v>13.71897305</v>
      </c>
      <c r="GW222" s="8">
        <f t="shared" si="2701"/>
        <v>13.36417202</v>
      </c>
      <c r="GX222" s="8">
        <f t="shared" si="2701"/>
        <v>12.41803595</v>
      </c>
      <c r="GY222" s="8">
        <f t="shared" si="2701"/>
        <v>11.7084339</v>
      </c>
      <c r="GZ222" s="8">
        <f t="shared" si="2701"/>
        <v>11.7084339</v>
      </c>
      <c r="HA222" s="8">
        <f t="shared" si="2701"/>
        <v>14.78337613</v>
      </c>
      <c r="HB222" s="52">
        <f t="shared" si="49"/>
        <v>141.9204109</v>
      </c>
      <c r="HC222" s="8">
        <f t="shared" ref="HC222:HN222" si="2702">AP222+DN222</f>
        <v>7.773357248</v>
      </c>
      <c r="HD222" s="8">
        <f t="shared" si="2702"/>
        <v>8.489324363</v>
      </c>
      <c r="HE222" s="8">
        <f t="shared" si="2702"/>
        <v>9.71669656</v>
      </c>
      <c r="HF222" s="8">
        <f t="shared" si="2702"/>
        <v>9.512134527</v>
      </c>
      <c r="HG222" s="8">
        <f t="shared" si="2702"/>
        <v>9.71669656</v>
      </c>
      <c r="HH222" s="8">
        <f t="shared" si="2702"/>
        <v>10.33038266</v>
      </c>
      <c r="HI222" s="8">
        <f t="shared" si="2702"/>
        <v>11.8645979</v>
      </c>
      <c r="HJ222" s="8">
        <f t="shared" si="2702"/>
        <v>11.55775486</v>
      </c>
      <c r="HK222" s="8">
        <f t="shared" si="2702"/>
        <v>10.73950672</v>
      </c>
      <c r="HL222" s="8">
        <f t="shared" si="2702"/>
        <v>10.12582063</v>
      </c>
      <c r="HM222" s="8">
        <f t="shared" si="2702"/>
        <v>10.12582063</v>
      </c>
      <c r="HN222" s="8">
        <f t="shared" si="2702"/>
        <v>12.78512705</v>
      </c>
      <c r="HO222" s="52">
        <f t="shared" si="51"/>
        <v>122.7372197</v>
      </c>
      <c r="HP222" s="8">
        <f t="shared" ref="HP222:IA222" si="2703">BC222+EA222</f>
        <v>6.870553773</v>
      </c>
      <c r="HQ222" s="8">
        <f t="shared" si="2703"/>
        <v>7.503367936</v>
      </c>
      <c r="HR222" s="8">
        <f t="shared" si="2703"/>
        <v>8.588192216</v>
      </c>
      <c r="HS222" s="8">
        <f t="shared" si="2703"/>
        <v>8.40738817</v>
      </c>
      <c r="HT222" s="8">
        <f t="shared" si="2703"/>
        <v>8.588192216</v>
      </c>
      <c r="HU222" s="8">
        <f t="shared" si="2703"/>
        <v>9.130604356</v>
      </c>
      <c r="HV222" s="8">
        <f t="shared" si="2703"/>
        <v>10.48663471</v>
      </c>
      <c r="HW222" s="8">
        <f t="shared" si="2703"/>
        <v>10.21542864</v>
      </c>
      <c r="HX222" s="8">
        <f t="shared" si="2703"/>
        <v>9.49221245</v>
      </c>
      <c r="HY222" s="8">
        <f t="shared" si="2703"/>
        <v>8.94980031</v>
      </c>
      <c r="HZ222" s="8">
        <f t="shared" si="2703"/>
        <v>8.94980031</v>
      </c>
      <c r="IA222" s="8">
        <f t="shared" si="2703"/>
        <v>11.30025292</v>
      </c>
      <c r="IB222" s="52">
        <f t="shared" si="53"/>
        <v>108.482428</v>
      </c>
      <c r="IC222" s="8">
        <f t="shared" ref="IC222:IN222" si="2704">BP222+EN222</f>
        <v>6.108362919</v>
      </c>
      <c r="ID222" s="8">
        <f t="shared" si="2704"/>
        <v>6.670975293</v>
      </c>
      <c r="IE222" s="8">
        <f t="shared" si="2704"/>
        <v>7.635453648</v>
      </c>
      <c r="IF222" s="8">
        <f t="shared" si="2704"/>
        <v>7.474707256</v>
      </c>
      <c r="IG222" s="8">
        <f t="shared" si="2704"/>
        <v>7.635453648</v>
      </c>
      <c r="IH222" s="8">
        <f t="shared" si="2704"/>
        <v>8.117692826</v>
      </c>
      <c r="II222" s="8">
        <f t="shared" si="2704"/>
        <v>9.323290771</v>
      </c>
      <c r="IJ222" s="8">
        <f t="shared" si="2704"/>
        <v>9.082171182</v>
      </c>
      <c r="IK222" s="8">
        <f t="shared" si="2704"/>
        <v>8.439185611</v>
      </c>
      <c r="IL222" s="8">
        <f t="shared" si="2704"/>
        <v>7.956946434</v>
      </c>
      <c r="IM222" s="8">
        <f t="shared" si="2704"/>
        <v>7.956946434</v>
      </c>
      <c r="IN222" s="8">
        <f t="shared" si="2704"/>
        <v>10.04664954</v>
      </c>
      <c r="IO222" s="52">
        <f t="shared" si="55"/>
        <v>96.44783556</v>
      </c>
      <c r="IP222" s="8">
        <f t="shared" ref="IP222:JA222" si="2705">CC222+FA222</f>
        <v>5.630588253</v>
      </c>
      <c r="IQ222" s="8">
        <f t="shared" si="2705"/>
        <v>6.149195065</v>
      </c>
      <c r="IR222" s="8">
        <f t="shared" si="2705"/>
        <v>7.038235316</v>
      </c>
      <c r="IS222" s="8">
        <f t="shared" si="2705"/>
        <v>6.890061941</v>
      </c>
      <c r="IT222" s="8">
        <f t="shared" si="2705"/>
        <v>7.038235316</v>
      </c>
      <c r="IU222" s="8">
        <f t="shared" si="2705"/>
        <v>7.482755441</v>
      </c>
      <c r="IV222" s="8">
        <f t="shared" si="2705"/>
        <v>8.594055754</v>
      </c>
      <c r="IW222" s="8">
        <f t="shared" si="2705"/>
        <v>8.371795692</v>
      </c>
      <c r="IX222" s="8">
        <f t="shared" si="2705"/>
        <v>7.779102191</v>
      </c>
      <c r="IY222" s="8">
        <f t="shared" si="2705"/>
        <v>7.334582066</v>
      </c>
      <c r="IZ222" s="8">
        <f t="shared" si="2705"/>
        <v>7.334582066</v>
      </c>
      <c r="JA222" s="8">
        <f t="shared" si="2705"/>
        <v>9.260835942</v>
      </c>
      <c r="JB222" s="52">
        <f t="shared" si="57"/>
        <v>88.90402504</v>
      </c>
      <c r="JC222" s="2"/>
      <c r="JD222" s="2"/>
      <c r="JE222" s="19">
        <f t="shared" si="58"/>
        <v>0</v>
      </c>
      <c r="JF222" s="19">
        <f t="shared" si="59"/>
        <v>0</v>
      </c>
      <c r="JG222" s="48">
        <f t="shared" si="60"/>
        <v>0</v>
      </c>
      <c r="JH222" s="48">
        <f t="shared" si="61"/>
        <v>0</v>
      </c>
      <c r="JI222" s="48">
        <f t="shared" si="62"/>
        <v>0</v>
      </c>
      <c r="JJ222" s="48">
        <f t="shared" si="63"/>
        <v>0</v>
      </c>
      <c r="JK222" s="48">
        <f t="shared" si="64"/>
        <v>0</v>
      </c>
    </row>
    <row r="223" ht="19.5" customHeight="1" outlineLevel="1">
      <c r="A223" s="2"/>
      <c r="B223" s="13" t="s">
        <v>25</v>
      </c>
      <c r="C223" s="56">
        <f>'ОПУ БС'!$C223/12*'ОПУ БС'!L223</f>
        <v>4.096657705</v>
      </c>
      <c r="D223" s="56">
        <f>'ОПУ БС'!$C223/12*'ОПУ БС'!M223</f>
        <v>4.473981441</v>
      </c>
      <c r="E223" s="56">
        <f>'ОПУ БС'!$C223/12*'ОПУ БС'!N223</f>
        <v>5.013015349</v>
      </c>
      <c r="F223" s="56">
        <f>'ОПУ БС'!$C223/12*'ОПУ БС'!O223</f>
        <v>4.797401786</v>
      </c>
      <c r="G223" s="56">
        <f>'ОПУ БС'!$C223/12*'ОПУ БС'!P223</f>
        <v>5.120822131</v>
      </c>
      <c r="H223" s="56">
        <f>'ОПУ БС'!$C223/12*'ОПУ БС'!Q223</f>
        <v>5.444242476</v>
      </c>
      <c r="I223" s="56">
        <f>'ОПУ БС'!$C223/12*'ОПУ БС'!R223</f>
        <v>6.252793339</v>
      </c>
      <c r="J223" s="56">
        <f>'ОПУ БС'!$C223/12*'ОПУ БС'!S223</f>
        <v>6.091083166</v>
      </c>
      <c r="K223" s="56">
        <f>'ОПУ БС'!$C223/12*'ОПУ БС'!T223</f>
        <v>5.659856039</v>
      </c>
      <c r="L223" s="56">
        <f>'ОПУ БС'!$C223/12*'ОПУ БС'!U223</f>
        <v>5.336435694</v>
      </c>
      <c r="M223" s="56">
        <f>'ОПУ БС'!$C223/12*'ОПУ БС'!V223</f>
        <v>5.659856039</v>
      </c>
      <c r="N223" s="56">
        <f>'ОПУ БС'!$C223/12*'ОПУ БС'!W223</f>
        <v>6.737923856</v>
      </c>
      <c r="O223" s="10">
        <f t="shared" si="21"/>
        <v>64.68406902</v>
      </c>
      <c r="P223" s="56">
        <f>'ОПУ БС'!$D223/12*'ОПУ БС'!L223</f>
        <v>4.018380017</v>
      </c>
      <c r="Q223" s="56">
        <f>'ОПУ БС'!$D223/12*'ОПУ БС'!M223</f>
        <v>4.388493966</v>
      </c>
      <c r="R223" s="56">
        <f>'ОПУ БС'!$D223/12*'ОПУ БС'!N223</f>
        <v>4.917228179</v>
      </c>
      <c r="S223" s="56">
        <f>'ОПУ БС'!$D223/12*'ОПУ БС'!O223</f>
        <v>4.705734494</v>
      </c>
      <c r="T223" s="56">
        <f>'ОПУ БС'!$D223/12*'ОПУ БС'!P223</f>
        <v>5.022975022</v>
      </c>
      <c r="U223" s="56">
        <f>'ОПУ БС'!$D223/12*'ОПУ БС'!Q223</f>
        <v>5.340215549</v>
      </c>
      <c r="V223" s="56">
        <f>'ОПУ БС'!$D223/12*'ОПУ БС'!R223</f>
        <v>6.133316869</v>
      </c>
      <c r="W223" s="56">
        <f>'ОПУ БС'!$D223/12*'ОПУ БС'!S223</f>
        <v>5.974696605</v>
      </c>
      <c r="X223" s="56">
        <f>'ОПУ БС'!$D223/12*'ОПУ БС'!T223</f>
        <v>5.551709235</v>
      </c>
      <c r="Y223" s="56">
        <f>'ОПУ БС'!$D223/12*'ОПУ БС'!U223</f>
        <v>5.234468707</v>
      </c>
      <c r="Z223" s="56">
        <f>'ОПУ БС'!$D223/12*'ОПУ БС'!V223</f>
        <v>5.551709235</v>
      </c>
      <c r="AA223" s="56">
        <f>'ОПУ БС'!$D223/12*'ОПУ БС'!W223</f>
        <v>6.60917766</v>
      </c>
      <c r="AB223" s="10">
        <f t="shared" si="23"/>
        <v>63.44810554</v>
      </c>
      <c r="AC223" s="56">
        <f>'ОПУ БС'!$E223/12*'ОПУ БС'!L223</f>
        <v>3.924255125</v>
      </c>
      <c r="AD223" s="56">
        <f>'ОПУ БС'!$E223/12*'ОПУ БС'!M223</f>
        <v>4.285699676</v>
      </c>
      <c r="AE223" s="56">
        <f>'ОПУ БС'!$E223/12*'ОПУ БС'!N223</f>
        <v>4.802049035</v>
      </c>
      <c r="AF223" s="56">
        <f>'ОПУ БС'!$E223/12*'ОПУ БС'!O223</f>
        <v>4.595509291</v>
      </c>
      <c r="AG223" s="56">
        <f>'ОПУ БС'!$E223/12*'ОПУ БС'!P223</f>
        <v>4.905318907</v>
      </c>
      <c r="AH223" s="56">
        <f>'ОПУ БС'!$E223/12*'ОПУ БС'!Q223</f>
        <v>5.215128522</v>
      </c>
      <c r="AI223" s="56">
        <f>'ОПУ БС'!$E223/12*'ОПУ БС'!R223</f>
        <v>5.98965256</v>
      </c>
      <c r="AJ223" s="56">
        <f>'ОПУ БС'!$E223/12*'ОПУ БС'!S223</f>
        <v>5.834747752</v>
      </c>
      <c r="AK223" s="56">
        <f>'ОПУ БС'!$E223/12*'ОПУ БС'!T223</f>
        <v>5.421668265</v>
      </c>
      <c r="AL223" s="56">
        <f>'ОПУ БС'!$E223/12*'ОПУ БС'!U223</f>
        <v>5.11185865</v>
      </c>
      <c r="AM223" s="56">
        <f>'ОПУ БС'!$E223/12*'ОПУ БС'!V223</f>
        <v>5.421668265</v>
      </c>
      <c r="AN223" s="56">
        <f>'ОПУ БС'!$E223/12*'ОПУ БС'!W223</f>
        <v>6.454366982</v>
      </c>
      <c r="AO223" s="10">
        <f t="shared" si="25"/>
        <v>61.96192303</v>
      </c>
      <c r="AP223" s="56">
        <f>'ОПУ БС'!$F223/12*'ОПУ БС'!L223</f>
        <v>3.739735071</v>
      </c>
      <c r="AQ223" s="56">
        <f>'ОПУ БС'!$F223/12*'ОПУ БС'!M223</f>
        <v>4.084184354</v>
      </c>
      <c r="AR223" s="56">
        <f>'ОПУ БС'!$F223/12*'ОПУ БС'!N223</f>
        <v>4.576254758</v>
      </c>
      <c r="AS223" s="56">
        <f>'ОПУ БС'!$F223/12*'ОПУ БС'!O223</f>
        <v>4.379426596</v>
      </c>
      <c r="AT223" s="56">
        <f>'ОПУ БС'!$F223/12*'ОПУ БС'!P223</f>
        <v>4.674668839</v>
      </c>
      <c r="AU223" s="56">
        <f>'ОПУ БС'!$F223/12*'ОПУ БС'!Q223</f>
        <v>4.969911081</v>
      </c>
      <c r="AV223" s="56">
        <f>'ОПУ БС'!$F223/12*'ОПУ БС'!R223</f>
        <v>5.708016687</v>
      </c>
      <c r="AW223" s="56">
        <f>'ОПУ БС'!$F223/12*'ОПУ БС'!S223</f>
        <v>5.560395566</v>
      </c>
      <c r="AX223" s="56">
        <f>'ОПУ БС'!$F223/12*'ОПУ БС'!T223</f>
        <v>5.166739243</v>
      </c>
      <c r="AY223" s="56">
        <f>'ОПУ БС'!$F223/12*'ОПУ БС'!U223</f>
        <v>4.871497</v>
      </c>
      <c r="AZ223" s="56">
        <f>'ОПУ БС'!$F223/12*'ОПУ БС'!V223</f>
        <v>5.166739243</v>
      </c>
      <c r="BA223" s="56">
        <f>'ОПУ БС'!$F223/12*'ОПУ БС'!W223</f>
        <v>6.150880051</v>
      </c>
      <c r="BB223" s="10">
        <f t="shared" si="27"/>
        <v>59.04844849</v>
      </c>
      <c r="BC223" s="56">
        <f>'ОПУ БС'!$G223/12*'ОПУ БС'!L223</f>
        <v>3.504794141</v>
      </c>
      <c r="BD223" s="56">
        <f>'ОПУ БС'!$G223/12*'ОПУ БС'!M223</f>
        <v>3.827604128</v>
      </c>
      <c r="BE223" s="56">
        <f>'ОПУ БС'!$G223/12*'ОПУ БС'!N223</f>
        <v>4.288761252</v>
      </c>
      <c r="BF223" s="56">
        <f>'ОПУ БС'!$G223/12*'ОПУ БС'!O223</f>
        <v>4.104298402</v>
      </c>
      <c r="BG223" s="56">
        <f>'ОПУ БС'!$G223/12*'ОПУ БС'!P223</f>
        <v>4.380992676</v>
      </c>
      <c r="BH223" s="56">
        <f>'ОПУ БС'!$G223/12*'ОПУ БС'!Q223</f>
        <v>4.657686951</v>
      </c>
      <c r="BI223" s="56">
        <f>'ОПУ БС'!$G223/12*'ОПУ БС'!R223</f>
        <v>5.349422636</v>
      </c>
      <c r="BJ223" s="56">
        <f>'ОПУ БС'!$G223/12*'ОПУ БС'!S223</f>
        <v>5.211075499</v>
      </c>
      <c r="BK223" s="56">
        <f>'ОПУ БС'!$G223/12*'ОПУ БС'!T223</f>
        <v>4.8421498</v>
      </c>
      <c r="BL223" s="56">
        <f>'ОПУ БС'!$G223/12*'ОПУ БС'!U223</f>
        <v>4.565455526</v>
      </c>
      <c r="BM223" s="56">
        <f>'ОПУ БС'!$G223/12*'ОПУ БС'!V223</f>
        <v>4.8421498</v>
      </c>
      <c r="BN223" s="56">
        <f>'ОПУ БС'!$G223/12*'ОПУ БС'!W223</f>
        <v>5.764464048</v>
      </c>
      <c r="BO223" s="10">
        <f t="shared" si="29"/>
        <v>55.33885486</v>
      </c>
      <c r="BP223" s="56">
        <f>'ОПУ БС'!$H223/12*'ОПУ БС'!L223</f>
        <v>3.210270144</v>
      </c>
      <c r="BQ223" s="56">
        <f>'ОПУ БС'!$H223/12*'ОПУ БС'!M223</f>
        <v>3.505952921</v>
      </c>
      <c r="BR223" s="56">
        <f>'ОПУ БС'!$H223/12*'ОПУ БС'!N223</f>
        <v>3.928356887</v>
      </c>
      <c r="BS223" s="56">
        <f>'ОПУ БС'!$H223/12*'ОПУ БС'!O223</f>
        <v>3.759395301</v>
      </c>
      <c r="BT223" s="56">
        <f>'ОПУ БС'!$H223/12*'ОПУ БС'!P223</f>
        <v>4.012837681</v>
      </c>
      <c r="BU223" s="56">
        <f>'ОПУ БС'!$H223/12*'ОПУ БС'!Q223</f>
        <v>4.26628006</v>
      </c>
      <c r="BV223" s="56">
        <f>'ОПУ БС'!$H223/12*'ОПУ БС'!R223</f>
        <v>4.89988601</v>
      </c>
      <c r="BW223" s="56">
        <f>'ОПУ БС'!$H223/12*'ОПУ БС'!S223</f>
        <v>4.77316482</v>
      </c>
      <c r="BX223" s="56">
        <f>'ОПУ БС'!$H223/12*'ОПУ БС'!T223</f>
        <v>4.435241647</v>
      </c>
      <c r="BY223" s="56">
        <f>'ОПУ БС'!$H223/12*'ОПУ БС'!U223</f>
        <v>4.181799267</v>
      </c>
      <c r="BZ223" s="56">
        <f>'ОПУ БС'!$H223/12*'ОПУ БС'!V223</f>
        <v>4.435241647</v>
      </c>
      <c r="CA223" s="56">
        <f>'ОПУ БС'!$H223/12*'ОПУ БС'!W223</f>
        <v>5.28004958</v>
      </c>
      <c r="CB223" s="10">
        <f t="shared" si="31"/>
        <v>50.68847597</v>
      </c>
      <c r="CC223" s="56">
        <f>'ОПУ БС'!$I223/12*'ОПУ БС'!L223</f>
        <v>2.976377187</v>
      </c>
      <c r="CD223" s="56">
        <f>'ОПУ БС'!$I223/12*'ОПУ БС'!M223</f>
        <v>3.250517191</v>
      </c>
      <c r="CE223" s="56">
        <f>'ОПУ БС'!$I223/12*'ОПУ БС'!N223</f>
        <v>3.642145768</v>
      </c>
      <c r="CF223" s="56">
        <f>'ОПУ БС'!$I223/12*'ОПУ БС'!O223</f>
        <v>3.485494337</v>
      </c>
      <c r="CG223" s="56">
        <f>'ОПУ БС'!$I223/12*'ОПУ БС'!P223</f>
        <v>3.720471483</v>
      </c>
      <c r="CH223" s="56">
        <f>'ОПУ БС'!$I223/12*'ОПУ БС'!Q223</f>
        <v>3.955448629</v>
      </c>
      <c r="CI223" s="56">
        <f>'ОПУ БС'!$I223/12*'ОПУ БС'!R223</f>
        <v>4.542891495</v>
      </c>
      <c r="CJ223" s="56">
        <f>'ОПУ БС'!$I223/12*'ОПУ БС'!S223</f>
        <v>4.425402922</v>
      </c>
      <c r="CK223" s="56">
        <f>'ОПУ БС'!$I223/12*'ОПУ БС'!T223</f>
        <v>4.11210006</v>
      </c>
      <c r="CL223" s="56">
        <f>'ОПУ БС'!$I223/12*'ОПУ БС'!U223</f>
        <v>3.877122914</v>
      </c>
      <c r="CM223" s="56">
        <f>'ОПУ БС'!$I223/12*'ОПУ БС'!V223</f>
        <v>4.11210006</v>
      </c>
      <c r="CN223" s="56">
        <f>'ОПУ БС'!$I223/12*'ОПУ БС'!W223</f>
        <v>4.895357215</v>
      </c>
      <c r="CO223" s="10">
        <f t="shared" si="33"/>
        <v>46.99542926</v>
      </c>
      <c r="CP223" s="2"/>
      <c r="CQ223" s="2"/>
      <c r="CR223" s="48">
        <f>O223-'ОПУ БС'!C223</f>
        <v>0</v>
      </c>
      <c r="CS223" s="48">
        <f>AB223-'ОПУ БС'!D223</f>
        <v>0</v>
      </c>
      <c r="CT223" s="48">
        <f>AO223-'ОПУ БС'!E223</f>
        <v>0</v>
      </c>
      <c r="CU223" s="48">
        <f>BB223-'ОПУ БС'!F223</f>
        <v>0</v>
      </c>
      <c r="CV223" s="19">
        <f>BO223-'ОПУ БС'!G223</f>
        <v>0</v>
      </c>
      <c r="CW223" s="48">
        <f>CB223-'ОПУ БС'!H223</f>
        <v>0</v>
      </c>
      <c r="CX223" s="48">
        <f>CO223-'ОПУ БС'!I223</f>
        <v>0</v>
      </c>
      <c r="CY223" s="2"/>
      <c r="CZ223" s="2"/>
      <c r="DA223" s="57"/>
      <c r="DB223" s="57"/>
      <c r="DC223" s="57"/>
      <c r="DD223" s="57"/>
      <c r="DE223" s="57"/>
      <c r="DF223" s="57"/>
      <c r="DG223" s="57"/>
      <c r="DH223" s="57"/>
      <c r="DI223" s="57"/>
      <c r="DJ223" s="57"/>
      <c r="DK223" s="57"/>
      <c r="DL223" s="57"/>
      <c r="DM223" s="55">
        <f t="shared" si="35"/>
        <v>0</v>
      </c>
      <c r="DN223" s="57"/>
      <c r="DO223" s="57"/>
      <c r="DP223" s="57"/>
      <c r="DQ223" s="57"/>
      <c r="DR223" s="57"/>
      <c r="DS223" s="57"/>
      <c r="DT223" s="57"/>
      <c r="DU223" s="57"/>
      <c r="DV223" s="57"/>
      <c r="DW223" s="57"/>
      <c r="DX223" s="57"/>
      <c r="DY223" s="57"/>
      <c r="DZ223" s="55">
        <f t="shared" si="37"/>
        <v>0</v>
      </c>
      <c r="EA223" s="58"/>
      <c r="EB223" s="58"/>
      <c r="EC223" s="58"/>
      <c r="ED223" s="58"/>
      <c r="EE223" s="58"/>
      <c r="EF223" s="58"/>
      <c r="EG223" s="58"/>
      <c r="EH223" s="58"/>
      <c r="EI223" s="58"/>
      <c r="EJ223" s="58"/>
      <c r="EK223" s="58"/>
      <c r="EL223" s="58"/>
      <c r="EM223" s="50">
        <f t="shared" si="39"/>
        <v>0</v>
      </c>
      <c r="EN223" s="58"/>
      <c r="EO223" s="58"/>
      <c r="EP223" s="58"/>
      <c r="EQ223" s="58"/>
      <c r="ER223" s="58"/>
      <c r="ES223" s="58"/>
      <c r="ET223" s="58"/>
      <c r="EU223" s="58"/>
      <c r="EV223" s="58"/>
      <c r="EW223" s="58"/>
      <c r="EX223" s="58"/>
      <c r="EY223" s="58"/>
      <c r="EZ223" s="51">
        <f t="shared" si="41"/>
        <v>0</v>
      </c>
      <c r="FA223" s="58"/>
      <c r="FB223" s="58"/>
      <c r="FC223" s="58"/>
      <c r="FD223" s="58"/>
      <c r="FE223" s="58"/>
      <c r="FF223" s="58"/>
      <c r="FG223" s="58"/>
      <c r="FH223" s="58"/>
      <c r="FI223" s="58"/>
      <c r="FJ223" s="58"/>
      <c r="FK223" s="58"/>
      <c r="FL223" s="58"/>
      <c r="FM223" s="51">
        <f t="shared" si="43"/>
        <v>0</v>
      </c>
      <c r="FN223" s="2"/>
      <c r="FO223" s="2"/>
      <c r="FP223" s="56">
        <f t="shared" ref="FP223:GA223" si="2706">C223</f>
        <v>4.096657705</v>
      </c>
      <c r="FQ223" s="56">
        <f t="shared" si="2706"/>
        <v>4.473981441</v>
      </c>
      <c r="FR223" s="56">
        <f t="shared" si="2706"/>
        <v>5.013015349</v>
      </c>
      <c r="FS223" s="56">
        <f t="shared" si="2706"/>
        <v>4.797401786</v>
      </c>
      <c r="FT223" s="56">
        <f t="shared" si="2706"/>
        <v>5.120822131</v>
      </c>
      <c r="FU223" s="56">
        <f t="shared" si="2706"/>
        <v>5.444242476</v>
      </c>
      <c r="FV223" s="56">
        <f t="shared" si="2706"/>
        <v>6.252793339</v>
      </c>
      <c r="FW223" s="56">
        <f t="shared" si="2706"/>
        <v>6.091083166</v>
      </c>
      <c r="FX223" s="56">
        <f t="shared" si="2706"/>
        <v>5.659856039</v>
      </c>
      <c r="FY223" s="56">
        <f t="shared" si="2706"/>
        <v>5.336435694</v>
      </c>
      <c r="FZ223" s="56">
        <f t="shared" si="2706"/>
        <v>5.659856039</v>
      </c>
      <c r="GA223" s="56">
        <f t="shared" si="2706"/>
        <v>6.737923856</v>
      </c>
      <c r="GB223" s="52">
        <f t="shared" si="45"/>
        <v>64.68406902</v>
      </c>
      <c r="GC223" s="56">
        <f t="shared" ref="GC223:GN223" si="2707">P223</f>
        <v>4.018380017</v>
      </c>
      <c r="GD223" s="56">
        <f t="shared" si="2707"/>
        <v>4.388493966</v>
      </c>
      <c r="GE223" s="56">
        <f t="shared" si="2707"/>
        <v>4.917228179</v>
      </c>
      <c r="GF223" s="56">
        <f t="shared" si="2707"/>
        <v>4.705734494</v>
      </c>
      <c r="GG223" s="56">
        <f t="shared" si="2707"/>
        <v>5.022975022</v>
      </c>
      <c r="GH223" s="56">
        <f t="shared" si="2707"/>
        <v>5.340215549</v>
      </c>
      <c r="GI223" s="56">
        <f t="shared" si="2707"/>
        <v>6.133316869</v>
      </c>
      <c r="GJ223" s="56">
        <f t="shared" si="2707"/>
        <v>5.974696605</v>
      </c>
      <c r="GK223" s="56">
        <f t="shared" si="2707"/>
        <v>5.551709235</v>
      </c>
      <c r="GL223" s="56">
        <f t="shared" si="2707"/>
        <v>5.234468707</v>
      </c>
      <c r="GM223" s="56">
        <f t="shared" si="2707"/>
        <v>5.551709235</v>
      </c>
      <c r="GN223" s="56">
        <f t="shared" si="2707"/>
        <v>6.60917766</v>
      </c>
      <c r="GO223" s="52">
        <f t="shared" si="47"/>
        <v>63.44810554</v>
      </c>
      <c r="GP223" s="8">
        <f t="shared" ref="GP223:HA223" si="2708">AC223+DA223</f>
        <v>3.924255125</v>
      </c>
      <c r="GQ223" s="8">
        <f t="shared" si="2708"/>
        <v>4.285699676</v>
      </c>
      <c r="GR223" s="8">
        <f t="shared" si="2708"/>
        <v>4.802049035</v>
      </c>
      <c r="GS223" s="8">
        <f t="shared" si="2708"/>
        <v>4.595509291</v>
      </c>
      <c r="GT223" s="8">
        <f t="shared" si="2708"/>
        <v>4.905318907</v>
      </c>
      <c r="GU223" s="8">
        <f t="shared" si="2708"/>
        <v>5.215128522</v>
      </c>
      <c r="GV223" s="8">
        <f t="shared" si="2708"/>
        <v>5.98965256</v>
      </c>
      <c r="GW223" s="8">
        <f t="shared" si="2708"/>
        <v>5.834747752</v>
      </c>
      <c r="GX223" s="8">
        <f t="shared" si="2708"/>
        <v>5.421668265</v>
      </c>
      <c r="GY223" s="8">
        <f t="shared" si="2708"/>
        <v>5.11185865</v>
      </c>
      <c r="GZ223" s="8">
        <f t="shared" si="2708"/>
        <v>5.421668265</v>
      </c>
      <c r="HA223" s="8">
        <f t="shared" si="2708"/>
        <v>6.454366982</v>
      </c>
      <c r="HB223" s="52">
        <f t="shared" si="49"/>
        <v>61.96192303</v>
      </c>
      <c r="HC223" s="8">
        <f t="shared" ref="HC223:HN223" si="2709">AP223+DN223</f>
        <v>3.739735071</v>
      </c>
      <c r="HD223" s="8">
        <f t="shared" si="2709"/>
        <v>4.084184354</v>
      </c>
      <c r="HE223" s="8">
        <f t="shared" si="2709"/>
        <v>4.576254758</v>
      </c>
      <c r="HF223" s="8">
        <f t="shared" si="2709"/>
        <v>4.379426596</v>
      </c>
      <c r="HG223" s="8">
        <f t="shared" si="2709"/>
        <v>4.674668839</v>
      </c>
      <c r="HH223" s="8">
        <f t="shared" si="2709"/>
        <v>4.969911081</v>
      </c>
      <c r="HI223" s="8">
        <f t="shared" si="2709"/>
        <v>5.708016687</v>
      </c>
      <c r="HJ223" s="8">
        <f t="shared" si="2709"/>
        <v>5.560395566</v>
      </c>
      <c r="HK223" s="8">
        <f t="shared" si="2709"/>
        <v>5.166739243</v>
      </c>
      <c r="HL223" s="8">
        <f t="shared" si="2709"/>
        <v>4.871497</v>
      </c>
      <c r="HM223" s="8">
        <f t="shared" si="2709"/>
        <v>5.166739243</v>
      </c>
      <c r="HN223" s="8">
        <f t="shared" si="2709"/>
        <v>6.150880051</v>
      </c>
      <c r="HO223" s="52">
        <f t="shared" si="51"/>
        <v>59.04844849</v>
      </c>
      <c r="HP223" s="8">
        <f t="shared" ref="HP223:IA223" si="2710">BC223+EA223</f>
        <v>3.504794141</v>
      </c>
      <c r="HQ223" s="8">
        <f t="shared" si="2710"/>
        <v>3.827604128</v>
      </c>
      <c r="HR223" s="8">
        <f t="shared" si="2710"/>
        <v>4.288761252</v>
      </c>
      <c r="HS223" s="8">
        <f t="shared" si="2710"/>
        <v>4.104298402</v>
      </c>
      <c r="HT223" s="8">
        <f t="shared" si="2710"/>
        <v>4.380992676</v>
      </c>
      <c r="HU223" s="8">
        <f t="shared" si="2710"/>
        <v>4.657686951</v>
      </c>
      <c r="HV223" s="8">
        <f t="shared" si="2710"/>
        <v>5.349422636</v>
      </c>
      <c r="HW223" s="8">
        <f t="shared" si="2710"/>
        <v>5.211075499</v>
      </c>
      <c r="HX223" s="8">
        <f t="shared" si="2710"/>
        <v>4.8421498</v>
      </c>
      <c r="HY223" s="8">
        <f t="shared" si="2710"/>
        <v>4.565455526</v>
      </c>
      <c r="HZ223" s="8">
        <f t="shared" si="2710"/>
        <v>4.8421498</v>
      </c>
      <c r="IA223" s="8">
        <f t="shared" si="2710"/>
        <v>5.764464048</v>
      </c>
      <c r="IB223" s="52">
        <f t="shared" si="53"/>
        <v>55.33885486</v>
      </c>
      <c r="IC223" s="8">
        <f t="shared" ref="IC223:IN223" si="2711">BP223+EN223</f>
        <v>3.210270144</v>
      </c>
      <c r="ID223" s="8">
        <f t="shared" si="2711"/>
        <v>3.505952921</v>
      </c>
      <c r="IE223" s="8">
        <f t="shared" si="2711"/>
        <v>3.928356887</v>
      </c>
      <c r="IF223" s="8">
        <f t="shared" si="2711"/>
        <v>3.759395301</v>
      </c>
      <c r="IG223" s="8">
        <f t="shared" si="2711"/>
        <v>4.012837681</v>
      </c>
      <c r="IH223" s="8">
        <f t="shared" si="2711"/>
        <v>4.26628006</v>
      </c>
      <c r="II223" s="8">
        <f t="shared" si="2711"/>
        <v>4.89988601</v>
      </c>
      <c r="IJ223" s="8">
        <f t="shared" si="2711"/>
        <v>4.77316482</v>
      </c>
      <c r="IK223" s="8">
        <f t="shared" si="2711"/>
        <v>4.435241647</v>
      </c>
      <c r="IL223" s="8">
        <f t="shared" si="2711"/>
        <v>4.181799267</v>
      </c>
      <c r="IM223" s="8">
        <f t="shared" si="2711"/>
        <v>4.435241647</v>
      </c>
      <c r="IN223" s="8">
        <f t="shared" si="2711"/>
        <v>5.28004958</v>
      </c>
      <c r="IO223" s="52">
        <f t="shared" si="55"/>
        <v>50.68847597</v>
      </c>
      <c r="IP223" s="8">
        <f t="shared" ref="IP223:JA223" si="2712">CC223+FA223</f>
        <v>2.976377187</v>
      </c>
      <c r="IQ223" s="8">
        <f t="shared" si="2712"/>
        <v>3.250517191</v>
      </c>
      <c r="IR223" s="8">
        <f t="shared" si="2712"/>
        <v>3.642145768</v>
      </c>
      <c r="IS223" s="8">
        <f t="shared" si="2712"/>
        <v>3.485494337</v>
      </c>
      <c r="IT223" s="8">
        <f t="shared" si="2712"/>
        <v>3.720471483</v>
      </c>
      <c r="IU223" s="8">
        <f t="shared" si="2712"/>
        <v>3.955448629</v>
      </c>
      <c r="IV223" s="8">
        <f t="shared" si="2712"/>
        <v>4.542891495</v>
      </c>
      <c r="IW223" s="8">
        <f t="shared" si="2712"/>
        <v>4.425402922</v>
      </c>
      <c r="IX223" s="8">
        <f t="shared" si="2712"/>
        <v>4.11210006</v>
      </c>
      <c r="IY223" s="8">
        <f t="shared" si="2712"/>
        <v>3.877122914</v>
      </c>
      <c r="IZ223" s="8">
        <f t="shared" si="2712"/>
        <v>4.11210006</v>
      </c>
      <c r="JA223" s="8">
        <f t="shared" si="2712"/>
        <v>4.895357215</v>
      </c>
      <c r="JB223" s="52">
        <f t="shared" si="57"/>
        <v>46.99542926</v>
      </c>
      <c r="JC223" s="2"/>
      <c r="JD223" s="2"/>
      <c r="JE223" s="19">
        <f t="shared" si="58"/>
        <v>0</v>
      </c>
      <c r="JF223" s="19">
        <f t="shared" si="59"/>
        <v>0</v>
      </c>
      <c r="JG223" s="48">
        <f t="shared" si="60"/>
        <v>0</v>
      </c>
      <c r="JH223" s="48">
        <f t="shared" si="61"/>
        <v>0</v>
      </c>
      <c r="JI223" s="48">
        <f t="shared" si="62"/>
        <v>0</v>
      </c>
      <c r="JJ223" s="48">
        <f t="shared" si="63"/>
        <v>0</v>
      </c>
      <c r="JK223" s="48">
        <f t="shared" si="64"/>
        <v>0</v>
      </c>
    </row>
    <row r="224" ht="19.5" customHeight="1" outlineLevel="1">
      <c r="A224" s="2"/>
      <c r="B224" s="13" t="s">
        <v>26</v>
      </c>
      <c r="C224" s="56">
        <f>'ОПУ БС'!$C224/12*'ОПУ БС'!L224</f>
        <v>2.482136329</v>
      </c>
      <c r="D224" s="56">
        <f>'ОПУ БС'!$C224/12*'ОПУ БС'!M224</f>
        <v>2.710754149</v>
      </c>
      <c r="E224" s="56">
        <f>'ОПУ БС'!$C224/12*'ОПУ БС'!N224</f>
        <v>3.037351034</v>
      </c>
      <c r="F224" s="56">
        <f>'ОПУ БС'!$C224/12*'ОПУ БС'!O224</f>
        <v>3.037351034</v>
      </c>
      <c r="G224" s="56">
        <f>'ОПУ БС'!$C224/12*'ОПУ БС'!P224</f>
        <v>3.037351034</v>
      </c>
      <c r="H224" s="56">
        <f>'ОПУ БС'!$C224/12*'ОПУ БС'!Q224</f>
        <v>3.298628542</v>
      </c>
      <c r="I224" s="56">
        <f>'ОПУ БС'!$C224/12*'ОПУ БС'!R224</f>
        <v>3.78852387</v>
      </c>
      <c r="J224" s="56">
        <f>'ОПУ БС'!$C224/12*'ОПУ БС'!S224</f>
        <v>3.690544805</v>
      </c>
      <c r="K224" s="56">
        <f>'ОПУ БС'!$C224/12*'ОПУ БС'!T224</f>
        <v>3.429267296</v>
      </c>
      <c r="L224" s="56">
        <f>'ОПУ БС'!$C224/12*'ОПУ БС'!U224</f>
        <v>3.233309165</v>
      </c>
      <c r="M224" s="56">
        <f>'ОПУ БС'!$C224/12*'ОПУ БС'!V224</f>
        <v>3.363947919</v>
      </c>
      <c r="N224" s="56">
        <f>'ОПУ БС'!$C224/12*'ОПУ БС'!W224</f>
        <v>4.082461067</v>
      </c>
      <c r="O224" s="10">
        <f t="shared" si="21"/>
        <v>39.19162624</v>
      </c>
      <c r="P224" s="56">
        <f>'ОПУ БС'!$D224/12*'ОПУ БС'!L224</f>
        <v>3.641717952</v>
      </c>
      <c r="Q224" s="56">
        <f>'ОПУ БС'!$D224/12*'ОПУ БС'!M224</f>
        <v>3.977139343</v>
      </c>
      <c r="R224" s="56">
        <f>'ОПУ БС'!$D224/12*'ОПУ БС'!N224</f>
        <v>4.456312757</v>
      </c>
      <c r="S224" s="56">
        <f>'ОПУ БС'!$D224/12*'ОПУ БС'!O224</f>
        <v>4.456312757</v>
      </c>
      <c r="T224" s="56">
        <f>'ОПУ БС'!$D224/12*'ОПУ БС'!P224</f>
        <v>4.456312757</v>
      </c>
      <c r="U224" s="56">
        <f>'ОПУ БС'!$D224/12*'ОПУ БС'!Q224</f>
        <v>4.839651489</v>
      </c>
      <c r="V224" s="56">
        <f>'ОПУ БС'!$D224/12*'ОПУ БС'!R224</f>
        <v>5.558411611</v>
      </c>
      <c r="W224" s="56">
        <f>'ОПУ БС'!$D224/12*'ОПУ БС'!S224</f>
        <v>5.414659587</v>
      </c>
      <c r="X224" s="56">
        <f>'ОПУ БС'!$D224/12*'ОПУ БС'!T224</f>
        <v>5.031320855</v>
      </c>
      <c r="Y224" s="56">
        <f>'ОПУ БС'!$D224/12*'ОПУ БС'!U224</f>
        <v>4.743816806</v>
      </c>
      <c r="Z224" s="56">
        <f>'ОПУ БС'!$D224/12*'ОПУ БС'!V224</f>
        <v>4.935486172</v>
      </c>
      <c r="AA224" s="56">
        <f>'ОПУ БС'!$D224/12*'ОПУ БС'!W224</f>
        <v>5.989667685</v>
      </c>
      <c r="AB224" s="10">
        <f t="shared" si="23"/>
        <v>57.50080977</v>
      </c>
      <c r="AC224" s="56">
        <f>'ОПУ БС'!$E224/12*'ОПУ БС'!L224</f>
        <v>4.7198601</v>
      </c>
      <c r="AD224" s="56">
        <f>'ОПУ БС'!$E224/12*'ОПУ БС'!M224</f>
        <v>5.154584057</v>
      </c>
      <c r="AE224" s="56">
        <f>'ОПУ БС'!$E224/12*'ОПУ БС'!N224</f>
        <v>5.77561828</v>
      </c>
      <c r="AF224" s="56">
        <f>'ОПУ БС'!$E224/12*'ОПУ БС'!O224</f>
        <v>5.77561828</v>
      </c>
      <c r="AG224" s="56">
        <f>'ОПУ БС'!$E224/12*'ОПУ БС'!P224</f>
        <v>5.77561828</v>
      </c>
      <c r="AH224" s="56">
        <f>'ОПУ БС'!$E224/12*'ОПУ БС'!Q224</f>
        <v>6.272445659</v>
      </c>
      <c r="AI224" s="56">
        <f>'ОПУ БС'!$E224/12*'ОПУ БС'!R224</f>
        <v>7.203996995</v>
      </c>
      <c r="AJ224" s="56">
        <f>'ОПУ БС'!$E224/12*'ОПУ БС'!S224</f>
        <v>7.017686728</v>
      </c>
      <c r="AK224" s="56">
        <f>'ОПУ БС'!$E224/12*'ОПУ БС'!T224</f>
        <v>6.520859349</v>
      </c>
      <c r="AL224" s="56">
        <f>'ОПУ БС'!$E224/12*'ОПУ БС'!U224</f>
        <v>6.148238815</v>
      </c>
      <c r="AM224" s="56">
        <f>'ОПУ БС'!$E224/12*'ОПУ БС'!V224</f>
        <v>6.396652504</v>
      </c>
      <c r="AN224" s="56">
        <f>'ОПУ БС'!$E224/12*'ОПУ БС'!W224</f>
        <v>7.762927796</v>
      </c>
      <c r="AO224" s="10">
        <f t="shared" si="25"/>
        <v>74.52410684</v>
      </c>
      <c r="AP224" s="56">
        <f>'ОПУ БС'!$F224/12*'ОПУ БС'!L224</f>
        <v>5.60772087</v>
      </c>
      <c r="AQ224" s="56">
        <f>'ОПУ БС'!$F224/12*'ОПУ БС'!M224</f>
        <v>6.124221476</v>
      </c>
      <c r="AR224" s="56">
        <f>'ОПУ БС'!$F224/12*'ОПУ БС'!N224</f>
        <v>6.862079485</v>
      </c>
      <c r="AS224" s="56">
        <f>'ОПУ БС'!$F224/12*'ОПУ БС'!O224</f>
        <v>6.862079485</v>
      </c>
      <c r="AT224" s="56">
        <f>'ОПУ БС'!$F224/12*'ОПУ БС'!P224</f>
        <v>6.862079485</v>
      </c>
      <c r="AU224" s="56">
        <f>'ОПУ БС'!$F224/12*'ОПУ БС'!Q224</f>
        <v>7.452365893</v>
      </c>
      <c r="AV224" s="56">
        <f>'ОПУ БС'!$F224/12*'ОПУ БС'!R224</f>
        <v>8.559152907</v>
      </c>
      <c r="AW224" s="56">
        <f>'ОПУ БС'!$F224/12*'ОПУ БС'!S224</f>
        <v>8.337795504</v>
      </c>
      <c r="AX224" s="56">
        <f>'ОПУ БС'!$F224/12*'ОПУ БС'!T224</f>
        <v>7.747509096</v>
      </c>
      <c r="AY224" s="56">
        <f>'ОПУ БС'!$F224/12*'ОПУ БС'!U224</f>
        <v>7.304794291</v>
      </c>
      <c r="AZ224" s="56">
        <f>'ОПУ БС'!$F224/12*'ОПУ БС'!V224</f>
        <v>7.599937495</v>
      </c>
      <c r="BA224" s="56">
        <f>'ОПУ БС'!$F224/12*'ОПУ БС'!W224</f>
        <v>9.223225115</v>
      </c>
      <c r="BB224" s="10">
        <f t="shared" si="27"/>
        <v>88.5429611</v>
      </c>
      <c r="BC224" s="56">
        <f>'ОПУ БС'!$G224/12*'ОПУ БС'!L224</f>
        <v>6.234838962</v>
      </c>
      <c r="BD224" s="56">
        <f>'ОПУ БС'!$G224/12*'ОПУ БС'!M224</f>
        <v>6.809100445</v>
      </c>
      <c r="BE224" s="56">
        <f>'ОПУ БС'!$G224/12*'ОПУ БС'!N224</f>
        <v>7.629473993</v>
      </c>
      <c r="BF224" s="56">
        <f>'ОПУ БС'!$G224/12*'ОПУ БС'!O224</f>
        <v>7.629473993</v>
      </c>
      <c r="BG224" s="56">
        <f>'ОПУ БС'!$G224/12*'ОПУ БС'!P224</f>
        <v>7.629473993</v>
      </c>
      <c r="BH224" s="56">
        <f>'ОПУ БС'!$G224/12*'ОПУ БС'!Q224</f>
        <v>8.285772831</v>
      </c>
      <c r="BI224" s="56">
        <f>'ОПУ БС'!$G224/12*'ОПУ БС'!R224</f>
        <v>9.516333153</v>
      </c>
      <c r="BJ224" s="56">
        <f>'ОПУ БС'!$G224/12*'ОПУ БС'!S224</f>
        <v>9.270221088</v>
      </c>
      <c r="BK224" s="56">
        <f>'ОПУ БС'!$G224/12*'ОПУ БС'!T224</f>
        <v>8.61392225</v>
      </c>
      <c r="BL224" s="56">
        <f>'ОПУ БС'!$G224/12*'ОПУ БС'!U224</f>
        <v>8.121698122</v>
      </c>
      <c r="BM224" s="56">
        <f>'ОПУ БС'!$G224/12*'ОПУ БС'!V224</f>
        <v>8.449847541</v>
      </c>
      <c r="BN224" s="56">
        <f>'ОПУ БС'!$G224/12*'ОПУ БС'!W224</f>
        <v>10.25466935</v>
      </c>
      <c r="BO224" s="10">
        <f t="shared" si="29"/>
        <v>98.44482572</v>
      </c>
      <c r="BP224" s="56">
        <f>'ОПУ БС'!$H224/12*'ОПУ БС'!L224</f>
        <v>6.578109471</v>
      </c>
      <c r="BQ224" s="56">
        <f>'ОПУ БС'!$H224/12*'ОПУ БС'!M224</f>
        <v>7.183987975</v>
      </c>
      <c r="BR224" s="56">
        <f>'ОПУ БС'!$H224/12*'ОПУ БС'!N224</f>
        <v>8.049528695</v>
      </c>
      <c r="BS224" s="56">
        <f>'ОПУ БС'!$H224/12*'ОПУ БС'!O224</f>
        <v>8.049528695</v>
      </c>
      <c r="BT224" s="56">
        <f>'ОПУ БС'!$H224/12*'ОПУ БС'!P224</f>
        <v>8.049528695</v>
      </c>
      <c r="BU224" s="56">
        <f>'ОПУ БС'!$H224/12*'ОПУ БС'!Q224</f>
        <v>8.741961271</v>
      </c>
      <c r="BV224" s="56">
        <f>'ОПУ БС'!$H224/12*'ОПУ БС'!R224</f>
        <v>10.04027235</v>
      </c>
      <c r="BW224" s="56">
        <f>'ОПУ БС'!$H224/12*'ОПУ БС'!S224</f>
        <v>9.780610135</v>
      </c>
      <c r="BX224" s="56">
        <f>'ОПУ БС'!$H224/12*'ОПУ БС'!T224</f>
        <v>9.088177559</v>
      </c>
      <c r="BY224" s="56">
        <f>'ОПУ БС'!$H224/12*'ОПУ БС'!U224</f>
        <v>8.568853127</v>
      </c>
      <c r="BZ224" s="56">
        <f>'ОПУ БС'!$H224/12*'ОПУ БС'!V224</f>
        <v>8.915069415</v>
      </c>
      <c r="CA224" s="56">
        <f>'ОПУ БС'!$H224/12*'ОПУ БС'!W224</f>
        <v>10.819259</v>
      </c>
      <c r="CB224" s="10">
        <f t="shared" si="31"/>
        <v>103.8648864</v>
      </c>
      <c r="CC224" s="56">
        <f>'ОПУ БС'!$I224/12*'ОПУ БС'!L224</f>
        <v>6.702401773</v>
      </c>
      <c r="CD224" s="56">
        <f>'ОПУ БС'!$I224/12*'ОПУ БС'!M224</f>
        <v>7.319728252</v>
      </c>
      <c r="CE224" s="56">
        <f>'ОПУ БС'!$I224/12*'ОПУ БС'!N224</f>
        <v>8.201623222</v>
      </c>
      <c r="CF224" s="56">
        <f>'ОПУ БС'!$I224/12*'ОПУ БС'!O224</f>
        <v>8.201623222</v>
      </c>
      <c r="CG224" s="56">
        <f>'ОПУ БС'!$I224/12*'ОПУ БС'!P224</f>
        <v>8.201623222</v>
      </c>
      <c r="CH224" s="56">
        <f>'ОПУ БС'!$I224/12*'ОПУ БС'!Q224</f>
        <v>8.907139198</v>
      </c>
      <c r="CI224" s="56">
        <f>'ОПУ БС'!$I224/12*'ОПУ БС'!R224</f>
        <v>10.22998165</v>
      </c>
      <c r="CJ224" s="56">
        <f>'ОПУ БС'!$I224/12*'ОПУ БС'!S224</f>
        <v>9.965413162</v>
      </c>
      <c r="CK224" s="56">
        <f>'ОПУ БС'!$I224/12*'ОПУ БС'!T224</f>
        <v>9.259897186</v>
      </c>
      <c r="CL224" s="56">
        <f>'ОПУ БС'!$I224/12*'ОПУ БС'!U224</f>
        <v>8.730760204</v>
      </c>
      <c r="CM224" s="56">
        <f>'ОПУ БС'!$I224/12*'ОПУ БС'!V224</f>
        <v>9.083518192</v>
      </c>
      <c r="CN224" s="56">
        <f>'ОПУ БС'!$I224/12*'ОПУ БС'!W224</f>
        <v>11.02368713</v>
      </c>
      <c r="CO224" s="10">
        <f t="shared" si="33"/>
        <v>105.8273964</v>
      </c>
      <c r="CP224" s="2"/>
      <c r="CQ224" s="2"/>
      <c r="CR224" s="48">
        <f>O224-'ОПУ БС'!C224</f>
        <v>0</v>
      </c>
      <c r="CS224" s="48">
        <f>AB224-'ОПУ БС'!D224</f>
        <v>0</v>
      </c>
      <c r="CT224" s="48">
        <f>AO224-'ОПУ БС'!E224</f>
        <v>0</v>
      </c>
      <c r="CU224" s="48">
        <f>BB224-'ОПУ БС'!F224</f>
        <v>0</v>
      </c>
      <c r="CV224" s="19">
        <f>BO224-'ОПУ БС'!G224</f>
        <v>0</v>
      </c>
      <c r="CW224" s="48">
        <f>CB224-'ОПУ БС'!H224</f>
        <v>0</v>
      </c>
      <c r="CX224" s="48">
        <f>CO224-'ОПУ БС'!I224</f>
        <v>0</v>
      </c>
      <c r="CY224" s="2"/>
      <c r="CZ224" s="2"/>
      <c r="DA224" s="57"/>
      <c r="DB224" s="57"/>
      <c r="DC224" s="57"/>
      <c r="DD224" s="57"/>
      <c r="DE224" s="57"/>
      <c r="DF224" s="57"/>
      <c r="DG224" s="57"/>
      <c r="DH224" s="57"/>
      <c r="DI224" s="57"/>
      <c r="DJ224" s="57"/>
      <c r="DK224" s="57"/>
      <c r="DL224" s="57"/>
      <c r="DM224" s="55">
        <f t="shared" si="35"/>
        <v>0</v>
      </c>
      <c r="DN224" s="57"/>
      <c r="DO224" s="57"/>
      <c r="DP224" s="57"/>
      <c r="DQ224" s="57"/>
      <c r="DR224" s="57"/>
      <c r="DS224" s="57"/>
      <c r="DT224" s="57"/>
      <c r="DU224" s="57"/>
      <c r="DV224" s="57"/>
      <c r="DW224" s="57"/>
      <c r="DX224" s="57"/>
      <c r="DY224" s="57"/>
      <c r="DZ224" s="55">
        <f t="shared" si="37"/>
        <v>0</v>
      </c>
      <c r="EA224" s="58"/>
      <c r="EB224" s="58"/>
      <c r="EC224" s="58"/>
      <c r="ED224" s="58"/>
      <c r="EE224" s="58"/>
      <c r="EF224" s="58"/>
      <c r="EG224" s="58"/>
      <c r="EH224" s="58"/>
      <c r="EI224" s="58"/>
      <c r="EJ224" s="58"/>
      <c r="EK224" s="58"/>
      <c r="EL224" s="58"/>
      <c r="EM224" s="50">
        <f t="shared" si="39"/>
        <v>0</v>
      </c>
      <c r="EN224" s="58"/>
      <c r="EO224" s="58"/>
      <c r="EP224" s="58"/>
      <c r="EQ224" s="58"/>
      <c r="ER224" s="58"/>
      <c r="ES224" s="58"/>
      <c r="ET224" s="58"/>
      <c r="EU224" s="58"/>
      <c r="EV224" s="58"/>
      <c r="EW224" s="58"/>
      <c r="EX224" s="58"/>
      <c r="EY224" s="58"/>
      <c r="EZ224" s="51">
        <f t="shared" si="41"/>
        <v>0</v>
      </c>
      <c r="FA224" s="58"/>
      <c r="FB224" s="58"/>
      <c r="FC224" s="58"/>
      <c r="FD224" s="58"/>
      <c r="FE224" s="58"/>
      <c r="FF224" s="58"/>
      <c r="FG224" s="58"/>
      <c r="FH224" s="58"/>
      <c r="FI224" s="58"/>
      <c r="FJ224" s="58"/>
      <c r="FK224" s="58"/>
      <c r="FL224" s="58"/>
      <c r="FM224" s="51">
        <f t="shared" si="43"/>
        <v>0</v>
      </c>
      <c r="FN224" s="2"/>
      <c r="FO224" s="2"/>
      <c r="FP224" s="56">
        <f t="shared" ref="FP224:GA224" si="2713">C224</f>
        <v>2.482136329</v>
      </c>
      <c r="FQ224" s="56">
        <f t="shared" si="2713"/>
        <v>2.710754149</v>
      </c>
      <c r="FR224" s="56">
        <f t="shared" si="2713"/>
        <v>3.037351034</v>
      </c>
      <c r="FS224" s="56">
        <f t="shared" si="2713"/>
        <v>3.037351034</v>
      </c>
      <c r="FT224" s="56">
        <f t="shared" si="2713"/>
        <v>3.037351034</v>
      </c>
      <c r="FU224" s="56">
        <f t="shared" si="2713"/>
        <v>3.298628542</v>
      </c>
      <c r="FV224" s="56">
        <f t="shared" si="2713"/>
        <v>3.78852387</v>
      </c>
      <c r="FW224" s="56">
        <f t="shared" si="2713"/>
        <v>3.690544805</v>
      </c>
      <c r="FX224" s="56">
        <f t="shared" si="2713"/>
        <v>3.429267296</v>
      </c>
      <c r="FY224" s="56">
        <f t="shared" si="2713"/>
        <v>3.233309165</v>
      </c>
      <c r="FZ224" s="56">
        <f t="shared" si="2713"/>
        <v>3.363947919</v>
      </c>
      <c r="GA224" s="56">
        <f t="shared" si="2713"/>
        <v>4.082461067</v>
      </c>
      <c r="GB224" s="52">
        <f t="shared" si="45"/>
        <v>39.19162624</v>
      </c>
      <c r="GC224" s="56">
        <f t="shared" ref="GC224:GN224" si="2714">P224</f>
        <v>3.641717952</v>
      </c>
      <c r="GD224" s="56">
        <f t="shared" si="2714"/>
        <v>3.977139343</v>
      </c>
      <c r="GE224" s="56">
        <f t="shared" si="2714"/>
        <v>4.456312757</v>
      </c>
      <c r="GF224" s="56">
        <f t="shared" si="2714"/>
        <v>4.456312757</v>
      </c>
      <c r="GG224" s="56">
        <f t="shared" si="2714"/>
        <v>4.456312757</v>
      </c>
      <c r="GH224" s="56">
        <f t="shared" si="2714"/>
        <v>4.839651489</v>
      </c>
      <c r="GI224" s="56">
        <f t="shared" si="2714"/>
        <v>5.558411611</v>
      </c>
      <c r="GJ224" s="56">
        <f t="shared" si="2714"/>
        <v>5.414659587</v>
      </c>
      <c r="GK224" s="56">
        <f t="shared" si="2714"/>
        <v>5.031320855</v>
      </c>
      <c r="GL224" s="56">
        <f t="shared" si="2714"/>
        <v>4.743816806</v>
      </c>
      <c r="GM224" s="56">
        <f t="shared" si="2714"/>
        <v>4.935486172</v>
      </c>
      <c r="GN224" s="56">
        <f t="shared" si="2714"/>
        <v>5.989667685</v>
      </c>
      <c r="GO224" s="52">
        <f t="shared" si="47"/>
        <v>57.50080977</v>
      </c>
      <c r="GP224" s="8">
        <f t="shared" ref="GP224:HA224" si="2715">AC224+DA224</f>
        <v>4.7198601</v>
      </c>
      <c r="GQ224" s="8">
        <f t="shared" si="2715"/>
        <v>5.154584057</v>
      </c>
      <c r="GR224" s="8">
        <f t="shared" si="2715"/>
        <v>5.77561828</v>
      </c>
      <c r="GS224" s="8">
        <f t="shared" si="2715"/>
        <v>5.77561828</v>
      </c>
      <c r="GT224" s="8">
        <f t="shared" si="2715"/>
        <v>5.77561828</v>
      </c>
      <c r="GU224" s="8">
        <f t="shared" si="2715"/>
        <v>6.272445659</v>
      </c>
      <c r="GV224" s="8">
        <f t="shared" si="2715"/>
        <v>7.203996995</v>
      </c>
      <c r="GW224" s="8">
        <f t="shared" si="2715"/>
        <v>7.017686728</v>
      </c>
      <c r="GX224" s="8">
        <f t="shared" si="2715"/>
        <v>6.520859349</v>
      </c>
      <c r="GY224" s="8">
        <f t="shared" si="2715"/>
        <v>6.148238815</v>
      </c>
      <c r="GZ224" s="8">
        <f t="shared" si="2715"/>
        <v>6.396652504</v>
      </c>
      <c r="HA224" s="8">
        <f t="shared" si="2715"/>
        <v>7.762927796</v>
      </c>
      <c r="HB224" s="52">
        <f t="shared" si="49"/>
        <v>74.52410684</v>
      </c>
      <c r="HC224" s="8">
        <f t="shared" ref="HC224:HN224" si="2716">AP224+DN224</f>
        <v>5.60772087</v>
      </c>
      <c r="HD224" s="8">
        <f t="shared" si="2716"/>
        <v>6.124221476</v>
      </c>
      <c r="HE224" s="8">
        <f t="shared" si="2716"/>
        <v>6.862079485</v>
      </c>
      <c r="HF224" s="8">
        <f t="shared" si="2716"/>
        <v>6.862079485</v>
      </c>
      <c r="HG224" s="8">
        <f t="shared" si="2716"/>
        <v>6.862079485</v>
      </c>
      <c r="HH224" s="8">
        <f t="shared" si="2716"/>
        <v>7.452365893</v>
      </c>
      <c r="HI224" s="8">
        <f t="shared" si="2716"/>
        <v>8.559152907</v>
      </c>
      <c r="HJ224" s="8">
        <f t="shared" si="2716"/>
        <v>8.337795504</v>
      </c>
      <c r="HK224" s="8">
        <f t="shared" si="2716"/>
        <v>7.747509096</v>
      </c>
      <c r="HL224" s="8">
        <f t="shared" si="2716"/>
        <v>7.304794291</v>
      </c>
      <c r="HM224" s="8">
        <f t="shared" si="2716"/>
        <v>7.599937495</v>
      </c>
      <c r="HN224" s="8">
        <f t="shared" si="2716"/>
        <v>9.223225115</v>
      </c>
      <c r="HO224" s="52">
        <f t="shared" si="51"/>
        <v>88.5429611</v>
      </c>
      <c r="HP224" s="8">
        <f t="shared" ref="HP224:IA224" si="2717">BC224+EA224</f>
        <v>6.234838962</v>
      </c>
      <c r="HQ224" s="8">
        <f t="shared" si="2717"/>
        <v>6.809100445</v>
      </c>
      <c r="HR224" s="8">
        <f t="shared" si="2717"/>
        <v>7.629473993</v>
      </c>
      <c r="HS224" s="8">
        <f t="shared" si="2717"/>
        <v>7.629473993</v>
      </c>
      <c r="HT224" s="8">
        <f t="shared" si="2717"/>
        <v>7.629473993</v>
      </c>
      <c r="HU224" s="8">
        <f t="shared" si="2717"/>
        <v>8.285772831</v>
      </c>
      <c r="HV224" s="8">
        <f t="shared" si="2717"/>
        <v>9.516333153</v>
      </c>
      <c r="HW224" s="8">
        <f t="shared" si="2717"/>
        <v>9.270221088</v>
      </c>
      <c r="HX224" s="8">
        <f t="shared" si="2717"/>
        <v>8.61392225</v>
      </c>
      <c r="HY224" s="8">
        <f t="shared" si="2717"/>
        <v>8.121698122</v>
      </c>
      <c r="HZ224" s="8">
        <f t="shared" si="2717"/>
        <v>8.449847541</v>
      </c>
      <c r="IA224" s="8">
        <f t="shared" si="2717"/>
        <v>10.25466935</v>
      </c>
      <c r="IB224" s="52">
        <f t="shared" si="53"/>
        <v>98.44482572</v>
      </c>
      <c r="IC224" s="8">
        <f t="shared" ref="IC224:IN224" si="2718">BP224+EN224</f>
        <v>6.578109471</v>
      </c>
      <c r="ID224" s="8">
        <f t="shared" si="2718"/>
        <v>7.183987975</v>
      </c>
      <c r="IE224" s="8">
        <f t="shared" si="2718"/>
        <v>8.049528695</v>
      </c>
      <c r="IF224" s="8">
        <f t="shared" si="2718"/>
        <v>8.049528695</v>
      </c>
      <c r="IG224" s="8">
        <f t="shared" si="2718"/>
        <v>8.049528695</v>
      </c>
      <c r="IH224" s="8">
        <f t="shared" si="2718"/>
        <v>8.741961271</v>
      </c>
      <c r="II224" s="8">
        <f t="shared" si="2718"/>
        <v>10.04027235</v>
      </c>
      <c r="IJ224" s="8">
        <f t="shared" si="2718"/>
        <v>9.780610135</v>
      </c>
      <c r="IK224" s="8">
        <f t="shared" si="2718"/>
        <v>9.088177559</v>
      </c>
      <c r="IL224" s="8">
        <f t="shared" si="2718"/>
        <v>8.568853127</v>
      </c>
      <c r="IM224" s="8">
        <f t="shared" si="2718"/>
        <v>8.915069415</v>
      </c>
      <c r="IN224" s="8">
        <f t="shared" si="2718"/>
        <v>10.819259</v>
      </c>
      <c r="IO224" s="52">
        <f t="shared" si="55"/>
        <v>103.8648864</v>
      </c>
      <c r="IP224" s="8">
        <f t="shared" ref="IP224:JA224" si="2719">CC224+FA224</f>
        <v>6.702401773</v>
      </c>
      <c r="IQ224" s="8">
        <f t="shared" si="2719"/>
        <v>7.319728252</v>
      </c>
      <c r="IR224" s="8">
        <f t="shared" si="2719"/>
        <v>8.201623222</v>
      </c>
      <c r="IS224" s="8">
        <f t="shared" si="2719"/>
        <v>8.201623222</v>
      </c>
      <c r="IT224" s="8">
        <f t="shared" si="2719"/>
        <v>8.201623222</v>
      </c>
      <c r="IU224" s="8">
        <f t="shared" si="2719"/>
        <v>8.907139198</v>
      </c>
      <c r="IV224" s="8">
        <f t="shared" si="2719"/>
        <v>10.22998165</v>
      </c>
      <c r="IW224" s="8">
        <f t="shared" si="2719"/>
        <v>9.965413162</v>
      </c>
      <c r="IX224" s="8">
        <f t="shared" si="2719"/>
        <v>9.259897186</v>
      </c>
      <c r="IY224" s="8">
        <f t="shared" si="2719"/>
        <v>8.730760204</v>
      </c>
      <c r="IZ224" s="8">
        <f t="shared" si="2719"/>
        <v>9.083518192</v>
      </c>
      <c r="JA224" s="8">
        <f t="shared" si="2719"/>
        <v>11.02368713</v>
      </c>
      <c r="JB224" s="52">
        <f t="shared" si="57"/>
        <v>105.8273964</v>
      </c>
      <c r="JC224" s="2"/>
      <c r="JD224" s="2"/>
      <c r="JE224" s="19">
        <f t="shared" si="58"/>
        <v>0</v>
      </c>
      <c r="JF224" s="19">
        <f t="shared" si="59"/>
        <v>0</v>
      </c>
      <c r="JG224" s="48">
        <f t="shared" si="60"/>
        <v>0</v>
      </c>
      <c r="JH224" s="48">
        <f t="shared" si="61"/>
        <v>0</v>
      </c>
      <c r="JI224" s="48">
        <f t="shared" si="62"/>
        <v>0</v>
      </c>
      <c r="JJ224" s="48">
        <f t="shared" si="63"/>
        <v>0</v>
      </c>
      <c r="JK224" s="48">
        <f t="shared" si="64"/>
        <v>0</v>
      </c>
    </row>
    <row r="225" ht="19.5" customHeight="1" outlineLevel="1">
      <c r="A225" s="2"/>
      <c r="B225" s="13" t="s">
        <v>27</v>
      </c>
      <c r="C225" s="56">
        <f>'ОПУ БС'!$C225/12*'ОПУ БС'!L225</f>
        <v>2.592502443</v>
      </c>
      <c r="D225" s="56">
        <f>'ОПУ БС'!$C225/12*'ОПУ БС'!M225</f>
        <v>2.831285563</v>
      </c>
      <c r="E225" s="56">
        <f>'ОПУ БС'!$C225/12*'ОПУ БС'!N225</f>
        <v>3.172404305</v>
      </c>
      <c r="F225" s="56">
        <f>'ОПУ БС'!$C225/12*'ОПУ БС'!O225</f>
        <v>3.172404305</v>
      </c>
      <c r="G225" s="56">
        <f>'ОПУ БС'!$C225/12*'ОПУ БС'!P225</f>
        <v>3.240628054</v>
      </c>
      <c r="H225" s="56">
        <f>'ОПУ БС'!$C225/12*'ОПУ БС'!Q225</f>
        <v>3.411187425</v>
      </c>
      <c r="I225" s="56">
        <f>'ОПУ БС'!$C225/12*'ОПУ БС'!R225</f>
        <v>3.956977413</v>
      </c>
      <c r="J225" s="56">
        <f>'ОПУ БС'!$C225/12*'ОПУ БС'!S225</f>
        <v>3.85464179</v>
      </c>
      <c r="K225" s="56">
        <f>'ОПУ БС'!$C225/12*'ОПУ БС'!T225</f>
        <v>3.581746796</v>
      </c>
      <c r="L225" s="56">
        <f>'ОПУ БС'!$C225/12*'ОПУ БС'!U225</f>
        <v>3.377075551</v>
      </c>
      <c r="M225" s="56">
        <f>'ОПУ БС'!$C225/12*'ОПУ БС'!V225</f>
        <v>3.479411174</v>
      </c>
      <c r="N225" s="56">
        <f>'ОПУ БС'!$C225/12*'ОПУ БС'!W225</f>
        <v>4.263984281</v>
      </c>
      <c r="O225" s="10">
        <f t="shared" si="21"/>
        <v>40.9342491</v>
      </c>
      <c r="P225" s="56">
        <f>'ОПУ БС'!$D225/12*'ОПУ БС'!L225</f>
        <v>3.255520335</v>
      </c>
      <c r="Q225" s="56">
        <f>'ОПУ БС'!$D225/12*'ОПУ БС'!M225</f>
        <v>3.555370892</v>
      </c>
      <c r="R225" s="56">
        <f>'ОПУ БС'!$D225/12*'ОПУ БС'!N225</f>
        <v>3.983728831</v>
      </c>
      <c r="S225" s="56">
        <f>'ОПУ БС'!$D225/12*'ОПУ БС'!O225</f>
        <v>3.983728831</v>
      </c>
      <c r="T225" s="56">
        <f>'ОПУ БС'!$D225/12*'ОПУ БС'!P225</f>
        <v>4.069400419</v>
      </c>
      <c r="U225" s="56">
        <f>'ОПУ БС'!$D225/12*'ОПУ БС'!Q225</f>
        <v>4.283579388</v>
      </c>
      <c r="V225" s="56">
        <f>'ОПУ БС'!$D225/12*'ОПУ БС'!R225</f>
        <v>4.96895209</v>
      </c>
      <c r="W225" s="56">
        <f>'ОПУ БС'!$D225/12*'ОПУ БС'!S225</f>
        <v>4.840444709</v>
      </c>
      <c r="X225" s="56">
        <f>'ОПУ БС'!$D225/12*'ОПУ БС'!T225</f>
        <v>4.497758358</v>
      </c>
      <c r="Y225" s="56">
        <f>'ОПУ БС'!$D225/12*'ОПУ БС'!U225</f>
        <v>4.240743594</v>
      </c>
      <c r="Z225" s="56">
        <f>'ОПУ БС'!$D225/12*'ОПУ БС'!V225</f>
        <v>4.369250976</v>
      </c>
      <c r="AA225" s="56">
        <f>'ОПУ БС'!$D225/12*'ОПУ БС'!W225</f>
        <v>5.354474235</v>
      </c>
      <c r="AB225" s="10">
        <f t="shared" si="23"/>
        <v>51.40295266</v>
      </c>
      <c r="AC225" s="56">
        <f>'ОПУ БС'!$E225/12*'ОПУ БС'!L225</f>
        <v>3.779456492</v>
      </c>
      <c r="AD225" s="56">
        <f>'ОПУ БС'!$E225/12*'ОПУ БС'!M225</f>
        <v>4.127564327</v>
      </c>
      <c r="AE225" s="56">
        <f>'ОПУ БС'!$E225/12*'ОПУ БС'!N225</f>
        <v>4.624861233</v>
      </c>
      <c r="AF225" s="56">
        <f>'ОПУ БС'!$E225/12*'ОПУ БС'!O225</f>
        <v>4.624861233</v>
      </c>
      <c r="AG225" s="56">
        <f>'ОПУ БС'!$E225/12*'ОПУ БС'!P225</f>
        <v>4.724320615</v>
      </c>
      <c r="AH225" s="56">
        <f>'ОПУ БС'!$E225/12*'ОПУ БС'!Q225</f>
        <v>4.972969068</v>
      </c>
      <c r="AI225" s="56">
        <f>'ОПУ БС'!$E225/12*'ОПУ БС'!R225</f>
        <v>5.768644119</v>
      </c>
      <c r="AJ225" s="56">
        <f>'ОПУ БС'!$E225/12*'ОПУ БС'!S225</f>
        <v>5.619455047</v>
      </c>
      <c r="AK225" s="56">
        <f>'ОПУ БС'!$E225/12*'ОПУ БС'!T225</f>
        <v>5.221617521</v>
      </c>
      <c r="AL225" s="56">
        <f>'ОПУ БС'!$E225/12*'ОПУ БС'!U225</f>
        <v>4.923239377</v>
      </c>
      <c r="AM225" s="56">
        <f>'ОПУ БС'!$E225/12*'ОПУ БС'!V225</f>
        <v>5.072428449</v>
      </c>
      <c r="AN225" s="56">
        <f>'ОПУ БС'!$E225/12*'ОПУ БС'!W225</f>
        <v>6.216211335</v>
      </c>
      <c r="AO225" s="10">
        <f t="shared" si="25"/>
        <v>59.67562882</v>
      </c>
      <c r="AP225" s="56">
        <f>'ОПУ БС'!$F225/12*'ОПУ БС'!L225</f>
        <v>4.131411428</v>
      </c>
      <c r="AQ225" s="56">
        <f>'ОПУ БС'!$F225/12*'ОПУ БС'!M225</f>
        <v>4.511936165</v>
      </c>
      <c r="AR225" s="56">
        <f>'ОПУ БС'!$F225/12*'ОПУ БС'!N225</f>
        <v>5.055542932</v>
      </c>
      <c r="AS225" s="56">
        <f>'ОПУ БС'!$F225/12*'ОПУ БС'!O225</f>
        <v>5.055542932</v>
      </c>
      <c r="AT225" s="56">
        <f>'ОПУ БС'!$F225/12*'ОПУ БС'!P225</f>
        <v>5.164264285</v>
      </c>
      <c r="AU225" s="56">
        <f>'ОПУ БС'!$F225/12*'ОПУ БС'!Q225</f>
        <v>5.436067669</v>
      </c>
      <c r="AV225" s="56">
        <f>'ОПУ БС'!$F225/12*'ОПУ БС'!R225</f>
        <v>6.305838495</v>
      </c>
      <c r="AW225" s="56">
        <f>'ОПУ БС'!$F225/12*'ОПУ БС'!S225</f>
        <v>6.142756465</v>
      </c>
      <c r="AX225" s="56">
        <f>'ОПУ БС'!$F225/12*'ОПУ БС'!T225</f>
        <v>5.707871052</v>
      </c>
      <c r="AY225" s="56">
        <f>'ОПУ БС'!$F225/12*'ОПУ БС'!U225</f>
        <v>5.381706992</v>
      </c>
      <c r="AZ225" s="56">
        <f>'ОПУ БС'!$F225/12*'ОПУ БС'!V225</f>
        <v>5.544789022</v>
      </c>
      <c r="BA225" s="56">
        <f>'ОПУ БС'!$F225/12*'ОПУ БС'!W225</f>
        <v>6.795084586</v>
      </c>
      <c r="BB225" s="10">
        <f t="shared" si="27"/>
        <v>65.23281202</v>
      </c>
      <c r="BC225" s="56">
        <f>'ОПУ БС'!$G225/12*'ОПУ БС'!L225</f>
        <v>4.300620243</v>
      </c>
      <c r="BD225" s="56">
        <f>'ОПУ БС'!$G225/12*'ОПУ БС'!M225</f>
        <v>4.696730002</v>
      </c>
      <c r="BE225" s="56">
        <f>'ОПУ БС'!$G225/12*'ОПУ БС'!N225</f>
        <v>5.262601086</v>
      </c>
      <c r="BF225" s="56">
        <f>'ОПУ БС'!$G225/12*'ОПУ БС'!O225</f>
        <v>5.262601086</v>
      </c>
      <c r="BG225" s="56">
        <f>'ОПУ БС'!$G225/12*'ОПУ БС'!P225</f>
        <v>5.375775303</v>
      </c>
      <c r="BH225" s="56">
        <f>'ОПУ БС'!$G225/12*'ОПУ БС'!Q225</f>
        <v>5.658710846</v>
      </c>
      <c r="BI225" s="56">
        <f>'ОПУ БС'!$G225/12*'ОПУ БС'!R225</f>
        <v>6.564104581</v>
      </c>
      <c r="BJ225" s="56">
        <f>'ОПУ БС'!$G225/12*'ОПУ БС'!S225</f>
        <v>6.394343256</v>
      </c>
      <c r="BK225" s="56">
        <f>'ОПУ БС'!$G225/12*'ОПУ БС'!T225</f>
        <v>5.941646388</v>
      </c>
      <c r="BL225" s="56">
        <f>'ОПУ БС'!$G225/12*'ОПУ БС'!U225</f>
        <v>5.602123737</v>
      </c>
      <c r="BM225" s="56">
        <f>'ОПУ БС'!$G225/12*'ОПУ БС'!V225</f>
        <v>5.771885063</v>
      </c>
      <c r="BN225" s="56">
        <f>'ОПУ БС'!$G225/12*'ОПУ БС'!W225</f>
        <v>7.073388557</v>
      </c>
      <c r="BO225" s="10">
        <f t="shared" si="29"/>
        <v>67.90453015</v>
      </c>
      <c r="BP225" s="56">
        <f>'ОПУ БС'!$H225/12*'ОПУ БС'!L225</f>
        <v>4.29077186</v>
      </c>
      <c r="BQ225" s="56">
        <f>'ОПУ БС'!$H225/12*'ОПУ БС'!M225</f>
        <v>4.685974531</v>
      </c>
      <c r="BR225" s="56">
        <f>'ОПУ БС'!$H225/12*'ОПУ БС'!N225</f>
        <v>5.250549776</v>
      </c>
      <c r="BS225" s="56">
        <f>'ОПУ БС'!$H225/12*'ОПУ БС'!O225</f>
        <v>5.250549776</v>
      </c>
      <c r="BT225" s="56">
        <f>'ОПУ БС'!$H225/12*'ОПУ БС'!P225</f>
        <v>5.363464825</v>
      </c>
      <c r="BU225" s="56">
        <f>'ОПУ БС'!$H225/12*'ОПУ БС'!Q225</f>
        <v>5.645752447</v>
      </c>
      <c r="BV225" s="56">
        <f>'ОПУ БС'!$H225/12*'ОПУ БС'!R225</f>
        <v>6.549072839</v>
      </c>
      <c r="BW225" s="56">
        <f>'ОПУ БС'!$H225/12*'ОПУ БС'!S225</f>
        <v>6.379700265</v>
      </c>
      <c r="BX225" s="56">
        <f>'ОПУ БС'!$H225/12*'ОПУ БС'!T225</f>
        <v>5.92804007</v>
      </c>
      <c r="BY225" s="56">
        <f>'ОПУ БС'!$H225/12*'ОПУ БС'!U225</f>
        <v>5.589294923</v>
      </c>
      <c r="BZ225" s="56">
        <f>'ОПУ БС'!$H225/12*'ОПУ БС'!V225</f>
        <v>5.758667496</v>
      </c>
      <c r="CA225" s="56">
        <f>'ОПУ БС'!$H225/12*'ОПУ БС'!W225</f>
        <v>7.057190559</v>
      </c>
      <c r="CB225" s="10">
        <f t="shared" si="31"/>
        <v>67.74902937</v>
      </c>
      <c r="CC225" s="56">
        <f>'ОПУ БС'!$I225/12*'ОПУ БС'!L225</f>
        <v>4.198376843</v>
      </c>
      <c r="CD225" s="56">
        <f>'ОПУ БС'!$I225/12*'ОПУ БС'!M225</f>
        <v>4.585069447</v>
      </c>
      <c r="CE225" s="56">
        <f>'ОПУ БС'!$I225/12*'ОПУ БС'!N225</f>
        <v>5.137487452</v>
      </c>
      <c r="CF225" s="56">
        <f>'ОПУ БС'!$I225/12*'ОПУ БС'!O225</f>
        <v>5.137487452</v>
      </c>
      <c r="CG225" s="56">
        <f>'ОПУ БС'!$I225/12*'ОПУ БС'!P225</f>
        <v>5.247971053</v>
      </c>
      <c r="CH225" s="56">
        <f>'ОПУ БС'!$I225/12*'ОПУ БС'!Q225</f>
        <v>5.524180056</v>
      </c>
      <c r="CI225" s="56">
        <f>'ОПУ БС'!$I225/12*'ОПУ БС'!R225</f>
        <v>6.408048865</v>
      </c>
      <c r="CJ225" s="56">
        <f>'ОПУ БС'!$I225/12*'ОПУ БС'!S225</f>
        <v>6.242323463</v>
      </c>
      <c r="CK225" s="56">
        <f>'ОПУ БС'!$I225/12*'ОПУ БС'!T225</f>
        <v>5.800389059</v>
      </c>
      <c r="CL225" s="56">
        <f>'ОПУ БС'!$I225/12*'ОПУ БС'!U225</f>
        <v>5.468938256</v>
      </c>
      <c r="CM225" s="56">
        <f>'ОПУ БС'!$I225/12*'ОПУ БС'!V225</f>
        <v>5.634663657</v>
      </c>
      <c r="CN225" s="56">
        <f>'ОПУ БС'!$I225/12*'ОПУ БС'!W225</f>
        <v>6.90522507</v>
      </c>
      <c r="CO225" s="10">
        <f t="shared" si="33"/>
        <v>66.29016067</v>
      </c>
      <c r="CP225" s="2"/>
      <c r="CQ225" s="2"/>
      <c r="CR225" s="48">
        <f>O225-'ОПУ БС'!C225</f>
        <v>0</v>
      </c>
      <c r="CS225" s="48">
        <f>AB225-'ОПУ БС'!D225</f>
        <v>0</v>
      </c>
      <c r="CT225" s="48">
        <f>AO225-'ОПУ БС'!E225</f>
        <v>0</v>
      </c>
      <c r="CU225" s="48">
        <f>BB225-'ОПУ БС'!F225</f>
        <v>0</v>
      </c>
      <c r="CV225" s="19">
        <f>BO225-'ОПУ БС'!G225</f>
        <v>0</v>
      </c>
      <c r="CW225" s="48">
        <f>CB225-'ОПУ БС'!H225</f>
        <v>0</v>
      </c>
      <c r="CX225" s="48">
        <f>CO225-'ОПУ БС'!I225</f>
        <v>0</v>
      </c>
      <c r="CY225" s="2"/>
      <c r="CZ225" s="2"/>
      <c r="DA225" s="57"/>
      <c r="DB225" s="57"/>
      <c r="DC225" s="57"/>
      <c r="DD225" s="57"/>
      <c r="DE225" s="57"/>
      <c r="DF225" s="57"/>
      <c r="DG225" s="57"/>
      <c r="DH225" s="57"/>
      <c r="DI225" s="57"/>
      <c r="DJ225" s="57"/>
      <c r="DK225" s="57"/>
      <c r="DL225" s="57"/>
      <c r="DM225" s="55">
        <f t="shared" si="35"/>
        <v>0</v>
      </c>
      <c r="DN225" s="57"/>
      <c r="DO225" s="57"/>
      <c r="DP225" s="57"/>
      <c r="DQ225" s="57"/>
      <c r="DR225" s="57"/>
      <c r="DS225" s="57"/>
      <c r="DT225" s="57"/>
      <c r="DU225" s="57"/>
      <c r="DV225" s="57"/>
      <c r="DW225" s="57"/>
      <c r="DX225" s="57"/>
      <c r="DY225" s="57"/>
      <c r="DZ225" s="55">
        <f t="shared" si="37"/>
        <v>0</v>
      </c>
      <c r="EA225" s="58"/>
      <c r="EB225" s="58"/>
      <c r="EC225" s="58"/>
      <c r="ED225" s="58"/>
      <c r="EE225" s="58"/>
      <c r="EF225" s="58"/>
      <c r="EG225" s="58"/>
      <c r="EH225" s="58"/>
      <c r="EI225" s="58"/>
      <c r="EJ225" s="58"/>
      <c r="EK225" s="58"/>
      <c r="EL225" s="58"/>
      <c r="EM225" s="50">
        <f t="shared" si="39"/>
        <v>0</v>
      </c>
      <c r="EN225" s="58"/>
      <c r="EO225" s="58"/>
      <c r="EP225" s="58"/>
      <c r="EQ225" s="58"/>
      <c r="ER225" s="58"/>
      <c r="ES225" s="58"/>
      <c r="ET225" s="58"/>
      <c r="EU225" s="58"/>
      <c r="EV225" s="58"/>
      <c r="EW225" s="58"/>
      <c r="EX225" s="58"/>
      <c r="EY225" s="58"/>
      <c r="EZ225" s="51">
        <f t="shared" si="41"/>
        <v>0</v>
      </c>
      <c r="FA225" s="58"/>
      <c r="FB225" s="58"/>
      <c r="FC225" s="58"/>
      <c r="FD225" s="58"/>
      <c r="FE225" s="58"/>
      <c r="FF225" s="58"/>
      <c r="FG225" s="58"/>
      <c r="FH225" s="58"/>
      <c r="FI225" s="58"/>
      <c r="FJ225" s="58"/>
      <c r="FK225" s="58"/>
      <c r="FL225" s="58"/>
      <c r="FM225" s="51">
        <f t="shared" si="43"/>
        <v>0</v>
      </c>
      <c r="FN225" s="2"/>
      <c r="FO225" s="2"/>
      <c r="FP225" s="56">
        <f t="shared" ref="FP225:GA225" si="2720">C225</f>
        <v>2.592502443</v>
      </c>
      <c r="FQ225" s="56">
        <f t="shared" si="2720"/>
        <v>2.831285563</v>
      </c>
      <c r="FR225" s="56">
        <f t="shared" si="2720"/>
        <v>3.172404305</v>
      </c>
      <c r="FS225" s="56">
        <f t="shared" si="2720"/>
        <v>3.172404305</v>
      </c>
      <c r="FT225" s="56">
        <f t="shared" si="2720"/>
        <v>3.240628054</v>
      </c>
      <c r="FU225" s="56">
        <f t="shared" si="2720"/>
        <v>3.411187425</v>
      </c>
      <c r="FV225" s="56">
        <f t="shared" si="2720"/>
        <v>3.956977413</v>
      </c>
      <c r="FW225" s="56">
        <f t="shared" si="2720"/>
        <v>3.85464179</v>
      </c>
      <c r="FX225" s="56">
        <f t="shared" si="2720"/>
        <v>3.581746796</v>
      </c>
      <c r="FY225" s="56">
        <f t="shared" si="2720"/>
        <v>3.377075551</v>
      </c>
      <c r="FZ225" s="56">
        <f t="shared" si="2720"/>
        <v>3.479411174</v>
      </c>
      <c r="GA225" s="56">
        <f t="shared" si="2720"/>
        <v>4.263984281</v>
      </c>
      <c r="GB225" s="52">
        <f t="shared" si="45"/>
        <v>40.9342491</v>
      </c>
      <c r="GC225" s="56">
        <f t="shared" ref="GC225:GN225" si="2721">P225</f>
        <v>3.255520335</v>
      </c>
      <c r="GD225" s="56">
        <f t="shared" si="2721"/>
        <v>3.555370892</v>
      </c>
      <c r="GE225" s="56">
        <f t="shared" si="2721"/>
        <v>3.983728831</v>
      </c>
      <c r="GF225" s="56">
        <f t="shared" si="2721"/>
        <v>3.983728831</v>
      </c>
      <c r="GG225" s="56">
        <f t="shared" si="2721"/>
        <v>4.069400419</v>
      </c>
      <c r="GH225" s="56">
        <f t="shared" si="2721"/>
        <v>4.283579388</v>
      </c>
      <c r="GI225" s="56">
        <f t="shared" si="2721"/>
        <v>4.96895209</v>
      </c>
      <c r="GJ225" s="56">
        <f t="shared" si="2721"/>
        <v>4.840444709</v>
      </c>
      <c r="GK225" s="56">
        <f t="shared" si="2721"/>
        <v>4.497758358</v>
      </c>
      <c r="GL225" s="56">
        <f t="shared" si="2721"/>
        <v>4.240743594</v>
      </c>
      <c r="GM225" s="56">
        <f t="shared" si="2721"/>
        <v>4.369250976</v>
      </c>
      <c r="GN225" s="56">
        <f t="shared" si="2721"/>
        <v>5.354474235</v>
      </c>
      <c r="GO225" s="52">
        <f t="shared" si="47"/>
        <v>51.40295266</v>
      </c>
      <c r="GP225" s="8">
        <f t="shared" ref="GP225:HA225" si="2722">AC225+DA225</f>
        <v>3.779456492</v>
      </c>
      <c r="GQ225" s="8">
        <f t="shared" si="2722"/>
        <v>4.127564327</v>
      </c>
      <c r="GR225" s="8">
        <f t="shared" si="2722"/>
        <v>4.624861233</v>
      </c>
      <c r="GS225" s="8">
        <f t="shared" si="2722"/>
        <v>4.624861233</v>
      </c>
      <c r="GT225" s="8">
        <f t="shared" si="2722"/>
        <v>4.724320615</v>
      </c>
      <c r="GU225" s="8">
        <f t="shared" si="2722"/>
        <v>4.972969068</v>
      </c>
      <c r="GV225" s="8">
        <f t="shared" si="2722"/>
        <v>5.768644119</v>
      </c>
      <c r="GW225" s="8">
        <f t="shared" si="2722"/>
        <v>5.619455047</v>
      </c>
      <c r="GX225" s="8">
        <f t="shared" si="2722"/>
        <v>5.221617521</v>
      </c>
      <c r="GY225" s="8">
        <f t="shared" si="2722"/>
        <v>4.923239377</v>
      </c>
      <c r="GZ225" s="8">
        <f t="shared" si="2722"/>
        <v>5.072428449</v>
      </c>
      <c r="HA225" s="8">
        <f t="shared" si="2722"/>
        <v>6.216211335</v>
      </c>
      <c r="HB225" s="52">
        <f t="shared" si="49"/>
        <v>59.67562882</v>
      </c>
      <c r="HC225" s="8">
        <f t="shared" ref="HC225:HN225" si="2723">AP225+DN225</f>
        <v>4.131411428</v>
      </c>
      <c r="HD225" s="8">
        <f t="shared" si="2723"/>
        <v>4.511936165</v>
      </c>
      <c r="HE225" s="8">
        <f t="shared" si="2723"/>
        <v>5.055542932</v>
      </c>
      <c r="HF225" s="8">
        <f t="shared" si="2723"/>
        <v>5.055542932</v>
      </c>
      <c r="HG225" s="8">
        <f t="shared" si="2723"/>
        <v>5.164264285</v>
      </c>
      <c r="HH225" s="8">
        <f t="shared" si="2723"/>
        <v>5.436067669</v>
      </c>
      <c r="HI225" s="8">
        <f t="shared" si="2723"/>
        <v>6.305838495</v>
      </c>
      <c r="HJ225" s="8">
        <f t="shared" si="2723"/>
        <v>6.142756465</v>
      </c>
      <c r="HK225" s="8">
        <f t="shared" si="2723"/>
        <v>5.707871052</v>
      </c>
      <c r="HL225" s="8">
        <f t="shared" si="2723"/>
        <v>5.381706992</v>
      </c>
      <c r="HM225" s="8">
        <f t="shared" si="2723"/>
        <v>5.544789022</v>
      </c>
      <c r="HN225" s="8">
        <f t="shared" si="2723"/>
        <v>6.795084586</v>
      </c>
      <c r="HO225" s="52">
        <f t="shared" si="51"/>
        <v>65.23281202</v>
      </c>
      <c r="HP225" s="8">
        <f t="shared" ref="HP225:IA225" si="2724">BC225+EA225</f>
        <v>4.300620243</v>
      </c>
      <c r="HQ225" s="8">
        <f t="shared" si="2724"/>
        <v>4.696730002</v>
      </c>
      <c r="HR225" s="8">
        <f t="shared" si="2724"/>
        <v>5.262601086</v>
      </c>
      <c r="HS225" s="8">
        <f t="shared" si="2724"/>
        <v>5.262601086</v>
      </c>
      <c r="HT225" s="8">
        <f t="shared" si="2724"/>
        <v>5.375775303</v>
      </c>
      <c r="HU225" s="8">
        <f t="shared" si="2724"/>
        <v>5.658710846</v>
      </c>
      <c r="HV225" s="8">
        <f t="shared" si="2724"/>
        <v>6.564104581</v>
      </c>
      <c r="HW225" s="8">
        <f t="shared" si="2724"/>
        <v>6.394343256</v>
      </c>
      <c r="HX225" s="8">
        <f t="shared" si="2724"/>
        <v>5.941646388</v>
      </c>
      <c r="HY225" s="8">
        <f t="shared" si="2724"/>
        <v>5.602123737</v>
      </c>
      <c r="HZ225" s="8">
        <f t="shared" si="2724"/>
        <v>5.771885063</v>
      </c>
      <c r="IA225" s="8">
        <f t="shared" si="2724"/>
        <v>7.073388557</v>
      </c>
      <c r="IB225" s="52">
        <f t="shared" si="53"/>
        <v>67.90453015</v>
      </c>
      <c r="IC225" s="8">
        <f t="shared" ref="IC225:IN225" si="2725">BP225+EN225</f>
        <v>4.29077186</v>
      </c>
      <c r="ID225" s="8">
        <f t="shared" si="2725"/>
        <v>4.685974531</v>
      </c>
      <c r="IE225" s="8">
        <f t="shared" si="2725"/>
        <v>5.250549776</v>
      </c>
      <c r="IF225" s="8">
        <f t="shared" si="2725"/>
        <v>5.250549776</v>
      </c>
      <c r="IG225" s="8">
        <f t="shared" si="2725"/>
        <v>5.363464825</v>
      </c>
      <c r="IH225" s="8">
        <f t="shared" si="2725"/>
        <v>5.645752447</v>
      </c>
      <c r="II225" s="8">
        <f t="shared" si="2725"/>
        <v>6.549072839</v>
      </c>
      <c r="IJ225" s="8">
        <f t="shared" si="2725"/>
        <v>6.379700265</v>
      </c>
      <c r="IK225" s="8">
        <f t="shared" si="2725"/>
        <v>5.92804007</v>
      </c>
      <c r="IL225" s="8">
        <f t="shared" si="2725"/>
        <v>5.589294923</v>
      </c>
      <c r="IM225" s="8">
        <f t="shared" si="2725"/>
        <v>5.758667496</v>
      </c>
      <c r="IN225" s="8">
        <f t="shared" si="2725"/>
        <v>7.057190559</v>
      </c>
      <c r="IO225" s="52">
        <f t="shared" si="55"/>
        <v>67.74902937</v>
      </c>
      <c r="IP225" s="8">
        <f t="shared" ref="IP225:JA225" si="2726">CC225+FA225</f>
        <v>4.198376843</v>
      </c>
      <c r="IQ225" s="8">
        <f t="shared" si="2726"/>
        <v>4.585069447</v>
      </c>
      <c r="IR225" s="8">
        <f t="shared" si="2726"/>
        <v>5.137487452</v>
      </c>
      <c r="IS225" s="8">
        <f t="shared" si="2726"/>
        <v>5.137487452</v>
      </c>
      <c r="IT225" s="8">
        <f t="shared" si="2726"/>
        <v>5.247971053</v>
      </c>
      <c r="IU225" s="8">
        <f t="shared" si="2726"/>
        <v>5.524180056</v>
      </c>
      <c r="IV225" s="8">
        <f t="shared" si="2726"/>
        <v>6.408048865</v>
      </c>
      <c r="IW225" s="8">
        <f t="shared" si="2726"/>
        <v>6.242323463</v>
      </c>
      <c r="IX225" s="8">
        <f t="shared" si="2726"/>
        <v>5.800389059</v>
      </c>
      <c r="IY225" s="8">
        <f t="shared" si="2726"/>
        <v>5.468938256</v>
      </c>
      <c r="IZ225" s="8">
        <f t="shared" si="2726"/>
        <v>5.634663657</v>
      </c>
      <c r="JA225" s="8">
        <f t="shared" si="2726"/>
        <v>6.90522507</v>
      </c>
      <c r="JB225" s="52">
        <f t="shared" si="57"/>
        <v>66.29016067</v>
      </c>
      <c r="JC225" s="2"/>
      <c r="JD225" s="2"/>
      <c r="JE225" s="19">
        <f t="shared" si="58"/>
        <v>0</v>
      </c>
      <c r="JF225" s="19">
        <f t="shared" si="59"/>
        <v>0</v>
      </c>
      <c r="JG225" s="48">
        <f t="shared" si="60"/>
        <v>0</v>
      </c>
      <c r="JH225" s="48">
        <f t="shared" si="61"/>
        <v>0</v>
      </c>
      <c r="JI225" s="48">
        <f t="shared" si="62"/>
        <v>0</v>
      </c>
      <c r="JJ225" s="48">
        <f t="shared" si="63"/>
        <v>0</v>
      </c>
      <c r="JK225" s="48">
        <f t="shared" si="64"/>
        <v>0</v>
      </c>
    </row>
    <row r="226" ht="19.5" customHeight="1" outlineLevel="1">
      <c r="A226" s="2"/>
      <c r="B226" s="13" t="s">
        <v>28</v>
      </c>
      <c r="C226" s="56">
        <f>'ОПУ БС'!$C226/12*'ОПУ БС'!L226</f>
        <v>1.033513747</v>
      </c>
      <c r="D226" s="56">
        <f>'ОПУ БС'!$C226/12*'ОПУ БС'!M226</f>
        <v>1.128705803</v>
      </c>
      <c r="E226" s="56">
        <f>'ОПУ БС'!$C226/12*'ОПУ БС'!N226</f>
        <v>1.264694454</v>
      </c>
      <c r="F226" s="56">
        <f>'ОПУ БС'!$C226/12*'ОПУ БС'!O226</f>
        <v>1.264694454</v>
      </c>
      <c r="G226" s="56">
        <f>'ОПУ БС'!$C226/12*'ОПУ БС'!P226</f>
        <v>1.291892184</v>
      </c>
      <c r="H226" s="56">
        <f>'ОПУ БС'!$C226/12*'ОПУ БС'!Q226</f>
        <v>1.373485375</v>
      </c>
      <c r="I226" s="56">
        <f>'ОПУ БС'!$C226/12*'ОПУ БС'!R226</f>
        <v>1.373485375</v>
      </c>
      <c r="J226" s="56">
        <f>'ОПУ БС'!$C226/12*'ОПУ БС'!S226</f>
        <v>1.536671756</v>
      </c>
      <c r="K226" s="56">
        <f>'ОПУ БС'!$C226/12*'ОПУ БС'!T226</f>
        <v>1.427880835</v>
      </c>
      <c r="L226" s="56">
        <f>'ОПУ БС'!$C226/12*'ОПУ БС'!U226</f>
        <v>1.346287644</v>
      </c>
      <c r="M226" s="56">
        <f>'ОПУ БС'!$C226/12*'ОПУ БС'!V226</f>
        <v>1.577468351</v>
      </c>
      <c r="N226" s="56">
        <f>'ОПУ БС'!$C226/12*'ОПУ БС'!W226</f>
        <v>1.699858137</v>
      </c>
      <c r="O226" s="10">
        <f t="shared" si="21"/>
        <v>16.31863812</v>
      </c>
      <c r="P226" s="56">
        <f>'ОПУ БС'!$D226/12*'ОПУ БС'!L226</f>
        <v>1.085936536</v>
      </c>
      <c r="Q226" s="56">
        <f>'ОПУ БС'!$D226/12*'ОПУ БС'!M226</f>
        <v>1.185957006</v>
      </c>
      <c r="R226" s="56">
        <f>'ОПУ БС'!$D226/12*'ОПУ БС'!N226</f>
        <v>1.328843393</v>
      </c>
      <c r="S226" s="56">
        <f>'ОПУ БС'!$D226/12*'ОПУ БС'!O226</f>
        <v>1.328843393</v>
      </c>
      <c r="T226" s="56">
        <f>'ОПУ БС'!$D226/12*'ОПУ БС'!P226</f>
        <v>1.35742067</v>
      </c>
      <c r="U226" s="56">
        <f>'ОПУ БС'!$D226/12*'ОПУ БС'!Q226</f>
        <v>1.443152502</v>
      </c>
      <c r="V226" s="56">
        <f>'ОПУ БС'!$D226/12*'ОПУ БС'!R226</f>
        <v>1.443152502</v>
      </c>
      <c r="W226" s="56">
        <f>'ОПУ БС'!$D226/12*'ОПУ БС'!S226</f>
        <v>1.614616165</v>
      </c>
      <c r="X226" s="56">
        <f>'ОПУ БС'!$D226/12*'ОПУ БС'!T226</f>
        <v>1.500307056</v>
      </c>
      <c r="Y226" s="56">
        <f>'ОПУ БС'!$D226/12*'ОПУ БС'!U226</f>
        <v>1.414575225</v>
      </c>
      <c r="Z226" s="56">
        <f>'ОПУ БС'!$D226/12*'ОПУ БС'!V226</f>
        <v>1.657482081</v>
      </c>
      <c r="AA226" s="56">
        <f>'ОПУ БС'!$D226/12*'ОПУ БС'!W226</f>
        <v>1.786079829</v>
      </c>
      <c r="AB226" s="10">
        <f t="shared" si="23"/>
        <v>17.14636636</v>
      </c>
      <c r="AC226" s="56">
        <f>'ОПУ БС'!$E226/12*'ОПУ БС'!L226</f>
        <v>1.030229223</v>
      </c>
      <c r="AD226" s="56">
        <f>'ОПУ БС'!$E226/12*'ОПУ БС'!M226</f>
        <v>1.125118756</v>
      </c>
      <c r="AE226" s="56">
        <f>'ОПУ БС'!$E226/12*'ОПУ БС'!N226</f>
        <v>1.260675233</v>
      </c>
      <c r="AF226" s="56">
        <f>'ОПУ БС'!$E226/12*'ОПУ БС'!O226</f>
        <v>1.260675233</v>
      </c>
      <c r="AG226" s="56">
        <f>'ОПУ БС'!$E226/12*'ОПУ БС'!P226</f>
        <v>1.287786528</v>
      </c>
      <c r="AH226" s="56">
        <f>'ОПУ БС'!$E226/12*'ОПУ БС'!Q226</f>
        <v>1.369120414</v>
      </c>
      <c r="AI226" s="56">
        <f>'ОПУ БС'!$E226/12*'ОПУ БС'!R226</f>
        <v>1.369120414</v>
      </c>
      <c r="AJ226" s="56">
        <f>'ОПУ БС'!$E226/12*'ОПУ БС'!S226</f>
        <v>1.531788186</v>
      </c>
      <c r="AK226" s="56">
        <f>'ОПУ БС'!$E226/12*'ОПУ БС'!T226</f>
        <v>1.423343005</v>
      </c>
      <c r="AL226" s="56">
        <f>'ОПУ БС'!$E226/12*'ОПУ БС'!U226</f>
        <v>1.342009119</v>
      </c>
      <c r="AM226" s="56">
        <f>'ОПУ БС'!$E226/12*'ОПУ БС'!V226</f>
        <v>1.572455129</v>
      </c>
      <c r="AN226" s="56">
        <f>'ОПУ БС'!$E226/12*'ОПУ БС'!W226</f>
        <v>1.694455958</v>
      </c>
      <c r="AO226" s="10">
        <f t="shared" si="25"/>
        <v>16.2667772</v>
      </c>
      <c r="AP226" s="56">
        <f>'ОПУ БС'!$F226/12*'ОПУ БС'!L226</f>
        <v>0.9630808445</v>
      </c>
      <c r="AQ226" s="56">
        <f>'ОПУ БС'!$F226/12*'ОПУ БС'!M226</f>
        <v>1.051785659</v>
      </c>
      <c r="AR226" s="56">
        <f>'ОПУ БС'!$F226/12*'ОПУ БС'!N226</f>
        <v>1.178506823</v>
      </c>
      <c r="AS226" s="56">
        <f>'ОПУ БС'!$F226/12*'ОПУ БС'!O226</f>
        <v>1.178506823</v>
      </c>
      <c r="AT226" s="56">
        <f>'ОПУ БС'!$F226/12*'ОПУ БС'!P226</f>
        <v>1.203851056</v>
      </c>
      <c r="AU226" s="56">
        <f>'ОПУ БС'!$F226/12*'ОПУ БС'!Q226</f>
        <v>1.279883754</v>
      </c>
      <c r="AV226" s="56">
        <f>'ОПУ БС'!$F226/12*'ОПУ БС'!R226</f>
        <v>1.279883754</v>
      </c>
      <c r="AW226" s="56">
        <f>'ОПУ БС'!$F226/12*'ОПУ БС'!S226</f>
        <v>1.43194915</v>
      </c>
      <c r="AX226" s="56">
        <f>'ОПУ БС'!$F226/12*'ОПУ БС'!T226</f>
        <v>1.330572219</v>
      </c>
      <c r="AY226" s="56">
        <f>'ОПУ БС'!$F226/12*'ОПУ БС'!U226</f>
        <v>1.254539521</v>
      </c>
      <c r="AZ226" s="56">
        <f>'ОПУ БС'!$F226/12*'ОПУ БС'!V226</f>
        <v>1.469965499</v>
      </c>
      <c r="BA226" s="56">
        <f>'ОПУ БС'!$F226/12*'ОПУ БС'!W226</f>
        <v>1.584014547</v>
      </c>
      <c r="BB226" s="10">
        <f t="shared" si="27"/>
        <v>15.20653965</v>
      </c>
      <c r="BC226" s="56">
        <f>'ОПУ БС'!$G226/12*'ОПУ БС'!L226</f>
        <v>0.8921728966</v>
      </c>
      <c r="BD226" s="56">
        <f>'ОПУ БС'!$G226/12*'ОПУ БС'!M226</f>
        <v>0.9743467161</v>
      </c>
      <c r="BE226" s="56">
        <f>'ОПУ БС'!$G226/12*'ОПУ БС'!N226</f>
        <v>1.091737887</v>
      </c>
      <c r="BF226" s="56">
        <f>'ОПУ БС'!$G226/12*'ОПУ БС'!O226</f>
        <v>1.091737887</v>
      </c>
      <c r="BG226" s="56">
        <f>'ОПУ БС'!$G226/12*'ОПУ БС'!P226</f>
        <v>1.115216121</v>
      </c>
      <c r="BH226" s="56">
        <f>'ОПУ БС'!$G226/12*'ОПУ БС'!Q226</f>
        <v>1.185650823</v>
      </c>
      <c r="BI226" s="56">
        <f>'ОПУ БС'!$G226/12*'ОПУ БС'!R226</f>
        <v>1.185650823</v>
      </c>
      <c r="BJ226" s="56">
        <f>'ОПУ БС'!$G226/12*'ОПУ БС'!S226</f>
        <v>1.326520228</v>
      </c>
      <c r="BK226" s="56">
        <f>'ОПУ БС'!$G226/12*'ОПУ БС'!T226</f>
        <v>1.232607291</v>
      </c>
      <c r="BL226" s="56">
        <f>'ОПУ БС'!$G226/12*'ОПУ БС'!U226</f>
        <v>1.162172589</v>
      </c>
      <c r="BM226" s="56">
        <f>'ОПУ БС'!$G226/12*'ОПУ БС'!V226</f>
        <v>1.361737579</v>
      </c>
      <c r="BN226" s="56">
        <f>'ОПУ БС'!$G226/12*'ОПУ БС'!W226</f>
        <v>1.467389633</v>
      </c>
      <c r="BO226" s="10">
        <f t="shared" si="29"/>
        <v>14.08694047</v>
      </c>
      <c r="BP226" s="56">
        <f>'ОПУ БС'!$H226/12*'ОПУ БС'!L226</f>
        <v>0.8127306183</v>
      </c>
      <c r="BQ226" s="56">
        <f>'ОПУ БС'!$H226/12*'ОПУ БС'!M226</f>
        <v>0.8875873857</v>
      </c>
      <c r="BR226" s="56">
        <f>'ОПУ БС'!$H226/12*'ОПУ БС'!N226</f>
        <v>0.994525625</v>
      </c>
      <c r="BS226" s="56">
        <f>'ОПУ БС'!$H226/12*'ОПУ БС'!O226</f>
        <v>0.994525625</v>
      </c>
      <c r="BT226" s="56">
        <f>'ОПУ БС'!$H226/12*'ОПУ БС'!P226</f>
        <v>1.015913273</v>
      </c>
      <c r="BU226" s="56">
        <f>'ОПУ БС'!$H226/12*'ОПУ БС'!Q226</f>
        <v>1.080076216</v>
      </c>
      <c r="BV226" s="56">
        <f>'ОПУ БС'!$H226/12*'ОПУ БС'!R226</f>
        <v>1.080076216</v>
      </c>
      <c r="BW226" s="56">
        <f>'ОПУ БС'!$H226/12*'ОПУ БС'!S226</f>
        <v>1.208402103</v>
      </c>
      <c r="BX226" s="56">
        <f>'ОПУ БС'!$H226/12*'ОПУ БС'!T226</f>
        <v>1.122851512</v>
      </c>
      <c r="BY226" s="56">
        <f>'ОПУ БС'!$H226/12*'ОПУ БС'!U226</f>
        <v>1.058688569</v>
      </c>
      <c r="BZ226" s="56">
        <f>'ОПУ БС'!$H226/12*'ОПУ БС'!V226</f>
        <v>1.240483575</v>
      </c>
      <c r="CA226" s="56">
        <f>'ОПУ БС'!$H226/12*'ОПУ БС'!W226</f>
        <v>1.336727991</v>
      </c>
      <c r="CB226" s="10">
        <f t="shared" si="31"/>
        <v>12.83258871</v>
      </c>
      <c r="CC226" s="56">
        <f>'ОПУ БС'!$I226/12*'ОПУ БС'!L226</f>
        <v>0.7515217998</v>
      </c>
      <c r="CD226" s="56">
        <f>'ОПУ БС'!$I226/12*'ОПУ БС'!M226</f>
        <v>0.8207409129</v>
      </c>
      <c r="CE226" s="56">
        <f>'ОПУ БС'!$I226/12*'ОПУ БС'!N226</f>
        <v>0.9196253602</v>
      </c>
      <c r="CF226" s="56">
        <f>'ОПУ БС'!$I226/12*'ОПУ БС'!O226</f>
        <v>0.9196253602</v>
      </c>
      <c r="CG226" s="56">
        <f>'ОПУ БС'!$I226/12*'ОПУ БС'!P226</f>
        <v>0.9394022497</v>
      </c>
      <c r="CH226" s="56">
        <f>'ОПУ БС'!$I226/12*'ОПУ БС'!Q226</f>
        <v>0.9987329181</v>
      </c>
      <c r="CI226" s="56">
        <f>'ОПУ БС'!$I226/12*'ОПУ БС'!R226</f>
        <v>0.9987329181</v>
      </c>
      <c r="CJ226" s="56">
        <f>'ОПУ БС'!$I226/12*'ОПУ БС'!S226</f>
        <v>1.117394255</v>
      </c>
      <c r="CK226" s="56">
        <f>'ОПУ БС'!$I226/12*'ОПУ БС'!T226</f>
        <v>1.038286697</v>
      </c>
      <c r="CL226" s="56">
        <f>'ОПУ БС'!$I226/12*'ОПУ БС'!U226</f>
        <v>0.9789560286</v>
      </c>
      <c r="CM226" s="56">
        <f>'ОПУ БС'!$I226/12*'ОПУ БС'!V226</f>
        <v>1.147059589</v>
      </c>
      <c r="CN226" s="56">
        <f>'ОПУ БС'!$I226/12*'ОПУ БС'!W226</f>
        <v>1.236055592</v>
      </c>
      <c r="CO226" s="10">
        <f t="shared" si="33"/>
        <v>11.86613368</v>
      </c>
      <c r="CP226" s="2"/>
      <c r="CQ226" s="2"/>
      <c r="CR226" s="48">
        <f>O226-'ОПУ БС'!C226</f>
        <v>0</v>
      </c>
      <c r="CS226" s="48">
        <f>AB226-'ОПУ БС'!D226</f>
        <v>0</v>
      </c>
      <c r="CT226" s="48">
        <f>AO226-'ОПУ БС'!E226</f>
        <v>0</v>
      </c>
      <c r="CU226" s="48">
        <f>BB226-'ОПУ БС'!F226</f>
        <v>0</v>
      </c>
      <c r="CV226" s="48">
        <f>BO226-'ОПУ БС'!G226</f>
        <v>0</v>
      </c>
      <c r="CW226" s="48">
        <f>CB226-'ОПУ БС'!H226</f>
        <v>0</v>
      </c>
      <c r="CX226" s="48">
        <f>CO226-'ОПУ БС'!I226</f>
        <v>0</v>
      </c>
      <c r="CY226" s="2"/>
      <c r="CZ226" s="2"/>
      <c r="DA226" s="57"/>
      <c r="DB226" s="57"/>
      <c r="DC226" s="57"/>
      <c r="DD226" s="57"/>
      <c r="DE226" s="57"/>
      <c r="DF226" s="57"/>
      <c r="DG226" s="57"/>
      <c r="DH226" s="57"/>
      <c r="DI226" s="57"/>
      <c r="DJ226" s="57"/>
      <c r="DK226" s="57"/>
      <c r="DL226" s="57"/>
      <c r="DM226" s="55">
        <f t="shared" si="35"/>
        <v>0</v>
      </c>
      <c r="DN226" s="57"/>
      <c r="DO226" s="57"/>
      <c r="DP226" s="57"/>
      <c r="DQ226" s="57"/>
      <c r="DR226" s="57"/>
      <c r="DS226" s="57"/>
      <c r="DT226" s="57"/>
      <c r="DU226" s="57"/>
      <c r="DV226" s="57"/>
      <c r="DW226" s="57"/>
      <c r="DX226" s="57"/>
      <c r="DY226" s="57"/>
      <c r="DZ226" s="55">
        <f t="shared" si="37"/>
        <v>0</v>
      </c>
      <c r="EA226" s="58"/>
      <c r="EB226" s="58"/>
      <c r="EC226" s="58"/>
      <c r="ED226" s="58"/>
      <c r="EE226" s="58"/>
      <c r="EF226" s="58"/>
      <c r="EG226" s="58"/>
      <c r="EH226" s="58"/>
      <c r="EI226" s="58"/>
      <c r="EJ226" s="58"/>
      <c r="EK226" s="58"/>
      <c r="EL226" s="58"/>
      <c r="EM226" s="50">
        <f t="shared" si="39"/>
        <v>0</v>
      </c>
      <c r="EN226" s="58"/>
      <c r="EO226" s="58"/>
      <c r="EP226" s="58"/>
      <c r="EQ226" s="58"/>
      <c r="ER226" s="58"/>
      <c r="ES226" s="58"/>
      <c r="ET226" s="58"/>
      <c r="EU226" s="58"/>
      <c r="EV226" s="58"/>
      <c r="EW226" s="58"/>
      <c r="EX226" s="58"/>
      <c r="EY226" s="58"/>
      <c r="EZ226" s="51">
        <f t="shared" si="41"/>
        <v>0</v>
      </c>
      <c r="FA226" s="58"/>
      <c r="FB226" s="58"/>
      <c r="FC226" s="58"/>
      <c r="FD226" s="58"/>
      <c r="FE226" s="58"/>
      <c r="FF226" s="58"/>
      <c r="FG226" s="58"/>
      <c r="FH226" s="58"/>
      <c r="FI226" s="58"/>
      <c r="FJ226" s="58"/>
      <c r="FK226" s="58"/>
      <c r="FL226" s="58"/>
      <c r="FM226" s="51">
        <f t="shared" si="43"/>
        <v>0</v>
      </c>
      <c r="FN226" s="2"/>
      <c r="FO226" s="2"/>
      <c r="FP226" s="56">
        <f t="shared" ref="FP226:GA226" si="2727">C226</f>
        <v>1.033513747</v>
      </c>
      <c r="FQ226" s="56">
        <f t="shared" si="2727"/>
        <v>1.128705803</v>
      </c>
      <c r="FR226" s="56">
        <f t="shared" si="2727"/>
        <v>1.264694454</v>
      </c>
      <c r="FS226" s="56">
        <f t="shared" si="2727"/>
        <v>1.264694454</v>
      </c>
      <c r="FT226" s="56">
        <f t="shared" si="2727"/>
        <v>1.291892184</v>
      </c>
      <c r="FU226" s="56">
        <f t="shared" si="2727"/>
        <v>1.373485375</v>
      </c>
      <c r="FV226" s="56">
        <f t="shared" si="2727"/>
        <v>1.373485375</v>
      </c>
      <c r="FW226" s="56">
        <f t="shared" si="2727"/>
        <v>1.536671756</v>
      </c>
      <c r="FX226" s="56">
        <f t="shared" si="2727"/>
        <v>1.427880835</v>
      </c>
      <c r="FY226" s="56">
        <f t="shared" si="2727"/>
        <v>1.346287644</v>
      </c>
      <c r="FZ226" s="56">
        <f t="shared" si="2727"/>
        <v>1.577468351</v>
      </c>
      <c r="GA226" s="56">
        <f t="shared" si="2727"/>
        <v>1.699858137</v>
      </c>
      <c r="GB226" s="52">
        <f t="shared" si="45"/>
        <v>16.31863812</v>
      </c>
      <c r="GC226" s="56">
        <f t="shared" ref="GC226:GN226" si="2728">P226</f>
        <v>1.085936536</v>
      </c>
      <c r="GD226" s="56">
        <f t="shared" si="2728"/>
        <v>1.185957006</v>
      </c>
      <c r="GE226" s="56">
        <f t="shared" si="2728"/>
        <v>1.328843393</v>
      </c>
      <c r="GF226" s="56">
        <f t="shared" si="2728"/>
        <v>1.328843393</v>
      </c>
      <c r="GG226" s="56">
        <f t="shared" si="2728"/>
        <v>1.35742067</v>
      </c>
      <c r="GH226" s="56">
        <f t="shared" si="2728"/>
        <v>1.443152502</v>
      </c>
      <c r="GI226" s="56">
        <f t="shared" si="2728"/>
        <v>1.443152502</v>
      </c>
      <c r="GJ226" s="56">
        <f t="shared" si="2728"/>
        <v>1.614616165</v>
      </c>
      <c r="GK226" s="56">
        <f t="shared" si="2728"/>
        <v>1.500307056</v>
      </c>
      <c r="GL226" s="56">
        <f t="shared" si="2728"/>
        <v>1.414575225</v>
      </c>
      <c r="GM226" s="56">
        <f t="shared" si="2728"/>
        <v>1.657482081</v>
      </c>
      <c r="GN226" s="56">
        <f t="shared" si="2728"/>
        <v>1.786079829</v>
      </c>
      <c r="GO226" s="52">
        <f t="shared" si="47"/>
        <v>17.14636636</v>
      </c>
      <c r="GP226" s="8">
        <f t="shared" ref="GP226:HA226" si="2729">AC226+DA226</f>
        <v>1.030229223</v>
      </c>
      <c r="GQ226" s="8">
        <f t="shared" si="2729"/>
        <v>1.125118756</v>
      </c>
      <c r="GR226" s="8">
        <f t="shared" si="2729"/>
        <v>1.260675233</v>
      </c>
      <c r="GS226" s="8">
        <f t="shared" si="2729"/>
        <v>1.260675233</v>
      </c>
      <c r="GT226" s="8">
        <f t="shared" si="2729"/>
        <v>1.287786528</v>
      </c>
      <c r="GU226" s="8">
        <f t="shared" si="2729"/>
        <v>1.369120414</v>
      </c>
      <c r="GV226" s="8">
        <f t="shared" si="2729"/>
        <v>1.369120414</v>
      </c>
      <c r="GW226" s="8">
        <f t="shared" si="2729"/>
        <v>1.531788186</v>
      </c>
      <c r="GX226" s="8">
        <f t="shared" si="2729"/>
        <v>1.423343005</v>
      </c>
      <c r="GY226" s="8">
        <f t="shared" si="2729"/>
        <v>1.342009119</v>
      </c>
      <c r="GZ226" s="8">
        <f t="shared" si="2729"/>
        <v>1.572455129</v>
      </c>
      <c r="HA226" s="8">
        <f t="shared" si="2729"/>
        <v>1.694455958</v>
      </c>
      <c r="HB226" s="52">
        <f t="shared" si="49"/>
        <v>16.2667772</v>
      </c>
      <c r="HC226" s="8">
        <f t="shared" ref="HC226:HN226" si="2730">AP226+DN226</f>
        <v>0.9630808445</v>
      </c>
      <c r="HD226" s="8">
        <f t="shared" si="2730"/>
        <v>1.051785659</v>
      </c>
      <c r="HE226" s="8">
        <f t="shared" si="2730"/>
        <v>1.178506823</v>
      </c>
      <c r="HF226" s="8">
        <f t="shared" si="2730"/>
        <v>1.178506823</v>
      </c>
      <c r="HG226" s="8">
        <f t="shared" si="2730"/>
        <v>1.203851056</v>
      </c>
      <c r="HH226" s="8">
        <f t="shared" si="2730"/>
        <v>1.279883754</v>
      </c>
      <c r="HI226" s="8">
        <f t="shared" si="2730"/>
        <v>1.279883754</v>
      </c>
      <c r="HJ226" s="8">
        <f t="shared" si="2730"/>
        <v>1.43194915</v>
      </c>
      <c r="HK226" s="8">
        <f t="shared" si="2730"/>
        <v>1.330572219</v>
      </c>
      <c r="HL226" s="8">
        <f t="shared" si="2730"/>
        <v>1.254539521</v>
      </c>
      <c r="HM226" s="8">
        <f t="shared" si="2730"/>
        <v>1.469965499</v>
      </c>
      <c r="HN226" s="8">
        <f t="shared" si="2730"/>
        <v>1.584014547</v>
      </c>
      <c r="HO226" s="52">
        <f t="shared" si="51"/>
        <v>15.20653965</v>
      </c>
      <c r="HP226" s="8">
        <f t="shared" ref="HP226:IA226" si="2731">BC226+EA226</f>
        <v>0.8921728966</v>
      </c>
      <c r="HQ226" s="8">
        <f t="shared" si="2731"/>
        <v>0.9743467161</v>
      </c>
      <c r="HR226" s="8">
        <f t="shared" si="2731"/>
        <v>1.091737887</v>
      </c>
      <c r="HS226" s="8">
        <f t="shared" si="2731"/>
        <v>1.091737887</v>
      </c>
      <c r="HT226" s="8">
        <f t="shared" si="2731"/>
        <v>1.115216121</v>
      </c>
      <c r="HU226" s="8">
        <f t="shared" si="2731"/>
        <v>1.185650823</v>
      </c>
      <c r="HV226" s="8">
        <f t="shared" si="2731"/>
        <v>1.185650823</v>
      </c>
      <c r="HW226" s="8">
        <f t="shared" si="2731"/>
        <v>1.326520228</v>
      </c>
      <c r="HX226" s="8">
        <f t="shared" si="2731"/>
        <v>1.232607291</v>
      </c>
      <c r="HY226" s="8">
        <f t="shared" si="2731"/>
        <v>1.162172589</v>
      </c>
      <c r="HZ226" s="8">
        <f t="shared" si="2731"/>
        <v>1.361737579</v>
      </c>
      <c r="IA226" s="8">
        <f t="shared" si="2731"/>
        <v>1.467389633</v>
      </c>
      <c r="IB226" s="52">
        <f t="shared" si="53"/>
        <v>14.08694047</v>
      </c>
      <c r="IC226" s="8">
        <f t="shared" ref="IC226:IN226" si="2732">BP226+EN226</f>
        <v>0.8127306183</v>
      </c>
      <c r="ID226" s="8">
        <f t="shared" si="2732"/>
        <v>0.8875873857</v>
      </c>
      <c r="IE226" s="8">
        <f t="shared" si="2732"/>
        <v>0.994525625</v>
      </c>
      <c r="IF226" s="8">
        <f t="shared" si="2732"/>
        <v>0.994525625</v>
      </c>
      <c r="IG226" s="8">
        <f t="shared" si="2732"/>
        <v>1.015913273</v>
      </c>
      <c r="IH226" s="8">
        <f t="shared" si="2732"/>
        <v>1.080076216</v>
      </c>
      <c r="II226" s="8">
        <f t="shared" si="2732"/>
        <v>1.080076216</v>
      </c>
      <c r="IJ226" s="8">
        <f t="shared" si="2732"/>
        <v>1.208402103</v>
      </c>
      <c r="IK226" s="8">
        <f t="shared" si="2732"/>
        <v>1.122851512</v>
      </c>
      <c r="IL226" s="8">
        <f t="shared" si="2732"/>
        <v>1.058688569</v>
      </c>
      <c r="IM226" s="8">
        <f t="shared" si="2732"/>
        <v>1.240483575</v>
      </c>
      <c r="IN226" s="8">
        <f t="shared" si="2732"/>
        <v>1.336727991</v>
      </c>
      <c r="IO226" s="52">
        <f t="shared" si="55"/>
        <v>12.83258871</v>
      </c>
      <c r="IP226" s="8">
        <f t="shared" ref="IP226:JA226" si="2733">CC226+FA226</f>
        <v>0.7515217998</v>
      </c>
      <c r="IQ226" s="8">
        <f t="shared" si="2733"/>
        <v>0.8207409129</v>
      </c>
      <c r="IR226" s="8">
        <f t="shared" si="2733"/>
        <v>0.9196253602</v>
      </c>
      <c r="IS226" s="8">
        <f t="shared" si="2733"/>
        <v>0.9196253602</v>
      </c>
      <c r="IT226" s="8">
        <f t="shared" si="2733"/>
        <v>0.9394022497</v>
      </c>
      <c r="IU226" s="8">
        <f t="shared" si="2733"/>
        <v>0.9987329181</v>
      </c>
      <c r="IV226" s="8">
        <f t="shared" si="2733"/>
        <v>0.9987329181</v>
      </c>
      <c r="IW226" s="8">
        <f t="shared" si="2733"/>
        <v>1.117394255</v>
      </c>
      <c r="IX226" s="8">
        <f t="shared" si="2733"/>
        <v>1.038286697</v>
      </c>
      <c r="IY226" s="8">
        <f t="shared" si="2733"/>
        <v>0.9789560286</v>
      </c>
      <c r="IZ226" s="8">
        <f t="shared" si="2733"/>
        <v>1.147059589</v>
      </c>
      <c r="JA226" s="8">
        <f t="shared" si="2733"/>
        <v>1.236055592</v>
      </c>
      <c r="JB226" s="52">
        <f t="shared" si="57"/>
        <v>11.86613368</v>
      </c>
      <c r="JC226" s="2"/>
      <c r="JD226" s="2"/>
      <c r="JE226" s="19">
        <f t="shared" si="58"/>
        <v>0</v>
      </c>
      <c r="JF226" s="19">
        <f t="shared" si="59"/>
        <v>0</v>
      </c>
      <c r="JG226" s="48">
        <f t="shared" si="60"/>
        <v>0</v>
      </c>
      <c r="JH226" s="48">
        <f t="shared" si="61"/>
        <v>0</v>
      </c>
      <c r="JI226" s="48">
        <f t="shared" si="62"/>
        <v>0</v>
      </c>
      <c r="JJ226" s="48">
        <f t="shared" si="63"/>
        <v>0</v>
      </c>
      <c r="JK226" s="48">
        <f t="shared" si="64"/>
        <v>0</v>
      </c>
    </row>
    <row r="227" ht="19.5" customHeight="1" outlineLevel="1">
      <c r="A227" s="2"/>
      <c r="B227" s="6" t="s">
        <v>30</v>
      </c>
      <c r="C227" s="56">
        <f>'ОПУ БС'!$C227/12*'ОПУ БС'!L227</f>
        <v>0</v>
      </c>
      <c r="D227" s="56">
        <f>'ОПУ БС'!$C227/12*'ОПУ БС'!M227</f>
        <v>0</v>
      </c>
      <c r="E227" s="56">
        <f>'ОПУ БС'!$C227/12*'ОПУ БС'!N227</f>
        <v>0</v>
      </c>
      <c r="F227" s="56">
        <f>'ОПУ БС'!$C227/12*'ОПУ БС'!O227</f>
        <v>0</v>
      </c>
      <c r="G227" s="56">
        <f>'ОПУ БС'!$C227/12*'ОПУ БС'!P227</f>
        <v>0</v>
      </c>
      <c r="H227" s="56">
        <f>'ОПУ БС'!$C227/12*'ОПУ БС'!Q227</f>
        <v>0</v>
      </c>
      <c r="I227" s="56">
        <f>'ОПУ БС'!$C227/12*'ОПУ БС'!R227</f>
        <v>0</v>
      </c>
      <c r="J227" s="56">
        <f>'ОПУ БС'!$C227/12*'ОПУ БС'!S227</f>
        <v>0</v>
      </c>
      <c r="K227" s="56">
        <f>'ОПУ БС'!$C227/12*'ОПУ БС'!T227</f>
        <v>0</v>
      </c>
      <c r="L227" s="56">
        <f>'ОПУ БС'!$C227/12*'ОПУ БС'!U227</f>
        <v>0</v>
      </c>
      <c r="M227" s="56">
        <f>'ОПУ БС'!$C227/12*'ОПУ БС'!V227</f>
        <v>0</v>
      </c>
      <c r="N227" s="56">
        <f>'ОПУ БС'!$C227/12*'ОПУ БС'!W227</f>
        <v>0</v>
      </c>
      <c r="O227" s="8">
        <f t="shared" si="21"/>
        <v>0</v>
      </c>
      <c r="P227" s="56">
        <f>'ОПУ БС'!$D227/12*'ОПУ БС'!L227</f>
        <v>0</v>
      </c>
      <c r="Q227" s="56">
        <f>'ОПУ БС'!$D227/12*'ОПУ БС'!M227</f>
        <v>0</v>
      </c>
      <c r="R227" s="56">
        <f>'ОПУ БС'!$D227/12*'ОПУ БС'!N227</f>
        <v>0</v>
      </c>
      <c r="S227" s="56">
        <f>'ОПУ БС'!$D227/12*'ОПУ БС'!O227</f>
        <v>0</v>
      </c>
      <c r="T227" s="56">
        <f>'ОПУ БС'!$D227/12*'ОПУ БС'!P227</f>
        <v>0</v>
      </c>
      <c r="U227" s="56">
        <f>'ОПУ БС'!$D227/12*'ОПУ БС'!Q227</f>
        <v>0</v>
      </c>
      <c r="V227" s="56">
        <f>'ОПУ БС'!$D227/12*'ОПУ БС'!R227</f>
        <v>0</v>
      </c>
      <c r="W227" s="56">
        <f>'ОПУ БС'!$D227/12*'ОПУ БС'!S227</f>
        <v>0</v>
      </c>
      <c r="X227" s="56">
        <f>'ОПУ БС'!$D227/12*'ОПУ БС'!T227</f>
        <v>0</v>
      </c>
      <c r="Y227" s="56">
        <f>'ОПУ БС'!$D227/12*'ОПУ БС'!U227</f>
        <v>0</v>
      </c>
      <c r="Z227" s="56">
        <f>'ОПУ БС'!$D227/12*'ОПУ БС'!V227</f>
        <v>0</v>
      </c>
      <c r="AA227" s="56">
        <f>'ОПУ БС'!$D227/12*'ОПУ БС'!W227</f>
        <v>0</v>
      </c>
      <c r="AB227" s="8">
        <f t="shared" si="23"/>
        <v>0</v>
      </c>
      <c r="AC227" s="56">
        <f>'ОПУ БС'!$E227/12*'ОПУ БС'!L227</f>
        <v>0</v>
      </c>
      <c r="AD227" s="56">
        <f>'ОПУ БС'!$E227/12*'ОПУ БС'!M227</f>
        <v>0</v>
      </c>
      <c r="AE227" s="56">
        <f>'ОПУ БС'!$E227/12*'ОПУ БС'!N227</f>
        <v>0</v>
      </c>
      <c r="AF227" s="56">
        <f>'ОПУ БС'!$E227/12*'ОПУ БС'!O227</f>
        <v>0</v>
      </c>
      <c r="AG227" s="56">
        <f>'ОПУ БС'!$E227/12*'ОПУ БС'!P227</f>
        <v>0</v>
      </c>
      <c r="AH227" s="56">
        <f>'ОПУ БС'!$E227/12*'ОПУ БС'!Q227</f>
        <v>0</v>
      </c>
      <c r="AI227" s="56">
        <f>'ОПУ БС'!$E227/12*'ОПУ БС'!R227</f>
        <v>0</v>
      </c>
      <c r="AJ227" s="56">
        <f>'ОПУ БС'!$E227/12*'ОПУ БС'!S227</f>
        <v>0</v>
      </c>
      <c r="AK227" s="56">
        <f>'ОПУ БС'!$E227/12*'ОПУ БС'!T227</f>
        <v>0</v>
      </c>
      <c r="AL227" s="56">
        <f>'ОПУ БС'!$E227/12*'ОПУ БС'!U227</f>
        <v>0</v>
      </c>
      <c r="AM227" s="56">
        <f>'ОПУ БС'!$E227/12*'ОПУ БС'!V227</f>
        <v>0</v>
      </c>
      <c r="AN227" s="56">
        <f>'ОПУ БС'!$E227/12*'ОПУ БС'!W227</f>
        <v>0</v>
      </c>
      <c r="AO227" s="8">
        <f t="shared" si="25"/>
        <v>0</v>
      </c>
      <c r="AP227" s="56">
        <f>'ОПУ БС'!$F227/12*'ОПУ БС'!L227</f>
        <v>0</v>
      </c>
      <c r="AQ227" s="56">
        <f>'ОПУ БС'!$F227/12*'ОПУ БС'!M227</f>
        <v>0</v>
      </c>
      <c r="AR227" s="56">
        <f>'ОПУ БС'!$F227/12*'ОПУ БС'!N227</f>
        <v>0</v>
      </c>
      <c r="AS227" s="56">
        <f>'ОПУ БС'!$F227/12*'ОПУ БС'!O227</f>
        <v>0</v>
      </c>
      <c r="AT227" s="56">
        <f>'ОПУ БС'!$F227/12*'ОПУ БС'!P227</f>
        <v>0</v>
      </c>
      <c r="AU227" s="56">
        <f>'ОПУ БС'!$F227/12*'ОПУ БС'!Q227</f>
        <v>0</v>
      </c>
      <c r="AV227" s="56">
        <f>'ОПУ БС'!$F227/12*'ОПУ БС'!R227</f>
        <v>0</v>
      </c>
      <c r="AW227" s="56">
        <f>'ОПУ БС'!$F227/12*'ОПУ БС'!S227</f>
        <v>0</v>
      </c>
      <c r="AX227" s="56">
        <f>'ОПУ БС'!$F227/12*'ОПУ БС'!T227</f>
        <v>0</v>
      </c>
      <c r="AY227" s="56">
        <f>'ОПУ БС'!$F227/12*'ОПУ БС'!U227</f>
        <v>0</v>
      </c>
      <c r="AZ227" s="56">
        <f>'ОПУ БС'!$F227/12*'ОПУ БС'!V227</f>
        <v>0</v>
      </c>
      <c r="BA227" s="56">
        <f>'ОПУ БС'!$F227/12*'ОПУ БС'!W227</f>
        <v>0</v>
      </c>
      <c r="BB227" s="8">
        <f t="shared" si="27"/>
        <v>0</v>
      </c>
      <c r="BC227" s="56">
        <f>'ОПУ БС'!$G227/12*'ОПУ БС'!L227</f>
        <v>0</v>
      </c>
      <c r="BD227" s="56">
        <f>'ОПУ БС'!$G227/12*'ОПУ БС'!M227</f>
        <v>0</v>
      </c>
      <c r="BE227" s="56">
        <f>'ОПУ БС'!$G227/12*'ОПУ БС'!N227</f>
        <v>0</v>
      </c>
      <c r="BF227" s="56">
        <f>'ОПУ БС'!$G227/12*'ОПУ БС'!O227</f>
        <v>0</v>
      </c>
      <c r="BG227" s="56">
        <f>'ОПУ БС'!$G227/12*'ОПУ БС'!P227</f>
        <v>0</v>
      </c>
      <c r="BH227" s="56">
        <f>'ОПУ БС'!$G227/12*'ОПУ БС'!Q227</f>
        <v>0</v>
      </c>
      <c r="BI227" s="56">
        <f>'ОПУ БС'!$G227/12*'ОПУ БС'!R227</f>
        <v>0</v>
      </c>
      <c r="BJ227" s="56">
        <f>'ОПУ БС'!$G227/12*'ОПУ БС'!S227</f>
        <v>0</v>
      </c>
      <c r="BK227" s="56">
        <f>'ОПУ БС'!$G227/12*'ОПУ БС'!T227</f>
        <v>0</v>
      </c>
      <c r="BL227" s="56">
        <f>'ОПУ БС'!$G227/12*'ОПУ БС'!U227</f>
        <v>0</v>
      </c>
      <c r="BM227" s="56">
        <f>'ОПУ БС'!$G227/12*'ОПУ БС'!V227</f>
        <v>0</v>
      </c>
      <c r="BN227" s="56">
        <f>'ОПУ БС'!$G227/12*'ОПУ БС'!W227</f>
        <v>0</v>
      </c>
      <c r="BO227" s="8">
        <f t="shared" si="29"/>
        <v>0</v>
      </c>
      <c r="BP227" s="56">
        <f>'ОПУ БС'!$H227/12*'ОПУ БС'!L227</f>
        <v>0</v>
      </c>
      <c r="BQ227" s="56">
        <f>'ОПУ БС'!$H227/12*'ОПУ БС'!M227</f>
        <v>0</v>
      </c>
      <c r="BR227" s="56">
        <f>'ОПУ БС'!$H227/12*'ОПУ БС'!N227</f>
        <v>0</v>
      </c>
      <c r="BS227" s="56">
        <f>'ОПУ БС'!$H227/12*'ОПУ БС'!O227</f>
        <v>0</v>
      </c>
      <c r="BT227" s="56">
        <f>'ОПУ БС'!$H227/12*'ОПУ БС'!P227</f>
        <v>0</v>
      </c>
      <c r="BU227" s="56">
        <f>'ОПУ БС'!$H227/12*'ОПУ БС'!Q227</f>
        <v>0</v>
      </c>
      <c r="BV227" s="56">
        <f>'ОПУ БС'!$H227/12*'ОПУ БС'!R227</f>
        <v>0</v>
      </c>
      <c r="BW227" s="56">
        <f>'ОПУ БС'!$H227/12*'ОПУ БС'!S227</f>
        <v>0</v>
      </c>
      <c r="BX227" s="56">
        <f>'ОПУ БС'!$H227/12*'ОПУ БС'!T227</f>
        <v>0</v>
      </c>
      <c r="BY227" s="56">
        <f>'ОПУ БС'!$H227/12*'ОПУ БС'!U227</f>
        <v>0</v>
      </c>
      <c r="BZ227" s="56">
        <f>'ОПУ БС'!$H227/12*'ОПУ БС'!V227</f>
        <v>0</v>
      </c>
      <c r="CA227" s="56">
        <f>'ОПУ БС'!$H227/12*'ОПУ БС'!W227</f>
        <v>0</v>
      </c>
      <c r="CB227" s="8">
        <f t="shared" si="31"/>
        <v>0</v>
      </c>
      <c r="CC227" s="56">
        <f>'ОПУ БС'!$I227/12*'ОПУ БС'!L227</f>
        <v>0</v>
      </c>
      <c r="CD227" s="56">
        <f>'ОПУ БС'!$I227/12*'ОПУ БС'!M227</f>
        <v>0</v>
      </c>
      <c r="CE227" s="56">
        <f>'ОПУ БС'!$I227/12*'ОПУ БС'!N227</f>
        <v>0</v>
      </c>
      <c r="CF227" s="56">
        <f>'ОПУ БС'!$I227/12*'ОПУ БС'!O227</f>
        <v>0</v>
      </c>
      <c r="CG227" s="56">
        <f>'ОПУ БС'!$I227/12*'ОПУ БС'!P227</f>
        <v>0</v>
      </c>
      <c r="CH227" s="56">
        <f>'ОПУ БС'!$I227/12*'ОПУ БС'!Q227</f>
        <v>0</v>
      </c>
      <c r="CI227" s="56">
        <f>'ОПУ БС'!$I227/12*'ОПУ БС'!R227</f>
        <v>0</v>
      </c>
      <c r="CJ227" s="56">
        <f>'ОПУ БС'!$I227/12*'ОПУ БС'!S227</f>
        <v>0</v>
      </c>
      <c r="CK227" s="56">
        <f>'ОПУ БС'!$I227/12*'ОПУ БС'!T227</f>
        <v>0</v>
      </c>
      <c r="CL227" s="56">
        <f>'ОПУ БС'!$I227/12*'ОПУ БС'!U227</f>
        <v>0</v>
      </c>
      <c r="CM227" s="56">
        <f>'ОПУ БС'!$I227/12*'ОПУ БС'!V227</f>
        <v>0</v>
      </c>
      <c r="CN227" s="56">
        <f>'ОПУ БС'!$I227/12*'ОПУ БС'!W227</f>
        <v>0</v>
      </c>
      <c r="CO227" s="8">
        <f t="shared" si="33"/>
        <v>0</v>
      </c>
      <c r="CP227" s="2"/>
      <c r="CQ227" s="2"/>
      <c r="CR227" s="48">
        <f>O227-'ОПУ БС'!C227</f>
        <v>0</v>
      </c>
      <c r="CS227" s="48">
        <f>AB227-'ОПУ БС'!D227</f>
        <v>0</v>
      </c>
      <c r="CT227" s="48">
        <f>AO227-'ОПУ БС'!E227</f>
        <v>0</v>
      </c>
      <c r="CU227" s="48">
        <f>BB227-'ОПУ БС'!F227</f>
        <v>0</v>
      </c>
      <c r="CV227" s="19">
        <f>BO227-'ОПУ БС'!G227</f>
        <v>0</v>
      </c>
      <c r="CW227" s="48">
        <f>CB227-'ОПУ БС'!H227</f>
        <v>0</v>
      </c>
      <c r="CX227" s="48">
        <f>CO227-'ОПУ БС'!I227</f>
        <v>0</v>
      </c>
      <c r="CY227" s="2"/>
      <c r="CZ227" s="2"/>
      <c r="DA227" s="57"/>
      <c r="DB227" s="57"/>
      <c r="DC227" s="57"/>
      <c r="DD227" s="57"/>
      <c r="DE227" s="57"/>
      <c r="DF227" s="57"/>
      <c r="DG227" s="57"/>
      <c r="DH227" s="57"/>
      <c r="DI227" s="57"/>
      <c r="DJ227" s="57"/>
      <c r="DK227" s="57"/>
      <c r="DL227" s="57"/>
      <c r="DM227" s="50">
        <f t="shared" si="35"/>
        <v>0</v>
      </c>
      <c r="DN227" s="57"/>
      <c r="DO227" s="57"/>
      <c r="DP227" s="57"/>
      <c r="DQ227" s="57"/>
      <c r="DR227" s="57"/>
      <c r="DS227" s="57"/>
      <c r="DT227" s="57"/>
      <c r="DU227" s="57"/>
      <c r="DV227" s="57"/>
      <c r="DW227" s="57"/>
      <c r="DX227" s="57"/>
      <c r="DY227" s="57"/>
      <c r="DZ227" s="50">
        <f t="shared" si="37"/>
        <v>0</v>
      </c>
      <c r="EA227" s="58"/>
      <c r="EB227" s="58"/>
      <c r="EC227" s="58"/>
      <c r="ED227" s="58"/>
      <c r="EE227" s="58"/>
      <c r="EF227" s="58"/>
      <c r="EG227" s="58"/>
      <c r="EH227" s="58"/>
      <c r="EI227" s="58"/>
      <c r="EJ227" s="58"/>
      <c r="EK227" s="58"/>
      <c r="EL227" s="58"/>
      <c r="EM227" s="50">
        <f t="shared" si="39"/>
        <v>0</v>
      </c>
      <c r="EN227" s="58"/>
      <c r="EO227" s="58"/>
      <c r="EP227" s="58"/>
      <c r="EQ227" s="58"/>
      <c r="ER227" s="58"/>
      <c r="ES227" s="58"/>
      <c r="ET227" s="58"/>
      <c r="EU227" s="58"/>
      <c r="EV227" s="58"/>
      <c r="EW227" s="58"/>
      <c r="EX227" s="58"/>
      <c r="EY227" s="58"/>
      <c r="EZ227" s="51">
        <f t="shared" si="41"/>
        <v>0</v>
      </c>
      <c r="FA227" s="58"/>
      <c r="FB227" s="58"/>
      <c r="FC227" s="58"/>
      <c r="FD227" s="58"/>
      <c r="FE227" s="58"/>
      <c r="FF227" s="58"/>
      <c r="FG227" s="58"/>
      <c r="FH227" s="58"/>
      <c r="FI227" s="58"/>
      <c r="FJ227" s="58"/>
      <c r="FK227" s="58"/>
      <c r="FL227" s="58"/>
      <c r="FM227" s="51">
        <f t="shared" si="43"/>
        <v>0</v>
      </c>
      <c r="FN227" s="2"/>
      <c r="FO227" s="2"/>
      <c r="FP227" s="56">
        <f t="shared" ref="FP227:GA227" si="2734">C227</f>
        <v>0</v>
      </c>
      <c r="FQ227" s="56">
        <f t="shared" si="2734"/>
        <v>0</v>
      </c>
      <c r="FR227" s="56">
        <f t="shared" si="2734"/>
        <v>0</v>
      </c>
      <c r="FS227" s="56">
        <f t="shared" si="2734"/>
        <v>0</v>
      </c>
      <c r="FT227" s="56">
        <f t="shared" si="2734"/>
        <v>0</v>
      </c>
      <c r="FU227" s="56">
        <f t="shared" si="2734"/>
        <v>0</v>
      </c>
      <c r="FV227" s="56">
        <f t="shared" si="2734"/>
        <v>0</v>
      </c>
      <c r="FW227" s="56">
        <f t="shared" si="2734"/>
        <v>0</v>
      </c>
      <c r="FX227" s="56">
        <f t="shared" si="2734"/>
        <v>0</v>
      </c>
      <c r="FY227" s="56">
        <f t="shared" si="2734"/>
        <v>0</v>
      </c>
      <c r="FZ227" s="56">
        <f t="shared" si="2734"/>
        <v>0</v>
      </c>
      <c r="GA227" s="56">
        <f t="shared" si="2734"/>
        <v>0</v>
      </c>
      <c r="GB227" s="52">
        <f t="shared" si="45"/>
        <v>0</v>
      </c>
      <c r="GC227" s="56">
        <f t="shared" ref="GC227:GN227" si="2735">P227</f>
        <v>0</v>
      </c>
      <c r="GD227" s="56">
        <f t="shared" si="2735"/>
        <v>0</v>
      </c>
      <c r="GE227" s="56">
        <f t="shared" si="2735"/>
        <v>0</v>
      </c>
      <c r="GF227" s="56">
        <f t="shared" si="2735"/>
        <v>0</v>
      </c>
      <c r="GG227" s="56">
        <f t="shared" si="2735"/>
        <v>0</v>
      </c>
      <c r="GH227" s="56">
        <f t="shared" si="2735"/>
        <v>0</v>
      </c>
      <c r="GI227" s="56">
        <f t="shared" si="2735"/>
        <v>0</v>
      </c>
      <c r="GJ227" s="56">
        <f t="shared" si="2735"/>
        <v>0</v>
      </c>
      <c r="GK227" s="56">
        <f t="shared" si="2735"/>
        <v>0</v>
      </c>
      <c r="GL227" s="56">
        <f t="shared" si="2735"/>
        <v>0</v>
      </c>
      <c r="GM227" s="56">
        <f t="shared" si="2735"/>
        <v>0</v>
      </c>
      <c r="GN227" s="56">
        <f t="shared" si="2735"/>
        <v>0</v>
      </c>
      <c r="GO227" s="52">
        <f t="shared" si="47"/>
        <v>0</v>
      </c>
      <c r="GP227" s="8">
        <f t="shared" ref="GP227:HA227" si="2736">AC227+DA227</f>
        <v>0</v>
      </c>
      <c r="GQ227" s="8">
        <f t="shared" si="2736"/>
        <v>0</v>
      </c>
      <c r="GR227" s="8">
        <f t="shared" si="2736"/>
        <v>0</v>
      </c>
      <c r="GS227" s="8">
        <f t="shared" si="2736"/>
        <v>0</v>
      </c>
      <c r="GT227" s="8">
        <f t="shared" si="2736"/>
        <v>0</v>
      </c>
      <c r="GU227" s="8">
        <f t="shared" si="2736"/>
        <v>0</v>
      </c>
      <c r="GV227" s="8">
        <f t="shared" si="2736"/>
        <v>0</v>
      </c>
      <c r="GW227" s="8">
        <f t="shared" si="2736"/>
        <v>0</v>
      </c>
      <c r="GX227" s="8">
        <f t="shared" si="2736"/>
        <v>0</v>
      </c>
      <c r="GY227" s="8">
        <f t="shared" si="2736"/>
        <v>0</v>
      </c>
      <c r="GZ227" s="8">
        <f t="shared" si="2736"/>
        <v>0</v>
      </c>
      <c r="HA227" s="8">
        <f t="shared" si="2736"/>
        <v>0</v>
      </c>
      <c r="HB227" s="52">
        <f t="shared" si="49"/>
        <v>0</v>
      </c>
      <c r="HC227" s="8">
        <f t="shared" ref="HC227:HN227" si="2737">AP227+DN227</f>
        <v>0</v>
      </c>
      <c r="HD227" s="8">
        <f t="shared" si="2737"/>
        <v>0</v>
      </c>
      <c r="HE227" s="8">
        <f t="shared" si="2737"/>
        <v>0</v>
      </c>
      <c r="HF227" s="8">
        <f t="shared" si="2737"/>
        <v>0</v>
      </c>
      <c r="HG227" s="8">
        <f t="shared" si="2737"/>
        <v>0</v>
      </c>
      <c r="HH227" s="8">
        <f t="shared" si="2737"/>
        <v>0</v>
      </c>
      <c r="HI227" s="8">
        <f t="shared" si="2737"/>
        <v>0</v>
      </c>
      <c r="HJ227" s="8">
        <f t="shared" si="2737"/>
        <v>0</v>
      </c>
      <c r="HK227" s="8">
        <f t="shared" si="2737"/>
        <v>0</v>
      </c>
      <c r="HL227" s="8">
        <f t="shared" si="2737"/>
        <v>0</v>
      </c>
      <c r="HM227" s="8">
        <f t="shared" si="2737"/>
        <v>0</v>
      </c>
      <c r="HN227" s="8">
        <f t="shared" si="2737"/>
        <v>0</v>
      </c>
      <c r="HO227" s="52">
        <f t="shared" si="51"/>
        <v>0</v>
      </c>
      <c r="HP227" s="8">
        <f t="shared" ref="HP227:IA227" si="2738">BC227+EA227</f>
        <v>0</v>
      </c>
      <c r="HQ227" s="8">
        <f t="shared" si="2738"/>
        <v>0</v>
      </c>
      <c r="HR227" s="8">
        <f t="shared" si="2738"/>
        <v>0</v>
      </c>
      <c r="HS227" s="8">
        <f t="shared" si="2738"/>
        <v>0</v>
      </c>
      <c r="HT227" s="8">
        <f t="shared" si="2738"/>
        <v>0</v>
      </c>
      <c r="HU227" s="8">
        <f t="shared" si="2738"/>
        <v>0</v>
      </c>
      <c r="HV227" s="8">
        <f t="shared" si="2738"/>
        <v>0</v>
      </c>
      <c r="HW227" s="8">
        <f t="shared" si="2738"/>
        <v>0</v>
      </c>
      <c r="HX227" s="8">
        <f t="shared" si="2738"/>
        <v>0</v>
      </c>
      <c r="HY227" s="8">
        <f t="shared" si="2738"/>
        <v>0</v>
      </c>
      <c r="HZ227" s="8">
        <f t="shared" si="2738"/>
        <v>0</v>
      </c>
      <c r="IA227" s="8">
        <f t="shared" si="2738"/>
        <v>0</v>
      </c>
      <c r="IB227" s="52">
        <f t="shared" si="53"/>
        <v>0</v>
      </c>
      <c r="IC227" s="8">
        <f t="shared" ref="IC227:IN227" si="2739">BP227+EN227</f>
        <v>0</v>
      </c>
      <c r="ID227" s="8">
        <f t="shared" si="2739"/>
        <v>0</v>
      </c>
      <c r="IE227" s="8">
        <f t="shared" si="2739"/>
        <v>0</v>
      </c>
      <c r="IF227" s="8">
        <f t="shared" si="2739"/>
        <v>0</v>
      </c>
      <c r="IG227" s="8">
        <f t="shared" si="2739"/>
        <v>0</v>
      </c>
      <c r="IH227" s="8">
        <f t="shared" si="2739"/>
        <v>0</v>
      </c>
      <c r="II227" s="8">
        <f t="shared" si="2739"/>
        <v>0</v>
      </c>
      <c r="IJ227" s="8">
        <f t="shared" si="2739"/>
        <v>0</v>
      </c>
      <c r="IK227" s="8">
        <f t="shared" si="2739"/>
        <v>0</v>
      </c>
      <c r="IL227" s="8">
        <f t="shared" si="2739"/>
        <v>0</v>
      </c>
      <c r="IM227" s="8">
        <f t="shared" si="2739"/>
        <v>0</v>
      </c>
      <c r="IN227" s="8">
        <f t="shared" si="2739"/>
        <v>0</v>
      </c>
      <c r="IO227" s="52">
        <f t="shared" si="55"/>
        <v>0</v>
      </c>
      <c r="IP227" s="8">
        <f t="shared" ref="IP227:JA227" si="2740">CC227+FA227</f>
        <v>0</v>
      </c>
      <c r="IQ227" s="8">
        <f t="shared" si="2740"/>
        <v>0</v>
      </c>
      <c r="IR227" s="8">
        <f t="shared" si="2740"/>
        <v>0</v>
      </c>
      <c r="IS227" s="8">
        <f t="shared" si="2740"/>
        <v>0</v>
      </c>
      <c r="IT227" s="8">
        <f t="shared" si="2740"/>
        <v>0</v>
      </c>
      <c r="IU227" s="8">
        <f t="shared" si="2740"/>
        <v>0</v>
      </c>
      <c r="IV227" s="8">
        <f t="shared" si="2740"/>
        <v>0</v>
      </c>
      <c r="IW227" s="8">
        <f t="shared" si="2740"/>
        <v>0</v>
      </c>
      <c r="IX227" s="8">
        <f t="shared" si="2740"/>
        <v>0</v>
      </c>
      <c r="IY227" s="8">
        <f t="shared" si="2740"/>
        <v>0</v>
      </c>
      <c r="IZ227" s="8">
        <f t="shared" si="2740"/>
        <v>0</v>
      </c>
      <c r="JA227" s="8">
        <f t="shared" si="2740"/>
        <v>0</v>
      </c>
      <c r="JB227" s="52">
        <f t="shared" si="57"/>
        <v>0</v>
      </c>
      <c r="JC227" s="2"/>
      <c r="JD227" s="2"/>
      <c r="JE227" s="19">
        <f t="shared" si="58"/>
        <v>0</v>
      </c>
      <c r="JF227" s="19">
        <f t="shared" si="59"/>
        <v>0</v>
      </c>
      <c r="JG227" s="48">
        <f t="shared" si="60"/>
        <v>0</v>
      </c>
      <c r="JH227" s="48">
        <f t="shared" si="61"/>
        <v>0</v>
      </c>
      <c r="JI227" s="48">
        <f t="shared" si="62"/>
        <v>0</v>
      </c>
      <c r="JJ227" s="48">
        <f t="shared" si="63"/>
        <v>0</v>
      </c>
      <c r="JK227" s="48">
        <f t="shared" si="64"/>
        <v>0</v>
      </c>
    </row>
    <row r="228" ht="19.5" customHeight="1">
      <c r="A228" s="2"/>
      <c r="B228" s="7" t="s">
        <v>42</v>
      </c>
      <c r="C228" s="8">
        <f t="shared" ref="C228:N228" si="2741">C229+C242+C255</f>
        <v>12445.58695</v>
      </c>
      <c r="D228" s="8">
        <f t="shared" si="2741"/>
        <v>13939.36215</v>
      </c>
      <c r="E228" s="8">
        <f t="shared" si="2741"/>
        <v>15724.95449</v>
      </c>
      <c r="F228" s="8">
        <f t="shared" si="2741"/>
        <v>15697.82048</v>
      </c>
      <c r="G228" s="8">
        <f t="shared" si="2741"/>
        <v>15993.69453</v>
      </c>
      <c r="H228" s="8">
        <f t="shared" si="2741"/>
        <v>17089.8026</v>
      </c>
      <c r="I228" s="8">
        <f t="shared" si="2741"/>
        <v>19915.96682</v>
      </c>
      <c r="J228" s="8">
        <f t="shared" si="2741"/>
        <v>19402.63586</v>
      </c>
      <c r="K228" s="8">
        <f t="shared" si="2741"/>
        <v>17712.54751</v>
      </c>
      <c r="L228" s="8">
        <f t="shared" si="2741"/>
        <v>16616.39144</v>
      </c>
      <c r="M228" s="8">
        <f t="shared" si="2741"/>
        <v>17900.95246</v>
      </c>
      <c r="N228" s="8">
        <f t="shared" si="2741"/>
        <v>21688.33899</v>
      </c>
      <c r="O228" s="8">
        <f t="shared" si="21"/>
        <v>204128.0543</v>
      </c>
      <c r="P228" s="8">
        <f t="shared" ref="P228:AA228" si="2742">P229+P242+P255</f>
        <v>15694.5126</v>
      </c>
      <c r="Q228" s="8">
        <f t="shared" si="2742"/>
        <v>17533.05237</v>
      </c>
      <c r="R228" s="8">
        <f t="shared" si="2742"/>
        <v>19745.02989</v>
      </c>
      <c r="S228" s="8">
        <f t="shared" si="2742"/>
        <v>19713.43809</v>
      </c>
      <c r="T228" s="8">
        <f t="shared" si="2742"/>
        <v>20082.20166</v>
      </c>
      <c r="U228" s="8">
        <f t="shared" si="2742"/>
        <v>21436.65587</v>
      </c>
      <c r="V228" s="8">
        <f t="shared" si="2742"/>
        <v>24919.55927</v>
      </c>
      <c r="W228" s="8">
        <f t="shared" si="2742"/>
        <v>24292.99564</v>
      </c>
      <c r="X228" s="8">
        <f t="shared" si="2742"/>
        <v>22129.19073</v>
      </c>
      <c r="Y228" s="8">
        <f t="shared" si="2742"/>
        <v>20821.28611</v>
      </c>
      <c r="Z228" s="8">
        <f t="shared" si="2742"/>
        <v>22538.10308</v>
      </c>
      <c r="AA228" s="8">
        <f t="shared" si="2742"/>
        <v>27112.74713</v>
      </c>
      <c r="AB228" s="8">
        <f t="shared" si="23"/>
        <v>256018.7725</v>
      </c>
      <c r="AC228" s="8">
        <f t="shared" ref="AC228:AN228" si="2743">AC229+AC242+AC255</f>
        <v>21390.5529</v>
      </c>
      <c r="AD228" s="8">
        <f t="shared" si="2743"/>
        <v>23250.10512</v>
      </c>
      <c r="AE228" s="8">
        <f t="shared" si="2743"/>
        <v>26673.04777</v>
      </c>
      <c r="AF228" s="8">
        <f t="shared" si="2743"/>
        <v>26747.80666</v>
      </c>
      <c r="AG228" s="8">
        <f t="shared" si="2743"/>
        <v>27246.27779</v>
      </c>
      <c r="AH228" s="8">
        <f t="shared" si="2743"/>
        <v>29043.26926</v>
      </c>
      <c r="AI228" s="8">
        <f t="shared" si="2743"/>
        <v>33662.27663</v>
      </c>
      <c r="AJ228" s="8">
        <f t="shared" si="2743"/>
        <v>32847.00857</v>
      </c>
      <c r="AK228" s="8">
        <f t="shared" si="2743"/>
        <v>29873.8731</v>
      </c>
      <c r="AL228" s="8">
        <f t="shared" si="2743"/>
        <v>28202.95071</v>
      </c>
      <c r="AM228" s="8">
        <f t="shared" si="2743"/>
        <v>31331.49479</v>
      </c>
      <c r="AN228" s="8">
        <f t="shared" si="2743"/>
        <v>36593.34969</v>
      </c>
      <c r="AO228" s="8">
        <f t="shared" si="25"/>
        <v>346862.013</v>
      </c>
      <c r="AP228" s="8">
        <f t="shared" ref="AP228:BA228" si="2744">AP229+AP242+AP255</f>
        <v>31696.35252</v>
      </c>
      <c r="AQ228" s="8">
        <f t="shared" si="2744"/>
        <v>35058.8507</v>
      </c>
      <c r="AR228" s="8">
        <f t="shared" si="2744"/>
        <v>39076.69973</v>
      </c>
      <c r="AS228" s="8">
        <f t="shared" si="2744"/>
        <v>39021.47881</v>
      </c>
      <c r="AT228" s="8">
        <f t="shared" si="2744"/>
        <v>39699.6752</v>
      </c>
      <c r="AU228" s="8">
        <f t="shared" si="2744"/>
        <v>42137.81376</v>
      </c>
      <c r="AV228" s="8">
        <f t="shared" si="2744"/>
        <v>48435.37455</v>
      </c>
      <c r="AW228" s="8">
        <f t="shared" si="2744"/>
        <v>47345.59384</v>
      </c>
      <c r="AX228" s="8">
        <f t="shared" si="2744"/>
        <v>43159.1979</v>
      </c>
      <c r="AY228" s="8">
        <f t="shared" si="2744"/>
        <v>40978.90732</v>
      </c>
      <c r="AZ228" s="8">
        <f t="shared" si="2744"/>
        <v>44516.76702</v>
      </c>
      <c r="BA228" s="8">
        <f t="shared" si="2744"/>
        <v>52456.59434</v>
      </c>
      <c r="BB228" s="8">
        <f t="shared" si="27"/>
        <v>503583.3057</v>
      </c>
      <c r="BC228" s="8">
        <f t="shared" ref="BC228:BN228" si="2745">BC229+BC242+BC255</f>
        <v>48710.67495</v>
      </c>
      <c r="BD228" s="8">
        <f t="shared" si="2745"/>
        <v>53868.82801</v>
      </c>
      <c r="BE228" s="8">
        <f t="shared" si="2745"/>
        <v>60042.42388</v>
      </c>
      <c r="BF228" s="8">
        <f t="shared" si="2745"/>
        <v>59960.05248</v>
      </c>
      <c r="BG228" s="8">
        <f t="shared" si="2745"/>
        <v>61008.08426</v>
      </c>
      <c r="BH228" s="8">
        <f t="shared" si="2745"/>
        <v>64735.43956</v>
      </c>
      <c r="BI228" s="8">
        <f t="shared" si="2745"/>
        <v>74429.70062</v>
      </c>
      <c r="BJ228" s="8">
        <f t="shared" si="2745"/>
        <v>72755.38281</v>
      </c>
      <c r="BK228" s="8">
        <f t="shared" si="2745"/>
        <v>66263.44047</v>
      </c>
      <c r="BL228" s="8">
        <f t="shared" si="2745"/>
        <v>63004.74661</v>
      </c>
      <c r="BM228" s="8">
        <f t="shared" si="2745"/>
        <v>68407.71504</v>
      </c>
      <c r="BN228" s="8">
        <f t="shared" si="2745"/>
        <v>80603.08008</v>
      </c>
      <c r="BO228" s="8">
        <f t="shared" si="29"/>
        <v>773789.5688</v>
      </c>
      <c r="BP228" s="8">
        <f t="shared" ref="BP228:CA228" si="2746">BP229+BP242+BP255</f>
        <v>73193.77875</v>
      </c>
      <c r="BQ228" s="8">
        <f t="shared" si="2746"/>
        <v>80925.32914</v>
      </c>
      <c r="BR228" s="8">
        <f t="shared" si="2746"/>
        <v>90189.63455</v>
      </c>
      <c r="BS228" s="8">
        <f t="shared" si="2746"/>
        <v>90067.0812</v>
      </c>
      <c r="BT228" s="8">
        <f t="shared" si="2746"/>
        <v>91642.38067</v>
      </c>
      <c r="BU228" s="8">
        <f t="shared" si="2746"/>
        <v>97203.71601</v>
      </c>
      <c r="BV228" s="8">
        <f t="shared" si="2746"/>
        <v>111829.8101</v>
      </c>
      <c r="BW228" s="8">
        <f t="shared" si="2746"/>
        <v>109289.961</v>
      </c>
      <c r="BX228" s="8">
        <f t="shared" si="2746"/>
        <v>99542.85566</v>
      </c>
      <c r="BY228" s="8">
        <f t="shared" si="2746"/>
        <v>94728.74623</v>
      </c>
      <c r="BZ228" s="8">
        <f t="shared" si="2746"/>
        <v>102616.9597</v>
      </c>
      <c r="CA228" s="8">
        <f t="shared" si="2746"/>
        <v>121073.2852</v>
      </c>
      <c r="CB228" s="8">
        <f t="shared" si="31"/>
        <v>1162303.538</v>
      </c>
      <c r="CC228" s="8">
        <f t="shared" ref="CC228:CN228" si="2747">CC229+CC242+CC255</f>
        <v>113252.4852</v>
      </c>
      <c r="CD228" s="8">
        <f t="shared" si="2747"/>
        <v>125187.459</v>
      </c>
      <c r="CE228" s="8">
        <f t="shared" si="2747"/>
        <v>139497.1793</v>
      </c>
      <c r="CF228" s="8">
        <f t="shared" si="2747"/>
        <v>139306.655</v>
      </c>
      <c r="CG228" s="8">
        <f t="shared" si="2747"/>
        <v>141740.9314</v>
      </c>
      <c r="CH228" s="8">
        <f t="shared" si="2747"/>
        <v>150283.3276</v>
      </c>
      <c r="CI228" s="8">
        <f t="shared" si="2747"/>
        <v>173019.898</v>
      </c>
      <c r="CJ228" s="8">
        <f t="shared" si="2747"/>
        <v>169039.963</v>
      </c>
      <c r="CK228" s="8">
        <f t="shared" si="2747"/>
        <v>154097.9457</v>
      </c>
      <c r="CL228" s="8">
        <f t="shared" si="2747"/>
        <v>146662.3879</v>
      </c>
      <c r="CM228" s="8">
        <f t="shared" si="2747"/>
        <v>158359.4101</v>
      </c>
      <c r="CN228" s="8">
        <f t="shared" si="2747"/>
        <v>187261.3538</v>
      </c>
      <c r="CO228" s="8">
        <f t="shared" si="33"/>
        <v>1797708.996</v>
      </c>
      <c r="CP228" s="2"/>
      <c r="CQ228" s="2"/>
      <c r="CR228" s="48">
        <f>O228-'ОПУ БС'!C228</f>
        <v>0</v>
      </c>
      <c r="CS228" s="48">
        <f>AB228-'ОПУ БС'!D228</f>
        <v>0</v>
      </c>
      <c r="CT228" s="48">
        <f>AO228-'ОПУ БС'!E228</f>
        <v>-0.32</v>
      </c>
      <c r="CU228" s="48">
        <f>BB228-'ОПУ БС'!F228</f>
        <v>0.1088</v>
      </c>
      <c r="CV228" s="48">
        <f>BO228-'ОПУ БС'!G228</f>
        <v>0.1931519997</v>
      </c>
      <c r="CW228" s="48">
        <f>CB228-'ОПУ БС'!H228</f>
        <v>0.0008780797943</v>
      </c>
      <c r="CX228" s="48">
        <f>CO228-'ОПУ БС'!I228</f>
        <v>-0.4390867967</v>
      </c>
      <c r="CY228" s="2"/>
      <c r="CZ228" s="2"/>
      <c r="DA228" s="49">
        <f t="shared" ref="DA228:DL228" si="2748">DA229+DA242+DA255</f>
        <v>0</v>
      </c>
      <c r="DB228" s="49">
        <f t="shared" si="2748"/>
        <v>0</v>
      </c>
      <c r="DC228" s="49">
        <f t="shared" si="2748"/>
        <v>0</v>
      </c>
      <c r="DD228" s="49">
        <f t="shared" si="2748"/>
        <v>0</v>
      </c>
      <c r="DE228" s="49">
        <f t="shared" si="2748"/>
        <v>0</v>
      </c>
      <c r="DF228" s="49">
        <f t="shared" si="2748"/>
        <v>-106.5387487</v>
      </c>
      <c r="DG228" s="49">
        <f t="shared" si="2748"/>
        <v>-123.0958634</v>
      </c>
      <c r="DH228" s="49">
        <f t="shared" si="2748"/>
        <v>-122.3346554</v>
      </c>
      <c r="DI228" s="49">
        <f t="shared" si="2748"/>
        <v>-114.426684</v>
      </c>
      <c r="DJ228" s="49">
        <f t="shared" si="2748"/>
        <v>-108.1818839</v>
      </c>
      <c r="DK228" s="49">
        <f t="shared" si="2748"/>
        <v>-126.0861554</v>
      </c>
      <c r="DL228" s="49">
        <f t="shared" si="2748"/>
        <v>-136.7818738</v>
      </c>
      <c r="DM228" s="50">
        <f t="shared" si="35"/>
        <v>-837.4458647</v>
      </c>
      <c r="DN228" s="49">
        <f t="shared" ref="DN228:DY228" si="2749">DN229+DN242+DN255</f>
        <v>-132.1747732</v>
      </c>
      <c r="DO228" s="49">
        <f t="shared" si="2749"/>
        <v>-150.4063741</v>
      </c>
      <c r="DP228" s="49">
        <f t="shared" si="2749"/>
        <v>-168.2722871</v>
      </c>
      <c r="DQ228" s="49">
        <f t="shared" si="2749"/>
        <v>-167.9084495</v>
      </c>
      <c r="DR228" s="49">
        <f t="shared" si="2749"/>
        <v>-167.2968601</v>
      </c>
      <c r="DS228" s="49">
        <f t="shared" si="2749"/>
        <v>-176.0475541</v>
      </c>
      <c r="DT228" s="49">
        <f t="shared" si="2749"/>
        <v>-203.2285545</v>
      </c>
      <c r="DU228" s="49">
        <f t="shared" si="2749"/>
        <v>-202.2445629</v>
      </c>
      <c r="DV228" s="49">
        <f t="shared" si="2749"/>
        <v>-189.045426</v>
      </c>
      <c r="DW228" s="49">
        <f t="shared" si="2749"/>
        <v>-178.6919811</v>
      </c>
      <c r="DX228" s="49">
        <f t="shared" si="2749"/>
        <v>-207.4486012</v>
      </c>
      <c r="DY228" s="49">
        <f t="shared" si="2749"/>
        <v>-225.9029562</v>
      </c>
      <c r="DZ228" s="50">
        <f t="shared" si="37"/>
        <v>-2168.66838</v>
      </c>
      <c r="EA228" s="49">
        <f t="shared" ref="EA228:EL228" si="2750">EA229+EA242+EA255</f>
        <v>-142.3248479</v>
      </c>
      <c r="EB228" s="49">
        <f t="shared" si="2750"/>
        <v>-162.114967</v>
      </c>
      <c r="EC228" s="49">
        <f t="shared" si="2750"/>
        <v>-181.3734603</v>
      </c>
      <c r="ED228" s="49">
        <f t="shared" si="2750"/>
        <v>-181.0102043</v>
      </c>
      <c r="EE228" s="49">
        <f t="shared" si="2750"/>
        <v>-180.2257431</v>
      </c>
      <c r="EF228" s="49">
        <f t="shared" si="2750"/>
        <v>-189.1716063</v>
      </c>
      <c r="EG228" s="49">
        <f t="shared" si="2750"/>
        <v>-218.817888</v>
      </c>
      <c r="EH228" s="49">
        <f t="shared" si="2750"/>
        <v>-218.0133441</v>
      </c>
      <c r="EI228" s="49">
        <f t="shared" si="2750"/>
        <v>-203.7746306</v>
      </c>
      <c r="EJ228" s="49">
        <f t="shared" si="2750"/>
        <v>-192.6259127</v>
      </c>
      <c r="EK228" s="49">
        <f t="shared" si="2750"/>
        <v>-224.8042072</v>
      </c>
      <c r="EL228" s="49">
        <f t="shared" si="2750"/>
        <v>-243.5182339</v>
      </c>
      <c r="EM228" s="50">
        <f t="shared" si="39"/>
        <v>-2337.775045</v>
      </c>
      <c r="EN228" s="49">
        <f t="shared" ref="EN228:EY228" si="2751">EN229+EN242+EN255</f>
        <v>-134.5732222</v>
      </c>
      <c r="EO228" s="49">
        <f t="shared" si="2751"/>
        <v>-153.1073768</v>
      </c>
      <c r="EP228" s="49">
        <f t="shared" si="2751"/>
        <v>-171.2830633</v>
      </c>
      <c r="EQ228" s="49">
        <f t="shared" si="2751"/>
        <v>-170.9687364</v>
      </c>
      <c r="ER228" s="49">
        <f t="shared" si="2751"/>
        <v>-170.1027801</v>
      </c>
      <c r="ES228" s="49">
        <f t="shared" si="2751"/>
        <v>-177.9995425</v>
      </c>
      <c r="ET228" s="49">
        <f t="shared" si="2751"/>
        <v>-206.8205963</v>
      </c>
      <c r="EU228" s="49">
        <f t="shared" si="2751"/>
        <v>-205.8973409</v>
      </c>
      <c r="EV228" s="49">
        <f t="shared" si="2751"/>
        <v>-192.4406041</v>
      </c>
      <c r="EW228" s="49">
        <f t="shared" si="2751"/>
        <v>-181.9242565</v>
      </c>
      <c r="EX228" s="49">
        <f t="shared" si="2751"/>
        <v>-212.7955772</v>
      </c>
      <c r="EY228" s="49">
        <f t="shared" si="2751"/>
        <v>-229.9898949</v>
      </c>
      <c r="EZ228" s="51">
        <f t="shared" si="41"/>
        <v>-2207.902991</v>
      </c>
      <c r="FA228" s="49">
        <f t="shared" ref="FA228:FL228" si="2752">FA229+FA242+FA255</f>
        <v>-94.72057866</v>
      </c>
      <c r="FB228" s="49">
        <f t="shared" si="2752"/>
        <v>-107.4296553</v>
      </c>
      <c r="FC228" s="49">
        <f t="shared" si="2752"/>
        <v>-120.1322812</v>
      </c>
      <c r="FD228" s="49">
        <f t="shared" si="2752"/>
        <v>-119.9249373</v>
      </c>
      <c r="FE228" s="49">
        <f t="shared" si="2752"/>
        <v>-119.3769887</v>
      </c>
      <c r="FF228" s="49">
        <f t="shared" si="2752"/>
        <v>-124.6354542</v>
      </c>
      <c r="FG228" s="49">
        <f t="shared" si="2752"/>
        <v>-145.4691329</v>
      </c>
      <c r="FH228" s="49">
        <f t="shared" si="2752"/>
        <v>-144.4617478</v>
      </c>
      <c r="FI228" s="49">
        <f t="shared" si="2752"/>
        <v>-134.9829023</v>
      </c>
      <c r="FJ228" s="49">
        <f t="shared" si="2752"/>
        <v>-127.6016806</v>
      </c>
      <c r="FK228" s="49">
        <f t="shared" si="2752"/>
        <v>-148.5102227</v>
      </c>
      <c r="FL228" s="49">
        <f t="shared" si="2752"/>
        <v>-161.3076258</v>
      </c>
      <c r="FM228" s="51">
        <f t="shared" si="43"/>
        <v>-1548.553207</v>
      </c>
      <c r="FN228" s="2"/>
      <c r="FO228" s="2"/>
      <c r="FP228" s="8">
        <f t="shared" ref="FP228:GA228" si="2753">FP229+FP242+FP255</f>
        <v>12445.58695</v>
      </c>
      <c r="FQ228" s="8">
        <f t="shared" si="2753"/>
        <v>13939.36215</v>
      </c>
      <c r="FR228" s="8">
        <f t="shared" si="2753"/>
        <v>15724.95449</v>
      </c>
      <c r="FS228" s="8">
        <f t="shared" si="2753"/>
        <v>15697.82048</v>
      </c>
      <c r="FT228" s="8">
        <f t="shared" si="2753"/>
        <v>15993.69453</v>
      </c>
      <c r="FU228" s="8">
        <f t="shared" si="2753"/>
        <v>17089.8026</v>
      </c>
      <c r="FV228" s="8">
        <f t="shared" si="2753"/>
        <v>19915.96682</v>
      </c>
      <c r="FW228" s="8">
        <f t="shared" si="2753"/>
        <v>19402.63586</v>
      </c>
      <c r="FX228" s="8">
        <f t="shared" si="2753"/>
        <v>17712.54751</v>
      </c>
      <c r="FY228" s="8">
        <f t="shared" si="2753"/>
        <v>16616.39144</v>
      </c>
      <c r="FZ228" s="8">
        <f t="shared" si="2753"/>
        <v>17900.95246</v>
      </c>
      <c r="GA228" s="8">
        <f t="shared" si="2753"/>
        <v>21688.33899</v>
      </c>
      <c r="GB228" s="52">
        <f t="shared" si="45"/>
        <v>204128.0543</v>
      </c>
      <c r="GC228" s="8">
        <f t="shared" ref="GC228:GN228" si="2754">GC229+GC242+GC255</f>
        <v>15694.5126</v>
      </c>
      <c r="GD228" s="8">
        <f t="shared" si="2754"/>
        <v>17533.05237</v>
      </c>
      <c r="GE228" s="8">
        <f t="shared" si="2754"/>
        <v>19745.02989</v>
      </c>
      <c r="GF228" s="8">
        <f t="shared" si="2754"/>
        <v>19713.43809</v>
      </c>
      <c r="GG228" s="8">
        <f t="shared" si="2754"/>
        <v>20082.20166</v>
      </c>
      <c r="GH228" s="8">
        <f t="shared" si="2754"/>
        <v>21436.65587</v>
      </c>
      <c r="GI228" s="8">
        <f t="shared" si="2754"/>
        <v>24919.55927</v>
      </c>
      <c r="GJ228" s="8">
        <f t="shared" si="2754"/>
        <v>24292.99564</v>
      </c>
      <c r="GK228" s="8">
        <f t="shared" si="2754"/>
        <v>22129.19073</v>
      </c>
      <c r="GL228" s="8">
        <f t="shared" si="2754"/>
        <v>20821.28611</v>
      </c>
      <c r="GM228" s="8">
        <f t="shared" si="2754"/>
        <v>22538.10308</v>
      </c>
      <c r="GN228" s="8">
        <f t="shared" si="2754"/>
        <v>27112.74713</v>
      </c>
      <c r="GO228" s="52">
        <f t="shared" si="47"/>
        <v>256018.7725</v>
      </c>
      <c r="GP228" s="53">
        <f t="shared" ref="GP228:HA228" si="2755">GP229+GP242+GP255</f>
        <v>21390.5529</v>
      </c>
      <c r="GQ228" s="53">
        <f t="shared" si="2755"/>
        <v>23250.10512</v>
      </c>
      <c r="GR228" s="53">
        <f t="shared" si="2755"/>
        <v>26673.04777</v>
      </c>
      <c r="GS228" s="53">
        <f t="shared" si="2755"/>
        <v>26747.80666</v>
      </c>
      <c r="GT228" s="53">
        <f t="shared" si="2755"/>
        <v>27246.27779</v>
      </c>
      <c r="GU228" s="53">
        <f t="shared" si="2755"/>
        <v>28936.73051</v>
      </c>
      <c r="GV228" s="53">
        <f t="shared" si="2755"/>
        <v>33539.18076</v>
      </c>
      <c r="GW228" s="53">
        <f t="shared" si="2755"/>
        <v>32724.67392</v>
      </c>
      <c r="GX228" s="53">
        <f t="shared" si="2755"/>
        <v>29759.44642</v>
      </c>
      <c r="GY228" s="53">
        <f t="shared" si="2755"/>
        <v>28094.76882</v>
      </c>
      <c r="GZ228" s="53">
        <f t="shared" si="2755"/>
        <v>31205.40863</v>
      </c>
      <c r="HA228" s="53">
        <f t="shared" si="2755"/>
        <v>36456.56781</v>
      </c>
      <c r="HB228" s="52">
        <f t="shared" si="49"/>
        <v>346024.5671</v>
      </c>
      <c r="HC228" s="53">
        <f t="shared" ref="HC228:HN228" si="2756">HC229+HC242+HC255</f>
        <v>31564.17774</v>
      </c>
      <c r="HD228" s="53">
        <f t="shared" si="2756"/>
        <v>34908.44432</v>
      </c>
      <c r="HE228" s="53">
        <f t="shared" si="2756"/>
        <v>38908.42744</v>
      </c>
      <c r="HF228" s="53">
        <f t="shared" si="2756"/>
        <v>38853.57036</v>
      </c>
      <c r="HG228" s="53">
        <f t="shared" si="2756"/>
        <v>39532.37834</v>
      </c>
      <c r="HH228" s="53">
        <f t="shared" si="2756"/>
        <v>41961.76621</v>
      </c>
      <c r="HI228" s="53">
        <f t="shared" si="2756"/>
        <v>48232.14599</v>
      </c>
      <c r="HJ228" s="53">
        <f t="shared" si="2756"/>
        <v>47143.34928</v>
      </c>
      <c r="HK228" s="53">
        <f t="shared" si="2756"/>
        <v>42970.15248</v>
      </c>
      <c r="HL228" s="53">
        <f t="shared" si="2756"/>
        <v>40800.21534</v>
      </c>
      <c r="HM228" s="53">
        <f t="shared" si="2756"/>
        <v>44309.31842</v>
      </c>
      <c r="HN228" s="53">
        <f t="shared" si="2756"/>
        <v>52230.69139</v>
      </c>
      <c r="HO228" s="52">
        <f t="shared" si="51"/>
        <v>501414.6373</v>
      </c>
      <c r="HP228" s="53">
        <f t="shared" ref="HP228:IA228" si="2757">HP229+HP242+HP255</f>
        <v>48568.3501</v>
      </c>
      <c r="HQ228" s="53">
        <f t="shared" si="2757"/>
        <v>53706.71305</v>
      </c>
      <c r="HR228" s="53">
        <f t="shared" si="2757"/>
        <v>59861.05042</v>
      </c>
      <c r="HS228" s="53">
        <f t="shared" si="2757"/>
        <v>59779.04227</v>
      </c>
      <c r="HT228" s="53">
        <f t="shared" si="2757"/>
        <v>60827.85851</v>
      </c>
      <c r="HU228" s="53">
        <f t="shared" si="2757"/>
        <v>64546.26796</v>
      </c>
      <c r="HV228" s="53">
        <f t="shared" si="2757"/>
        <v>74210.88273</v>
      </c>
      <c r="HW228" s="53">
        <f t="shared" si="2757"/>
        <v>72537.36946</v>
      </c>
      <c r="HX228" s="53">
        <f t="shared" si="2757"/>
        <v>66059.66584</v>
      </c>
      <c r="HY228" s="53">
        <f t="shared" si="2757"/>
        <v>62812.1207</v>
      </c>
      <c r="HZ228" s="53">
        <f t="shared" si="2757"/>
        <v>68182.91084</v>
      </c>
      <c r="IA228" s="53">
        <f t="shared" si="2757"/>
        <v>80359.56185</v>
      </c>
      <c r="IB228" s="52">
        <f t="shared" si="53"/>
        <v>771451.7937</v>
      </c>
      <c r="IC228" s="53">
        <f t="shared" ref="IC228:IN228" si="2758">IC229+IC242+IC255</f>
        <v>73059.20552</v>
      </c>
      <c r="ID228" s="53">
        <f t="shared" si="2758"/>
        <v>80772.22176</v>
      </c>
      <c r="IE228" s="53">
        <f t="shared" si="2758"/>
        <v>90018.35148</v>
      </c>
      <c r="IF228" s="53">
        <f t="shared" si="2758"/>
        <v>89896.11246</v>
      </c>
      <c r="IG228" s="53">
        <f t="shared" si="2758"/>
        <v>91472.27789</v>
      </c>
      <c r="IH228" s="53">
        <f t="shared" si="2758"/>
        <v>97025.71647</v>
      </c>
      <c r="II228" s="53">
        <f t="shared" si="2758"/>
        <v>111622.9895</v>
      </c>
      <c r="IJ228" s="53">
        <f t="shared" si="2758"/>
        <v>109084.0637</v>
      </c>
      <c r="IK228" s="53">
        <f t="shared" si="2758"/>
        <v>99350.41506</v>
      </c>
      <c r="IL228" s="53">
        <f t="shared" si="2758"/>
        <v>94546.82197</v>
      </c>
      <c r="IM228" s="53">
        <f t="shared" si="2758"/>
        <v>102404.1641</v>
      </c>
      <c r="IN228" s="53">
        <f t="shared" si="2758"/>
        <v>120843.2953</v>
      </c>
      <c r="IO228" s="52">
        <f t="shared" si="55"/>
        <v>1160095.635</v>
      </c>
      <c r="IP228" s="53">
        <f t="shared" ref="IP228:JA228" si="2759">IP229+IP242+IP255</f>
        <v>113157.7647</v>
      </c>
      <c r="IQ228" s="53">
        <f t="shared" si="2759"/>
        <v>125080.0294</v>
      </c>
      <c r="IR228" s="53">
        <f t="shared" si="2759"/>
        <v>139377.047</v>
      </c>
      <c r="IS228" s="53">
        <f t="shared" si="2759"/>
        <v>139186.73</v>
      </c>
      <c r="IT228" s="53">
        <f t="shared" si="2759"/>
        <v>141621.5544</v>
      </c>
      <c r="IU228" s="53">
        <f t="shared" si="2759"/>
        <v>150158.6922</v>
      </c>
      <c r="IV228" s="53">
        <f t="shared" si="2759"/>
        <v>172874.4289</v>
      </c>
      <c r="IW228" s="53">
        <f t="shared" si="2759"/>
        <v>168895.5013</v>
      </c>
      <c r="IX228" s="53">
        <f t="shared" si="2759"/>
        <v>153962.9628</v>
      </c>
      <c r="IY228" s="53">
        <f t="shared" si="2759"/>
        <v>146534.7863</v>
      </c>
      <c r="IZ228" s="53">
        <f t="shared" si="2759"/>
        <v>158210.8999</v>
      </c>
      <c r="JA228" s="53">
        <f t="shared" si="2759"/>
        <v>187100.0461</v>
      </c>
      <c r="JB228" s="52">
        <f t="shared" si="57"/>
        <v>1796160.443</v>
      </c>
      <c r="JC228" s="2"/>
      <c r="JD228" s="2"/>
      <c r="JE228" s="19">
        <f t="shared" si="58"/>
        <v>0</v>
      </c>
      <c r="JF228" s="19">
        <f t="shared" si="59"/>
        <v>0</v>
      </c>
      <c r="JG228" s="48">
        <f t="shared" si="60"/>
        <v>0</v>
      </c>
      <c r="JH228" s="48">
        <f t="shared" si="61"/>
        <v>0</v>
      </c>
      <c r="JI228" s="48">
        <f t="shared" si="62"/>
        <v>-0.0000000001164153218</v>
      </c>
      <c r="JJ228" s="48">
        <f t="shared" si="63"/>
        <v>-0.0000000002328306437</v>
      </c>
      <c r="JK228" s="48">
        <f t="shared" si="64"/>
        <v>0</v>
      </c>
    </row>
    <row r="229" ht="19.5" customHeight="1" outlineLevel="1">
      <c r="A229" s="2"/>
      <c r="B229" s="6" t="s">
        <v>16</v>
      </c>
      <c r="C229" s="8">
        <f t="shared" ref="C229:N229" si="2760">C230+C234</f>
        <v>8302.845674</v>
      </c>
      <c r="D229" s="8">
        <f t="shared" si="2760"/>
        <v>9170.495853</v>
      </c>
      <c r="E229" s="8">
        <f t="shared" si="2760"/>
        <v>10180.25368</v>
      </c>
      <c r="F229" s="8">
        <f t="shared" si="2760"/>
        <v>10160.06115</v>
      </c>
      <c r="G229" s="8">
        <f t="shared" si="2760"/>
        <v>10298.05426</v>
      </c>
      <c r="H229" s="8">
        <f t="shared" si="2760"/>
        <v>10926.56064</v>
      </c>
      <c r="I229" s="8">
        <f t="shared" si="2760"/>
        <v>12685.34578</v>
      </c>
      <c r="J229" s="8">
        <f t="shared" si="2760"/>
        <v>12304.59796</v>
      </c>
      <c r="K229" s="8">
        <f t="shared" si="2760"/>
        <v>11456.59773</v>
      </c>
      <c r="L229" s="8">
        <f t="shared" si="2760"/>
        <v>10810.87733</v>
      </c>
      <c r="M229" s="8">
        <f t="shared" si="2760"/>
        <v>11145.87705</v>
      </c>
      <c r="N229" s="8">
        <f t="shared" si="2760"/>
        <v>13655.99618</v>
      </c>
      <c r="O229" s="8">
        <f t="shared" si="21"/>
        <v>131097.5633</v>
      </c>
      <c r="P229" s="8">
        <f t="shared" ref="P229:AA229" si="2761">P230+P234</f>
        <v>9858.929176</v>
      </c>
      <c r="Q229" s="8">
        <f t="shared" si="2761"/>
        <v>10888.24453</v>
      </c>
      <c r="R229" s="8">
        <f t="shared" si="2761"/>
        <v>12087.94502</v>
      </c>
      <c r="S229" s="8">
        <f t="shared" si="2761"/>
        <v>12064.21597</v>
      </c>
      <c r="T229" s="8">
        <f t="shared" si="2761"/>
        <v>12228.19458</v>
      </c>
      <c r="U229" s="8">
        <f t="shared" si="2761"/>
        <v>12973.38383</v>
      </c>
      <c r="V229" s="8">
        <f t="shared" si="2761"/>
        <v>15061.61131</v>
      </c>
      <c r="W229" s="8">
        <f t="shared" si="2761"/>
        <v>14612.28725</v>
      </c>
      <c r="X229" s="8">
        <f t="shared" si="2761"/>
        <v>13604.46188</v>
      </c>
      <c r="Y229" s="8">
        <f t="shared" si="2761"/>
        <v>12837.26182</v>
      </c>
      <c r="Z229" s="8">
        <f t="shared" si="2761"/>
        <v>13235.42339</v>
      </c>
      <c r="AA229" s="8">
        <f t="shared" si="2761"/>
        <v>16215.34404</v>
      </c>
      <c r="AB229" s="8">
        <f t="shared" si="23"/>
        <v>155667.3028</v>
      </c>
      <c r="AC229" s="8">
        <f t="shared" ref="AC229:AN229" si="2762">AC230+AC234</f>
        <v>12659.0993</v>
      </c>
      <c r="AD229" s="8">
        <f t="shared" si="2762"/>
        <v>13390.78779</v>
      </c>
      <c r="AE229" s="8">
        <f t="shared" si="2762"/>
        <v>15405.96254</v>
      </c>
      <c r="AF229" s="8">
        <f t="shared" si="2762"/>
        <v>15490.73993</v>
      </c>
      <c r="AG229" s="8">
        <f t="shared" si="2762"/>
        <v>15705.42904</v>
      </c>
      <c r="AH229" s="8">
        <f t="shared" si="2762"/>
        <v>16654.97539</v>
      </c>
      <c r="AI229" s="8">
        <f t="shared" si="2762"/>
        <v>19339.31667</v>
      </c>
      <c r="AJ229" s="8">
        <f t="shared" si="2762"/>
        <v>18766.06807</v>
      </c>
      <c r="AK229" s="8">
        <f t="shared" si="2762"/>
        <v>17469.53874</v>
      </c>
      <c r="AL229" s="8">
        <f t="shared" si="2762"/>
        <v>16483.78596</v>
      </c>
      <c r="AM229" s="8">
        <f t="shared" si="2762"/>
        <v>17693.92483</v>
      </c>
      <c r="AN229" s="8">
        <f t="shared" si="2762"/>
        <v>20820.88701</v>
      </c>
      <c r="AO229" s="8">
        <f t="shared" si="25"/>
        <v>199880.5153</v>
      </c>
      <c r="AP229" s="8">
        <f t="shared" ref="AP229:BA229" si="2763">AP230+AP234</f>
        <v>17936.88598</v>
      </c>
      <c r="AQ229" s="8">
        <f t="shared" si="2763"/>
        <v>19807.13961</v>
      </c>
      <c r="AR229" s="8">
        <f t="shared" si="2763"/>
        <v>21991.60563</v>
      </c>
      <c r="AS229" s="8">
        <f t="shared" si="2763"/>
        <v>21949.08416</v>
      </c>
      <c r="AT229" s="8">
        <f t="shared" si="2763"/>
        <v>22258.43995</v>
      </c>
      <c r="AU229" s="8">
        <f t="shared" si="2763"/>
        <v>23591.78285</v>
      </c>
      <c r="AV229" s="8">
        <f t="shared" si="2763"/>
        <v>27398.5697</v>
      </c>
      <c r="AW229" s="8">
        <f t="shared" si="2763"/>
        <v>26594.14987</v>
      </c>
      <c r="AX229" s="8">
        <f t="shared" si="2763"/>
        <v>24754.04018</v>
      </c>
      <c r="AY229" s="8">
        <f t="shared" si="2763"/>
        <v>23356.64657</v>
      </c>
      <c r="AZ229" s="8">
        <f t="shared" si="2763"/>
        <v>24074.18746</v>
      </c>
      <c r="BA229" s="8">
        <f t="shared" si="2763"/>
        <v>29501.4572</v>
      </c>
      <c r="BB229" s="8">
        <f t="shared" si="27"/>
        <v>283213.9892</v>
      </c>
      <c r="BC229" s="8">
        <f t="shared" ref="BC229:BN229" si="2764">BC230+BC234</f>
        <v>27668.25401</v>
      </c>
      <c r="BD229" s="8">
        <f t="shared" si="2764"/>
        <v>30551.85215</v>
      </c>
      <c r="BE229" s="8">
        <f t="shared" si="2764"/>
        <v>33922.47012</v>
      </c>
      <c r="BF229" s="8">
        <f t="shared" si="2764"/>
        <v>33857.20557</v>
      </c>
      <c r="BG229" s="8">
        <f t="shared" si="2764"/>
        <v>34342.74516</v>
      </c>
      <c r="BH229" s="8">
        <f t="shared" si="2764"/>
        <v>36380.45441</v>
      </c>
      <c r="BI229" s="8">
        <f t="shared" si="2764"/>
        <v>42258.2528</v>
      </c>
      <c r="BJ229" s="8">
        <f t="shared" si="2764"/>
        <v>41028.52346</v>
      </c>
      <c r="BK229" s="8">
        <f t="shared" si="2764"/>
        <v>38185.57874</v>
      </c>
      <c r="BL229" s="8">
        <f t="shared" si="2764"/>
        <v>36029.12548</v>
      </c>
      <c r="BM229" s="8">
        <f t="shared" si="2764"/>
        <v>37135.70997</v>
      </c>
      <c r="BN229" s="8">
        <f t="shared" si="2764"/>
        <v>45506.99673</v>
      </c>
      <c r="BO229" s="8">
        <f t="shared" si="29"/>
        <v>436867.1686</v>
      </c>
      <c r="BP229" s="8">
        <f t="shared" ref="BP229:CA229" si="2765">BP230+BP234</f>
        <v>42746.3715</v>
      </c>
      <c r="BQ229" s="8">
        <f t="shared" si="2765"/>
        <v>47198.67338</v>
      </c>
      <c r="BR229" s="8">
        <f t="shared" si="2765"/>
        <v>52408.28355</v>
      </c>
      <c r="BS229" s="8">
        <f t="shared" si="2765"/>
        <v>52308.05986</v>
      </c>
      <c r="BT229" s="8">
        <f t="shared" si="2765"/>
        <v>53071.37211</v>
      </c>
      <c r="BU229" s="8">
        <f t="shared" si="2765"/>
        <v>56188.00306</v>
      </c>
      <c r="BV229" s="8">
        <f t="shared" si="2765"/>
        <v>65280.15145</v>
      </c>
      <c r="BW229" s="8">
        <f t="shared" si="2765"/>
        <v>63396.81614</v>
      </c>
      <c r="BX229" s="8">
        <f t="shared" si="2765"/>
        <v>58997.71009</v>
      </c>
      <c r="BY229" s="8">
        <f t="shared" si="2765"/>
        <v>55664.64388</v>
      </c>
      <c r="BZ229" s="8">
        <f t="shared" si="2765"/>
        <v>57376.09077</v>
      </c>
      <c r="CA229" s="8">
        <f t="shared" si="2765"/>
        <v>70306.53207</v>
      </c>
      <c r="CB229" s="8">
        <f t="shared" si="31"/>
        <v>674942.7079</v>
      </c>
      <c r="CC229" s="8">
        <f t="shared" ref="CC229:CN229" si="2766">CC230+CC234</f>
        <v>68722.7888</v>
      </c>
      <c r="CD229" s="8">
        <f t="shared" si="2766"/>
        <v>75874.17805</v>
      </c>
      <c r="CE229" s="8">
        <f t="shared" si="2766"/>
        <v>84254.78613</v>
      </c>
      <c r="CF229" s="8">
        <f t="shared" si="2766"/>
        <v>84094.99156</v>
      </c>
      <c r="CG229" s="8">
        <f t="shared" si="2766"/>
        <v>85343.56948</v>
      </c>
      <c r="CH229" s="8">
        <f t="shared" si="2766"/>
        <v>90310.69212</v>
      </c>
      <c r="CI229" s="8">
        <f t="shared" si="2766"/>
        <v>104941.6474</v>
      </c>
      <c r="CJ229" s="8">
        <f t="shared" si="2766"/>
        <v>101935.6352</v>
      </c>
      <c r="CK229" s="8">
        <f t="shared" si="2766"/>
        <v>94853.38038</v>
      </c>
      <c r="CL229" s="8">
        <f t="shared" si="2766"/>
        <v>89492.82582</v>
      </c>
      <c r="CM229" s="8">
        <f t="shared" si="2766"/>
        <v>92241.26768</v>
      </c>
      <c r="CN229" s="8">
        <f t="shared" si="2766"/>
        <v>113030.9026</v>
      </c>
      <c r="CO229" s="8">
        <f t="shared" si="33"/>
        <v>1085096.665</v>
      </c>
      <c r="CP229" s="2"/>
      <c r="CQ229" s="2"/>
      <c r="CR229" s="48">
        <f>O229-'ОПУ БС'!C229</f>
        <v>0</v>
      </c>
      <c r="CS229" s="48">
        <f>AB229-'ОПУ БС'!D229</f>
        <v>0</v>
      </c>
      <c r="CT229" s="48">
        <f>AO229-'ОПУ БС'!E229</f>
        <v>0</v>
      </c>
      <c r="CU229" s="48">
        <f>BB229-'ОПУ БС'!F229</f>
        <v>0</v>
      </c>
      <c r="CV229" s="48">
        <f>BO229-'ОПУ БС'!G229</f>
        <v>-0.0000000001164153218</v>
      </c>
      <c r="CW229" s="48">
        <f>CB229-'ОПУ БС'!H229</f>
        <v>0</v>
      </c>
      <c r="CX229" s="48">
        <f>CO229-'ОПУ БС'!I229</f>
        <v>0</v>
      </c>
      <c r="CY229" s="2"/>
      <c r="CZ229" s="2"/>
      <c r="DA229" s="49">
        <f t="shared" ref="DA229:DL229" si="2767">DA230+DA234</f>
        <v>0</v>
      </c>
      <c r="DB229" s="49">
        <f t="shared" si="2767"/>
        <v>0</v>
      </c>
      <c r="DC229" s="49">
        <f t="shared" si="2767"/>
        <v>0</v>
      </c>
      <c r="DD229" s="49">
        <f t="shared" si="2767"/>
        <v>0</v>
      </c>
      <c r="DE229" s="49">
        <f t="shared" si="2767"/>
        <v>0</v>
      </c>
      <c r="DF229" s="49">
        <f t="shared" si="2767"/>
        <v>-69.72588881</v>
      </c>
      <c r="DG229" s="49">
        <f t="shared" si="2767"/>
        <v>-85.0351033</v>
      </c>
      <c r="DH229" s="49">
        <f t="shared" si="2767"/>
        <v>-81.11842981</v>
      </c>
      <c r="DI229" s="49">
        <f t="shared" si="2767"/>
        <v>-76.1284213</v>
      </c>
      <c r="DJ229" s="49">
        <f t="shared" si="2767"/>
        <v>-72.07209336</v>
      </c>
      <c r="DK229" s="49">
        <f t="shared" si="2767"/>
        <v>-81.9417893</v>
      </c>
      <c r="DL229" s="49">
        <f t="shared" si="2767"/>
        <v>-91.18870395</v>
      </c>
      <c r="DM229" s="50">
        <f t="shared" si="35"/>
        <v>-557.2104298</v>
      </c>
      <c r="DN229" s="49">
        <f t="shared" ref="DN229:DY229" si="2768">DN230+DN234</f>
        <v>-93.4806747</v>
      </c>
      <c r="DO229" s="49">
        <f t="shared" si="2768"/>
        <v>-102.2483536</v>
      </c>
      <c r="DP229" s="49">
        <f t="shared" si="2768"/>
        <v>-114.4215449</v>
      </c>
      <c r="DQ229" s="49">
        <f t="shared" si="2768"/>
        <v>-114.3908256</v>
      </c>
      <c r="DR229" s="49">
        <f t="shared" si="2768"/>
        <v>-112.583928</v>
      </c>
      <c r="DS229" s="49">
        <f t="shared" si="2768"/>
        <v>-117.7939767</v>
      </c>
      <c r="DT229" s="49">
        <f t="shared" si="2768"/>
        <v>-143.2375817</v>
      </c>
      <c r="DU229" s="49">
        <f t="shared" si="2768"/>
        <v>-137.0192936</v>
      </c>
      <c r="DV229" s="49">
        <f t="shared" si="2768"/>
        <v>-128.4378749</v>
      </c>
      <c r="DW229" s="49">
        <f t="shared" si="2768"/>
        <v>-121.5477187</v>
      </c>
      <c r="DX229" s="49">
        <f t="shared" si="2768"/>
        <v>-137.097771</v>
      </c>
      <c r="DY229" s="49">
        <f t="shared" si="2768"/>
        <v>-153.7511097</v>
      </c>
      <c r="DZ229" s="50">
        <f t="shared" si="37"/>
        <v>-1476.010653</v>
      </c>
      <c r="EA229" s="49">
        <f t="shared" ref="EA229:EL229" si="2769">EA230+EA234</f>
        <v>-100.4904644</v>
      </c>
      <c r="EB229" s="49">
        <f t="shared" si="2769"/>
        <v>-109.9097617</v>
      </c>
      <c r="EC229" s="49">
        <f t="shared" si="2769"/>
        <v>-123.0004468</v>
      </c>
      <c r="ED229" s="49">
        <f t="shared" si="2769"/>
        <v>-122.9685946</v>
      </c>
      <c r="EE229" s="49">
        <f t="shared" si="2769"/>
        <v>-120.9138295</v>
      </c>
      <c r="EF229" s="49">
        <f t="shared" si="2769"/>
        <v>-126.0067526</v>
      </c>
      <c r="EG229" s="49">
        <f t="shared" si="2769"/>
        <v>-153.917962</v>
      </c>
      <c r="EH229" s="49">
        <f t="shared" si="2769"/>
        <v>-147.2863143</v>
      </c>
      <c r="EI229" s="49">
        <f t="shared" si="2769"/>
        <v>-138.0548242</v>
      </c>
      <c r="EJ229" s="49">
        <f t="shared" si="2769"/>
        <v>-130.6615238</v>
      </c>
      <c r="EK229" s="49">
        <f t="shared" si="2769"/>
        <v>-148.2007003</v>
      </c>
      <c r="EL229" s="49">
        <f t="shared" si="2769"/>
        <v>-165.2803691</v>
      </c>
      <c r="EM229" s="50">
        <f t="shared" si="39"/>
        <v>-1586.691544</v>
      </c>
      <c r="EN229" s="49">
        <f t="shared" ref="EN229:EY229" si="2770">EN230+EN234</f>
        <v>-96.74082207</v>
      </c>
      <c r="EO229" s="49">
        <f t="shared" si="2770"/>
        <v>-105.8250176</v>
      </c>
      <c r="EP229" s="49">
        <f t="shared" si="2770"/>
        <v>-118.4140416</v>
      </c>
      <c r="EQ229" s="49">
        <f t="shared" si="2770"/>
        <v>-118.3802165</v>
      </c>
      <c r="ER229" s="49">
        <f t="shared" si="2770"/>
        <v>-116.3837607</v>
      </c>
      <c r="ES229" s="49">
        <f t="shared" si="2770"/>
        <v>-120.7792</v>
      </c>
      <c r="ET229" s="49">
        <f t="shared" si="2770"/>
        <v>-148.1053727</v>
      </c>
      <c r="EU229" s="49">
        <f t="shared" si="2770"/>
        <v>-141.8248035</v>
      </c>
      <c r="EV229" s="49">
        <f t="shared" si="2770"/>
        <v>-132.9041755</v>
      </c>
      <c r="EW229" s="49">
        <f t="shared" si="2770"/>
        <v>-125.7899096</v>
      </c>
      <c r="EX229" s="49">
        <f t="shared" si="2770"/>
        <v>-143.2261504</v>
      </c>
      <c r="EY229" s="49">
        <f t="shared" si="2770"/>
        <v>-159.1131942</v>
      </c>
      <c r="EZ229" s="51">
        <f t="shared" si="41"/>
        <v>-1527.486664</v>
      </c>
      <c r="FA229" s="49">
        <f t="shared" ref="FA229:FL229" si="2771">FA230+FA234</f>
        <v>-70.717858</v>
      </c>
      <c r="FB229" s="49">
        <f t="shared" si="2771"/>
        <v>-77.41764128</v>
      </c>
      <c r="FC229" s="49">
        <f t="shared" si="2771"/>
        <v>-86.57255679</v>
      </c>
      <c r="FD229" s="49">
        <f t="shared" si="2771"/>
        <v>-86.53632624</v>
      </c>
      <c r="FE229" s="49">
        <f t="shared" si="2771"/>
        <v>-85.27952588</v>
      </c>
      <c r="FF229" s="49">
        <f t="shared" si="2771"/>
        <v>-88.31021381</v>
      </c>
      <c r="FG229" s="49">
        <f t="shared" si="2771"/>
        <v>-108.2104629</v>
      </c>
      <c r="FH229" s="49">
        <f t="shared" si="2771"/>
        <v>-103.785943</v>
      </c>
      <c r="FI229" s="49">
        <f t="shared" si="2771"/>
        <v>-97.18680044</v>
      </c>
      <c r="FJ229" s="49">
        <f t="shared" si="2771"/>
        <v>-91.96535607</v>
      </c>
      <c r="FK229" s="49">
        <f t="shared" si="2771"/>
        <v>-104.3028071</v>
      </c>
      <c r="FL229" s="49">
        <f t="shared" si="2771"/>
        <v>-116.3122665</v>
      </c>
      <c r="FM229" s="51">
        <f t="shared" si="43"/>
        <v>-1116.597758</v>
      </c>
      <c r="FN229" s="2"/>
      <c r="FO229" s="2"/>
      <c r="FP229" s="8">
        <f t="shared" ref="FP229:GA229" si="2772">FP230+FP234</f>
        <v>8302.845674</v>
      </c>
      <c r="FQ229" s="8">
        <f t="shared" si="2772"/>
        <v>9170.495853</v>
      </c>
      <c r="FR229" s="8">
        <f t="shared" si="2772"/>
        <v>10180.25368</v>
      </c>
      <c r="FS229" s="8">
        <f t="shared" si="2772"/>
        <v>10160.06115</v>
      </c>
      <c r="FT229" s="8">
        <f t="shared" si="2772"/>
        <v>10298.05426</v>
      </c>
      <c r="FU229" s="8">
        <f t="shared" si="2772"/>
        <v>10926.56064</v>
      </c>
      <c r="FV229" s="8">
        <f t="shared" si="2772"/>
        <v>12685.34578</v>
      </c>
      <c r="FW229" s="8">
        <f t="shared" si="2772"/>
        <v>12304.59796</v>
      </c>
      <c r="FX229" s="8">
        <f t="shared" si="2772"/>
        <v>11456.59773</v>
      </c>
      <c r="FY229" s="8">
        <f t="shared" si="2772"/>
        <v>10810.87733</v>
      </c>
      <c r="FZ229" s="8">
        <f t="shared" si="2772"/>
        <v>11145.87705</v>
      </c>
      <c r="GA229" s="8">
        <f t="shared" si="2772"/>
        <v>13655.99618</v>
      </c>
      <c r="GB229" s="52">
        <f t="shared" si="45"/>
        <v>131097.5633</v>
      </c>
      <c r="GC229" s="8">
        <f t="shared" ref="GC229:GN229" si="2773">GC230+GC234</f>
        <v>9858.929176</v>
      </c>
      <c r="GD229" s="8">
        <f t="shared" si="2773"/>
        <v>10888.24453</v>
      </c>
      <c r="GE229" s="8">
        <f t="shared" si="2773"/>
        <v>12087.94502</v>
      </c>
      <c r="GF229" s="8">
        <f t="shared" si="2773"/>
        <v>12064.21597</v>
      </c>
      <c r="GG229" s="8">
        <f t="shared" si="2773"/>
        <v>12228.19458</v>
      </c>
      <c r="GH229" s="8">
        <f t="shared" si="2773"/>
        <v>12973.38383</v>
      </c>
      <c r="GI229" s="8">
        <f t="shared" si="2773"/>
        <v>15061.61131</v>
      </c>
      <c r="GJ229" s="8">
        <f t="shared" si="2773"/>
        <v>14612.28725</v>
      </c>
      <c r="GK229" s="8">
        <f t="shared" si="2773"/>
        <v>13604.46188</v>
      </c>
      <c r="GL229" s="8">
        <f t="shared" si="2773"/>
        <v>12837.26182</v>
      </c>
      <c r="GM229" s="8">
        <f t="shared" si="2773"/>
        <v>13235.42339</v>
      </c>
      <c r="GN229" s="8">
        <f t="shared" si="2773"/>
        <v>16215.34404</v>
      </c>
      <c r="GO229" s="52">
        <f t="shared" si="47"/>
        <v>155667.3028</v>
      </c>
      <c r="GP229" s="53">
        <f t="shared" ref="GP229:HA229" si="2774">GP230+GP234</f>
        <v>12659.0993</v>
      </c>
      <c r="GQ229" s="53">
        <f t="shared" si="2774"/>
        <v>13390.78779</v>
      </c>
      <c r="GR229" s="53">
        <f t="shared" si="2774"/>
        <v>15405.96254</v>
      </c>
      <c r="GS229" s="53">
        <f t="shared" si="2774"/>
        <v>15490.73993</v>
      </c>
      <c r="GT229" s="53">
        <f t="shared" si="2774"/>
        <v>15705.42904</v>
      </c>
      <c r="GU229" s="53">
        <f t="shared" si="2774"/>
        <v>16585.2495</v>
      </c>
      <c r="GV229" s="53">
        <f t="shared" si="2774"/>
        <v>19254.28156</v>
      </c>
      <c r="GW229" s="53">
        <f t="shared" si="2774"/>
        <v>18684.94964</v>
      </c>
      <c r="GX229" s="53">
        <f t="shared" si="2774"/>
        <v>17393.41032</v>
      </c>
      <c r="GY229" s="53">
        <f t="shared" si="2774"/>
        <v>16411.71387</v>
      </c>
      <c r="GZ229" s="53">
        <f t="shared" si="2774"/>
        <v>17611.98304</v>
      </c>
      <c r="HA229" s="53">
        <f t="shared" si="2774"/>
        <v>20729.6983</v>
      </c>
      <c r="HB229" s="52">
        <f t="shared" si="49"/>
        <v>199323.3048</v>
      </c>
      <c r="HC229" s="53">
        <f t="shared" ref="HC229:HN229" si="2775">HC230+HC234</f>
        <v>17843.40531</v>
      </c>
      <c r="HD229" s="53">
        <f t="shared" si="2775"/>
        <v>19704.89125</v>
      </c>
      <c r="HE229" s="53">
        <f t="shared" si="2775"/>
        <v>21877.18408</v>
      </c>
      <c r="HF229" s="53">
        <f t="shared" si="2775"/>
        <v>21834.69333</v>
      </c>
      <c r="HG229" s="53">
        <f t="shared" si="2775"/>
        <v>22145.85602</v>
      </c>
      <c r="HH229" s="53">
        <f t="shared" si="2775"/>
        <v>23473.98888</v>
      </c>
      <c r="HI229" s="53">
        <f t="shared" si="2775"/>
        <v>27255.33212</v>
      </c>
      <c r="HJ229" s="53">
        <f t="shared" si="2775"/>
        <v>26457.13058</v>
      </c>
      <c r="HK229" s="53">
        <f t="shared" si="2775"/>
        <v>24625.60231</v>
      </c>
      <c r="HL229" s="53">
        <f t="shared" si="2775"/>
        <v>23235.09885</v>
      </c>
      <c r="HM229" s="53">
        <f t="shared" si="2775"/>
        <v>23937.08969</v>
      </c>
      <c r="HN229" s="53">
        <f t="shared" si="2775"/>
        <v>29347.70609</v>
      </c>
      <c r="HO229" s="52">
        <f t="shared" si="51"/>
        <v>281737.9785</v>
      </c>
      <c r="HP229" s="53">
        <f t="shared" ref="HP229:IA229" si="2776">HP230+HP234</f>
        <v>27567.76355</v>
      </c>
      <c r="HQ229" s="53">
        <f t="shared" si="2776"/>
        <v>30441.94239</v>
      </c>
      <c r="HR229" s="53">
        <f t="shared" si="2776"/>
        <v>33799.46967</v>
      </c>
      <c r="HS229" s="53">
        <f t="shared" si="2776"/>
        <v>33734.23697</v>
      </c>
      <c r="HT229" s="53">
        <f t="shared" si="2776"/>
        <v>34221.83133</v>
      </c>
      <c r="HU229" s="53">
        <f t="shared" si="2776"/>
        <v>36254.44765</v>
      </c>
      <c r="HV229" s="53">
        <f t="shared" si="2776"/>
        <v>42104.33484</v>
      </c>
      <c r="HW229" s="53">
        <f t="shared" si="2776"/>
        <v>40881.23714</v>
      </c>
      <c r="HX229" s="53">
        <f t="shared" si="2776"/>
        <v>38047.52392</v>
      </c>
      <c r="HY229" s="53">
        <f t="shared" si="2776"/>
        <v>35898.46395</v>
      </c>
      <c r="HZ229" s="53">
        <f t="shared" si="2776"/>
        <v>36987.50927</v>
      </c>
      <c r="IA229" s="53">
        <f t="shared" si="2776"/>
        <v>45341.71636</v>
      </c>
      <c r="IB229" s="52">
        <f t="shared" si="53"/>
        <v>435280.477</v>
      </c>
      <c r="IC229" s="53">
        <f t="shared" ref="IC229:IN229" si="2777">IC230+IC234</f>
        <v>42649.63068</v>
      </c>
      <c r="ID229" s="53">
        <f t="shared" si="2777"/>
        <v>47092.84837</v>
      </c>
      <c r="IE229" s="53">
        <f t="shared" si="2777"/>
        <v>52289.8695</v>
      </c>
      <c r="IF229" s="53">
        <f t="shared" si="2777"/>
        <v>52189.67964</v>
      </c>
      <c r="IG229" s="53">
        <f t="shared" si="2777"/>
        <v>52954.98835</v>
      </c>
      <c r="IH229" s="53">
        <f t="shared" si="2777"/>
        <v>56067.22386</v>
      </c>
      <c r="II229" s="53">
        <f t="shared" si="2777"/>
        <v>65132.04608</v>
      </c>
      <c r="IJ229" s="53">
        <f t="shared" si="2777"/>
        <v>63254.99134</v>
      </c>
      <c r="IK229" s="53">
        <f t="shared" si="2777"/>
        <v>58864.80591</v>
      </c>
      <c r="IL229" s="53">
        <f t="shared" si="2777"/>
        <v>55538.85397</v>
      </c>
      <c r="IM229" s="53">
        <f t="shared" si="2777"/>
        <v>57232.86462</v>
      </c>
      <c r="IN229" s="53">
        <f t="shared" si="2777"/>
        <v>70147.41887</v>
      </c>
      <c r="IO229" s="52">
        <f t="shared" si="55"/>
        <v>673415.2212</v>
      </c>
      <c r="IP229" s="53">
        <f t="shared" ref="IP229:JA229" si="2778">IP230+IP234</f>
        <v>68652.07094</v>
      </c>
      <c r="IQ229" s="53">
        <f t="shared" si="2778"/>
        <v>75796.76041</v>
      </c>
      <c r="IR229" s="53">
        <f t="shared" si="2778"/>
        <v>84168.21357</v>
      </c>
      <c r="IS229" s="53">
        <f t="shared" si="2778"/>
        <v>84008.45523</v>
      </c>
      <c r="IT229" s="53">
        <f t="shared" si="2778"/>
        <v>85258.28995</v>
      </c>
      <c r="IU229" s="53">
        <f t="shared" si="2778"/>
        <v>90222.3819</v>
      </c>
      <c r="IV229" s="53">
        <f t="shared" si="2778"/>
        <v>104833.437</v>
      </c>
      <c r="IW229" s="53">
        <f t="shared" si="2778"/>
        <v>101831.8493</v>
      </c>
      <c r="IX229" s="53">
        <f t="shared" si="2778"/>
        <v>94756.19358</v>
      </c>
      <c r="IY229" s="53">
        <f t="shared" si="2778"/>
        <v>89400.86046</v>
      </c>
      <c r="IZ229" s="53">
        <f t="shared" si="2778"/>
        <v>92136.96487</v>
      </c>
      <c r="JA229" s="53">
        <f t="shared" si="2778"/>
        <v>112914.5904</v>
      </c>
      <c r="JB229" s="52">
        <f t="shared" si="57"/>
        <v>1083980.068</v>
      </c>
      <c r="JC229" s="2"/>
      <c r="JD229" s="2"/>
      <c r="JE229" s="19">
        <f t="shared" si="58"/>
        <v>0</v>
      </c>
      <c r="JF229" s="19">
        <f t="shared" si="59"/>
        <v>0</v>
      </c>
      <c r="JG229" s="48">
        <f t="shared" si="60"/>
        <v>0</v>
      </c>
      <c r="JH229" s="48">
        <f t="shared" si="61"/>
        <v>0</v>
      </c>
      <c r="JI229" s="48">
        <f t="shared" si="62"/>
        <v>0</v>
      </c>
      <c r="JJ229" s="48">
        <f t="shared" si="63"/>
        <v>-0.0000000001164153218</v>
      </c>
      <c r="JK229" s="48">
        <f t="shared" si="64"/>
        <v>0</v>
      </c>
    </row>
    <row r="230" ht="19.5" customHeight="1" outlineLevel="1">
      <c r="A230" s="2"/>
      <c r="B230" s="6" t="s">
        <v>17</v>
      </c>
      <c r="C230" s="8">
        <f t="shared" ref="C230:N230" si="2779">SUM(C231:C233)</f>
        <v>6671.609706</v>
      </c>
      <c r="D230" s="8">
        <f t="shared" si="2779"/>
        <v>7389.014466</v>
      </c>
      <c r="E230" s="8">
        <f t="shared" si="2779"/>
        <v>8184.135977</v>
      </c>
      <c r="F230" s="8">
        <f t="shared" si="2779"/>
        <v>8163.943456</v>
      </c>
      <c r="G230" s="8">
        <f t="shared" si="2779"/>
        <v>8339.512132</v>
      </c>
      <c r="H230" s="8">
        <f t="shared" si="2779"/>
        <v>8866.218162</v>
      </c>
      <c r="I230" s="8">
        <f t="shared" si="2779"/>
        <v>10182.98324</v>
      </c>
      <c r="J230" s="8">
        <f t="shared" si="2779"/>
        <v>9919.630221</v>
      </c>
      <c r="K230" s="8">
        <f t="shared" si="2779"/>
        <v>9217.355515</v>
      </c>
      <c r="L230" s="8">
        <f t="shared" si="2779"/>
        <v>8690.649485</v>
      </c>
      <c r="M230" s="8">
        <f t="shared" si="2779"/>
        <v>8743.111248</v>
      </c>
      <c r="N230" s="8">
        <f t="shared" si="2779"/>
        <v>10973.04228</v>
      </c>
      <c r="O230" s="8">
        <f t="shared" si="21"/>
        <v>105341.2059</v>
      </c>
      <c r="P230" s="8">
        <f t="shared" ref="P230:AA230" si="2780">SUM(P231:P233)</f>
        <v>7979.642988</v>
      </c>
      <c r="Q230" s="8">
        <f t="shared" si="2780"/>
        <v>8835.86619</v>
      </c>
      <c r="R230" s="8">
        <f t="shared" si="2780"/>
        <v>9788.292187</v>
      </c>
      <c r="S230" s="8">
        <f t="shared" si="2780"/>
        <v>9764.56313</v>
      </c>
      <c r="T230" s="8">
        <f t="shared" si="2780"/>
        <v>9974.553735</v>
      </c>
      <c r="U230" s="8">
        <f t="shared" si="2780"/>
        <v>10604.52555</v>
      </c>
      <c r="V230" s="8">
        <f t="shared" si="2780"/>
        <v>12179.45509</v>
      </c>
      <c r="W230" s="8">
        <f t="shared" si="2780"/>
        <v>11864.46918</v>
      </c>
      <c r="X230" s="8">
        <f t="shared" si="2780"/>
        <v>11024.50676</v>
      </c>
      <c r="Y230" s="8">
        <f t="shared" si="2780"/>
        <v>10394.53495</v>
      </c>
      <c r="Z230" s="8">
        <f t="shared" si="2780"/>
        <v>10459.54041</v>
      </c>
      <c r="AA230" s="8">
        <f t="shared" si="2780"/>
        <v>13124.41281</v>
      </c>
      <c r="AB230" s="8">
        <f t="shared" si="23"/>
        <v>125994.363</v>
      </c>
      <c r="AC230" s="8">
        <f t="shared" ref="AC230:AN230" si="2781">SUM(AC231:AC233)</f>
        <v>10299.53768</v>
      </c>
      <c r="AD230" s="8">
        <f t="shared" si="2781"/>
        <v>10813.89812</v>
      </c>
      <c r="AE230" s="8">
        <f t="shared" si="2781"/>
        <v>12518.60424</v>
      </c>
      <c r="AF230" s="8">
        <f t="shared" si="2781"/>
        <v>12603.38163</v>
      </c>
      <c r="AG230" s="8">
        <f t="shared" si="2781"/>
        <v>12874.4221</v>
      </c>
      <c r="AH230" s="8">
        <f t="shared" si="2781"/>
        <v>13687.54349</v>
      </c>
      <c r="AI230" s="8">
        <f t="shared" si="2781"/>
        <v>15720.34698</v>
      </c>
      <c r="AJ230" s="8">
        <f t="shared" si="2781"/>
        <v>15313.78628</v>
      </c>
      <c r="AK230" s="8">
        <f t="shared" si="2781"/>
        <v>14229.62442</v>
      </c>
      <c r="AL230" s="8">
        <f t="shared" si="2781"/>
        <v>13416.50303</v>
      </c>
      <c r="AM230" s="8">
        <f t="shared" si="2781"/>
        <v>14206.60207</v>
      </c>
      <c r="AN230" s="8">
        <f t="shared" si="2781"/>
        <v>16940.02908</v>
      </c>
      <c r="AO230" s="8">
        <f t="shared" si="25"/>
        <v>162624.2791</v>
      </c>
      <c r="AP230" s="8">
        <f t="shared" ref="AP230:BA230" si="2782">SUM(AP231:AP233)</f>
        <v>14780.19537</v>
      </c>
      <c r="AQ230" s="8">
        <f t="shared" si="2782"/>
        <v>16359.70118</v>
      </c>
      <c r="AR230" s="8">
        <f t="shared" si="2782"/>
        <v>18128.81317</v>
      </c>
      <c r="AS230" s="8">
        <f t="shared" si="2782"/>
        <v>18086.2917</v>
      </c>
      <c r="AT230" s="8">
        <f t="shared" si="2782"/>
        <v>18475.24421</v>
      </c>
      <c r="AU230" s="8">
        <f t="shared" si="2782"/>
        <v>19642.10174</v>
      </c>
      <c r="AV230" s="8">
        <f t="shared" si="2782"/>
        <v>22559.24557</v>
      </c>
      <c r="AW230" s="8">
        <f t="shared" si="2782"/>
        <v>21975.8168</v>
      </c>
      <c r="AX230" s="8">
        <f t="shared" si="2782"/>
        <v>20420.00676</v>
      </c>
      <c r="AY230" s="8">
        <f t="shared" si="2782"/>
        <v>19253.14923</v>
      </c>
      <c r="AZ230" s="8">
        <f t="shared" si="2782"/>
        <v>19381.40826</v>
      </c>
      <c r="BA230" s="8">
        <f t="shared" si="2782"/>
        <v>24309.53186</v>
      </c>
      <c r="BB230" s="8">
        <f t="shared" si="27"/>
        <v>233371.5059</v>
      </c>
      <c r="BC230" s="8">
        <f t="shared" ref="BC230:BN230" si="2783">SUM(BC231:BC233)</f>
        <v>23061.99403</v>
      </c>
      <c r="BD230" s="8">
        <f t="shared" si="2783"/>
        <v>25521.33138</v>
      </c>
      <c r="BE230" s="8">
        <f t="shared" si="2783"/>
        <v>28285.86251</v>
      </c>
      <c r="BF230" s="8">
        <f t="shared" si="2783"/>
        <v>28220.59795</v>
      </c>
      <c r="BG230" s="8">
        <f t="shared" si="2783"/>
        <v>28827.49253</v>
      </c>
      <c r="BH230" s="8">
        <f t="shared" si="2783"/>
        <v>30648.17627</v>
      </c>
      <c r="BI230" s="8">
        <f t="shared" si="2783"/>
        <v>35199.88562</v>
      </c>
      <c r="BJ230" s="8">
        <f t="shared" si="2783"/>
        <v>34289.54375</v>
      </c>
      <c r="BK230" s="8">
        <f t="shared" si="2783"/>
        <v>31861.96543</v>
      </c>
      <c r="BL230" s="8">
        <f t="shared" si="2783"/>
        <v>30041.28169</v>
      </c>
      <c r="BM230" s="8">
        <f t="shared" si="2783"/>
        <v>30247.70539</v>
      </c>
      <c r="BN230" s="8">
        <f t="shared" si="2783"/>
        <v>37930.91123</v>
      </c>
      <c r="BO230" s="8">
        <f t="shared" si="29"/>
        <v>364136.7478</v>
      </c>
      <c r="BP230" s="8">
        <f t="shared" ref="BP230:CA230" si="2784">SUM(BP231:BP233)</f>
        <v>36012.7568</v>
      </c>
      <c r="BQ230" s="8">
        <f t="shared" si="2784"/>
        <v>39844.85734</v>
      </c>
      <c r="BR230" s="8">
        <f t="shared" si="2784"/>
        <v>44168.46557</v>
      </c>
      <c r="BS230" s="8">
        <f t="shared" si="2784"/>
        <v>44068.24188</v>
      </c>
      <c r="BT230" s="8">
        <f t="shared" si="2784"/>
        <v>45015.946</v>
      </c>
      <c r="BU230" s="8">
        <f t="shared" si="2784"/>
        <v>47859.05838</v>
      </c>
      <c r="BV230" s="8">
        <f t="shared" si="2784"/>
        <v>54966.83933</v>
      </c>
      <c r="BW230" s="8">
        <f t="shared" si="2784"/>
        <v>53545.28314</v>
      </c>
      <c r="BX230" s="8">
        <f t="shared" si="2784"/>
        <v>49754.46664</v>
      </c>
      <c r="BY230" s="8">
        <f t="shared" si="2784"/>
        <v>46911.35426</v>
      </c>
      <c r="BZ230" s="8">
        <f t="shared" si="2784"/>
        <v>47243.69861</v>
      </c>
      <c r="CA230" s="8">
        <f t="shared" si="2784"/>
        <v>59231.5079</v>
      </c>
      <c r="CB230" s="8">
        <f t="shared" si="31"/>
        <v>568622.4759</v>
      </c>
      <c r="CC230" s="8">
        <f t="shared" ref="CC230:CN230" si="2785">SUM(CC231:CC233)</f>
        <v>58400.73501</v>
      </c>
      <c r="CD230" s="8">
        <f t="shared" si="2785"/>
        <v>64601.40879</v>
      </c>
      <c r="CE230" s="8">
        <f t="shared" si="2785"/>
        <v>71623.85189</v>
      </c>
      <c r="CF230" s="8">
        <f t="shared" si="2785"/>
        <v>71464.05732</v>
      </c>
      <c r="CG230" s="8">
        <f t="shared" si="2785"/>
        <v>73000.91877</v>
      </c>
      <c r="CH230" s="8">
        <f t="shared" si="2785"/>
        <v>77611.50311</v>
      </c>
      <c r="CI230" s="8">
        <f t="shared" si="2785"/>
        <v>89137.96397</v>
      </c>
      <c r="CJ230" s="8">
        <f t="shared" si="2785"/>
        <v>86832.67179</v>
      </c>
      <c r="CK230" s="8">
        <f t="shared" si="2785"/>
        <v>80685.226</v>
      </c>
      <c r="CL230" s="8">
        <f t="shared" si="2785"/>
        <v>76074.64166</v>
      </c>
      <c r="CM230" s="8">
        <f t="shared" si="2785"/>
        <v>76630.04983</v>
      </c>
      <c r="CN230" s="8">
        <f t="shared" si="2785"/>
        <v>96053.84048</v>
      </c>
      <c r="CO230" s="8">
        <f t="shared" si="33"/>
        <v>922116.8686</v>
      </c>
      <c r="CP230" s="2"/>
      <c r="CQ230" s="2"/>
      <c r="CR230" s="48">
        <f>O230-'ОПУ БС'!C230</f>
        <v>0</v>
      </c>
      <c r="CS230" s="48">
        <f>AB230-'ОПУ БС'!D230</f>
        <v>0</v>
      </c>
      <c r="CT230" s="48">
        <f>AO230-'ОПУ БС'!E230</f>
        <v>0</v>
      </c>
      <c r="CU230" s="48">
        <f>BB230-'ОПУ БС'!F230</f>
        <v>0</v>
      </c>
      <c r="CV230" s="48">
        <f>BO230-'ОПУ БС'!G230</f>
        <v>-0.0000000001746229827</v>
      </c>
      <c r="CW230" s="48">
        <f>CB230-'ОПУ БС'!H230</f>
        <v>0</v>
      </c>
      <c r="CX230" s="48">
        <f>CO230-'ОПУ БС'!I230</f>
        <v>0</v>
      </c>
      <c r="CY230" s="2"/>
      <c r="CZ230" s="2"/>
      <c r="DA230" s="49">
        <f t="shared" ref="DA230:DL230" si="2786">SUM(DA231:DA233)</f>
        <v>0</v>
      </c>
      <c r="DB230" s="49">
        <f t="shared" si="2786"/>
        <v>0</v>
      </c>
      <c r="DC230" s="49">
        <f t="shared" si="2786"/>
        <v>0</v>
      </c>
      <c r="DD230" s="49">
        <f t="shared" si="2786"/>
        <v>0</v>
      </c>
      <c r="DE230" s="49">
        <f t="shared" si="2786"/>
        <v>0</v>
      </c>
      <c r="DF230" s="49">
        <f t="shared" si="2786"/>
        <v>0</v>
      </c>
      <c r="DG230" s="49">
        <f t="shared" si="2786"/>
        <v>0</v>
      </c>
      <c r="DH230" s="49">
        <f t="shared" si="2786"/>
        <v>0</v>
      </c>
      <c r="DI230" s="49">
        <f t="shared" si="2786"/>
        <v>0</v>
      </c>
      <c r="DJ230" s="49">
        <f t="shared" si="2786"/>
        <v>0</v>
      </c>
      <c r="DK230" s="49">
        <f t="shared" si="2786"/>
        <v>0</v>
      </c>
      <c r="DL230" s="49">
        <f t="shared" si="2786"/>
        <v>0</v>
      </c>
      <c r="DM230" s="50">
        <f t="shared" si="35"/>
        <v>0</v>
      </c>
      <c r="DN230" s="49">
        <f t="shared" ref="DN230:DY230" si="2787">SUM(DN231:DN233)</f>
        <v>-10.67784438</v>
      </c>
      <c r="DO230" s="49">
        <f t="shared" si="2787"/>
        <v>-11.81894684</v>
      </c>
      <c r="DP230" s="49">
        <f t="shared" si="2787"/>
        <v>-13.0970289</v>
      </c>
      <c r="DQ230" s="49">
        <f t="shared" si="2787"/>
        <v>-13.06630958</v>
      </c>
      <c r="DR230" s="49">
        <f t="shared" si="2787"/>
        <v>-13.34730548</v>
      </c>
      <c r="DS230" s="49">
        <f t="shared" si="2787"/>
        <v>-14.19029319</v>
      </c>
      <c r="DT230" s="49">
        <f t="shared" si="2787"/>
        <v>-16.29776248</v>
      </c>
      <c r="DU230" s="49">
        <f t="shared" si="2787"/>
        <v>-15.87626862</v>
      </c>
      <c r="DV230" s="49">
        <f t="shared" si="2787"/>
        <v>-14.752285</v>
      </c>
      <c r="DW230" s="49">
        <f t="shared" si="2787"/>
        <v>-13.90929729</v>
      </c>
      <c r="DX230" s="49">
        <f t="shared" si="2787"/>
        <v>-14.00195709</v>
      </c>
      <c r="DY230" s="49">
        <f t="shared" si="2787"/>
        <v>-17.56224405</v>
      </c>
      <c r="DZ230" s="50">
        <f t="shared" si="37"/>
        <v>-168.5975429</v>
      </c>
      <c r="EA230" s="49">
        <f t="shared" ref="EA230:EL230" si="2788">SUM(EA231:EA233)</f>
        <v>-11.25535017</v>
      </c>
      <c r="EB230" s="49">
        <f t="shared" si="2788"/>
        <v>-12.4556238</v>
      </c>
      <c r="EC230" s="49">
        <f t="shared" si="2788"/>
        <v>-13.8048465</v>
      </c>
      <c r="ED230" s="49">
        <f t="shared" si="2788"/>
        <v>-13.77299429</v>
      </c>
      <c r="EE230" s="49">
        <f t="shared" si="2788"/>
        <v>-14.06918772</v>
      </c>
      <c r="EF230" s="49">
        <f t="shared" si="2788"/>
        <v>-14.95776799</v>
      </c>
      <c r="EG230" s="49">
        <f t="shared" si="2788"/>
        <v>-17.17921868</v>
      </c>
      <c r="EH230" s="49">
        <f t="shared" si="2788"/>
        <v>-16.73492855</v>
      </c>
      <c r="EI230" s="49">
        <f t="shared" si="2788"/>
        <v>-15.55015484</v>
      </c>
      <c r="EJ230" s="49">
        <f t="shared" si="2788"/>
        <v>-14.66157457</v>
      </c>
      <c r="EK230" s="49">
        <f t="shared" si="2788"/>
        <v>-14.76231915</v>
      </c>
      <c r="EL230" s="49">
        <f t="shared" si="2788"/>
        <v>-18.5120891</v>
      </c>
      <c r="EM230" s="50">
        <f t="shared" si="39"/>
        <v>-177.7160554</v>
      </c>
      <c r="EN230" s="49">
        <f t="shared" ref="EN230:EY230" si="2789">SUM(EN231:EN233)</f>
        <v>-12.15418127</v>
      </c>
      <c r="EO230" s="49">
        <f t="shared" si="2789"/>
        <v>-13.44750199</v>
      </c>
      <c r="EP230" s="49">
        <f t="shared" si="2789"/>
        <v>-14.90670486</v>
      </c>
      <c r="EQ230" s="49">
        <f t="shared" si="2789"/>
        <v>-14.87287971</v>
      </c>
      <c r="ER230" s="49">
        <f t="shared" si="2789"/>
        <v>-15.19272659</v>
      </c>
      <c r="ES230" s="49">
        <f t="shared" si="2789"/>
        <v>-16.15226721</v>
      </c>
      <c r="ET230" s="49">
        <f t="shared" si="2789"/>
        <v>-18.55111878</v>
      </c>
      <c r="EU230" s="49">
        <f t="shared" si="2789"/>
        <v>-18.07134847</v>
      </c>
      <c r="EV230" s="49">
        <f t="shared" si="2789"/>
        <v>-16.79196096</v>
      </c>
      <c r="EW230" s="49">
        <f t="shared" si="2789"/>
        <v>-15.83242034</v>
      </c>
      <c r="EX230" s="49">
        <f t="shared" si="2789"/>
        <v>-15.94458541</v>
      </c>
      <c r="EY230" s="49">
        <f t="shared" si="2789"/>
        <v>-19.99042972</v>
      </c>
      <c r="EZ230" s="51">
        <f t="shared" si="41"/>
        <v>-191.9081253</v>
      </c>
      <c r="FA230" s="49">
        <f t="shared" ref="FA230:FL230" si="2790">SUM(FA231:FA233)</f>
        <v>-13.24131773</v>
      </c>
      <c r="FB230" s="49">
        <f t="shared" si="2790"/>
        <v>-14.64720914</v>
      </c>
      <c r="FC230" s="49">
        <f t="shared" si="2790"/>
        <v>-16.23942199</v>
      </c>
      <c r="FD230" s="49">
        <f t="shared" si="2790"/>
        <v>-16.20319144</v>
      </c>
      <c r="FE230" s="49">
        <f t="shared" si="2790"/>
        <v>-16.55164717</v>
      </c>
      <c r="FF230" s="49">
        <f t="shared" si="2790"/>
        <v>-17.59701436</v>
      </c>
      <c r="FG230" s="49">
        <f t="shared" si="2790"/>
        <v>-20.21043233</v>
      </c>
      <c r="FH230" s="49">
        <f t="shared" si="2790"/>
        <v>-19.68774874</v>
      </c>
      <c r="FI230" s="49">
        <f t="shared" si="2790"/>
        <v>-18.29392582</v>
      </c>
      <c r="FJ230" s="49">
        <f t="shared" si="2790"/>
        <v>-17.24855863</v>
      </c>
      <c r="FK230" s="49">
        <f t="shared" si="2790"/>
        <v>-17.37448745</v>
      </c>
      <c r="FL230" s="49">
        <f t="shared" si="2790"/>
        <v>-21.77848312</v>
      </c>
      <c r="FM230" s="51">
        <f t="shared" si="43"/>
        <v>-209.0734379</v>
      </c>
      <c r="FN230" s="2"/>
      <c r="FO230" s="2"/>
      <c r="FP230" s="8">
        <f t="shared" ref="FP230:GA230" si="2791">SUM(FP231:FP233)</f>
        <v>6671.609706</v>
      </c>
      <c r="FQ230" s="8">
        <f t="shared" si="2791"/>
        <v>7389.014466</v>
      </c>
      <c r="FR230" s="8">
        <f t="shared" si="2791"/>
        <v>8184.135977</v>
      </c>
      <c r="FS230" s="8">
        <f t="shared" si="2791"/>
        <v>8163.943456</v>
      </c>
      <c r="FT230" s="8">
        <f t="shared" si="2791"/>
        <v>8339.512132</v>
      </c>
      <c r="FU230" s="8">
        <f t="shared" si="2791"/>
        <v>8866.218162</v>
      </c>
      <c r="FV230" s="8">
        <f t="shared" si="2791"/>
        <v>10182.98324</v>
      </c>
      <c r="FW230" s="8">
        <f t="shared" si="2791"/>
        <v>9919.630221</v>
      </c>
      <c r="FX230" s="8">
        <f t="shared" si="2791"/>
        <v>9217.355515</v>
      </c>
      <c r="FY230" s="8">
        <f t="shared" si="2791"/>
        <v>8690.649485</v>
      </c>
      <c r="FZ230" s="8">
        <f t="shared" si="2791"/>
        <v>8743.111248</v>
      </c>
      <c r="GA230" s="8">
        <f t="shared" si="2791"/>
        <v>10973.04228</v>
      </c>
      <c r="GB230" s="52">
        <f t="shared" si="45"/>
        <v>105341.2059</v>
      </c>
      <c r="GC230" s="8">
        <f t="shared" ref="GC230:GN230" si="2792">SUM(GC231:GC233)</f>
        <v>7979.642988</v>
      </c>
      <c r="GD230" s="8">
        <f t="shared" si="2792"/>
        <v>8835.86619</v>
      </c>
      <c r="GE230" s="8">
        <f t="shared" si="2792"/>
        <v>9788.292187</v>
      </c>
      <c r="GF230" s="8">
        <f t="shared" si="2792"/>
        <v>9764.56313</v>
      </c>
      <c r="GG230" s="8">
        <f t="shared" si="2792"/>
        <v>9974.553735</v>
      </c>
      <c r="GH230" s="8">
        <f t="shared" si="2792"/>
        <v>10604.52555</v>
      </c>
      <c r="GI230" s="8">
        <f t="shared" si="2792"/>
        <v>12179.45509</v>
      </c>
      <c r="GJ230" s="8">
        <f t="shared" si="2792"/>
        <v>11864.46918</v>
      </c>
      <c r="GK230" s="8">
        <f t="shared" si="2792"/>
        <v>11024.50676</v>
      </c>
      <c r="GL230" s="8">
        <f t="shared" si="2792"/>
        <v>10394.53495</v>
      </c>
      <c r="GM230" s="8">
        <f t="shared" si="2792"/>
        <v>10459.54041</v>
      </c>
      <c r="GN230" s="8">
        <f t="shared" si="2792"/>
        <v>13124.41281</v>
      </c>
      <c r="GO230" s="52">
        <f t="shared" si="47"/>
        <v>125994.363</v>
      </c>
      <c r="GP230" s="53">
        <f t="shared" ref="GP230:HA230" si="2793">SUM(GP231:GP233)</f>
        <v>10299.53768</v>
      </c>
      <c r="GQ230" s="53">
        <f t="shared" si="2793"/>
        <v>10813.89812</v>
      </c>
      <c r="GR230" s="53">
        <f t="shared" si="2793"/>
        <v>12518.60424</v>
      </c>
      <c r="GS230" s="53">
        <f t="shared" si="2793"/>
        <v>12603.38163</v>
      </c>
      <c r="GT230" s="53">
        <f t="shared" si="2793"/>
        <v>12874.4221</v>
      </c>
      <c r="GU230" s="53">
        <f t="shared" si="2793"/>
        <v>13687.54349</v>
      </c>
      <c r="GV230" s="53">
        <f t="shared" si="2793"/>
        <v>15720.34698</v>
      </c>
      <c r="GW230" s="53">
        <f t="shared" si="2793"/>
        <v>15313.78628</v>
      </c>
      <c r="GX230" s="53">
        <f t="shared" si="2793"/>
        <v>14229.62442</v>
      </c>
      <c r="GY230" s="53">
        <f t="shared" si="2793"/>
        <v>13416.50303</v>
      </c>
      <c r="GZ230" s="53">
        <f t="shared" si="2793"/>
        <v>14206.60207</v>
      </c>
      <c r="HA230" s="53">
        <f t="shared" si="2793"/>
        <v>16940.02908</v>
      </c>
      <c r="HB230" s="52">
        <f t="shared" si="49"/>
        <v>162624.2791</v>
      </c>
      <c r="HC230" s="53">
        <f t="shared" ref="HC230:HN230" si="2794">SUM(HC231:HC233)</f>
        <v>14769.51753</v>
      </c>
      <c r="HD230" s="53">
        <f t="shared" si="2794"/>
        <v>16347.88223</v>
      </c>
      <c r="HE230" s="53">
        <f t="shared" si="2794"/>
        <v>18115.71614</v>
      </c>
      <c r="HF230" s="53">
        <f t="shared" si="2794"/>
        <v>18073.22539</v>
      </c>
      <c r="HG230" s="53">
        <f t="shared" si="2794"/>
        <v>18461.89691</v>
      </c>
      <c r="HH230" s="53">
        <f t="shared" si="2794"/>
        <v>19627.91145</v>
      </c>
      <c r="HI230" s="53">
        <f t="shared" si="2794"/>
        <v>22542.9478</v>
      </c>
      <c r="HJ230" s="53">
        <f t="shared" si="2794"/>
        <v>21959.94053</v>
      </c>
      <c r="HK230" s="53">
        <f t="shared" si="2794"/>
        <v>20405.25448</v>
      </c>
      <c r="HL230" s="53">
        <f t="shared" si="2794"/>
        <v>19239.23994</v>
      </c>
      <c r="HM230" s="53">
        <f t="shared" si="2794"/>
        <v>19367.4063</v>
      </c>
      <c r="HN230" s="53">
        <f t="shared" si="2794"/>
        <v>24291.96962</v>
      </c>
      <c r="HO230" s="52">
        <f t="shared" si="51"/>
        <v>233202.9083</v>
      </c>
      <c r="HP230" s="53">
        <f t="shared" ref="HP230:IA230" si="2795">SUM(HP231:HP233)</f>
        <v>23050.73868</v>
      </c>
      <c r="HQ230" s="53">
        <f t="shared" si="2795"/>
        <v>25508.87576</v>
      </c>
      <c r="HR230" s="53">
        <f t="shared" si="2795"/>
        <v>28272.05766</v>
      </c>
      <c r="HS230" s="53">
        <f t="shared" si="2795"/>
        <v>28206.82496</v>
      </c>
      <c r="HT230" s="53">
        <f t="shared" si="2795"/>
        <v>28813.42335</v>
      </c>
      <c r="HU230" s="53">
        <f t="shared" si="2795"/>
        <v>30633.21851</v>
      </c>
      <c r="HV230" s="53">
        <f t="shared" si="2795"/>
        <v>35182.7064</v>
      </c>
      <c r="HW230" s="53">
        <f t="shared" si="2795"/>
        <v>34272.80882</v>
      </c>
      <c r="HX230" s="53">
        <f t="shared" si="2795"/>
        <v>31846.41528</v>
      </c>
      <c r="HY230" s="53">
        <f t="shared" si="2795"/>
        <v>30026.62012</v>
      </c>
      <c r="HZ230" s="53">
        <f t="shared" si="2795"/>
        <v>30232.94308</v>
      </c>
      <c r="IA230" s="53">
        <f t="shared" si="2795"/>
        <v>37912.39914</v>
      </c>
      <c r="IB230" s="52">
        <f t="shared" si="53"/>
        <v>363959.0317</v>
      </c>
      <c r="IC230" s="53">
        <f t="shared" ref="IC230:IN230" si="2796">SUM(IC231:IC233)</f>
        <v>36000.60262</v>
      </c>
      <c r="ID230" s="53">
        <f t="shared" si="2796"/>
        <v>39831.40983</v>
      </c>
      <c r="IE230" s="53">
        <f t="shared" si="2796"/>
        <v>44153.55886</v>
      </c>
      <c r="IF230" s="53">
        <f t="shared" si="2796"/>
        <v>44053.369</v>
      </c>
      <c r="IG230" s="53">
        <f t="shared" si="2796"/>
        <v>45000.75328</v>
      </c>
      <c r="IH230" s="53">
        <f t="shared" si="2796"/>
        <v>47842.90612</v>
      </c>
      <c r="II230" s="53">
        <f t="shared" si="2796"/>
        <v>54948.28821</v>
      </c>
      <c r="IJ230" s="53">
        <f t="shared" si="2796"/>
        <v>53527.21179</v>
      </c>
      <c r="IK230" s="53">
        <f t="shared" si="2796"/>
        <v>49737.67468</v>
      </c>
      <c r="IL230" s="53">
        <f t="shared" si="2796"/>
        <v>46895.52184</v>
      </c>
      <c r="IM230" s="53">
        <f t="shared" si="2796"/>
        <v>47227.75402</v>
      </c>
      <c r="IN230" s="53">
        <f t="shared" si="2796"/>
        <v>59211.51747</v>
      </c>
      <c r="IO230" s="52">
        <f t="shared" si="55"/>
        <v>568430.5677</v>
      </c>
      <c r="IP230" s="53">
        <f t="shared" ref="IP230:JA230" si="2797">SUM(IP231:IP233)</f>
        <v>58387.49369</v>
      </c>
      <c r="IQ230" s="53">
        <f t="shared" si="2797"/>
        <v>64586.76158</v>
      </c>
      <c r="IR230" s="53">
        <f t="shared" si="2797"/>
        <v>71607.61247</v>
      </c>
      <c r="IS230" s="53">
        <f t="shared" si="2797"/>
        <v>71447.85413</v>
      </c>
      <c r="IT230" s="53">
        <f t="shared" si="2797"/>
        <v>72984.36712</v>
      </c>
      <c r="IU230" s="53">
        <f t="shared" si="2797"/>
        <v>77593.90609</v>
      </c>
      <c r="IV230" s="53">
        <f t="shared" si="2797"/>
        <v>89117.75353</v>
      </c>
      <c r="IW230" s="53">
        <f t="shared" si="2797"/>
        <v>86812.98405</v>
      </c>
      <c r="IX230" s="53">
        <f t="shared" si="2797"/>
        <v>80666.93208</v>
      </c>
      <c r="IY230" s="53">
        <f t="shared" si="2797"/>
        <v>76057.3931</v>
      </c>
      <c r="IZ230" s="53">
        <f t="shared" si="2797"/>
        <v>76612.67534</v>
      </c>
      <c r="JA230" s="53">
        <f t="shared" si="2797"/>
        <v>96032.062</v>
      </c>
      <c r="JB230" s="52">
        <f t="shared" si="57"/>
        <v>921907.7952</v>
      </c>
      <c r="JC230" s="2"/>
      <c r="JD230" s="2"/>
      <c r="JE230" s="19">
        <f t="shared" si="58"/>
        <v>0</v>
      </c>
      <c r="JF230" s="19">
        <f t="shared" si="59"/>
        <v>0</v>
      </c>
      <c r="JG230" s="48">
        <f t="shared" si="60"/>
        <v>0</v>
      </c>
      <c r="JH230" s="48">
        <f t="shared" si="61"/>
        <v>0</v>
      </c>
      <c r="JI230" s="48">
        <f t="shared" si="62"/>
        <v>0</v>
      </c>
      <c r="JJ230" s="48">
        <f t="shared" si="63"/>
        <v>-0.0000000001164153218</v>
      </c>
      <c r="JK230" s="48">
        <f t="shared" si="64"/>
        <v>0.0000000001164153218</v>
      </c>
    </row>
    <row r="231" ht="19.5" customHeight="1" outlineLevel="1">
      <c r="A231" s="2"/>
      <c r="B231" s="13" t="s">
        <v>18</v>
      </c>
      <c r="C231" s="10">
        <f t="shared" ref="C231:N231" si="2798">C82-C119-C147-C175-C203</f>
        <v>3297.12928</v>
      </c>
      <c r="D231" s="10">
        <f t="shared" si="2798"/>
        <v>3600.81224</v>
      </c>
      <c r="E231" s="10">
        <f t="shared" si="2798"/>
        <v>4034.64504</v>
      </c>
      <c r="F231" s="10">
        <f t="shared" si="2798"/>
        <v>4034.64504</v>
      </c>
      <c r="G231" s="10">
        <f t="shared" si="2798"/>
        <v>4121.4116</v>
      </c>
      <c r="H231" s="10">
        <f t="shared" si="2798"/>
        <v>4381.71128</v>
      </c>
      <c r="I231" s="10">
        <f t="shared" si="2798"/>
        <v>5032.46048</v>
      </c>
      <c r="J231" s="10">
        <f t="shared" si="2798"/>
        <v>4902.31064</v>
      </c>
      <c r="K231" s="10">
        <f t="shared" si="2798"/>
        <v>4555.2444</v>
      </c>
      <c r="L231" s="10">
        <f t="shared" si="2798"/>
        <v>4294.94472</v>
      </c>
      <c r="M231" s="10">
        <f t="shared" si="2798"/>
        <v>4381.71128</v>
      </c>
      <c r="N231" s="10">
        <f t="shared" si="2798"/>
        <v>5422.910001</v>
      </c>
      <c r="O231" s="10">
        <f t="shared" si="21"/>
        <v>52059.93601</v>
      </c>
      <c r="P231" s="10">
        <f t="shared" ref="P231:AA231" si="2799">P82-P119-P147-P175-P203</f>
        <v>4006.118032</v>
      </c>
      <c r="Q231" s="10">
        <f t="shared" si="2799"/>
        <v>4375.102588</v>
      </c>
      <c r="R231" s="10">
        <f t="shared" si="2799"/>
        <v>4902.223382</v>
      </c>
      <c r="S231" s="10">
        <f t="shared" si="2799"/>
        <v>4902.223382</v>
      </c>
      <c r="T231" s="10">
        <f t="shared" si="2799"/>
        <v>5007.64754</v>
      </c>
      <c r="U231" s="10">
        <f t="shared" si="2799"/>
        <v>5323.920017</v>
      </c>
      <c r="V231" s="10">
        <f t="shared" si="2799"/>
        <v>6114.601207</v>
      </c>
      <c r="W231" s="10">
        <f t="shared" si="2799"/>
        <v>5956.464969</v>
      </c>
      <c r="X231" s="10">
        <f t="shared" si="2799"/>
        <v>5534.768334</v>
      </c>
      <c r="Y231" s="10">
        <f t="shared" si="2799"/>
        <v>5218.495858</v>
      </c>
      <c r="Z231" s="10">
        <f t="shared" si="2799"/>
        <v>5323.920017</v>
      </c>
      <c r="AA231" s="10">
        <f t="shared" si="2799"/>
        <v>6589.009922</v>
      </c>
      <c r="AB231" s="10">
        <f t="shared" si="23"/>
        <v>63254.49525</v>
      </c>
      <c r="AC231" s="10">
        <f t="shared" ref="AC231:AN231" si="2800">AC82-AC119-AC147-AC175-AC203</f>
        <v>5245.867639</v>
      </c>
      <c r="AD231" s="10">
        <f t="shared" si="2800"/>
        <v>5729.039658</v>
      </c>
      <c r="AE231" s="10">
        <f t="shared" si="2800"/>
        <v>6419.2854</v>
      </c>
      <c r="AF231" s="10">
        <f t="shared" si="2800"/>
        <v>6419.2854</v>
      </c>
      <c r="AG231" s="10">
        <f t="shared" si="2800"/>
        <v>6557.334548</v>
      </c>
      <c r="AH231" s="10">
        <f t="shared" si="2800"/>
        <v>6971.481993</v>
      </c>
      <c r="AI231" s="10">
        <f t="shared" si="2800"/>
        <v>8006.850606</v>
      </c>
      <c r="AJ231" s="10">
        <f t="shared" si="2800"/>
        <v>7799.776884</v>
      </c>
      <c r="AK231" s="10">
        <f t="shared" si="2800"/>
        <v>7247.58029</v>
      </c>
      <c r="AL231" s="10">
        <f t="shared" si="2800"/>
        <v>6833.432845</v>
      </c>
      <c r="AM231" s="10">
        <f t="shared" si="2800"/>
        <v>6971.481993</v>
      </c>
      <c r="AN231" s="10">
        <f t="shared" si="2800"/>
        <v>8628.071774</v>
      </c>
      <c r="AO231" s="10">
        <f t="shared" si="25"/>
        <v>82829.48903</v>
      </c>
      <c r="AP231" s="10">
        <f t="shared" ref="AP231:BA231" si="2801">AP82-AP119-AP147-AP175-AP203</f>
        <v>7637.355153</v>
      </c>
      <c r="AQ231" s="10">
        <f t="shared" si="2801"/>
        <v>8340.795759</v>
      </c>
      <c r="AR231" s="10">
        <f t="shared" si="2801"/>
        <v>9345.710911</v>
      </c>
      <c r="AS231" s="10">
        <f t="shared" si="2801"/>
        <v>9345.710911</v>
      </c>
      <c r="AT231" s="10">
        <f t="shared" si="2801"/>
        <v>9546.693941</v>
      </c>
      <c r="AU231" s="10">
        <f t="shared" si="2801"/>
        <v>10149.64303</v>
      </c>
      <c r="AV231" s="10">
        <f t="shared" si="2801"/>
        <v>11657.01576</v>
      </c>
      <c r="AW231" s="10">
        <f t="shared" si="2801"/>
        <v>11355.54121</v>
      </c>
      <c r="AX231" s="10">
        <f t="shared" si="2801"/>
        <v>10551.60909</v>
      </c>
      <c r="AY231" s="10">
        <f t="shared" si="2801"/>
        <v>9948.660002</v>
      </c>
      <c r="AZ231" s="10">
        <f t="shared" si="2801"/>
        <v>10149.64303</v>
      </c>
      <c r="BA231" s="10">
        <f t="shared" si="2801"/>
        <v>12561.4394</v>
      </c>
      <c r="BB231" s="10">
        <f t="shared" si="27"/>
        <v>120589.8182</v>
      </c>
      <c r="BC231" s="10">
        <f t="shared" ref="BC231:BN231" si="2802">BC82-BC119-BC147-BC175-BC203</f>
        <v>12090.04742</v>
      </c>
      <c r="BD231" s="10">
        <f t="shared" si="2802"/>
        <v>13203.60442</v>
      </c>
      <c r="BE231" s="10">
        <f t="shared" si="2802"/>
        <v>14794.40013</v>
      </c>
      <c r="BF231" s="10">
        <f t="shared" si="2802"/>
        <v>14794.40013</v>
      </c>
      <c r="BG231" s="10">
        <f t="shared" si="2802"/>
        <v>15112.55928</v>
      </c>
      <c r="BH231" s="10">
        <f t="shared" si="2802"/>
        <v>16067.0367</v>
      </c>
      <c r="BI231" s="10">
        <f t="shared" si="2802"/>
        <v>18453.23027</v>
      </c>
      <c r="BJ231" s="10">
        <f t="shared" si="2802"/>
        <v>17975.99156</v>
      </c>
      <c r="BK231" s="10">
        <f t="shared" si="2802"/>
        <v>16703.35499</v>
      </c>
      <c r="BL231" s="10">
        <f t="shared" si="2802"/>
        <v>15748.87756</v>
      </c>
      <c r="BM231" s="10">
        <f t="shared" si="2802"/>
        <v>16067.0367</v>
      </c>
      <c r="BN231" s="10">
        <f t="shared" si="2802"/>
        <v>19884.94641</v>
      </c>
      <c r="BO231" s="10">
        <f t="shared" si="29"/>
        <v>190895.4856</v>
      </c>
      <c r="BP231" s="10">
        <f t="shared" ref="BP231:CA231" si="2803">BP82-BP119-BP147-BP175-BP203</f>
        <v>19154.14238</v>
      </c>
      <c r="BQ231" s="10">
        <f t="shared" si="2803"/>
        <v>20918.33971</v>
      </c>
      <c r="BR231" s="10">
        <f t="shared" si="2803"/>
        <v>23438.6216</v>
      </c>
      <c r="BS231" s="10">
        <f t="shared" si="2803"/>
        <v>23438.6216</v>
      </c>
      <c r="BT231" s="10">
        <f t="shared" si="2803"/>
        <v>23942.67798</v>
      </c>
      <c r="BU231" s="10">
        <f t="shared" si="2803"/>
        <v>25454.84712</v>
      </c>
      <c r="BV231" s="10">
        <f t="shared" si="2803"/>
        <v>29235.26995</v>
      </c>
      <c r="BW231" s="10">
        <f t="shared" si="2803"/>
        <v>28479.18539</v>
      </c>
      <c r="BX231" s="10">
        <f t="shared" si="2803"/>
        <v>26462.95987</v>
      </c>
      <c r="BY231" s="10">
        <f t="shared" si="2803"/>
        <v>24950.79074</v>
      </c>
      <c r="BZ231" s="10">
        <f t="shared" si="2803"/>
        <v>25454.84712</v>
      </c>
      <c r="CA231" s="10">
        <f t="shared" si="2803"/>
        <v>31503.52366</v>
      </c>
      <c r="CB231" s="10">
        <f t="shared" si="31"/>
        <v>302433.8271</v>
      </c>
      <c r="CC231" s="10">
        <f t="shared" ref="CC231:CN231" si="2804">CC82-CC119-CC147-CC175-CC203</f>
        <v>31513.18739</v>
      </c>
      <c r="CD231" s="10">
        <f t="shared" si="2804"/>
        <v>34415.7178</v>
      </c>
      <c r="CE231" s="10">
        <f t="shared" si="2804"/>
        <v>38562.18983</v>
      </c>
      <c r="CF231" s="10">
        <f t="shared" si="2804"/>
        <v>38562.18983</v>
      </c>
      <c r="CG231" s="10">
        <f t="shared" si="2804"/>
        <v>39391.48423</v>
      </c>
      <c r="CH231" s="10">
        <f t="shared" si="2804"/>
        <v>41879.36745</v>
      </c>
      <c r="CI231" s="10">
        <f t="shared" si="2804"/>
        <v>48099.07548</v>
      </c>
      <c r="CJ231" s="10">
        <f t="shared" si="2804"/>
        <v>46855.13388</v>
      </c>
      <c r="CK231" s="10">
        <f t="shared" si="2804"/>
        <v>43537.95626</v>
      </c>
      <c r="CL231" s="10">
        <f t="shared" si="2804"/>
        <v>41050.07304</v>
      </c>
      <c r="CM231" s="10">
        <f t="shared" si="2804"/>
        <v>41879.36745</v>
      </c>
      <c r="CN231" s="10">
        <f t="shared" si="2804"/>
        <v>51830.90031</v>
      </c>
      <c r="CO231" s="10">
        <f t="shared" si="33"/>
        <v>497576.6429</v>
      </c>
      <c r="CP231" s="2"/>
      <c r="CQ231" s="2"/>
      <c r="CR231" s="48">
        <f>O231-'ОПУ БС'!C231</f>
        <v>0</v>
      </c>
      <c r="CS231" s="48">
        <f>AB231-'ОПУ БС'!D231</f>
        <v>0</v>
      </c>
      <c r="CT231" s="48">
        <f>AO231-'ОПУ БС'!E231</f>
        <v>0</v>
      </c>
      <c r="CU231" s="48">
        <f>BB231-'ОПУ БС'!F231</f>
        <v>0</v>
      </c>
      <c r="CV231" s="48">
        <f>BO231-'ОПУ БС'!G231</f>
        <v>0</v>
      </c>
      <c r="CW231" s="48">
        <f>CB231-'ОПУ БС'!H231</f>
        <v>0</v>
      </c>
      <c r="CX231" s="48">
        <f>CO231-'ОПУ БС'!I231</f>
        <v>0.0000000001164153218</v>
      </c>
      <c r="CY231" s="2"/>
      <c r="CZ231" s="2"/>
      <c r="DA231" s="54">
        <f t="shared" ref="DA231:DL231" si="2805">DA82-DA119-DA147-DA175-DA203</f>
        <v>0</v>
      </c>
      <c r="DB231" s="54">
        <f t="shared" si="2805"/>
        <v>0</v>
      </c>
      <c r="DC231" s="54">
        <f t="shared" si="2805"/>
        <v>0</v>
      </c>
      <c r="DD231" s="54">
        <f t="shared" si="2805"/>
        <v>0</v>
      </c>
      <c r="DE231" s="54">
        <f t="shared" si="2805"/>
        <v>0</v>
      </c>
      <c r="DF231" s="54">
        <f t="shared" si="2805"/>
        <v>0</v>
      </c>
      <c r="DG231" s="54">
        <f t="shared" si="2805"/>
        <v>0</v>
      </c>
      <c r="DH231" s="54">
        <f t="shared" si="2805"/>
        <v>0</v>
      </c>
      <c r="DI231" s="54">
        <f t="shared" si="2805"/>
        <v>0</v>
      </c>
      <c r="DJ231" s="54">
        <f t="shared" si="2805"/>
        <v>0</v>
      </c>
      <c r="DK231" s="54">
        <f t="shared" si="2805"/>
        <v>0</v>
      </c>
      <c r="DL231" s="54">
        <f t="shared" si="2805"/>
        <v>0</v>
      </c>
      <c r="DM231" s="55">
        <f t="shared" si="35"/>
        <v>0</v>
      </c>
      <c r="DN231" s="54">
        <f t="shared" ref="DN231:DY231" si="2806">DN82-DN119-DN147-DN175-DN203</f>
        <v>-5.517551547</v>
      </c>
      <c r="DO231" s="54">
        <f t="shared" si="2806"/>
        <v>-6.025747084</v>
      </c>
      <c r="DP231" s="54">
        <f t="shared" si="2806"/>
        <v>-6.751740708</v>
      </c>
      <c r="DQ231" s="54">
        <f t="shared" si="2806"/>
        <v>-6.751740708</v>
      </c>
      <c r="DR231" s="54">
        <f t="shared" si="2806"/>
        <v>-6.896939433</v>
      </c>
      <c r="DS231" s="54">
        <f t="shared" si="2806"/>
        <v>-7.332535608</v>
      </c>
      <c r="DT231" s="54">
        <f t="shared" si="2806"/>
        <v>-8.421526045</v>
      </c>
      <c r="DU231" s="54">
        <f t="shared" si="2806"/>
        <v>-8.203727958</v>
      </c>
      <c r="DV231" s="54">
        <f t="shared" si="2806"/>
        <v>-7.622933058</v>
      </c>
      <c r="DW231" s="54">
        <f t="shared" si="2806"/>
        <v>-7.187336883</v>
      </c>
      <c r="DX231" s="54">
        <f t="shared" si="2806"/>
        <v>-7.332535608</v>
      </c>
      <c r="DY231" s="54">
        <f t="shared" si="2806"/>
        <v>-9.074920307</v>
      </c>
      <c r="DZ231" s="50">
        <f t="shared" si="37"/>
        <v>-87.11923495</v>
      </c>
      <c r="EA231" s="54">
        <f t="shared" ref="EA231:EL231" si="2807">EA82-EA119-EA147-EA175-EA203</f>
        <v>-5.900518279</v>
      </c>
      <c r="EB231" s="54">
        <f t="shared" si="2807"/>
        <v>-6.443987068</v>
      </c>
      <c r="EC231" s="54">
        <f t="shared" si="2807"/>
        <v>-7.220371052</v>
      </c>
      <c r="ED231" s="54">
        <f t="shared" si="2807"/>
        <v>-7.220371052</v>
      </c>
      <c r="EE231" s="54">
        <f t="shared" si="2807"/>
        <v>-7.375647849</v>
      </c>
      <c r="EF231" s="54">
        <f t="shared" si="2807"/>
        <v>-7.84147824</v>
      </c>
      <c r="EG231" s="54">
        <f t="shared" si="2807"/>
        <v>-9.006054216</v>
      </c>
      <c r="EH231" s="54">
        <f t="shared" si="2807"/>
        <v>-8.773139021</v>
      </c>
      <c r="EI231" s="54">
        <f t="shared" si="2807"/>
        <v>-8.152031833</v>
      </c>
      <c r="EJ231" s="54">
        <f t="shared" si="2807"/>
        <v>-7.686201443</v>
      </c>
      <c r="EK231" s="54">
        <f t="shared" si="2807"/>
        <v>-7.84147824</v>
      </c>
      <c r="EL231" s="54">
        <f t="shared" si="2807"/>
        <v>-9.704799802</v>
      </c>
      <c r="EM231" s="50">
        <f t="shared" si="39"/>
        <v>-93.16607809</v>
      </c>
      <c r="EN231" s="54">
        <f t="shared" ref="EN231:EY231" si="2808">EN82-EN119-EN147-EN175-EN203</f>
        <v>-6.464457021</v>
      </c>
      <c r="EO231" s="54">
        <f t="shared" si="2808"/>
        <v>-7.059867536</v>
      </c>
      <c r="EP231" s="54">
        <f t="shared" si="2808"/>
        <v>-7.910453987</v>
      </c>
      <c r="EQ231" s="54">
        <f t="shared" si="2808"/>
        <v>-7.910453987</v>
      </c>
      <c r="ER231" s="54">
        <f t="shared" si="2808"/>
        <v>-8.080571277</v>
      </c>
      <c r="ES231" s="54">
        <f t="shared" si="2808"/>
        <v>-8.590923147</v>
      </c>
      <c r="ET231" s="54">
        <f t="shared" si="2808"/>
        <v>-9.866802822</v>
      </c>
      <c r="EU231" s="54">
        <f t="shared" si="2808"/>
        <v>-9.611626887</v>
      </c>
      <c r="EV231" s="54">
        <f t="shared" si="2808"/>
        <v>-8.931157727</v>
      </c>
      <c r="EW231" s="54">
        <f t="shared" si="2808"/>
        <v>-8.420805857</v>
      </c>
      <c r="EX231" s="54">
        <f t="shared" si="2808"/>
        <v>-8.590923147</v>
      </c>
      <c r="EY231" s="54">
        <f t="shared" si="2808"/>
        <v>-10.63233063</v>
      </c>
      <c r="EZ231" s="51">
        <f t="shared" si="41"/>
        <v>-102.070374</v>
      </c>
      <c r="FA231" s="54">
        <f t="shared" ref="FA231:FL231" si="2809">FA82-FA119-FA147-FA175-FA203</f>
        <v>-7.145049235</v>
      </c>
      <c r="FB231" s="54">
        <f t="shared" si="2809"/>
        <v>-7.803145875</v>
      </c>
      <c r="FC231" s="54">
        <f t="shared" si="2809"/>
        <v>-8.743283932</v>
      </c>
      <c r="FD231" s="54">
        <f t="shared" si="2809"/>
        <v>-8.743283932</v>
      </c>
      <c r="FE231" s="54">
        <f t="shared" si="2809"/>
        <v>-8.931311543</v>
      </c>
      <c r="FF231" s="54">
        <f t="shared" si="2809"/>
        <v>-9.495394378</v>
      </c>
      <c r="FG231" s="54">
        <f t="shared" si="2809"/>
        <v>-10.90560146</v>
      </c>
      <c r="FH231" s="54">
        <f t="shared" si="2809"/>
        <v>-10.62356005</v>
      </c>
      <c r="FI231" s="54">
        <f t="shared" si="2809"/>
        <v>-9.871449601</v>
      </c>
      <c r="FJ231" s="54">
        <f t="shared" si="2809"/>
        <v>-9.307366766</v>
      </c>
      <c r="FK231" s="54">
        <f t="shared" si="2809"/>
        <v>-9.495394378</v>
      </c>
      <c r="FL231" s="54">
        <f t="shared" si="2809"/>
        <v>-11.75172572</v>
      </c>
      <c r="FM231" s="51">
        <f t="shared" si="43"/>
        <v>-112.8165669</v>
      </c>
      <c r="FN231" s="2"/>
      <c r="FO231" s="2"/>
      <c r="FP231" s="10">
        <f t="shared" ref="FP231:GA231" si="2810">FP82-FP119-FP147-FP175-FP203</f>
        <v>3297.12928</v>
      </c>
      <c r="FQ231" s="10">
        <f t="shared" si="2810"/>
        <v>3600.81224</v>
      </c>
      <c r="FR231" s="10">
        <f t="shared" si="2810"/>
        <v>4034.64504</v>
      </c>
      <c r="FS231" s="10">
        <f t="shared" si="2810"/>
        <v>4034.64504</v>
      </c>
      <c r="FT231" s="10">
        <f t="shared" si="2810"/>
        <v>4121.4116</v>
      </c>
      <c r="FU231" s="10">
        <f t="shared" si="2810"/>
        <v>4381.71128</v>
      </c>
      <c r="FV231" s="10">
        <f t="shared" si="2810"/>
        <v>5032.46048</v>
      </c>
      <c r="FW231" s="10">
        <f t="shared" si="2810"/>
        <v>4902.31064</v>
      </c>
      <c r="FX231" s="10">
        <f t="shared" si="2810"/>
        <v>4555.2444</v>
      </c>
      <c r="FY231" s="10">
        <f t="shared" si="2810"/>
        <v>4294.94472</v>
      </c>
      <c r="FZ231" s="10">
        <f t="shared" si="2810"/>
        <v>4381.71128</v>
      </c>
      <c r="GA231" s="10">
        <f t="shared" si="2810"/>
        <v>5422.910001</v>
      </c>
      <c r="GB231" s="52">
        <f t="shared" si="45"/>
        <v>52059.93601</v>
      </c>
      <c r="GC231" s="10">
        <f t="shared" ref="GC231:GN231" si="2811">GC82-GC119-GC147-GC175-GC203</f>
        <v>4006.118032</v>
      </c>
      <c r="GD231" s="10">
        <f t="shared" si="2811"/>
        <v>4375.102588</v>
      </c>
      <c r="GE231" s="10">
        <f t="shared" si="2811"/>
        <v>4902.223382</v>
      </c>
      <c r="GF231" s="10">
        <f t="shared" si="2811"/>
        <v>4902.223382</v>
      </c>
      <c r="GG231" s="10">
        <f t="shared" si="2811"/>
        <v>5007.64754</v>
      </c>
      <c r="GH231" s="10">
        <f t="shared" si="2811"/>
        <v>5323.920017</v>
      </c>
      <c r="GI231" s="10">
        <f t="shared" si="2811"/>
        <v>6114.601207</v>
      </c>
      <c r="GJ231" s="10">
        <f t="shared" si="2811"/>
        <v>5956.464969</v>
      </c>
      <c r="GK231" s="10">
        <f t="shared" si="2811"/>
        <v>5534.768334</v>
      </c>
      <c r="GL231" s="10">
        <f t="shared" si="2811"/>
        <v>5218.495858</v>
      </c>
      <c r="GM231" s="10">
        <f t="shared" si="2811"/>
        <v>5323.920017</v>
      </c>
      <c r="GN231" s="10">
        <f t="shared" si="2811"/>
        <v>6589.009922</v>
      </c>
      <c r="GO231" s="52">
        <f t="shared" si="47"/>
        <v>63254.49525</v>
      </c>
      <c r="GP231" s="63">
        <f t="shared" ref="GP231:HA231" si="2812">GP82-GP119-GP147-GP175-GP203</f>
        <v>5245.867639</v>
      </c>
      <c r="GQ231" s="63">
        <f t="shared" si="2812"/>
        <v>5729.039658</v>
      </c>
      <c r="GR231" s="63">
        <f t="shared" si="2812"/>
        <v>6419.2854</v>
      </c>
      <c r="GS231" s="63">
        <f t="shared" si="2812"/>
        <v>6419.2854</v>
      </c>
      <c r="GT231" s="63">
        <f t="shared" si="2812"/>
        <v>6557.334548</v>
      </c>
      <c r="GU231" s="63">
        <f t="shared" si="2812"/>
        <v>6971.481993</v>
      </c>
      <c r="GV231" s="63">
        <f t="shared" si="2812"/>
        <v>8006.850606</v>
      </c>
      <c r="GW231" s="63">
        <f t="shared" si="2812"/>
        <v>7799.776884</v>
      </c>
      <c r="GX231" s="63">
        <f t="shared" si="2812"/>
        <v>7247.58029</v>
      </c>
      <c r="GY231" s="63">
        <f t="shared" si="2812"/>
        <v>6833.432845</v>
      </c>
      <c r="GZ231" s="63">
        <f t="shared" si="2812"/>
        <v>6971.481993</v>
      </c>
      <c r="HA231" s="63">
        <f t="shared" si="2812"/>
        <v>8628.071774</v>
      </c>
      <c r="HB231" s="52">
        <f t="shared" si="49"/>
        <v>82829.48903</v>
      </c>
      <c r="HC231" s="63">
        <f t="shared" ref="HC231:HN231" si="2813">HC82-HC119-HC147-HC175-HC203</f>
        <v>7631.837602</v>
      </c>
      <c r="HD231" s="63">
        <f t="shared" si="2813"/>
        <v>8334.770012</v>
      </c>
      <c r="HE231" s="63">
        <f t="shared" si="2813"/>
        <v>9338.95917</v>
      </c>
      <c r="HF231" s="63">
        <f t="shared" si="2813"/>
        <v>9338.95917</v>
      </c>
      <c r="HG231" s="63">
        <f t="shared" si="2813"/>
        <v>9539.797002</v>
      </c>
      <c r="HH231" s="63">
        <f t="shared" si="2813"/>
        <v>10142.3105</v>
      </c>
      <c r="HI231" s="63">
        <f t="shared" si="2813"/>
        <v>11648.59423</v>
      </c>
      <c r="HJ231" s="63">
        <f t="shared" si="2813"/>
        <v>11347.33749</v>
      </c>
      <c r="HK231" s="63">
        <f t="shared" si="2813"/>
        <v>10543.98616</v>
      </c>
      <c r="HL231" s="63">
        <f t="shared" si="2813"/>
        <v>9941.472665</v>
      </c>
      <c r="HM231" s="63">
        <f t="shared" si="2813"/>
        <v>10142.3105</v>
      </c>
      <c r="HN231" s="63">
        <f t="shared" si="2813"/>
        <v>12552.36448</v>
      </c>
      <c r="HO231" s="52">
        <f t="shared" si="51"/>
        <v>120502.699</v>
      </c>
      <c r="HP231" s="63">
        <f t="shared" ref="HP231:IA231" si="2814">HP82-HP119-HP147-HP175-HP203</f>
        <v>12084.1469</v>
      </c>
      <c r="HQ231" s="63">
        <f t="shared" si="2814"/>
        <v>13197.16043</v>
      </c>
      <c r="HR231" s="63">
        <f t="shared" si="2814"/>
        <v>14787.17976</v>
      </c>
      <c r="HS231" s="63">
        <f t="shared" si="2814"/>
        <v>14787.17976</v>
      </c>
      <c r="HT231" s="63">
        <f t="shared" si="2814"/>
        <v>15105.18363</v>
      </c>
      <c r="HU231" s="63">
        <f t="shared" si="2814"/>
        <v>16059.19522</v>
      </c>
      <c r="HV231" s="63">
        <f t="shared" si="2814"/>
        <v>18444.22422</v>
      </c>
      <c r="HW231" s="63">
        <f t="shared" si="2814"/>
        <v>17967.21842</v>
      </c>
      <c r="HX231" s="63">
        <f t="shared" si="2814"/>
        <v>16695.20296</v>
      </c>
      <c r="HY231" s="63">
        <f t="shared" si="2814"/>
        <v>15741.19136</v>
      </c>
      <c r="HZ231" s="63">
        <f t="shared" si="2814"/>
        <v>16059.19522</v>
      </c>
      <c r="IA231" s="63">
        <f t="shared" si="2814"/>
        <v>19875.24162</v>
      </c>
      <c r="IB231" s="52">
        <f t="shared" si="53"/>
        <v>190802.3195</v>
      </c>
      <c r="IC231" s="63">
        <f t="shared" ref="IC231:IN231" si="2815">IC82-IC119-IC147-IC175-IC203</f>
        <v>19147.67793</v>
      </c>
      <c r="ID231" s="63">
        <f t="shared" si="2815"/>
        <v>20911.27984</v>
      </c>
      <c r="IE231" s="63">
        <f t="shared" si="2815"/>
        <v>23430.71115</v>
      </c>
      <c r="IF231" s="63">
        <f t="shared" si="2815"/>
        <v>23430.71115</v>
      </c>
      <c r="IG231" s="63">
        <f t="shared" si="2815"/>
        <v>23934.59741</v>
      </c>
      <c r="IH231" s="63">
        <f t="shared" si="2815"/>
        <v>25446.25619</v>
      </c>
      <c r="II231" s="63">
        <f t="shared" si="2815"/>
        <v>29225.40315</v>
      </c>
      <c r="IJ231" s="63">
        <f t="shared" si="2815"/>
        <v>28469.57376</v>
      </c>
      <c r="IK231" s="63">
        <f t="shared" si="2815"/>
        <v>26454.02871</v>
      </c>
      <c r="IL231" s="63">
        <f t="shared" si="2815"/>
        <v>24942.36993</v>
      </c>
      <c r="IM231" s="63">
        <f t="shared" si="2815"/>
        <v>25446.25619</v>
      </c>
      <c r="IN231" s="63">
        <f t="shared" si="2815"/>
        <v>31492.89133</v>
      </c>
      <c r="IO231" s="52">
        <f t="shared" si="55"/>
        <v>302331.7567</v>
      </c>
      <c r="IP231" s="63">
        <f t="shared" ref="IP231:JA231" si="2816">IP82-IP119-IP147-IP175-IP203</f>
        <v>31506.04234</v>
      </c>
      <c r="IQ231" s="63">
        <f t="shared" si="2816"/>
        <v>34407.91466</v>
      </c>
      <c r="IR231" s="63">
        <f t="shared" si="2816"/>
        <v>38553.44654</v>
      </c>
      <c r="IS231" s="63">
        <f t="shared" si="2816"/>
        <v>38553.44654</v>
      </c>
      <c r="IT231" s="63">
        <f t="shared" si="2816"/>
        <v>39382.55292</v>
      </c>
      <c r="IU231" s="63">
        <f t="shared" si="2816"/>
        <v>41869.87205</v>
      </c>
      <c r="IV231" s="63">
        <f t="shared" si="2816"/>
        <v>48088.16988</v>
      </c>
      <c r="IW231" s="63">
        <f t="shared" si="2816"/>
        <v>46844.51032</v>
      </c>
      <c r="IX231" s="63">
        <f t="shared" si="2816"/>
        <v>43528.08481</v>
      </c>
      <c r="IY231" s="63">
        <f t="shared" si="2816"/>
        <v>41040.76568</v>
      </c>
      <c r="IZ231" s="63">
        <f t="shared" si="2816"/>
        <v>41869.87205</v>
      </c>
      <c r="JA231" s="63">
        <f t="shared" si="2816"/>
        <v>51819.14858</v>
      </c>
      <c r="JB231" s="52">
        <f t="shared" si="57"/>
        <v>497463.8264</v>
      </c>
      <c r="JC231" s="2"/>
      <c r="JD231" s="2"/>
      <c r="JE231" s="19">
        <f t="shared" si="58"/>
        <v>0</v>
      </c>
      <c r="JF231" s="19">
        <f t="shared" si="59"/>
        <v>0</v>
      </c>
      <c r="JG231" s="48">
        <f t="shared" si="60"/>
        <v>0</v>
      </c>
      <c r="JH231" s="48">
        <f t="shared" si="61"/>
        <v>0</v>
      </c>
      <c r="JI231" s="48">
        <f t="shared" si="62"/>
        <v>0</v>
      </c>
      <c r="JJ231" s="48">
        <f t="shared" si="63"/>
        <v>0</v>
      </c>
      <c r="JK231" s="48">
        <f t="shared" si="64"/>
        <v>0</v>
      </c>
    </row>
    <row r="232" ht="19.5" customHeight="1" outlineLevel="1">
      <c r="A232" s="2"/>
      <c r="B232" s="13" t="s">
        <v>19</v>
      </c>
      <c r="C232" s="10">
        <f t="shared" ref="C232:N232" si="2817">C83-C120-C148-C176-C204</f>
        <v>2607.164605</v>
      </c>
      <c r="D232" s="10">
        <f t="shared" si="2817"/>
        <v>2950.21258</v>
      </c>
      <c r="E232" s="10">
        <f t="shared" si="2817"/>
        <v>3190.346162</v>
      </c>
      <c r="F232" s="10">
        <f t="shared" si="2817"/>
        <v>3190.346162</v>
      </c>
      <c r="G232" s="10">
        <f t="shared" si="2817"/>
        <v>3258.955757</v>
      </c>
      <c r="H232" s="10">
        <f t="shared" si="2817"/>
        <v>3464.784541</v>
      </c>
      <c r="I232" s="10">
        <f t="shared" si="2817"/>
        <v>3979.356503</v>
      </c>
      <c r="J232" s="10">
        <f t="shared" si="2817"/>
        <v>3876.442111</v>
      </c>
      <c r="K232" s="10">
        <f t="shared" si="2817"/>
        <v>3602.003731</v>
      </c>
      <c r="L232" s="10">
        <f t="shared" si="2817"/>
        <v>3396.174946</v>
      </c>
      <c r="M232" s="10">
        <f t="shared" si="2817"/>
        <v>3361.870149</v>
      </c>
      <c r="N232" s="10">
        <f t="shared" si="2817"/>
        <v>4288.09968</v>
      </c>
      <c r="O232" s="10">
        <f t="shared" si="21"/>
        <v>41165.75693</v>
      </c>
      <c r="P232" s="10">
        <f t="shared" ref="P232:AA232" si="2818">P83-P120-P148-P176-P204</f>
        <v>3071.820798</v>
      </c>
      <c r="Q232" s="10">
        <f t="shared" si="2818"/>
        <v>3476.007745</v>
      </c>
      <c r="R232" s="10">
        <f t="shared" si="2818"/>
        <v>3758.938608</v>
      </c>
      <c r="S232" s="10">
        <f t="shared" si="2818"/>
        <v>3758.938608</v>
      </c>
      <c r="T232" s="10">
        <f t="shared" si="2818"/>
        <v>3839.775997</v>
      </c>
      <c r="U232" s="10">
        <f t="shared" si="2818"/>
        <v>4082.288165</v>
      </c>
      <c r="V232" s="10">
        <f t="shared" si="2818"/>
        <v>4688.568586</v>
      </c>
      <c r="W232" s="10">
        <f t="shared" si="2818"/>
        <v>4567.312502</v>
      </c>
      <c r="X232" s="10">
        <f t="shared" si="2818"/>
        <v>4243.962944</v>
      </c>
      <c r="Y232" s="10">
        <f t="shared" si="2818"/>
        <v>4001.450776</v>
      </c>
      <c r="Z232" s="10">
        <f t="shared" si="2818"/>
        <v>3961.032081</v>
      </c>
      <c r="AA232" s="10">
        <f t="shared" si="2818"/>
        <v>5052.336838</v>
      </c>
      <c r="AB232" s="10">
        <f t="shared" si="23"/>
        <v>48502.43365</v>
      </c>
      <c r="AC232" s="10">
        <f t="shared" ref="AC232:AN232" si="2819">AC83-AC120-AC148-AC176-AC204</f>
        <v>3909.029262</v>
      </c>
      <c r="AD232" s="10">
        <f t="shared" si="2819"/>
        <v>3834.790244</v>
      </c>
      <c r="AE232" s="10">
        <f t="shared" si="2819"/>
        <v>4783.417386</v>
      </c>
      <c r="AF232" s="10">
        <f t="shared" si="2819"/>
        <v>4783.417386</v>
      </c>
      <c r="AG232" s="10">
        <f t="shared" si="2819"/>
        <v>4886.286578</v>
      </c>
      <c r="AH232" s="10">
        <f t="shared" si="2819"/>
        <v>5194.894151</v>
      </c>
      <c r="AI232" s="10">
        <f t="shared" si="2819"/>
        <v>5966.413084</v>
      </c>
      <c r="AJ232" s="10">
        <f t="shared" si="2819"/>
        <v>5812.109298</v>
      </c>
      <c r="AK232" s="10">
        <f t="shared" si="2819"/>
        <v>5400.632533</v>
      </c>
      <c r="AL232" s="10">
        <f t="shared" si="2819"/>
        <v>5092.02496</v>
      </c>
      <c r="AM232" s="10">
        <f t="shared" si="2819"/>
        <v>5629.175338</v>
      </c>
      <c r="AN232" s="10">
        <f t="shared" si="2819"/>
        <v>6429.324444</v>
      </c>
      <c r="AO232" s="10">
        <f t="shared" si="25"/>
        <v>61721.51466</v>
      </c>
      <c r="AP232" s="10">
        <f t="shared" ref="AP232:BA232" si="2820">AP83-AP120-AP148-AP176-AP204</f>
        <v>5527.024543</v>
      </c>
      <c r="AQ232" s="10">
        <f t="shared" si="2820"/>
        <v>6254.264614</v>
      </c>
      <c r="AR232" s="10">
        <f t="shared" si="2820"/>
        <v>6763.332664</v>
      </c>
      <c r="AS232" s="10">
        <f t="shared" si="2820"/>
        <v>6763.332664</v>
      </c>
      <c r="AT232" s="10">
        <f t="shared" si="2820"/>
        <v>6908.780678</v>
      </c>
      <c r="AU232" s="10">
        <f t="shared" si="2820"/>
        <v>7345.124721</v>
      </c>
      <c r="AV232" s="10">
        <f t="shared" si="2820"/>
        <v>8435.984828</v>
      </c>
      <c r="AW232" s="10">
        <f t="shared" si="2820"/>
        <v>8217.812807</v>
      </c>
      <c r="AX232" s="10">
        <f t="shared" si="2820"/>
        <v>7636.02075</v>
      </c>
      <c r="AY232" s="10">
        <f t="shared" si="2820"/>
        <v>7199.676707</v>
      </c>
      <c r="AZ232" s="10">
        <f t="shared" si="2820"/>
        <v>7126.9527</v>
      </c>
      <c r="BA232" s="10">
        <f t="shared" si="2820"/>
        <v>9090.500892</v>
      </c>
      <c r="BB232" s="10">
        <f t="shared" si="27"/>
        <v>87268.80857</v>
      </c>
      <c r="BC232" s="10">
        <f t="shared" ref="BC232:BN232" si="2821">BC83-BC120-BC148-BC176-BC204</f>
        <v>8491.893615</v>
      </c>
      <c r="BD232" s="10">
        <f t="shared" si="2821"/>
        <v>9609.248039</v>
      </c>
      <c r="BE232" s="10">
        <f t="shared" si="2821"/>
        <v>10391.39613</v>
      </c>
      <c r="BF232" s="10">
        <f t="shared" si="2821"/>
        <v>10391.39613</v>
      </c>
      <c r="BG232" s="10">
        <f t="shared" si="2821"/>
        <v>10614.86702</v>
      </c>
      <c r="BH232" s="10">
        <f t="shared" si="2821"/>
        <v>11285.27967</v>
      </c>
      <c r="BI232" s="10">
        <f t="shared" si="2821"/>
        <v>12961.31131</v>
      </c>
      <c r="BJ232" s="10">
        <f t="shared" si="2821"/>
        <v>12626.10498</v>
      </c>
      <c r="BK232" s="10">
        <f t="shared" si="2821"/>
        <v>11732.22144</v>
      </c>
      <c r="BL232" s="10">
        <f t="shared" si="2821"/>
        <v>11061.80879</v>
      </c>
      <c r="BM232" s="10">
        <f t="shared" si="2821"/>
        <v>10950.07335</v>
      </c>
      <c r="BN232" s="10">
        <f t="shared" si="2821"/>
        <v>13966.93029</v>
      </c>
      <c r="BO232" s="10">
        <f t="shared" si="29"/>
        <v>134082.5308</v>
      </c>
      <c r="BP232" s="10">
        <f t="shared" ref="BP232:CA232" si="2822">BP83-BP120-BP148-BP176-BP204</f>
        <v>13050.11428</v>
      </c>
      <c r="BQ232" s="10">
        <f t="shared" si="2822"/>
        <v>14767.23458</v>
      </c>
      <c r="BR232" s="10">
        <f t="shared" si="2822"/>
        <v>15969.21879</v>
      </c>
      <c r="BS232" s="10">
        <f t="shared" si="2822"/>
        <v>15969.21879</v>
      </c>
      <c r="BT232" s="10">
        <f t="shared" si="2822"/>
        <v>16312.64285</v>
      </c>
      <c r="BU232" s="10">
        <f t="shared" si="2822"/>
        <v>17342.91503</v>
      </c>
      <c r="BV232" s="10">
        <f t="shared" si="2822"/>
        <v>19918.59548</v>
      </c>
      <c r="BW232" s="10">
        <f t="shared" si="2822"/>
        <v>19403.45939</v>
      </c>
      <c r="BX232" s="10">
        <f t="shared" si="2822"/>
        <v>18029.76315</v>
      </c>
      <c r="BY232" s="10">
        <f t="shared" si="2822"/>
        <v>16999.49097</v>
      </c>
      <c r="BZ232" s="10">
        <f t="shared" si="2822"/>
        <v>16827.77894</v>
      </c>
      <c r="CA232" s="10">
        <f t="shared" si="2822"/>
        <v>21464.00375</v>
      </c>
      <c r="CB232" s="10">
        <f t="shared" si="31"/>
        <v>206054.436</v>
      </c>
      <c r="CC232" s="10">
        <f t="shared" ref="CC232:CN232" si="2823">CC83-CC120-CC148-CC176-CC204</f>
        <v>20815.3539</v>
      </c>
      <c r="CD232" s="10">
        <f t="shared" si="2823"/>
        <v>23554.21625</v>
      </c>
      <c r="CE232" s="10">
        <f t="shared" si="2823"/>
        <v>25471.4199</v>
      </c>
      <c r="CF232" s="10">
        <f t="shared" si="2823"/>
        <v>25471.4199</v>
      </c>
      <c r="CG232" s="10">
        <f t="shared" si="2823"/>
        <v>26019.19237</v>
      </c>
      <c r="CH232" s="10">
        <f t="shared" si="2823"/>
        <v>27662.50979</v>
      </c>
      <c r="CI232" s="10">
        <f t="shared" si="2823"/>
        <v>31770.80332</v>
      </c>
      <c r="CJ232" s="10">
        <f t="shared" si="2823"/>
        <v>30949.14461</v>
      </c>
      <c r="CK232" s="10">
        <f t="shared" si="2823"/>
        <v>28758.05473</v>
      </c>
      <c r="CL232" s="10">
        <f t="shared" si="2823"/>
        <v>27114.73731</v>
      </c>
      <c r="CM232" s="10">
        <f t="shared" si="2823"/>
        <v>26840.85108</v>
      </c>
      <c r="CN232" s="10">
        <f t="shared" si="2823"/>
        <v>34235.77944</v>
      </c>
      <c r="CO232" s="10">
        <f t="shared" si="33"/>
        <v>328663.4826</v>
      </c>
      <c r="CP232" s="2"/>
      <c r="CQ232" s="2"/>
      <c r="CR232" s="48">
        <f>O232-'ОПУ БС'!C232</f>
        <v>0</v>
      </c>
      <c r="CS232" s="48">
        <f>AB232-'ОПУ БС'!D232</f>
        <v>0</v>
      </c>
      <c r="CT232" s="48">
        <f>AO232-'ОПУ БС'!E232</f>
        <v>0</v>
      </c>
      <c r="CU232" s="48">
        <f>BB232-'ОПУ БС'!F232</f>
        <v>0</v>
      </c>
      <c r="CV232" s="48">
        <f>BO232-'ОПУ БС'!G232</f>
        <v>0</v>
      </c>
      <c r="CW232" s="48">
        <f>CB232-'ОПУ БС'!H232</f>
        <v>0</v>
      </c>
      <c r="CX232" s="48">
        <f>CO232-'ОПУ БС'!I232</f>
        <v>0</v>
      </c>
      <c r="CY232" s="2"/>
      <c r="CZ232" s="2"/>
      <c r="DA232" s="54">
        <f t="shared" ref="DA232:DL232" si="2824">DA83-DA120-DA148-DA176-DA204</f>
        <v>0</v>
      </c>
      <c r="DB232" s="54">
        <f t="shared" si="2824"/>
        <v>0</v>
      </c>
      <c r="DC232" s="54">
        <f t="shared" si="2824"/>
        <v>0</v>
      </c>
      <c r="DD232" s="54">
        <f t="shared" si="2824"/>
        <v>0</v>
      </c>
      <c r="DE232" s="54">
        <f t="shared" si="2824"/>
        <v>0</v>
      </c>
      <c r="DF232" s="54">
        <f t="shared" si="2824"/>
        <v>0</v>
      </c>
      <c r="DG232" s="54">
        <f t="shared" si="2824"/>
        <v>0</v>
      </c>
      <c r="DH232" s="54">
        <f t="shared" si="2824"/>
        <v>0</v>
      </c>
      <c r="DI232" s="54">
        <f t="shared" si="2824"/>
        <v>0</v>
      </c>
      <c r="DJ232" s="54">
        <f t="shared" si="2824"/>
        <v>0</v>
      </c>
      <c r="DK232" s="54">
        <f t="shared" si="2824"/>
        <v>0</v>
      </c>
      <c r="DL232" s="54">
        <f t="shared" si="2824"/>
        <v>0</v>
      </c>
      <c r="DM232" s="55">
        <f t="shared" si="35"/>
        <v>0</v>
      </c>
      <c r="DN232" s="54">
        <f t="shared" ref="DN232:DY232" si="2825">DN83-DN120-DN148-DN176-DN204</f>
        <v>-3.992958583</v>
      </c>
      <c r="DO232" s="54">
        <f t="shared" si="2825"/>
        <v>-4.518347871</v>
      </c>
      <c r="DP232" s="54">
        <f t="shared" si="2825"/>
        <v>-4.886120372</v>
      </c>
      <c r="DQ232" s="54">
        <f t="shared" si="2825"/>
        <v>-4.886120372</v>
      </c>
      <c r="DR232" s="54">
        <f t="shared" si="2825"/>
        <v>-4.991198229</v>
      </c>
      <c r="DS232" s="54">
        <f t="shared" si="2825"/>
        <v>-5.306431802</v>
      </c>
      <c r="DT232" s="54">
        <f t="shared" si="2825"/>
        <v>-6.094515733</v>
      </c>
      <c r="DU232" s="54">
        <f t="shared" si="2825"/>
        <v>-5.936898946</v>
      </c>
      <c r="DV232" s="54">
        <f t="shared" si="2825"/>
        <v>-5.516587517</v>
      </c>
      <c r="DW232" s="54">
        <f t="shared" si="2825"/>
        <v>-5.201353944</v>
      </c>
      <c r="DX232" s="54">
        <f t="shared" si="2825"/>
        <v>-5.148815016</v>
      </c>
      <c r="DY232" s="54">
        <f t="shared" si="2825"/>
        <v>-6.567366091</v>
      </c>
      <c r="DZ232" s="50">
        <f t="shared" si="37"/>
        <v>-63.04671448</v>
      </c>
      <c r="EA232" s="54">
        <f t="shared" ref="EA232:EL232" si="2826">EA83-EA120-EA148-EA176-EA204</f>
        <v>-4.144448054</v>
      </c>
      <c r="EB232" s="54">
        <f t="shared" si="2826"/>
        <v>-4.689770166</v>
      </c>
      <c r="EC232" s="54">
        <f t="shared" si="2826"/>
        <v>-5.071495645</v>
      </c>
      <c r="ED232" s="54">
        <f t="shared" si="2826"/>
        <v>-5.071495645</v>
      </c>
      <c r="EE232" s="54">
        <f t="shared" si="2826"/>
        <v>-5.180560068</v>
      </c>
      <c r="EF232" s="54">
        <f t="shared" si="2826"/>
        <v>-5.507753335</v>
      </c>
      <c r="EG232" s="54">
        <f t="shared" si="2826"/>
        <v>-6.325736504</v>
      </c>
      <c r="EH232" s="54">
        <f t="shared" si="2826"/>
        <v>-6.16213987</v>
      </c>
      <c r="EI232" s="54">
        <f t="shared" si="2826"/>
        <v>-5.72588218</v>
      </c>
      <c r="EJ232" s="54">
        <f t="shared" si="2826"/>
        <v>-5.398688913</v>
      </c>
      <c r="EK232" s="54">
        <f t="shared" si="2826"/>
        <v>-5.344156701</v>
      </c>
      <c r="EL232" s="54">
        <f t="shared" si="2826"/>
        <v>-6.816526405</v>
      </c>
      <c r="EM232" s="50">
        <f t="shared" si="39"/>
        <v>-65.43865349</v>
      </c>
      <c r="EN232" s="54">
        <f t="shared" ref="EN232:EY232" si="2827">EN83-EN120-EN148-EN176-EN204</f>
        <v>-4.40436858</v>
      </c>
      <c r="EO232" s="54">
        <f t="shared" si="2827"/>
        <v>-4.983890761</v>
      </c>
      <c r="EP232" s="54">
        <f t="shared" si="2827"/>
        <v>-5.389556288</v>
      </c>
      <c r="EQ232" s="54">
        <f t="shared" si="2827"/>
        <v>-5.389556288</v>
      </c>
      <c r="ER232" s="54">
        <f t="shared" si="2827"/>
        <v>-5.505460725</v>
      </c>
      <c r="ES232" s="54">
        <f t="shared" si="2827"/>
        <v>-5.853174034</v>
      </c>
      <c r="ET232" s="54">
        <f t="shared" si="2827"/>
        <v>-6.722457306</v>
      </c>
      <c r="EU232" s="54">
        <f t="shared" si="2827"/>
        <v>-6.548600651</v>
      </c>
      <c r="EV232" s="54">
        <f t="shared" si="2827"/>
        <v>-6.084982906</v>
      </c>
      <c r="EW232" s="54">
        <f t="shared" si="2827"/>
        <v>-5.737269597</v>
      </c>
      <c r="EX232" s="54">
        <f t="shared" si="2827"/>
        <v>-5.679317379</v>
      </c>
      <c r="EY232" s="54">
        <f t="shared" si="2827"/>
        <v>-7.244027269</v>
      </c>
      <c r="EZ232" s="51">
        <f t="shared" si="41"/>
        <v>-69.54266179</v>
      </c>
      <c r="FA232" s="54">
        <f t="shared" ref="FA232:FL232" si="2828">FA83-FA120-FA148-FA176-FA204</f>
        <v>-4.719507634</v>
      </c>
      <c r="FB232" s="54">
        <f t="shared" si="2828"/>
        <v>-5.34049548</v>
      </c>
      <c r="FC232" s="54">
        <f t="shared" si="2828"/>
        <v>-5.775186973</v>
      </c>
      <c r="FD232" s="54">
        <f t="shared" si="2828"/>
        <v>-5.775186973</v>
      </c>
      <c r="FE232" s="54">
        <f t="shared" si="2828"/>
        <v>-5.899384542</v>
      </c>
      <c r="FF232" s="54">
        <f t="shared" si="2828"/>
        <v>-6.27197725</v>
      </c>
      <c r="FG232" s="54">
        <f t="shared" si="2828"/>
        <v>-7.20345902</v>
      </c>
      <c r="FH232" s="54">
        <f t="shared" si="2828"/>
        <v>-7.017162666</v>
      </c>
      <c r="FI232" s="54">
        <f t="shared" si="2828"/>
        <v>-6.520372389</v>
      </c>
      <c r="FJ232" s="54">
        <f t="shared" si="2828"/>
        <v>-6.147779681</v>
      </c>
      <c r="FK232" s="54">
        <f t="shared" si="2828"/>
        <v>-6.085680896</v>
      </c>
      <c r="FL232" s="54">
        <f t="shared" si="2828"/>
        <v>-7.762348082</v>
      </c>
      <c r="FM232" s="51">
        <f t="shared" si="43"/>
        <v>-74.51854159</v>
      </c>
      <c r="FN232" s="2"/>
      <c r="FO232" s="2"/>
      <c r="FP232" s="10">
        <f t="shared" ref="FP232:GA232" si="2829">FP83-FP120-FP148-FP176-FP204</f>
        <v>2607.164605</v>
      </c>
      <c r="FQ232" s="10">
        <f t="shared" si="2829"/>
        <v>2950.21258</v>
      </c>
      <c r="FR232" s="10">
        <f t="shared" si="2829"/>
        <v>3190.346162</v>
      </c>
      <c r="FS232" s="10">
        <f t="shared" si="2829"/>
        <v>3190.346162</v>
      </c>
      <c r="FT232" s="10">
        <f t="shared" si="2829"/>
        <v>3258.955757</v>
      </c>
      <c r="FU232" s="10">
        <f t="shared" si="2829"/>
        <v>3464.784541</v>
      </c>
      <c r="FV232" s="10">
        <f t="shared" si="2829"/>
        <v>3979.356503</v>
      </c>
      <c r="FW232" s="10">
        <f t="shared" si="2829"/>
        <v>3876.442111</v>
      </c>
      <c r="FX232" s="10">
        <f t="shared" si="2829"/>
        <v>3602.003731</v>
      </c>
      <c r="FY232" s="10">
        <f t="shared" si="2829"/>
        <v>3396.174946</v>
      </c>
      <c r="FZ232" s="10">
        <f t="shared" si="2829"/>
        <v>3361.870149</v>
      </c>
      <c r="GA232" s="10">
        <f t="shared" si="2829"/>
        <v>4288.09968</v>
      </c>
      <c r="GB232" s="52">
        <f t="shared" si="45"/>
        <v>41165.75693</v>
      </c>
      <c r="GC232" s="10">
        <f t="shared" ref="GC232:GN232" si="2830">GC83-GC120-GC148-GC176-GC204</f>
        <v>3071.820798</v>
      </c>
      <c r="GD232" s="10">
        <f t="shared" si="2830"/>
        <v>3476.007745</v>
      </c>
      <c r="GE232" s="10">
        <f t="shared" si="2830"/>
        <v>3758.938608</v>
      </c>
      <c r="GF232" s="10">
        <f t="shared" si="2830"/>
        <v>3758.938608</v>
      </c>
      <c r="GG232" s="10">
        <f t="shared" si="2830"/>
        <v>3839.775997</v>
      </c>
      <c r="GH232" s="10">
        <f t="shared" si="2830"/>
        <v>4082.288165</v>
      </c>
      <c r="GI232" s="10">
        <f t="shared" si="2830"/>
        <v>4688.568586</v>
      </c>
      <c r="GJ232" s="10">
        <f t="shared" si="2830"/>
        <v>4567.312502</v>
      </c>
      <c r="GK232" s="10">
        <f t="shared" si="2830"/>
        <v>4243.962944</v>
      </c>
      <c r="GL232" s="10">
        <f t="shared" si="2830"/>
        <v>4001.450776</v>
      </c>
      <c r="GM232" s="10">
        <f t="shared" si="2830"/>
        <v>3961.032081</v>
      </c>
      <c r="GN232" s="10">
        <f t="shared" si="2830"/>
        <v>5052.336838</v>
      </c>
      <c r="GO232" s="52">
        <f t="shared" si="47"/>
        <v>48502.43365</v>
      </c>
      <c r="GP232" s="63">
        <f t="shared" ref="GP232:HA232" si="2831">GP83-GP120-GP148-GP176-GP204</f>
        <v>3909.029262</v>
      </c>
      <c r="GQ232" s="63">
        <f t="shared" si="2831"/>
        <v>3834.790244</v>
      </c>
      <c r="GR232" s="63">
        <f t="shared" si="2831"/>
        <v>4783.417386</v>
      </c>
      <c r="GS232" s="63">
        <f t="shared" si="2831"/>
        <v>4783.417386</v>
      </c>
      <c r="GT232" s="63">
        <f t="shared" si="2831"/>
        <v>4886.286578</v>
      </c>
      <c r="GU232" s="63">
        <f t="shared" si="2831"/>
        <v>5194.894151</v>
      </c>
      <c r="GV232" s="63">
        <f t="shared" si="2831"/>
        <v>5966.413084</v>
      </c>
      <c r="GW232" s="63">
        <f t="shared" si="2831"/>
        <v>5812.109298</v>
      </c>
      <c r="GX232" s="63">
        <f t="shared" si="2831"/>
        <v>5400.632533</v>
      </c>
      <c r="GY232" s="63">
        <f t="shared" si="2831"/>
        <v>5092.02496</v>
      </c>
      <c r="GZ232" s="63">
        <f t="shared" si="2831"/>
        <v>5629.175338</v>
      </c>
      <c r="HA232" s="63">
        <f t="shared" si="2831"/>
        <v>6429.324444</v>
      </c>
      <c r="HB232" s="52">
        <f t="shared" si="49"/>
        <v>61721.51466</v>
      </c>
      <c r="HC232" s="63">
        <f t="shared" ref="HC232:HN232" si="2832">HC83-HC120-HC148-HC176-HC204</f>
        <v>5523.031584</v>
      </c>
      <c r="HD232" s="63">
        <f t="shared" si="2832"/>
        <v>6249.746266</v>
      </c>
      <c r="HE232" s="63">
        <f t="shared" si="2832"/>
        <v>6758.446544</v>
      </c>
      <c r="HF232" s="63">
        <f t="shared" si="2832"/>
        <v>6758.446544</v>
      </c>
      <c r="HG232" s="63">
        <f t="shared" si="2832"/>
        <v>6903.78948</v>
      </c>
      <c r="HH232" s="63">
        <f t="shared" si="2832"/>
        <v>7339.818289</v>
      </c>
      <c r="HI232" s="63">
        <f t="shared" si="2832"/>
        <v>8429.890312</v>
      </c>
      <c r="HJ232" s="63">
        <f t="shared" si="2832"/>
        <v>8211.875908</v>
      </c>
      <c r="HK232" s="63">
        <f t="shared" si="2832"/>
        <v>7630.504162</v>
      </c>
      <c r="HL232" s="63">
        <f t="shared" si="2832"/>
        <v>7194.475353</v>
      </c>
      <c r="HM232" s="63">
        <f t="shared" si="2832"/>
        <v>7121.803885</v>
      </c>
      <c r="HN232" s="63">
        <f t="shared" si="2832"/>
        <v>9083.933526</v>
      </c>
      <c r="HO232" s="52">
        <f t="shared" si="51"/>
        <v>87205.76185</v>
      </c>
      <c r="HP232" s="63">
        <f t="shared" ref="HP232:IA232" si="2833">HP83-HP120-HP148-HP176-HP204</f>
        <v>8487.749167</v>
      </c>
      <c r="HQ232" s="63">
        <f t="shared" si="2833"/>
        <v>9604.558268</v>
      </c>
      <c r="HR232" s="63">
        <f t="shared" si="2833"/>
        <v>10386.32464</v>
      </c>
      <c r="HS232" s="63">
        <f t="shared" si="2833"/>
        <v>10386.32464</v>
      </c>
      <c r="HT232" s="63">
        <f t="shared" si="2833"/>
        <v>10609.68646</v>
      </c>
      <c r="HU232" s="63">
        <f t="shared" si="2833"/>
        <v>11279.77192</v>
      </c>
      <c r="HV232" s="63">
        <f t="shared" si="2833"/>
        <v>12954.98557</v>
      </c>
      <c r="HW232" s="63">
        <f t="shared" si="2833"/>
        <v>12619.94284</v>
      </c>
      <c r="HX232" s="63">
        <f t="shared" si="2833"/>
        <v>11726.49556</v>
      </c>
      <c r="HY232" s="63">
        <f t="shared" si="2833"/>
        <v>11056.4101</v>
      </c>
      <c r="HZ232" s="63">
        <f t="shared" si="2833"/>
        <v>10944.72919</v>
      </c>
      <c r="IA232" s="63">
        <f t="shared" si="2833"/>
        <v>13960.11376</v>
      </c>
      <c r="IB232" s="52">
        <f t="shared" si="53"/>
        <v>134017.0921</v>
      </c>
      <c r="IC232" s="63">
        <f t="shared" ref="IC232:IN232" si="2834">IC83-IC120-IC148-IC176-IC204</f>
        <v>13045.70991</v>
      </c>
      <c r="ID232" s="63">
        <f t="shared" si="2834"/>
        <v>14762.25069</v>
      </c>
      <c r="IE232" s="63">
        <f t="shared" si="2834"/>
        <v>15963.82923</v>
      </c>
      <c r="IF232" s="63">
        <f t="shared" si="2834"/>
        <v>15963.82923</v>
      </c>
      <c r="IG232" s="63">
        <f t="shared" si="2834"/>
        <v>16307.13739</v>
      </c>
      <c r="IH232" s="63">
        <f t="shared" si="2834"/>
        <v>17337.06186</v>
      </c>
      <c r="II232" s="63">
        <f t="shared" si="2834"/>
        <v>19911.87302</v>
      </c>
      <c r="IJ232" s="63">
        <f t="shared" si="2834"/>
        <v>19396.91079</v>
      </c>
      <c r="IK232" s="63">
        <f t="shared" si="2834"/>
        <v>18023.67817</v>
      </c>
      <c r="IL232" s="63">
        <f t="shared" si="2834"/>
        <v>16993.7537</v>
      </c>
      <c r="IM232" s="63">
        <f t="shared" si="2834"/>
        <v>16822.09962</v>
      </c>
      <c r="IN232" s="63">
        <f t="shared" si="2834"/>
        <v>21456.75972</v>
      </c>
      <c r="IO232" s="52">
        <f t="shared" si="55"/>
        <v>205984.8933</v>
      </c>
      <c r="IP232" s="63">
        <f t="shared" ref="IP232:JA232" si="2835">IP83-IP120-IP148-IP176-IP204</f>
        <v>20810.63439</v>
      </c>
      <c r="IQ232" s="63">
        <f t="shared" si="2835"/>
        <v>23548.87576</v>
      </c>
      <c r="IR232" s="63">
        <f t="shared" si="2835"/>
        <v>25465.64471</v>
      </c>
      <c r="IS232" s="63">
        <f t="shared" si="2835"/>
        <v>25465.64471</v>
      </c>
      <c r="IT232" s="63">
        <f t="shared" si="2835"/>
        <v>26013.29299</v>
      </c>
      <c r="IU232" s="63">
        <f t="shared" si="2835"/>
        <v>27656.23781</v>
      </c>
      <c r="IV232" s="63">
        <f t="shared" si="2835"/>
        <v>31763.59986</v>
      </c>
      <c r="IW232" s="63">
        <f t="shared" si="2835"/>
        <v>30942.12745</v>
      </c>
      <c r="IX232" s="63">
        <f t="shared" si="2835"/>
        <v>28751.53435</v>
      </c>
      <c r="IY232" s="63">
        <f t="shared" si="2835"/>
        <v>27108.58953</v>
      </c>
      <c r="IZ232" s="63">
        <f t="shared" si="2835"/>
        <v>26834.7654</v>
      </c>
      <c r="JA232" s="63">
        <f t="shared" si="2835"/>
        <v>34228.01709</v>
      </c>
      <c r="JB232" s="52">
        <f t="shared" si="57"/>
        <v>328588.9641</v>
      </c>
      <c r="JC232" s="2"/>
      <c r="JD232" s="2"/>
      <c r="JE232" s="19">
        <f t="shared" si="58"/>
        <v>0</v>
      </c>
      <c r="JF232" s="19">
        <f t="shared" si="59"/>
        <v>0</v>
      </c>
      <c r="JG232" s="48">
        <f t="shared" si="60"/>
        <v>0</v>
      </c>
      <c r="JH232" s="48">
        <f t="shared" si="61"/>
        <v>0</v>
      </c>
      <c r="JI232" s="48">
        <f t="shared" si="62"/>
        <v>0</v>
      </c>
      <c r="JJ232" s="48">
        <f t="shared" si="63"/>
        <v>0</v>
      </c>
      <c r="JK232" s="48">
        <f t="shared" si="64"/>
        <v>0</v>
      </c>
    </row>
    <row r="233" ht="19.5" customHeight="1" outlineLevel="1">
      <c r="A233" s="2"/>
      <c r="B233" s="13" t="s">
        <v>20</v>
      </c>
      <c r="C233" s="10">
        <f t="shared" ref="C233:N233" si="2836">C84-C121-C149-C177-C205</f>
        <v>767.3158202</v>
      </c>
      <c r="D233" s="10">
        <f t="shared" si="2836"/>
        <v>837.9896458</v>
      </c>
      <c r="E233" s="10">
        <f t="shared" si="2836"/>
        <v>959.1447753</v>
      </c>
      <c r="F233" s="10">
        <f t="shared" si="2836"/>
        <v>938.9522537</v>
      </c>
      <c r="G233" s="10">
        <f t="shared" si="2836"/>
        <v>959.1447753</v>
      </c>
      <c r="H233" s="10">
        <f t="shared" si="2836"/>
        <v>1019.72234</v>
      </c>
      <c r="I233" s="10">
        <f t="shared" si="2836"/>
        <v>1171.166252</v>
      </c>
      <c r="J233" s="10">
        <f t="shared" si="2836"/>
        <v>1140.87747</v>
      </c>
      <c r="K233" s="10">
        <f t="shared" si="2836"/>
        <v>1060.107383</v>
      </c>
      <c r="L233" s="10">
        <f t="shared" si="2836"/>
        <v>999.5298184</v>
      </c>
      <c r="M233" s="10">
        <f t="shared" si="2836"/>
        <v>999.5298184</v>
      </c>
      <c r="N233" s="10">
        <f t="shared" si="2836"/>
        <v>1262.032599</v>
      </c>
      <c r="O233" s="10">
        <f t="shared" si="21"/>
        <v>12115.51295</v>
      </c>
      <c r="P233" s="10">
        <f t="shared" ref="P233:AA233" si="2837">P84-P121-P149-P177-P205</f>
        <v>901.7041584</v>
      </c>
      <c r="Q233" s="10">
        <f t="shared" si="2837"/>
        <v>984.7558572</v>
      </c>
      <c r="R233" s="10">
        <f t="shared" si="2837"/>
        <v>1127.130198</v>
      </c>
      <c r="S233" s="10">
        <f t="shared" si="2837"/>
        <v>1103.401141</v>
      </c>
      <c r="T233" s="10">
        <f t="shared" si="2837"/>
        <v>1127.130198</v>
      </c>
      <c r="U233" s="10">
        <f t="shared" si="2837"/>
        <v>1198.317368</v>
      </c>
      <c r="V233" s="10">
        <f t="shared" si="2837"/>
        <v>1376.285294</v>
      </c>
      <c r="W233" s="10">
        <f t="shared" si="2837"/>
        <v>1340.691709</v>
      </c>
      <c r="X233" s="10">
        <f t="shared" si="2837"/>
        <v>1245.775482</v>
      </c>
      <c r="Y233" s="10">
        <f t="shared" si="2837"/>
        <v>1174.588312</v>
      </c>
      <c r="Z233" s="10">
        <f t="shared" si="2837"/>
        <v>1174.588312</v>
      </c>
      <c r="AA233" s="10">
        <f t="shared" si="2837"/>
        <v>1483.06605</v>
      </c>
      <c r="AB233" s="10">
        <f t="shared" si="23"/>
        <v>14237.43408</v>
      </c>
      <c r="AC233" s="10">
        <f t="shared" ref="AC233:AN233" si="2838">AC84-AC121-AC149-AC177-AC205</f>
        <v>1144.640778</v>
      </c>
      <c r="AD233" s="10">
        <f t="shared" si="2838"/>
        <v>1250.068218</v>
      </c>
      <c r="AE233" s="10">
        <f t="shared" si="2838"/>
        <v>1315.901455</v>
      </c>
      <c r="AF233" s="10">
        <f t="shared" si="2838"/>
        <v>1400.678846</v>
      </c>
      <c r="AG233" s="10">
        <f t="shared" si="2838"/>
        <v>1430.800972</v>
      </c>
      <c r="AH233" s="10">
        <f t="shared" si="2838"/>
        <v>1521.167349</v>
      </c>
      <c r="AI233" s="10">
        <f t="shared" si="2838"/>
        <v>1747.083292</v>
      </c>
      <c r="AJ233" s="10">
        <f t="shared" si="2838"/>
        <v>1701.900104</v>
      </c>
      <c r="AK233" s="10">
        <f t="shared" si="2838"/>
        <v>1581.411601</v>
      </c>
      <c r="AL233" s="10">
        <f t="shared" si="2838"/>
        <v>1491.045223</v>
      </c>
      <c r="AM233" s="10">
        <f t="shared" si="2838"/>
        <v>1605.944741</v>
      </c>
      <c r="AN233" s="10">
        <f t="shared" si="2838"/>
        <v>1882.632858</v>
      </c>
      <c r="AO233" s="10">
        <f t="shared" si="25"/>
        <v>18073.27544</v>
      </c>
      <c r="AP233" s="10">
        <f t="shared" ref="AP233:BA233" si="2839">AP84-AP121-AP149-AP177-AP205</f>
        <v>1615.815676</v>
      </c>
      <c r="AQ233" s="10">
        <f t="shared" si="2839"/>
        <v>1764.640804</v>
      </c>
      <c r="AR233" s="10">
        <f t="shared" si="2839"/>
        <v>2019.769595</v>
      </c>
      <c r="AS233" s="10">
        <f t="shared" si="2839"/>
        <v>1977.24813</v>
      </c>
      <c r="AT233" s="10">
        <f t="shared" si="2839"/>
        <v>2019.769595</v>
      </c>
      <c r="AU233" s="10">
        <f t="shared" si="2839"/>
        <v>2147.33399</v>
      </c>
      <c r="AV233" s="10">
        <f t="shared" si="2839"/>
        <v>2466.244979</v>
      </c>
      <c r="AW233" s="10">
        <f t="shared" si="2839"/>
        <v>2402.462781</v>
      </c>
      <c r="AX233" s="10">
        <f t="shared" si="2839"/>
        <v>2232.37692</v>
      </c>
      <c r="AY233" s="10">
        <f t="shared" si="2839"/>
        <v>2104.812525</v>
      </c>
      <c r="AZ233" s="10">
        <f t="shared" si="2839"/>
        <v>2104.812525</v>
      </c>
      <c r="BA233" s="10">
        <f t="shared" si="2839"/>
        <v>2657.591572</v>
      </c>
      <c r="BB233" s="10">
        <f t="shared" si="27"/>
        <v>25512.87909</v>
      </c>
      <c r="BC233" s="10">
        <f t="shared" ref="BC233:BN233" si="2840">BC84-BC121-BC149-BC177-BC205</f>
        <v>2480.052992</v>
      </c>
      <c r="BD233" s="10">
        <f t="shared" si="2840"/>
        <v>2708.478925</v>
      </c>
      <c r="BE233" s="10">
        <f t="shared" si="2840"/>
        <v>3100.06624</v>
      </c>
      <c r="BF233" s="10">
        <f t="shared" si="2840"/>
        <v>3034.801688</v>
      </c>
      <c r="BG233" s="10">
        <f t="shared" si="2840"/>
        <v>3100.06624</v>
      </c>
      <c r="BH233" s="10">
        <f t="shared" si="2840"/>
        <v>3295.859897</v>
      </c>
      <c r="BI233" s="10">
        <f t="shared" si="2840"/>
        <v>3785.34404</v>
      </c>
      <c r="BJ233" s="10">
        <f t="shared" si="2840"/>
        <v>3687.447212</v>
      </c>
      <c r="BK233" s="10">
        <f t="shared" si="2840"/>
        <v>3426.389002</v>
      </c>
      <c r="BL233" s="10">
        <f t="shared" si="2840"/>
        <v>3230.595345</v>
      </c>
      <c r="BM233" s="10">
        <f t="shared" si="2840"/>
        <v>3230.595345</v>
      </c>
      <c r="BN233" s="10">
        <f t="shared" si="2840"/>
        <v>4079.034526</v>
      </c>
      <c r="BO233" s="10">
        <f t="shared" si="29"/>
        <v>39158.73145</v>
      </c>
      <c r="BP233" s="10">
        <f t="shared" ref="BP233:CA233" si="2841">BP84-BP121-BP149-BP177-BP205</f>
        <v>3808.50014</v>
      </c>
      <c r="BQ233" s="10">
        <f t="shared" si="2841"/>
        <v>4159.283048</v>
      </c>
      <c r="BR233" s="10">
        <f t="shared" si="2841"/>
        <v>4760.625175</v>
      </c>
      <c r="BS233" s="10">
        <f t="shared" si="2841"/>
        <v>4660.401487</v>
      </c>
      <c r="BT233" s="10">
        <f t="shared" si="2841"/>
        <v>4760.625175</v>
      </c>
      <c r="BU233" s="10">
        <f t="shared" si="2841"/>
        <v>5061.296239</v>
      </c>
      <c r="BV233" s="10">
        <f t="shared" si="2841"/>
        <v>5812.973898</v>
      </c>
      <c r="BW233" s="10">
        <f t="shared" si="2841"/>
        <v>5662.638366</v>
      </c>
      <c r="BX233" s="10">
        <f t="shared" si="2841"/>
        <v>5261.743615</v>
      </c>
      <c r="BY233" s="10">
        <f t="shared" si="2841"/>
        <v>4961.072551</v>
      </c>
      <c r="BZ233" s="10">
        <f t="shared" si="2841"/>
        <v>4961.072551</v>
      </c>
      <c r="CA233" s="10">
        <f t="shared" si="2841"/>
        <v>6263.980494</v>
      </c>
      <c r="CB233" s="10">
        <f t="shared" si="31"/>
        <v>60134.21274</v>
      </c>
      <c r="CC233" s="10">
        <f t="shared" ref="CC233:CN233" si="2842">CC84-CC121-CC149-CC177-CC205</f>
        <v>6072.193728</v>
      </c>
      <c r="CD233" s="10">
        <f t="shared" si="2842"/>
        <v>6631.47473</v>
      </c>
      <c r="CE233" s="10">
        <f t="shared" si="2842"/>
        <v>7590.242161</v>
      </c>
      <c r="CF233" s="10">
        <f t="shared" si="2842"/>
        <v>7430.447589</v>
      </c>
      <c r="CG233" s="10">
        <f t="shared" si="2842"/>
        <v>7590.242161</v>
      </c>
      <c r="CH233" s="10">
        <f t="shared" si="2842"/>
        <v>8069.625876</v>
      </c>
      <c r="CI233" s="10">
        <f t="shared" si="2842"/>
        <v>9268.085164</v>
      </c>
      <c r="CJ233" s="10">
        <f t="shared" si="2842"/>
        <v>9028.393307</v>
      </c>
      <c r="CK233" s="10">
        <f t="shared" si="2842"/>
        <v>8389.21502</v>
      </c>
      <c r="CL233" s="10">
        <f t="shared" si="2842"/>
        <v>7909.831304</v>
      </c>
      <c r="CM233" s="10">
        <f t="shared" si="2842"/>
        <v>7909.831304</v>
      </c>
      <c r="CN233" s="10">
        <f t="shared" si="2842"/>
        <v>9987.160738</v>
      </c>
      <c r="CO233" s="10">
        <f t="shared" si="33"/>
        <v>95876.74308</v>
      </c>
      <c r="CP233" s="2"/>
      <c r="CQ233" s="2"/>
      <c r="CR233" s="48">
        <f>O233-'ОПУ БС'!C233</f>
        <v>0</v>
      </c>
      <c r="CS233" s="48">
        <f>AB233-'ОПУ БС'!D233</f>
        <v>0</v>
      </c>
      <c r="CT233" s="48">
        <f>AO233-'ОПУ БС'!E233</f>
        <v>0</v>
      </c>
      <c r="CU233" s="48">
        <f>BB233-'ОПУ БС'!F233</f>
        <v>0</v>
      </c>
      <c r="CV233" s="48">
        <f>BO233-'ОПУ БС'!G233</f>
        <v>0</v>
      </c>
      <c r="CW233" s="48">
        <f>CB233-'ОПУ БС'!H233</f>
        <v>0</v>
      </c>
      <c r="CX233" s="48">
        <f>CO233-'ОПУ БС'!I233</f>
        <v>0</v>
      </c>
      <c r="CY233" s="2"/>
      <c r="CZ233" s="2"/>
      <c r="DA233" s="54">
        <f t="shared" ref="DA233:DL233" si="2843">DA84-DA121-DA149-DA177-DA205</f>
        <v>0</v>
      </c>
      <c r="DB233" s="54">
        <f t="shared" si="2843"/>
        <v>0</v>
      </c>
      <c r="DC233" s="54">
        <f t="shared" si="2843"/>
        <v>0</v>
      </c>
      <c r="DD233" s="54">
        <f t="shared" si="2843"/>
        <v>0</v>
      </c>
      <c r="DE233" s="54">
        <f t="shared" si="2843"/>
        <v>0</v>
      </c>
      <c r="DF233" s="54">
        <f t="shared" si="2843"/>
        <v>0</v>
      </c>
      <c r="DG233" s="54">
        <f t="shared" si="2843"/>
        <v>0</v>
      </c>
      <c r="DH233" s="54">
        <f t="shared" si="2843"/>
        <v>0</v>
      </c>
      <c r="DI233" s="54">
        <f t="shared" si="2843"/>
        <v>0</v>
      </c>
      <c r="DJ233" s="54">
        <f t="shared" si="2843"/>
        <v>0</v>
      </c>
      <c r="DK233" s="54">
        <f t="shared" si="2843"/>
        <v>0</v>
      </c>
      <c r="DL233" s="54">
        <f t="shared" si="2843"/>
        <v>0</v>
      </c>
      <c r="DM233" s="55">
        <f t="shared" si="35"/>
        <v>0</v>
      </c>
      <c r="DN233" s="54">
        <f t="shared" ref="DN233:DY233" si="2844">DN84-DN121-DN149-DN177-DN205</f>
        <v>-1.167334254</v>
      </c>
      <c r="DO233" s="54">
        <f t="shared" si="2844"/>
        <v>-1.274851883</v>
      </c>
      <c r="DP233" s="54">
        <f t="shared" si="2844"/>
        <v>-1.459167818</v>
      </c>
      <c r="DQ233" s="54">
        <f t="shared" si="2844"/>
        <v>-1.428448495</v>
      </c>
      <c r="DR233" s="54">
        <f t="shared" si="2844"/>
        <v>-1.459167818</v>
      </c>
      <c r="DS233" s="54">
        <f t="shared" si="2844"/>
        <v>-1.551325785</v>
      </c>
      <c r="DT233" s="54">
        <f t="shared" si="2844"/>
        <v>-1.781720704</v>
      </c>
      <c r="DU233" s="54">
        <f t="shared" si="2844"/>
        <v>-1.73564172</v>
      </c>
      <c r="DV233" s="54">
        <f t="shared" si="2844"/>
        <v>-1.61276443</v>
      </c>
      <c r="DW233" s="54">
        <f t="shared" si="2844"/>
        <v>-1.520606463</v>
      </c>
      <c r="DX233" s="54">
        <f t="shared" si="2844"/>
        <v>-1.520606463</v>
      </c>
      <c r="DY233" s="54">
        <f t="shared" si="2844"/>
        <v>-1.919957655</v>
      </c>
      <c r="DZ233" s="50">
        <f t="shared" si="37"/>
        <v>-18.43159349</v>
      </c>
      <c r="EA233" s="54">
        <f t="shared" ref="EA233:EL233" si="2845">EA84-EA121-EA149-EA177-EA205</f>
        <v>-1.210383839</v>
      </c>
      <c r="EB233" s="54">
        <f t="shared" si="2845"/>
        <v>-1.321866561</v>
      </c>
      <c r="EC233" s="54">
        <f t="shared" si="2845"/>
        <v>-1.512979799</v>
      </c>
      <c r="ED233" s="54">
        <f t="shared" si="2845"/>
        <v>-1.481127593</v>
      </c>
      <c r="EE233" s="54">
        <f t="shared" si="2845"/>
        <v>-1.512979799</v>
      </c>
      <c r="EF233" s="54">
        <f t="shared" si="2845"/>
        <v>-1.608536418</v>
      </c>
      <c r="EG233" s="54">
        <f t="shared" si="2845"/>
        <v>-1.847427965</v>
      </c>
      <c r="EH233" s="54">
        <f t="shared" si="2845"/>
        <v>-1.799649656</v>
      </c>
      <c r="EI233" s="54">
        <f t="shared" si="2845"/>
        <v>-1.672240831</v>
      </c>
      <c r="EJ233" s="54">
        <f t="shared" si="2845"/>
        <v>-1.576684212</v>
      </c>
      <c r="EK233" s="54">
        <f t="shared" si="2845"/>
        <v>-1.576684212</v>
      </c>
      <c r="EL233" s="54">
        <f t="shared" si="2845"/>
        <v>-1.990762893</v>
      </c>
      <c r="EM233" s="50">
        <f t="shared" si="39"/>
        <v>-19.11132378</v>
      </c>
      <c r="EN233" s="54">
        <f t="shared" ref="EN233:EY233" si="2846">EN84-EN121-EN149-EN177-EN205</f>
        <v>-1.285355668</v>
      </c>
      <c r="EO233" s="54">
        <f t="shared" si="2846"/>
        <v>-1.40374369</v>
      </c>
      <c r="EP233" s="54">
        <f t="shared" si="2846"/>
        <v>-1.606694585</v>
      </c>
      <c r="EQ233" s="54">
        <f t="shared" si="2846"/>
        <v>-1.572869435</v>
      </c>
      <c r="ER233" s="54">
        <f t="shared" si="2846"/>
        <v>-1.606694585</v>
      </c>
      <c r="ES233" s="54">
        <f t="shared" si="2846"/>
        <v>-1.708170032</v>
      </c>
      <c r="ET233" s="54">
        <f t="shared" si="2846"/>
        <v>-1.961858651</v>
      </c>
      <c r="EU233" s="54">
        <f t="shared" si="2846"/>
        <v>-1.911120927</v>
      </c>
      <c r="EV233" s="54">
        <f t="shared" si="2846"/>
        <v>-1.77582033</v>
      </c>
      <c r="EW233" s="54">
        <f t="shared" si="2846"/>
        <v>-1.674344883</v>
      </c>
      <c r="EX233" s="54">
        <f t="shared" si="2846"/>
        <v>-1.674344883</v>
      </c>
      <c r="EY233" s="54">
        <f t="shared" si="2846"/>
        <v>-2.114071822</v>
      </c>
      <c r="EZ233" s="51">
        <f t="shared" si="41"/>
        <v>-20.29508949</v>
      </c>
      <c r="FA233" s="54">
        <f t="shared" ref="FA233:FL233" si="2847">FA84-FA121-FA149-FA177-FA205</f>
        <v>-1.376760866</v>
      </c>
      <c r="FB233" s="54">
        <f t="shared" si="2847"/>
        <v>-1.503567788</v>
      </c>
      <c r="FC233" s="54">
        <f t="shared" si="2847"/>
        <v>-1.720951082</v>
      </c>
      <c r="FD233" s="54">
        <f t="shared" si="2847"/>
        <v>-1.684720533</v>
      </c>
      <c r="FE233" s="54">
        <f t="shared" si="2847"/>
        <v>-1.720951082</v>
      </c>
      <c r="FF233" s="54">
        <f t="shared" si="2847"/>
        <v>-1.82964273</v>
      </c>
      <c r="FG233" s="54">
        <f t="shared" si="2847"/>
        <v>-2.101371848</v>
      </c>
      <c r="FH233" s="54">
        <f t="shared" si="2847"/>
        <v>-2.047026024</v>
      </c>
      <c r="FI233" s="54">
        <f t="shared" si="2847"/>
        <v>-1.902103828</v>
      </c>
      <c r="FJ233" s="54">
        <f t="shared" si="2847"/>
        <v>-1.793412181</v>
      </c>
      <c r="FK233" s="54">
        <f t="shared" si="2847"/>
        <v>-1.793412181</v>
      </c>
      <c r="FL233" s="54">
        <f t="shared" si="2847"/>
        <v>-2.264409319</v>
      </c>
      <c r="FM233" s="51">
        <f t="shared" si="43"/>
        <v>-21.73832946</v>
      </c>
      <c r="FN233" s="2"/>
      <c r="FO233" s="2"/>
      <c r="FP233" s="10">
        <f t="shared" ref="FP233:GA233" si="2848">FP84-FP121-FP149-FP177-FP205</f>
        <v>767.3158202</v>
      </c>
      <c r="FQ233" s="10">
        <f t="shared" si="2848"/>
        <v>837.9896458</v>
      </c>
      <c r="FR233" s="10">
        <f t="shared" si="2848"/>
        <v>959.1447753</v>
      </c>
      <c r="FS233" s="10">
        <f t="shared" si="2848"/>
        <v>938.9522537</v>
      </c>
      <c r="FT233" s="10">
        <f t="shared" si="2848"/>
        <v>959.1447753</v>
      </c>
      <c r="FU233" s="10">
        <f t="shared" si="2848"/>
        <v>1019.72234</v>
      </c>
      <c r="FV233" s="10">
        <f t="shared" si="2848"/>
        <v>1171.166252</v>
      </c>
      <c r="FW233" s="10">
        <f t="shared" si="2848"/>
        <v>1140.87747</v>
      </c>
      <c r="FX233" s="10">
        <f t="shared" si="2848"/>
        <v>1060.107383</v>
      </c>
      <c r="FY233" s="10">
        <f t="shared" si="2848"/>
        <v>999.5298184</v>
      </c>
      <c r="FZ233" s="10">
        <f t="shared" si="2848"/>
        <v>999.5298184</v>
      </c>
      <c r="GA233" s="10">
        <f t="shared" si="2848"/>
        <v>1262.032599</v>
      </c>
      <c r="GB233" s="52">
        <f t="shared" si="45"/>
        <v>12115.51295</v>
      </c>
      <c r="GC233" s="10">
        <f t="shared" ref="GC233:GN233" si="2849">GC84-GC121-GC149-GC177-GC205</f>
        <v>901.7041584</v>
      </c>
      <c r="GD233" s="10">
        <f t="shared" si="2849"/>
        <v>984.7558572</v>
      </c>
      <c r="GE233" s="10">
        <f t="shared" si="2849"/>
        <v>1127.130198</v>
      </c>
      <c r="GF233" s="10">
        <f t="shared" si="2849"/>
        <v>1103.401141</v>
      </c>
      <c r="GG233" s="10">
        <f t="shared" si="2849"/>
        <v>1127.130198</v>
      </c>
      <c r="GH233" s="10">
        <f t="shared" si="2849"/>
        <v>1198.317368</v>
      </c>
      <c r="GI233" s="10">
        <f t="shared" si="2849"/>
        <v>1376.285294</v>
      </c>
      <c r="GJ233" s="10">
        <f t="shared" si="2849"/>
        <v>1340.691709</v>
      </c>
      <c r="GK233" s="10">
        <f t="shared" si="2849"/>
        <v>1245.775482</v>
      </c>
      <c r="GL233" s="10">
        <f t="shared" si="2849"/>
        <v>1174.588312</v>
      </c>
      <c r="GM233" s="10">
        <f t="shared" si="2849"/>
        <v>1174.588312</v>
      </c>
      <c r="GN233" s="10">
        <f t="shared" si="2849"/>
        <v>1483.06605</v>
      </c>
      <c r="GO233" s="52">
        <f t="shared" si="47"/>
        <v>14237.43408</v>
      </c>
      <c r="GP233" s="63">
        <f t="shared" ref="GP233:HA233" si="2850">GP84-GP121-GP149-GP177-GP205</f>
        <v>1144.640778</v>
      </c>
      <c r="GQ233" s="63">
        <f t="shared" si="2850"/>
        <v>1250.068218</v>
      </c>
      <c r="GR233" s="63">
        <f t="shared" si="2850"/>
        <v>1315.901455</v>
      </c>
      <c r="GS233" s="63">
        <f t="shared" si="2850"/>
        <v>1400.678846</v>
      </c>
      <c r="GT233" s="63">
        <f t="shared" si="2850"/>
        <v>1430.800972</v>
      </c>
      <c r="GU233" s="63">
        <f t="shared" si="2850"/>
        <v>1521.167349</v>
      </c>
      <c r="GV233" s="63">
        <f t="shared" si="2850"/>
        <v>1747.083292</v>
      </c>
      <c r="GW233" s="63">
        <f t="shared" si="2850"/>
        <v>1701.900104</v>
      </c>
      <c r="GX233" s="63">
        <f t="shared" si="2850"/>
        <v>1581.411601</v>
      </c>
      <c r="GY233" s="63">
        <f t="shared" si="2850"/>
        <v>1491.045223</v>
      </c>
      <c r="GZ233" s="63">
        <f t="shared" si="2850"/>
        <v>1605.944741</v>
      </c>
      <c r="HA233" s="63">
        <f t="shared" si="2850"/>
        <v>1882.632858</v>
      </c>
      <c r="HB233" s="52">
        <f t="shared" si="49"/>
        <v>18073.27544</v>
      </c>
      <c r="HC233" s="63">
        <f t="shared" ref="HC233:HN233" si="2851">HC84-HC121-HC149-HC177-HC205</f>
        <v>1614.648341</v>
      </c>
      <c r="HD233" s="63">
        <f t="shared" si="2851"/>
        <v>1763.365952</v>
      </c>
      <c r="HE233" s="63">
        <f t="shared" si="2851"/>
        <v>2018.310427</v>
      </c>
      <c r="HF233" s="63">
        <f t="shared" si="2851"/>
        <v>1975.819681</v>
      </c>
      <c r="HG233" s="63">
        <f t="shared" si="2851"/>
        <v>2018.310427</v>
      </c>
      <c r="HH233" s="63">
        <f t="shared" si="2851"/>
        <v>2145.782664</v>
      </c>
      <c r="HI233" s="63">
        <f t="shared" si="2851"/>
        <v>2464.463258</v>
      </c>
      <c r="HJ233" s="63">
        <f t="shared" si="2851"/>
        <v>2400.727139</v>
      </c>
      <c r="HK233" s="63">
        <f t="shared" si="2851"/>
        <v>2230.764156</v>
      </c>
      <c r="HL233" s="63">
        <f t="shared" si="2851"/>
        <v>2103.291919</v>
      </c>
      <c r="HM233" s="63">
        <f t="shared" si="2851"/>
        <v>2103.291919</v>
      </c>
      <c r="HN233" s="63">
        <f t="shared" si="2851"/>
        <v>2655.671614</v>
      </c>
      <c r="HO233" s="52">
        <f t="shared" si="51"/>
        <v>25494.4475</v>
      </c>
      <c r="HP233" s="63">
        <f t="shared" ref="HP233:IA233" si="2852">HP84-HP121-HP149-HP177-HP205</f>
        <v>2478.842608</v>
      </c>
      <c r="HQ233" s="63">
        <f t="shared" si="2852"/>
        <v>2707.157059</v>
      </c>
      <c r="HR233" s="63">
        <f t="shared" si="2852"/>
        <v>3098.55326</v>
      </c>
      <c r="HS233" s="63">
        <f t="shared" si="2852"/>
        <v>3033.32056</v>
      </c>
      <c r="HT233" s="63">
        <f t="shared" si="2852"/>
        <v>3098.55326</v>
      </c>
      <c r="HU233" s="63">
        <f t="shared" si="2852"/>
        <v>3294.251361</v>
      </c>
      <c r="HV233" s="63">
        <f t="shared" si="2852"/>
        <v>3783.496612</v>
      </c>
      <c r="HW233" s="63">
        <f t="shared" si="2852"/>
        <v>3685.647562</v>
      </c>
      <c r="HX233" s="63">
        <f t="shared" si="2852"/>
        <v>3424.716761</v>
      </c>
      <c r="HY233" s="63">
        <f t="shared" si="2852"/>
        <v>3229.018661</v>
      </c>
      <c r="HZ233" s="63">
        <f t="shared" si="2852"/>
        <v>3229.018661</v>
      </c>
      <c r="IA233" s="63">
        <f t="shared" si="2852"/>
        <v>4077.043763</v>
      </c>
      <c r="IB233" s="52">
        <f t="shared" si="53"/>
        <v>39139.62013</v>
      </c>
      <c r="IC233" s="63">
        <f t="shared" ref="IC233:IN233" si="2853">IC84-IC121-IC149-IC177-IC205</f>
        <v>3807.214785</v>
      </c>
      <c r="ID233" s="63">
        <f t="shared" si="2853"/>
        <v>4157.879304</v>
      </c>
      <c r="IE233" s="63">
        <f t="shared" si="2853"/>
        <v>4759.018481</v>
      </c>
      <c r="IF233" s="63">
        <f t="shared" si="2853"/>
        <v>4658.828618</v>
      </c>
      <c r="IG233" s="63">
        <f t="shared" si="2853"/>
        <v>4759.018481</v>
      </c>
      <c r="IH233" s="63">
        <f t="shared" si="2853"/>
        <v>5059.588069</v>
      </c>
      <c r="II233" s="63">
        <f t="shared" si="2853"/>
        <v>5811.01204</v>
      </c>
      <c r="IJ233" s="63">
        <f t="shared" si="2853"/>
        <v>5660.727245</v>
      </c>
      <c r="IK233" s="63">
        <f t="shared" si="2853"/>
        <v>5259.967794</v>
      </c>
      <c r="IL233" s="63">
        <f t="shared" si="2853"/>
        <v>4959.398206</v>
      </c>
      <c r="IM233" s="63">
        <f t="shared" si="2853"/>
        <v>4959.398206</v>
      </c>
      <c r="IN233" s="63">
        <f t="shared" si="2853"/>
        <v>6261.866422</v>
      </c>
      <c r="IO233" s="52">
        <f t="shared" si="55"/>
        <v>60113.91765</v>
      </c>
      <c r="IP233" s="63">
        <f t="shared" ref="IP233:JA233" si="2854">IP84-IP121-IP149-IP177-IP205</f>
        <v>6070.816968</v>
      </c>
      <c r="IQ233" s="63">
        <f t="shared" si="2854"/>
        <v>6629.971162</v>
      </c>
      <c r="IR233" s="63">
        <f t="shared" si="2854"/>
        <v>7588.521209</v>
      </c>
      <c r="IS233" s="63">
        <f t="shared" si="2854"/>
        <v>7428.762868</v>
      </c>
      <c r="IT233" s="63">
        <f t="shared" si="2854"/>
        <v>7588.521209</v>
      </c>
      <c r="IU233" s="63">
        <f t="shared" si="2854"/>
        <v>8067.796233</v>
      </c>
      <c r="IV233" s="63">
        <f t="shared" si="2854"/>
        <v>9265.983793</v>
      </c>
      <c r="IW233" s="63">
        <f t="shared" si="2854"/>
        <v>9026.346281</v>
      </c>
      <c r="IX233" s="63">
        <f t="shared" si="2854"/>
        <v>8387.312916</v>
      </c>
      <c r="IY233" s="63">
        <f t="shared" si="2854"/>
        <v>7908.037892</v>
      </c>
      <c r="IZ233" s="63">
        <f t="shared" si="2854"/>
        <v>7908.037892</v>
      </c>
      <c r="JA233" s="63">
        <f t="shared" si="2854"/>
        <v>9984.896328</v>
      </c>
      <c r="JB233" s="52">
        <f t="shared" si="57"/>
        <v>95855.00475</v>
      </c>
      <c r="JC233" s="2"/>
      <c r="JD233" s="2"/>
      <c r="JE233" s="19">
        <f t="shared" si="58"/>
        <v>0</v>
      </c>
      <c r="JF233" s="19">
        <f t="shared" si="59"/>
        <v>0</v>
      </c>
      <c r="JG233" s="48">
        <f t="shared" si="60"/>
        <v>0</v>
      </c>
      <c r="JH233" s="48">
        <f t="shared" si="61"/>
        <v>0</v>
      </c>
      <c r="JI233" s="48">
        <f t="shared" si="62"/>
        <v>0</v>
      </c>
      <c r="JJ233" s="48">
        <f t="shared" si="63"/>
        <v>0</v>
      </c>
      <c r="JK233" s="48">
        <f t="shared" si="64"/>
        <v>0</v>
      </c>
    </row>
    <row r="234" ht="19.5" customHeight="1" outlineLevel="1">
      <c r="A234" s="2"/>
      <c r="B234" s="6" t="s">
        <v>21</v>
      </c>
      <c r="C234" s="8">
        <f t="shared" ref="C234:N234" si="2855">SUM(C235:C241)</f>
        <v>1631.235969</v>
      </c>
      <c r="D234" s="8">
        <f t="shared" si="2855"/>
        <v>1781.481387</v>
      </c>
      <c r="E234" s="8">
        <f t="shared" si="2855"/>
        <v>1996.117698</v>
      </c>
      <c r="F234" s="8">
        <f t="shared" si="2855"/>
        <v>1996.117698</v>
      </c>
      <c r="G234" s="8">
        <f t="shared" si="2855"/>
        <v>1958.542124</v>
      </c>
      <c r="H234" s="8">
        <f t="shared" si="2855"/>
        <v>2060.34248</v>
      </c>
      <c r="I234" s="8">
        <f t="shared" si="2855"/>
        <v>2502.362546</v>
      </c>
      <c r="J234" s="8">
        <f t="shared" si="2855"/>
        <v>2384.96774</v>
      </c>
      <c r="K234" s="8">
        <f t="shared" si="2855"/>
        <v>2239.242218</v>
      </c>
      <c r="L234" s="8">
        <f t="shared" si="2855"/>
        <v>2120.227846</v>
      </c>
      <c r="M234" s="8">
        <f t="shared" si="2855"/>
        <v>2402.765797</v>
      </c>
      <c r="N234" s="8">
        <f t="shared" si="2855"/>
        <v>2682.953896</v>
      </c>
      <c r="O234" s="8">
        <f t="shared" si="21"/>
        <v>25756.3574</v>
      </c>
      <c r="P234" s="8">
        <f t="shared" ref="P234:AA234" si="2856">SUM(P235:P241)</f>
        <v>1879.286188</v>
      </c>
      <c r="Q234" s="8">
        <f t="shared" si="2856"/>
        <v>2052.378337</v>
      </c>
      <c r="R234" s="8">
        <f t="shared" si="2856"/>
        <v>2299.652835</v>
      </c>
      <c r="S234" s="8">
        <f t="shared" si="2856"/>
        <v>2299.652835</v>
      </c>
      <c r="T234" s="8">
        <f t="shared" si="2856"/>
        <v>2253.640843</v>
      </c>
      <c r="U234" s="8">
        <f t="shared" si="2856"/>
        <v>2368.858276</v>
      </c>
      <c r="V234" s="8">
        <f t="shared" si="2856"/>
        <v>2882.156222</v>
      </c>
      <c r="W234" s="8">
        <f t="shared" si="2856"/>
        <v>2747.818069</v>
      </c>
      <c r="X234" s="8">
        <f t="shared" si="2856"/>
        <v>2579.955119</v>
      </c>
      <c r="Y234" s="8">
        <f t="shared" si="2856"/>
        <v>2442.726872</v>
      </c>
      <c r="Z234" s="8">
        <f t="shared" si="2856"/>
        <v>2775.88298</v>
      </c>
      <c r="AA234" s="8">
        <f t="shared" si="2856"/>
        <v>3090.93123</v>
      </c>
      <c r="AB234" s="8">
        <f t="shared" si="23"/>
        <v>29672.93981</v>
      </c>
      <c r="AC234" s="8">
        <f t="shared" ref="AC234:AN234" si="2857">SUM(AC235:AC241)</f>
        <v>2359.561622</v>
      </c>
      <c r="AD234" s="8">
        <f t="shared" si="2857"/>
        <v>2576.889666</v>
      </c>
      <c r="AE234" s="8">
        <f t="shared" si="2857"/>
        <v>2887.358301</v>
      </c>
      <c r="AF234" s="8">
        <f t="shared" si="2857"/>
        <v>2887.358301</v>
      </c>
      <c r="AG234" s="8">
        <f t="shared" si="2857"/>
        <v>2831.006943</v>
      </c>
      <c r="AH234" s="8">
        <f t="shared" si="2857"/>
        <v>2967.431896</v>
      </c>
      <c r="AI234" s="8">
        <f t="shared" si="2857"/>
        <v>3618.969684</v>
      </c>
      <c r="AJ234" s="8">
        <f t="shared" si="2857"/>
        <v>3452.281786</v>
      </c>
      <c r="AK234" s="8">
        <f t="shared" si="2857"/>
        <v>3239.914319</v>
      </c>
      <c r="AL234" s="8">
        <f t="shared" si="2857"/>
        <v>3067.282931</v>
      </c>
      <c r="AM234" s="8">
        <f t="shared" si="2857"/>
        <v>3487.322762</v>
      </c>
      <c r="AN234" s="8">
        <f t="shared" si="2857"/>
        <v>3880.857931</v>
      </c>
      <c r="AO234" s="8">
        <f t="shared" si="25"/>
        <v>37256.23614</v>
      </c>
      <c r="AP234" s="8">
        <f t="shared" ref="AP234:BA234" si="2858">SUM(AP235:AP241)</f>
        <v>3156.690609</v>
      </c>
      <c r="AQ234" s="8">
        <f t="shared" si="2858"/>
        <v>3447.438428</v>
      </c>
      <c r="AR234" s="8">
        <f t="shared" si="2858"/>
        <v>3862.792456</v>
      </c>
      <c r="AS234" s="8">
        <f t="shared" si="2858"/>
        <v>3862.792456</v>
      </c>
      <c r="AT234" s="8">
        <f t="shared" si="2858"/>
        <v>3783.195734</v>
      </c>
      <c r="AU234" s="8">
        <f t="shared" si="2858"/>
        <v>3949.681109</v>
      </c>
      <c r="AV234" s="8">
        <f t="shared" si="2858"/>
        <v>4839.324135</v>
      </c>
      <c r="AW234" s="8">
        <f t="shared" si="2858"/>
        <v>4618.333067</v>
      </c>
      <c r="AX234" s="8">
        <f t="shared" si="2858"/>
        <v>4334.033421</v>
      </c>
      <c r="AY234" s="8">
        <f t="shared" si="2858"/>
        <v>4103.497339</v>
      </c>
      <c r="AZ234" s="8">
        <f t="shared" si="2858"/>
        <v>4692.779201</v>
      </c>
      <c r="BA234" s="8">
        <f t="shared" si="2858"/>
        <v>5191.925344</v>
      </c>
      <c r="BB234" s="8">
        <f t="shared" si="27"/>
        <v>49842.4833</v>
      </c>
      <c r="BC234" s="8">
        <f t="shared" ref="BC234:BN234" si="2859">SUM(BC235:BC241)</f>
        <v>4606.259983</v>
      </c>
      <c r="BD234" s="8">
        <f t="shared" si="2859"/>
        <v>5030.520771</v>
      </c>
      <c r="BE234" s="8">
        <f t="shared" si="2859"/>
        <v>5636.60761</v>
      </c>
      <c r="BF234" s="8">
        <f t="shared" si="2859"/>
        <v>5636.60761</v>
      </c>
      <c r="BG234" s="8">
        <f t="shared" si="2859"/>
        <v>5515.252624</v>
      </c>
      <c r="BH234" s="8">
        <f t="shared" si="2859"/>
        <v>5732.278132</v>
      </c>
      <c r="BI234" s="8">
        <f t="shared" si="2859"/>
        <v>7058.367177</v>
      </c>
      <c r="BJ234" s="8">
        <f t="shared" si="2859"/>
        <v>6738.979706</v>
      </c>
      <c r="BK234" s="8">
        <f t="shared" si="2859"/>
        <v>6323.613307</v>
      </c>
      <c r="BL234" s="8">
        <f t="shared" si="2859"/>
        <v>5987.843783</v>
      </c>
      <c r="BM234" s="8">
        <f t="shared" si="2859"/>
        <v>6888.004578</v>
      </c>
      <c r="BN234" s="8">
        <f t="shared" si="2859"/>
        <v>7576.085498</v>
      </c>
      <c r="BO234" s="8">
        <f t="shared" si="29"/>
        <v>72730.42078</v>
      </c>
      <c r="BP234" s="8">
        <f t="shared" ref="BP234:CA234" si="2860">SUM(BP235:BP241)</f>
        <v>6733.614693</v>
      </c>
      <c r="BQ234" s="8">
        <f t="shared" si="2860"/>
        <v>7353.816047</v>
      </c>
      <c r="BR234" s="8">
        <f t="shared" si="2860"/>
        <v>8239.81798</v>
      </c>
      <c r="BS234" s="8">
        <f t="shared" si="2860"/>
        <v>8239.81798</v>
      </c>
      <c r="BT234" s="8">
        <f t="shared" si="2860"/>
        <v>8055.426101</v>
      </c>
      <c r="BU234" s="8">
        <f t="shared" si="2860"/>
        <v>8328.94468</v>
      </c>
      <c r="BV234" s="8">
        <f t="shared" si="2860"/>
        <v>10313.31212</v>
      </c>
      <c r="BW234" s="8">
        <f t="shared" si="2860"/>
        <v>9851.533</v>
      </c>
      <c r="BX234" s="8">
        <f t="shared" si="2860"/>
        <v>9243.24345</v>
      </c>
      <c r="BY234" s="8">
        <f t="shared" si="2860"/>
        <v>8753.289623</v>
      </c>
      <c r="BZ234" s="8">
        <f t="shared" si="2860"/>
        <v>10132.39216</v>
      </c>
      <c r="CA234" s="8">
        <f t="shared" si="2860"/>
        <v>11075.02417</v>
      </c>
      <c r="CB234" s="8">
        <f t="shared" si="31"/>
        <v>106320.232</v>
      </c>
      <c r="CC234" s="8">
        <f t="shared" ref="CC234:CN234" si="2861">SUM(CC235:CC241)</f>
        <v>10322.05379</v>
      </c>
      <c r="CD234" s="8">
        <f t="shared" si="2861"/>
        <v>11272.76927</v>
      </c>
      <c r="CE234" s="8">
        <f t="shared" si="2861"/>
        <v>12630.93424</v>
      </c>
      <c r="CF234" s="8">
        <f t="shared" si="2861"/>
        <v>12630.93424</v>
      </c>
      <c r="CG234" s="8">
        <f t="shared" si="2861"/>
        <v>12342.65071</v>
      </c>
      <c r="CH234" s="8">
        <f t="shared" si="2861"/>
        <v>12699.18901</v>
      </c>
      <c r="CI234" s="8">
        <f t="shared" si="2861"/>
        <v>15803.68346</v>
      </c>
      <c r="CJ234" s="8">
        <f t="shared" si="2861"/>
        <v>15102.96341</v>
      </c>
      <c r="CK234" s="8">
        <f t="shared" si="2861"/>
        <v>14168.15437</v>
      </c>
      <c r="CL234" s="8">
        <f t="shared" si="2861"/>
        <v>13418.18416</v>
      </c>
      <c r="CM234" s="8">
        <f t="shared" si="2861"/>
        <v>15611.21785</v>
      </c>
      <c r="CN234" s="8">
        <f t="shared" si="2861"/>
        <v>16977.06215</v>
      </c>
      <c r="CO234" s="8">
        <f t="shared" si="33"/>
        <v>162979.7967</v>
      </c>
      <c r="CP234" s="2"/>
      <c r="CQ234" s="2"/>
      <c r="CR234" s="48">
        <f>O234-'ОПУ БС'!C234</f>
        <v>0</v>
      </c>
      <c r="CS234" s="48">
        <f>AB234-'ОПУ БС'!D234</f>
        <v>0</v>
      </c>
      <c r="CT234" s="48">
        <f>AO234-'ОПУ БС'!E234</f>
        <v>0</v>
      </c>
      <c r="CU234" s="48">
        <f>BB234-'ОПУ БС'!F234</f>
        <v>0</v>
      </c>
      <c r="CV234" s="48">
        <f>BO234-'ОПУ БС'!G234</f>
        <v>0</v>
      </c>
      <c r="CW234" s="48">
        <f>CB234-'ОПУ БС'!H234</f>
        <v>0</v>
      </c>
      <c r="CX234" s="48">
        <f>CO234-'ОПУ БС'!I234</f>
        <v>0</v>
      </c>
      <c r="CY234" s="2"/>
      <c r="CZ234" s="2"/>
      <c r="DA234" s="49">
        <f t="shared" ref="DA234:DL234" si="2862">SUM(DA235:DA241)</f>
        <v>0</v>
      </c>
      <c r="DB234" s="49">
        <f t="shared" si="2862"/>
        <v>0</v>
      </c>
      <c r="DC234" s="49">
        <f t="shared" si="2862"/>
        <v>0</v>
      </c>
      <c r="DD234" s="49">
        <f t="shared" si="2862"/>
        <v>0</v>
      </c>
      <c r="DE234" s="49">
        <f t="shared" si="2862"/>
        <v>0</v>
      </c>
      <c r="DF234" s="49">
        <f t="shared" si="2862"/>
        <v>-69.72588881</v>
      </c>
      <c r="DG234" s="49">
        <f t="shared" si="2862"/>
        <v>-85.0351033</v>
      </c>
      <c r="DH234" s="49">
        <f t="shared" si="2862"/>
        <v>-81.11842981</v>
      </c>
      <c r="DI234" s="49">
        <f t="shared" si="2862"/>
        <v>-76.1284213</v>
      </c>
      <c r="DJ234" s="49">
        <f t="shared" si="2862"/>
        <v>-72.07209336</v>
      </c>
      <c r="DK234" s="49">
        <f t="shared" si="2862"/>
        <v>-81.9417893</v>
      </c>
      <c r="DL234" s="49">
        <f t="shared" si="2862"/>
        <v>-91.18870395</v>
      </c>
      <c r="DM234" s="50">
        <f t="shared" si="35"/>
        <v>-557.2104298</v>
      </c>
      <c r="DN234" s="49">
        <f t="shared" ref="DN234:DY234" si="2863">SUM(DN235:DN241)</f>
        <v>-82.80283032</v>
      </c>
      <c r="DO234" s="49">
        <f t="shared" si="2863"/>
        <v>-90.4294068</v>
      </c>
      <c r="DP234" s="49">
        <f t="shared" si="2863"/>
        <v>-101.324516</v>
      </c>
      <c r="DQ234" s="49">
        <f t="shared" si="2863"/>
        <v>-101.324516</v>
      </c>
      <c r="DR234" s="49">
        <f t="shared" si="2863"/>
        <v>-99.23662255</v>
      </c>
      <c r="DS234" s="49">
        <f t="shared" si="2863"/>
        <v>-103.6036835</v>
      </c>
      <c r="DT234" s="49">
        <f t="shared" si="2863"/>
        <v>-126.9398192</v>
      </c>
      <c r="DU234" s="49">
        <f t="shared" si="2863"/>
        <v>-121.143025</v>
      </c>
      <c r="DV234" s="49">
        <f t="shared" si="2863"/>
        <v>-113.6855899</v>
      </c>
      <c r="DW234" s="49">
        <f t="shared" si="2863"/>
        <v>-107.6384214</v>
      </c>
      <c r="DX234" s="49">
        <f t="shared" si="2863"/>
        <v>-123.0958139</v>
      </c>
      <c r="DY234" s="49">
        <f t="shared" si="2863"/>
        <v>-136.1888657</v>
      </c>
      <c r="DZ234" s="50">
        <f t="shared" si="37"/>
        <v>-1307.41311</v>
      </c>
      <c r="EA234" s="49">
        <f t="shared" ref="EA234:EL234" si="2864">SUM(EA235:EA241)</f>
        <v>-89.23511425</v>
      </c>
      <c r="EB234" s="49">
        <f t="shared" si="2864"/>
        <v>-97.45413793</v>
      </c>
      <c r="EC234" s="49">
        <f t="shared" si="2864"/>
        <v>-109.1956003</v>
      </c>
      <c r="ED234" s="49">
        <f t="shared" si="2864"/>
        <v>-109.1956003</v>
      </c>
      <c r="EE234" s="49">
        <f t="shared" si="2864"/>
        <v>-106.8446418</v>
      </c>
      <c r="EF234" s="49">
        <f t="shared" si="2864"/>
        <v>-111.0489846</v>
      </c>
      <c r="EG234" s="49">
        <f t="shared" si="2864"/>
        <v>-136.7387433</v>
      </c>
      <c r="EH234" s="49">
        <f t="shared" si="2864"/>
        <v>-130.5513858</v>
      </c>
      <c r="EI234" s="49">
        <f t="shared" si="2864"/>
        <v>-122.5046693</v>
      </c>
      <c r="EJ234" s="49">
        <f t="shared" si="2864"/>
        <v>-115.9999492</v>
      </c>
      <c r="EK234" s="49">
        <f t="shared" si="2864"/>
        <v>-133.4383812</v>
      </c>
      <c r="EL234" s="49">
        <f t="shared" si="2864"/>
        <v>-146.76828</v>
      </c>
      <c r="EM234" s="50">
        <f t="shared" si="39"/>
        <v>-1408.975488</v>
      </c>
      <c r="EN234" s="49">
        <f t="shared" ref="EN234:EY234" si="2865">SUM(EN235:EN241)</f>
        <v>-84.5866408</v>
      </c>
      <c r="EO234" s="49">
        <f t="shared" si="2865"/>
        <v>-92.37751561</v>
      </c>
      <c r="EP234" s="49">
        <f t="shared" si="2865"/>
        <v>-103.5073368</v>
      </c>
      <c r="EQ234" s="49">
        <f t="shared" si="2865"/>
        <v>-103.5073368</v>
      </c>
      <c r="ER234" s="49">
        <f t="shared" si="2865"/>
        <v>-101.1910341</v>
      </c>
      <c r="ES234" s="49">
        <f t="shared" si="2865"/>
        <v>-104.6269328</v>
      </c>
      <c r="ET234" s="49">
        <f t="shared" si="2865"/>
        <v>-129.5542539</v>
      </c>
      <c r="EU234" s="49">
        <f t="shared" si="2865"/>
        <v>-123.753455</v>
      </c>
      <c r="EV234" s="49">
        <f t="shared" si="2865"/>
        <v>-116.1122145</v>
      </c>
      <c r="EW234" s="49">
        <f t="shared" si="2865"/>
        <v>-109.9574892</v>
      </c>
      <c r="EX234" s="49">
        <f t="shared" si="2865"/>
        <v>-127.281565</v>
      </c>
      <c r="EY234" s="49">
        <f t="shared" si="2865"/>
        <v>-139.1227645</v>
      </c>
      <c r="EZ234" s="51">
        <f t="shared" si="41"/>
        <v>-1335.578539</v>
      </c>
      <c r="FA234" s="49">
        <f t="shared" ref="FA234:FL234" si="2866">SUM(FA235:FA241)</f>
        <v>-57.47654027</v>
      </c>
      <c r="FB234" s="49">
        <f t="shared" si="2866"/>
        <v>-62.77043213</v>
      </c>
      <c r="FC234" s="49">
        <f t="shared" si="2866"/>
        <v>-70.3331348</v>
      </c>
      <c r="FD234" s="49">
        <f t="shared" si="2866"/>
        <v>-70.3331348</v>
      </c>
      <c r="FE234" s="49">
        <f t="shared" si="2866"/>
        <v>-68.72787871</v>
      </c>
      <c r="FF234" s="49">
        <f t="shared" si="2866"/>
        <v>-70.71319945</v>
      </c>
      <c r="FG234" s="49">
        <f t="shared" si="2866"/>
        <v>-88.00003055</v>
      </c>
      <c r="FH234" s="49">
        <f t="shared" si="2866"/>
        <v>-84.09819424</v>
      </c>
      <c r="FI234" s="49">
        <f t="shared" si="2866"/>
        <v>-78.89287462</v>
      </c>
      <c r="FJ234" s="49">
        <f t="shared" si="2866"/>
        <v>-74.71679744</v>
      </c>
      <c r="FK234" s="49">
        <f t="shared" si="2866"/>
        <v>-86.92831967</v>
      </c>
      <c r="FL234" s="49">
        <f t="shared" si="2866"/>
        <v>-94.53378333</v>
      </c>
      <c r="FM234" s="51">
        <f t="shared" si="43"/>
        <v>-907.52432</v>
      </c>
      <c r="FN234" s="2"/>
      <c r="FO234" s="2"/>
      <c r="FP234" s="8">
        <f t="shared" ref="FP234:GA234" si="2867">SUM(FP235:FP241)</f>
        <v>1631.235969</v>
      </c>
      <c r="FQ234" s="8">
        <f t="shared" si="2867"/>
        <v>1781.481387</v>
      </c>
      <c r="FR234" s="8">
        <f t="shared" si="2867"/>
        <v>1996.117698</v>
      </c>
      <c r="FS234" s="8">
        <f t="shared" si="2867"/>
        <v>1996.117698</v>
      </c>
      <c r="FT234" s="8">
        <f t="shared" si="2867"/>
        <v>1958.542124</v>
      </c>
      <c r="FU234" s="8">
        <f t="shared" si="2867"/>
        <v>2060.34248</v>
      </c>
      <c r="FV234" s="8">
        <f t="shared" si="2867"/>
        <v>2502.362546</v>
      </c>
      <c r="FW234" s="8">
        <f t="shared" si="2867"/>
        <v>2384.96774</v>
      </c>
      <c r="FX234" s="8">
        <f t="shared" si="2867"/>
        <v>2239.242218</v>
      </c>
      <c r="FY234" s="8">
        <f t="shared" si="2867"/>
        <v>2120.227846</v>
      </c>
      <c r="FZ234" s="8">
        <f t="shared" si="2867"/>
        <v>2402.765797</v>
      </c>
      <c r="GA234" s="8">
        <f t="shared" si="2867"/>
        <v>2682.953896</v>
      </c>
      <c r="GB234" s="52">
        <f t="shared" si="45"/>
        <v>25756.3574</v>
      </c>
      <c r="GC234" s="8">
        <f t="shared" ref="GC234:GN234" si="2868">SUM(GC235:GC241)</f>
        <v>1879.286188</v>
      </c>
      <c r="GD234" s="8">
        <f t="shared" si="2868"/>
        <v>2052.378337</v>
      </c>
      <c r="GE234" s="8">
        <f t="shared" si="2868"/>
        <v>2299.652835</v>
      </c>
      <c r="GF234" s="8">
        <f t="shared" si="2868"/>
        <v>2299.652835</v>
      </c>
      <c r="GG234" s="8">
        <f t="shared" si="2868"/>
        <v>2253.640843</v>
      </c>
      <c r="GH234" s="8">
        <f t="shared" si="2868"/>
        <v>2368.858276</v>
      </c>
      <c r="GI234" s="8">
        <f t="shared" si="2868"/>
        <v>2882.156222</v>
      </c>
      <c r="GJ234" s="8">
        <f t="shared" si="2868"/>
        <v>2747.818069</v>
      </c>
      <c r="GK234" s="8">
        <f t="shared" si="2868"/>
        <v>2579.955119</v>
      </c>
      <c r="GL234" s="8">
        <f t="shared" si="2868"/>
        <v>2442.726872</v>
      </c>
      <c r="GM234" s="8">
        <f t="shared" si="2868"/>
        <v>2775.88298</v>
      </c>
      <c r="GN234" s="8">
        <f t="shared" si="2868"/>
        <v>3090.93123</v>
      </c>
      <c r="GO234" s="52">
        <f t="shared" si="47"/>
        <v>29672.93981</v>
      </c>
      <c r="GP234" s="53">
        <f t="shared" ref="GP234:HA234" si="2869">SUM(GP235:GP241)</f>
        <v>2359.561622</v>
      </c>
      <c r="GQ234" s="53">
        <f t="shared" si="2869"/>
        <v>2576.889666</v>
      </c>
      <c r="GR234" s="53">
        <f t="shared" si="2869"/>
        <v>2887.358301</v>
      </c>
      <c r="GS234" s="53">
        <f t="shared" si="2869"/>
        <v>2887.358301</v>
      </c>
      <c r="GT234" s="53">
        <f t="shared" si="2869"/>
        <v>2831.006943</v>
      </c>
      <c r="GU234" s="53">
        <f t="shared" si="2869"/>
        <v>2897.706007</v>
      </c>
      <c r="GV234" s="53">
        <f t="shared" si="2869"/>
        <v>3533.93458</v>
      </c>
      <c r="GW234" s="53">
        <f t="shared" si="2869"/>
        <v>3371.163356</v>
      </c>
      <c r="GX234" s="53">
        <f t="shared" si="2869"/>
        <v>3163.785897</v>
      </c>
      <c r="GY234" s="53">
        <f t="shared" si="2869"/>
        <v>2995.210838</v>
      </c>
      <c r="GZ234" s="53">
        <f t="shared" si="2869"/>
        <v>3405.380973</v>
      </c>
      <c r="HA234" s="53">
        <f t="shared" si="2869"/>
        <v>3789.669227</v>
      </c>
      <c r="HB234" s="52">
        <f t="shared" si="49"/>
        <v>36699.02571</v>
      </c>
      <c r="HC234" s="53">
        <f t="shared" ref="HC234:HN234" si="2870">SUM(HC235:HC241)</f>
        <v>3073.887779</v>
      </c>
      <c r="HD234" s="53">
        <f t="shared" si="2870"/>
        <v>3357.009021</v>
      </c>
      <c r="HE234" s="53">
        <f t="shared" si="2870"/>
        <v>3761.46794</v>
      </c>
      <c r="HF234" s="53">
        <f t="shared" si="2870"/>
        <v>3761.46794</v>
      </c>
      <c r="HG234" s="53">
        <f t="shared" si="2870"/>
        <v>3683.959112</v>
      </c>
      <c r="HH234" s="53">
        <f t="shared" si="2870"/>
        <v>3846.077426</v>
      </c>
      <c r="HI234" s="53">
        <f t="shared" si="2870"/>
        <v>4712.384316</v>
      </c>
      <c r="HJ234" s="53">
        <f t="shared" si="2870"/>
        <v>4497.190042</v>
      </c>
      <c r="HK234" s="53">
        <f t="shared" si="2870"/>
        <v>4220.347831</v>
      </c>
      <c r="HL234" s="53">
        <f t="shared" si="2870"/>
        <v>3995.858918</v>
      </c>
      <c r="HM234" s="53">
        <f t="shared" si="2870"/>
        <v>4569.683387</v>
      </c>
      <c r="HN234" s="53">
        <f t="shared" si="2870"/>
        <v>5055.736478</v>
      </c>
      <c r="HO234" s="52">
        <f t="shared" si="51"/>
        <v>48535.07019</v>
      </c>
      <c r="HP234" s="53">
        <f t="shared" ref="HP234:IA234" si="2871">SUM(HP235:HP241)</f>
        <v>4517.024868</v>
      </c>
      <c r="HQ234" s="53">
        <f t="shared" si="2871"/>
        <v>4933.066633</v>
      </c>
      <c r="HR234" s="53">
        <f t="shared" si="2871"/>
        <v>5527.41201</v>
      </c>
      <c r="HS234" s="53">
        <f t="shared" si="2871"/>
        <v>5527.41201</v>
      </c>
      <c r="HT234" s="53">
        <f t="shared" si="2871"/>
        <v>5408.407982</v>
      </c>
      <c r="HU234" s="53">
        <f t="shared" si="2871"/>
        <v>5621.229148</v>
      </c>
      <c r="HV234" s="53">
        <f t="shared" si="2871"/>
        <v>6921.628433</v>
      </c>
      <c r="HW234" s="53">
        <f t="shared" si="2871"/>
        <v>6608.42832</v>
      </c>
      <c r="HX234" s="53">
        <f t="shared" si="2871"/>
        <v>6201.108638</v>
      </c>
      <c r="HY234" s="53">
        <f t="shared" si="2871"/>
        <v>5871.843834</v>
      </c>
      <c r="HZ234" s="53">
        <f t="shared" si="2871"/>
        <v>6754.566197</v>
      </c>
      <c r="IA234" s="53">
        <f t="shared" si="2871"/>
        <v>7429.317218</v>
      </c>
      <c r="IB234" s="52">
        <f t="shared" si="53"/>
        <v>71321.44529</v>
      </c>
      <c r="IC234" s="53">
        <f t="shared" ref="IC234:IN234" si="2872">SUM(IC235:IC241)</f>
        <v>6649.028052</v>
      </c>
      <c r="ID234" s="53">
        <f t="shared" si="2872"/>
        <v>7261.438531</v>
      </c>
      <c r="IE234" s="53">
        <f t="shared" si="2872"/>
        <v>8136.310643</v>
      </c>
      <c r="IF234" s="53">
        <f t="shared" si="2872"/>
        <v>8136.310643</v>
      </c>
      <c r="IG234" s="53">
        <f t="shared" si="2872"/>
        <v>7954.235067</v>
      </c>
      <c r="IH234" s="53">
        <f t="shared" si="2872"/>
        <v>8224.317747</v>
      </c>
      <c r="II234" s="53">
        <f t="shared" si="2872"/>
        <v>10183.75786</v>
      </c>
      <c r="IJ234" s="53">
        <f t="shared" si="2872"/>
        <v>9727.779545</v>
      </c>
      <c r="IK234" s="53">
        <f t="shared" si="2872"/>
        <v>9127.131236</v>
      </c>
      <c r="IL234" s="53">
        <f t="shared" si="2872"/>
        <v>8643.332134</v>
      </c>
      <c r="IM234" s="53">
        <f t="shared" si="2872"/>
        <v>10005.1106</v>
      </c>
      <c r="IN234" s="53">
        <f t="shared" si="2872"/>
        <v>10935.9014</v>
      </c>
      <c r="IO234" s="52">
        <f t="shared" si="55"/>
        <v>104984.6535</v>
      </c>
      <c r="IP234" s="53">
        <f t="shared" ref="IP234:JA234" si="2873">SUM(IP235:IP241)</f>
        <v>10264.57725</v>
      </c>
      <c r="IQ234" s="53">
        <f t="shared" si="2873"/>
        <v>11209.99884</v>
      </c>
      <c r="IR234" s="53">
        <f t="shared" si="2873"/>
        <v>12560.60111</v>
      </c>
      <c r="IS234" s="53">
        <f t="shared" si="2873"/>
        <v>12560.60111</v>
      </c>
      <c r="IT234" s="53">
        <f t="shared" si="2873"/>
        <v>12273.92284</v>
      </c>
      <c r="IU234" s="53">
        <f t="shared" si="2873"/>
        <v>12628.47581</v>
      </c>
      <c r="IV234" s="53">
        <f t="shared" si="2873"/>
        <v>15715.68343</v>
      </c>
      <c r="IW234" s="53">
        <f t="shared" si="2873"/>
        <v>15018.86521</v>
      </c>
      <c r="IX234" s="53">
        <f t="shared" si="2873"/>
        <v>14089.2615</v>
      </c>
      <c r="IY234" s="53">
        <f t="shared" si="2873"/>
        <v>13343.46736</v>
      </c>
      <c r="IZ234" s="53">
        <f t="shared" si="2873"/>
        <v>15524.28953</v>
      </c>
      <c r="JA234" s="53">
        <f t="shared" si="2873"/>
        <v>16882.52837</v>
      </c>
      <c r="JB234" s="52">
        <f t="shared" si="57"/>
        <v>162072.2723</v>
      </c>
      <c r="JC234" s="2"/>
      <c r="JD234" s="2"/>
      <c r="JE234" s="19">
        <f t="shared" si="58"/>
        <v>0</v>
      </c>
      <c r="JF234" s="19">
        <f t="shared" si="59"/>
        <v>0</v>
      </c>
      <c r="JG234" s="48">
        <f t="shared" si="60"/>
        <v>0</v>
      </c>
      <c r="JH234" s="48">
        <f t="shared" si="61"/>
        <v>0</v>
      </c>
      <c r="JI234" s="48">
        <f t="shared" si="62"/>
        <v>0</v>
      </c>
      <c r="JJ234" s="48">
        <f t="shared" si="63"/>
        <v>0</v>
      </c>
      <c r="JK234" s="48">
        <f t="shared" si="64"/>
        <v>0</v>
      </c>
    </row>
    <row r="235" ht="19.5" customHeight="1" outlineLevel="1">
      <c r="A235" s="2"/>
      <c r="B235" s="13" t="s">
        <v>22</v>
      </c>
      <c r="C235" s="10">
        <f t="shared" ref="C235:N235" si="2874">C86-C123-C151-C179-C207</f>
        <v>556.2014205</v>
      </c>
      <c r="D235" s="10">
        <f t="shared" si="2874"/>
        <v>607.4304987</v>
      </c>
      <c r="E235" s="10">
        <f t="shared" si="2874"/>
        <v>680.6148962</v>
      </c>
      <c r="F235" s="10">
        <f t="shared" si="2874"/>
        <v>680.6148962</v>
      </c>
      <c r="G235" s="10">
        <f t="shared" si="2874"/>
        <v>614.7489385</v>
      </c>
      <c r="H235" s="10">
        <f t="shared" si="2874"/>
        <v>739.1624141</v>
      </c>
      <c r="I235" s="10">
        <f t="shared" si="2874"/>
        <v>848.9390103</v>
      </c>
      <c r="J235" s="10">
        <f t="shared" si="2874"/>
        <v>826.9836911</v>
      </c>
      <c r="K235" s="10">
        <f t="shared" si="2874"/>
        <v>768.4361731</v>
      </c>
      <c r="L235" s="10">
        <f t="shared" si="2874"/>
        <v>724.5255346</v>
      </c>
      <c r="M235" s="10">
        <f t="shared" si="2874"/>
        <v>819.6652513</v>
      </c>
      <c r="N235" s="10">
        <f t="shared" si="2874"/>
        <v>914.804968</v>
      </c>
      <c r="O235" s="10">
        <f t="shared" si="21"/>
        <v>8782.127693</v>
      </c>
      <c r="P235" s="10">
        <f t="shared" ref="P235:AA235" si="2875">P86-P123-P151-P179-P207</f>
        <v>659.5894305</v>
      </c>
      <c r="Q235" s="10">
        <f t="shared" si="2875"/>
        <v>720.3410885</v>
      </c>
      <c r="R235" s="10">
        <f t="shared" si="2875"/>
        <v>807.1291715</v>
      </c>
      <c r="S235" s="10">
        <f t="shared" si="2875"/>
        <v>807.1291715</v>
      </c>
      <c r="T235" s="10">
        <f t="shared" si="2875"/>
        <v>729.0198968</v>
      </c>
      <c r="U235" s="10">
        <f t="shared" si="2875"/>
        <v>876.5596379</v>
      </c>
      <c r="V235" s="10">
        <f t="shared" si="2875"/>
        <v>1006.741762</v>
      </c>
      <c r="W235" s="10">
        <f t="shared" si="2875"/>
        <v>980.7053374</v>
      </c>
      <c r="X235" s="10">
        <f t="shared" si="2875"/>
        <v>911.274871</v>
      </c>
      <c r="Y235" s="10">
        <f t="shared" si="2875"/>
        <v>859.2020213</v>
      </c>
      <c r="Z235" s="10">
        <f t="shared" si="2875"/>
        <v>972.0265291</v>
      </c>
      <c r="AA235" s="10">
        <f t="shared" si="2875"/>
        <v>1084.851037</v>
      </c>
      <c r="AB235" s="10">
        <f t="shared" si="23"/>
        <v>10414.56995</v>
      </c>
      <c r="AC235" s="10">
        <f t="shared" ref="AC235:AN235" si="2876">AC86-AC123-AC151-AC179-AC207</f>
        <v>818.3478611</v>
      </c>
      <c r="AD235" s="10">
        <f t="shared" si="2876"/>
        <v>893.7220062</v>
      </c>
      <c r="AE235" s="10">
        <f t="shared" si="2876"/>
        <v>1001.399356</v>
      </c>
      <c r="AF235" s="10">
        <f t="shared" si="2876"/>
        <v>1001.399356</v>
      </c>
      <c r="AG235" s="10">
        <f t="shared" si="2876"/>
        <v>904.4897412</v>
      </c>
      <c r="AH235" s="10">
        <f t="shared" si="2876"/>
        <v>1087.541236</v>
      </c>
      <c r="AI235" s="10">
        <f t="shared" si="2876"/>
        <v>1249.057262</v>
      </c>
      <c r="AJ235" s="10">
        <f t="shared" si="2876"/>
        <v>1216.754057</v>
      </c>
      <c r="AK235" s="10">
        <f t="shared" si="2876"/>
        <v>1130.612177</v>
      </c>
      <c r="AL235" s="10">
        <f t="shared" si="2876"/>
        <v>1066.005766</v>
      </c>
      <c r="AM235" s="10">
        <f t="shared" si="2876"/>
        <v>1205.986322</v>
      </c>
      <c r="AN235" s="10">
        <f t="shared" si="2876"/>
        <v>1345.966877</v>
      </c>
      <c r="AO235" s="10">
        <f t="shared" si="25"/>
        <v>12921.28202</v>
      </c>
      <c r="AP235" s="10">
        <f t="shared" ref="AP235:BA235" si="2877">AP86-AP123-AP151-AP179-AP207</f>
        <v>1123.88473</v>
      </c>
      <c r="AQ235" s="10">
        <f t="shared" si="2877"/>
        <v>1227.400428</v>
      </c>
      <c r="AR235" s="10">
        <f t="shared" si="2877"/>
        <v>1375.279998</v>
      </c>
      <c r="AS235" s="10">
        <f t="shared" si="2877"/>
        <v>1375.279998</v>
      </c>
      <c r="AT235" s="10">
        <f t="shared" si="2877"/>
        <v>1242.188385</v>
      </c>
      <c r="AU235" s="10">
        <f t="shared" si="2877"/>
        <v>1493.583654</v>
      </c>
      <c r="AV235" s="10">
        <f t="shared" si="2877"/>
        <v>1715.403008</v>
      </c>
      <c r="AW235" s="10">
        <f t="shared" si="2877"/>
        <v>1671.039138</v>
      </c>
      <c r="AX235" s="10">
        <f t="shared" si="2877"/>
        <v>1552.735482</v>
      </c>
      <c r="AY235" s="10">
        <f t="shared" si="2877"/>
        <v>1464.00774</v>
      </c>
      <c r="AZ235" s="10">
        <f t="shared" si="2877"/>
        <v>1656.251181</v>
      </c>
      <c r="BA235" s="10">
        <f t="shared" si="2877"/>
        <v>1848.494621</v>
      </c>
      <c r="BB235" s="10">
        <f t="shared" si="27"/>
        <v>17745.54836</v>
      </c>
      <c r="BC235" s="10">
        <f t="shared" ref="BC235:BN235" si="2878">BC86-BC123-BC151-BC179-BC207</f>
        <v>1675.954449</v>
      </c>
      <c r="BD235" s="10">
        <f t="shared" si="2878"/>
        <v>1830.318675</v>
      </c>
      <c r="BE235" s="10">
        <f t="shared" si="2878"/>
        <v>2050.838997</v>
      </c>
      <c r="BF235" s="10">
        <f t="shared" si="2878"/>
        <v>2050.838997</v>
      </c>
      <c r="BG235" s="10">
        <f t="shared" si="2878"/>
        <v>1852.370707</v>
      </c>
      <c r="BH235" s="10">
        <f t="shared" si="2878"/>
        <v>2227.255255</v>
      </c>
      <c r="BI235" s="10">
        <f t="shared" si="2878"/>
        <v>2558.035739</v>
      </c>
      <c r="BJ235" s="10">
        <f t="shared" si="2878"/>
        <v>2491.879642</v>
      </c>
      <c r="BK235" s="10">
        <f t="shared" si="2878"/>
        <v>2315.463384</v>
      </c>
      <c r="BL235" s="10">
        <f t="shared" si="2878"/>
        <v>2183.151191</v>
      </c>
      <c r="BM235" s="10">
        <f t="shared" si="2878"/>
        <v>2469.82761</v>
      </c>
      <c r="BN235" s="10">
        <f t="shared" si="2878"/>
        <v>2756.504029</v>
      </c>
      <c r="BO235" s="10">
        <f t="shared" si="29"/>
        <v>26462.43868</v>
      </c>
      <c r="BP235" s="10">
        <f t="shared" ref="BP235:CA235" si="2879">BP86-BP123-BP151-BP179-BP207</f>
        <v>2498.273837</v>
      </c>
      <c r="BQ235" s="10">
        <f t="shared" si="2879"/>
        <v>2728.378006</v>
      </c>
      <c r="BR235" s="10">
        <f t="shared" si="2879"/>
        <v>3057.098248</v>
      </c>
      <c r="BS235" s="10">
        <f t="shared" si="2879"/>
        <v>3057.098248</v>
      </c>
      <c r="BT235" s="10">
        <f t="shared" si="2879"/>
        <v>2761.25003</v>
      </c>
      <c r="BU235" s="10">
        <f t="shared" si="2879"/>
        <v>3320.074441</v>
      </c>
      <c r="BV235" s="10">
        <f t="shared" si="2879"/>
        <v>3813.154804</v>
      </c>
      <c r="BW235" s="10">
        <f t="shared" si="2879"/>
        <v>3714.538731</v>
      </c>
      <c r="BX235" s="10">
        <f t="shared" si="2879"/>
        <v>3451.562538</v>
      </c>
      <c r="BY235" s="10">
        <f t="shared" si="2879"/>
        <v>3254.330393</v>
      </c>
      <c r="BZ235" s="10">
        <f t="shared" si="2879"/>
        <v>3681.666707</v>
      </c>
      <c r="CA235" s="10">
        <f t="shared" si="2879"/>
        <v>4109.003021</v>
      </c>
      <c r="CB235" s="10">
        <f t="shared" si="31"/>
        <v>39446.429</v>
      </c>
      <c r="CC235" s="10">
        <f t="shared" ref="CC235:CN235" si="2880">CC86-CC123-CC151-CC179-CC207</f>
        <v>3868.514145</v>
      </c>
      <c r="CD235" s="10">
        <f t="shared" si="2880"/>
        <v>4224.824658</v>
      </c>
      <c r="CE235" s="10">
        <f t="shared" si="2880"/>
        <v>4733.839677</v>
      </c>
      <c r="CF235" s="10">
        <f t="shared" si="2880"/>
        <v>4733.839677</v>
      </c>
      <c r="CG235" s="10">
        <f t="shared" si="2880"/>
        <v>4275.72616</v>
      </c>
      <c r="CH235" s="10">
        <f t="shared" si="2880"/>
        <v>5141.051692</v>
      </c>
      <c r="CI235" s="10">
        <f t="shared" si="2880"/>
        <v>5904.574221</v>
      </c>
      <c r="CJ235" s="10">
        <f t="shared" si="2880"/>
        <v>5751.869715</v>
      </c>
      <c r="CK235" s="10">
        <f t="shared" si="2880"/>
        <v>5344.6577</v>
      </c>
      <c r="CL235" s="10">
        <f t="shared" si="2880"/>
        <v>5039.248689</v>
      </c>
      <c r="CM235" s="10">
        <f t="shared" si="2880"/>
        <v>5700.968213</v>
      </c>
      <c r="CN235" s="10">
        <f t="shared" si="2880"/>
        <v>6362.687738</v>
      </c>
      <c r="CO235" s="10">
        <f t="shared" si="33"/>
        <v>61081.80229</v>
      </c>
      <c r="CP235" s="2"/>
      <c r="CQ235" s="2"/>
      <c r="CR235" s="48">
        <f>O235-'ОПУ БС'!C235</f>
        <v>0</v>
      </c>
      <c r="CS235" s="48">
        <f>AB235-'ОПУ БС'!D235</f>
        <v>0</v>
      </c>
      <c r="CT235" s="48">
        <f>AO235-'ОПУ БС'!E235</f>
        <v>0</v>
      </c>
      <c r="CU235" s="48">
        <f>BB235-'ОПУ БС'!F235</f>
        <v>0</v>
      </c>
      <c r="CV235" s="48">
        <f>BO235-'ОПУ БС'!G235</f>
        <v>0</v>
      </c>
      <c r="CW235" s="48">
        <f>CB235-'ОПУ БС'!H235</f>
        <v>0</v>
      </c>
      <c r="CX235" s="48">
        <f>CO235-'ОПУ БС'!I235</f>
        <v>0</v>
      </c>
      <c r="CY235" s="2"/>
      <c r="CZ235" s="2"/>
      <c r="DA235" s="54">
        <f t="shared" ref="DA235:DL235" si="2881">DA86-DA123-DA151-DA179-DA207</f>
        <v>0</v>
      </c>
      <c r="DB235" s="54">
        <f t="shared" si="2881"/>
        <v>0</v>
      </c>
      <c r="DC235" s="54">
        <f t="shared" si="2881"/>
        <v>0</v>
      </c>
      <c r="DD235" s="54">
        <f t="shared" si="2881"/>
        <v>0</v>
      </c>
      <c r="DE235" s="54">
        <f t="shared" si="2881"/>
        <v>0</v>
      </c>
      <c r="DF235" s="54">
        <f t="shared" si="2881"/>
        <v>-25.55400831</v>
      </c>
      <c r="DG235" s="54">
        <f t="shared" si="2881"/>
        <v>-29.34915806</v>
      </c>
      <c r="DH235" s="54">
        <f t="shared" si="2881"/>
        <v>-28.59012811</v>
      </c>
      <c r="DI235" s="54">
        <f t="shared" si="2881"/>
        <v>-26.56604825</v>
      </c>
      <c r="DJ235" s="54">
        <f t="shared" si="2881"/>
        <v>-25.04798835</v>
      </c>
      <c r="DK235" s="54">
        <f t="shared" si="2881"/>
        <v>-28.33711813</v>
      </c>
      <c r="DL235" s="54">
        <f t="shared" si="2881"/>
        <v>-31.62624791</v>
      </c>
      <c r="DM235" s="55">
        <f t="shared" si="35"/>
        <v>-195.0706971</v>
      </c>
      <c r="DN235" s="54">
        <f t="shared" ref="DN235:DY235" si="2882">DN86-DN123-DN151-DN179-DN207</f>
        <v>-29.48050604</v>
      </c>
      <c r="DO235" s="54">
        <f t="shared" si="2882"/>
        <v>-32.19581581</v>
      </c>
      <c r="DP235" s="54">
        <f t="shared" si="2882"/>
        <v>-36.07482976</v>
      </c>
      <c r="DQ235" s="54">
        <f t="shared" si="2882"/>
        <v>-36.07482976</v>
      </c>
      <c r="DR235" s="54">
        <f t="shared" si="2882"/>
        <v>-32.58371721</v>
      </c>
      <c r="DS235" s="54">
        <f t="shared" si="2882"/>
        <v>-39.17804093</v>
      </c>
      <c r="DT235" s="54">
        <f t="shared" si="2882"/>
        <v>-44.99656185</v>
      </c>
      <c r="DU235" s="54">
        <f t="shared" si="2882"/>
        <v>-43.83285767</v>
      </c>
      <c r="DV235" s="54">
        <f t="shared" si="2882"/>
        <v>-40.72964651</v>
      </c>
      <c r="DW235" s="54">
        <f t="shared" si="2882"/>
        <v>-38.40223813</v>
      </c>
      <c r="DX235" s="54">
        <f t="shared" si="2882"/>
        <v>-43.44495627</v>
      </c>
      <c r="DY235" s="54">
        <f t="shared" si="2882"/>
        <v>-48.48767441</v>
      </c>
      <c r="DZ235" s="50">
        <f t="shared" si="37"/>
        <v>-465.4816744</v>
      </c>
      <c r="EA235" s="54">
        <f t="shared" ref="EA235:EL235" si="2883">EA86-EA123-EA151-EA179-EA207</f>
        <v>-32.46755227</v>
      </c>
      <c r="EB235" s="54">
        <f t="shared" si="2883"/>
        <v>-35.45798472</v>
      </c>
      <c r="EC235" s="54">
        <f t="shared" si="2883"/>
        <v>-39.73003107</v>
      </c>
      <c r="ED235" s="54">
        <f t="shared" si="2883"/>
        <v>-39.73003107</v>
      </c>
      <c r="EE235" s="54">
        <f t="shared" si="2883"/>
        <v>-35.88518936</v>
      </c>
      <c r="EF235" s="54">
        <f t="shared" si="2883"/>
        <v>-43.14766815</v>
      </c>
      <c r="EG235" s="54">
        <f t="shared" si="2883"/>
        <v>-49.55573768</v>
      </c>
      <c r="EH235" s="54">
        <f t="shared" si="2883"/>
        <v>-48.27412378</v>
      </c>
      <c r="EI235" s="54">
        <f t="shared" si="2883"/>
        <v>-44.85648669</v>
      </c>
      <c r="EJ235" s="54">
        <f t="shared" si="2883"/>
        <v>-42.29325888</v>
      </c>
      <c r="EK235" s="54">
        <f t="shared" si="2883"/>
        <v>-47.84691914</v>
      </c>
      <c r="EL235" s="54">
        <f t="shared" si="2883"/>
        <v>-53.4005794</v>
      </c>
      <c r="EM235" s="50">
        <f t="shared" si="39"/>
        <v>-512.6455622</v>
      </c>
      <c r="EN235" s="54">
        <f t="shared" ref="EN235:EY235" si="2884">EN86-EN123-EN151-EN179-EN207</f>
        <v>-31.38293491</v>
      </c>
      <c r="EO235" s="54">
        <f t="shared" si="2884"/>
        <v>-34.27346839</v>
      </c>
      <c r="EP235" s="54">
        <f t="shared" si="2884"/>
        <v>-38.40280193</v>
      </c>
      <c r="EQ235" s="54">
        <f t="shared" si="2884"/>
        <v>-38.40280193</v>
      </c>
      <c r="ER235" s="54">
        <f t="shared" si="2884"/>
        <v>-34.68640175</v>
      </c>
      <c r="ES235" s="54">
        <f t="shared" si="2884"/>
        <v>-41.70626877</v>
      </c>
      <c r="ET235" s="54">
        <f t="shared" si="2884"/>
        <v>-47.90026908</v>
      </c>
      <c r="EU235" s="54">
        <f t="shared" si="2884"/>
        <v>-46.66146902</v>
      </c>
      <c r="EV235" s="54">
        <f t="shared" si="2884"/>
        <v>-43.35800218</v>
      </c>
      <c r="EW235" s="54">
        <f t="shared" si="2884"/>
        <v>-40.88040206</v>
      </c>
      <c r="EX235" s="54">
        <f t="shared" si="2884"/>
        <v>-46.24853566</v>
      </c>
      <c r="EY235" s="54">
        <f t="shared" si="2884"/>
        <v>-51.61666927</v>
      </c>
      <c r="EZ235" s="51">
        <f t="shared" si="41"/>
        <v>-495.520025</v>
      </c>
      <c r="FA235" s="54">
        <f t="shared" ref="FA235:FL235" si="2885">FA86-FA123-FA151-FA179-FA207</f>
        <v>-21.54114032</v>
      </c>
      <c r="FB235" s="54">
        <f t="shared" si="2885"/>
        <v>-23.52519271</v>
      </c>
      <c r="FC235" s="54">
        <f t="shared" si="2885"/>
        <v>-26.35955328</v>
      </c>
      <c r="FD235" s="54">
        <f t="shared" si="2885"/>
        <v>-26.35955328</v>
      </c>
      <c r="FE235" s="54">
        <f t="shared" si="2885"/>
        <v>-23.80862877</v>
      </c>
      <c r="FF235" s="54">
        <f t="shared" si="2885"/>
        <v>-28.62704174</v>
      </c>
      <c r="FG235" s="54">
        <f t="shared" si="2885"/>
        <v>-32.87858259</v>
      </c>
      <c r="FH235" s="54">
        <f t="shared" si="2885"/>
        <v>-32.02827442</v>
      </c>
      <c r="FI235" s="54">
        <f t="shared" si="2885"/>
        <v>-29.76078596</v>
      </c>
      <c r="FJ235" s="54">
        <f t="shared" si="2885"/>
        <v>-28.06016962</v>
      </c>
      <c r="FK235" s="54">
        <f t="shared" si="2885"/>
        <v>-31.74483836</v>
      </c>
      <c r="FL235" s="54">
        <f t="shared" si="2885"/>
        <v>-35.4295071</v>
      </c>
      <c r="FM235" s="51">
        <f t="shared" si="43"/>
        <v>-340.1232682</v>
      </c>
      <c r="FN235" s="2"/>
      <c r="FO235" s="2"/>
      <c r="FP235" s="10">
        <f t="shared" ref="FP235:GA235" si="2886">FP86-FP123-FP151-FP179-FP207</f>
        <v>556.2014205</v>
      </c>
      <c r="FQ235" s="10">
        <f t="shared" si="2886"/>
        <v>607.4304987</v>
      </c>
      <c r="FR235" s="10">
        <f t="shared" si="2886"/>
        <v>680.6148962</v>
      </c>
      <c r="FS235" s="10">
        <f t="shared" si="2886"/>
        <v>680.6148962</v>
      </c>
      <c r="FT235" s="10">
        <f t="shared" si="2886"/>
        <v>614.7489385</v>
      </c>
      <c r="FU235" s="10">
        <f t="shared" si="2886"/>
        <v>739.1624141</v>
      </c>
      <c r="FV235" s="10">
        <f t="shared" si="2886"/>
        <v>848.9390103</v>
      </c>
      <c r="FW235" s="10">
        <f t="shared" si="2886"/>
        <v>826.9836911</v>
      </c>
      <c r="FX235" s="10">
        <f t="shared" si="2886"/>
        <v>768.4361731</v>
      </c>
      <c r="FY235" s="10">
        <f t="shared" si="2886"/>
        <v>724.5255346</v>
      </c>
      <c r="FZ235" s="10">
        <f t="shared" si="2886"/>
        <v>819.6652513</v>
      </c>
      <c r="GA235" s="10">
        <f t="shared" si="2886"/>
        <v>914.804968</v>
      </c>
      <c r="GB235" s="52">
        <f t="shared" si="45"/>
        <v>8782.127693</v>
      </c>
      <c r="GC235" s="10">
        <f t="shared" ref="GC235:GN235" si="2887">GC86-GC123-GC151-GC179-GC207</f>
        <v>659.5894305</v>
      </c>
      <c r="GD235" s="10">
        <f t="shared" si="2887"/>
        <v>720.3410885</v>
      </c>
      <c r="GE235" s="10">
        <f t="shared" si="2887"/>
        <v>807.1291715</v>
      </c>
      <c r="GF235" s="10">
        <f t="shared" si="2887"/>
        <v>807.1291715</v>
      </c>
      <c r="GG235" s="10">
        <f t="shared" si="2887"/>
        <v>729.0198968</v>
      </c>
      <c r="GH235" s="10">
        <f t="shared" si="2887"/>
        <v>876.5596379</v>
      </c>
      <c r="GI235" s="10">
        <f t="shared" si="2887"/>
        <v>1006.741762</v>
      </c>
      <c r="GJ235" s="10">
        <f t="shared" si="2887"/>
        <v>980.7053374</v>
      </c>
      <c r="GK235" s="10">
        <f t="shared" si="2887"/>
        <v>911.274871</v>
      </c>
      <c r="GL235" s="10">
        <f t="shared" si="2887"/>
        <v>859.2020213</v>
      </c>
      <c r="GM235" s="10">
        <f t="shared" si="2887"/>
        <v>972.0265291</v>
      </c>
      <c r="GN235" s="10">
        <f t="shared" si="2887"/>
        <v>1084.851037</v>
      </c>
      <c r="GO235" s="52">
        <f t="shared" si="47"/>
        <v>10414.56995</v>
      </c>
      <c r="GP235" s="63">
        <f t="shared" ref="GP235:HA235" si="2888">GP86-GP123-GP151-GP179-GP207</f>
        <v>818.3478611</v>
      </c>
      <c r="GQ235" s="63">
        <f t="shared" si="2888"/>
        <v>893.7220062</v>
      </c>
      <c r="GR235" s="63">
        <f t="shared" si="2888"/>
        <v>1001.399356</v>
      </c>
      <c r="GS235" s="63">
        <f t="shared" si="2888"/>
        <v>1001.399356</v>
      </c>
      <c r="GT235" s="63">
        <f t="shared" si="2888"/>
        <v>904.4897412</v>
      </c>
      <c r="GU235" s="63">
        <f t="shared" si="2888"/>
        <v>1061.987228</v>
      </c>
      <c r="GV235" s="63">
        <f t="shared" si="2888"/>
        <v>1219.708104</v>
      </c>
      <c r="GW235" s="63">
        <f t="shared" si="2888"/>
        <v>1188.163929</v>
      </c>
      <c r="GX235" s="63">
        <f t="shared" si="2888"/>
        <v>1104.046128</v>
      </c>
      <c r="GY235" s="63">
        <f t="shared" si="2888"/>
        <v>1040.957778</v>
      </c>
      <c r="GZ235" s="63">
        <f t="shared" si="2888"/>
        <v>1177.649204</v>
      </c>
      <c r="HA235" s="63">
        <f t="shared" si="2888"/>
        <v>1314.340629</v>
      </c>
      <c r="HB235" s="52">
        <f t="shared" si="49"/>
        <v>12726.21132</v>
      </c>
      <c r="HC235" s="63">
        <f t="shared" ref="HC235:HN235" si="2889">HC86-HC123-HC151-HC179-HC207</f>
        <v>1094.404224</v>
      </c>
      <c r="HD235" s="63">
        <f t="shared" si="2889"/>
        <v>1195.204613</v>
      </c>
      <c r="HE235" s="63">
        <f t="shared" si="2889"/>
        <v>1339.205168</v>
      </c>
      <c r="HF235" s="63">
        <f t="shared" si="2889"/>
        <v>1339.205168</v>
      </c>
      <c r="HG235" s="63">
        <f t="shared" si="2889"/>
        <v>1209.604668</v>
      </c>
      <c r="HH235" s="63">
        <f t="shared" si="2889"/>
        <v>1454.405613</v>
      </c>
      <c r="HI235" s="63">
        <f t="shared" si="2889"/>
        <v>1670.406447</v>
      </c>
      <c r="HJ235" s="63">
        <f t="shared" si="2889"/>
        <v>1627.20628</v>
      </c>
      <c r="HK235" s="63">
        <f t="shared" si="2889"/>
        <v>1512.005835</v>
      </c>
      <c r="HL235" s="63">
        <f t="shared" si="2889"/>
        <v>1425.605502</v>
      </c>
      <c r="HM235" s="63">
        <f t="shared" si="2889"/>
        <v>1612.806224</v>
      </c>
      <c r="HN235" s="63">
        <f t="shared" si="2889"/>
        <v>1800.006947</v>
      </c>
      <c r="HO235" s="52">
        <f t="shared" si="51"/>
        <v>17280.06669</v>
      </c>
      <c r="HP235" s="63">
        <f t="shared" ref="HP235:IA235" si="2890">HP86-HP123-HP151-HP179-HP207</f>
        <v>1643.486897</v>
      </c>
      <c r="HQ235" s="63">
        <f t="shared" si="2890"/>
        <v>1794.86069</v>
      </c>
      <c r="HR235" s="63">
        <f t="shared" si="2890"/>
        <v>2011.108966</v>
      </c>
      <c r="HS235" s="63">
        <f t="shared" si="2890"/>
        <v>2011.108966</v>
      </c>
      <c r="HT235" s="63">
        <f t="shared" si="2890"/>
        <v>1816.485518</v>
      </c>
      <c r="HU235" s="63">
        <f t="shared" si="2890"/>
        <v>2184.107587</v>
      </c>
      <c r="HV235" s="63">
        <f t="shared" si="2890"/>
        <v>2508.480001</v>
      </c>
      <c r="HW235" s="63">
        <f t="shared" si="2890"/>
        <v>2443.605518</v>
      </c>
      <c r="HX235" s="63">
        <f t="shared" si="2890"/>
        <v>2270.606897</v>
      </c>
      <c r="HY235" s="63">
        <f t="shared" si="2890"/>
        <v>2140.857932</v>
      </c>
      <c r="HZ235" s="63">
        <f t="shared" si="2890"/>
        <v>2421.980691</v>
      </c>
      <c r="IA235" s="63">
        <f t="shared" si="2890"/>
        <v>2703.103449</v>
      </c>
      <c r="IB235" s="52">
        <f t="shared" si="53"/>
        <v>25949.79311</v>
      </c>
      <c r="IC235" s="63">
        <f t="shared" ref="IC235:IN235" si="2891">IC86-IC123-IC151-IC179-IC207</f>
        <v>2466.890902</v>
      </c>
      <c r="ID235" s="63">
        <f t="shared" si="2891"/>
        <v>2694.104538</v>
      </c>
      <c r="IE235" s="63">
        <f t="shared" si="2891"/>
        <v>3018.695446</v>
      </c>
      <c r="IF235" s="63">
        <f t="shared" si="2891"/>
        <v>3018.695446</v>
      </c>
      <c r="IG235" s="63">
        <f t="shared" si="2891"/>
        <v>2726.563629</v>
      </c>
      <c r="IH235" s="63">
        <f t="shared" si="2891"/>
        <v>3278.368172</v>
      </c>
      <c r="II235" s="63">
        <f t="shared" si="2891"/>
        <v>3765.254535</v>
      </c>
      <c r="IJ235" s="63">
        <f t="shared" si="2891"/>
        <v>3667.877262</v>
      </c>
      <c r="IK235" s="63">
        <f t="shared" si="2891"/>
        <v>3408.204536</v>
      </c>
      <c r="IL235" s="63">
        <f t="shared" si="2891"/>
        <v>3213.449991</v>
      </c>
      <c r="IM235" s="63">
        <f t="shared" si="2891"/>
        <v>3635.418171</v>
      </c>
      <c r="IN235" s="63">
        <f t="shared" si="2891"/>
        <v>4057.386352</v>
      </c>
      <c r="IO235" s="52">
        <f t="shared" si="55"/>
        <v>38950.90898</v>
      </c>
      <c r="IP235" s="63">
        <f t="shared" ref="IP235:JA235" si="2892">IP86-IP123-IP151-IP179-IP207</f>
        <v>3846.973004</v>
      </c>
      <c r="IQ235" s="63">
        <f t="shared" si="2892"/>
        <v>4201.299465</v>
      </c>
      <c r="IR235" s="63">
        <f t="shared" si="2892"/>
        <v>4707.480124</v>
      </c>
      <c r="IS235" s="63">
        <f t="shared" si="2892"/>
        <v>4707.480124</v>
      </c>
      <c r="IT235" s="63">
        <f t="shared" si="2892"/>
        <v>4251.917531</v>
      </c>
      <c r="IU235" s="63">
        <f t="shared" si="2892"/>
        <v>5112.424651</v>
      </c>
      <c r="IV235" s="63">
        <f t="shared" si="2892"/>
        <v>5871.695638</v>
      </c>
      <c r="IW235" s="63">
        <f t="shared" si="2892"/>
        <v>5719.841441</v>
      </c>
      <c r="IX235" s="63">
        <f t="shared" si="2892"/>
        <v>5314.896914</v>
      </c>
      <c r="IY235" s="63">
        <f t="shared" si="2892"/>
        <v>5011.188519</v>
      </c>
      <c r="IZ235" s="63">
        <f t="shared" si="2892"/>
        <v>5669.223375</v>
      </c>
      <c r="JA235" s="63">
        <f t="shared" si="2892"/>
        <v>6327.258231</v>
      </c>
      <c r="JB235" s="52">
        <f t="shared" si="57"/>
        <v>60741.67902</v>
      </c>
      <c r="JC235" s="2"/>
      <c r="JD235" s="2"/>
      <c r="JE235" s="19">
        <f t="shared" si="58"/>
        <v>0</v>
      </c>
      <c r="JF235" s="19">
        <f t="shared" si="59"/>
        <v>0</v>
      </c>
      <c r="JG235" s="48">
        <f t="shared" si="60"/>
        <v>0</v>
      </c>
      <c r="JH235" s="48">
        <f t="shared" si="61"/>
        <v>0</v>
      </c>
      <c r="JI235" s="48">
        <f t="shared" si="62"/>
        <v>0</v>
      </c>
      <c r="JJ235" s="48">
        <f t="shared" si="63"/>
        <v>0</v>
      </c>
      <c r="JK235" s="48">
        <f t="shared" si="64"/>
        <v>0</v>
      </c>
    </row>
    <row r="236" ht="19.5" customHeight="1" outlineLevel="1">
      <c r="A236" s="2"/>
      <c r="B236" s="13" t="s">
        <v>23</v>
      </c>
      <c r="C236" s="10">
        <f t="shared" ref="C236:N236" si="2893">C87-C124-C152-C180-C208</f>
        <v>291.7430114</v>
      </c>
      <c r="D236" s="10">
        <f t="shared" si="2893"/>
        <v>318.6140782</v>
      </c>
      <c r="E236" s="10">
        <f t="shared" si="2893"/>
        <v>357.0013165</v>
      </c>
      <c r="F236" s="10">
        <f t="shared" si="2893"/>
        <v>357.0013165</v>
      </c>
      <c r="G236" s="10">
        <f t="shared" si="2893"/>
        <v>364.6787642</v>
      </c>
      <c r="H236" s="10">
        <f t="shared" si="2893"/>
        <v>280.2268399</v>
      </c>
      <c r="I236" s="10">
        <f t="shared" si="2893"/>
        <v>445.2919647</v>
      </c>
      <c r="J236" s="10">
        <f t="shared" si="2893"/>
        <v>433.7757932</v>
      </c>
      <c r="K236" s="10">
        <f t="shared" si="2893"/>
        <v>403.0660025</v>
      </c>
      <c r="L236" s="10">
        <f t="shared" si="2893"/>
        <v>380.0336595</v>
      </c>
      <c r="M236" s="10">
        <f t="shared" si="2893"/>
        <v>495.1953745</v>
      </c>
      <c r="N236" s="10">
        <f t="shared" si="2893"/>
        <v>479.8404792</v>
      </c>
      <c r="O236" s="10">
        <f t="shared" si="21"/>
        <v>4606.4686</v>
      </c>
      <c r="P236" s="10">
        <f t="shared" ref="P236:AA236" si="2894">P87-P124-P152-P180-P208</f>
        <v>349.0955712</v>
      </c>
      <c r="Q236" s="10">
        <f t="shared" si="2894"/>
        <v>381.2491107</v>
      </c>
      <c r="R236" s="10">
        <f t="shared" si="2894"/>
        <v>427.1827385</v>
      </c>
      <c r="S236" s="10">
        <f t="shared" si="2894"/>
        <v>427.1827385</v>
      </c>
      <c r="T236" s="10">
        <f t="shared" si="2894"/>
        <v>436.369464</v>
      </c>
      <c r="U236" s="10">
        <f t="shared" si="2894"/>
        <v>335.3154829</v>
      </c>
      <c r="V236" s="10">
        <f t="shared" si="2894"/>
        <v>532.8300824</v>
      </c>
      <c r="W236" s="10">
        <f t="shared" si="2894"/>
        <v>519.0499941</v>
      </c>
      <c r="X236" s="10">
        <f t="shared" si="2894"/>
        <v>482.3030918</v>
      </c>
      <c r="Y236" s="10">
        <f t="shared" si="2894"/>
        <v>454.7429152</v>
      </c>
      <c r="Z236" s="10">
        <f t="shared" si="2894"/>
        <v>592.5437985</v>
      </c>
      <c r="AA236" s="10">
        <f t="shared" si="2894"/>
        <v>574.1703474</v>
      </c>
      <c r="AB236" s="10">
        <f t="shared" si="23"/>
        <v>5512.035335</v>
      </c>
      <c r="AC236" s="10">
        <f t="shared" ref="AC236:AN236" si="2895">AC87-AC124-AC152-AC180-AC208</f>
        <v>456.8178497</v>
      </c>
      <c r="AD236" s="10">
        <f t="shared" si="2895"/>
        <v>498.893178</v>
      </c>
      <c r="AE236" s="10">
        <f t="shared" si="2895"/>
        <v>559.0007898</v>
      </c>
      <c r="AF236" s="10">
        <f t="shared" si="2895"/>
        <v>559.0007898</v>
      </c>
      <c r="AG236" s="10">
        <f t="shared" si="2895"/>
        <v>571.0223122</v>
      </c>
      <c r="AH236" s="10">
        <f t="shared" si="2895"/>
        <v>438.7855662</v>
      </c>
      <c r="AI236" s="10">
        <f t="shared" si="2895"/>
        <v>697.248297</v>
      </c>
      <c r="AJ236" s="10">
        <f t="shared" si="2895"/>
        <v>679.2160134</v>
      </c>
      <c r="AK236" s="10">
        <f t="shared" si="2895"/>
        <v>631.129924</v>
      </c>
      <c r="AL236" s="10">
        <f t="shared" si="2895"/>
        <v>595.0653569</v>
      </c>
      <c r="AM236" s="10">
        <f t="shared" si="2895"/>
        <v>775.3881923</v>
      </c>
      <c r="AN236" s="10">
        <f t="shared" si="2895"/>
        <v>751.3451476</v>
      </c>
      <c r="AO236" s="10">
        <f t="shared" si="25"/>
        <v>7212.913417</v>
      </c>
      <c r="AP236" s="10">
        <f t="shared" ref="AP236:BA236" si="2896">AP87-AP124-AP152-AP180-AP208</f>
        <v>666.0709716</v>
      </c>
      <c r="AQ236" s="10">
        <f t="shared" si="2896"/>
        <v>727.4196138</v>
      </c>
      <c r="AR236" s="10">
        <f t="shared" si="2896"/>
        <v>815.0605311</v>
      </c>
      <c r="AS236" s="10">
        <f t="shared" si="2896"/>
        <v>815.0605311</v>
      </c>
      <c r="AT236" s="10">
        <f t="shared" si="2896"/>
        <v>832.5887145</v>
      </c>
      <c r="AU236" s="10">
        <f t="shared" si="2896"/>
        <v>639.7786964</v>
      </c>
      <c r="AV236" s="10">
        <f t="shared" si="2896"/>
        <v>1016.634641</v>
      </c>
      <c r="AW236" s="10">
        <f t="shared" si="2896"/>
        <v>990.3423657</v>
      </c>
      <c r="AX236" s="10">
        <f t="shared" si="2896"/>
        <v>920.2296319</v>
      </c>
      <c r="AY236" s="10">
        <f t="shared" si="2896"/>
        <v>867.6450815</v>
      </c>
      <c r="AZ236" s="10">
        <f t="shared" si="2896"/>
        <v>1130.567833</v>
      </c>
      <c r="BA236" s="10">
        <f t="shared" si="2896"/>
        <v>1095.511467</v>
      </c>
      <c r="BB236" s="10">
        <f t="shared" si="27"/>
        <v>10516.91008</v>
      </c>
      <c r="BC236" s="10">
        <f t="shared" ref="BC236:BN236" si="2897">BC87-BC124-BC152-BC180-BC208</f>
        <v>1056.39715</v>
      </c>
      <c r="BD236" s="10">
        <f t="shared" si="2897"/>
        <v>1153.696887</v>
      </c>
      <c r="BE236" s="10">
        <f t="shared" si="2897"/>
        <v>1292.696512</v>
      </c>
      <c r="BF236" s="10">
        <f t="shared" si="2897"/>
        <v>1292.696512</v>
      </c>
      <c r="BG236" s="10">
        <f t="shared" si="2897"/>
        <v>1320.496437</v>
      </c>
      <c r="BH236" s="10">
        <f t="shared" si="2897"/>
        <v>1014.697262</v>
      </c>
      <c r="BI236" s="10">
        <f t="shared" si="2897"/>
        <v>1612.395649</v>
      </c>
      <c r="BJ236" s="10">
        <f t="shared" si="2897"/>
        <v>1570.695762</v>
      </c>
      <c r="BK236" s="10">
        <f t="shared" si="2897"/>
        <v>1459.496062</v>
      </c>
      <c r="BL236" s="10">
        <f t="shared" si="2897"/>
        <v>1376.096287</v>
      </c>
      <c r="BM236" s="10">
        <f t="shared" si="2897"/>
        <v>1793.095162</v>
      </c>
      <c r="BN236" s="10">
        <f t="shared" si="2897"/>
        <v>1737.495312</v>
      </c>
      <c r="BO236" s="10">
        <f t="shared" si="29"/>
        <v>16679.95499</v>
      </c>
      <c r="BP236" s="10">
        <f t="shared" ref="BP236:CA236" si="2898">BP87-BP124-BP152-BP180-BP208</f>
        <v>1681.974583</v>
      </c>
      <c r="BQ236" s="10">
        <f t="shared" si="2898"/>
        <v>1836.893295</v>
      </c>
      <c r="BR236" s="10">
        <f t="shared" si="2898"/>
        <v>2058.20574</v>
      </c>
      <c r="BS236" s="10">
        <f t="shared" si="2898"/>
        <v>2058.20574</v>
      </c>
      <c r="BT236" s="10">
        <f t="shared" si="2898"/>
        <v>2102.468229</v>
      </c>
      <c r="BU236" s="10">
        <f t="shared" si="2898"/>
        <v>1615.58085</v>
      </c>
      <c r="BV236" s="10">
        <f t="shared" si="2898"/>
        <v>2567.224364</v>
      </c>
      <c r="BW236" s="10">
        <f t="shared" si="2898"/>
        <v>2500.83063</v>
      </c>
      <c r="BX236" s="10">
        <f t="shared" si="2898"/>
        <v>2323.780674</v>
      </c>
      <c r="BY236" s="10">
        <f t="shared" si="2898"/>
        <v>2190.993207</v>
      </c>
      <c r="BZ236" s="10">
        <f t="shared" si="2898"/>
        <v>2854.930542</v>
      </c>
      <c r="CA236" s="10">
        <f t="shared" si="2898"/>
        <v>2766.405564</v>
      </c>
      <c r="CB236" s="10">
        <f t="shared" si="31"/>
        <v>26557.49342</v>
      </c>
      <c r="CC236" s="10">
        <f t="shared" ref="CC236:CN236" si="2899">CC87-CC124-CC152-CC180-CC208</f>
        <v>2763.895291</v>
      </c>
      <c r="CD236" s="10">
        <f t="shared" si="2899"/>
        <v>3018.464594</v>
      </c>
      <c r="CE236" s="10">
        <f t="shared" si="2899"/>
        <v>3382.135027</v>
      </c>
      <c r="CF236" s="10">
        <f t="shared" si="2899"/>
        <v>3382.135027</v>
      </c>
      <c r="CG236" s="10">
        <f t="shared" si="2899"/>
        <v>3454.869113</v>
      </c>
      <c r="CH236" s="10">
        <f t="shared" si="2899"/>
        <v>2654.794161</v>
      </c>
      <c r="CI236" s="10">
        <f t="shared" si="2899"/>
        <v>4218.577022</v>
      </c>
      <c r="CJ236" s="10">
        <f t="shared" si="2899"/>
        <v>4109.475893</v>
      </c>
      <c r="CK236" s="10">
        <f t="shared" si="2899"/>
        <v>3818.539546</v>
      </c>
      <c r="CL236" s="10">
        <f t="shared" si="2899"/>
        <v>3600.337286</v>
      </c>
      <c r="CM236" s="10">
        <f t="shared" si="2899"/>
        <v>4691.348585</v>
      </c>
      <c r="CN236" s="10">
        <f t="shared" si="2899"/>
        <v>4545.880412</v>
      </c>
      <c r="CO236" s="10">
        <f t="shared" si="33"/>
        <v>43640.45196</v>
      </c>
      <c r="CP236" s="2"/>
      <c r="CQ236" s="2"/>
      <c r="CR236" s="48">
        <f>O236-'ОПУ БС'!C236</f>
        <v>0</v>
      </c>
      <c r="CS236" s="48">
        <f>AB236-'ОПУ БС'!D236</f>
        <v>0</v>
      </c>
      <c r="CT236" s="48">
        <f>AO236-'ОПУ БС'!E236</f>
        <v>0</v>
      </c>
      <c r="CU236" s="48">
        <f>BB236-'ОПУ БС'!F236</f>
        <v>0</v>
      </c>
      <c r="CV236" s="48">
        <f>BO236-'ОПУ БС'!G236</f>
        <v>0</v>
      </c>
      <c r="CW236" s="48">
        <f>CB236-'ОПУ БС'!H236</f>
        <v>0</v>
      </c>
      <c r="CX236" s="48">
        <f>CO236-'ОПУ БС'!I236</f>
        <v>0</v>
      </c>
      <c r="CY236" s="2"/>
      <c r="CZ236" s="2"/>
      <c r="DA236" s="54">
        <f t="shared" ref="DA236:DL236" si="2900">DA87-DA124-DA152-DA180-DA208</f>
        <v>0</v>
      </c>
      <c r="DB236" s="54">
        <f t="shared" si="2900"/>
        <v>0</v>
      </c>
      <c r="DC236" s="54">
        <f t="shared" si="2900"/>
        <v>0</v>
      </c>
      <c r="DD236" s="54">
        <f t="shared" si="2900"/>
        <v>0</v>
      </c>
      <c r="DE236" s="54">
        <f t="shared" si="2900"/>
        <v>0</v>
      </c>
      <c r="DF236" s="54">
        <f t="shared" si="2900"/>
        <v>-10.31016538</v>
      </c>
      <c r="DG236" s="54">
        <f t="shared" si="2900"/>
        <v>-16.3832765</v>
      </c>
      <c r="DH236" s="54">
        <f t="shared" si="2900"/>
        <v>-15.95957107</v>
      </c>
      <c r="DI236" s="54">
        <f t="shared" si="2900"/>
        <v>-14.82968993</v>
      </c>
      <c r="DJ236" s="54">
        <f t="shared" si="2900"/>
        <v>-13.98227908</v>
      </c>
      <c r="DK236" s="54">
        <f t="shared" si="2900"/>
        <v>-18.21933334</v>
      </c>
      <c r="DL236" s="54">
        <f t="shared" si="2900"/>
        <v>-17.65439278</v>
      </c>
      <c r="DM236" s="55">
        <f t="shared" si="35"/>
        <v>-107.3387081</v>
      </c>
      <c r="DN236" s="54">
        <f t="shared" ref="DN236:DY236" si="2901">DN87-DN124-DN152-DN180-DN208</f>
        <v>-17.47163992</v>
      </c>
      <c r="DO236" s="54">
        <f t="shared" si="2901"/>
        <v>-19.08086991</v>
      </c>
      <c r="DP236" s="54">
        <f t="shared" si="2901"/>
        <v>-21.3797699</v>
      </c>
      <c r="DQ236" s="54">
        <f t="shared" si="2901"/>
        <v>-21.3797699</v>
      </c>
      <c r="DR236" s="54">
        <f t="shared" si="2901"/>
        <v>-21.8395499</v>
      </c>
      <c r="DS236" s="54">
        <f t="shared" si="2901"/>
        <v>-16.78196992</v>
      </c>
      <c r="DT236" s="54">
        <f t="shared" si="2901"/>
        <v>-26.66723987</v>
      </c>
      <c r="DU236" s="54">
        <f t="shared" si="2901"/>
        <v>-25.97756988</v>
      </c>
      <c r="DV236" s="54">
        <f t="shared" si="2901"/>
        <v>-24.13844988</v>
      </c>
      <c r="DW236" s="54">
        <f t="shared" si="2901"/>
        <v>-22.75910989</v>
      </c>
      <c r="DX236" s="54">
        <f t="shared" si="2901"/>
        <v>-29.65580986</v>
      </c>
      <c r="DY236" s="54">
        <f t="shared" si="2901"/>
        <v>-28.73624986</v>
      </c>
      <c r="DZ236" s="50">
        <f t="shared" si="37"/>
        <v>-275.8679987</v>
      </c>
      <c r="EA236" s="54">
        <f t="shared" ref="EA236:EL236" si="2902">EA87-EA124-EA152-EA180-EA208</f>
        <v>-20.46513238</v>
      </c>
      <c r="EB236" s="54">
        <f t="shared" si="2902"/>
        <v>-22.35007879</v>
      </c>
      <c r="EC236" s="54">
        <f t="shared" si="2902"/>
        <v>-25.04285936</v>
      </c>
      <c r="ED236" s="54">
        <f t="shared" si="2902"/>
        <v>-25.04285936</v>
      </c>
      <c r="EE236" s="54">
        <f t="shared" si="2902"/>
        <v>-25.58141548</v>
      </c>
      <c r="EF236" s="54">
        <f t="shared" si="2902"/>
        <v>-19.65729821</v>
      </c>
      <c r="EG236" s="54">
        <f t="shared" si="2902"/>
        <v>-31.23625469</v>
      </c>
      <c r="EH236" s="54">
        <f t="shared" si="2902"/>
        <v>-30.42842051</v>
      </c>
      <c r="EI236" s="54">
        <f t="shared" si="2902"/>
        <v>-28.27419605</v>
      </c>
      <c r="EJ236" s="54">
        <f t="shared" si="2902"/>
        <v>-26.65852771</v>
      </c>
      <c r="EK236" s="54">
        <f t="shared" si="2902"/>
        <v>-34.73686944</v>
      </c>
      <c r="EL236" s="54">
        <f t="shared" si="2902"/>
        <v>-33.65975721</v>
      </c>
      <c r="EM236" s="50">
        <f t="shared" si="39"/>
        <v>-323.1336692</v>
      </c>
      <c r="EN236" s="54">
        <f t="shared" ref="EN236:EY236" si="2903">EN87-EN124-EN152-EN180-EN208</f>
        <v>-21.12870819</v>
      </c>
      <c r="EO236" s="54">
        <f t="shared" si="2903"/>
        <v>-23.07477341</v>
      </c>
      <c r="EP236" s="54">
        <f t="shared" si="2903"/>
        <v>-25.8548666</v>
      </c>
      <c r="EQ236" s="54">
        <f t="shared" si="2903"/>
        <v>-25.8548666</v>
      </c>
      <c r="ER236" s="54">
        <f t="shared" si="2903"/>
        <v>-26.41088523</v>
      </c>
      <c r="ES236" s="54">
        <f t="shared" si="2903"/>
        <v>-20.29468023</v>
      </c>
      <c r="ET236" s="54">
        <f t="shared" si="2903"/>
        <v>-32.24908092</v>
      </c>
      <c r="EU236" s="54">
        <f t="shared" si="2903"/>
        <v>-31.41505296</v>
      </c>
      <c r="EV236" s="54">
        <f t="shared" si="2903"/>
        <v>-29.19097841</v>
      </c>
      <c r="EW236" s="54">
        <f t="shared" si="2903"/>
        <v>-27.52292251</v>
      </c>
      <c r="EX236" s="54">
        <f t="shared" si="2903"/>
        <v>-35.86320205</v>
      </c>
      <c r="EY236" s="54">
        <f t="shared" si="2903"/>
        <v>-34.75116478</v>
      </c>
      <c r="EZ236" s="51">
        <f t="shared" si="41"/>
        <v>-333.6111819</v>
      </c>
      <c r="FA236" s="54">
        <f t="shared" ref="FA236:FL236" si="2904">FA87-FA124-FA152-FA180-FA208</f>
        <v>-15.39026459</v>
      </c>
      <c r="FB236" s="54">
        <f t="shared" si="2904"/>
        <v>-16.80778897</v>
      </c>
      <c r="FC236" s="54">
        <f t="shared" si="2904"/>
        <v>-18.83282378</v>
      </c>
      <c r="FD236" s="54">
        <f t="shared" si="2904"/>
        <v>-18.83282378</v>
      </c>
      <c r="FE236" s="54">
        <f t="shared" si="2904"/>
        <v>-19.23783074</v>
      </c>
      <c r="FF236" s="54">
        <f t="shared" si="2904"/>
        <v>-14.78275415</v>
      </c>
      <c r="FG236" s="54">
        <f t="shared" si="2904"/>
        <v>-23.49040385</v>
      </c>
      <c r="FH236" s="54">
        <f t="shared" si="2904"/>
        <v>-22.88289341</v>
      </c>
      <c r="FI236" s="54">
        <f t="shared" si="2904"/>
        <v>-21.26286556</v>
      </c>
      <c r="FJ236" s="54">
        <f t="shared" si="2904"/>
        <v>-20.04784467</v>
      </c>
      <c r="FK236" s="54">
        <f t="shared" si="2904"/>
        <v>-26.12294911</v>
      </c>
      <c r="FL236" s="54">
        <f t="shared" si="2904"/>
        <v>-25.31293519</v>
      </c>
      <c r="FM236" s="51">
        <f t="shared" si="43"/>
        <v>-243.0041778</v>
      </c>
      <c r="FN236" s="2"/>
      <c r="FO236" s="2"/>
      <c r="FP236" s="10">
        <f t="shared" ref="FP236:GA236" si="2905">FP87-FP124-FP152-FP180-FP208</f>
        <v>291.7430114</v>
      </c>
      <c r="FQ236" s="10">
        <f t="shared" si="2905"/>
        <v>318.6140782</v>
      </c>
      <c r="FR236" s="10">
        <f t="shared" si="2905"/>
        <v>357.0013165</v>
      </c>
      <c r="FS236" s="10">
        <f t="shared" si="2905"/>
        <v>357.0013165</v>
      </c>
      <c r="FT236" s="10">
        <f t="shared" si="2905"/>
        <v>364.6787642</v>
      </c>
      <c r="FU236" s="10">
        <f t="shared" si="2905"/>
        <v>280.2268399</v>
      </c>
      <c r="FV236" s="10">
        <f t="shared" si="2905"/>
        <v>445.2919647</v>
      </c>
      <c r="FW236" s="10">
        <f t="shared" si="2905"/>
        <v>433.7757932</v>
      </c>
      <c r="FX236" s="10">
        <f t="shared" si="2905"/>
        <v>403.0660025</v>
      </c>
      <c r="FY236" s="10">
        <f t="shared" si="2905"/>
        <v>380.0336595</v>
      </c>
      <c r="FZ236" s="10">
        <f t="shared" si="2905"/>
        <v>495.1953745</v>
      </c>
      <c r="GA236" s="10">
        <f t="shared" si="2905"/>
        <v>479.8404792</v>
      </c>
      <c r="GB236" s="52">
        <f t="shared" si="45"/>
        <v>4606.4686</v>
      </c>
      <c r="GC236" s="10">
        <f t="shared" ref="GC236:GN236" si="2906">GC87-GC124-GC152-GC180-GC208</f>
        <v>349.0955712</v>
      </c>
      <c r="GD236" s="10">
        <f t="shared" si="2906"/>
        <v>381.2491107</v>
      </c>
      <c r="GE236" s="10">
        <f t="shared" si="2906"/>
        <v>427.1827385</v>
      </c>
      <c r="GF236" s="10">
        <f t="shared" si="2906"/>
        <v>427.1827385</v>
      </c>
      <c r="GG236" s="10">
        <f t="shared" si="2906"/>
        <v>436.369464</v>
      </c>
      <c r="GH236" s="10">
        <f t="shared" si="2906"/>
        <v>335.3154829</v>
      </c>
      <c r="GI236" s="10">
        <f t="shared" si="2906"/>
        <v>532.8300824</v>
      </c>
      <c r="GJ236" s="10">
        <f t="shared" si="2906"/>
        <v>519.0499941</v>
      </c>
      <c r="GK236" s="10">
        <f t="shared" si="2906"/>
        <v>482.3030918</v>
      </c>
      <c r="GL236" s="10">
        <f t="shared" si="2906"/>
        <v>454.7429152</v>
      </c>
      <c r="GM236" s="10">
        <f t="shared" si="2906"/>
        <v>592.5437985</v>
      </c>
      <c r="GN236" s="10">
        <f t="shared" si="2906"/>
        <v>574.1703474</v>
      </c>
      <c r="GO236" s="52">
        <f t="shared" si="47"/>
        <v>5512.035335</v>
      </c>
      <c r="GP236" s="63">
        <f t="shared" ref="GP236:HA236" si="2907">GP87-GP124-GP152-GP180-GP208</f>
        <v>456.8178497</v>
      </c>
      <c r="GQ236" s="63">
        <f t="shared" si="2907"/>
        <v>498.893178</v>
      </c>
      <c r="GR236" s="63">
        <f t="shared" si="2907"/>
        <v>559.0007898</v>
      </c>
      <c r="GS236" s="63">
        <f t="shared" si="2907"/>
        <v>559.0007898</v>
      </c>
      <c r="GT236" s="63">
        <f t="shared" si="2907"/>
        <v>571.0223122</v>
      </c>
      <c r="GU236" s="63">
        <f t="shared" si="2907"/>
        <v>428.4754008</v>
      </c>
      <c r="GV236" s="63">
        <f t="shared" si="2907"/>
        <v>680.8650205</v>
      </c>
      <c r="GW236" s="63">
        <f t="shared" si="2907"/>
        <v>663.2564423</v>
      </c>
      <c r="GX236" s="63">
        <f t="shared" si="2907"/>
        <v>616.300234</v>
      </c>
      <c r="GY236" s="63">
        <f t="shared" si="2907"/>
        <v>581.0830778</v>
      </c>
      <c r="GZ236" s="63">
        <f t="shared" si="2907"/>
        <v>757.168859</v>
      </c>
      <c r="HA236" s="63">
        <f t="shared" si="2907"/>
        <v>733.6907548</v>
      </c>
      <c r="HB236" s="52">
        <f t="shared" si="49"/>
        <v>7105.574709</v>
      </c>
      <c r="HC236" s="63">
        <f t="shared" ref="HC236:HN236" si="2908">HC87-HC124-HC152-HC180-HC208</f>
        <v>648.5993317</v>
      </c>
      <c r="HD236" s="63">
        <f t="shared" si="2908"/>
        <v>708.3387438</v>
      </c>
      <c r="HE236" s="63">
        <f t="shared" si="2908"/>
        <v>793.6807612</v>
      </c>
      <c r="HF236" s="63">
        <f t="shared" si="2908"/>
        <v>793.6807612</v>
      </c>
      <c r="HG236" s="63">
        <f t="shared" si="2908"/>
        <v>810.7491646</v>
      </c>
      <c r="HH236" s="63">
        <f t="shared" si="2908"/>
        <v>622.9967265</v>
      </c>
      <c r="HI236" s="63">
        <f t="shared" si="2908"/>
        <v>989.967401</v>
      </c>
      <c r="HJ236" s="63">
        <f t="shared" si="2908"/>
        <v>964.3647958</v>
      </c>
      <c r="HK236" s="63">
        <f t="shared" si="2908"/>
        <v>896.091182</v>
      </c>
      <c r="HL236" s="63">
        <f t="shared" si="2908"/>
        <v>844.8859716</v>
      </c>
      <c r="HM236" s="63">
        <f t="shared" si="2908"/>
        <v>1100.912024</v>
      </c>
      <c r="HN236" s="63">
        <f t="shared" si="2908"/>
        <v>1066.775217</v>
      </c>
      <c r="HO236" s="52">
        <f t="shared" si="51"/>
        <v>10241.04208</v>
      </c>
      <c r="HP236" s="63">
        <f t="shared" ref="HP236:IA236" si="2909">HP87-HP124-HP152-HP180-HP208</f>
        <v>1035.932017</v>
      </c>
      <c r="HQ236" s="63">
        <f t="shared" si="2909"/>
        <v>1131.346808</v>
      </c>
      <c r="HR236" s="63">
        <f t="shared" si="2909"/>
        <v>1267.653653</v>
      </c>
      <c r="HS236" s="63">
        <f t="shared" si="2909"/>
        <v>1267.653653</v>
      </c>
      <c r="HT236" s="63">
        <f t="shared" si="2909"/>
        <v>1294.915021</v>
      </c>
      <c r="HU236" s="63">
        <f t="shared" si="2909"/>
        <v>995.0399638</v>
      </c>
      <c r="HV236" s="63">
        <f t="shared" si="2909"/>
        <v>1581.159395</v>
      </c>
      <c r="HW236" s="63">
        <f t="shared" si="2909"/>
        <v>1540.267341</v>
      </c>
      <c r="HX236" s="63">
        <f t="shared" si="2909"/>
        <v>1431.221866</v>
      </c>
      <c r="HY236" s="63">
        <f t="shared" si="2909"/>
        <v>1349.437759</v>
      </c>
      <c r="HZ236" s="63">
        <f t="shared" si="2909"/>
        <v>1758.358292</v>
      </c>
      <c r="IA236" s="63">
        <f t="shared" si="2909"/>
        <v>1703.835554</v>
      </c>
      <c r="IB236" s="52">
        <f t="shared" si="53"/>
        <v>16356.82132</v>
      </c>
      <c r="IC236" s="63">
        <f t="shared" ref="IC236:IN236" si="2910">IC87-IC124-IC152-IC180-IC208</f>
        <v>1660.845875</v>
      </c>
      <c r="ID236" s="63">
        <f t="shared" si="2910"/>
        <v>1813.818521</v>
      </c>
      <c r="IE236" s="63">
        <f t="shared" si="2910"/>
        <v>2032.350873</v>
      </c>
      <c r="IF236" s="63">
        <f t="shared" si="2910"/>
        <v>2032.350873</v>
      </c>
      <c r="IG236" s="63">
        <f t="shared" si="2910"/>
        <v>2076.057344</v>
      </c>
      <c r="IH236" s="63">
        <f t="shared" si="2910"/>
        <v>1595.286169</v>
      </c>
      <c r="II236" s="63">
        <f t="shared" si="2910"/>
        <v>2534.975283</v>
      </c>
      <c r="IJ236" s="63">
        <f t="shared" si="2910"/>
        <v>2469.415577</v>
      </c>
      <c r="IK236" s="63">
        <f t="shared" si="2910"/>
        <v>2294.589696</v>
      </c>
      <c r="IL236" s="63">
        <f t="shared" si="2910"/>
        <v>2163.470284</v>
      </c>
      <c r="IM236" s="63">
        <f t="shared" si="2910"/>
        <v>2819.06734</v>
      </c>
      <c r="IN236" s="63">
        <f t="shared" si="2910"/>
        <v>2731.6544</v>
      </c>
      <c r="IO236" s="52">
        <f t="shared" si="55"/>
        <v>26223.88224</v>
      </c>
      <c r="IP236" s="63">
        <f t="shared" ref="IP236:JA236" si="2911">IP87-IP124-IP152-IP180-IP208</f>
        <v>2748.505026</v>
      </c>
      <c r="IQ236" s="63">
        <f t="shared" si="2911"/>
        <v>3001.656805</v>
      </c>
      <c r="IR236" s="63">
        <f t="shared" si="2911"/>
        <v>3363.302203</v>
      </c>
      <c r="IS236" s="63">
        <f t="shared" si="2911"/>
        <v>3363.302203</v>
      </c>
      <c r="IT236" s="63">
        <f t="shared" si="2911"/>
        <v>3435.631282</v>
      </c>
      <c r="IU236" s="63">
        <f t="shared" si="2911"/>
        <v>2640.011407</v>
      </c>
      <c r="IV236" s="63">
        <f t="shared" si="2911"/>
        <v>4195.086619</v>
      </c>
      <c r="IW236" s="63">
        <f t="shared" si="2911"/>
        <v>4086.592999</v>
      </c>
      <c r="IX236" s="63">
        <f t="shared" si="2911"/>
        <v>3797.276681</v>
      </c>
      <c r="IY236" s="63">
        <f t="shared" si="2911"/>
        <v>3580.289442</v>
      </c>
      <c r="IZ236" s="63">
        <f t="shared" si="2911"/>
        <v>4665.225636</v>
      </c>
      <c r="JA236" s="63">
        <f t="shared" si="2911"/>
        <v>4520.567477</v>
      </c>
      <c r="JB236" s="52">
        <f t="shared" si="57"/>
        <v>43397.44778</v>
      </c>
      <c r="JC236" s="2"/>
      <c r="JD236" s="2"/>
      <c r="JE236" s="19">
        <f t="shared" si="58"/>
        <v>0</v>
      </c>
      <c r="JF236" s="19">
        <f t="shared" si="59"/>
        <v>0</v>
      </c>
      <c r="JG236" s="48">
        <f t="shared" si="60"/>
        <v>0</v>
      </c>
      <c r="JH236" s="48">
        <f t="shared" si="61"/>
        <v>0</v>
      </c>
      <c r="JI236" s="48">
        <f t="shared" si="62"/>
        <v>0</v>
      </c>
      <c r="JJ236" s="48">
        <f t="shared" si="63"/>
        <v>0</v>
      </c>
      <c r="JK236" s="48">
        <f t="shared" si="64"/>
        <v>0</v>
      </c>
    </row>
    <row r="237" ht="19.5" customHeight="1" outlineLevel="1">
      <c r="A237" s="2"/>
      <c r="B237" s="13" t="s">
        <v>24</v>
      </c>
      <c r="C237" s="10">
        <f t="shared" ref="C237:N237" si="2912">C88-C125-C153-C181-C209</f>
        <v>478.0905775</v>
      </c>
      <c r="D237" s="10">
        <f t="shared" si="2912"/>
        <v>522.125236</v>
      </c>
      <c r="E237" s="10">
        <f t="shared" si="2912"/>
        <v>585.0318909</v>
      </c>
      <c r="F237" s="10">
        <f t="shared" si="2912"/>
        <v>585.0318909</v>
      </c>
      <c r="G237" s="10">
        <f t="shared" si="2912"/>
        <v>597.6132219</v>
      </c>
      <c r="H237" s="10">
        <f t="shared" si="2912"/>
        <v>635.3572149</v>
      </c>
      <c r="I237" s="10">
        <f t="shared" si="2912"/>
        <v>742.2985283</v>
      </c>
      <c r="J237" s="10">
        <f t="shared" si="2912"/>
        <v>710.8452008</v>
      </c>
      <c r="K237" s="10">
        <f t="shared" si="2912"/>
        <v>660.5198768</v>
      </c>
      <c r="L237" s="10">
        <f t="shared" si="2912"/>
        <v>622.7758839</v>
      </c>
      <c r="M237" s="10">
        <f t="shared" si="2912"/>
        <v>622.7758839</v>
      </c>
      <c r="N237" s="10">
        <f t="shared" si="2912"/>
        <v>786.3331867</v>
      </c>
      <c r="O237" s="10">
        <f t="shared" si="21"/>
        <v>7548.798592</v>
      </c>
      <c r="P237" s="10">
        <f t="shared" ref="P237:AA237" si="2913">P88-P125-P153-P181-P209</f>
        <v>523.337559</v>
      </c>
      <c r="Q237" s="10">
        <f t="shared" si="2913"/>
        <v>571.5397026</v>
      </c>
      <c r="R237" s="10">
        <f t="shared" si="2913"/>
        <v>640.3999078</v>
      </c>
      <c r="S237" s="10">
        <f t="shared" si="2913"/>
        <v>640.3999078</v>
      </c>
      <c r="T237" s="10">
        <f t="shared" si="2913"/>
        <v>654.1719488</v>
      </c>
      <c r="U237" s="10">
        <f t="shared" si="2913"/>
        <v>695.4880719</v>
      </c>
      <c r="V237" s="10">
        <f t="shared" si="2913"/>
        <v>812.5504206</v>
      </c>
      <c r="W237" s="10">
        <f t="shared" si="2913"/>
        <v>778.1203181</v>
      </c>
      <c r="X237" s="10">
        <f t="shared" si="2913"/>
        <v>723.0321539</v>
      </c>
      <c r="Y237" s="10">
        <f t="shared" si="2913"/>
        <v>681.7160309</v>
      </c>
      <c r="Z237" s="10">
        <f t="shared" si="2913"/>
        <v>681.7160309</v>
      </c>
      <c r="AA237" s="10">
        <f t="shared" si="2913"/>
        <v>860.7525642</v>
      </c>
      <c r="AB237" s="10">
        <f t="shared" si="23"/>
        <v>8263.224616</v>
      </c>
      <c r="AC237" s="10">
        <f t="shared" ref="AC237:AN237" si="2914">AC88-AC125-AC153-AC181-AC209</f>
        <v>666.2738897</v>
      </c>
      <c r="AD237" s="10">
        <f t="shared" si="2914"/>
        <v>727.6412216</v>
      </c>
      <c r="AE237" s="10">
        <f t="shared" si="2914"/>
        <v>815.3088387</v>
      </c>
      <c r="AF237" s="10">
        <f t="shared" si="2914"/>
        <v>815.3088387</v>
      </c>
      <c r="AG237" s="10">
        <f t="shared" si="2914"/>
        <v>832.8423621</v>
      </c>
      <c r="AH237" s="10">
        <f t="shared" si="2914"/>
        <v>885.4429323</v>
      </c>
      <c r="AI237" s="10">
        <f t="shared" si="2914"/>
        <v>1034.477881</v>
      </c>
      <c r="AJ237" s="10">
        <f t="shared" si="2914"/>
        <v>990.6440728</v>
      </c>
      <c r="AK237" s="10">
        <f t="shared" si="2914"/>
        <v>920.5099791</v>
      </c>
      <c r="AL237" s="10">
        <f t="shared" si="2914"/>
        <v>867.9094089</v>
      </c>
      <c r="AM237" s="10">
        <f t="shared" si="2914"/>
        <v>867.9094089</v>
      </c>
      <c r="AN237" s="10">
        <f t="shared" si="2914"/>
        <v>1095.845213</v>
      </c>
      <c r="AO237" s="10">
        <f t="shared" si="25"/>
        <v>10520.11405</v>
      </c>
      <c r="AP237" s="10">
        <f t="shared" ref="AP237:BA237" si="2915">AP88-AP125-AP153-AP181-AP209</f>
        <v>806.2618325</v>
      </c>
      <c r="AQ237" s="10">
        <f t="shared" si="2915"/>
        <v>880.5227907</v>
      </c>
      <c r="AR237" s="10">
        <f t="shared" si="2915"/>
        <v>986.6098739</v>
      </c>
      <c r="AS237" s="10">
        <f t="shared" si="2915"/>
        <v>986.6098739</v>
      </c>
      <c r="AT237" s="10">
        <f t="shared" si="2915"/>
        <v>1007.827291</v>
      </c>
      <c r="AU237" s="10">
        <f t="shared" si="2915"/>
        <v>1071.479541</v>
      </c>
      <c r="AV237" s="10">
        <f t="shared" si="2915"/>
        <v>1251.827582</v>
      </c>
      <c r="AW237" s="10">
        <f t="shared" si="2915"/>
        <v>1198.78404</v>
      </c>
      <c r="AX237" s="10">
        <f t="shared" si="2915"/>
        <v>1113.914374</v>
      </c>
      <c r="AY237" s="10">
        <f t="shared" si="2915"/>
        <v>1050.262124</v>
      </c>
      <c r="AZ237" s="10">
        <f t="shared" si="2915"/>
        <v>1050.262124</v>
      </c>
      <c r="BA237" s="10">
        <f t="shared" si="2915"/>
        <v>1326.08854</v>
      </c>
      <c r="BB237" s="10">
        <f t="shared" si="27"/>
        <v>12730.44999</v>
      </c>
      <c r="BC237" s="10">
        <f t="shared" ref="BC237:BN237" si="2916">BC88-BC125-BC153-BC181-BC209</f>
        <v>1054.873721</v>
      </c>
      <c r="BD237" s="10">
        <f t="shared" si="2916"/>
        <v>1152.033143</v>
      </c>
      <c r="BE237" s="10">
        <f t="shared" si="2916"/>
        <v>1290.832317</v>
      </c>
      <c r="BF237" s="10">
        <f t="shared" si="2916"/>
        <v>1290.832317</v>
      </c>
      <c r="BG237" s="10">
        <f t="shared" si="2916"/>
        <v>1318.592152</v>
      </c>
      <c r="BH237" s="10">
        <f t="shared" si="2916"/>
        <v>1401.871656</v>
      </c>
      <c r="BI237" s="10">
        <f t="shared" si="2916"/>
        <v>1637.830252</v>
      </c>
      <c r="BJ237" s="10">
        <f t="shared" si="2916"/>
        <v>1568.430665</v>
      </c>
      <c r="BK237" s="10">
        <f t="shared" si="2916"/>
        <v>1457.391326</v>
      </c>
      <c r="BL237" s="10">
        <f t="shared" si="2916"/>
        <v>1374.111821</v>
      </c>
      <c r="BM237" s="10">
        <f t="shared" si="2916"/>
        <v>1374.111821</v>
      </c>
      <c r="BN237" s="10">
        <f t="shared" si="2916"/>
        <v>1734.989673</v>
      </c>
      <c r="BO237" s="10">
        <f t="shared" si="29"/>
        <v>16655.90086</v>
      </c>
      <c r="BP237" s="10">
        <f t="shared" ref="BP237:CA237" si="2917">BP88-BP125-BP153-BP181-BP209</f>
        <v>1356.208236</v>
      </c>
      <c r="BQ237" s="10">
        <f t="shared" si="2917"/>
        <v>1481.122152</v>
      </c>
      <c r="BR237" s="10">
        <f t="shared" si="2917"/>
        <v>1659.570605</v>
      </c>
      <c r="BS237" s="10">
        <f t="shared" si="2917"/>
        <v>1659.570605</v>
      </c>
      <c r="BT237" s="10">
        <f t="shared" si="2917"/>
        <v>1695.260295</v>
      </c>
      <c r="BU237" s="10">
        <f t="shared" si="2917"/>
        <v>1802.329366</v>
      </c>
      <c r="BV237" s="10">
        <f t="shared" si="2917"/>
        <v>2105.691735</v>
      </c>
      <c r="BW237" s="10">
        <f t="shared" si="2917"/>
        <v>2016.467509</v>
      </c>
      <c r="BX237" s="10">
        <f t="shared" si="2917"/>
        <v>1873.708747</v>
      </c>
      <c r="BY237" s="10">
        <f t="shared" si="2917"/>
        <v>1766.639676</v>
      </c>
      <c r="BZ237" s="10">
        <f t="shared" si="2917"/>
        <v>1766.639676</v>
      </c>
      <c r="CA237" s="10">
        <f t="shared" si="2917"/>
        <v>2230.605651</v>
      </c>
      <c r="CB237" s="10">
        <f t="shared" si="31"/>
        <v>21413.81425</v>
      </c>
      <c r="CC237" s="10">
        <f t="shared" ref="CC237:CN237" si="2918">CC88-CC125-CC153-CC181-CC209</f>
        <v>1860.851695</v>
      </c>
      <c r="CD237" s="10">
        <f t="shared" si="2918"/>
        <v>2032.24593</v>
      </c>
      <c r="CE237" s="10">
        <f t="shared" si="2918"/>
        <v>2277.094837</v>
      </c>
      <c r="CF237" s="10">
        <f t="shared" si="2918"/>
        <v>2277.094837</v>
      </c>
      <c r="CG237" s="10">
        <f t="shared" si="2918"/>
        <v>2326.064619</v>
      </c>
      <c r="CH237" s="10">
        <f t="shared" si="2918"/>
        <v>2472.973963</v>
      </c>
      <c r="CI237" s="10">
        <f t="shared" si="2918"/>
        <v>2889.217105</v>
      </c>
      <c r="CJ237" s="10">
        <f t="shared" si="2918"/>
        <v>2766.792652</v>
      </c>
      <c r="CK237" s="10">
        <f t="shared" si="2918"/>
        <v>2570.913526</v>
      </c>
      <c r="CL237" s="10">
        <f t="shared" si="2918"/>
        <v>2424.004182</v>
      </c>
      <c r="CM237" s="10">
        <f t="shared" si="2918"/>
        <v>2424.004182</v>
      </c>
      <c r="CN237" s="10">
        <f t="shared" si="2918"/>
        <v>3060.61134</v>
      </c>
      <c r="CO237" s="10">
        <f t="shared" si="33"/>
        <v>29381.86887</v>
      </c>
      <c r="CP237" s="2"/>
      <c r="CQ237" s="2"/>
      <c r="CR237" s="48">
        <f>O237-'ОПУ БС'!C237</f>
        <v>0</v>
      </c>
      <c r="CS237" s="48">
        <f>AB237-'ОПУ БС'!D237</f>
        <v>0</v>
      </c>
      <c r="CT237" s="48">
        <f>AO237-'ОПУ БС'!E237</f>
        <v>0</v>
      </c>
      <c r="CU237" s="48">
        <f>BB237-'ОПУ БС'!F237</f>
        <v>0</v>
      </c>
      <c r="CV237" s="48">
        <f>BO237-'ОПУ БС'!G237</f>
        <v>0</v>
      </c>
      <c r="CW237" s="48">
        <f>CB237-'ОПУ БС'!H237</f>
        <v>0</v>
      </c>
      <c r="CX237" s="48">
        <f>CO237-'ОПУ БС'!I237</f>
        <v>0</v>
      </c>
      <c r="CY237" s="2"/>
      <c r="CZ237" s="2"/>
      <c r="DA237" s="54">
        <f t="shared" ref="DA237:DL237" si="2919">DA88-DA125-DA153-DA181-DA209</f>
        <v>0</v>
      </c>
      <c r="DB237" s="54">
        <f t="shared" si="2919"/>
        <v>0</v>
      </c>
      <c r="DC237" s="54">
        <f t="shared" si="2919"/>
        <v>0</v>
      </c>
      <c r="DD237" s="54">
        <f t="shared" si="2919"/>
        <v>0</v>
      </c>
      <c r="DE237" s="54">
        <f t="shared" si="2919"/>
        <v>0</v>
      </c>
      <c r="DF237" s="54">
        <f t="shared" si="2919"/>
        <v>-20.80529482</v>
      </c>
      <c r="DG237" s="54">
        <f t="shared" si="2919"/>
        <v>-24.30717613</v>
      </c>
      <c r="DH237" s="54">
        <f t="shared" si="2919"/>
        <v>-23.27721104</v>
      </c>
      <c r="DI237" s="54">
        <f t="shared" si="2919"/>
        <v>-21.62926689</v>
      </c>
      <c r="DJ237" s="54">
        <f t="shared" si="2919"/>
        <v>-20.39330878</v>
      </c>
      <c r="DK237" s="54">
        <f t="shared" si="2919"/>
        <v>-20.39330878</v>
      </c>
      <c r="DL237" s="54">
        <f t="shared" si="2919"/>
        <v>-25.74912725</v>
      </c>
      <c r="DM237" s="55">
        <f t="shared" si="35"/>
        <v>-156.5546937</v>
      </c>
      <c r="DN237" s="54">
        <f t="shared" ref="DN237:DY237" si="2920">DN88-DN125-DN153-DN181-DN209</f>
        <v>-21.14897213</v>
      </c>
      <c r="DO237" s="54">
        <f t="shared" si="2920"/>
        <v>-23.09690377</v>
      </c>
      <c r="DP237" s="54">
        <f t="shared" si="2920"/>
        <v>-25.87966326</v>
      </c>
      <c r="DQ237" s="54">
        <f t="shared" si="2920"/>
        <v>-25.87966326</v>
      </c>
      <c r="DR237" s="54">
        <f t="shared" si="2920"/>
        <v>-26.43621516</v>
      </c>
      <c r="DS237" s="54">
        <f t="shared" si="2920"/>
        <v>-28.10587086</v>
      </c>
      <c r="DT237" s="54">
        <f t="shared" si="2920"/>
        <v>-32.83656199</v>
      </c>
      <c r="DU237" s="54">
        <f t="shared" si="2920"/>
        <v>-31.44518224</v>
      </c>
      <c r="DV237" s="54">
        <f t="shared" si="2920"/>
        <v>-29.21897465</v>
      </c>
      <c r="DW237" s="54">
        <f t="shared" si="2920"/>
        <v>-27.54931896</v>
      </c>
      <c r="DX237" s="54">
        <f t="shared" si="2920"/>
        <v>-27.54931896</v>
      </c>
      <c r="DY237" s="54">
        <f t="shared" si="2920"/>
        <v>-34.78449363</v>
      </c>
      <c r="DZ237" s="50">
        <f t="shared" si="37"/>
        <v>-333.9311389</v>
      </c>
      <c r="EA237" s="54">
        <f t="shared" ref="EA237:EL237" si="2921">EA88-EA125-EA153-EA181-EA209</f>
        <v>-20.43561966</v>
      </c>
      <c r="EB237" s="54">
        <f t="shared" si="2921"/>
        <v>-22.31784778</v>
      </c>
      <c r="EC237" s="54">
        <f t="shared" si="2921"/>
        <v>-25.00674511</v>
      </c>
      <c r="ED237" s="54">
        <f t="shared" si="2921"/>
        <v>-25.00674511</v>
      </c>
      <c r="EE237" s="54">
        <f t="shared" si="2921"/>
        <v>-25.54452457</v>
      </c>
      <c r="EF237" s="54">
        <f t="shared" si="2921"/>
        <v>-27.15786297</v>
      </c>
      <c r="EG237" s="54">
        <f t="shared" si="2921"/>
        <v>-31.72898841</v>
      </c>
      <c r="EH237" s="54">
        <f t="shared" si="2921"/>
        <v>-30.38453975</v>
      </c>
      <c r="EI237" s="54">
        <f t="shared" si="2921"/>
        <v>-28.23342189</v>
      </c>
      <c r="EJ237" s="54">
        <f t="shared" si="2921"/>
        <v>-26.6200835</v>
      </c>
      <c r="EK237" s="54">
        <f t="shared" si="2921"/>
        <v>-26.6200835</v>
      </c>
      <c r="EL237" s="54">
        <f t="shared" si="2921"/>
        <v>-33.61121654</v>
      </c>
      <c r="EM237" s="50">
        <f t="shared" si="39"/>
        <v>-322.6676788</v>
      </c>
      <c r="EN237" s="54">
        <f t="shared" ref="EN237:EY237" si="2922">EN88-EN125-EN153-EN181-EN209</f>
        <v>-17.03648102</v>
      </c>
      <c r="EO237" s="54">
        <f t="shared" si="2922"/>
        <v>-18.60563058</v>
      </c>
      <c r="EP237" s="54">
        <f t="shared" si="2922"/>
        <v>-20.84727282</v>
      </c>
      <c r="EQ237" s="54">
        <f t="shared" si="2922"/>
        <v>-20.84727282</v>
      </c>
      <c r="ER237" s="54">
        <f t="shared" si="2922"/>
        <v>-21.29560127</v>
      </c>
      <c r="ES237" s="54">
        <f t="shared" si="2922"/>
        <v>-22.64058662</v>
      </c>
      <c r="ET237" s="54">
        <f t="shared" si="2922"/>
        <v>-26.45137842</v>
      </c>
      <c r="EU237" s="54">
        <f t="shared" si="2922"/>
        <v>-25.3305573</v>
      </c>
      <c r="EV237" s="54">
        <f t="shared" si="2922"/>
        <v>-23.53724351</v>
      </c>
      <c r="EW237" s="54">
        <f t="shared" si="2922"/>
        <v>-22.19225817</v>
      </c>
      <c r="EX237" s="54">
        <f t="shared" si="2922"/>
        <v>-22.19225817</v>
      </c>
      <c r="EY237" s="54">
        <f t="shared" si="2922"/>
        <v>-28.02052799</v>
      </c>
      <c r="EZ237" s="51">
        <f t="shared" si="41"/>
        <v>-268.9970687</v>
      </c>
      <c r="FA237" s="54">
        <f t="shared" ref="FA237:FL237" si="2923">FA88-FA125-FA153-FA181-FA209</f>
        <v>-10.36182523</v>
      </c>
      <c r="FB237" s="54">
        <f t="shared" si="2923"/>
        <v>-11.31620387</v>
      </c>
      <c r="FC237" s="54">
        <f t="shared" si="2923"/>
        <v>-12.67960193</v>
      </c>
      <c r="FD237" s="54">
        <f t="shared" si="2923"/>
        <v>-12.67960193</v>
      </c>
      <c r="FE237" s="54">
        <f t="shared" si="2923"/>
        <v>-12.95228154</v>
      </c>
      <c r="FF237" s="54">
        <f t="shared" si="2923"/>
        <v>-13.77032037</v>
      </c>
      <c r="FG237" s="54">
        <f t="shared" si="2923"/>
        <v>-16.08809707</v>
      </c>
      <c r="FH237" s="54">
        <f t="shared" si="2923"/>
        <v>-15.40639804</v>
      </c>
      <c r="FI237" s="54">
        <f t="shared" si="2923"/>
        <v>-14.31567959</v>
      </c>
      <c r="FJ237" s="54">
        <f t="shared" si="2923"/>
        <v>-13.49764076</v>
      </c>
      <c r="FK237" s="54">
        <f t="shared" si="2923"/>
        <v>-13.49764076</v>
      </c>
      <c r="FL237" s="54">
        <f t="shared" si="2923"/>
        <v>-17.04247571</v>
      </c>
      <c r="FM237" s="51">
        <f t="shared" si="43"/>
        <v>-163.6077668</v>
      </c>
      <c r="FN237" s="2"/>
      <c r="FO237" s="2"/>
      <c r="FP237" s="10">
        <f t="shared" ref="FP237:GA237" si="2924">FP88-FP125-FP153-FP181-FP209</f>
        <v>478.0905775</v>
      </c>
      <c r="FQ237" s="10">
        <f t="shared" si="2924"/>
        <v>522.125236</v>
      </c>
      <c r="FR237" s="10">
        <f t="shared" si="2924"/>
        <v>585.0318909</v>
      </c>
      <c r="FS237" s="10">
        <f t="shared" si="2924"/>
        <v>585.0318909</v>
      </c>
      <c r="FT237" s="10">
        <f t="shared" si="2924"/>
        <v>597.6132219</v>
      </c>
      <c r="FU237" s="10">
        <f t="shared" si="2924"/>
        <v>635.3572149</v>
      </c>
      <c r="FV237" s="10">
        <f t="shared" si="2924"/>
        <v>742.2985283</v>
      </c>
      <c r="FW237" s="10">
        <f t="shared" si="2924"/>
        <v>710.8452008</v>
      </c>
      <c r="FX237" s="10">
        <f t="shared" si="2924"/>
        <v>660.5198768</v>
      </c>
      <c r="FY237" s="10">
        <f t="shared" si="2924"/>
        <v>622.7758839</v>
      </c>
      <c r="FZ237" s="10">
        <f t="shared" si="2924"/>
        <v>622.7758839</v>
      </c>
      <c r="GA237" s="10">
        <f t="shared" si="2924"/>
        <v>786.3331867</v>
      </c>
      <c r="GB237" s="52">
        <f t="shared" si="45"/>
        <v>7548.798592</v>
      </c>
      <c r="GC237" s="10">
        <f t="shared" ref="GC237:GN237" si="2925">GC88-GC125-GC153-GC181-GC209</f>
        <v>523.337559</v>
      </c>
      <c r="GD237" s="10">
        <f t="shared" si="2925"/>
        <v>571.5397026</v>
      </c>
      <c r="GE237" s="10">
        <f t="shared" si="2925"/>
        <v>640.3999078</v>
      </c>
      <c r="GF237" s="10">
        <f t="shared" si="2925"/>
        <v>640.3999078</v>
      </c>
      <c r="GG237" s="10">
        <f t="shared" si="2925"/>
        <v>654.1719488</v>
      </c>
      <c r="GH237" s="10">
        <f t="shared" si="2925"/>
        <v>695.4880719</v>
      </c>
      <c r="GI237" s="10">
        <f t="shared" si="2925"/>
        <v>812.5504206</v>
      </c>
      <c r="GJ237" s="10">
        <f t="shared" si="2925"/>
        <v>778.1203181</v>
      </c>
      <c r="GK237" s="10">
        <f t="shared" si="2925"/>
        <v>723.0321539</v>
      </c>
      <c r="GL237" s="10">
        <f t="shared" si="2925"/>
        <v>681.7160309</v>
      </c>
      <c r="GM237" s="10">
        <f t="shared" si="2925"/>
        <v>681.7160309</v>
      </c>
      <c r="GN237" s="10">
        <f t="shared" si="2925"/>
        <v>860.7525642</v>
      </c>
      <c r="GO237" s="52">
        <f t="shared" si="47"/>
        <v>8263.224616</v>
      </c>
      <c r="GP237" s="63">
        <f t="shared" ref="GP237:HA237" si="2926">GP88-GP125-GP153-GP181-GP209</f>
        <v>666.2738897</v>
      </c>
      <c r="GQ237" s="63">
        <f t="shared" si="2926"/>
        <v>727.6412216</v>
      </c>
      <c r="GR237" s="63">
        <f t="shared" si="2926"/>
        <v>815.3088387</v>
      </c>
      <c r="GS237" s="63">
        <f t="shared" si="2926"/>
        <v>815.3088387</v>
      </c>
      <c r="GT237" s="63">
        <f t="shared" si="2926"/>
        <v>832.8423621</v>
      </c>
      <c r="GU237" s="63">
        <f t="shared" si="2926"/>
        <v>864.6376375</v>
      </c>
      <c r="GV237" s="63">
        <f t="shared" si="2926"/>
        <v>1010.170705</v>
      </c>
      <c r="GW237" s="63">
        <f t="shared" si="2926"/>
        <v>967.3668617</v>
      </c>
      <c r="GX237" s="63">
        <f t="shared" si="2926"/>
        <v>898.8807122</v>
      </c>
      <c r="GY237" s="63">
        <f t="shared" si="2926"/>
        <v>847.5161001</v>
      </c>
      <c r="GZ237" s="63">
        <f t="shared" si="2926"/>
        <v>847.5161001</v>
      </c>
      <c r="HA237" s="63">
        <f t="shared" si="2926"/>
        <v>1070.096086</v>
      </c>
      <c r="HB237" s="52">
        <f t="shared" si="49"/>
        <v>10363.55935</v>
      </c>
      <c r="HC237" s="63">
        <f t="shared" ref="HC237:HN237" si="2927">HC88-HC125-HC153-HC181-HC209</f>
        <v>785.1128603</v>
      </c>
      <c r="HD237" s="63">
        <f t="shared" si="2927"/>
        <v>857.425887</v>
      </c>
      <c r="HE237" s="63">
        <f t="shared" si="2927"/>
        <v>960.7302107</v>
      </c>
      <c r="HF237" s="63">
        <f t="shared" si="2927"/>
        <v>960.7302107</v>
      </c>
      <c r="HG237" s="63">
        <f t="shared" si="2927"/>
        <v>981.3910754</v>
      </c>
      <c r="HH237" s="63">
        <f t="shared" si="2927"/>
        <v>1043.37367</v>
      </c>
      <c r="HI237" s="63">
        <f t="shared" si="2927"/>
        <v>1218.99102</v>
      </c>
      <c r="HJ237" s="63">
        <f t="shared" si="2927"/>
        <v>1167.338858</v>
      </c>
      <c r="HK237" s="63">
        <f t="shared" si="2927"/>
        <v>1084.695399</v>
      </c>
      <c r="HL237" s="63">
        <f t="shared" si="2927"/>
        <v>1022.712805</v>
      </c>
      <c r="HM237" s="63">
        <f t="shared" si="2927"/>
        <v>1022.712805</v>
      </c>
      <c r="HN237" s="63">
        <f t="shared" si="2927"/>
        <v>1291.304047</v>
      </c>
      <c r="HO237" s="52">
        <f t="shared" si="51"/>
        <v>12396.51885</v>
      </c>
      <c r="HP237" s="63">
        <f t="shared" ref="HP237:IA237" si="2928">HP88-HP125-HP153-HP181-HP209</f>
        <v>1034.438102</v>
      </c>
      <c r="HQ237" s="63">
        <f t="shared" si="2928"/>
        <v>1129.715295</v>
      </c>
      <c r="HR237" s="63">
        <f t="shared" si="2928"/>
        <v>1265.825572</v>
      </c>
      <c r="HS237" s="63">
        <f t="shared" si="2928"/>
        <v>1265.825572</v>
      </c>
      <c r="HT237" s="63">
        <f t="shared" si="2928"/>
        <v>1293.047627</v>
      </c>
      <c r="HU237" s="63">
        <f t="shared" si="2928"/>
        <v>1374.713793</v>
      </c>
      <c r="HV237" s="63">
        <f t="shared" si="2928"/>
        <v>1606.101263</v>
      </c>
      <c r="HW237" s="63">
        <f t="shared" si="2928"/>
        <v>1538.046125</v>
      </c>
      <c r="HX237" s="63">
        <f t="shared" si="2928"/>
        <v>1429.157904</v>
      </c>
      <c r="HY237" s="63">
        <f t="shared" si="2928"/>
        <v>1347.491738</v>
      </c>
      <c r="HZ237" s="63">
        <f t="shared" si="2928"/>
        <v>1347.491738</v>
      </c>
      <c r="IA237" s="63">
        <f t="shared" si="2928"/>
        <v>1701.378457</v>
      </c>
      <c r="IB237" s="52">
        <f t="shared" si="53"/>
        <v>16333.23319</v>
      </c>
      <c r="IC237" s="63">
        <f t="shared" ref="IC237:IN237" si="2929">IC88-IC125-IC153-IC181-IC209</f>
        <v>1339.171755</v>
      </c>
      <c r="ID237" s="63">
        <f t="shared" si="2929"/>
        <v>1462.516522</v>
      </c>
      <c r="IE237" s="63">
        <f t="shared" si="2929"/>
        <v>1638.723332</v>
      </c>
      <c r="IF237" s="63">
        <f t="shared" si="2929"/>
        <v>1638.723332</v>
      </c>
      <c r="IG237" s="63">
        <f t="shared" si="2929"/>
        <v>1673.964694</v>
      </c>
      <c r="IH237" s="63">
        <f t="shared" si="2929"/>
        <v>1779.68878</v>
      </c>
      <c r="II237" s="63">
        <f t="shared" si="2929"/>
        <v>2079.240356</v>
      </c>
      <c r="IJ237" s="63">
        <f t="shared" si="2929"/>
        <v>1991.136951</v>
      </c>
      <c r="IK237" s="63">
        <f t="shared" si="2929"/>
        <v>1850.171504</v>
      </c>
      <c r="IL237" s="63">
        <f t="shared" si="2929"/>
        <v>1744.447418</v>
      </c>
      <c r="IM237" s="63">
        <f t="shared" si="2929"/>
        <v>1744.447418</v>
      </c>
      <c r="IN237" s="63">
        <f t="shared" si="2929"/>
        <v>2202.585123</v>
      </c>
      <c r="IO237" s="52">
        <f t="shared" si="55"/>
        <v>21144.81718</v>
      </c>
      <c r="IP237" s="63">
        <f t="shared" ref="IP237:JA237" si="2930">IP88-IP125-IP153-IP181-IP209</f>
        <v>1850.48987</v>
      </c>
      <c r="IQ237" s="63">
        <f t="shared" si="2930"/>
        <v>2020.929726</v>
      </c>
      <c r="IR237" s="63">
        <f t="shared" si="2930"/>
        <v>2264.415235</v>
      </c>
      <c r="IS237" s="63">
        <f t="shared" si="2930"/>
        <v>2264.415235</v>
      </c>
      <c r="IT237" s="63">
        <f t="shared" si="2930"/>
        <v>2313.112337</v>
      </c>
      <c r="IU237" s="63">
        <f t="shared" si="2930"/>
        <v>2459.203643</v>
      </c>
      <c r="IV237" s="63">
        <f t="shared" si="2930"/>
        <v>2873.129008</v>
      </c>
      <c r="IW237" s="63">
        <f t="shared" si="2930"/>
        <v>2751.386254</v>
      </c>
      <c r="IX237" s="63">
        <f t="shared" si="2930"/>
        <v>2556.597846</v>
      </c>
      <c r="IY237" s="63">
        <f t="shared" si="2930"/>
        <v>2410.506541</v>
      </c>
      <c r="IZ237" s="63">
        <f t="shared" si="2930"/>
        <v>2410.506541</v>
      </c>
      <c r="JA237" s="63">
        <f t="shared" si="2930"/>
        <v>3043.568865</v>
      </c>
      <c r="JB237" s="52">
        <f t="shared" si="57"/>
        <v>29218.2611</v>
      </c>
      <c r="JC237" s="2"/>
      <c r="JD237" s="2"/>
      <c r="JE237" s="19">
        <f t="shared" si="58"/>
        <v>0</v>
      </c>
      <c r="JF237" s="19">
        <f t="shared" si="59"/>
        <v>0</v>
      </c>
      <c r="JG237" s="48">
        <f t="shared" si="60"/>
        <v>0</v>
      </c>
      <c r="JH237" s="48">
        <f t="shared" si="61"/>
        <v>0</v>
      </c>
      <c r="JI237" s="48">
        <f t="shared" si="62"/>
        <v>0</v>
      </c>
      <c r="JJ237" s="48">
        <f t="shared" si="63"/>
        <v>0</v>
      </c>
      <c r="JK237" s="48">
        <f t="shared" si="64"/>
        <v>0</v>
      </c>
    </row>
    <row r="238" ht="19.5" customHeight="1" outlineLevel="1">
      <c r="A238" s="2"/>
      <c r="B238" s="13" t="s">
        <v>25</v>
      </c>
      <c r="C238" s="10">
        <f t="shared" ref="C238:N238" si="2931">C89-C126-C154-C182-C210</f>
        <v>128.0048425</v>
      </c>
      <c r="D238" s="10">
        <f t="shared" si="2931"/>
        <v>139.7947621</v>
      </c>
      <c r="E238" s="10">
        <f t="shared" si="2931"/>
        <v>156.6375046</v>
      </c>
      <c r="F238" s="10">
        <f t="shared" si="2931"/>
        <v>156.6375046</v>
      </c>
      <c r="G238" s="10">
        <f t="shared" si="2931"/>
        <v>160.0060531</v>
      </c>
      <c r="H238" s="10">
        <f t="shared" si="2931"/>
        <v>170.1116985</v>
      </c>
      <c r="I238" s="10">
        <f t="shared" si="2931"/>
        <v>195.3758122</v>
      </c>
      <c r="J238" s="10">
        <f t="shared" si="2931"/>
        <v>149.9004076</v>
      </c>
      <c r="K238" s="10">
        <f t="shared" si="2931"/>
        <v>176.8487955</v>
      </c>
      <c r="L238" s="10">
        <f t="shared" si="2931"/>
        <v>166.74315</v>
      </c>
      <c r="M238" s="10">
        <f t="shared" si="2931"/>
        <v>210.5342803</v>
      </c>
      <c r="N238" s="10">
        <f t="shared" si="2931"/>
        <v>210.5342803</v>
      </c>
      <c r="O238" s="10">
        <f t="shared" si="21"/>
        <v>2021.129091</v>
      </c>
      <c r="P238" s="10">
        <f t="shared" ref="P238:AA238" si="2932">P89-P126-P154-P182-P210</f>
        <v>146.8819137</v>
      </c>
      <c r="Q238" s="10">
        <f t="shared" si="2932"/>
        <v>160.410511</v>
      </c>
      <c r="R238" s="10">
        <f t="shared" si="2932"/>
        <v>179.7370786</v>
      </c>
      <c r="S238" s="10">
        <f t="shared" si="2932"/>
        <v>179.7370786</v>
      </c>
      <c r="T238" s="10">
        <f t="shared" si="2932"/>
        <v>183.6023921</v>
      </c>
      <c r="U238" s="10">
        <f t="shared" si="2932"/>
        <v>195.1983327</v>
      </c>
      <c r="V238" s="10">
        <f t="shared" si="2932"/>
        <v>224.1881841</v>
      </c>
      <c r="W238" s="10">
        <f t="shared" si="2932"/>
        <v>172.0064516</v>
      </c>
      <c r="X238" s="10">
        <f t="shared" si="2932"/>
        <v>202.9289597</v>
      </c>
      <c r="Y238" s="10">
        <f t="shared" si="2932"/>
        <v>191.3330192</v>
      </c>
      <c r="Z238" s="10">
        <f t="shared" si="2932"/>
        <v>241.5820949</v>
      </c>
      <c r="AA238" s="10">
        <f t="shared" si="2932"/>
        <v>241.5820949</v>
      </c>
      <c r="AB238" s="10">
        <f t="shared" si="23"/>
        <v>2319.188111</v>
      </c>
      <c r="AC238" s="10">
        <f t="shared" ref="AC238:AN238" si="2933">AC89-AC126-AC154-AC182-AC210</f>
        <v>177.3769842</v>
      </c>
      <c r="AD238" s="10">
        <f t="shared" si="2933"/>
        <v>193.714338</v>
      </c>
      <c r="AE238" s="10">
        <f t="shared" si="2933"/>
        <v>217.0534148</v>
      </c>
      <c r="AF238" s="10">
        <f t="shared" si="2933"/>
        <v>217.0534148</v>
      </c>
      <c r="AG238" s="10">
        <f t="shared" si="2933"/>
        <v>221.7212302</v>
      </c>
      <c r="AH238" s="10">
        <f t="shared" si="2933"/>
        <v>235.7246763</v>
      </c>
      <c r="AI238" s="10">
        <f t="shared" si="2933"/>
        <v>270.7332916</v>
      </c>
      <c r="AJ238" s="10">
        <f t="shared" si="2933"/>
        <v>207.7177841</v>
      </c>
      <c r="AK238" s="10">
        <f t="shared" si="2933"/>
        <v>245.0603071</v>
      </c>
      <c r="AL238" s="10">
        <f t="shared" si="2933"/>
        <v>231.0568609</v>
      </c>
      <c r="AM238" s="10">
        <f t="shared" si="2933"/>
        <v>291.7384608</v>
      </c>
      <c r="AN238" s="10">
        <f t="shared" si="2933"/>
        <v>291.7384608</v>
      </c>
      <c r="AO238" s="10">
        <f t="shared" si="25"/>
        <v>2800.689223</v>
      </c>
      <c r="AP238" s="10">
        <f t="shared" ref="AP238:BA238" si="2934">AP89-AP126-AP154-AP182-AP210</f>
        <v>238.0302384</v>
      </c>
      <c r="AQ238" s="10">
        <f t="shared" si="2934"/>
        <v>259.9540762</v>
      </c>
      <c r="AR238" s="10">
        <f t="shared" si="2934"/>
        <v>291.2738444</v>
      </c>
      <c r="AS238" s="10">
        <f t="shared" si="2934"/>
        <v>291.2738444</v>
      </c>
      <c r="AT238" s="10">
        <f t="shared" si="2934"/>
        <v>297.537798</v>
      </c>
      <c r="AU238" s="10">
        <f t="shared" si="2934"/>
        <v>316.3296589</v>
      </c>
      <c r="AV238" s="10">
        <f t="shared" si="2934"/>
        <v>363.3093113</v>
      </c>
      <c r="AW238" s="10">
        <f t="shared" si="2934"/>
        <v>278.7459371</v>
      </c>
      <c r="AX238" s="10">
        <f t="shared" si="2934"/>
        <v>328.8575662</v>
      </c>
      <c r="AY238" s="10">
        <f t="shared" si="2934"/>
        <v>310.0657053</v>
      </c>
      <c r="AZ238" s="10">
        <f t="shared" si="2934"/>
        <v>391.4971026</v>
      </c>
      <c r="BA238" s="10">
        <f t="shared" si="2934"/>
        <v>391.4971026</v>
      </c>
      <c r="BB238" s="10">
        <f t="shared" si="27"/>
        <v>3758.372185</v>
      </c>
      <c r="BC238" s="10">
        <f t="shared" ref="BC238:BN238" si="2935">BC89-BC126-BC154-BC182-BC210</f>
        <v>347.7050156</v>
      </c>
      <c r="BD238" s="10">
        <f t="shared" si="2935"/>
        <v>379.7304776</v>
      </c>
      <c r="BE238" s="10">
        <f t="shared" si="2935"/>
        <v>425.4811376</v>
      </c>
      <c r="BF238" s="10">
        <f t="shared" si="2935"/>
        <v>425.4811376</v>
      </c>
      <c r="BG238" s="10">
        <f t="shared" si="2935"/>
        <v>434.6312696</v>
      </c>
      <c r="BH238" s="10">
        <f t="shared" si="2935"/>
        <v>462.0816655</v>
      </c>
      <c r="BI238" s="10">
        <f t="shared" si="2935"/>
        <v>530.7076555</v>
      </c>
      <c r="BJ238" s="10">
        <f t="shared" si="2935"/>
        <v>407.1808736</v>
      </c>
      <c r="BK238" s="10">
        <f t="shared" si="2935"/>
        <v>480.3819295</v>
      </c>
      <c r="BL238" s="10">
        <f t="shared" si="2935"/>
        <v>452.9315335</v>
      </c>
      <c r="BM238" s="10">
        <f t="shared" si="2935"/>
        <v>571.8832494</v>
      </c>
      <c r="BN238" s="10">
        <f t="shared" si="2935"/>
        <v>571.8832494</v>
      </c>
      <c r="BO238" s="10">
        <f t="shared" si="29"/>
        <v>5490.079194</v>
      </c>
      <c r="BP238" s="10">
        <f t="shared" ref="BP238:CA238" si="2936">BP89-BP126-BP154-BP182-BP210</f>
        <v>507.5813486</v>
      </c>
      <c r="BQ238" s="10">
        <f t="shared" si="2936"/>
        <v>554.3322623</v>
      </c>
      <c r="BR238" s="10">
        <f t="shared" si="2936"/>
        <v>621.1192819</v>
      </c>
      <c r="BS238" s="10">
        <f t="shared" si="2936"/>
        <v>621.1192819</v>
      </c>
      <c r="BT238" s="10">
        <f t="shared" si="2936"/>
        <v>634.4766858</v>
      </c>
      <c r="BU238" s="10">
        <f t="shared" si="2936"/>
        <v>674.5488975</v>
      </c>
      <c r="BV238" s="10">
        <f t="shared" si="2936"/>
        <v>774.7294269</v>
      </c>
      <c r="BW238" s="10">
        <f t="shared" si="2936"/>
        <v>594.4044741</v>
      </c>
      <c r="BX238" s="10">
        <f t="shared" si="2936"/>
        <v>701.2637054</v>
      </c>
      <c r="BY238" s="10">
        <f t="shared" si="2936"/>
        <v>661.1914936</v>
      </c>
      <c r="BZ238" s="10">
        <f t="shared" si="2936"/>
        <v>834.8377445</v>
      </c>
      <c r="CA238" s="10">
        <f t="shared" si="2936"/>
        <v>834.8377445</v>
      </c>
      <c r="CB238" s="10">
        <f t="shared" si="31"/>
        <v>8014.442347</v>
      </c>
      <c r="CC238" s="10">
        <f t="shared" ref="CC238:CN238" si="2937">CC89-CC126-CC154-CC182-CC210</f>
        <v>773.6191321</v>
      </c>
      <c r="CD238" s="10">
        <f t="shared" si="2937"/>
        <v>844.8735258</v>
      </c>
      <c r="CE238" s="10">
        <f t="shared" si="2937"/>
        <v>946.6655169</v>
      </c>
      <c r="CF238" s="10">
        <f t="shared" si="2937"/>
        <v>946.6655169</v>
      </c>
      <c r="CG238" s="10">
        <f t="shared" si="2937"/>
        <v>967.0239151</v>
      </c>
      <c r="CH238" s="10">
        <f t="shared" si="2937"/>
        <v>1028.09911</v>
      </c>
      <c r="CI238" s="10">
        <f t="shared" si="2937"/>
        <v>1180.787096</v>
      </c>
      <c r="CJ238" s="10">
        <f t="shared" si="2937"/>
        <v>905.9487205</v>
      </c>
      <c r="CK238" s="10">
        <f t="shared" si="2937"/>
        <v>1068.815906</v>
      </c>
      <c r="CL238" s="10">
        <f t="shared" si="2937"/>
        <v>1007.740712</v>
      </c>
      <c r="CM238" s="10">
        <f t="shared" si="2937"/>
        <v>1272.399888</v>
      </c>
      <c r="CN238" s="10">
        <f t="shared" si="2937"/>
        <v>1272.399888</v>
      </c>
      <c r="CO238" s="10">
        <f t="shared" si="33"/>
        <v>12215.03893</v>
      </c>
      <c r="CP238" s="2"/>
      <c r="CQ238" s="2"/>
      <c r="CR238" s="48">
        <f>O238-'ОПУ БС'!C238</f>
        <v>0</v>
      </c>
      <c r="CS238" s="48">
        <f>AB238-'ОПУ БС'!D238</f>
        <v>0</v>
      </c>
      <c r="CT238" s="48">
        <f>AO238-'ОПУ БС'!E238</f>
        <v>0</v>
      </c>
      <c r="CU238" s="48">
        <f>BB238-'ОПУ БС'!F238</f>
        <v>0</v>
      </c>
      <c r="CV238" s="48">
        <f>BO238-'ОПУ БС'!G238</f>
        <v>0</v>
      </c>
      <c r="CW238" s="48">
        <f>CB238-'ОПУ БС'!H238</f>
        <v>0</v>
      </c>
      <c r="CX238" s="48">
        <f>CO238-'ОПУ БС'!I238</f>
        <v>0</v>
      </c>
      <c r="CY238" s="2"/>
      <c r="CZ238" s="2"/>
      <c r="DA238" s="54">
        <f t="shared" ref="DA238:DL238" si="2938">DA89-DA126-DA154-DA182-DA210</f>
        <v>0</v>
      </c>
      <c r="DB238" s="54">
        <f t="shared" si="2938"/>
        <v>0</v>
      </c>
      <c r="DC238" s="54">
        <f t="shared" si="2938"/>
        <v>0</v>
      </c>
      <c r="DD238" s="54">
        <f t="shared" si="2938"/>
        <v>0</v>
      </c>
      <c r="DE238" s="54">
        <f t="shared" si="2938"/>
        <v>0</v>
      </c>
      <c r="DF238" s="54">
        <f t="shared" si="2938"/>
        <v>-5.538833964</v>
      </c>
      <c r="DG238" s="54">
        <f t="shared" si="2938"/>
        <v>-6.361433068</v>
      </c>
      <c r="DH238" s="54">
        <f t="shared" si="2938"/>
        <v>-4.880754681</v>
      </c>
      <c r="DI238" s="54">
        <f t="shared" si="2938"/>
        <v>-5.758193725</v>
      </c>
      <c r="DJ238" s="54">
        <f t="shared" si="2938"/>
        <v>-5.429154084</v>
      </c>
      <c r="DK238" s="54">
        <f t="shared" si="2938"/>
        <v>-6.85499253</v>
      </c>
      <c r="DL238" s="54">
        <f t="shared" si="2938"/>
        <v>-6.85499253</v>
      </c>
      <c r="DM238" s="55">
        <f t="shared" si="35"/>
        <v>-41.67835458</v>
      </c>
      <c r="DN238" s="54">
        <f t="shared" ref="DN238:DY238" si="2939">DN89-DN126-DN154-DN182-DN210</f>
        <v>-6.243746976</v>
      </c>
      <c r="DO238" s="54">
        <f t="shared" si="2939"/>
        <v>-6.818828934</v>
      </c>
      <c r="DP238" s="54">
        <f t="shared" si="2939"/>
        <v>-7.640374589</v>
      </c>
      <c r="DQ238" s="54">
        <f t="shared" si="2939"/>
        <v>-7.640374589</v>
      </c>
      <c r="DR238" s="54">
        <f t="shared" si="2939"/>
        <v>-7.804683719</v>
      </c>
      <c r="DS238" s="54">
        <f t="shared" si="2939"/>
        <v>-8.297611112</v>
      </c>
      <c r="DT238" s="54">
        <f t="shared" si="2939"/>
        <v>-9.529929594</v>
      </c>
      <c r="DU238" s="54">
        <f t="shared" si="2939"/>
        <v>-7.311756327</v>
      </c>
      <c r="DV238" s="54">
        <f t="shared" si="2939"/>
        <v>-8.626229374</v>
      </c>
      <c r="DW238" s="54">
        <f t="shared" si="2939"/>
        <v>-8.133301981</v>
      </c>
      <c r="DX238" s="54">
        <f t="shared" si="2939"/>
        <v>-10.26932068</v>
      </c>
      <c r="DY238" s="54">
        <f t="shared" si="2939"/>
        <v>-10.26932068</v>
      </c>
      <c r="DZ238" s="50">
        <f t="shared" si="37"/>
        <v>-98.58547856</v>
      </c>
      <c r="EA238" s="54">
        <f t="shared" ref="EA238:EL238" si="2940">EA89-EA126-EA154-EA182-EA210</f>
        <v>-6.735941287</v>
      </c>
      <c r="EB238" s="54">
        <f t="shared" si="2940"/>
        <v>-7.356356932</v>
      </c>
      <c r="EC238" s="54">
        <f t="shared" si="2940"/>
        <v>-8.242664996</v>
      </c>
      <c r="ED238" s="54">
        <f t="shared" si="2940"/>
        <v>-8.242664996</v>
      </c>
      <c r="EE238" s="54">
        <f t="shared" si="2940"/>
        <v>-8.419926609</v>
      </c>
      <c r="EF238" s="54">
        <f t="shared" si="2940"/>
        <v>-8.951711447</v>
      </c>
      <c r="EG238" s="54">
        <f t="shared" si="2940"/>
        <v>-10.28117354</v>
      </c>
      <c r="EH238" s="54">
        <f t="shared" si="2940"/>
        <v>-7.88814177</v>
      </c>
      <c r="EI238" s="54">
        <f t="shared" si="2940"/>
        <v>-9.306234673</v>
      </c>
      <c r="EJ238" s="54">
        <f t="shared" si="2940"/>
        <v>-8.774449835</v>
      </c>
      <c r="EK238" s="54">
        <f t="shared" si="2940"/>
        <v>-11.0788508</v>
      </c>
      <c r="EL238" s="54">
        <f t="shared" si="2940"/>
        <v>-11.0788508</v>
      </c>
      <c r="EM238" s="50">
        <f t="shared" si="39"/>
        <v>-106.3569677</v>
      </c>
      <c r="EN238" s="54">
        <f t="shared" ref="EN238:EY238" si="2941">EN89-EN126-EN154-EN182-EN210</f>
        <v>-6.376159488</v>
      </c>
      <c r="EO238" s="54">
        <f t="shared" si="2941"/>
        <v>-6.963437335</v>
      </c>
      <c r="EP238" s="54">
        <f t="shared" si="2941"/>
        <v>-7.802405689</v>
      </c>
      <c r="EQ238" s="54">
        <f t="shared" si="2941"/>
        <v>-7.802405689</v>
      </c>
      <c r="ER238" s="54">
        <f t="shared" si="2941"/>
        <v>-7.970199359</v>
      </c>
      <c r="ES238" s="54">
        <f t="shared" si="2941"/>
        <v>-8.473580372</v>
      </c>
      <c r="ET238" s="54">
        <f t="shared" si="2941"/>
        <v>-9.732032902</v>
      </c>
      <c r="EU238" s="54">
        <f t="shared" si="2941"/>
        <v>-7.466818347</v>
      </c>
      <c r="EV238" s="54">
        <f t="shared" si="2941"/>
        <v>-8.809167713</v>
      </c>
      <c r="EW238" s="54">
        <f t="shared" si="2941"/>
        <v>-8.305786701</v>
      </c>
      <c r="EX238" s="54">
        <f t="shared" si="2941"/>
        <v>-10.48710442</v>
      </c>
      <c r="EY238" s="54">
        <f t="shared" si="2941"/>
        <v>-10.48710442</v>
      </c>
      <c r="EZ238" s="51">
        <f t="shared" si="41"/>
        <v>-100.6762024</v>
      </c>
      <c r="FA238" s="54">
        <f t="shared" ref="FA238:FL238" si="2942">FA89-FA126-FA154-FA182-FA210</f>
        <v>-4.307762012</v>
      </c>
      <c r="FB238" s="54">
        <f t="shared" si="2942"/>
        <v>-4.704529566</v>
      </c>
      <c r="FC238" s="54">
        <f t="shared" si="2942"/>
        <v>-5.271340357</v>
      </c>
      <c r="FD238" s="54">
        <f t="shared" si="2942"/>
        <v>-5.271340357</v>
      </c>
      <c r="FE238" s="54">
        <f t="shared" si="2942"/>
        <v>-5.384702515</v>
      </c>
      <c r="FF238" s="54">
        <f t="shared" si="2942"/>
        <v>-5.72478899</v>
      </c>
      <c r="FG238" s="54">
        <f t="shared" si="2942"/>
        <v>-6.575005176</v>
      </c>
      <c r="FH238" s="54">
        <f t="shared" si="2942"/>
        <v>-5.04461604</v>
      </c>
      <c r="FI238" s="54">
        <f t="shared" si="2942"/>
        <v>-5.951513306</v>
      </c>
      <c r="FJ238" s="54">
        <f t="shared" si="2942"/>
        <v>-5.611426832</v>
      </c>
      <c r="FK238" s="54">
        <f t="shared" si="2942"/>
        <v>-7.085134888</v>
      </c>
      <c r="FL238" s="54">
        <f t="shared" si="2942"/>
        <v>-7.085134888</v>
      </c>
      <c r="FM238" s="51">
        <f t="shared" si="43"/>
        <v>-68.01729493</v>
      </c>
      <c r="FN238" s="2"/>
      <c r="FO238" s="2"/>
      <c r="FP238" s="10">
        <f t="shared" ref="FP238:GA238" si="2943">FP89-FP126-FP154-FP182-FP210</f>
        <v>128.0048425</v>
      </c>
      <c r="FQ238" s="10">
        <f t="shared" si="2943"/>
        <v>139.7947621</v>
      </c>
      <c r="FR238" s="10">
        <f t="shared" si="2943"/>
        <v>156.6375046</v>
      </c>
      <c r="FS238" s="10">
        <f t="shared" si="2943"/>
        <v>156.6375046</v>
      </c>
      <c r="FT238" s="10">
        <f t="shared" si="2943"/>
        <v>160.0060531</v>
      </c>
      <c r="FU238" s="10">
        <f t="shared" si="2943"/>
        <v>170.1116985</v>
      </c>
      <c r="FV238" s="10">
        <f t="shared" si="2943"/>
        <v>195.3758122</v>
      </c>
      <c r="FW238" s="10">
        <f t="shared" si="2943"/>
        <v>149.9004076</v>
      </c>
      <c r="FX238" s="10">
        <f t="shared" si="2943"/>
        <v>176.8487955</v>
      </c>
      <c r="FY238" s="10">
        <f t="shared" si="2943"/>
        <v>166.74315</v>
      </c>
      <c r="FZ238" s="10">
        <f t="shared" si="2943"/>
        <v>210.5342803</v>
      </c>
      <c r="GA238" s="10">
        <f t="shared" si="2943"/>
        <v>210.5342803</v>
      </c>
      <c r="GB238" s="52">
        <f t="shared" si="45"/>
        <v>2021.129091</v>
      </c>
      <c r="GC238" s="10">
        <f t="shared" ref="GC238:GN238" si="2944">GC89-GC126-GC154-GC182-GC210</f>
        <v>146.8819137</v>
      </c>
      <c r="GD238" s="10">
        <f t="shared" si="2944"/>
        <v>160.410511</v>
      </c>
      <c r="GE238" s="10">
        <f t="shared" si="2944"/>
        <v>179.7370786</v>
      </c>
      <c r="GF238" s="10">
        <f t="shared" si="2944"/>
        <v>179.7370786</v>
      </c>
      <c r="GG238" s="10">
        <f t="shared" si="2944"/>
        <v>183.6023921</v>
      </c>
      <c r="GH238" s="10">
        <f t="shared" si="2944"/>
        <v>195.1983327</v>
      </c>
      <c r="GI238" s="10">
        <f t="shared" si="2944"/>
        <v>224.1881841</v>
      </c>
      <c r="GJ238" s="10">
        <f t="shared" si="2944"/>
        <v>172.0064516</v>
      </c>
      <c r="GK238" s="10">
        <f t="shared" si="2944"/>
        <v>202.9289597</v>
      </c>
      <c r="GL238" s="10">
        <f t="shared" si="2944"/>
        <v>191.3330192</v>
      </c>
      <c r="GM238" s="10">
        <f t="shared" si="2944"/>
        <v>241.5820949</v>
      </c>
      <c r="GN238" s="10">
        <f t="shared" si="2944"/>
        <v>241.5820949</v>
      </c>
      <c r="GO238" s="52">
        <f t="shared" si="47"/>
        <v>2319.188111</v>
      </c>
      <c r="GP238" s="63">
        <f t="shared" ref="GP238:HA238" si="2945">GP89-GP126-GP154-GP182-GP210</f>
        <v>177.3769842</v>
      </c>
      <c r="GQ238" s="63">
        <f t="shared" si="2945"/>
        <v>193.714338</v>
      </c>
      <c r="GR238" s="63">
        <f t="shared" si="2945"/>
        <v>217.0534148</v>
      </c>
      <c r="GS238" s="63">
        <f t="shared" si="2945"/>
        <v>217.0534148</v>
      </c>
      <c r="GT238" s="63">
        <f t="shared" si="2945"/>
        <v>221.7212302</v>
      </c>
      <c r="GU238" s="63">
        <f t="shared" si="2945"/>
        <v>230.1858423</v>
      </c>
      <c r="GV238" s="63">
        <f t="shared" si="2945"/>
        <v>264.3718585</v>
      </c>
      <c r="GW238" s="63">
        <f t="shared" si="2945"/>
        <v>202.8370294</v>
      </c>
      <c r="GX238" s="63">
        <f t="shared" si="2945"/>
        <v>239.3021133</v>
      </c>
      <c r="GY238" s="63">
        <f t="shared" si="2945"/>
        <v>225.6277069</v>
      </c>
      <c r="GZ238" s="63">
        <f t="shared" si="2945"/>
        <v>284.8834682</v>
      </c>
      <c r="HA238" s="63">
        <f t="shared" si="2945"/>
        <v>284.8834682</v>
      </c>
      <c r="HB238" s="52">
        <f t="shared" si="49"/>
        <v>2759.010869</v>
      </c>
      <c r="HC238" s="63">
        <f t="shared" ref="HC238:HN238" si="2946">HC89-HC126-HC154-HC182-HC210</f>
        <v>231.7864914</v>
      </c>
      <c r="HD238" s="63">
        <f t="shared" si="2946"/>
        <v>253.1352472</v>
      </c>
      <c r="HE238" s="63">
        <f t="shared" si="2946"/>
        <v>283.6334698</v>
      </c>
      <c r="HF238" s="63">
        <f t="shared" si="2946"/>
        <v>283.6334698</v>
      </c>
      <c r="HG238" s="63">
        <f t="shared" si="2946"/>
        <v>289.7331143</v>
      </c>
      <c r="HH238" s="63">
        <f t="shared" si="2946"/>
        <v>308.0320478</v>
      </c>
      <c r="HI238" s="63">
        <f t="shared" si="2946"/>
        <v>353.7793817</v>
      </c>
      <c r="HJ238" s="63">
        <f t="shared" si="2946"/>
        <v>271.4341808</v>
      </c>
      <c r="HK238" s="63">
        <f t="shared" si="2946"/>
        <v>320.2313369</v>
      </c>
      <c r="HL238" s="63">
        <f t="shared" si="2946"/>
        <v>301.9324033</v>
      </c>
      <c r="HM238" s="63">
        <f t="shared" si="2946"/>
        <v>381.227782</v>
      </c>
      <c r="HN238" s="63">
        <f t="shared" si="2946"/>
        <v>381.227782</v>
      </c>
      <c r="HO238" s="52">
        <f t="shared" si="51"/>
        <v>3659.786707</v>
      </c>
      <c r="HP238" s="63">
        <f t="shared" ref="HP238:IA238" si="2947">HP89-HP126-HP154-HP182-HP210</f>
        <v>340.9690744</v>
      </c>
      <c r="HQ238" s="63">
        <f t="shared" si="2947"/>
        <v>372.3741207</v>
      </c>
      <c r="HR238" s="63">
        <f t="shared" si="2947"/>
        <v>417.2384726</v>
      </c>
      <c r="HS238" s="63">
        <f t="shared" si="2947"/>
        <v>417.2384726</v>
      </c>
      <c r="HT238" s="63">
        <f t="shared" si="2947"/>
        <v>426.2113429</v>
      </c>
      <c r="HU238" s="63">
        <f t="shared" si="2947"/>
        <v>453.1299541</v>
      </c>
      <c r="HV238" s="63">
        <f t="shared" si="2947"/>
        <v>520.4264819</v>
      </c>
      <c r="HW238" s="63">
        <f t="shared" si="2947"/>
        <v>399.2927318</v>
      </c>
      <c r="HX238" s="63">
        <f t="shared" si="2947"/>
        <v>471.0756948</v>
      </c>
      <c r="HY238" s="63">
        <f t="shared" si="2947"/>
        <v>444.1570837</v>
      </c>
      <c r="HZ238" s="63">
        <f t="shared" si="2947"/>
        <v>560.8043986</v>
      </c>
      <c r="IA238" s="63">
        <f t="shared" si="2947"/>
        <v>560.8043986</v>
      </c>
      <c r="IB238" s="52">
        <f t="shared" si="53"/>
        <v>5383.722227</v>
      </c>
      <c r="IC238" s="63">
        <f t="shared" ref="IC238:IN238" si="2948">IC89-IC126-IC154-IC182-IC210</f>
        <v>501.2051891</v>
      </c>
      <c r="ID238" s="63">
        <f t="shared" si="2948"/>
        <v>547.368825</v>
      </c>
      <c r="IE238" s="63">
        <f t="shared" si="2948"/>
        <v>613.3168762</v>
      </c>
      <c r="IF238" s="63">
        <f t="shared" si="2948"/>
        <v>613.3168762</v>
      </c>
      <c r="IG238" s="63">
        <f t="shared" si="2948"/>
        <v>626.5064864</v>
      </c>
      <c r="IH238" s="63">
        <f t="shared" si="2948"/>
        <v>666.0753172</v>
      </c>
      <c r="II238" s="63">
        <f t="shared" si="2948"/>
        <v>764.997394</v>
      </c>
      <c r="IJ238" s="63">
        <f t="shared" si="2948"/>
        <v>586.9376557</v>
      </c>
      <c r="IK238" s="63">
        <f t="shared" si="2948"/>
        <v>692.4545376</v>
      </c>
      <c r="IL238" s="63">
        <f t="shared" si="2948"/>
        <v>652.8857069</v>
      </c>
      <c r="IM238" s="63">
        <f t="shared" si="2948"/>
        <v>824.35064</v>
      </c>
      <c r="IN238" s="63">
        <f t="shared" si="2948"/>
        <v>824.35064</v>
      </c>
      <c r="IO238" s="52">
        <f t="shared" si="55"/>
        <v>7913.766144</v>
      </c>
      <c r="IP238" s="63">
        <f t="shared" ref="IP238:JA238" si="2949">IP89-IP126-IP154-IP182-IP210</f>
        <v>769.3113701</v>
      </c>
      <c r="IQ238" s="63">
        <f t="shared" si="2949"/>
        <v>840.1689963</v>
      </c>
      <c r="IR238" s="63">
        <f t="shared" si="2949"/>
        <v>941.3941765</v>
      </c>
      <c r="IS238" s="63">
        <f t="shared" si="2949"/>
        <v>941.3941765</v>
      </c>
      <c r="IT238" s="63">
        <f t="shared" si="2949"/>
        <v>961.6392126</v>
      </c>
      <c r="IU238" s="63">
        <f t="shared" si="2949"/>
        <v>1022.374321</v>
      </c>
      <c r="IV238" s="63">
        <f t="shared" si="2949"/>
        <v>1174.212091</v>
      </c>
      <c r="IW238" s="63">
        <f t="shared" si="2949"/>
        <v>900.9041044</v>
      </c>
      <c r="IX238" s="63">
        <f t="shared" si="2949"/>
        <v>1062.864393</v>
      </c>
      <c r="IY238" s="63">
        <f t="shared" si="2949"/>
        <v>1002.129285</v>
      </c>
      <c r="IZ238" s="63">
        <f t="shared" si="2949"/>
        <v>1265.314753</v>
      </c>
      <c r="JA238" s="63">
        <f t="shared" si="2949"/>
        <v>1265.314753</v>
      </c>
      <c r="JB238" s="52">
        <f t="shared" si="57"/>
        <v>12147.02163</v>
      </c>
      <c r="JC238" s="2"/>
      <c r="JD238" s="2"/>
      <c r="JE238" s="19">
        <f t="shared" si="58"/>
        <v>0</v>
      </c>
      <c r="JF238" s="19">
        <f t="shared" si="59"/>
        <v>0</v>
      </c>
      <c r="JG238" s="48">
        <f t="shared" si="60"/>
        <v>0</v>
      </c>
      <c r="JH238" s="48">
        <f t="shared" si="61"/>
        <v>0</v>
      </c>
      <c r="JI238" s="48">
        <f t="shared" si="62"/>
        <v>0</v>
      </c>
      <c r="JJ238" s="48">
        <f t="shared" si="63"/>
        <v>0</v>
      </c>
      <c r="JK238" s="48">
        <f t="shared" si="64"/>
        <v>0</v>
      </c>
    </row>
    <row r="239" ht="19.5" customHeight="1" outlineLevel="1">
      <c r="A239" s="2"/>
      <c r="B239" s="13" t="s">
        <v>26</v>
      </c>
      <c r="C239" s="10">
        <f t="shared" ref="C239:N239" si="2950">C90-C127-C155-C183-C211</f>
        <v>78.3834398</v>
      </c>
      <c r="D239" s="10">
        <f t="shared" si="2950"/>
        <v>85.60296715</v>
      </c>
      <c r="E239" s="10">
        <f t="shared" si="2950"/>
        <v>95.91657765</v>
      </c>
      <c r="F239" s="10">
        <f t="shared" si="2950"/>
        <v>95.91657765</v>
      </c>
      <c r="G239" s="10">
        <f t="shared" si="2950"/>
        <v>97.97929975</v>
      </c>
      <c r="H239" s="10">
        <f t="shared" si="2950"/>
        <v>104.1674661</v>
      </c>
      <c r="I239" s="10">
        <f t="shared" si="2950"/>
        <v>119.6378818</v>
      </c>
      <c r="J239" s="10">
        <f t="shared" si="2950"/>
        <v>116.5437987</v>
      </c>
      <c r="K239" s="10">
        <f t="shared" si="2950"/>
        <v>93.85385555</v>
      </c>
      <c r="L239" s="10">
        <f t="shared" si="2950"/>
        <v>102.104744</v>
      </c>
      <c r="M239" s="10">
        <f t="shared" si="2950"/>
        <v>118.6065208</v>
      </c>
      <c r="N239" s="10">
        <f t="shared" si="2950"/>
        <v>128.9201313</v>
      </c>
      <c r="O239" s="10">
        <f t="shared" si="21"/>
        <v>1237.63326</v>
      </c>
      <c r="P239" s="10">
        <f t="shared" ref="P239:AA239" si="2951">P90-P127-P155-P183-P211</f>
        <v>89.17576416</v>
      </c>
      <c r="Q239" s="10">
        <f t="shared" si="2951"/>
        <v>97.38932139</v>
      </c>
      <c r="R239" s="10">
        <f t="shared" si="2951"/>
        <v>109.1229746</v>
      </c>
      <c r="S239" s="10">
        <f t="shared" si="2951"/>
        <v>109.1229746</v>
      </c>
      <c r="T239" s="10">
        <f t="shared" si="2951"/>
        <v>111.4697052</v>
      </c>
      <c r="U239" s="10">
        <f t="shared" si="2951"/>
        <v>118.5098971</v>
      </c>
      <c r="V239" s="10">
        <f t="shared" si="2951"/>
        <v>136.1103769</v>
      </c>
      <c r="W239" s="10">
        <f t="shared" si="2951"/>
        <v>132.5902809</v>
      </c>
      <c r="X239" s="10">
        <f t="shared" si="2951"/>
        <v>106.7762439</v>
      </c>
      <c r="Y239" s="10">
        <f t="shared" si="2951"/>
        <v>116.1631665</v>
      </c>
      <c r="Z239" s="10">
        <f t="shared" si="2951"/>
        <v>134.9370116</v>
      </c>
      <c r="AA239" s="10">
        <f t="shared" si="2951"/>
        <v>146.6706647</v>
      </c>
      <c r="AB239" s="10">
        <f t="shared" si="23"/>
        <v>1408.038381</v>
      </c>
      <c r="AC239" s="10">
        <f t="shared" ref="AC239:AN239" si="2952">AC90-AC127-AC155-AC183-AC211</f>
        <v>108.6058664</v>
      </c>
      <c r="AD239" s="10">
        <f t="shared" si="2952"/>
        <v>118.6090383</v>
      </c>
      <c r="AE239" s="10">
        <f t="shared" si="2952"/>
        <v>132.8992839</v>
      </c>
      <c r="AF239" s="10">
        <f t="shared" si="2952"/>
        <v>132.8992839</v>
      </c>
      <c r="AG239" s="10">
        <f t="shared" si="2952"/>
        <v>135.757333</v>
      </c>
      <c r="AH239" s="10">
        <f t="shared" si="2952"/>
        <v>144.3314804</v>
      </c>
      <c r="AI239" s="10">
        <f t="shared" si="2952"/>
        <v>165.7668487</v>
      </c>
      <c r="AJ239" s="10">
        <f t="shared" si="2952"/>
        <v>161.4797751</v>
      </c>
      <c r="AK239" s="10">
        <f t="shared" si="2952"/>
        <v>130.0412348</v>
      </c>
      <c r="AL239" s="10">
        <f t="shared" si="2952"/>
        <v>141.4734312</v>
      </c>
      <c r="AM239" s="10">
        <f t="shared" si="2952"/>
        <v>164.3378242</v>
      </c>
      <c r="AN239" s="10">
        <f t="shared" si="2952"/>
        <v>178.6280698</v>
      </c>
      <c r="AO239" s="10">
        <f t="shared" si="25"/>
        <v>1714.82947</v>
      </c>
      <c r="AP239" s="10">
        <f t="shared" ref="AP239:BA239" si="2953">AP90-AP127-AP155-AP183-AP211</f>
        <v>147.569568</v>
      </c>
      <c r="AQ239" s="10">
        <f t="shared" si="2953"/>
        <v>161.1615018</v>
      </c>
      <c r="AR239" s="10">
        <f t="shared" si="2953"/>
        <v>180.5785503</v>
      </c>
      <c r="AS239" s="10">
        <f t="shared" si="2953"/>
        <v>180.5785503</v>
      </c>
      <c r="AT239" s="10">
        <f t="shared" si="2953"/>
        <v>184.4619599</v>
      </c>
      <c r="AU239" s="10">
        <f t="shared" si="2953"/>
        <v>196.112189</v>
      </c>
      <c r="AV239" s="10">
        <f t="shared" si="2953"/>
        <v>225.2377616</v>
      </c>
      <c r="AW239" s="10">
        <f t="shared" si="2953"/>
        <v>219.4126471</v>
      </c>
      <c r="AX239" s="10">
        <f t="shared" si="2953"/>
        <v>176.6951406</v>
      </c>
      <c r="AY239" s="10">
        <f t="shared" si="2953"/>
        <v>192.2287793</v>
      </c>
      <c r="AZ239" s="10">
        <f t="shared" si="2953"/>
        <v>223.2960568</v>
      </c>
      <c r="BA239" s="10">
        <f t="shared" si="2953"/>
        <v>242.7131052</v>
      </c>
      <c r="BB239" s="10">
        <f t="shared" si="27"/>
        <v>2330.04581</v>
      </c>
      <c r="BC239" s="10">
        <f t="shared" ref="BC239:BN239" si="2954">BC90-BC127-BC155-BC183-BC211</f>
        <v>218.7633462</v>
      </c>
      <c r="BD239" s="10">
        <f t="shared" si="2954"/>
        <v>238.9126018</v>
      </c>
      <c r="BE239" s="10">
        <f t="shared" si="2954"/>
        <v>267.6972526</v>
      </c>
      <c r="BF239" s="10">
        <f t="shared" si="2954"/>
        <v>267.6972526</v>
      </c>
      <c r="BG239" s="10">
        <f t="shared" si="2954"/>
        <v>273.4541827</v>
      </c>
      <c r="BH239" s="10">
        <f t="shared" si="2954"/>
        <v>290.7249732</v>
      </c>
      <c r="BI239" s="10">
        <f t="shared" si="2954"/>
        <v>333.9019494</v>
      </c>
      <c r="BJ239" s="10">
        <f t="shared" si="2954"/>
        <v>325.2665542</v>
      </c>
      <c r="BK239" s="10">
        <f t="shared" si="2954"/>
        <v>261.9403224</v>
      </c>
      <c r="BL239" s="10">
        <f t="shared" si="2954"/>
        <v>284.9680431</v>
      </c>
      <c r="BM239" s="10">
        <f t="shared" si="2954"/>
        <v>331.0234844</v>
      </c>
      <c r="BN239" s="10">
        <f t="shared" si="2954"/>
        <v>359.8081352</v>
      </c>
      <c r="BO239" s="10">
        <f t="shared" si="29"/>
        <v>3454.158098</v>
      </c>
      <c r="BP239" s="10">
        <f t="shared" ref="BP239:CA239" si="2955">BP90-BP127-BP155-BP183-BP211</f>
        <v>324.5028973</v>
      </c>
      <c r="BQ239" s="10">
        <f t="shared" si="2955"/>
        <v>354.3913221</v>
      </c>
      <c r="BR239" s="10">
        <f t="shared" si="2955"/>
        <v>397.0890717</v>
      </c>
      <c r="BS239" s="10">
        <f t="shared" si="2955"/>
        <v>397.0890717</v>
      </c>
      <c r="BT239" s="10">
        <f t="shared" si="2955"/>
        <v>405.6286216</v>
      </c>
      <c r="BU239" s="10">
        <f t="shared" si="2955"/>
        <v>431.2472714</v>
      </c>
      <c r="BV239" s="10">
        <f t="shared" si="2955"/>
        <v>495.2938959</v>
      </c>
      <c r="BW239" s="10">
        <f t="shared" si="2955"/>
        <v>482.484571</v>
      </c>
      <c r="BX239" s="10">
        <f t="shared" si="2955"/>
        <v>388.5495218</v>
      </c>
      <c r="BY239" s="10">
        <f t="shared" si="2955"/>
        <v>422.7077215</v>
      </c>
      <c r="BZ239" s="10">
        <f t="shared" si="2955"/>
        <v>491.0241209</v>
      </c>
      <c r="CA239" s="10">
        <f t="shared" si="2955"/>
        <v>533.7218706</v>
      </c>
      <c r="CB239" s="10">
        <f t="shared" si="31"/>
        <v>5123.729958</v>
      </c>
      <c r="CC239" s="10">
        <f t="shared" ref="CC239:CN239" si="2956">CC90-CC127-CC155-CC183-CC211</f>
        <v>502.5653865</v>
      </c>
      <c r="CD239" s="10">
        <f t="shared" si="2956"/>
        <v>548.8543036</v>
      </c>
      <c r="CE239" s="10">
        <f t="shared" si="2956"/>
        <v>614.9813282</v>
      </c>
      <c r="CF239" s="10">
        <f t="shared" si="2956"/>
        <v>614.9813282</v>
      </c>
      <c r="CG239" s="10">
        <f t="shared" si="2956"/>
        <v>628.2067331</v>
      </c>
      <c r="CH239" s="10">
        <f t="shared" si="2956"/>
        <v>667.8829478</v>
      </c>
      <c r="CI239" s="10">
        <f t="shared" si="2956"/>
        <v>767.0734846</v>
      </c>
      <c r="CJ239" s="10">
        <f t="shared" si="2956"/>
        <v>747.2353772</v>
      </c>
      <c r="CK239" s="10">
        <f t="shared" si="2956"/>
        <v>601.7559233</v>
      </c>
      <c r="CL239" s="10">
        <f t="shared" si="2956"/>
        <v>654.6575429</v>
      </c>
      <c r="CM239" s="10">
        <f t="shared" si="2956"/>
        <v>760.4607822</v>
      </c>
      <c r="CN239" s="10">
        <f t="shared" si="2956"/>
        <v>826.5878067</v>
      </c>
      <c r="CO239" s="10">
        <f t="shared" si="33"/>
        <v>7935.242944</v>
      </c>
      <c r="CP239" s="2"/>
      <c r="CQ239" s="2"/>
      <c r="CR239" s="48">
        <f>O239-'ОПУ БС'!C239</f>
        <v>0</v>
      </c>
      <c r="CS239" s="48">
        <f>AB239-'ОПУ БС'!D239</f>
        <v>0</v>
      </c>
      <c r="CT239" s="48">
        <f>AO239-'ОПУ БС'!E239</f>
        <v>0</v>
      </c>
      <c r="CU239" s="48">
        <f>BB239-'ОПУ БС'!F239</f>
        <v>0</v>
      </c>
      <c r="CV239" s="48">
        <f>BO239-'ОПУ БС'!G239</f>
        <v>0</v>
      </c>
      <c r="CW239" s="48">
        <f>CB239-'ОПУ БС'!H239</f>
        <v>0</v>
      </c>
      <c r="CX239" s="48">
        <f>CO239-'ОПУ БС'!I239</f>
        <v>0</v>
      </c>
      <c r="CY239" s="2"/>
      <c r="CZ239" s="2"/>
      <c r="DA239" s="54">
        <f t="shared" ref="DA239:DL239" si="2957">DA90-DA127-DA155-DA183-DA211</f>
        <v>0</v>
      </c>
      <c r="DB239" s="54">
        <f t="shared" si="2957"/>
        <v>0</v>
      </c>
      <c r="DC239" s="54">
        <f t="shared" si="2957"/>
        <v>0</v>
      </c>
      <c r="DD239" s="54">
        <f t="shared" si="2957"/>
        <v>0</v>
      </c>
      <c r="DE239" s="54">
        <f t="shared" si="2957"/>
        <v>0</v>
      </c>
      <c r="DF239" s="54">
        <f t="shared" si="2957"/>
        <v>-3.391363679</v>
      </c>
      <c r="DG239" s="54">
        <f t="shared" si="2957"/>
        <v>-3.895031553</v>
      </c>
      <c r="DH239" s="54">
        <f t="shared" si="2957"/>
        <v>-3.794297978</v>
      </c>
      <c r="DI239" s="54">
        <f t="shared" si="2957"/>
        <v>-3.055585097</v>
      </c>
      <c r="DJ239" s="54">
        <f t="shared" si="2957"/>
        <v>-3.324207963</v>
      </c>
      <c r="DK239" s="54">
        <f t="shared" si="2957"/>
        <v>-3.861453694</v>
      </c>
      <c r="DL239" s="54">
        <f t="shared" si="2957"/>
        <v>-4.197232277</v>
      </c>
      <c r="DM239" s="55">
        <f t="shared" si="35"/>
        <v>-25.51917224</v>
      </c>
      <c r="DN239" s="54">
        <f t="shared" ref="DN239:DY239" si="2958">DN90-DN127-DN155-DN183-DN211</f>
        <v>-3.870882329</v>
      </c>
      <c r="DO239" s="54">
        <f t="shared" si="2958"/>
        <v>-4.227410964</v>
      </c>
      <c r="DP239" s="54">
        <f t="shared" si="2958"/>
        <v>-4.736737587</v>
      </c>
      <c r="DQ239" s="54">
        <f t="shared" si="2958"/>
        <v>-4.736737587</v>
      </c>
      <c r="DR239" s="54">
        <f t="shared" si="2958"/>
        <v>-4.838602911</v>
      </c>
      <c r="DS239" s="54">
        <f t="shared" si="2958"/>
        <v>-5.144198884</v>
      </c>
      <c r="DT239" s="54">
        <f t="shared" si="2958"/>
        <v>-5.908188818</v>
      </c>
      <c r="DU239" s="54">
        <f t="shared" si="2958"/>
        <v>-5.755390831</v>
      </c>
      <c r="DV239" s="54">
        <f t="shared" si="2958"/>
        <v>-4.634872262</v>
      </c>
      <c r="DW239" s="54">
        <f t="shared" si="2958"/>
        <v>-5.04233356</v>
      </c>
      <c r="DX239" s="54">
        <f t="shared" si="2958"/>
        <v>-5.857256156</v>
      </c>
      <c r="DY239" s="54">
        <f t="shared" si="2958"/>
        <v>-6.366582778</v>
      </c>
      <c r="DZ239" s="50">
        <f t="shared" si="37"/>
        <v>-61.11919467</v>
      </c>
      <c r="EA239" s="54">
        <f t="shared" ref="EA239:EL239" si="2959">EA90-EA127-EA155-EA183-EA211</f>
        <v>-4.238009201</v>
      </c>
      <c r="EB239" s="54">
        <f t="shared" si="2959"/>
        <v>-4.628352154</v>
      </c>
      <c r="EC239" s="54">
        <f t="shared" si="2959"/>
        <v>-5.185984944</v>
      </c>
      <c r="ED239" s="54">
        <f t="shared" si="2959"/>
        <v>-5.185984944</v>
      </c>
      <c r="EE239" s="54">
        <f t="shared" si="2959"/>
        <v>-5.297511502</v>
      </c>
      <c r="EF239" s="54">
        <f t="shared" si="2959"/>
        <v>-5.632091175</v>
      </c>
      <c r="EG239" s="54">
        <f t="shared" si="2959"/>
        <v>-6.46854036</v>
      </c>
      <c r="EH239" s="54">
        <f t="shared" si="2959"/>
        <v>-6.301250523</v>
      </c>
      <c r="EI239" s="54">
        <f t="shared" si="2959"/>
        <v>-5.074458386</v>
      </c>
      <c r="EJ239" s="54">
        <f t="shared" si="2959"/>
        <v>-5.520564618</v>
      </c>
      <c r="EK239" s="54">
        <f t="shared" si="2959"/>
        <v>-6.412777081</v>
      </c>
      <c r="EL239" s="54">
        <f t="shared" si="2959"/>
        <v>-6.970409871</v>
      </c>
      <c r="EM239" s="50">
        <f t="shared" si="39"/>
        <v>-66.91593476</v>
      </c>
      <c r="EN239" s="54">
        <f t="shared" ref="EN239:EY239" si="2960">EN90-EN127-EN155-EN183-EN211</f>
        <v>-4.076355904</v>
      </c>
      <c r="EO239" s="54">
        <f t="shared" si="2960"/>
        <v>-4.451809738</v>
      </c>
      <c r="EP239" s="54">
        <f t="shared" si="2960"/>
        <v>-4.988172357</v>
      </c>
      <c r="EQ239" s="54">
        <f t="shared" si="2960"/>
        <v>-4.988172357</v>
      </c>
      <c r="ER239" s="54">
        <f t="shared" si="2960"/>
        <v>-5.09544488</v>
      </c>
      <c r="ES239" s="54">
        <f t="shared" si="2960"/>
        <v>-5.417262452</v>
      </c>
      <c r="ET239" s="54">
        <f t="shared" si="2960"/>
        <v>-6.22180638</v>
      </c>
      <c r="EU239" s="54">
        <f t="shared" si="2960"/>
        <v>-6.060897595</v>
      </c>
      <c r="EV239" s="54">
        <f t="shared" si="2960"/>
        <v>-4.880899833</v>
      </c>
      <c r="EW239" s="54">
        <f t="shared" si="2960"/>
        <v>-5.309989928</v>
      </c>
      <c r="EX239" s="54">
        <f t="shared" si="2960"/>
        <v>-6.168170118</v>
      </c>
      <c r="EY239" s="54">
        <f t="shared" si="2960"/>
        <v>-6.704532737</v>
      </c>
      <c r="EZ239" s="51">
        <f t="shared" si="41"/>
        <v>-64.36351428</v>
      </c>
      <c r="FA239" s="54">
        <f t="shared" ref="FA239:FL239" si="2961">FA90-FA127-FA155-FA183-FA211</f>
        <v>-2.798446924</v>
      </c>
      <c r="FB239" s="54">
        <f t="shared" si="2961"/>
        <v>-3.056198614</v>
      </c>
      <c r="FC239" s="54">
        <f t="shared" si="2961"/>
        <v>-3.424415315</v>
      </c>
      <c r="FD239" s="54">
        <f t="shared" si="2961"/>
        <v>-3.424415315</v>
      </c>
      <c r="FE239" s="54">
        <f t="shared" si="2961"/>
        <v>-3.498058655</v>
      </c>
      <c r="FF239" s="54">
        <f t="shared" si="2961"/>
        <v>-3.718988675</v>
      </c>
      <c r="FG239" s="54">
        <f t="shared" si="2961"/>
        <v>-4.271313726</v>
      </c>
      <c r="FH239" s="54">
        <f t="shared" si="2961"/>
        <v>-4.160848716</v>
      </c>
      <c r="FI239" s="54">
        <f t="shared" si="2961"/>
        <v>-3.350771975</v>
      </c>
      <c r="FJ239" s="54">
        <f t="shared" si="2961"/>
        <v>-3.645345335</v>
      </c>
      <c r="FK239" s="54">
        <f t="shared" si="2961"/>
        <v>-4.234492056</v>
      </c>
      <c r="FL239" s="54">
        <f t="shared" si="2961"/>
        <v>-4.602708756</v>
      </c>
      <c r="FM239" s="51">
        <f t="shared" si="43"/>
        <v>-44.18600406</v>
      </c>
      <c r="FN239" s="2"/>
      <c r="FO239" s="2"/>
      <c r="FP239" s="10">
        <f t="shared" ref="FP239:GA239" si="2962">FP90-FP127-FP155-FP183-FP211</f>
        <v>78.3834398</v>
      </c>
      <c r="FQ239" s="10">
        <f t="shared" si="2962"/>
        <v>85.60296715</v>
      </c>
      <c r="FR239" s="10">
        <f t="shared" si="2962"/>
        <v>95.91657765</v>
      </c>
      <c r="FS239" s="10">
        <f t="shared" si="2962"/>
        <v>95.91657765</v>
      </c>
      <c r="FT239" s="10">
        <f t="shared" si="2962"/>
        <v>97.97929975</v>
      </c>
      <c r="FU239" s="10">
        <f t="shared" si="2962"/>
        <v>104.1674661</v>
      </c>
      <c r="FV239" s="10">
        <f t="shared" si="2962"/>
        <v>119.6378818</v>
      </c>
      <c r="FW239" s="10">
        <f t="shared" si="2962"/>
        <v>116.5437987</v>
      </c>
      <c r="FX239" s="10">
        <f t="shared" si="2962"/>
        <v>93.85385555</v>
      </c>
      <c r="FY239" s="10">
        <f t="shared" si="2962"/>
        <v>102.104744</v>
      </c>
      <c r="FZ239" s="10">
        <f t="shared" si="2962"/>
        <v>118.6065208</v>
      </c>
      <c r="GA239" s="10">
        <f t="shared" si="2962"/>
        <v>128.9201313</v>
      </c>
      <c r="GB239" s="52">
        <f t="shared" si="45"/>
        <v>1237.63326</v>
      </c>
      <c r="GC239" s="10">
        <f t="shared" ref="GC239:GN239" si="2963">GC90-GC127-GC155-GC183-GC211</f>
        <v>89.17576416</v>
      </c>
      <c r="GD239" s="10">
        <f t="shared" si="2963"/>
        <v>97.38932139</v>
      </c>
      <c r="GE239" s="10">
        <f t="shared" si="2963"/>
        <v>109.1229746</v>
      </c>
      <c r="GF239" s="10">
        <f t="shared" si="2963"/>
        <v>109.1229746</v>
      </c>
      <c r="GG239" s="10">
        <f t="shared" si="2963"/>
        <v>111.4697052</v>
      </c>
      <c r="GH239" s="10">
        <f t="shared" si="2963"/>
        <v>118.5098971</v>
      </c>
      <c r="GI239" s="10">
        <f t="shared" si="2963"/>
        <v>136.1103769</v>
      </c>
      <c r="GJ239" s="10">
        <f t="shared" si="2963"/>
        <v>132.5902809</v>
      </c>
      <c r="GK239" s="10">
        <f t="shared" si="2963"/>
        <v>106.7762439</v>
      </c>
      <c r="GL239" s="10">
        <f t="shared" si="2963"/>
        <v>116.1631665</v>
      </c>
      <c r="GM239" s="10">
        <f t="shared" si="2963"/>
        <v>134.9370116</v>
      </c>
      <c r="GN239" s="10">
        <f t="shared" si="2963"/>
        <v>146.6706647</v>
      </c>
      <c r="GO239" s="52">
        <f t="shared" si="47"/>
        <v>1408.038381</v>
      </c>
      <c r="GP239" s="63">
        <f t="shared" ref="GP239:HA239" si="2964">GP90-GP127-GP155-GP183-GP211</f>
        <v>108.6058664</v>
      </c>
      <c r="GQ239" s="63">
        <f t="shared" si="2964"/>
        <v>118.6090383</v>
      </c>
      <c r="GR239" s="63">
        <f t="shared" si="2964"/>
        <v>132.8992839</v>
      </c>
      <c r="GS239" s="63">
        <f t="shared" si="2964"/>
        <v>132.8992839</v>
      </c>
      <c r="GT239" s="63">
        <f t="shared" si="2964"/>
        <v>135.757333</v>
      </c>
      <c r="GU239" s="63">
        <f t="shared" si="2964"/>
        <v>140.9401167</v>
      </c>
      <c r="GV239" s="63">
        <f t="shared" si="2964"/>
        <v>161.8718172</v>
      </c>
      <c r="GW239" s="63">
        <f t="shared" si="2964"/>
        <v>157.6854771</v>
      </c>
      <c r="GX239" s="63">
        <f t="shared" si="2964"/>
        <v>126.9856497</v>
      </c>
      <c r="GY239" s="63">
        <f t="shared" si="2964"/>
        <v>138.1492233</v>
      </c>
      <c r="GZ239" s="63">
        <f t="shared" si="2964"/>
        <v>160.4763705</v>
      </c>
      <c r="HA239" s="63">
        <f t="shared" si="2964"/>
        <v>174.4308375</v>
      </c>
      <c r="HB239" s="52">
        <f t="shared" si="49"/>
        <v>1689.310297</v>
      </c>
      <c r="HC239" s="63">
        <f t="shared" ref="HC239:HN239" si="2965">HC90-HC127-HC155-HC183-HC211</f>
        <v>143.6986856</v>
      </c>
      <c r="HD239" s="63">
        <f t="shared" si="2965"/>
        <v>156.9340909</v>
      </c>
      <c r="HE239" s="63">
        <f t="shared" si="2965"/>
        <v>175.8418127</v>
      </c>
      <c r="HF239" s="63">
        <f t="shared" si="2965"/>
        <v>175.8418127</v>
      </c>
      <c r="HG239" s="63">
        <f t="shared" si="2965"/>
        <v>179.623357</v>
      </c>
      <c r="HH239" s="63">
        <f t="shared" si="2965"/>
        <v>190.9679901</v>
      </c>
      <c r="HI239" s="63">
        <f t="shared" si="2965"/>
        <v>219.3295728</v>
      </c>
      <c r="HJ239" s="63">
        <f t="shared" si="2965"/>
        <v>213.6572563</v>
      </c>
      <c r="HK239" s="63">
        <f t="shared" si="2965"/>
        <v>172.0602683</v>
      </c>
      <c r="HL239" s="63">
        <f t="shared" si="2965"/>
        <v>187.1864457</v>
      </c>
      <c r="HM239" s="63">
        <f t="shared" si="2965"/>
        <v>217.4388006</v>
      </c>
      <c r="HN239" s="63">
        <f t="shared" si="2965"/>
        <v>236.3465224</v>
      </c>
      <c r="HO239" s="52">
        <f t="shared" si="51"/>
        <v>2268.926615</v>
      </c>
      <c r="HP239" s="63">
        <f t="shared" ref="HP239:IA239" si="2966">HP90-HP127-HP155-HP183-HP211</f>
        <v>214.525337</v>
      </c>
      <c r="HQ239" s="63">
        <f t="shared" si="2966"/>
        <v>234.2842496</v>
      </c>
      <c r="HR239" s="63">
        <f t="shared" si="2966"/>
        <v>262.5112676</v>
      </c>
      <c r="HS239" s="63">
        <f t="shared" si="2966"/>
        <v>262.5112676</v>
      </c>
      <c r="HT239" s="63">
        <f t="shared" si="2966"/>
        <v>268.1566712</v>
      </c>
      <c r="HU239" s="63">
        <f t="shared" si="2966"/>
        <v>285.092882</v>
      </c>
      <c r="HV239" s="63">
        <f t="shared" si="2966"/>
        <v>327.4334091</v>
      </c>
      <c r="HW239" s="63">
        <f t="shared" si="2966"/>
        <v>318.9653037</v>
      </c>
      <c r="HX239" s="63">
        <f t="shared" si="2966"/>
        <v>256.865864</v>
      </c>
      <c r="HY239" s="63">
        <f t="shared" si="2966"/>
        <v>279.4474784</v>
      </c>
      <c r="HZ239" s="63">
        <f t="shared" si="2966"/>
        <v>324.6107073</v>
      </c>
      <c r="IA239" s="63">
        <f t="shared" si="2966"/>
        <v>352.8377253</v>
      </c>
      <c r="IB239" s="52">
        <f t="shared" si="53"/>
        <v>3387.242163</v>
      </c>
      <c r="IC239" s="63">
        <f t="shared" ref="IC239:IN239" si="2967">IC90-IC127-IC155-IC183-IC211</f>
        <v>320.4265414</v>
      </c>
      <c r="ID239" s="63">
        <f t="shared" si="2967"/>
        <v>349.9395123</v>
      </c>
      <c r="IE239" s="63">
        <f t="shared" si="2967"/>
        <v>392.1008994</v>
      </c>
      <c r="IF239" s="63">
        <f t="shared" si="2967"/>
        <v>392.1008994</v>
      </c>
      <c r="IG239" s="63">
        <f t="shared" si="2967"/>
        <v>400.5331768</v>
      </c>
      <c r="IH239" s="63">
        <f t="shared" si="2967"/>
        <v>425.830009</v>
      </c>
      <c r="II239" s="63">
        <f t="shared" si="2967"/>
        <v>489.0720895</v>
      </c>
      <c r="IJ239" s="63">
        <f t="shared" si="2967"/>
        <v>476.4236734</v>
      </c>
      <c r="IK239" s="63">
        <f t="shared" si="2967"/>
        <v>383.668622</v>
      </c>
      <c r="IL239" s="63">
        <f t="shared" si="2967"/>
        <v>417.3977316</v>
      </c>
      <c r="IM239" s="63">
        <f t="shared" si="2967"/>
        <v>484.8559508</v>
      </c>
      <c r="IN239" s="63">
        <f t="shared" si="2967"/>
        <v>527.0173378</v>
      </c>
      <c r="IO239" s="52">
        <f t="shared" si="55"/>
        <v>5059.366443</v>
      </c>
      <c r="IP239" s="63">
        <f t="shared" ref="IP239:JA239" si="2968">IP90-IP127-IP155-IP183-IP211</f>
        <v>499.7669395</v>
      </c>
      <c r="IQ239" s="63">
        <f t="shared" si="2968"/>
        <v>545.798105</v>
      </c>
      <c r="IR239" s="63">
        <f t="shared" si="2968"/>
        <v>611.5569129</v>
      </c>
      <c r="IS239" s="63">
        <f t="shared" si="2968"/>
        <v>611.5569129</v>
      </c>
      <c r="IT239" s="63">
        <f t="shared" si="2968"/>
        <v>624.7086744</v>
      </c>
      <c r="IU239" s="63">
        <f t="shared" si="2968"/>
        <v>664.1639591</v>
      </c>
      <c r="IV239" s="63">
        <f t="shared" si="2968"/>
        <v>762.8021709</v>
      </c>
      <c r="IW239" s="63">
        <f t="shared" si="2968"/>
        <v>743.0745285</v>
      </c>
      <c r="IX239" s="63">
        <f t="shared" si="2968"/>
        <v>598.4051513</v>
      </c>
      <c r="IY239" s="63">
        <f t="shared" si="2968"/>
        <v>651.0121976</v>
      </c>
      <c r="IZ239" s="63">
        <f t="shared" si="2968"/>
        <v>756.2262901</v>
      </c>
      <c r="JA239" s="63">
        <f t="shared" si="2968"/>
        <v>821.9850979</v>
      </c>
      <c r="JB239" s="52">
        <f t="shared" si="57"/>
        <v>7891.05694</v>
      </c>
      <c r="JC239" s="2"/>
      <c r="JD239" s="2"/>
      <c r="JE239" s="19">
        <f t="shared" si="58"/>
        <v>0</v>
      </c>
      <c r="JF239" s="19">
        <f t="shared" si="59"/>
        <v>0</v>
      </c>
      <c r="JG239" s="48">
        <f t="shared" si="60"/>
        <v>0</v>
      </c>
      <c r="JH239" s="48">
        <f t="shared" si="61"/>
        <v>0</v>
      </c>
      <c r="JI239" s="48">
        <f t="shared" si="62"/>
        <v>0</v>
      </c>
      <c r="JJ239" s="48">
        <f t="shared" si="63"/>
        <v>0</v>
      </c>
      <c r="JK239" s="48">
        <f t="shared" si="64"/>
        <v>0</v>
      </c>
    </row>
    <row r="240" ht="19.5" customHeight="1" outlineLevel="1">
      <c r="A240" s="2"/>
      <c r="B240" s="13" t="s">
        <v>27</v>
      </c>
      <c r="C240" s="10">
        <f t="shared" ref="C240:N240" si="2969">C91-C128-C156-C184-C212</f>
        <v>88.76115322</v>
      </c>
      <c r="D240" s="10">
        <f t="shared" si="2969"/>
        <v>96.9365226</v>
      </c>
      <c r="E240" s="10">
        <f t="shared" si="2969"/>
        <v>108.6156217</v>
      </c>
      <c r="F240" s="10">
        <f t="shared" si="2969"/>
        <v>108.6156217</v>
      </c>
      <c r="G240" s="10">
        <f t="shared" si="2969"/>
        <v>110.9514415</v>
      </c>
      <c r="H240" s="10">
        <f t="shared" si="2969"/>
        <v>117.958901</v>
      </c>
      <c r="I240" s="10">
        <f t="shared" si="2969"/>
        <v>135.4775497</v>
      </c>
      <c r="J240" s="10">
        <f t="shared" si="2969"/>
        <v>131.9738199</v>
      </c>
      <c r="K240" s="10">
        <f t="shared" si="2969"/>
        <v>122.6305406</v>
      </c>
      <c r="L240" s="10">
        <f t="shared" si="2969"/>
        <v>110.9514415</v>
      </c>
      <c r="M240" s="10">
        <f t="shared" si="2969"/>
        <v>122.6305406</v>
      </c>
      <c r="N240" s="10">
        <f t="shared" si="2969"/>
        <v>145.9887389</v>
      </c>
      <c r="O240" s="10">
        <f t="shared" si="21"/>
        <v>1401.491893</v>
      </c>
      <c r="P240" s="10">
        <f t="shared" ref="P240:AA240" si="2970">P91-P128-P156-P184-P212</f>
        <v>100.5225756</v>
      </c>
      <c r="Q240" s="10">
        <f t="shared" si="2970"/>
        <v>109.7812338</v>
      </c>
      <c r="R240" s="10">
        <f t="shared" si="2970"/>
        <v>123.0078885</v>
      </c>
      <c r="S240" s="10">
        <f t="shared" si="2970"/>
        <v>123.0078885</v>
      </c>
      <c r="T240" s="10">
        <f t="shared" si="2970"/>
        <v>125.6532195</v>
      </c>
      <c r="U240" s="10">
        <f t="shared" si="2970"/>
        <v>133.5892123</v>
      </c>
      <c r="V240" s="10">
        <f t="shared" si="2970"/>
        <v>153.4291943</v>
      </c>
      <c r="W240" s="10">
        <f t="shared" si="2970"/>
        <v>149.4611979</v>
      </c>
      <c r="X240" s="10">
        <f t="shared" si="2970"/>
        <v>138.8798741</v>
      </c>
      <c r="Y240" s="10">
        <f t="shared" si="2970"/>
        <v>125.6532195</v>
      </c>
      <c r="Z240" s="10">
        <f t="shared" si="2970"/>
        <v>138.8798741</v>
      </c>
      <c r="AA240" s="10">
        <f t="shared" si="2970"/>
        <v>165.3331835</v>
      </c>
      <c r="AB240" s="10">
        <f t="shared" si="23"/>
        <v>1587.198562</v>
      </c>
      <c r="AC240" s="10">
        <f t="shared" ref="AC240:AN240" si="2971">AC91-AC128-AC156-AC184-AC212</f>
        <v>120.7744564</v>
      </c>
      <c r="AD240" s="10">
        <f t="shared" si="2971"/>
        <v>131.8984195</v>
      </c>
      <c r="AE240" s="10">
        <f t="shared" si="2971"/>
        <v>147.7897953</v>
      </c>
      <c r="AF240" s="10">
        <f t="shared" si="2971"/>
        <v>147.7897953</v>
      </c>
      <c r="AG240" s="10">
        <f t="shared" si="2971"/>
        <v>150.9680705</v>
      </c>
      <c r="AH240" s="10">
        <f t="shared" si="2971"/>
        <v>160.502896</v>
      </c>
      <c r="AI240" s="10">
        <f t="shared" si="2971"/>
        <v>184.3399597</v>
      </c>
      <c r="AJ240" s="10">
        <f t="shared" si="2971"/>
        <v>179.572547</v>
      </c>
      <c r="AK240" s="10">
        <f t="shared" si="2971"/>
        <v>166.8594463</v>
      </c>
      <c r="AL240" s="10">
        <f t="shared" si="2971"/>
        <v>150.9680705</v>
      </c>
      <c r="AM240" s="10">
        <f t="shared" si="2971"/>
        <v>166.8594463</v>
      </c>
      <c r="AN240" s="10">
        <f t="shared" si="2971"/>
        <v>198.642198</v>
      </c>
      <c r="AO240" s="10">
        <f t="shared" si="25"/>
        <v>1906.965101</v>
      </c>
      <c r="AP240" s="10">
        <f t="shared" ref="AP240:BA240" si="2972">AP91-AP128-AP156-AP184-AP212</f>
        <v>161.6431259</v>
      </c>
      <c r="AQ240" s="10">
        <f t="shared" si="2972"/>
        <v>176.5313085</v>
      </c>
      <c r="AR240" s="10">
        <f t="shared" si="2972"/>
        <v>197.8001409</v>
      </c>
      <c r="AS240" s="10">
        <f t="shared" si="2972"/>
        <v>197.8001409</v>
      </c>
      <c r="AT240" s="10">
        <f t="shared" si="2972"/>
        <v>202.0539073</v>
      </c>
      <c r="AU240" s="10">
        <f t="shared" si="2972"/>
        <v>214.8152067</v>
      </c>
      <c r="AV240" s="10">
        <f t="shared" si="2972"/>
        <v>246.7184553</v>
      </c>
      <c r="AW240" s="10">
        <f t="shared" si="2972"/>
        <v>240.3378056</v>
      </c>
      <c r="AX240" s="10">
        <f t="shared" si="2972"/>
        <v>223.3227397</v>
      </c>
      <c r="AY240" s="10">
        <f t="shared" si="2972"/>
        <v>202.0539073</v>
      </c>
      <c r="AZ240" s="10">
        <f t="shared" si="2972"/>
        <v>223.3227397</v>
      </c>
      <c r="BA240" s="10">
        <f t="shared" si="2972"/>
        <v>265.8604044</v>
      </c>
      <c r="BB240" s="10">
        <f t="shared" si="27"/>
        <v>2552.259882</v>
      </c>
      <c r="BC240" s="10">
        <f t="shared" ref="BC240:BN240" si="2973">BC91-BC128-BC156-BC184-BC212</f>
        <v>235.9026875</v>
      </c>
      <c r="BD240" s="10">
        <f t="shared" si="2973"/>
        <v>257.6305666</v>
      </c>
      <c r="BE240" s="10">
        <f t="shared" si="2973"/>
        <v>288.6703939</v>
      </c>
      <c r="BF240" s="10">
        <f t="shared" si="2973"/>
        <v>288.6703939</v>
      </c>
      <c r="BG240" s="10">
        <f t="shared" si="2973"/>
        <v>294.8783593</v>
      </c>
      <c r="BH240" s="10">
        <f t="shared" si="2973"/>
        <v>313.5022557</v>
      </c>
      <c r="BI240" s="10">
        <f t="shared" si="2973"/>
        <v>360.0619967</v>
      </c>
      <c r="BJ240" s="10">
        <f t="shared" si="2973"/>
        <v>350.7500485</v>
      </c>
      <c r="BK240" s="10">
        <f t="shared" si="2973"/>
        <v>325.9181866</v>
      </c>
      <c r="BL240" s="10">
        <f t="shared" si="2973"/>
        <v>294.8783593</v>
      </c>
      <c r="BM240" s="10">
        <f t="shared" si="2973"/>
        <v>325.9181866</v>
      </c>
      <c r="BN240" s="10">
        <f t="shared" si="2973"/>
        <v>387.9978412</v>
      </c>
      <c r="BO240" s="10">
        <f t="shared" si="29"/>
        <v>3724.779276</v>
      </c>
      <c r="BP240" s="10">
        <f t="shared" ref="BP240:CA240" si="2974">BP91-BP128-BP156-BP184-BP212</f>
        <v>344.4608146</v>
      </c>
      <c r="BQ240" s="10">
        <f t="shared" si="2974"/>
        <v>376.1874685</v>
      </c>
      <c r="BR240" s="10">
        <f t="shared" si="2974"/>
        <v>421.5112599</v>
      </c>
      <c r="BS240" s="10">
        <f t="shared" si="2974"/>
        <v>421.5112599</v>
      </c>
      <c r="BT240" s="10">
        <f t="shared" si="2974"/>
        <v>430.5760182</v>
      </c>
      <c r="BU240" s="10">
        <f t="shared" si="2974"/>
        <v>457.7702931</v>
      </c>
      <c r="BV240" s="10">
        <f t="shared" si="2974"/>
        <v>525.7559801</v>
      </c>
      <c r="BW240" s="10">
        <f t="shared" si="2974"/>
        <v>512.1588427</v>
      </c>
      <c r="BX240" s="10">
        <f t="shared" si="2974"/>
        <v>475.8998096</v>
      </c>
      <c r="BY240" s="10">
        <f t="shared" si="2974"/>
        <v>430.5760182</v>
      </c>
      <c r="BZ240" s="10">
        <f t="shared" si="2974"/>
        <v>475.8998096</v>
      </c>
      <c r="CA240" s="10">
        <f t="shared" si="2974"/>
        <v>566.5473924</v>
      </c>
      <c r="CB240" s="10">
        <f t="shared" si="31"/>
        <v>5438.854967</v>
      </c>
      <c r="CC240" s="10">
        <f t="shared" ref="CC240:CN240" si="2975">CC91-CC128-CC156-CC184-CC212</f>
        <v>525.3322689</v>
      </c>
      <c r="CD240" s="10">
        <f t="shared" si="2975"/>
        <v>573.7181357</v>
      </c>
      <c r="CE240" s="10">
        <f t="shared" si="2975"/>
        <v>642.8408027</v>
      </c>
      <c r="CF240" s="10">
        <f t="shared" si="2975"/>
        <v>642.8408027</v>
      </c>
      <c r="CG240" s="10">
        <f t="shared" si="2975"/>
        <v>656.6653361</v>
      </c>
      <c r="CH240" s="10">
        <f t="shared" si="2975"/>
        <v>698.1389362</v>
      </c>
      <c r="CI240" s="10">
        <f t="shared" si="2975"/>
        <v>801.8229367</v>
      </c>
      <c r="CJ240" s="10">
        <f t="shared" si="2975"/>
        <v>781.0861366</v>
      </c>
      <c r="CK240" s="10">
        <f t="shared" si="2975"/>
        <v>725.788003</v>
      </c>
      <c r="CL240" s="10">
        <f t="shared" si="2975"/>
        <v>656.6653361</v>
      </c>
      <c r="CM240" s="10">
        <f t="shared" si="2975"/>
        <v>725.788003</v>
      </c>
      <c r="CN240" s="10">
        <f t="shared" si="2975"/>
        <v>864.0333369</v>
      </c>
      <c r="CO240" s="10">
        <f t="shared" si="33"/>
        <v>8294.720035</v>
      </c>
      <c r="CP240" s="2"/>
      <c r="CQ240" s="2"/>
      <c r="CR240" s="48">
        <f>O240-'ОПУ БС'!C240</f>
        <v>0</v>
      </c>
      <c r="CS240" s="48">
        <f>AB240-'ОПУ БС'!D240</f>
        <v>0</v>
      </c>
      <c r="CT240" s="48">
        <f>AO240-'ОПУ БС'!E240</f>
        <v>0</v>
      </c>
      <c r="CU240" s="48">
        <f>BB240-'ОПУ БС'!F240</f>
        <v>0</v>
      </c>
      <c r="CV240" s="48">
        <f>BO240-'ОПУ БС'!G240</f>
        <v>0</v>
      </c>
      <c r="CW240" s="48">
        <f>CB240-'ОПУ БС'!H240</f>
        <v>0</v>
      </c>
      <c r="CX240" s="48">
        <f>CO240-'ОПУ БС'!I240</f>
        <v>0</v>
      </c>
      <c r="CY240" s="2"/>
      <c r="CZ240" s="2"/>
      <c r="DA240" s="54">
        <f t="shared" ref="DA240:DL240" si="2976">DA91-DA128-DA156-DA184-DA212</f>
        <v>0</v>
      </c>
      <c r="DB240" s="54">
        <f t="shared" si="2976"/>
        <v>0</v>
      </c>
      <c r="DC240" s="54">
        <f t="shared" si="2976"/>
        <v>0</v>
      </c>
      <c r="DD240" s="54">
        <f t="shared" si="2976"/>
        <v>0</v>
      </c>
      <c r="DE240" s="54">
        <f t="shared" si="2976"/>
        <v>0</v>
      </c>
      <c r="DF240" s="54">
        <f t="shared" si="2976"/>
        <v>-3.771344203</v>
      </c>
      <c r="DG240" s="54">
        <f t="shared" si="2976"/>
        <v>-4.331444828</v>
      </c>
      <c r="DH240" s="54">
        <f t="shared" si="2976"/>
        <v>-4.219424703</v>
      </c>
      <c r="DI240" s="54">
        <f t="shared" si="2976"/>
        <v>-3.92070437</v>
      </c>
      <c r="DJ240" s="54">
        <f t="shared" si="2976"/>
        <v>-3.547303954</v>
      </c>
      <c r="DK240" s="54">
        <f t="shared" si="2976"/>
        <v>-3.92070437</v>
      </c>
      <c r="DL240" s="54">
        <f t="shared" si="2976"/>
        <v>-4.667505202</v>
      </c>
      <c r="DM240" s="55">
        <f t="shared" si="35"/>
        <v>-28.37843163</v>
      </c>
      <c r="DN240" s="54">
        <f t="shared" ref="DN240:DY240" si="2977">DN91-DN128-DN156-DN184-DN212</f>
        <v>-4.240044395</v>
      </c>
      <c r="DO240" s="54">
        <f t="shared" si="2977"/>
        <v>-4.6305748</v>
      </c>
      <c r="DP240" s="54">
        <f t="shared" si="2977"/>
        <v>-5.188475378</v>
      </c>
      <c r="DQ240" s="54">
        <f t="shared" si="2977"/>
        <v>-5.188475378</v>
      </c>
      <c r="DR240" s="54">
        <f t="shared" si="2977"/>
        <v>-5.300055494</v>
      </c>
      <c r="DS240" s="54">
        <f t="shared" si="2977"/>
        <v>-5.634795841</v>
      </c>
      <c r="DT240" s="54">
        <f t="shared" si="2977"/>
        <v>-6.471646708</v>
      </c>
      <c r="DU240" s="54">
        <f t="shared" si="2977"/>
        <v>-6.304276535</v>
      </c>
      <c r="DV240" s="54">
        <f t="shared" si="2977"/>
        <v>-5.857956072</v>
      </c>
      <c r="DW240" s="54">
        <f t="shared" si="2977"/>
        <v>-5.300055494</v>
      </c>
      <c r="DX240" s="54">
        <f t="shared" si="2977"/>
        <v>-5.857956072</v>
      </c>
      <c r="DY240" s="54">
        <f t="shared" si="2977"/>
        <v>-6.973757229</v>
      </c>
      <c r="DZ240" s="50">
        <f t="shared" si="37"/>
        <v>-66.9480694</v>
      </c>
      <c r="EA240" s="54">
        <f t="shared" ref="EA240:EL240" si="2978">EA91-EA128-EA156-EA184-EA212</f>
        <v>-4.570042366</v>
      </c>
      <c r="EB240" s="54">
        <f t="shared" si="2978"/>
        <v>-4.99096732</v>
      </c>
      <c r="EC240" s="54">
        <f t="shared" si="2978"/>
        <v>-5.592288684</v>
      </c>
      <c r="ED240" s="54">
        <f t="shared" si="2978"/>
        <v>-5.592288684</v>
      </c>
      <c r="EE240" s="54">
        <f t="shared" si="2978"/>
        <v>-5.712552957</v>
      </c>
      <c r="EF240" s="54">
        <f t="shared" si="2978"/>
        <v>-6.073345775</v>
      </c>
      <c r="EG240" s="54">
        <f t="shared" si="2978"/>
        <v>-6.975327821</v>
      </c>
      <c r="EH240" s="54">
        <f t="shared" si="2978"/>
        <v>-6.794931412</v>
      </c>
      <c r="EI240" s="54">
        <f t="shared" si="2978"/>
        <v>-6.313874321</v>
      </c>
      <c r="EJ240" s="54">
        <f t="shared" si="2978"/>
        <v>-5.712552957</v>
      </c>
      <c r="EK240" s="54">
        <f t="shared" si="2978"/>
        <v>-6.313874321</v>
      </c>
      <c r="EL240" s="54">
        <f t="shared" si="2978"/>
        <v>-7.516517049</v>
      </c>
      <c r="EM240" s="50">
        <f t="shared" si="39"/>
        <v>-72.15856367</v>
      </c>
      <c r="EN240" s="54">
        <f t="shared" ref="EN240:EY240" si="2979">EN91-EN128-EN156-EN184-EN212</f>
        <v>-4.327064217</v>
      </c>
      <c r="EO240" s="54">
        <f t="shared" si="2979"/>
        <v>-4.725609606</v>
      </c>
      <c r="EP240" s="54">
        <f t="shared" si="2979"/>
        <v>-5.29496016</v>
      </c>
      <c r="EQ240" s="54">
        <f t="shared" si="2979"/>
        <v>-5.29496016</v>
      </c>
      <c r="ER240" s="54">
        <f t="shared" si="2979"/>
        <v>-5.408830271</v>
      </c>
      <c r="ES240" s="54">
        <f t="shared" si="2979"/>
        <v>-5.750440604</v>
      </c>
      <c r="ET240" s="54">
        <f t="shared" si="2979"/>
        <v>-6.604466437</v>
      </c>
      <c r="EU240" s="54">
        <f t="shared" si="2979"/>
        <v>-6.43366127</v>
      </c>
      <c r="EV240" s="54">
        <f t="shared" si="2979"/>
        <v>-5.978180826</v>
      </c>
      <c r="EW240" s="54">
        <f t="shared" si="2979"/>
        <v>-5.408830271</v>
      </c>
      <c r="EX240" s="54">
        <f t="shared" si="2979"/>
        <v>-5.978180826</v>
      </c>
      <c r="EY240" s="54">
        <f t="shared" si="2979"/>
        <v>-7.116881936</v>
      </c>
      <c r="EZ240" s="51">
        <f t="shared" si="41"/>
        <v>-68.32206659</v>
      </c>
      <c r="FA240" s="54">
        <f t="shared" ref="FA240:FL240" si="2980">FA91-FA128-FA156-FA184-FA212</f>
        <v>-2.925220302</v>
      </c>
      <c r="FB240" s="54">
        <f t="shared" si="2980"/>
        <v>-3.194648488</v>
      </c>
      <c r="FC240" s="54">
        <f t="shared" si="2980"/>
        <v>-3.579545896</v>
      </c>
      <c r="FD240" s="54">
        <f t="shared" si="2980"/>
        <v>-3.579545896</v>
      </c>
      <c r="FE240" s="54">
        <f t="shared" si="2980"/>
        <v>-3.656525378</v>
      </c>
      <c r="FF240" s="54">
        <f t="shared" si="2980"/>
        <v>-3.887463823</v>
      </c>
      <c r="FG240" s="54">
        <f t="shared" si="2980"/>
        <v>-4.464809935</v>
      </c>
      <c r="FH240" s="54">
        <f t="shared" si="2980"/>
        <v>-4.349340713</v>
      </c>
      <c r="FI240" s="54">
        <f t="shared" si="2980"/>
        <v>-4.041422786</v>
      </c>
      <c r="FJ240" s="54">
        <f t="shared" si="2980"/>
        <v>-3.656525378</v>
      </c>
      <c r="FK240" s="54">
        <f t="shared" si="2980"/>
        <v>-4.041422786</v>
      </c>
      <c r="FL240" s="54">
        <f t="shared" si="2980"/>
        <v>-4.811217603</v>
      </c>
      <c r="FM240" s="51">
        <f t="shared" si="43"/>
        <v>-46.18768899</v>
      </c>
      <c r="FN240" s="2"/>
      <c r="FO240" s="2"/>
      <c r="FP240" s="10">
        <f t="shared" ref="FP240:GA240" si="2981">FP91-FP128-FP156-FP184-FP212</f>
        <v>88.76115322</v>
      </c>
      <c r="FQ240" s="10">
        <f t="shared" si="2981"/>
        <v>96.9365226</v>
      </c>
      <c r="FR240" s="10">
        <f t="shared" si="2981"/>
        <v>108.6156217</v>
      </c>
      <c r="FS240" s="10">
        <f t="shared" si="2981"/>
        <v>108.6156217</v>
      </c>
      <c r="FT240" s="10">
        <f t="shared" si="2981"/>
        <v>110.9514415</v>
      </c>
      <c r="FU240" s="10">
        <f t="shared" si="2981"/>
        <v>117.958901</v>
      </c>
      <c r="FV240" s="10">
        <f t="shared" si="2981"/>
        <v>135.4775497</v>
      </c>
      <c r="FW240" s="10">
        <f t="shared" si="2981"/>
        <v>131.9738199</v>
      </c>
      <c r="FX240" s="10">
        <f t="shared" si="2981"/>
        <v>122.6305406</v>
      </c>
      <c r="FY240" s="10">
        <f t="shared" si="2981"/>
        <v>110.9514415</v>
      </c>
      <c r="FZ240" s="10">
        <f t="shared" si="2981"/>
        <v>122.6305406</v>
      </c>
      <c r="GA240" s="10">
        <f t="shared" si="2981"/>
        <v>145.9887389</v>
      </c>
      <c r="GB240" s="52">
        <f t="shared" si="45"/>
        <v>1401.491893</v>
      </c>
      <c r="GC240" s="10">
        <f t="shared" ref="GC240:GN240" si="2982">GC91-GC128-GC156-GC184-GC212</f>
        <v>100.5225756</v>
      </c>
      <c r="GD240" s="10">
        <f t="shared" si="2982"/>
        <v>109.7812338</v>
      </c>
      <c r="GE240" s="10">
        <f t="shared" si="2982"/>
        <v>123.0078885</v>
      </c>
      <c r="GF240" s="10">
        <f t="shared" si="2982"/>
        <v>123.0078885</v>
      </c>
      <c r="GG240" s="10">
        <f t="shared" si="2982"/>
        <v>125.6532195</v>
      </c>
      <c r="GH240" s="10">
        <f t="shared" si="2982"/>
        <v>133.5892123</v>
      </c>
      <c r="GI240" s="10">
        <f t="shared" si="2982"/>
        <v>153.4291943</v>
      </c>
      <c r="GJ240" s="10">
        <f t="shared" si="2982"/>
        <v>149.4611979</v>
      </c>
      <c r="GK240" s="10">
        <f t="shared" si="2982"/>
        <v>138.8798741</v>
      </c>
      <c r="GL240" s="10">
        <f t="shared" si="2982"/>
        <v>125.6532195</v>
      </c>
      <c r="GM240" s="10">
        <f t="shared" si="2982"/>
        <v>138.8798741</v>
      </c>
      <c r="GN240" s="10">
        <f t="shared" si="2982"/>
        <v>165.3331835</v>
      </c>
      <c r="GO240" s="52">
        <f t="shared" si="47"/>
        <v>1587.198562</v>
      </c>
      <c r="GP240" s="63">
        <f t="shared" ref="GP240:HA240" si="2983">GP91-GP128-GP156-GP184-GP212</f>
        <v>120.7744564</v>
      </c>
      <c r="GQ240" s="63">
        <f t="shared" si="2983"/>
        <v>131.8984195</v>
      </c>
      <c r="GR240" s="63">
        <f t="shared" si="2983"/>
        <v>147.7897953</v>
      </c>
      <c r="GS240" s="63">
        <f t="shared" si="2983"/>
        <v>147.7897953</v>
      </c>
      <c r="GT240" s="63">
        <f t="shared" si="2983"/>
        <v>150.9680705</v>
      </c>
      <c r="GU240" s="63">
        <f t="shared" si="2983"/>
        <v>156.7315518</v>
      </c>
      <c r="GV240" s="63">
        <f t="shared" si="2983"/>
        <v>180.0085149</v>
      </c>
      <c r="GW240" s="63">
        <f t="shared" si="2983"/>
        <v>175.3531223</v>
      </c>
      <c r="GX240" s="63">
        <f t="shared" si="2983"/>
        <v>162.9387419</v>
      </c>
      <c r="GY240" s="63">
        <f t="shared" si="2983"/>
        <v>147.4207665</v>
      </c>
      <c r="GZ240" s="63">
        <f t="shared" si="2983"/>
        <v>162.9387419</v>
      </c>
      <c r="HA240" s="63">
        <f t="shared" si="2983"/>
        <v>193.9746928</v>
      </c>
      <c r="HB240" s="52">
        <f t="shared" si="49"/>
        <v>1878.586669</v>
      </c>
      <c r="HC240" s="63">
        <f t="shared" ref="HC240:HN240" si="2984">HC91-HC128-HC156-HC184-HC212</f>
        <v>157.4030815</v>
      </c>
      <c r="HD240" s="63">
        <f t="shared" si="2984"/>
        <v>171.9007337</v>
      </c>
      <c r="HE240" s="63">
        <f t="shared" si="2984"/>
        <v>192.6116655</v>
      </c>
      <c r="HF240" s="63">
        <f t="shared" si="2984"/>
        <v>192.6116655</v>
      </c>
      <c r="HG240" s="63">
        <f t="shared" si="2984"/>
        <v>196.7538518</v>
      </c>
      <c r="HH240" s="63">
        <f t="shared" si="2984"/>
        <v>209.1804109</v>
      </c>
      <c r="HI240" s="63">
        <f t="shared" si="2984"/>
        <v>240.2468086</v>
      </c>
      <c r="HJ240" s="63">
        <f t="shared" si="2984"/>
        <v>234.033529</v>
      </c>
      <c r="HK240" s="63">
        <f t="shared" si="2984"/>
        <v>217.4647836</v>
      </c>
      <c r="HL240" s="63">
        <f t="shared" si="2984"/>
        <v>196.7538518</v>
      </c>
      <c r="HM240" s="63">
        <f t="shared" si="2984"/>
        <v>217.4647836</v>
      </c>
      <c r="HN240" s="63">
        <f t="shared" si="2984"/>
        <v>258.8866472</v>
      </c>
      <c r="HO240" s="52">
        <f t="shared" si="51"/>
        <v>2485.311813</v>
      </c>
      <c r="HP240" s="63">
        <f t="shared" ref="HP240:IA240" si="2985">HP91-HP128-HP156-HP184-HP212</f>
        <v>231.3326451</v>
      </c>
      <c r="HQ240" s="63">
        <f t="shared" si="2985"/>
        <v>252.6395992</v>
      </c>
      <c r="HR240" s="63">
        <f t="shared" si="2985"/>
        <v>283.0781052</v>
      </c>
      <c r="HS240" s="63">
        <f t="shared" si="2985"/>
        <v>283.0781052</v>
      </c>
      <c r="HT240" s="63">
        <f t="shared" si="2985"/>
        <v>289.1658064</v>
      </c>
      <c r="HU240" s="63">
        <f t="shared" si="2985"/>
        <v>307.4289099</v>
      </c>
      <c r="HV240" s="63">
        <f t="shared" si="2985"/>
        <v>353.0866688</v>
      </c>
      <c r="HW240" s="63">
        <f t="shared" si="2985"/>
        <v>343.955117</v>
      </c>
      <c r="HX240" s="63">
        <f t="shared" si="2985"/>
        <v>319.6043123</v>
      </c>
      <c r="HY240" s="63">
        <f t="shared" si="2985"/>
        <v>289.1658064</v>
      </c>
      <c r="HZ240" s="63">
        <f t="shared" si="2985"/>
        <v>319.6043123</v>
      </c>
      <c r="IA240" s="63">
        <f t="shared" si="2985"/>
        <v>380.4813242</v>
      </c>
      <c r="IB240" s="52">
        <f t="shared" si="53"/>
        <v>3652.620712</v>
      </c>
      <c r="IC240" s="63">
        <f t="shared" ref="IC240:IN240" si="2986">IC91-IC128-IC156-IC184-IC212</f>
        <v>340.1337504</v>
      </c>
      <c r="ID240" s="63">
        <f t="shared" si="2986"/>
        <v>371.4618589</v>
      </c>
      <c r="IE240" s="63">
        <f t="shared" si="2986"/>
        <v>416.2162998</v>
      </c>
      <c r="IF240" s="63">
        <f t="shared" si="2986"/>
        <v>416.2162998</v>
      </c>
      <c r="IG240" s="63">
        <f t="shared" si="2986"/>
        <v>425.1671879</v>
      </c>
      <c r="IH240" s="63">
        <f t="shared" si="2986"/>
        <v>452.0198524</v>
      </c>
      <c r="II240" s="63">
        <f t="shared" si="2986"/>
        <v>519.1515137</v>
      </c>
      <c r="IJ240" s="63">
        <f t="shared" si="2986"/>
        <v>505.7251815</v>
      </c>
      <c r="IK240" s="63">
        <f t="shared" si="2986"/>
        <v>469.9216288</v>
      </c>
      <c r="IL240" s="63">
        <f t="shared" si="2986"/>
        <v>425.1671879</v>
      </c>
      <c r="IM240" s="63">
        <f t="shared" si="2986"/>
        <v>469.9216288</v>
      </c>
      <c r="IN240" s="63">
        <f t="shared" si="2986"/>
        <v>559.4305105</v>
      </c>
      <c r="IO240" s="52">
        <f t="shared" si="55"/>
        <v>5370.5329</v>
      </c>
      <c r="IP240" s="63">
        <f t="shared" ref="IP240:JA240" si="2987">IP91-IP128-IP156-IP184-IP212</f>
        <v>522.4070486</v>
      </c>
      <c r="IQ240" s="63">
        <f t="shared" si="2987"/>
        <v>570.5234872</v>
      </c>
      <c r="IR240" s="63">
        <f t="shared" si="2987"/>
        <v>639.2612568</v>
      </c>
      <c r="IS240" s="63">
        <f t="shared" si="2987"/>
        <v>639.2612568</v>
      </c>
      <c r="IT240" s="63">
        <f t="shared" si="2987"/>
        <v>653.0088107</v>
      </c>
      <c r="IU240" s="63">
        <f t="shared" si="2987"/>
        <v>694.2514724</v>
      </c>
      <c r="IV240" s="63">
        <f t="shared" si="2987"/>
        <v>797.3581267</v>
      </c>
      <c r="IW240" s="63">
        <f t="shared" si="2987"/>
        <v>776.7367959</v>
      </c>
      <c r="IX240" s="63">
        <f t="shared" si="2987"/>
        <v>721.7465802</v>
      </c>
      <c r="IY240" s="63">
        <f t="shared" si="2987"/>
        <v>653.0088107</v>
      </c>
      <c r="IZ240" s="63">
        <f t="shared" si="2987"/>
        <v>721.7465802</v>
      </c>
      <c r="JA240" s="63">
        <f t="shared" si="2987"/>
        <v>859.2221193</v>
      </c>
      <c r="JB240" s="52">
        <f t="shared" si="57"/>
        <v>8248.532346</v>
      </c>
      <c r="JC240" s="2"/>
      <c r="JD240" s="2"/>
      <c r="JE240" s="19">
        <f t="shared" si="58"/>
        <v>0</v>
      </c>
      <c r="JF240" s="19">
        <f t="shared" si="59"/>
        <v>0</v>
      </c>
      <c r="JG240" s="48">
        <f t="shared" si="60"/>
        <v>0</v>
      </c>
      <c r="JH240" s="48">
        <f t="shared" si="61"/>
        <v>0</v>
      </c>
      <c r="JI240" s="48">
        <f t="shared" si="62"/>
        <v>0</v>
      </c>
      <c r="JJ240" s="48">
        <f t="shared" si="63"/>
        <v>0</v>
      </c>
      <c r="JK240" s="48">
        <f t="shared" si="64"/>
        <v>0</v>
      </c>
    </row>
    <row r="241" ht="19.5" customHeight="1" outlineLevel="1">
      <c r="A241" s="2"/>
      <c r="B241" s="13" t="s">
        <v>28</v>
      </c>
      <c r="C241" s="10">
        <f t="shared" ref="C241:N241" si="2988">C92-C129-C157-C185-C213</f>
        <v>10.05152369</v>
      </c>
      <c r="D241" s="10">
        <f t="shared" si="2988"/>
        <v>10.97732192</v>
      </c>
      <c r="E241" s="10">
        <f t="shared" si="2988"/>
        <v>12.29989083</v>
      </c>
      <c r="F241" s="10">
        <f t="shared" si="2988"/>
        <v>12.29989083</v>
      </c>
      <c r="G241" s="10">
        <f t="shared" si="2988"/>
        <v>12.56440461</v>
      </c>
      <c r="H241" s="10">
        <f t="shared" si="2988"/>
        <v>13.35794596</v>
      </c>
      <c r="I241" s="10">
        <f t="shared" si="2988"/>
        <v>15.34179932</v>
      </c>
      <c r="J241" s="10">
        <f t="shared" si="2988"/>
        <v>14.94502864</v>
      </c>
      <c r="K241" s="10">
        <f t="shared" si="2988"/>
        <v>13.88697352</v>
      </c>
      <c r="L241" s="10">
        <f t="shared" si="2988"/>
        <v>13.09343217</v>
      </c>
      <c r="M241" s="10">
        <f t="shared" si="2988"/>
        <v>13.35794596</v>
      </c>
      <c r="N241" s="10">
        <f t="shared" si="2988"/>
        <v>16.53211133</v>
      </c>
      <c r="O241" s="10">
        <f t="shared" si="21"/>
        <v>158.7082688</v>
      </c>
      <c r="P241" s="10">
        <f t="shared" ref="P241:AA241" si="2989">P92-P129-P157-P185-P213</f>
        <v>10.68337352</v>
      </c>
      <c r="Q241" s="10">
        <f t="shared" si="2989"/>
        <v>11.66736845</v>
      </c>
      <c r="R241" s="10">
        <f t="shared" si="2989"/>
        <v>13.07307549</v>
      </c>
      <c r="S241" s="10">
        <f t="shared" si="2989"/>
        <v>13.07307549</v>
      </c>
      <c r="T241" s="10">
        <f t="shared" si="2989"/>
        <v>13.3542169</v>
      </c>
      <c r="U241" s="10">
        <f t="shared" si="2989"/>
        <v>14.19764113</v>
      </c>
      <c r="V241" s="10">
        <f t="shared" si="2989"/>
        <v>16.30620169</v>
      </c>
      <c r="W241" s="10">
        <f t="shared" si="2989"/>
        <v>15.88448958</v>
      </c>
      <c r="X241" s="10">
        <f t="shared" si="2989"/>
        <v>14.75992394</v>
      </c>
      <c r="Y241" s="10">
        <f t="shared" si="2989"/>
        <v>13.91649972</v>
      </c>
      <c r="Z241" s="10">
        <f t="shared" si="2989"/>
        <v>14.19764113</v>
      </c>
      <c r="AA241" s="10">
        <f t="shared" si="2989"/>
        <v>17.57133803</v>
      </c>
      <c r="AB241" s="10">
        <f t="shared" si="23"/>
        <v>168.6848451</v>
      </c>
      <c r="AC241" s="10">
        <f t="shared" ref="AC241:AN241" si="2990">AC92-AC129-AC157-AC185-AC213</f>
        <v>11.36471487</v>
      </c>
      <c r="AD241" s="10">
        <f t="shared" si="2990"/>
        <v>12.41146492</v>
      </c>
      <c r="AE241" s="10">
        <f t="shared" si="2990"/>
        <v>13.90682214</v>
      </c>
      <c r="AF241" s="10">
        <f t="shared" si="2990"/>
        <v>13.90682214</v>
      </c>
      <c r="AG241" s="10">
        <f t="shared" si="2990"/>
        <v>14.20589359</v>
      </c>
      <c r="AH241" s="10">
        <f t="shared" si="2990"/>
        <v>15.10310792</v>
      </c>
      <c r="AI241" s="10">
        <f t="shared" si="2990"/>
        <v>17.34614375</v>
      </c>
      <c r="AJ241" s="10">
        <f t="shared" si="2990"/>
        <v>16.89753658</v>
      </c>
      <c r="AK241" s="10">
        <f t="shared" si="2990"/>
        <v>15.70125081</v>
      </c>
      <c r="AL241" s="10">
        <f t="shared" si="2990"/>
        <v>14.80403647</v>
      </c>
      <c r="AM241" s="10">
        <f t="shared" si="2990"/>
        <v>15.10310792</v>
      </c>
      <c r="AN241" s="10">
        <f t="shared" si="2990"/>
        <v>18.69196524</v>
      </c>
      <c r="AO241" s="10">
        <f t="shared" si="25"/>
        <v>179.4428664</v>
      </c>
      <c r="AP241" s="10">
        <f t="shared" ref="AP241:BA241" si="2991">AP92-AP129-AP157-AP185-AP213</f>
        <v>13.23014288</v>
      </c>
      <c r="AQ241" s="10">
        <f t="shared" si="2991"/>
        <v>14.44870868</v>
      </c>
      <c r="AR241" s="10">
        <f t="shared" si="2991"/>
        <v>16.18951695</v>
      </c>
      <c r="AS241" s="10">
        <f t="shared" si="2991"/>
        <v>16.18951695</v>
      </c>
      <c r="AT241" s="10">
        <f t="shared" si="2991"/>
        <v>16.53767861</v>
      </c>
      <c r="AU241" s="10">
        <f t="shared" si="2991"/>
        <v>17.58216357</v>
      </c>
      <c r="AV241" s="10">
        <f t="shared" si="2991"/>
        <v>20.19337598</v>
      </c>
      <c r="AW241" s="10">
        <f t="shared" si="2991"/>
        <v>19.6711335</v>
      </c>
      <c r="AX241" s="10">
        <f t="shared" si="2991"/>
        <v>18.27848688</v>
      </c>
      <c r="AY241" s="10">
        <f t="shared" si="2991"/>
        <v>17.23400192</v>
      </c>
      <c r="AZ241" s="10">
        <f t="shared" si="2991"/>
        <v>17.58216357</v>
      </c>
      <c r="BA241" s="10">
        <f t="shared" si="2991"/>
        <v>21.76010343</v>
      </c>
      <c r="BB241" s="10">
        <f t="shared" si="27"/>
        <v>208.8969929</v>
      </c>
      <c r="BC241" s="10">
        <f t="shared" ref="BC241:BN241" si="2992">BC92-BC129-BC157-BC185-BC213</f>
        <v>16.6636131</v>
      </c>
      <c r="BD241" s="10">
        <f t="shared" si="2992"/>
        <v>18.19841957</v>
      </c>
      <c r="BE241" s="10">
        <f t="shared" si="2992"/>
        <v>20.39100024</v>
      </c>
      <c r="BF241" s="10">
        <f t="shared" si="2992"/>
        <v>20.39100024</v>
      </c>
      <c r="BG241" s="10">
        <f t="shared" si="2992"/>
        <v>20.82951638</v>
      </c>
      <c r="BH241" s="10">
        <f t="shared" si="2992"/>
        <v>22.14506478</v>
      </c>
      <c r="BI241" s="10">
        <f t="shared" si="2992"/>
        <v>25.43393579</v>
      </c>
      <c r="BJ241" s="10">
        <f t="shared" si="2992"/>
        <v>24.77616159</v>
      </c>
      <c r="BK241" s="10">
        <f t="shared" si="2992"/>
        <v>23.02209705</v>
      </c>
      <c r="BL241" s="10">
        <f t="shared" si="2992"/>
        <v>21.70654865</v>
      </c>
      <c r="BM241" s="10">
        <f t="shared" si="2992"/>
        <v>22.14506478</v>
      </c>
      <c r="BN241" s="10">
        <f t="shared" si="2992"/>
        <v>27.40725839</v>
      </c>
      <c r="BO241" s="10">
        <f t="shared" si="29"/>
        <v>263.1096806</v>
      </c>
      <c r="BP241" s="10">
        <f t="shared" ref="BP241:CA241" si="2993">BP92-BP129-BP157-BP185-BP213</f>
        <v>20.61297679</v>
      </c>
      <c r="BQ241" s="10">
        <f t="shared" si="2993"/>
        <v>22.51154044</v>
      </c>
      <c r="BR241" s="10">
        <f t="shared" si="2993"/>
        <v>25.22377423</v>
      </c>
      <c r="BS241" s="10">
        <f t="shared" si="2993"/>
        <v>25.22377423</v>
      </c>
      <c r="BT241" s="10">
        <f t="shared" si="2993"/>
        <v>25.76622099</v>
      </c>
      <c r="BU241" s="10">
        <f t="shared" si="2993"/>
        <v>27.39356126</v>
      </c>
      <c r="BV241" s="10">
        <f t="shared" si="2993"/>
        <v>31.46191194</v>
      </c>
      <c r="BW241" s="10">
        <f t="shared" si="2993"/>
        <v>30.64824181</v>
      </c>
      <c r="BX241" s="10">
        <f t="shared" si="2993"/>
        <v>28.47845478</v>
      </c>
      <c r="BY241" s="10">
        <f t="shared" si="2993"/>
        <v>26.8511145</v>
      </c>
      <c r="BZ241" s="10">
        <f t="shared" si="2993"/>
        <v>27.39356126</v>
      </c>
      <c r="CA241" s="10">
        <f t="shared" si="2993"/>
        <v>33.90292235</v>
      </c>
      <c r="CB241" s="10">
        <f t="shared" si="31"/>
        <v>325.4680546</v>
      </c>
      <c r="CC241" s="10">
        <f t="shared" ref="CC241:CN241" si="2994">CC92-CC129-CC157-CC185-CC213</f>
        <v>27.27587085</v>
      </c>
      <c r="CD241" s="10">
        <f t="shared" si="2994"/>
        <v>29.78812212</v>
      </c>
      <c r="CE241" s="10">
        <f t="shared" si="2994"/>
        <v>33.37705249</v>
      </c>
      <c r="CF241" s="10">
        <f t="shared" si="2994"/>
        <v>33.37705249</v>
      </c>
      <c r="CG241" s="10">
        <f t="shared" si="2994"/>
        <v>34.09483857</v>
      </c>
      <c r="CH241" s="10">
        <f t="shared" si="2994"/>
        <v>36.24819679</v>
      </c>
      <c r="CI241" s="10">
        <f t="shared" si="2994"/>
        <v>41.63159236</v>
      </c>
      <c r="CJ241" s="10">
        <f t="shared" si="2994"/>
        <v>40.55491324</v>
      </c>
      <c r="CK241" s="10">
        <f t="shared" si="2994"/>
        <v>37.68376894</v>
      </c>
      <c r="CL241" s="10">
        <f t="shared" si="2994"/>
        <v>35.53041072</v>
      </c>
      <c r="CM241" s="10">
        <f t="shared" si="2994"/>
        <v>36.24819679</v>
      </c>
      <c r="CN241" s="10">
        <f t="shared" si="2994"/>
        <v>44.86162969</v>
      </c>
      <c r="CO241" s="10">
        <f t="shared" si="33"/>
        <v>430.6716451</v>
      </c>
      <c r="CP241" s="2"/>
      <c r="CQ241" s="2"/>
      <c r="CR241" s="48">
        <f>O241-'ОПУ БС'!C241</f>
        <v>0</v>
      </c>
      <c r="CS241" s="48">
        <f>AB241-'ОПУ БС'!D241</f>
        <v>0</v>
      </c>
      <c r="CT241" s="48">
        <f>AO241-'ОПУ БС'!E241</f>
        <v>0</v>
      </c>
      <c r="CU241" s="48">
        <f>BB241-'ОПУ БС'!F241</f>
        <v>0</v>
      </c>
      <c r="CV241" s="48">
        <f>BO241-'ОПУ БС'!G241</f>
        <v>0</v>
      </c>
      <c r="CW241" s="48">
        <f>CB241-'ОПУ БС'!H241</f>
        <v>0</v>
      </c>
      <c r="CX241" s="48">
        <f>CO241-'ОПУ БС'!I241</f>
        <v>0</v>
      </c>
      <c r="CY241" s="2"/>
      <c r="CZ241" s="2"/>
      <c r="DA241" s="54">
        <f t="shared" ref="DA241:DL241" si="2995">DA92-DA129-DA157-DA185-DA213</f>
        <v>0</v>
      </c>
      <c r="DB241" s="54">
        <f t="shared" si="2995"/>
        <v>0</v>
      </c>
      <c r="DC241" s="54">
        <f t="shared" si="2995"/>
        <v>0</v>
      </c>
      <c r="DD241" s="54">
        <f t="shared" si="2995"/>
        <v>0</v>
      </c>
      <c r="DE241" s="54">
        <f t="shared" si="2995"/>
        <v>0</v>
      </c>
      <c r="DF241" s="54">
        <f t="shared" si="2995"/>
        <v>-0.3548784472</v>
      </c>
      <c r="DG241" s="54">
        <f t="shared" si="2995"/>
        <v>-0.4075831671</v>
      </c>
      <c r="DH241" s="54">
        <f t="shared" si="2995"/>
        <v>-0.3970422231</v>
      </c>
      <c r="DI241" s="54">
        <f t="shared" si="2995"/>
        <v>-0.3689330392</v>
      </c>
      <c r="DJ241" s="54">
        <f t="shared" si="2995"/>
        <v>-0.3478511512</v>
      </c>
      <c r="DK241" s="54">
        <f t="shared" si="2995"/>
        <v>-0.3548784472</v>
      </c>
      <c r="DL241" s="54">
        <f t="shared" si="2995"/>
        <v>-0.4392059991</v>
      </c>
      <c r="DM241" s="55">
        <f t="shared" si="35"/>
        <v>-2.670372474</v>
      </c>
      <c r="DN241" s="54">
        <f t="shared" ref="DN241:DY241" si="2996">DN92-DN129-DN157-DN185-DN213</f>
        <v>-0.3470385325</v>
      </c>
      <c r="DO241" s="54">
        <f t="shared" si="2996"/>
        <v>-0.3790026078</v>
      </c>
      <c r="DP241" s="54">
        <f t="shared" si="2996"/>
        <v>-0.4246655726</v>
      </c>
      <c r="DQ241" s="54">
        <f t="shared" si="2996"/>
        <v>-0.4246655726</v>
      </c>
      <c r="DR241" s="54">
        <f t="shared" si="2996"/>
        <v>-0.4337981656</v>
      </c>
      <c r="DS241" s="54">
        <f t="shared" si="2996"/>
        <v>-0.4611959445</v>
      </c>
      <c r="DT241" s="54">
        <f t="shared" si="2996"/>
        <v>-0.5296903917</v>
      </c>
      <c r="DU241" s="54">
        <f t="shared" si="2996"/>
        <v>-0.5159915022</v>
      </c>
      <c r="DV241" s="54">
        <f t="shared" si="2996"/>
        <v>-0.4794611304</v>
      </c>
      <c r="DW241" s="54">
        <f t="shared" si="2996"/>
        <v>-0.4520633515</v>
      </c>
      <c r="DX241" s="54">
        <f t="shared" si="2996"/>
        <v>-0.4611959445</v>
      </c>
      <c r="DY241" s="54">
        <f t="shared" si="2996"/>
        <v>-0.57078706</v>
      </c>
      <c r="DZ241" s="50">
        <f t="shared" si="37"/>
        <v>-5.479555776</v>
      </c>
      <c r="EA241" s="54">
        <f t="shared" ref="EA241:EL241" si="2997">EA92-EA129-EA157-EA185-EA213</f>
        <v>-0.3228170847</v>
      </c>
      <c r="EB241" s="54">
        <f t="shared" si="2997"/>
        <v>-0.3525502372</v>
      </c>
      <c r="EC241" s="54">
        <f t="shared" si="2997"/>
        <v>-0.3950261694</v>
      </c>
      <c r="ED241" s="54">
        <f t="shared" si="2997"/>
        <v>-0.3950261694</v>
      </c>
      <c r="EE241" s="54">
        <f t="shared" si="2997"/>
        <v>-0.4035213559</v>
      </c>
      <c r="EF241" s="54">
        <f t="shared" si="2997"/>
        <v>-0.4290069152</v>
      </c>
      <c r="EG241" s="54">
        <f t="shared" si="2997"/>
        <v>-0.4927208135</v>
      </c>
      <c r="EH241" s="54">
        <f t="shared" si="2997"/>
        <v>-0.4799780338</v>
      </c>
      <c r="EI241" s="54">
        <f t="shared" si="2997"/>
        <v>-0.4459972881</v>
      </c>
      <c r="EJ241" s="54">
        <f t="shared" si="2997"/>
        <v>-0.4205117287</v>
      </c>
      <c r="EK241" s="54">
        <f t="shared" si="2997"/>
        <v>-0.4290069152</v>
      </c>
      <c r="EL241" s="54">
        <f t="shared" si="2997"/>
        <v>-0.5309491525</v>
      </c>
      <c r="EM241" s="50">
        <f t="shared" si="39"/>
        <v>-5.097111864</v>
      </c>
      <c r="EN241" s="54">
        <f t="shared" ref="EN241:EY241" si="2998">EN92-EN129-EN157-EN185-EN213</f>
        <v>-0.2589370707</v>
      </c>
      <c r="EO241" s="54">
        <f t="shared" si="2998"/>
        <v>-0.2827865377</v>
      </c>
      <c r="EP241" s="54">
        <f t="shared" si="2998"/>
        <v>-0.3168572049</v>
      </c>
      <c r="EQ241" s="54">
        <f t="shared" si="2998"/>
        <v>-0.3168572049</v>
      </c>
      <c r="ER241" s="54">
        <f t="shared" si="2998"/>
        <v>-0.3236713383</v>
      </c>
      <c r="ES241" s="54">
        <f t="shared" si="2998"/>
        <v>-0.3441137386</v>
      </c>
      <c r="ET241" s="54">
        <f t="shared" si="2998"/>
        <v>-0.3952197394</v>
      </c>
      <c r="EU241" s="54">
        <f t="shared" si="2998"/>
        <v>-0.3849985393</v>
      </c>
      <c r="EV241" s="54">
        <f t="shared" si="2998"/>
        <v>-0.3577420055</v>
      </c>
      <c r="EW241" s="54">
        <f t="shared" si="2998"/>
        <v>-0.3372996052</v>
      </c>
      <c r="EX241" s="54">
        <f t="shared" si="2998"/>
        <v>-0.3441137386</v>
      </c>
      <c r="EY241" s="54">
        <f t="shared" si="2998"/>
        <v>-0.4258833399</v>
      </c>
      <c r="EZ241" s="51">
        <f t="shared" si="41"/>
        <v>-4.088480063</v>
      </c>
      <c r="FA241" s="54">
        <f t="shared" ref="FA241:FL241" si="2999">FA92-FA129-FA157-FA185-FA213</f>
        <v>-0.1518808874</v>
      </c>
      <c r="FB241" s="54">
        <f t="shared" si="2999"/>
        <v>-0.1658699165</v>
      </c>
      <c r="FC241" s="54">
        <f t="shared" si="2999"/>
        <v>-0.1858542438</v>
      </c>
      <c r="FD241" s="54">
        <f t="shared" si="2999"/>
        <v>-0.1858542438</v>
      </c>
      <c r="FE241" s="54">
        <f t="shared" si="2999"/>
        <v>-0.1898511093</v>
      </c>
      <c r="FF241" s="54">
        <f t="shared" si="2999"/>
        <v>-0.2018417057</v>
      </c>
      <c r="FG241" s="54">
        <f t="shared" si="2999"/>
        <v>-0.2318181966</v>
      </c>
      <c r="FH241" s="54">
        <f t="shared" si="2999"/>
        <v>-0.2258228984</v>
      </c>
      <c r="FI241" s="54">
        <f t="shared" si="2999"/>
        <v>-0.2098354366</v>
      </c>
      <c r="FJ241" s="54">
        <f t="shared" si="2999"/>
        <v>-0.1978448402</v>
      </c>
      <c r="FK241" s="54">
        <f t="shared" si="2999"/>
        <v>-0.2018417057</v>
      </c>
      <c r="FL241" s="54">
        <f t="shared" si="2999"/>
        <v>-0.2498040912</v>
      </c>
      <c r="FM241" s="51">
        <f t="shared" si="43"/>
        <v>-2.398119275</v>
      </c>
      <c r="FN241" s="2"/>
      <c r="FO241" s="2"/>
      <c r="FP241" s="10">
        <f t="shared" ref="FP241:GA241" si="3000">FP92-FP129-FP157-FP185-FP213</f>
        <v>10.05152369</v>
      </c>
      <c r="FQ241" s="10">
        <f t="shared" si="3000"/>
        <v>10.97732192</v>
      </c>
      <c r="FR241" s="10">
        <f t="shared" si="3000"/>
        <v>12.29989083</v>
      </c>
      <c r="FS241" s="10">
        <f t="shared" si="3000"/>
        <v>12.29989083</v>
      </c>
      <c r="FT241" s="10">
        <f t="shared" si="3000"/>
        <v>12.56440461</v>
      </c>
      <c r="FU241" s="10">
        <f t="shared" si="3000"/>
        <v>13.35794596</v>
      </c>
      <c r="FV241" s="10">
        <f t="shared" si="3000"/>
        <v>15.34179932</v>
      </c>
      <c r="FW241" s="10">
        <f t="shared" si="3000"/>
        <v>14.94502864</v>
      </c>
      <c r="FX241" s="10">
        <f t="shared" si="3000"/>
        <v>13.88697352</v>
      </c>
      <c r="FY241" s="10">
        <f t="shared" si="3000"/>
        <v>13.09343217</v>
      </c>
      <c r="FZ241" s="10">
        <f t="shared" si="3000"/>
        <v>13.35794596</v>
      </c>
      <c r="GA241" s="10">
        <f t="shared" si="3000"/>
        <v>16.53211133</v>
      </c>
      <c r="GB241" s="52">
        <f t="shared" si="45"/>
        <v>158.7082688</v>
      </c>
      <c r="GC241" s="10">
        <f t="shared" ref="GC241:GN241" si="3001">GC92-GC129-GC157-GC185-GC213</f>
        <v>10.68337352</v>
      </c>
      <c r="GD241" s="10">
        <f t="shared" si="3001"/>
        <v>11.66736845</v>
      </c>
      <c r="GE241" s="10">
        <f t="shared" si="3001"/>
        <v>13.07307549</v>
      </c>
      <c r="GF241" s="10">
        <f t="shared" si="3001"/>
        <v>13.07307549</v>
      </c>
      <c r="GG241" s="10">
        <f t="shared" si="3001"/>
        <v>13.3542169</v>
      </c>
      <c r="GH241" s="10">
        <f t="shared" si="3001"/>
        <v>14.19764113</v>
      </c>
      <c r="GI241" s="10">
        <f t="shared" si="3001"/>
        <v>16.30620169</v>
      </c>
      <c r="GJ241" s="10">
        <f t="shared" si="3001"/>
        <v>15.88448958</v>
      </c>
      <c r="GK241" s="10">
        <f t="shared" si="3001"/>
        <v>14.75992394</v>
      </c>
      <c r="GL241" s="10">
        <f t="shared" si="3001"/>
        <v>13.91649972</v>
      </c>
      <c r="GM241" s="10">
        <f t="shared" si="3001"/>
        <v>14.19764113</v>
      </c>
      <c r="GN241" s="10">
        <f t="shared" si="3001"/>
        <v>17.57133803</v>
      </c>
      <c r="GO241" s="52">
        <f t="shared" si="47"/>
        <v>168.6848451</v>
      </c>
      <c r="GP241" s="63">
        <f t="shared" ref="GP241:HA241" si="3002">GP92-GP129-GP157-GP185-GP213</f>
        <v>11.36471487</v>
      </c>
      <c r="GQ241" s="63">
        <f t="shared" si="3002"/>
        <v>12.41146492</v>
      </c>
      <c r="GR241" s="63">
        <f t="shared" si="3002"/>
        <v>13.90682214</v>
      </c>
      <c r="GS241" s="63">
        <f t="shared" si="3002"/>
        <v>13.90682214</v>
      </c>
      <c r="GT241" s="63">
        <f t="shared" si="3002"/>
        <v>14.20589359</v>
      </c>
      <c r="GU241" s="63">
        <f t="shared" si="3002"/>
        <v>14.74822947</v>
      </c>
      <c r="GV241" s="63">
        <f t="shared" si="3002"/>
        <v>16.93856058</v>
      </c>
      <c r="GW241" s="63">
        <f t="shared" si="3002"/>
        <v>16.50049436</v>
      </c>
      <c r="GX241" s="63">
        <f t="shared" si="3002"/>
        <v>15.33231777</v>
      </c>
      <c r="GY241" s="63">
        <f t="shared" si="3002"/>
        <v>14.45618532</v>
      </c>
      <c r="GZ241" s="63">
        <f t="shared" si="3002"/>
        <v>14.74822947</v>
      </c>
      <c r="HA241" s="63">
        <f t="shared" si="3002"/>
        <v>18.25275925</v>
      </c>
      <c r="HB241" s="52">
        <f t="shared" si="49"/>
        <v>176.7724939</v>
      </c>
      <c r="HC241" s="63">
        <f t="shared" ref="HC241:HN241" si="3003">HC92-HC129-HC157-HC185-HC213</f>
        <v>12.88310435</v>
      </c>
      <c r="HD241" s="63">
        <f t="shared" si="3003"/>
        <v>14.06970607</v>
      </c>
      <c r="HE241" s="63">
        <f t="shared" si="3003"/>
        <v>15.76485138</v>
      </c>
      <c r="HF241" s="63">
        <f t="shared" si="3003"/>
        <v>15.76485138</v>
      </c>
      <c r="HG241" s="63">
        <f t="shared" si="3003"/>
        <v>16.10388044</v>
      </c>
      <c r="HH241" s="63">
        <f t="shared" si="3003"/>
        <v>17.12096763</v>
      </c>
      <c r="HI241" s="63">
        <f t="shared" si="3003"/>
        <v>19.66368559</v>
      </c>
      <c r="HJ241" s="63">
        <f t="shared" si="3003"/>
        <v>19.155142</v>
      </c>
      <c r="HK241" s="63">
        <f t="shared" si="3003"/>
        <v>17.79902575</v>
      </c>
      <c r="HL241" s="63">
        <f t="shared" si="3003"/>
        <v>16.78193856</v>
      </c>
      <c r="HM241" s="63">
        <f t="shared" si="3003"/>
        <v>17.12096763</v>
      </c>
      <c r="HN241" s="63">
        <f t="shared" si="3003"/>
        <v>21.18931637</v>
      </c>
      <c r="HO241" s="52">
        <f t="shared" si="51"/>
        <v>203.4174371</v>
      </c>
      <c r="HP241" s="63">
        <f t="shared" ref="HP241:IA241" si="3004">HP92-HP129-HP157-HP185-HP213</f>
        <v>16.34079602</v>
      </c>
      <c r="HQ241" s="63">
        <f t="shared" si="3004"/>
        <v>17.84586933</v>
      </c>
      <c r="HR241" s="63">
        <f t="shared" si="3004"/>
        <v>19.99597407</v>
      </c>
      <c r="HS241" s="63">
        <f t="shared" si="3004"/>
        <v>19.99597407</v>
      </c>
      <c r="HT241" s="63">
        <f t="shared" si="3004"/>
        <v>20.42599502</v>
      </c>
      <c r="HU241" s="63">
        <f t="shared" si="3004"/>
        <v>21.71605786</v>
      </c>
      <c r="HV241" s="63">
        <f t="shared" si="3004"/>
        <v>24.94121497</v>
      </c>
      <c r="HW241" s="63">
        <f t="shared" si="3004"/>
        <v>24.29618355</v>
      </c>
      <c r="HX241" s="63">
        <f t="shared" si="3004"/>
        <v>22.57609976</v>
      </c>
      <c r="HY241" s="63">
        <f t="shared" si="3004"/>
        <v>21.28603692</v>
      </c>
      <c r="HZ241" s="63">
        <f t="shared" si="3004"/>
        <v>21.71605786</v>
      </c>
      <c r="IA241" s="63">
        <f t="shared" si="3004"/>
        <v>26.87630924</v>
      </c>
      <c r="IB241" s="52">
        <f t="shared" si="53"/>
        <v>258.0125687</v>
      </c>
      <c r="IC241" s="63">
        <f t="shared" ref="IC241:IN241" si="3005">IC92-IC129-IC157-IC185-IC213</f>
        <v>20.35403972</v>
      </c>
      <c r="ID241" s="63">
        <f t="shared" si="3005"/>
        <v>22.22875391</v>
      </c>
      <c r="IE241" s="63">
        <f t="shared" si="3005"/>
        <v>24.90691703</v>
      </c>
      <c r="IF241" s="63">
        <f t="shared" si="3005"/>
        <v>24.90691703</v>
      </c>
      <c r="IG241" s="63">
        <f t="shared" si="3005"/>
        <v>25.44254965</v>
      </c>
      <c r="IH241" s="63">
        <f t="shared" si="3005"/>
        <v>27.04944752</v>
      </c>
      <c r="II241" s="63">
        <f t="shared" si="3005"/>
        <v>31.06669221</v>
      </c>
      <c r="IJ241" s="63">
        <f t="shared" si="3005"/>
        <v>30.26324327</v>
      </c>
      <c r="IK241" s="63">
        <f t="shared" si="3005"/>
        <v>28.12071277</v>
      </c>
      <c r="IL241" s="63">
        <f t="shared" si="3005"/>
        <v>26.5138149</v>
      </c>
      <c r="IM241" s="63">
        <f t="shared" si="3005"/>
        <v>27.04944752</v>
      </c>
      <c r="IN241" s="63">
        <f t="shared" si="3005"/>
        <v>33.47703901</v>
      </c>
      <c r="IO241" s="52">
        <f t="shared" si="55"/>
        <v>321.3795745</v>
      </c>
      <c r="IP241" s="63">
        <f t="shared" ref="IP241:JA241" si="3006">IP92-IP129-IP157-IP185-IP213</f>
        <v>27.12398997</v>
      </c>
      <c r="IQ241" s="63">
        <f t="shared" si="3006"/>
        <v>29.6222522</v>
      </c>
      <c r="IR241" s="63">
        <f t="shared" si="3006"/>
        <v>33.19119825</v>
      </c>
      <c r="IS241" s="63">
        <f t="shared" si="3006"/>
        <v>33.19119825</v>
      </c>
      <c r="IT241" s="63">
        <f t="shared" si="3006"/>
        <v>33.90498746</v>
      </c>
      <c r="IU241" s="63">
        <f t="shared" si="3006"/>
        <v>36.04635509</v>
      </c>
      <c r="IV241" s="63">
        <f t="shared" si="3006"/>
        <v>41.39977416</v>
      </c>
      <c r="IW241" s="63">
        <f t="shared" si="3006"/>
        <v>40.32909034</v>
      </c>
      <c r="IX241" s="63">
        <f t="shared" si="3006"/>
        <v>37.47393351</v>
      </c>
      <c r="IY241" s="63">
        <f t="shared" si="3006"/>
        <v>35.33256588</v>
      </c>
      <c r="IZ241" s="63">
        <f t="shared" si="3006"/>
        <v>36.04635509</v>
      </c>
      <c r="JA241" s="63">
        <f t="shared" si="3006"/>
        <v>44.6118256</v>
      </c>
      <c r="JB241" s="52">
        <f t="shared" si="57"/>
        <v>428.2735258</v>
      </c>
      <c r="JC241" s="2"/>
      <c r="JD241" s="2"/>
      <c r="JE241" s="19">
        <f t="shared" si="58"/>
        <v>0</v>
      </c>
      <c r="JF241" s="19">
        <f t="shared" si="59"/>
        <v>0</v>
      </c>
      <c r="JG241" s="48">
        <f t="shared" si="60"/>
        <v>0</v>
      </c>
      <c r="JH241" s="48">
        <f t="shared" si="61"/>
        <v>0</v>
      </c>
      <c r="JI241" s="48">
        <f t="shared" si="62"/>
        <v>0</v>
      </c>
      <c r="JJ241" s="48">
        <f t="shared" si="63"/>
        <v>0</v>
      </c>
      <c r="JK241" s="48">
        <f t="shared" si="64"/>
        <v>0</v>
      </c>
    </row>
    <row r="242" ht="19.5" customHeight="1" outlineLevel="1">
      <c r="A242" s="2"/>
      <c r="B242" s="6" t="s">
        <v>29</v>
      </c>
      <c r="C242" s="8">
        <f t="shared" ref="C242:N242" si="3007">C243+C247</f>
        <v>4386.074607</v>
      </c>
      <c r="D242" s="8">
        <f t="shared" si="3007"/>
        <v>4878.032969</v>
      </c>
      <c r="E242" s="8">
        <f t="shared" si="3007"/>
        <v>5462.200812</v>
      </c>
      <c r="F242" s="8">
        <f t="shared" si="3007"/>
        <v>5455.259326</v>
      </c>
      <c r="G242" s="8">
        <f t="shared" si="3007"/>
        <v>5574.806941</v>
      </c>
      <c r="H242" s="8">
        <f t="shared" si="3007"/>
        <v>5927.408624</v>
      </c>
      <c r="I242" s="8">
        <f t="shared" si="3007"/>
        <v>6707.287706</v>
      </c>
      <c r="J242" s="8">
        <f t="shared" si="3007"/>
        <v>6632.20457</v>
      </c>
      <c r="K242" s="8">
        <f t="shared" si="3007"/>
        <v>5943.449774</v>
      </c>
      <c r="L242" s="8">
        <f t="shared" si="3007"/>
        <v>5608.014113</v>
      </c>
      <c r="M242" s="8">
        <f t="shared" si="3007"/>
        <v>6519.242086</v>
      </c>
      <c r="N242" s="8">
        <f t="shared" si="3007"/>
        <v>7336.50948</v>
      </c>
      <c r="O242" s="8">
        <f t="shared" si="21"/>
        <v>70430.49101</v>
      </c>
      <c r="P242" s="8">
        <f t="shared" ref="P242:AA242" si="3008">P243+P247</f>
        <v>6089.866755</v>
      </c>
      <c r="Q242" s="8">
        <f t="shared" si="3008"/>
        <v>6758.887009</v>
      </c>
      <c r="R242" s="8">
        <f t="shared" si="3008"/>
        <v>7570.872368</v>
      </c>
      <c r="S242" s="8">
        <f t="shared" si="3008"/>
        <v>7563.009628</v>
      </c>
      <c r="T242" s="8">
        <f t="shared" si="3008"/>
        <v>7727.736248</v>
      </c>
      <c r="U242" s="8">
        <f t="shared" si="3008"/>
        <v>8216.826212</v>
      </c>
      <c r="V242" s="8">
        <f t="shared" si="3008"/>
        <v>9311.064629</v>
      </c>
      <c r="W242" s="8">
        <f t="shared" si="3008"/>
        <v>9193.912561</v>
      </c>
      <c r="X242" s="8">
        <f t="shared" si="3008"/>
        <v>8198.166353</v>
      </c>
      <c r="Y242" s="8">
        <f t="shared" si="3008"/>
        <v>7777.636795</v>
      </c>
      <c r="Z242" s="8">
        <f t="shared" si="3008"/>
        <v>9056.233862</v>
      </c>
      <c r="AA242" s="8">
        <f t="shared" si="3008"/>
        <v>10170.25726</v>
      </c>
      <c r="AB242" s="8">
        <f t="shared" si="23"/>
        <v>97634.46968</v>
      </c>
      <c r="AC242" s="8">
        <f t="shared" ref="AC242:AN242" si="3009">AC243+AC247</f>
        <v>8995.908263</v>
      </c>
      <c r="AD242" s="8">
        <f t="shared" si="3009"/>
        <v>9977.959667</v>
      </c>
      <c r="AE242" s="8">
        <f t="shared" si="3009"/>
        <v>11177.42423</v>
      </c>
      <c r="AF242" s="8">
        <f t="shared" si="3009"/>
        <v>11167.40573</v>
      </c>
      <c r="AG242" s="8">
        <f t="shared" si="3009"/>
        <v>11409.52708</v>
      </c>
      <c r="AH242" s="8">
        <f t="shared" si="3009"/>
        <v>12131.9902</v>
      </c>
      <c r="AI242" s="8">
        <f t="shared" si="3009"/>
        <v>13754.20129</v>
      </c>
      <c r="AJ242" s="8">
        <f t="shared" si="3009"/>
        <v>13574.67283</v>
      </c>
      <c r="AK242" s="8">
        <f t="shared" si="3009"/>
        <v>12064.70936</v>
      </c>
      <c r="AL242" s="8">
        <f t="shared" si="3009"/>
        <v>11504.52175</v>
      </c>
      <c r="AM242" s="8">
        <f t="shared" si="3009"/>
        <v>13381.26629</v>
      </c>
      <c r="AN242" s="8">
        <f t="shared" si="3009"/>
        <v>15016.23101</v>
      </c>
      <c r="AO242" s="8">
        <f t="shared" si="25"/>
        <v>144155.8177</v>
      </c>
      <c r="AP242" s="8">
        <f t="shared" ref="AP242:BA242" si="3010">AP243+AP247</f>
        <v>13573.34841</v>
      </c>
      <c r="AQ242" s="8">
        <f t="shared" si="3010"/>
        <v>15048.45051</v>
      </c>
      <c r="AR242" s="8">
        <f t="shared" si="3010"/>
        <v>16857.3443</v>
      </c>
      <c r="AS242" s="8">
        <f t="shared" si="3010"/>
        <v>16844.64484</v>
      </c>
      <c r="AT242" s="8">
        <f t="shared" si="3010"/>
        <v>17208.5876</v>
      </c>
      <c r="AU242" s="8">
        <f t="shared" si="3010"/>
        <v>18298.68972</v>
      </c>
      <c r="AV242" s="8">
        <f t="shared" si="3010"/>
        <v>20752.72982</v>
      </c>
      <c r="AW242" s="8">
        <f t="shared" si="3010"/>
        <v>20474.71571</v>
      </c>
      <c r="AX242" s="8">
        <f t="shared" si="3010"/>
        <v>18148.02084</v>
      </c>
      <c r="AY242" s="8">
        <f t="shared" si="3010"/>
        <v>17379.8174</v>
      </c>
      <c r="AZ242" s="8">
        <f t="shared" si="3010"/>
        <v>20195.23838</v>
      </c>
      <c r="BA242" s="8">
        <f t="shared" si="3010"/>
        <v>22649.02181</v>
      </c>
      <c r="BB242" s="8">
        <f t="shared" si="27"/>
        <v>217430.6093</v>
      </c>
      <c r="BC242" s="8">
        <f t="shared" ref="BC242:BN242" si="3011">BC243+BC247</f>
        <v>20848.85809</v>
      </c>
      <c r="BD242" s="8">
        <f t="shared" si="3011"/>
        <v>23105.58486</v>
      </c>
      <c r="BE242" s="8">
        <f t="shared" si="3011"/>
        <v>25883.09396</v>
      </c>
      <c r="BF242" s="8">
        <f t="shared" si="3011"/>
        <v>25865.98711</v>
      </c>
      <c r="BG242" s="8">
        <f t="shared" si="3011"/>
        <v>26423.38554</v>
      </c>
      <c r="BH242" s="8">
        <f t="shared" si="3011"/>
        <v>28097.75032</v>
      </c>
      <c r="BI242" s="8">
        <f t="shared" si="3011"/>
        <v>31876.00979</v>
      </c>
      <c r="BJ242" s="8">
        <f t="shared" si="3011"/>
        <v>31439.06196</v>
      </c>
      <c r="BK242" s="8">
        <f t="shared" si="3011"/>
        <v>27810.43937</v>
      </c>
      <c r="BL242" s="8">
        <f t="shared" si="3011"/>
        <v>26723.48006</v>
      </c>
      <c r="BM242" s="8">
        <f t="shared" si="3011"/>
        <v>31014.77023</v>
      </c>
      <c r="BN242" s="8">
        <f t="shared" si="3011"/>
        <v>34777.72341</v>
      </c>
      <c r="BO242" s="8">
        <f t="shared" si="29"/>
        <v>333866.1447</v>
      </c>
      <c r="BP242" s="8">
        <f t="shared" ref="BP242:CA242" si="3012">BP243+BP247</f>
        <v>30246.10189</v>
      </c>
      <c r="BQ242" s="8">
        <f t="shared" si="3012"/>
        <v>33506.80911</v>
      </c>
      <c r="BR242" s="8">
        <f t="shared" si="3012"/>
        <v>37535.01681</v>
      </c>
      <c r="BS242" s="8">
        <f t="shared" si="3012"/>
        <v>37512.68715</v>
      </c>
      <c r="BT242" s="8">
        <f t="shared" si="3012"/>
        <v>38319.37686</v>
      </c>
      <c r="BU242" s="8">
        <f t="shared" si="3012"/>
        <v>40748.18872</v>
      </c>
      <c r="BV242" s="8">
        <f t="shared" si="3012"/>
        <v>46242.40313</v>
      </c>
      <c r="BW242" s="8">
        <f t="shared" si="3012"/>
        <v>45593.83558</v>
      </c>
      <c r="BX242" s="8">
        <f t="shared" si="3012"/>
        <v>40267.02632</v>
      </c>
      <c r="BY242" s="8">
        <f t="shared" si="3012"/>
        <v>38801.87563</v>
      </c>
      <c r="BZ242" s="8">
        <f t="shared" si="3012"/>
        <v>44973.34472</v>
      </c>
      <c r="CA242" s="8">
        <f t="shared" si="3012"/>
        <v>50435.65883</v>
      </c>
      <c r="CB242" s="8">
        <f t="shared" si="31"/>
        <v>484182.3248</v>
      </c>
      <c r="CC242" s="8">
        <f t="shared" ref="CC242:CN242" si="3013">CC243+CC247</f>
        <v>44320.33886</v>
      </c>
      <c r="CD242" s="8">
        <f t="shared" si="3013"/>
        <v>49084.64045</v>
      </c>
      <c r="CE242" s="8">
        <f t="shared" si="3013"/>
        <v>54986.20563</v>
      </c>
      <c r="CF242" s="8">
        <f t="shared" si="3013"/>
        <v>54955.47585</v>
      </c>
      <c r="CG242" s="8">
        <f t="shared" si="3013"/>
        <v>56135.6649</v>
      </c>
      <c r="CH242" s="8">
        <f t="shared" si="3013"/>
        <v>59694.41032</v>
      </c>
      <c r="CI242" s="8">
        <f t="shared" si="3013"/>
        <v>67758.70481</v>
      </c>
      <c r="CJ242" s="8">
        <f t="shared" si="3013"/>
        <v>66793.04616</v>
      </c>
      <c r="CK242" s="8">
        <f t="shared" si="3013"/>
        <v>58955.32134</v>
      </c>
      <c r="CL242" s="8">
        <f t="shared" si="3013"/>
        <v>56896.84633</v>
      </c>
      <c r="CM242" s="8">
        <f t="shared" si="3013"/>
        <v>65839.91726</v>
      </c>
      <c r="CN242" s="8">
        <f t="shared" si="3013"/>
        <v>73886.11301</v>
      </c>
      <c r="CO242" s="8">
        <f t="shared" si="33"/>
        <v>709306.6849</v>
      </c>
      <c r="CP242" s="2"/>
      <c r="CQ242" s="2"/>
      <c r="CR242" s="48">
        <f>O242-'ОПУ БС'!C242</f>
        <v>0</v>
      </c>
      <c r="CS242" s="48">
        <f>AB242-'ОПУ БС'!D242</f>
        <v>0</v>
      </c>
      <c r="CT242" s="48">
        <f>AO242-'ОПУ БС'!E242</f>
        <v>0</v>
      </c>
      <c r="CU242" s="48">
        <f>BB242-'ОПУ БС'!F242</f>
        <v>0</v>
      </c>
      <c r="CV242" s="48">
        <f>BO242-'ОПУ БС'!G242</f>
        <v>0</v>
      </c>
      <c r="CW242" s="48">
        <f>CB242-'ОПУ БС'!H242</f>
        <v>0</v>
      </c>
      <c r="CX242" s="48">
        <f>CO242-'ОПУ БС'!I242</f>
        <v>0.0000000001164153218</v>
      </c>
      <c r="CY242" s="2"/>
      <c r="CZ242" s="2"/>
      <c r="DA242" s="49">
        <f t="shared" ref="DA242:DL242" si="3014">DA243+DA247</f>
        <v>0</v>
      </c>
      <c r="DB242" s="49">
        <f t="shared" si="3014"/>
        <v>0</v>
      </c>
      <c r="DC242" s="49">
        <f t="shared" si="3014"/>
        <v>0</v>
      </c>
      <c r="DD242" s="49">
        <f t="shared" si="3014"/>
        <v>0</v>
      </c>
      <c r="DE242" s="49">
        <f t="shared" si="3014"/>
        <v>0</v>
      </c>
      <c r="DF242" s="49">
        <f t="shared" si="3014"/>
        <v>-36.81285988</v>
      </c>
      <c r="DG242" s="49">
        <f t="shared" si="3014"/>
        <v>-38.06076013</v>
      </c>
      <c r="DH242" s="49">
        <f t="shared" si="3014"/>
        <v>-41.21622558</v>
      </c>
      <c r="DI242" s="49">
        <f t="shared" si="3014"/>
        <v>-38.29826271</v>
      </c>
      <c r="DJ242" s="49">
        <f t="shared" si="3014"/>
        <v>-36.10979055</v>
      </c>
      <c r="DK242" s="49">
        <f t="shared" si="3014"/>
        <v>-44.14436609</v>
      </c>
      <c r="DL242" s="49">
        <f t="shared" si="3014"/>
        <v>-45.59316989</v>
      </c>
      <c r="DM242" s="50">
        <f t="shared" si="35"/>
        <v>-280.2354348</v>
      </c>
      <c r="DN242" s="49">
        <f t="shared" ref="DN242:DY242" si="3015">DN243+DN247</f>
        <v>-38.69409846</v>
      </c>
      <c r="DO242" s="49">
        <f t="shared" si="3015"/>
        <v>-48.15802042</v>
      </c>
      <c r="DP242" s="49">
        <f t="shared" si="3015"/>
        <v>-53.85074217</v>
      </c>
      <c r="DQ242" s="49">
        <f t="shared" si="3015"/>
        <v>-53.5176239</v>
      </c>
      <c r="DR242" s="49">
        <f t="shared" si="3015"/>
        <v>-54.71293202</v>
      </c>
      <c r="DS242" s="49">
        <f t="shared" si="3015"/>
        <v>-58.25357746</v>
      </c>
      <c r="DT242" s="49">
        <f t="shared" si="3015"/>
        <v>-59.99097281</v>
      </c>
      <c r="DU242" s="49">
        <f t="shared" si="3015"/>
        <v>-65.22526927</v>
      </c>
      <c r="DV242" s="49">
        <f t="shared" si="3015"/>
        <v>-60.60755109</v>
      </c>
      <c r="DW242" s="49">
        <f t="shared" si="3015"/>
        <v>-57.14426246</v>
      </c>
      <c r="DX242" s="49">
        <f t="shared" si="3015"/>
        <v>-70.35083015</v>
      </c>
      <c r="DY242" s="49">
        <f t="shared" si="3015"/>
        <v>-72.15184654</v>
      </c>
      <c r="DZ242" s="50">
        <f t="shared" si="37"/>
        <v>-692.6577267</v>
      </c>
      <c r="EA242" s="49">
        <f t="shared" ref="EA242:EL242" si="3016">EA243+EA247</f>
        <v>-41.8343835</v>
      </c>
      <c r="EB242" s="49">
        <f t="shared" si="3016"/>
        <v>-52.20520523</v>
      </c>
      <c r="EC242" s="49">
        <f t="shared" si="3016"/>
        <v>-58.37301348</v>
      </c>
      <c r="ED242" s="49">
        <f t="shared" si="3016"/>
        <v>-58.04160971</v>
      </c>
      <c r="EE242" s="49">
        <f t="shared" si="3016"/>
        <v>-59.31191355</v>
      </c>
      <c r="EF242" s="49">
        <f t="shared" si="3016"/>
        <v>-63.16485371</v>
      </c>
      <c r="EG242" s="49">
        <f t="shared" si="3016"/>
        <v>-64.89992602</v>
      </c>
      <c r="EH242" s="49">
        <f t="shared" si="3016"/>
        <v>-70.72702976</v>
      </c>
      <c r="EI242" s="49">
        <f t="shared" si="3016"/>
        <v>-65.71980642</v>
      </c>
      <c r="EJ242" s="49">
        <f t="shared" si="3016"/>
        <v>-61.96438891</v>
      </c>
      <c r="EK242" s="49">
        <f t="shared" si="3016"/>
        <v>-76.60350684</v>
      </c>
      <c r="EL242" s="49">
        <f t="shared" si="3016"/>
        <v>-78.23786478</v>
      </c>
      <c r="EM242" s="50">
        <f t="shared" si="39"/>
        <v>-751.0835019</v>
      </c>
      <c r="EN242" s="49">
        <f t="shared" ref="EN242:EY242" si="3017">EN243+EN247</f>
        <v>-37.83240011</v>
      </c>
      <c r="EO242" s="49">
        <f t="shared" si="3017"/>
        <v>-47.28235921</v>
      </c>
      <c r="EP242" s="49">
        <f t="shared" si="3017"/>
        <v>-52.86902164</v>
      </c>
      <c r="EQ242" s="49">
        <f t="shared" si="3017"/>
        <v>-52.58851989</v>
      </c>
      <c r="ER242" s="49">
        <f t="shared" si="3017"/>
        <v>-53.71901938</v>
      </c>
      <c r="ES242" s="49">
        <f t="shared" si="3017"/>
        <v>-57.22034248</v>
      </c>
      <c r="ET242" s="49">
        <f t="shared" si="3017"/>
        <v>-58.71522366</v>
      </c>
      <c r="EU242" s="49">
        <f t="shared" si="3017"/>
        <v>-64.07253745</v>
      </c>
      <c r="EV242" s="49">
        <f t="shared" si="3017"/>
        <v>-59.53642861</v>
      </c>
      <c r="EW242" s="49">
        <f t="shared" si="3017"/>
        <v>-56.13434697</v>
      </c>
      <c r="EX242" s="49">
        <f t="shared" si="3017"/>
        <v>-69.56942679</v>
      </c>
      <c r="EY242" s="49">
        <f t="shared" si="3017"/>
        <v>-70.87670072</v>
      </c>
      <c r="EZ242" s="51">
        <f t="shared" si="41"/>
        <v>-680.4163269</v>
      </c>
      <c r="FA242" s="49">
        <f t="shared" ref="FA242:FL242" si="3018">FA243+FA247</f>
        <v>-24.00272066</v>
      </c>
      <c r="FB242" s="49">
        <f t="shared" si="3018"/>
        <v>-30.01201401</v>
      </c>
      <c r="FC242" s="49">
        <f t="shared" si="3018"/>
        <v>-33.55972442</v>
      </c>
      <c r="FD242" s="49">
        <f t="shared" si="3018"/>
        <v>-33.38861109</v>
      </c>
      <c r="FE242" s="49">
        <f t="shared" si="3018"/>
        <v>-34.09746277</v>
      </c>
      <c r="FF242" s="49">
        <f t="shared" si="3018"/>
        <v>-36.32524036</v>
      </c>
      <c r="FG242" s="49">
        <f t="shared" si="3018"/>
        <v>-37.25867003</v>
      </c>
      <c r="FH242" s="49">
        <f t="shared" si="3018"/>
        <v>-40.67580482</v>
      </c>
      <c r="FI242" s="49">
        <f t="shared" si="3018"/>
        <v>-37.79610183</v>
      </c>
      <c r="FJ242" s="49">
        <f t="shared" si="3018"/>
        <v>-35.63632458</v>
      </c>
      <c r="FK242" s="49">
        <f t="shared" si="3018"/>
        <v>-44.20741558</v>
      </c>
      <c r="FL242" s="49">
        <f t="shared" si="3018"/>
        <v>-44.99535932</v>
      </c>
      <c r="FM242" s="51">
        <f t="shared" si="43"/>
        <v>-431.9554495</v>
      </c>
      <c r="FN242" s="2"/>
      <c r="FO242" s="2"/>
      <c r="FP242" s="8">
        <f t="shared" ref="FP242:GA242" si="3019">FP243+FP247</f>
        <v>4386.074607</v>
      </c>
      <c r="FQ242" s="8">
        <f t="shared" si="3019"/>
        <v>4878.032969</v>
      </c>
      <c r="FR242" s="8">
        <f t="shared" si="3019"/>
        <v>5462.200812</v>
      </c>
      <c r="FS242" s="8">
        <f t="shared" si="3019"/>
        <v>5455.259326</v>
      </c>
      <c r="FT242" s="8">
        <f t="shared" si="3019"/>
        <v>5574.806941</v>
      </c>
      <c r="FU242" s="8">
        <f t="shared" si="3019"/>
        <v>5927.408624</v>
      </c>
      <c r="FV242" s="8">
        <f t="shared" si="3019"/>
        <v>6707.287706</v>
      </c>
      <c r="FW242" s="8">
        <f t="shared" si="3019"/>
        <v>6632.20457</v>
      </c>
      <c r="FX242" s="8">
        <f t="shared" si="3019"/>
        <v>5943.449774</v>
      </c>
      <c r="FY242" s="8">
        <f t="shared" si="3019"/>
        <v>5608.014113</v>
      </c>
      <c r="FZ242" s="8">
        <f t="shared" si="3019"/>
        <v>6519.242086</v>
      </c>
      <c r="GA242" s="8">
        <f t="shared" si="3019"/>
        <v>7336.50948</v>
      </c>
      <c r="GB242" s="52">
        <f t="shared" si="45"/>
        <v>70430.49101</v>
      </c>
      <c r="GC242" s="8">
        <f t="shared" ref="GC242:GN242" si="3020">GC243+GC247</f>
        <v>6089.866755</v>
      </c>
      <c r="GD242" s="8">
        <f t="shared" si="3020"/>
        <v>6758.887009</v>
      </c>
      <c r="GE242" s="8">
        <f t="shared" si="3020"/>
        <v>7570.872368</v>
      </c>
      <c r="GF242" s="8">
        <f t="shared" si="3020"/>
        <v>7563.009628</v>
      </c>
      <c r="GG242" s="8">
        <f t="shared" si="3020"/>
        <v>7727.736248</v>
      </c>
      <c r="GH242" s="8">
        <f t="shared" si="3020"/>
        <v>8216.826212</v>
      </c>
      <c r="GI242" s="8">
        <f t="shared" si="3020"/>
        <v>9311.064629</v>
      </c>
      <c r="GJ242" s="8">
        <f t="shared" si="3020"/>
        <v>9193.912561</v>
      </c>
      <c r="GK242" s="8">
        <f t="shared" si="3020"/>
        <v>8198.166353</v>
      </c>
      <c r="GL242" s="8">
        <f t="shared" si="3020"/>
        <v>7777.636795</v>
      </c>
      <c r="GM242" s="8">
        <f t="shared" si="3020"/>
        <v>9056.233862</v>
      </c>
      <c r="GN242" s="8">
        <f t="shared" si="3020"/>
        <v>10170.25726</v>
      </c>
      <c r="GO242" s="52">
        <f t="shared" si="47"/>
        <v>97634.46968</v>
      </c>
      <c r="GP242" s="53">
        <f t="shared" ref="GP242:HA242" si="3021">GP243+GP247</f>
        <v>8995.908263</v>
      </c>
      <c r="GQ242" s="53">
        <f t="shared" si="3021"/>
        <v>9977.959667</v>
      </c>
      <c r="GR242" s="53">
        <f t="shared" si="3021"/>
        <v>11177.42423</v>
      </c>
      <c r="GS242" s="53">
        <f t="shared" si="3021"/>
        <v>11167.40573</v>
      </c>
      <c r="GT242" s="53">
        <f t="shared" si="3021"/>
        <v>11409.52708</v>
      </c>
      <c r="GU242" s="53">
        <f t="shared" si="3021"/>
        <v>12095.17734</v>
      </c>
      <c r="GV242" s="53">
        <f t="shared" si="3021"/>
        <v>13716.14053</v>
      </c>
      <c r="GW242" s="53">
        <f t="shared" si="3021"/>
        <v>13533.45661</v>
      </c>
      <c r="GX242" s="53">
        <f t="shared" si="3021"/>
        <v>12026.4111</v>
      </c>
      <c r="GY242" s="53">
        <f t="shared" si="3021"/>
        <v>11468.41196</v>
      </c>
      <c r="GZ242" s="53">
        <f t="shared" si="3021"/>
        <v>13337.12192</v>
      </c>
      <c r="HA242" s="53">
        <f t="shared" si="3021"/>
        <v>14970.63784</v>
      </c>
      <c r="HB242" s="52">
        <f t="shared" si="49"/>
        <v>143875.5823</v>
      </c>
      <c r="HC242" s="53">
        <f t="shared" ref="HC242:HN242" si="3022">HC243+HC247</f>
        <v>13534.65431</v>
      </c>
      <c r="HD242" s="53">
        <f t="shared" si="3022"/>
        <v>15000.29249</v>
      </c>
      <c r="HE242" s="53">
        <f t="shared" si="3022"/>
        <v>16803.49356</v>
      </c>
      <c r="HF242" s="53">
        <f t="shared" si="3022"/>
        <v>16791.12721</v>
      </c>
      <c r="HG242" s="53">
        <f t="shared" si="3022"/>
        <v>17153.87467</v>
      </c>
      <c r="HH242" s="53">
        <f t="shared" si="3022"/>
        <v>18240.43614</v>
      </c>
      <c r="HI242" s="53">
        <f t="shared" si="3022"/>
        <v>20692.73884</v>
      </c>
      <c r="HJ242" s="53">
        <f t="shared" si="3022"/>
        <v>20409.49044</v>
      </c>
      <c r="HK242" s="53">
        <f t="shared" si="3022"/>
        <v>18087.41329</v>
      </c>
      <c r="HL242" s="53">
        <f t="shared" si="3022"/>
        <v>17322.67314</v>
      </c>
      <c r="HM242" s="53">
        <f t="shared" si="3022"/>
        <v>20124.88755</v>
      </c>
      <c r="HN242" s="53">
        <f t="shared" si="3022"/>
        <v>22576.86996</v>
      </c>
      <c r="HO242" s="52">
        <f t="shared" si="51"/>
        <v>216737.9516</v>
      </c>
      <c r="HP242" s="53">
        <f t="shared" ref="HP242:IA242" si="3023">HP243+HP247</f>
        <v>20807.0237</v>
      </c>
      <c r="HQ242" s="53">
        <f t="shared" si="3023"/>
        <v>23053.37965</v>
      </c>
      <c r="HR242" s="53">
        <f t="shared" si="3023"/>
        <v>25824.72095</v>
      </c>
      <c r="HS242" s="53">
        <f t="shared" si="3023"/>
        <v>25807.9455</v>
      </c>
      <c r="HT242" s="53">
        <f t="shared" si="3023"/>
        <v>26364.07363</v>
      </c>
      <c r="HU242" s="53">
        <f t="shared" si="3023"/>
        <v>28034.58547</v>
      </c>
      <c r="HV242" s="53">
        <f t="shared" si="3023"/>
        <v>31811.10986</v>
      </c>
      <c r="HW242" s="53">
        <f t="shared" si="3023"/>
        <v>31368.33493</v>
      </c>
      <c r="HX242" s="53">
        <f t="shared" si="3023"/>
        <v>27744.71957</v>
      </c>
      <c r="HY242" s="53">
        <f t="shared" si="3023"/>
        <v>26661.51567</v>
      </c>
      <c r="HZ242" s="53">
        <f t="shared" si="3023"/>
        <v>30938.16673</v>
      </c>
      <c r="IA242" s="53">
        <f t="shared" si="3023"/>
        <v>34699.48554</v>
      </c>
      <c r="IB242" s="52">
        <f t="shared" si="53"/>
        <v>333115.0612</v>
      </c>
      <c r="IC242" s="53">
        <f t="shared" ref="IC242:IN242" si="3024">IC243+IC247</f>
        <v>30208.26949</v>
      </c>
      <c r="ID242" s="53">
        <f t="shared" si="3024"/>
        <v>33459.52675</v>
      </c>
      <c r="IE242" s="53">
        <f t="shared" si="3024"/>
        <v>37482.14779</v>
      </c>
      <c r="IF242" s="53">
        <f t="shared" si="3024"/>
        <v>37460.09863</v>
      </c>
      <c r="IG242" s="53">
        <f t="shared" si="3024"/>
        <v>38265.65784</v>
      </c>
      <c r="IH242" s="53">
        <f t="shared" si="3024"/>
        <v>40690.96837</v>
      </c>
      <c r="II242" s="53">
        <f t="shared" si="3024"/>
        <v>46183.68791</v>
      </c>
      <c r="IJ242" s="53">
        <f t="shared" si="3024"/>
        <v>45529.76304</v>
      </c>
      <c r="IK242" s="53">
        <f t="shared" si="3024"/>
        <v>40207.48989</v>
      </c>
      <c r="IL242" s="53">
        <f t="shared" si="3024"/>
        <v>38745.74128</v>
      </c>
      <c r="IM242" s="53">
        <f t="shared" si="3024"/>
        <v>44903.77529</v>
      </c>
      <c r="IN242" s="53">
        <f t="shared" si="3024"/>
        <v>50364.78213</v>
      </c>
      <c r="IO242" s="52">
        <f t="shared" si="55"/>
        <v>483501.9084</v>
      </c>
      <c r="IP242" s="53">
        <f t="shared" ref="IP242:JA242" si="3025">IP243+IP247</f>
        <v>44296.33614</v>
      </c>
      <c r="IQ242" s="53">
        <f t="shared" si="3025"/>
        <v>49054.62844</v>
      </c>
      <c r="IR242" s="53">
        <f t="shared" si="3025"/>
        <v>54952.6459</v>
      </c>
      <c r="IS242" s="53">
        <f t="shared" si="3025"/>
        <v>54922.08724</v>
      </c>
      <c r="IT242" s="53">
        <f t="shared" si="3025"/>
        <v>56101.56744</v>
      </c>
      <c r="IU242" s="53">
        <f t="shared" si="3025"/>
        <v>59658.08508</v>
      </c>
      <c r="IV242" s="53">
        <f t="shared" si="3025"/>
        <v>67721.44614</v>
      </c>
      <c r="IW242" s="53">
        <f t="shared" si="3025"/>
        <v>66752.37036</v>
      </c>
      <c r="IX242" s="53">
        <f t="shared" si="3025"/>
        <v>58917.52523</v>
      </c>
      <c r="IY242" s="53">
        <f t="shared" si="3025"/>
        <v>56861.21</v>
      </c>
      <c r="IZ242" s="53">
        <f t="shared" si="3025"/>
        <v>65795.70985</v>
      </c>
      <c r="JA242" s="53">
        <f t="shared" si="3025"/>
        <v>73841.11765</v>
      </c>
      <c r="JB242" s="52">
        <f t="shared" si="57"/>
        <v>708874.7295</v>
      </c>
      <c r="JC242" s="2"/>
      <c r="JD242" s="2"/>
      <c r="JE242" s="19">
        <f t="shared" si="58"/>
        <v>0</v>
      </c>
      <c r="JF242" s="19">
        <f t="shared" si="59"/>
        <v>0</v>
      </c>
      <c r="JG242" s="48">
        <f t="shared" si="60"/>
        <v>0</v>
      </c>
      <c r="JH242" s="48">
        <f t="shared" si="61"/>
        <v>0</v>
      </c>
      <c r="JI242" s="48">
        <f t="shared" si="62"/>
        <v>0</v>
      </c>
      <c r="JJ242" s="48">
        <f t="shared" si="63"/>
        <v>0</v>
      </c>
      <c r="JK242" s="48">
        <f t="shared" si="64"/>
        <v>0</v>
      </c>
    </row>
    <row r="243" ht="19.5" customHeight="1" outlineLevel="1">
      <c r="A243" s="2"/>
      <c r="B243" s="6" t="s">
        <v>17</v>
      </c>
      <c r="C243" s="8">
        <f t="shared" ref="C243:N243" si="3026">SUM(C244:C246)</f>
        <v>3744.550681</v>
      </c>
      <c r="D243" s="8">
        <f t="shared" si="3026"/>
        <v>4089.443507</v>
      </c>
      <c r="E243" s="8">
        <f t="shared" si="3026"/>
        <v>4582.147544</v>
      </c>
      <c r="F243" s="8">
        <f t="shared" si="3026"/>
        <v>4582.147544</v>
      </c>
      <c r="G243" s="8">
        <f t="shared" si="3026"/>
        <v>4680.688352</v>
      </c>
      <c r="H243" s="8">
        <f t="shared" si="3026"/>
        <v>4976.310774</v>
      </c>
      <c r="I243" s="8">
        <f t="shared" si="3026"/>
        <v>5715.366829</v>
      </c>
      <c r="J243" s="8">
        <f t="shared" si="3026"/>
        <v>5567.555618</v>
      </c>
      <c r="K243" s="8">
        <f t="shared" si="3026"/>
        <v>4954.1742</v>
      </c>
      <c r="L243" s="8">
        <f t="shared" si="3026"/>
        <v>4675.268571</v>
      </c>
      <c r="M243" s="8">
        <f t="shared" si="3026"/>
        <v>5398.030358</v>
      </c>
      <c r="N243" s="8">
        <f t="shared" si="3026"/>
        <v>6158.800463</v>
      </c>
      <c r="O243" s="8">
        <f t="shared" si="21"/>
        <v>59124.48444</v>
      </c>
      <c r="P243" s="8">
        <f t="shared" ref="P243:AA243" si="3027">SUM(P244:P246)</f>
        <v>5330.60016</v>
      </c>
      <c r="Q243" s="8">
        <f t="shared" si="3027"/>
        <v>5821.576491</v>
      </c>
      <c r="R243" s="8">
        <f t="shared" si="3027"/>
        <v>6522.971249</v>
      </c>
      <c r="S243" s="8">
        <f t="shared" si="3027"/>
        <v>6522.971249</v>
      </c>
      <c r="T243" s="8">
        <f t="shared" si="3027"/>
        <v>6663.2502</v>
      </c>
      <c r="U243" s="8">
        <f t="shared" si="3027"/>
        <v>7084.087055</v>
      </c>
      <c r="V243" s="8">
        <f t="shared" si="3027"/>
        <v>8136.179192</v>
      </c>
      <c r="W243" s="8">
        <f t="shared" si="3027"/>
        <v>7925.760764</v>
      </c>
      <c r="X243" s="8">
        <f t="shared" si="3027"/>
        <v>7019.795215</v>
      </c>
      <c r="Y243" s="8">
        <f t="shared" si="3027"/>
        <v>6666.60115</v>
      </c>
      <c r="Z243" s="8">
        <f t="shared" si="3027"/>
        <v>7706.143751</v>
      </c>
      <c r="AA243" s="8">
        <f t="shared" si="3027"/>
        <v>8767.434474</v>
      </c>
      <c r="AB243" s="8">
        <f t="shared" si="23"/>
        <v>84167.37095</v>
      </c>
      <c r="AC243" s="8">
        <f t="shared" ref="AC243:AN243" si="3028">SUM(AC244:AC246)</f>
        <v>7950.118231</v>
      </c>
      <c r="AD243" s="8">
        <f t="shared" si="3028"/>
        <v>8682.365962</v>
      </c>
      <c r="AE243" s="8">
        <f t="shared" si="3028"/>
        <v>9728.434151</v>
      </c>
      <c r="AF243" s="8">
        <f t="shared" si="3028"/>
        <v>9728.434151</v>
      </c>
      <c r="AG243" s="8">
        <f t="shared" si="3028"/>
        <v>9937.647788</v>
      </c>
      <c r="AH243" s="8">
        <f t="shared" si="3028"/>
        <v>10565.2887</v>
      </c>
      <c r="AI243" s="8">
        <f t="shared" si="3028"/>
        <v>12134.39098</v>
      </c>
      <c r="AJ243" s="8">
        <f t="shared" si="3028"/>
        <v>11820.57053</v>
      </c>
      <c r="AK243" s="8">
        <f t="shared" si="3028"/>
        <v>10434.79129</v>
      </c>
      <c r="AL243" s="8">
        <f t="shared" si="3028"/>
        <v>9967.741849</v>
      </c>
      <c r="AM243" s="8">
        <f t="shared" si="3028"/>
        <v>11502.5466</v>
      </c>
      <c r="AN243" s="8">
        <f t="shared" si="3028"/>
        <v>13075.85235</v>
      </c>
      <c r="AO243" s="8">
        <f t="shared" si="25"/>
        <v>125528.1826</v>
      </c>
      <c r="AP243" s="8">
        <f t="shared" ref="AP243:BA243" si="3029">SUM(AP244:AP246)</f>
        <v>12098.21409</v>
      </c>
      <c r="AQ243" s="8">
        <f t="shared" si="3029"/>
        <v>13212.52328</v>
      </c>
      <c r="AR243" s="8">
        <f t="shared" si="3029"/>
        <v>14804.39355</v>
      </c>
      <c r="AS243" s="8">
        <f t="shared" si="3029"/>
        <v>14804.39355</v>
      </c>
      <c r="AT243" s="8">
        <f t="shared" si="3029"/>
        <v>15122.76761</v>
      </c>
      <c r="AU243" s="8">
        <f t="shared" si="3029"/>
        <v>16077.88977</v>
      </c>
      <c r="AV243" s="8">
        <f t="shared" si="3029"/>
        <v>18465.69519</v>
      </c>
      <c r="AW243" s="8">
        <f t="shared" si="3029"/>
        <v>17988.1341</v>
      </c>
      <c r="AX243" s="8">
        <f t="shared" si="3029"/>
        <v>15837.48041</v>
      </c>
      <c r="AY243" s="8">
        <f t="shared" si="3029"/>
        <v>15201.30785</v>
      </c>
      <c r="AZ243" s="8">
        <f t="shared" si="3029"/>
        <v>17513.25512</v>
      </c>
      <c r="BA243" s="8">
        <f t="shared" si="3029"/>
        <v>19898.37843</v>
      </c>
      <c r="BB243" s="8">
        <f t="shared" si="27"/>
        <v>191024.433</v>
      </c>
      <c r="BC243" s="8">
        <f t="shared" ref="BC243:BN243" si="3030">SUM(BC244:BC246)</f>
        <v>18689.39375</v>
      </c>
      <c r="BD243" s="8">
        <f t="shared" si="3030"/>
        <v>20410.78528</v>
      </c>
      <c r="BE243" s="8">
        <f t="shared" si="3030"/>
        <v>22869.91604</v>
      </c>
      <c r="BF243" s="8">
        <f t="shared" si="3030"/>
        <v>22869.91604</v>
      </c>
      <c r="BG243" s="8">
        <f t="shared" si="3030"/>
        <v>23361.74219</v>
      </c>
      <c r="BH243" s="8">
        <f t="shared" si="3030"/>
        <v>24837.22065</v>
      </c>
      <c r="BI243" s="8">
        <f t="shared" si="3030"/>
        <v>28525.91678</v>
      </c>
      <c r="BJ243" s="8">
        <f t="shared" si="3030"/>
        <v>27788.17755</v>
      </c>
      <c r="BK243" s="8">
        <f t="shared" si="3030"/>
        <v>24418.02466</v>
      </c>
      <c r="BL243" s="8">
        <f t="shared" si="3030"/>
        <v>23524.91762</v>
      </c>
      <c r="BM243" s="8">
        <f t="shared" si="3030"/>
        <v>27060.54581</v>
      </c>
      <c r="BN243" s="8">
        <f t="shared" si="3030"/>
        <v>30739.13446</v>
      </c>
      <c r="BO243" s="8">
        <f t="shared" si="29"/>
        <v>295095.6908</v>
      </c>
      <c r="BP243" s="8">
        <f t="shared" ref="BP243:CA243" si="3031">SUM(BP244:BP246)</f>
        <v>27234.41112</v>
      </c>
      <c r="BQ243" s="8">
        <f t="shared" si="3031"/>
        <v>29742.84372</v>
      </c>
      <c r="BR243" s="8">
        <f t="shared" si="3031"/>
        <v>33326.31887</v>
      </c>
      <c r="BS243" s="8">
        <f t="shared" si="3031"/>
        <v>33326.31887</v>
      </c>
      <c r="BT243" s="8">
        <f t="shared" si="3031"/>
        <v>34043.0139</v>
      </c>
      <c r="BU243" s="8">
        <f t="shared" si="3031"/>
        <v>36193.09898</v>
      </c>
      <c r="BV243" s="8">
        <f t="shared" si="3031"/>
        <v>41568.3117</v>
      </c>
      <c r="BW243" s="8">
        <f t="shared" si="3031"/>
        <v>40493.26916</v>
      </c>
      <c r="BX243" s="8">
        <f t="shared" si="3031"/>
        <v>35527.56195</v>
      </c>
      <c r="BY243" s="8">
        <f t="shared" si="3031"/>
        <v>34333.23779</v>
      </c>
      <c r="BZ243" s="8">
        <f t="shared" si="3031"/>
        <v>39435.19224</v>
      </c>
      <c r="CA243" s="8">
        <f t="shared" si="3031"/>
        <v>44793.43934</v>
      </c>
      <c r="CB243" s="8">
        <f t="shared" si="31"/>
        <v>430017.0176</v>
      </c>
      <c r="CC243" s="8">
        <f t="shared" ref="CC243:CN243" si="3032">SUM(CC244:CC246)</f>
        <v>40009.75627</v>
      </c>
      <c r="CD243" s="8">
        <f t="shared" si="3032"/>
        <v>43694.8654</v>
      </c>
      <c r="CE243" s="8">
        <f t="shared" si="3032"/>
        <v>48959.30702</v>
      </c>
      <c r="CF243" s="8">
        <f t="shared" si="3032"/>
        <v>48959.30702</v>
      </c>
      <c r="CG243" s="8">
        <f t="shared" si="3032"/>
        <v>50012.19534</v>
      </c>
      <c r="CH243" s="8">
        <f t="shared" si="3032"/>
        <v>53170.86031</v>
      </c>
      <c r="CI243" s="8">
        <f t="shared" si="3032"/>
        <v>61067.52273</v>
      </c>
      <c r="CJ243" s="8">
        <f t="shared" si="3032"/>
        <v>59488.19025</v>
      </c>
      <c r="CK243" s="8">
        <f t="shared" si="3032"/>
        <v>52167.62336</v>
      </c>
      <c r="CL243" s="8">
        <f t="shared" si="3032"/>
        <v>50497.0168</v>
      </c>
      <c r="CM243" s="8">
        <f t="shared" si="3032"/>
        <v>57900.82908</v>
      </c>
      <c r="CN243" s="8">
        <f t="shared" si="3032"/>
        <v>65805.52018</v>
      </c>
      <c r="CO243" s="8">
        <f t="shared" si="33"/>
        <v>631732.9938</v>
      </c>
      <c r="CP243" s="2"/>
      <c r="CQ243" s="2"/>
      <c r="CR243" s="48">
        <f>O243-'ОПУ БС'!C243</f>
        <v>0</v>
      </c>
      <c r="CS243" s="48">
        <f>AB243-'ОПУ БС'!D243</f>
        <v>0</v>
      </c>
      <c r="CT243" s="48">
        <f>AO243-'ОПУ БС'!E243</f>
        <v>0</v>
      </c>
      <c r="CU243" s="48">
        <f>BB243-'ОПУ БС'!F243</f>
        <v>0</v>
      </c>
      <c r="CV243" s="48">
        <f>BO243-'ОПУ БС'!G243</f>
        <v>-0.0000000001164153218</v>
      </c>
      <c r="CW243" s="48">
        <f>CB243-'ОПУ БС'!H243</f>
        <v>0</v>
      </c>
      <c r="CX243" s="48">
        <f>CO243-'ОПУ БС'!I243</f>
        <v>0</v>
      </c>
      <c r="CY243" s="2"/>
      <c r="CZ243" s="2"/>
      <c r="DA243" s="49">
        <f t="shared" ref="DA243:DL243" si="3033">SUM(DA244:DA246)</f>
        <v>0</v>
      </c>
      <c r="DB243" s="49">
        <f t="shared" si="3033"/>
        <v>0</v>
      </c>
      <c r="DC243" s="49">
        <f t="shared" si="3033"/>
        <v>0</v>
      </c>
      <c r="DD243" s="49">
        <f t="shared" si="3033"/>
        <v>0</v>
      </c>
      <c r="DE243" s="49">
        <f t="shared" si="3033"/>
        <v>0</v>
      </c>
      <c r="DF243" s="49">
        <f t="shared" si="3033"/>
        <v>0</v>
      </c>
      <c r="DG243" s="49">
        <f t="shared" si="3033"/>
        <v>0</v>
      </c>
      <c r="DH243" s="49">
        <f t="shared" si="3033"/>
        <v>0</v>
      </c>
      <c r="DI243" s="49">
        <f t="shared" si="3033"/>
        <v>0</v>
      </c>
      <c r="DJ243" s="49">
        <f t="shared" si="3033"/>
        <v>0</v>
      </c>
      <c r="DK243" s="49">
        <f t="shared" si="3033"/>
        <v>0</v>
      </c>
      <c r="DL243" s="49">
        <f t="shared" si="3033"/>
        <v>0</v>
      </c>
      <c r="DM243" s="50">
        <f t="shared" si="35"/>
        <v>0</v>
      </c>
      <c r="DN243" s="49">
        <f t="shared" ref="DN243:DY243" si="3034">SUM(DN244:DN246)</f>
        <v>0</v>
      </c>
      <c r="DO243" s="49">
        <f t="shared" si="3034"/>
        <v>0</v>
      </c>
      <c r="DP243" s="49">
        <f t="shared" si="3034"/>
        <v>0</v>
      </c>
      <c r="DQ243" s="49">
        <f t="shared" si="3034"/>
        <v>0</v>
      </c>
      <c r="DR243" s="49">
        <f t="shared" si="3034"/>
        <v>0</v>
      </c>
      <c r="DS243" s="49">
        <f t="shared" si="3034"/>
        <v>0</v>
      </c>
      <c r="DT243" s="49">
        <f t="shared" si="3034"/>
        <v>0</v>
      </c>
      <c r="DU243" s="49">
        <f t="shared" si="3034"/>
        <v>0</v>
      </c>
      <c r="DV243" s="49">
        <f t="shared" si="3034"/>
        <v>0</v>
      </c>
      <c r="DW243" s="49">
        <f t="shared" si="3034"/>
        <v>0</v>
      </c>
      <c r="DX243" s="49">
        <f t="shared" si="3034"/>
        <v>0</v>
      </c>
      <c r="DY243" s="49">
        <f t="shared" si="3034"/>
        <v>0</v>
      </c>
      <c r="DZ243" s="50">
        <f t="shared" si="37"/>
        <v>0</v>
      </c>
      <c r="EA243" s="49">
        <f t="shared" ref="EA243:EL243" si="3035">SUM(EA244:EA246)</f>
        <v>0</v>
      </c>
      <c r="EB243" s="49">
        <f t="shared" si="3035"/>
        <v>0</v>
      </c>
      <c r="EC243" s="49">
        <f t="shared" si="3035"/>
        <v>0</v>
      </c>
      <c r="ED243" s="49">
        <f t="shared" si="3035"/>
        <v>0</v>
      </c>
      <c r="EE243" s="49">
        <f t="shared" si="3035"/>
        <v>0</v>
      </c>
      <c r="EF243" s="49">
        <f t="shared" si="3035"/>
        <v>0</v>
      </c>
      <c r="EG243" s="49">
        <f t="shared" si="3035"/>
        <v>0</v>
      </c>
      <c r="EH243" s="49">
        <f t="shared" si="3035"/>
        <v>0</v>
      </c>
      <c r="EI243" s="49">
        <f t="shared" si="3035"/>
        <v>0</v>
      </c>
      <c r="EJ243" s="49">
        <f t="shared" si="3035"/>
        <v>0</v>
      </c>
      <c r="EK243" s="49">
        <f t="shared" si="3035"/>
        <v>0</v>
      </c>
      <c r="EL243" s="49">
        <f t="shared" si="3035"/>
        <v>0</v>
      </c>
      <c r="EM243" s="50">
        <f t="shared" si="39"/>
        <v>0</v>
      </c>
      <c r="EN243" s="49">
        <f t="shared" ref="EN243:EY243" si="3036">SUM(EN244:EN246)</f>
        <v>0</v>
      </c>
      <c r="EO243" s="49">
        <f t="shared" si="3036"/>
        <v>0</v>
      </c>
      <c r="EP243" s="49">
        <f t="shared" si="3036"/>
        <v>0</v>
      </c>
      <c r="EQ243" s="49">
        <f t="shared" si="3036"/>
        <v>0</v>
      </c>
      <c r="ER243" s="49">
        <f t="shared" si="3036"/>
        <v>0</v>
      </c>
      <c r="ES243" s="49">
        <f t="shared" si="3036"/>
        <v>0</v>
      </c>
      <c r="ET243" s="49">
        <f t="shared" si="3036"/>
        <v>0</v>
      </c>
      <c r="EU243" s="49">
        <f t="shared" si="3036"/>
        <v>0</v>
      </c>
      <c r="EV243" s="49">
        <f t="shared" si="3036"/>
        <v>0</v>
      </c>
      <c r="EW243" s="49">
        <f t="shared" si="3036"/>
        <v>0</v>
      </c>
      <c r="EX243" s="49">
        <f t="shared" si="3036"/>
        <v>0</v>
      </c>
      <c r="EY243" s="49">
        <f t="shared" si="3036"/>
        <v>0</v>
      </c>
      <c r="EZ243" s="51">
        <f t="shared" si="41"/>
        <v>0</v>
      </c>
      <c r="FA243" s="49">
        <f t="shared" ref="FA243:FL243" si="3037">SUM(FA244:FA246)</f>
        <v>0</v>
      </c>
      <c r="FB243" s="49">
        <f t="shared" si="3037"/>
        <v>0</v>
      </c>
      <c r="FC243" s="49">
        <f t="shared" si="3037"/>
        <v>0</v>
      </c>
      <c r="FD243" s="49">
        <f t="shared" si="3037"/>
        <v>0</v>
      </c>
      <c r="FE243" s="49">
        <f t="shared" si="3037"/>
        <v>0</v>
      </c>
      <c r="FF243" s="49">
        <f t="shared" si="3037"/>
        <v>0</v>
      </c>
      <c r="FG243" s="49">
        <f t="shared" si="3037"/>
        <v>0</v>
      </c>
      <c r="FH243" s="49">
        <f t="shared" si="3037"/>
        <v>0</v>
      </c>
      <c r="FI243" s="49">
        <f t="shared" si="3037"/>
        <v>0</v>
      </c>
      <c r="FJ243" s="49">
        <f t="shared" si="3037"/>
        <v>0</v>
      </c>
      <c r="FK243" s="49">
        <f t="shared" si="3037"/>
        <v>0</v>
      </c>
      <c r="FL243" s="49">
        <f t="shared" si="3037"/>
        <v>0</v>
      </c>
      <c r="FM243" s="51">
        <f t="shared" si="43"/>
        <v>0</v>
      </c>
      <c r="FN243" s="2"/>
      <c r="FO243" s="2"/>
      <c r="FP243" s="8">
        <f t="shared" ref="FP243:GA243" si="3038">SUM(FP244:FP246)</f>
        <v>3744.550681</v>
      </c>
      <c r="FQ243" s="8">
        <f t="shared" si="3038"/>
        <v>4089.443507</v>
      </c>
      <c r="FR243" s="8">
        <f t="shared" si="3038"/>
        <v>4582.147544</v>
      </c>
      <c r="FS243" s="8">
        <f t="shared" si="3038"/>
        <v>4582.147544</v>
      </c>
      <c r="FT243" s="8">
        <f t="shared" si="3038"/>
        <v>4680.688352</v>
      </c>
      <c r="FU243" s="8">
        <f t="shared" si="3038"/>
        <v>4976.310774</v>
      </c>
      <c r="FV243" s="8">
        <f t="shared" si="3038"/>
        <v>5715.366829</v>
      </c>
      <c r="FW243" s="8">
        <f t="shared" si="3038"/>
        <v>5567.555618</v>
      </c>
      <c r="FX243" s="8">
        <f t="shared" si="3038"/>
        <v>4954.1742</v>
      </c>
      <c r="FY243" s="8">
        <f t="shared" si="3038"/>
        <v>4675.268571</v>
      </c>
      <c r="FZ243" s="8">
        <f t="shared" si="3038"/>
        <v>5398.030358</v>
      </c>
      <c r="GA243" s="8">
        <f t="shared" si="3038"/>
        <v>6158.800463</v>
      </c>
      <c r="GB243" s="52">
        <f t="shared" si="45"/>
        <v>59124.48444</v>
      </c>
      <c r="GC243" s="8">
        <f t="shared" ref="GC243:GN243" si="3039">SUM(GC244:GC246)</f>
        <v>5330.60016</v>
      </c>
      <c r="GD243" s="8">
        <f t="shared" si="3039"/>
        <v>5821.576491</v>
      </c>
      <c r="GE243" s="8">
        <f t="shared" si="3039"/>
        <v>6522.971249</v>
      </c>
      <c r="GF243" s="8">
        <f t="shared" si="3039"/>
        <v>6522.971249</v>
      </c>
      <c r="GG243" s="8">
        <f t="shared" si="3039"/>
        <v>6663.2502</v>
      </c>
      <c r="GH243" s="8">
        <f t="shared" si="3039"/>
        <v>7084.087055</v>
      </c>
      <c r="GI243" s="8">
        <f t="shared" si="3039"/>
        <v>8136.179192</v>
      </c>
      <c r="GJ243" s="8">
        <f t="shared" si="3039"/>
        <v>7925.760764</v>
      </c>
      <c r="GK243" s="8">
        <f t="shared" si="3039"/>
        <v>7019.795215</v>
      </c>
      <c r="GL243" s="8">
        <f t="shared" si="3039"/>
        <v>6666.60115</v>
      </c>
      <c r="GM243" s="8">
        <f t="shared" si="3039"/>
        <v>7706.143751</v>
      </c>
      <c r="GN243" s="8">
        <f t="shared" si="3039"/>
        <v>8767.434474</v>
      </c>
      <c r="GO243" s="52">
        <f t="shared" si="47"/>
        <v>84167.37095</v>
      </c>
      <c r="GP243" s="53">
        <f t="shared" ref="GP243:HA243" si="3040">SUM(GP244:GP246)</f>
        <v>7950.118231</v>
      </c>
      <c r="GQ243" s="53">
        <f t="shared" si="3040"/>
        <v>8682.365962</v>
      </c>
      <c r="GR243" s="53">
        <f t="shared" si="3040"/>
        <v>9728.434151</v>
      </c>
      <c r="GS243" s="53">
        <f t="shared" si="3040"/>
        <v>9728.434151</v>
      </c>
      <c r="GT243" s="53">
        <f t="shared" si="3040"/>
        <v>9937.647788</v>
      </c>
      <c r="GU243" s="53">
        <f t="shared" si="3040"/>
        <v>10565.2887</v>
      </c>
      <c r="GV243" s="53">
        <f t="shared" si="3040"/>
        <v>12134.39098</v>
      </c>
      <c r="GW243" s="53">
        <f t="shared" si="3040"/>
        <v>11820.57053</v>
      </c>
      <c r="GX243" s="53">
        <f t="shared" si="3040"/>
        <v>10434.79129</v>
      </c>
      <c r="GY243" s="53">
        <f t="shared" si="3040"/>
        <v>9967.741849</v>
      </c>
      <c r="GZ243" s="53">
        <f t="shared" si="3040"/>
        <v>11502.5466</v>
      </c>
      <c r="HA243" s="53">
        <f t="shared" si="3040"/>
        <v>13075.85235</v>
      </c>
      <c r="HB243" s="52">
        <f t="shared" si="49"/>
        <v>125528.1826</v>
      </c>
      <c r="HC243" s="53">
        <f t="shared" ref="HC243:HN243" si="3041">SUM(HC244:HC246)</f>
        <v>12098.21409</v>
      </c>
      <c r="HD243" s="53">
        <f t="shared" si="3041"/>
        <v>13212.52328</v>
      </c>
      <c r="HE243" s="53">
        <f t="shared" si="3041"/>
        <v>14804.39355</v>
      </c>
      <c r="HF243" s="53">
        <f t="shared" si="3041"/>
        <v>14804.39355</v>
      </c>
      <c r="HG243" s="53">
        <f t="shared" si="3041"/>
        <v>15122.76761</v>
      </c>
      <c r="HH243" s="53">
        <f t="shared" si="3041"/>
        <v>16077.88977</v>
      </c>
      <c r="HI243" s="53">
        <f t="shared" si="3041"/>
        <v>18465.69519</v>
      </c>
      <c r="HJ243" s="53">
        <f t="shared" si="3041"/>
        <v>17988.1341</v>
      </c>
      <c r="HK243" s="53">
        <f t="shared" si="3041"/>
        <v>15837.48041</v>
      </c>
      <c r="HL243" s="53">
        <f t="shared" si="3041"/>
        <v>15201.30785</v>
      </c>
      <c r="HM243" s="53">
        <f t="shared" si="3041"/>
        <v>17513.25512</v>
      </c>
      <c r="HN243" s="53">
        <f t="shared" si="3041"/>
        <v>19898.37843</v>
      </c>
      <c r="HO243" s="52">
        <f t="shared" si="51"/>
        <v>191024.433</v>
      </c>
      <c r="HP243" s="53">
        <f t="shared" ref="HP243:IA243" si="3042">SUM(HP244:HP246)</f>
        <v>18689.39375</v>
      </c>
      <c r="HQ243" s="53">
        <f t="shared" si="3042"/>
        <v>20410.78528</v>
      </c>
      <c r="HR243" s="53">
        <f t="shared" si="3042"/>
        <v>22869.91604</v>
      </c>
      <c r="HS243" s="53">
        <f t="shared" si="3042"/>
        <v>22869.91604</v>
      </c>
      <c r="HT243" s="53">
        <f t="shared" si="3042"/>
        <v>23361.74219</v>
      </c>
      <c r="HU243" s="53">
        <f t="shared" si="3042"/>
        <v>24837.22065</v>
      </c>
      <c r="HV243" s="53">
        <f t="shared" si="3042"/>
        <v>28525.91678</v>
      </c>
      <c r="HW243" s="53">
        <f t="shared" si="3042"/>
        <v>27788.17755</v>
      </c>
      <c r="HX243" s="53">
        <f t="shared" si="3042"/>
        <v>24418.02466</v>
      </c>
      <c r="HY243" s="53">
        <f t="shared" si="3042"/>
        <v>23524.91762</v>
      </c>
      <c r="HZ243" s="53">
        <f t="shared" si="3042"/>
        <v>27060.54581</v>
      </c>
      <c r="IA243" s="53">
        <f t="shared" si="3042"/>
        <v>30739.13446</v>
      </c>
      <c r="IB243" s="52">
        <f t="shared" si="53"/>
        <v>295095.6908</v>
      </c>
      <c r="IC243" s="53">
        <f t="shared" ref="IC243:IN243" si="3043">SUM(IC244:IC246)</f>
        <v>27234.41112</v>
      </c>
      <c r="ID243" s="53">
        <f t="shared" si="3043"/>
        <v>29742.84372</v>
      </c>
      <c r="IE243" s="53">
        <f t="shared" si="3043"/>
        <v>33326.31887</v>
      </c>
      <c r="IF243" s="53">
        <f t="shared" si="3043"/>
        <v>33326.31887</v>
      </c>
      <c r="IG243" s="53">
        <f t="shared" si="3043"/>
        <v>34043.0139</v>
      </c>
      <c r="IH243" s="53">
        <f t="shared" si="3043"/>
        <v>36193.09898</v>
      </c>
      <c r="II243" s="53">
        <f t="shared" si="3043"/>
        <v>41568.3117</v>
      </c>
      <c r="IJ243" s="53">
        <f t="shared" si="3043"/>
        <v>40493.26916</v>
      </c>
      <c r="IK243" s="53">
        <f t="shared" si="3043"/>
        <v>35527.56195</v>
      </c>
      <c r="IL243" s="53">
        <f t="shared" si="3043"/>
        <v>34333.23779</v>
      </c>
      <c r="IM243" s="53">
        <f t="shared" si="3043"/>
        <v>39435.19224</v>
      </c>
      <c r="IN243" s="53">
        <f t="shared" si="3043"/>
        <v>44793.43934</v>
      </c>
      <c r="IO243" s="52">
        <f t="shared" si="55"/>
        <v>430017.0176</v>
      </c>
      <c r="IP243" s="53">
        <f t="shared" ref="IP243:JA243" si="3044">SUM(IP244:IP246)</f>
        <v>40009.75627</v>
      </c>
      <c r="IQ243" s="53">
        <f t="shared" si="3044"/>
        <v>43694.8654</v>
      </c>
      <c r="IR243" s="53">
        <f t="shared" si="3044"/>
        <v>48959.30702</v>
      </c>
      <c r="IS243" s="53">
        <f t="shared" si="3044"/>
        <v>48959.30702</v>
      </c>
      <c r="IT243" s="53">
        <f t="shared" si="3044"/>
        <v>50012.19534</v>
      </c>
      <c r="IU243" s="53">
        <f t="shared" si="3044"/>
        <v>53170.86031</v>
      </c>
      <c r="IV243" s="53">
        <f t="shared" si="3044"/>
        <v>61067.52273</v>
      </c>
      <c r="IW243" s="53">
        <f t="shared" si="3044"/>
        <v>59488.19025</v>
      </c>
      <c r="IX243" s="53">
        <f t="shared" si="3044"/>
        <v>52167.62336</v>
      </c>
      <c r="IY243" s="53">
        <f t="shared" si="3044"/>
        <v>50497.0168</v>
      </c>
      <c r="IZ243" s="53">
        <f t="shared" si="3044"/>
        <v>57900.82908</v>
      </c>
      <c r="JA243" s="53">
        <f t="shared" si="3044"/>
        <v>65805.52018</v>
      </c>
      <c r="JB243" s="52">
        <f t="shared" si="57"/>
        <v>631732.9938</v>
      </c>
      <c r="JC243" s="2"/>
      <c r="JD243" s="2"/>
      <c r="JE243" s="19">
        <f t="shared" si="58"/>
        <v>0</v>
      </c>
      <c r="JF243" s="19">
        <f t="shared" si="59"/>
        <v>0</v>
      </c>
      <c r="JG243" s="48">
        <f t="shared" si="60"/>
        <v>0</v>
      </c>
      <c r="JH243" s="48">
        <f t="shared" si="61"/>
        <v>0</v>
      </c>
      <c r="JI243" s="48">
        <f t="shared" si="62"/>
        <v>0</v>
      </c>
      <c r="JJ243" s="48">
        <f t="shared" si="63"/>
        <v>0</v>
      </c>
      <c r="JK243" s="48">
        <f t="shared" si="64"/>
        <v>0</v>
      </c>
    </row>
    <row r="244" ht="19.5" customHeight="1" outlineLevel="1">
      <c r="A244" s="2"/>
      <c r="B244" s="13" t="s">
        <v>18</v>
      </c>
      <c r="C244" s="10">
        <f t="shared" ref="C244:N244" si="3045">C95-C132-C160-C188-C216</f>
        <v>1767.103701</v>
      </c>
      <c r="D244" s="10">
        <f t="shared" si="3045"/>
        <v>1929.863252</v>
      </c>
      <c r="E244" s="10">
        <f t="shared" si="3045"/>
        <v>2162.376897</v>
      </c>
      <c r="F244" s="10">
        <f t="shared" si="3045"/>
        <v>2162.376897</v>
      </c>
      <c r="G244" s="10">
        <f t="shared" si="3045"/>
        <v>2208.879626</v>
      </c>
      <c r="H244" s="10">
        <f t="shared" si="3045"/>
        <v>2348.387813</v>
      </c>
      <c r="I244" s="10">
        <f t="shared" si="3045"/>
        <v>2697.15828</v>
      </c>
      <c r="J244" s="10">
        <f t="shared" si="3045"/>
        <v>2627.404186</v>
      </c>
      <c r="K244" s="10">
        <f t="shared" si="3045"/>
        <v>2441.393271</v>
      </c>
      <c r="L244" s="10">
        <f t="shared" si="3045"/>
        <v>2301.885084</v>
      </c>
      <c r="M244" s="10">
        <f t="shared" si="3045"/>
        <v>2348.387813</v>
      </c>
      <c r="N244" s="10">
        <f t="shared" si="3045"/>
        <v>2906.42056</v>
      </c>
      <c r="O244" s="10">
        <f t="shared" si="21"/>
        <v>27901.63738</v>
      </c>
      <c r="P244" s="10">
        <f t="shared" ref="P244:AA244" si="3046">P95-P132-P160-P188-P216</f>
        <v>2534.12783</v>
      </c>
      <c r="Q244" s="10">
        <f t="shared" si="3046"/>
        <v>2767.534341</v>
      </c>
      <c r="R244" s="10">
        <f t="shared" si="3046"/>
        <v>3100.972213</v>
      </c>
      <c r="S244" s="10">
        <f t="shared" si="3046"/>
        <v>3100.972213</v>
      </c>
      <c r="T244" s="10">
        <f t="shared" si="3046"/>
        <v>3167.659787</v>
      </c>
      <c r="U244" s="10">
        <f t="shared" si="3046"/>
        <v>3367.722511</v>
      </c>
      <c r="V244" s="10">
        <f t="shared" si="3046"/>
        <v>3867.879319</v>
      </c>
      <c r="W244" s="10">
        <f t="shared" si="3046"/>
        <v>3767.847958</v>
      </c>
      <c r="X244" s="10">
        <f t="shared" si="3046"/>
        <v>3501.09766</v>
      </c>
      <c r="Y244" s="10">
        <f t="shared" si="3046"/>
        <v>3301.034936</v>
      </c>
      <c r="Z244" s="10">
        <f t="shared" si="3046"/>
        <v>3367.722511</v>
      </c>
      <c r="AA244" s="10">
        <f t="shared" si="3046"/>
        <v>4167.973404</v>
      </c>
      <c r="AB244" s="10">
        <f t="shared" si="23"/>
        <v>40012.54468</v>
      </c>
      <c r="AC244" s="10">
        <f t="shared" ref="AC244:AN244" si="3047">AC95-AC132-AC160-AC188-AC216</f>
        <v>3900.936424</v>
      </c>
      <c r="AD244" s="10">
        <f t="shared" si="3047"/>
        <v>4260.2332</v>
      </c>
      <c r="AE244" s="10">
        <f t="shared" si="3047"/>
        <v>4773.514308</v>
      </c>
      <c r="AF244" s="10">
        <f t="shared" si="3047"/>
        <v>4773.514308</v>
      </c>
      <c r="AG244" s="10">
        <f t="shared" si="3047"/>
        <v>4876.17053</v>
      </c>
      <c r="AH244" s="10">
        <f t="shared" si="3047"/>
        <v>5184.139195</v>
      </c>
      <c r="AI244" s="10">
        <f t="shared" si="3047"/>
        <v>5954.060858</v>
      </c>
      <c r="AJ244" s="10">
        <f t="shared" si="3047"/>
        <v>5800.076525</v>
      </c>
      <c r="AK244" s="10">
        <f t="shared" si="3047"/>
        <v>5389.451639</v>
      </c>
      <c r="AL244" s="10">
        <f t="shared" si="3047"/>
        <v>5081.482973</v>
      </c>
      <c r="AM244" s="10">
        <f t="shared" si="3047"/>
        <v>5184.139195</v>
      </c>
      <c r="AN244" s="10">
        <f t="shared" si="3047"/>
        <v>6416.013855</v>
      </c>
      <c r="AO244" s="10">
        <f t="shared" si="25"/>
        <v>61593.73301</v>
      </c>
      <c r="AP244" s="10">
        <f t="shared" ref="AP244:BA244" si="3048">AP95-AP132-AP160-AP188-AP216</f>
        <v>6101.519354</v>
      </c>
      <c r="AQ244" s="10">
        <f t="shared" si="3048"/>
        <v>6663.5014</v>
      </c>
      <c r="AR244" s="10">
        <f t="shared" si="3048"/>
        <v>7466.332894</v>
      </c>
      <c r="AS244" s="10">
        <f t="shared" si="3048"/>
        <v>7466.332894</v>
      </c>
      <c r="AT244" s="10">
        <f t="shared" si="3048"/>
        <v>7626.899193</v>
      </c>
      <c r="AU244" s="10">
        <f t="shared" si="3048"/>
        <v>8108.598089</v>
      </c>
      <c r="AV244" s="10">
        <f t="shared" si="3048"/>
        <v>9312.84533</v>
      </c>
      <c r="AW244" s="10">
        <f t="shared" si="3048"/>
        <v>9071.995882</v>
      </c>
      <c r="AX244" s="10">
        <f t="shared" si="3048"/>
        <v>8429.730687</v>
      </c>
      <c r="AY244" s="10">
        <f t="shared" si="3048"/>
        <v>7948.03179</v>
      </c>
      <c r="AZ244" s="10">
        <f t="shared" si="3048"/>
        <v>8108.598089</v>
      </c>
      <c r="BA244" s="10">
        <f t="shared" si="3048"/>
        <v>10035.39367</v>
      </c>
      <c r="BB244" s="10">
        <f t="shared" si="27"/>
        <v>96339.77928</v>
      </c>
      <c r="BC244" s="10">
        <f t="shared" ref="BC244:BN244" si="3049">BC95-BC132-BC160-BC188-BC216</f>
        <v>9648.072904</v>
      </c>
      <c r="BD244" s="10">
        <f t="shared" si="3049"/>
        <v>10536.7112</v>
      </c>
      <c r="BE244" s="10">
        <f t="shared" si="3049"/>
        <v>11806.19448</v>
      </c>
      <c r="BF244" s="10">
        <f t="shared" si="3049"/>
        <v>11806.19448</v>
      </c>
      <c r="BG244" s="10">
        <f t="shared" si="3049"/>
        <v>12060.09113</v>
      </c>
      <c r="BH244" s="10">
        <f t="shared" si="3049"/>
        <v>12821.7811</v>
      </c>
      <c r="BI244" s="10">
        <f t="shared" si="3049"/>
        <v>14726.00601</v>
      </c>
      <c r="BJ244" s="10">
        <f t="shared" si="3049"/>
        <v>14345.16103</v>
      </c>
      <c r="BK244" s="10">
        <f t="shared" si="3049"/>
        <v>13329.57441</v>
      </c>
      <c r="BL244" s="10">
        <f t="shared" si="3049"/>
        <v>12567.88444</v>
      </c>
      <c r="BM244" s="10">
        <f t="shared" si="3049"/>
        <v>12821.7811</v>
      </c>
      <c r="BN244" s="10">
        <f t="shared" si="3049"/>
        <v>15868.54096</v>
      </c>
      <c r="BO244" s="10">
        <f t="shared" si="29"/>
        <v>152337.9932</v>
      </c>
      <c r="BP244" s="10">
        <f t="shared" ref="BP244:CA244" si="3050">BP95-BP132-BP160-BP188-BP216</f>
        <v>14348.49408</v>
      </c>
      <c r="BQ244" s="10">
        <f t="shared" si="3050"/>
        <v>15670.06591</v>
      </c>
      <c r="BR244" s="10">
        <f t="shared" si="3050"/>
        <v>17558.02566</v>
      </c>
      <c r="BS244" s="10">
        <f t="shared" si="3050"/>
        <v>17558.02566</v>
      </c>
      <c r="BT244" s="10">
        <f t="shared" si="3050"/>
        <v>17935.61761</v>
      </c>
      <c r="BU244" s="10">
        <f t="shared" si="3050"/>
        <v>19068.39345</v>
      </c>
      <c r="BV244" s="10">
        <f t="shared" si="3050"/>
        <v>21900.33308</v>
      </c>
      <c r="BW244" s="10">
        <f t="shared" si="3050"/>
        <v>21333.94515</v>
      </c>
      <c r="BX244" s="10">
        <f t="shared" si="3050"/>
        <v>19823.57735</v>
      </c>
      <c r="BY244" s="10">
        <f t="shared" si="3050"/>
        <v>18690.8015</v>
      </c>
      <c r="BZ244" s="10">
        <f t="shared" si="3050"/>
        <v>19068.39345</v>
      </c>
      <c r="CA244" s="10">
        <f t="shared" si="3050"/>
        <v>23599.49685</v>
      </c>
      <c r="CB244" s="10">
        <f t="shared" si="31"/>
        <v>226555.1697</v>
      </c>
      <c r="CC244" s="10">
        <f t="shared" ref="CC244:CN244" si="3051">CC95-CC132-CC160-CC188-CC216</f>
        <v>21472.46971</v>
      </c>
      <c r="CD244" s="10">
        <f t="shared" si="3051"/>
        <v>23450.19719</v>
      </c>
      <c r="CE244" s="10">
        <f t="shared" si="3051"/>
        <v>26275.52215</v>
      </c>
      <c r="CF244" s="10">
        <f t="shared" si="3051"/>
        <v>26275.52215</v>
      </c>
      <c r="CG244" s="10">
        <f t="shared" si="3051"/>
        <v>26840.58714</v>
      </c>
      <c r="CH244" s="10">
        <f t="shared" si="3051"/>
        <v>28535.78212</v>
      </c>
      <c r="CI244" s="10">
        <f t="shared" si="3051"/>
        <v>32773.76956</v>
      </c>
      <c r="CJ244" s="10">
        <f t="shared" si="3051"/>
        <v>31926.17207</v>
      </c>
      <c r="CK244" s="10">
        <f t="shared" si="3051"/>
        <v>29665.9121</v>
      </c>
      <c r="CL244" s="10">
        <f t="shared" si="3051"/>
        <v>27970.71713</v>
      </c>
      <c r="CM244" s="10">
        <f t="shared" si="3051"/>
        <v>28535.78212</v>
      </c>
      <c r="CN244" s="10">
        <f t="shared" si="3051"/>
        <v>35316.56203</v>
      </c>
      <c r="CO244" s="10">
        <f t="shared" si="33"/>
        <v>339038.9955</v>
      </c>
      <c r="CP244" s="2"/>
      <c r="CQ244" s="2"/>
      <c r="CR244" s="48">
        <f>O244-'ОПУ БС'!C244</f>
        <v>0</v>
      </c>
      <c r="CS244" s="48">
        <f>AB244-'ОПУ БС'!D244</f>
        <v>0</v>
      </c>
      <c r="CT244" s="48">
        <f>AO244-'ОПУ БС'!E244</f>
        <v>0</v>
      </c>
      <c r="CU244" s="48">
        <f>BB244-'ОПУ БС'!F244</f>
        <v>0</v>
      </c>
      <c r="CV244" s="48">
        <f>BO244-'ОПУ БС'!G244</f>
        <v>0</v>
      </c>
      <c r="CW244" s="48">
        <f>CB244-'ОПУ БС'!H244</f>
        <v>0</v>
      </c>
      <c r="CX244" s="48">
        <f>CO244-'ОПУ БС'!I244</f>
        <v>0</v>
      </c>
      <c r="CY244" s="2"/>
      <c r="CZ244" s="2"/>
      <c r="DA244" s="54">
        <f t="shared" ref="DA244:DL244" si="3052">DA95-DA132-DA160-DA188-DA216</f>
        <v>0</v>
      </c>
      <c r="DB244" s="54">
        <f t="shared" si="3052"/>
        <v>0</v>
      </c>
      <c r="DC244" s="54">
        <f t="shared" si="3052"/>
        <v>0</v>
      </c>
      <c r="DD244" s="54">
        <f t="shared" si="3052"/>
        <v>0</v>
      </c>
      <c r="DE244" s="54">
        <f t="shared" si="3052"/>
        <v>0</v>
      </c>
      <c r="DF244" s="54">
        <f t="shared" si="3052"/>
        <v>0</v>
      </c>
      <c r="DG244" s="54">
        <f t="shared" si="3052"/>
        <v>0</v>
      </c>
      <c r="DH244" s="54">
        <f t="shared" si="3052"/>
        <v>0</v>
      </c>
      <c r="DI244" s="54">
        <f t="shared" si="3052"/>
        <v>0</v>
      </c>
      <c r="DJ244" s="54">
        <f t="shared" si="3052"/>
        <v>0</v>
      </c>
      <c r="DK244" s="54">
        <f t="shared" si="3052"/>
        <v>0</v>
      </c>
      <c r="DL244" s="54">
        <f t="shared" si="3052"/>
        <v>0</v>
      </c>
      <c r="DM244" s="55">
        <f t="shared" si="35"/>
        <v>0</v>
      </c>
      <c r="DN244" s="54">
        <f t="shared" ref="DN244:DY244" si="3053">DN95-DN132-DN160-DN188-DN216</f>
        <v>0</v>
      </c>
      <c r="DO244" s="54">
        <f t="shared" si="3053"/>
        <v>0</v>
      </c>
      <c r="DP244" s="54">
        <f t="shared" si="3053"/>
        <v>0</v>
      </c>
      <c r="DQ244" s="54">
        <f t="shared" si="3053"/>
        <v>0</v>
      </c>
      <c r="DR244" s="54">
        <f t="shared" si="3053"/>
        <v>0</v>
      </c>
      <c r="DS244" s="54">
        <f t="shared" si="3053"/>
        <v>0</v>
      </c>
      <c r="DT244" s="54">
        <f t="shared" si="3053"/>
        <v>0</v>
      </c>
      <c r="DU244" s="54">
        <f t="shared" si="3053"/>
        <v>0</v>
      </c>
      <c r="DV244" s="54">
        <f t="shared" si="3053"/>
        <v>0</v>
      </c>
      <c r="DW244" s="54">
        <f t="shared" si="3053"/>
        <v>0</v>
      </c>
      <c r="DX244" s="54">
        <f t="shared" si="3053"/>
        <v>0</v>
      </c>
      <c r="DY244" s="54">
        <f t="shared" si="3053"/>
        <v>0</v>
      </c>
      <c r="DZ244" s="50">
        <f t="shared" si="37"/>
        <v>0</v>
      </c>
      <c r="EA244" s="54">
        <f t="shared" ref="EA244:EL244" si="3054">EA95-EA132-EA160-EA188-EA216</f>
        <v>0</v>
      </c>
      <c r="EB244" s="54">
        <f t="shared" si="3054"/>
        <v>0</v>
      </c>
      <c r="EC244" s="54">
        <f t="shared" si="3054"/>
        <v>0</v>
      </c>
      <c r="ED244" s="54">
        <f t="shared" si="3054"/>
        <v>0</v>
      </c>
      <c r="EE244" s="54">
        <f t="shared" si="3054"/>
        <v>0</v>
      </c>
      <c r="EF244" s="54">
        <f t="shared" si="3054"/>
        <v>0</v>
      </c>
      <c r="EG244" s="54">
        <f t="shared" si="3054"/>
        <v>0</v>
      </c>
      <c r="EH244" s="54">
        <f t="shared" si="3054"/>
        <v>0</v>
      </c>
      <c r="EI244" s="54">
        <f t="shared" si="3054"/>
        <v>0</v>
      </c>
      <c r="EJ244" s="54">
        <f t="shared" si="3054"/>
        <v>0</v>
      </c>
      <c r="EK244" s="54">
        <f t="shared" si="3054"/>
        <v>0</v>
      </c>
      <c r="EL244" s="54">
        <f t="shared" si="3054"/>
        <v>0</v>
      </c>
      <c r="EM244" s="50">
        <f t="shared" si="39"/>
        <v>0</v>
      </c>
      <c r="EN244" s="54">
        <f t="shared" ref="EN244:EY244" si="3055">EN95-EN132-EN160-EN188-EN216</f>
        <v>0</v>
      </c>
      <c r="EO244" s="54">
        <f t="shared" si="3055"/>
        <v>0</v>
      </c>
      <c r="EP244" s="54">
        <f t="shared" si="3055"/>
        <v>0</v>
      </c>
      <c r="EQ244" s="54">
        <f t="shared" si="3055"/>
        <v>0</v>
      </c>
      <c r="ER244" s="54">
        <f t="shared" si="3055"/>
        <v>0</v>
      </c>
      <c r="ES244" s="54">
        <f t="shared" si="3055"/>
        <v>0</v>
      </c>
      <c r="ET244" s="54">
        <f t="shared" si="3055"/>
        <v>0</v>
      </c>
      <c r="EU244" s="54">
        <f t="shared" si="3055"/>
        <v>0</v>
      </c>
      <c r="EV244" s="54">
        <f t="shared" si="3055"/>
        <v>0</v>
      </c>
      <c r="EW244" s="54">
        <f t="shared" si="3055"/>
        <v>0</v>
      </c>
      <c r="EX244" s="54">
        <f t="shared" si="3055"/>
        <v>0</v>
      </c>
      <c r="EY244" s="54">
        <f t="shared" si="3055"/>
        <v>0</v>
      </c>
      <c r="EZ244" s="51">
        <f t="shared" si="41"/>
        <v>0</v>
      </c>
      <c r="FA244" s="54">
        <f t="shared" ref="FA244:FL244" si="3056">FA95-FA132-FA160-FA188-FA216</f>
        <v>0</v>
      </c>
      <c r="FB244" s="54">
        <f t="shared" si="3056"/>
        <v>0</v>
      </c>
      <c r="FC244" s="54">
        <f t="shared" si="3056"/>
        <v>0</v>
      </c>
      <c r="FD244" s="54">
        <f t="shared" si="3056"/>
        <v>0</v>
      </c>
      <c r="FE244" s="54">
        <f t="shared" si="3056"/>
        <v>0</v>
      </c>
      <c r="FF244" s="54">
        <f t="shared" si="3056"/>
        <v>0</v>
      </c>
      <c r="FG244" s="54">
        <f t="shared" si="3056"/>
        <v>0</v>
      </c>
      <c r="FH244" s="54">
        <f t="shared" si="3056"/>
        <v>0</v>
      </c>
      <c r="FI244" s="54">
        <f t="shared" si="3056"/>
        <v>0</v>
      </c>
      <c r="FJ244" s="54">
        <f t="shared" si="3056"/>
        <v>0</v>
      </c>
      <c r="FK244" s="54">
        <f t="shared" si="3056"/>
        <v>0</v>
      </c>
      <c r="FL244" s="54">
        <f t="shared" si="3056"/>
        <v>0</v>
      </c>
      <c r="FM244" s="51">
        <f t="shared" si="43"/>
        <v>0</v>
      </c>
      <c r="FN244" s="2"/>
      <c r="FO244" s="2"/>
      <c r="FP244" s="10">
        <f t="shared" ref="FP244:GA244" si="3057">FP95-FP132-FP160-FP188-FP216</f>
        <v>1767.103701</v>
      </c>
      <c r="FQ244" s="10">
        <f t="shared" si="3057"/>
        <v>1929.863252</v>
      </c>
      <c r="FR244" s="10">
        <f t="shared" si="3057"/>
        <v>2162.376897</v>
      </c>
      <c r="FS244" s="10">
        <f t="shared" si="3057"/>
        <v>2162.376897</v>
      </c>
      <c r="FT244" s="10">
        <f t="shared" si="3057"/>
        <v>2208.879626</v>
      </c>
      <c r="FU244" s="10">
        <f t="shared" si="3057"/>
        <v>2348.387813</v>
      </c>
      <c r="FV244" s="10">
        <f t="shared" si="3057"/>
        <v>2697.15828</v>
      </c>
      <c r="FW244" s="10">
        <f t="shared" si="3057"/>
        <v>2627.404186</v>
      </c>
      <c r="FX244" s="10">
        <f t="shared" si="3057"/>
        <v>2441.393271</v>
      </c>
      <c r="FY244" s="10">
        <f t="shared" si="3057"/>
        <v>2301.885084</v>
      </c>
      <c r="FZ244" s="10">
        <f t="shared" si="3057"/>
        <v>2348.387813</v>
      </c>
      <c r="GA244" s="10">
        <f t="shared" si="3057"/>
        <v>2906.42056</v>
      </c>
      <c r="GB244" s="52">
        <f t="shared" si="45"/>
        <v>27901.63738</v>
      </c>
      <c r="GC244" s="10">
        <f t="shared" ref="GC244:GN244" si="3058">GC95-GC132-GC160-GC188-GC216</f>
        <v>2534.12783</v>
      </c>
      <c r="GD244" s="10">
        <f t="shared" si="3058"/>
        <v>2767.534341</v>
      </c>
      <c r="GE244" s="10">
        <f t="shared" si="3058"/>
        <v>3100.972213</v>
      </c>
      <c r="GF244" s="10">
        <f t="shared" si="3058"/>
        <v>3100.972213</v>
      </c>
      <c r="GG244" s="10">
        <f t="shared" si="3058"/>
        <v>3167.659787</v>
      </c>
      <c r="GH244" s="10">
        <f t="shared" si="3058"/>
        <v>3367.722511</v>
      </c>
      <c r="GI244" s="10">
        <f t="shared" si="3058"/>
        <v>3867.879319</v>
      </c>
      <c r="GJ244" s="10">
        <f t="shared" si="3058"/>
        <v>3767.847958</v>
      </c>
      <c r="GK244" s="10">
        <f t="shared" si="3058"/>
        <v>3501.09766</v>
      </c>
      <c r="GL244" s="10">
        <f t="shared" si="3058"/>
        <v>3301.034936</v>
      </c>
      <c r="GM244" s="10">
        <f t="shared" si="3058"/>
        <v>3367.722511</v>
      </c>
      <c r="GN244" s="10">
        <f t="shared" si="3058"/>
        <v>4167.973404</v>
      </c>
      <c r="GO244" s="52">
        <f t="shared" si="47"/>
        <v>40012.54468</v>
      </c>
      <c r="GP244" s="63">
        <f t="shared" ref="GP244:HA244" si="3059">GP95-GP132-GP160-GP188-GP216</f>
        <v>3900.936424</v>
      </c>
      <c r="GQ244" s="63">
        <f t="shared" si="3059"/>
        <v>4260.2332</v>
      </c>
      <c r="GR244" s="63">
        <f t="shared" si="3059"/>
        <v>4773.514308</v>
      </c>
      <c r="GS244" s="63">
        <f t="shared" si="3059"/>
        <v>4773.514308</v>
      </c>
      <c r="GT244" s="63">
        <f t="shared" si="3059"/>
        <v>4876.17053</v>
      </c>
      <c r="GU244" s="63">
        <f t="shared" si="3059"/>
        <v>5184.139195</v>
      </c>
      <c r="GV244" s="63">
        <f t="shared" si="3059"/>
        <v>5954.060858</v>
      </c>
      <c r="GW244" s="63">
        <f t="shared" si="3059"/>
        <v>5800.076525</v>
      </c>
      <c r="GX244" s="63">
        <f t="shared" si="3059"/>
        <v>5389.451639</v>
      </c>
      <c r="GY244" s="63">
        <f t="shared" si="3059"/>
        <v>5081.482973</v>
      </c>
      <c r="GZ244" s="63">
        <f t="shared" si="3059"/>
        <v>5184.139195</v>
      </c>
      <c r="HA244" s="63">
        <f t="shared" si="3059"/>
        <v>6416.013855</v>
      </c>
      <c r="HB244" s="52">
        <f t="shared" si="49"/>
        <v>61593.73301</v>
      </c>
      <c r="HC244" s="63">
        <f t="shared" ref="HC244:HN244" si="3060">HC95-HC132-HC160-HC188-HC216</f>
        <v>6101.519354</v>
      </c>
      <c r="HD244" s="63">
        <f t="shared" si="3060"/>
        <v>6663.5014</v>
      </c>
      <c r="HE244" s="63">
        <f t="shared" si="3060"/>
        <v>7466.332894</v>
      </c>
      <c r="HF244" s="63">
        <f t="shared" si="3060"/>
        <v>7466.332894</v>
      </c>
      <c r="HG244" s="63">
        <f t="shared" si="3060"/>
        <v>7626.899193</v>
      </c>
      <c r="HH244" s="63">
        <f t="shared" si="3060"/>
        <v>8108.598089</v>
      </c>
      <c r="HI244" s="63">
        <f t="shared" si="3060"/>
        <v>9312.84533</v>
      </c>
      <c r="HJ244" s="63">
        <f t="shared" si="3060"/>
        <v>9071.995882</v>
      </c>
      <c r="HK244" s="63">
        <f t="shared" si="3060"/>
        <v>8429.730687</v>
      </c>
      <c r="HL244" s="63">
        <f t="shared" si="3060"/>
        <v>7948.03179</v>
      </c>
      <c r="HM244" s="63">
        <f t="shared" si="3060"/>
        <v>8108.598089</v>
      </c>
      <c r="HN244" s="63">
        <f t="shared" si="3060"/>
        <v>10035.39367</v>
      </c>
      <c r="HO244" s="52">
        <f t="shared" si="51"/>
        <v>96339.77928</v>
      </c>
      <c r="HP244" s="63">
        <f t="shared" ref="HP244:IA244" si="3061">HP95-HP132-HP160-HP188-HP216</f>
        <v>9648.072904</v>
      </c>
      <c r="HQ244" s="63">
        <f t="shared" si="3061"/>
        <v>10536.7112</v>
      </c>
      <c r="HR244" s="63">
        <f t="shared" si="3061"/>
        <v>11806.19448</v>
      </c>
      <c r="HS244" s="63">
        <f t="shared" si="3061"/>
        <v>11806.19448</v>
      </c>
      <c r="HT244" s="63">
        <f t="shared" si="3061"/>
        <v>12060.09113</v>
      </c>
      <c r="HU244" s="63">
        <f t="shared" si="3061"/>
        <v>12821.7811</v>
      </c>
      <c r="HV244" s="63">
        <f t="shared" si="3061"/>
        <v>14726.00601</v>
      </c>
      <c r="HW244" s="63">
        <f t="shared" si="3061"/>
        <v>14345.16103</v>
      </c>
      <c r="HX244" s="63">
        <f t="shared" si="3061"/>
        <v>13329.57441</v>
      </c>
      <c r="HY244" s="63">
        <f t="shared" si="3061"/>
        <v>12567.88444</v>
      </c>
      <c r="HZ244" s="63">
        <f t="shared" si="3061"/>
        <v>12821.7811</v>
      </c>
      <c r="IA244" s="63">
        <f t="shared" si="3061"/>
        <v>15868.54096</v>
      </c>
      <c r="IB244" s="52">
        <f t="shared" si="53"/>
        <v>152337.9932</v>
      </c>
      <c r="IC244" s="63">
        <f t="shared" ref="IC244:IN244" si="3062">IC95-IC132-IC160-IC188-IC216</f>
        <v>14348.49408</v>
      </c>
      <c r="ID244" s="63">
        <f t="shared" si="3062"/>
        <v>15670.06591</v>
      </c>
      <c r="IE244" s="63">
        <f t="shared" si="3062"/>
        <v>17558.02566</v>
      </c>
      <c r="IF244" s="63">
        <f t="shared" si="3062"/>
        <v>17558.02566</v>
      </c>
      <c r="IG244" s="63">
        <f t="shared" si="3062"/>
        <v>17935.61761</v>
      </c>
      <c r="IH244" s="63">
        <f t="shared" si="3062"/>
        <v>19068.39345</v>
      </c>
      <c r="II244" s="63">
        <f t="shared" si="3062"/>
        <v>21900.33308</v>
      </c>
      <c r="IJ244" s="63">
        <f t="shared" si="3062"/>
        <v>21333.94515</v>
      </c>
      <c r="IK244" s="63">
        <f t="shared" si="3062"/>
        <v>19823.57735</v>
      </c>
      <c r="IL244" s="63">
        <f t="shared" si="3062"/>
        <v>18690.8015</v>
      </c>
      <c r="IM244" s="63">
        <f t="shared" si="3062"/>
        <v>19068.39345</v>
      </c>
      <c r="IN244" s="63">
        <f t="shared" si="3062"/>
        <v>23599.49685</v>
      </c>
      <c r="IO244" s="52">
        <f t="shared" si="55"/>
        <v>226555.1697</v>
      </c>
      <c r="IP244" s="63">
        <f t="shared" ref="IP244:JA244" si="3063">IP95-IP132-IP160-IP188-IP216</f>
        <v>21472.46971</v>
      </c>
      <c r="IQ244" s="63">
        <f t="shared" si="3063"/>
        <v>23450.19719</v>
      </c>
      <c r="IR244" s="63">
        <f t="shared" si="3063"/>
        <v>26275.52215</v>
      </c>
      <c r="IS244" s="63">
        <f t="shared" si="3063"/>
        <v>26275.52215</v>
      </c>
      <c r="IT244" s="63">
        <f t="shared" si="3063"/>
        <v>26840.58714</v>
      </c>
      <c r="IU244" s="63">
        <f t="shared" si="3063"/>
        <v>28535.78212</v>
      </c>
      <c r="IV244" s="63">
        <f t="shared" si="3063"/>
        <v>32773.76956</v>
      </c>
      <c r="IW244" s="63">
        <f t="shared" si="3063"/>
        <v>31926.17207</v>
      </c>
      <c r="IX244" s="63">
        <f t="shared" si="3063"/>
        <v>29665.9121</v>
      </c>
      <c r="IY244" s="63">
        <f t="shared" si="3063"/>
        <v>27970.71713</v>
      </c>
      <c r="IZ244" s="63">
        <f t="shared" si="3063"/>
        <v>28535.78212</v>
      </c>
      <c r="JA244" s="63">
        <f t="shared" si="3063"/>
        <v>35316.56203</v>
      </c>
      <c r="JB244" s="52">
        <f t="shared" si="57"/>
        <v>339038.9955</v>
      </c>
      <c r="JC244" s="2"/>
      <c r="JD244" s="2"/>
      <c r="JE244" s="19">
        <f t="shared" si="58"/>
        <v>0</v>
      </c>
      <c r="JF244" s="19">
        <f t="shared" si="59"/>
        <v>0</v>
      </c>
      <c r="JG244" s="48">
        <f t="shared" si="60"/>
        <v>0</v>
      </c>
      <c r="JH244" s="48">
        <f t="shared" si="61"/>
        <v>0</v>
      </c>
      <c r="JI244" s="48">
        <f t="shared" si="62"/>
        <v>0</v>
      </c>
      <c r="JJ244" s="48">
        <f t="shared" si="63"/>
        <v>0</v>
      </c>
      <c r="JK244" s="48">
        <f t="shared" si="64"/>
        <v>0</v>
      </c>
    </row>
    <row r="245" ht="19.5" customHeight="1" outlineLevel="1">
      <c r="A245" s="2"/>
      <c r="B245" s="13" t="s">
        <v>19</v>
      </c>
      <c r="C245" s="10">
        <f t="shared" ref="C245:N245" si="3064">C96-C133-C161-C189-C217</f>
        <v>1539.010603</v>
      </c>
      <c r="D245" s="10">
        <f t="shared" si="3064"/>
        <v>1680.76158</v>
      </c>
      <c r="E245" s="10">
        <f t="shared" si="3064"/>
        <v>1883.262975</v>
      </c>
      <c r="F245" s="10">
        <f t="shared" si="3064"/>
        <v>1883.262975</v>
      </c>
      <c r="G245" s="10">
        <f t="shared" si="3064"/>
        <v>1923.763254</v>
      </c>
      <c r="H245" s="10">
        <f t="shared" si="3064"/>
        <v>2045.264091</v>
      </c>
      <c r="I245" s="10">
        <f t="shared" si="3064"/>
        <v>2349.016184</v>
      </c>
      <c r="J245" s="10">
        <f t="shared" si="3064"/>
        <v>2288.265765</v>
      </c>
      <c r="K245" s="10">
        <f t="shared" si="3064"/>
        <v>2126.264649</v>
      </c>
      <c r="L245" s="10">
        <f t="shared" si="3064"/>
        <v>1802.262417</v>
      </c>
      <c r="M245" s="10">
        <f t="shared" si="3064"/>
        <v>2247.765486</v>
      </c>
      <c r="N245" s="10">
        <f t="shared" si="3064"/>
        <v>2531.267439</v>
      </c>
      <c r="O245" s="10">
        <f t="shared" si="21"/>
        <v>24300.16742</v>
      </c>
      <c r="P245" s="10">
        <f t="shared" ref="P245:AA245" si="3065">P96-P133-P161-P189-P217</f>
        <v>2106.772843</v>
      </c>
      <c r="Q245" s="10">
        <f t="shared" si="3065"/>
        <v>2300.81771</v>
      </c>
      <c r="R245" s="10">
        <f t="shared" si="3065"/>
        <v>2578.024664</v>
      </c>
      <c r="S245" s="10">
        <f t="shared" si="3065"/>
        <v>2578.024664</v>
      </c>
      <c r="T245" s="10">
        <f t="shared" si="3065"/>
        <v>2633.466054</v>
      </c>
      <c r="U245" s="10">
        <f t="shared" si="3065"/>
        <v>2799.790226</v>
      </c>
      <c r="V245" s="10">
        <f t="shared" si="3065"/>
        <v>3215.600656</v>
      </c>
      <c r="W245" s="10">
        <f t="shared" si="3065"/>
        <v>3132.43857</v>
      </c>
      <c r="X245" s="10">
        <f t="shared" si="3065"/>
        <v>2910.673007</v>
      </c>
      <c r="Y245" s="10">
        <f t="shared" si="3065"/>
        <v>2467.141882</v>
      </c>
      <c r="Z245" s="10">
        <f t="shared" si="3065"/>
        <v>3076.997179</v>
      </c>
      <c r="AA245" s="10">
        <f t="shared" si="3065"/>
        <v>3465.086913</v>
      </c>
      <c r="AB245" s="10">
        <f t="shared" si="23"/>
        <v>33264.83437</v>
      </c>
      <c r="AC245" s="10">
        <f t="shared" ref="AC245:AN245" si="3066">AC96-AC133-AC161-AC189-AC217</f>
        <v>2951.332431</v>
      </c>
      <c r="AD245" s="10">
        <f t="shared" si="3066"/>
        <v>3223.165681</v>
      </c>
      <c r="AE245" s="10">
        <f t="shared" si="3066"/>
        <v>3611.498896</v>
      </c>
      <c r="AF245" s="10">
        <f t="shared" si="3066"/>
        <v>3611.498896</v>
      </c>
      <c r="AG245" s="10">
        <f t="shared" si="3066"/>
        <v>3689.165538</v>
      </c>
      <c r="AH245" s="10">
        <f t="shared" si="3066"/>
        <v>3922.165467</v>
      </c>
      <c r="AI245" s="10">
        <f t="shared" si="3066"/>
        <v>4504.665289</v>
      </c>
      <c r="AJ245" s="10">
        <f t="shared" si="3066"/>
        <v>4388.165325</v>
      </c>
      <c r="AK245" s="10">
        <f t="shared" si="3066"/>
        <v>4077.498753</v>
      </c>
      <c r="AL245" s="10">
        <f t="shared" si="3066"/>
        <v>3456.16561</v>
      </c>
      <c r="AM245" s="10">
        <f t="shared" si="3066"/>
        <v>4310.498682</v>
      </c>
      <c r="AN245" s="10">
        <f t="shared" si="3066"/>
        <v>4854.165182</v>
      </c>
      <c r="AO245" s="10">
        <f t="shared" si="25"/>
        <v>46599.98575</v>
      </c>
      <c r="AP245" s="10">
        <f t="shared" ref="AP245:BA245" si="3067">AP96-AP133-AP161-AP189-AP217</f>
        <v>4242.379779</v>
      </c>
      <c r="AQ245" s="10">
        <f t="shared" si="3067"/>
        <v>4633.125285</v>
      </c>
      <c r="AR245" s="10">
        <f t="shared" si="3067"/>
        <v>5191.33315</v>
      </c>
      <c r="AS245" s="10">
        <f t="shared" si="3067"/>
        <v>5191.33315</v>
      </c>
      <c r="AT245" s="10">
        <f t="shared" si="3067"/>
        <v>5302.974723</v>
      </c>
      <c r="AU245" s="10">
        <f t="shared" si="3067"/>
        <v>5637.899443</v>
      </c>
      <c r="AV245" s="10">
        <f t="shared" si="3067"/>
        <v>6475.211241</v>
      </c>
      <c r="AW245" s="10">
        <f t="shared" si="3067"/>
        <v>6307.748882</v>
      </c>
      <c r="AX245" s="10">
        <f t="shared" si="3067"/>
        <v>5861.182589</v>
      </c>
      <c r="AY245" s="10">
        <f t="shared" si="3067"/>
        <v>4968.050004</v>
      </c>
      <c r="AZ245" s="10">
        <f t="shared" si="3067"/>
        <v>6196.107308</v>
      </c>
      <c r="BA245" s="10">
        <f t="shared" si="3067"/>
        <v>6977.59832</v>
      </c>
      <c r="BB245" s="10">
        <f t="shared" si="27"/>
        <v>66984.94388</v>
      </c>
      <c r="BC245" s="10">
        <f t="shared" ref="BC245:BN245" si="3068">BC96-BC133-BC161-BC189-BC217</f>
        <v>6235.624276</v>
      </c>
      <c r="BD245" s="10">
        <f t="shared" si="3068"/>
        <v>6809.958091</v>
      </c>
      <c r="BE245" s="10">
        <f t="shared" si="3068"/>
        <v>7630.434969</v>
      </c>
      <c r="BF245" s="10">
        <f t="shared" si="3068"/>
        <v>7630.434969</v>
      </c>
      <c r="BG245" s="10">
        <f t="shared" si="3068"/>
        <v>7794.530345</v>
      </c>
      <c r="BH245" s="10">
        <f t="shared" si="3068"/>
        <v>8286.816472</v>
      </c>
      <c r="BI245" s="10">
        <f t="shared" si="3068"/>
        <v>9517.531789</v>
      </c>
      <c r="BJ245" s="10">
        <f t="shared" si="3068"/>
        <v>9271.388726</v>
      </c>
      <c r="BK245" s="10">
        <f t="shared" si="3068"/>
        <v>8615.007223</v>
      </c>
      <c r="BL245" s="10">
        <f t="shared" si="3068"/>
        <v>7302.244218</v>
      </c>
      <c r="BM245" s="10">
        <f t="shared" si="3068"/>
        <v>9107.29335</v>
      </c>
      <c r="BN245" s="10">
        <f t="shared" si="3068"/>
        <v>10255.96098</v>
      </c>
      <c r="BO245" s="10">
        <f t="shared" si="29"/>
        <v>98457.22541</v>
      </c>
      <c r="BP245" s="10">
        <f t="shared" ref="BP245:CA245" si="3069">BP96-BP133-BP161-BP189-BP217</f>
        <v>8688.062847</v>
      </c>
      <c r="BQ245" s="10">
        <f t="shared" si="3069"/>
        <v>9488.279162</v>
      </c>
      <c r="BR245" s="10">
        <f t="shared" si="3069"/>
        <v>10631.44533</v>
      </c>
      <c r="BS245" s="10">
        <f t="shared" si="3069"/>
        <v>10631.44533</v>
      </c>
      <c r="BT245" s="10">
        <f t="shared" si="3069"/>
        <v>10860.07856</v>
      </c>
      <c r="BU245" s="10">
        <f t="shared" si="3069"/>
        <v>11545.97826</v>
      </c>
      <c r="BV245" s="10">
        <f t="shared" si="3069"/>
        <v>13260.7275</v>
      </c>
      <c r="BW245" s="10">
        <f t="shared" si="3069"/>
        <v>12917.77765</v>
      </c>
      <c r="BX245" s="10">
        <f t="shared" si="3069"/>
        <v>12003.24472</v>
      </c>
      <c r="BY245" s="10">
        <f t="shared" si="3069"/>
        <v>10174.17886</v>
      </c>
      <c r="BZ245" s="10">
        <f t="shared" si="3069"/>
        <v>12689.14442</v>
      </c>
      <c r="CA245" s="10">
        <f t="shared" si="3069"/>
        <v>14289.57705</v>
      </c>
      <c r="CB245" s="10">
        <f t="shared" si="31"/>
        <v>137179.9397</v>
      </c>
      <c r="CC245" s="10">
        <f t="shared" ref="CC245:CN245" si="3070">CC96-CC133-CC161-CC189-CC217</f>
        <v>12319.25937</v>
      </c>
      <c r="CD245" s="10">
        <f t="shared" si="3070"/>
        <v>13453.928</v>
      </c>
      <c r="CE245" s="10">
        <f t="shared" si="3070"/>
        <v>15074.88318</v>
      </c>
      <c r="CF245" s="10">
        <f t="shared" si="3070"/>
        <v>15074.88318</v>
      </c>
      <c r="CG245" s="10">
        <f t="shared" si="3070"/>
        <v>15399.07421</v>
      </c>
      <c r="CH245" s="10">
        <f t="shared" si="3070"/>
        <v>16371.64732</v>
      </c>
      <c r="CI245" s="10">
        <f t="shared" si="3070"/>
        <v>18803.08009</v>
      </c>
      <c r="CJ245" s="10">
        <f t="shared" si="3070"/>
        <v>18316.79354</v>
      </c>
      <c r="CK245" s="10">
        <f t="shared" si="3070"/>
        <v>17020.02939</v>
      </c>
      <c r="CL245" s="10">
        <f t="shared" si="3070"/>
        <v>14426.5011</v>
      </c>
      <c r="CM245" s="10">
        <f t="shared" si="3070"/>
        <v>17992.6025</v>
      </c>
      <c r="CN245" s="10">
        <f t="shared" si="3070"/>
        <v>20261.93975</v>
      </c>
      <c r="CO245" s="10">
        <f t="shared" si="33"/>
        <v>194514.6216</v>
      </c>
      <c r="CP245" s="2"/>
      <c r="CQ245" s="2"/>
      <c r="CR245" s="48">
        <f>O245-'ОПУ БС'!C245</f>
        <v>0</v>
      </c>
      <c r="CS245" s="48">
        <f>AB245-'ОПУ БС'!D245</f>
        <v>0</v>
      </c>
      <c r="CT245" s="48">
        <f>AO245-'ОПУ БС'!E245</f>
        <v>0</v>
      </c>
      <c r="CU245" s="48">
        <f>BB245-'ОПУ БС'!F245</f>
        <v>0</v>
      </c>
      <c r="CV245" s="48">
        <f>BO245-'ОПУ БС'!G245</f>
        <v>0</v>
      </c>
      <c r="CW245" s="48">
        <f>CB245-'ОПУ БС'!H245</f>
        <v>0</v>
      </c>
      <c r="CX245" s="48">
        <f>CO245-'ОПУ БС'!I245</f>
        <v>0</v>
      </c>
      <c r="CY245" s="2"/>
      <c r="CZ245" s="2"/>
      <c r="DA245" s="54">
        <f t="shared" ref="DA245:DL245" si="3071">DA96-DA133-DA161-DA189-DA217</f>
        <v>0</v>
      </c>
      <c r="DB245" s="54">
        <f t="shared" si="3071"/>
        <v>0</v>
      </c>
      <c r="DC245" s="54">
        <f t="shared" si="3071"/>
        <v>0</v>
      </c>
      <c r="DD245" s="54">
        <f t="shared" si="3071"/>
        <v>0</v>
      </c>
      <c r="DE245" s="54">
        <f t="shared" si="3071"/>
        <v>0</v>
      </c>
      <c r="DF245" s="54">
        <f t="shared" si="3071"/>
        <v>0</v>
      </c>
      <c r="DG245" s="54">
        <f t="shared" si="3071"/>
        <v>0</v>
      </c>
      <c r="DH245" s="54">
        <f t="shared" si="3071"/>
        <v>0</v>
      </c>
      <c r="DI245" s="54">
        <f t="shared" si="3071"/>
        <v>0</v>
      </c>
      <c r="DJ245" s="54">
        <f t="shared" si="3071"/>
        <v>0</v>
      </c>
      <c r="DK245" s="54">
        <f t="shared" si="3071"/>
        <v>0</v>
      </c>
      <c r="DL245" s="54">
        <f t="shared" si="3071"/>
        <v>0</v>
      </c>
      <c r="DM245" s="55">
        <f t="shared" si="35"/>
        <v>0</v>
      </c>
      <c r="DN245" s="54">
        <f t="shared" ref="DN245:DY245" si="3072">DN96-DN133-DN161-DN189-DN217</f>
        <v>0</v>
      </c>
      <c r="DO245" s="54">
        <f t="shared" si="3072"/>
        <v>0</v>
      </c>
      <c r="DP245" s="54">
        <f t="shared" si="3072"/>
        <v>0</v>
      </c>
      <c r="DQ245" s="54">
        <f t="shared" si="3072"/>
        <v>0</v>
      </c>
      <c r="DR245" s="54">
        <f t="shared" si="3072"/>
        <v>0</v>
      </c>
      <c r="DS245" s="54">
        <f t="shared" si="3072"/>
        <v>0</v>
      </c>
      <c r="DT245" s="54">
        <f t="shared" si="3072"/>
        <v>0</v>
      </c>
      <c r="DU245" s="54">
        <f t="shared" si="3072"/>
        <v>0</v>
      </c>
      <c r="DV245" s="54">
        <f t="shared" si="3072"/>
        <v>0</v>
      </c>
      <c r="DW245" s="54">
        <f t="shared" si="3072"/>
        <v>0</v>
      </c>
      <c r="DX245" s="54">
        <f t="shared" si="3072"/>
        <v>0</v>
      </c>
      <c r="DY245" s="54">
        <f t="shared" si="3072"/>
        <v>0</v>
      </c>
      <c r="DZ245" s="50">
        <f t="shared" si="37"/>
        <v>0</v>
      </c>
      <c r="EA245" s="54">
        <f t="shared" ref="EA245:EL245" si="3073">EA96-EA133-EA161-EA189-EA217</f>
        <v>0</v>
      </c>
      <c r="EB245" s="54">
        <f t="shared" si="3073"/>
        <v>0</v>
      </c>
      <c r="EC245" s="54">
        <f t="shared" si="3073"/>
        <v>0</v>
      </c>
      <c r="ED245" s="54">
        <f t="shared" si="3073"/>
        <v>0</v>
      </c>
      <c r="EE245" s="54">
        <f t="shared" si="3073"/>
        <v>0</v>
      </c>
      <c r="EF245" s="54">
        <f t="shared" si="3073"/>
        <v>0</v>
      </c>
      <c r="EG245" s="54">
        <f t="shared" si="3073"/>
        <v>0</v>
      </c>
      <c r="EH245" s="54">
        <f t="shared" si="3073"/>
        <v>0</v>
      </c>
      <c r="EI245" s="54">
        <f t="shared" si="3073"/>
        <v>0</v>
      </c>
      <c r="EJ245" s="54">
        <f t="shared" si="3073"/>
        <v>0</v>
      </c>
      <c r="EK245" s="54">
        <f t="shared" si="3073"/>
        <v>0</v>
      </c>
      <c r="EL245" s="54">
        <f t="shared" si="3073"/>
        <v>0</v>
      </c>
      <c r="EM245" s="50">
        <f t="shared" si="39"/>
        <v>0</v>
      </c>
      <c r="EN245" s="54">
        <f t="shared" ref="EN245:EY245" si="3074">EN96-EN133-EN161-EN189-EN217</f>
        <v>0</v>
      </c>
      <c r="EO245" s="54">
        <f t="shared" si="3074"/>
        <v>0</v>
      </c>
      <c r="EP245" s="54">
        <f t="shared" si="3074"/>
        <v>0</v>
      </c>
      <c r="EQ245" s="54">
        <f t="shared" si="3074"/>
        <v>0</v>
      </c>
      <c r="ER245" s="54">
        <f t="shared" si="3074"/>
        <v>0</v>
      </c>
      <c r="ES245" s="54">
        <f t="shared" si="3074"/>
        <v>0</v>
      </c>
      <c r="ET245" s="54">
        <f t="shared" si="3074"/>
        <v>0</v>
      </c>
      <c r="EU245" s="54">
        <f t="shared" si="3074"/>
        <v>0</v>
      </c>
      <c r="EV245" s="54">
        <f t="shared" si="3074"/>
        <v>0</v>
      </c>
      <c r="EW245" s="54">
        <f t="shared" si="3074"/>
        <v>0</v>
      </c>
      <c r="EX245" s="54">
        <f t="shared" si="3074"/>
        <v>0</v>
      </c>
      <c r="EY245" s="54">
        <f t="shared" si="3074"/>
        <v>0</v>
      </c>
      <c r="EZ245" s="51">
        <f t="shared" si="41"/>
        <v>0</v>
      </c>
      <c r="FA245" s="54">
        <f t="shared" ref="FA245:FL245" si="3075">FA96-FA133-FA161-FA189-FA217</f>
        <v>0</v>
      </c>
      <c r="FB245" s="54">
        <f t="shared" si="3075"/>
        <v>0</v>
      </c>
      <c r="FC245" s="54">
        <f t="shared" si="3075"/>
        <v>0</v>
      </c>
      <c r="FD245" s="54">
        <f t="shared" si="3075"/>
        <v>0</v>
      </c>
      <c r="FE245" s="54">
        <f t="shared" si="3075"/>
        <v>0</v>
      </c>
      <c r="FF245" s="54">
        <f t="shared" si="3075"/>
        <v>0</v>
      </c>
      <c r="FG245" s="54">
        <f t="shared" si="3075"/>
        <v>0</v>
      </c>
      <c r="FH245" s="54">
        <f t="shared" si="3075"/>
        <v>0</v>
      </c>
      <c r="FI245" s="54">
        <f t="shared" si="3075"/>
        <v>0</v>
      </c>
      <c r="FJ245" s="54">
        <f t="shared" si="3075"/>
        <v>0</v>
      </c>
      <c r="FK245" s="54">
        <f t="shared" si="3075"/>
        <v>0</v>
      </c>
      <c r="FL245" s="54">
        <f t="shared" si="3075"/>
        <v>0</v>
      </c>
      <c r="FM245" s="51">
        <f t="shared" si="43"/>
        <v>0</v>
      </c>
      <c r="FN245" s="2"/>
      <c r="FO245" s="2"/>
      <c r="FP245" s="10">
        <f t="shared" ref="FP245:GA245" si="3076">FP96-FP133-FP161-FP189-FP217</f>
        <v>1539.010603</v>
      </c>
      <c r="FQ245" s="10">
        <f t="shared" si="3076"/>
        <v>1680.76158</v>
      </c>
      <c r="FR245" s="10">
        <f t="shared" si="3076"/>
        <v>1883.262975</v>
      </c>
      <c r="FS245" s="10">
        <f t="shared" si="3076"/>
        <v>1883.262975</v>
      </c>
      <c r="FT245" s="10">
        <f t="shared" si="3076"/>
        <v>1923.763254</v>
      </c>
      <c r="FU245" s="10">
        <f t="shared" si="3076"/>
        <v>2045.264091</v>
      </c>
      <c r="FV245" s="10">
        <f t="shared" si="3076"/>
        <v>2349.016184</v>
      </c>
      <c r="FW245" s="10">
        <f t="shared" si="3076"/>
        <v>2288.265765</v>
      </c>
      <c r="FX245" s="10">
        <f t="shared" si="3076"/>
        <v>2126.264649</v>
      </c>
      <c r="FY245" s="10">
        <f t="shared" si="3076"/>
        <v>1802.262417</v>
      </c>
      <c r="FZ245" s="10">
        <f t="shared" si="3076"/>
        <v>2247.765486</v>
      </c>
      <c r="GA245" s="10">
        <f t="shared" si="3076"/>
        <v>2531.267439</v>
      </c>
      <c r="GB245" s="52">
        <f t="shared" si="45"/>
        <v>24300.16742</v>
      </c>
      <c r="GC245" s="10">
        <f t="shared" ref="GC245:GN245" si="3077">GC96-GC133-GC161-GC189-GC217</f>
        <v>2106.772843</v>
      </c>
      <c r="GD245" s="10">
        <f t="shared" si="3077"/>
        <v>2300.81771</v>
      </c>
      <c r="GE245" s="10">
        <f t="shared" si="3077"/>
        <v>2578.024664</v>
      </c>
      <c r="GF245" s="10">
        <f t="shared" si="3077"/>
        <v>2578.024664</v>
      </c>
      <c r="GG245" s="10">
        <f t="shared" si="3077"/>
        <v>2633.466054</v>
      </c>
      <c r="GH245" s="10">
        <f t="shared" si="3077"/>
        <v>2799.790226</v>
      </c>
      <c r="GI245" s="10">
        <f t="shared" si="3077"/>
        <v>3215.600656</v>
      </c>
      <c r="GJ245" s="10">
        <f t="shared" si="3077"/>
        <v>3132.43857</v>
      </c>
      <c r="GK245" s="10">
        <f t="shared" si="3077"/>
        <v>2910.673007</v>
      </c>
      <c r="GL245" s="10">
        <f t="shared" si="3077"/>
        <v>2467.141882</v>
      </c>
      <c r="GM245" s="10">
        <f t="shared" si="3077"/>
        <v>3076.997179</v>
      </c>
      <c r="GN245" s="10">
        <f t="shared" si="3077"/>
        <v>3465.086913</v>
      </c>
      <c r="GO245" s="52">
        <f t="shared" si="47"/>
        <v>33264.83437</v>
      </c>
      <c r="GP245" s="63">
        <f t="shared" ref="GP245:HA245" si="3078">GP96-GP133-GP161-GP189-GP217</f>
        <v>2951.332431</v>
      </c>
      <c r="GQ245" s="63">
        <f t="shared" si="3078"/>
        <v>3223.165681</v>
      </c>
      <c r="GR245" s="63">
        <f t="shared" si="3078"/>
        <v>3611.498896</v>
      </c>
      <c r="GS245" s="63">
        <f t="shared" si="3078"/>
        <v>3611.498896</v>
      </c>
      <c r="GT245" s="63">
        <f t="shared" si="3078"/>
        <v>3689.165538</v>
      </c>
      <c r="GU245" s="63">
        <f t="shared" si="3078"/>
        <v>3922.165467</v>
      </c>
      <c r="GV245" s="63">
        <f t="shared" si="3078"/>
        <v>4504.665289</v>
      </c>
      <c r="GW245" s="63">
        <f t="shared" si="3078"/>
        <v>4388.165325</v>
      </c>
      <c r="GX245" s="63">
        <f t="shared" si="3078"/>
        <v>4077.498753</v>
      </c>
      <c r="GY245" s="63">
        <f t="shared" si="3078"/>
        <v>3456.16561</v>
      </c>
      <c r="GZ245" s="63">
        <f t="shared" si="3078"/>
        <v>4310.498682</v>
      </c>
      <c r="HA245" s="63">
        <f t="shared" si="3078"/>
        <v>4854.165182</v>
      </c>
      <c r="HB245" s="52">
        <f t="shared" si="49"/>
        <v>46599.98575</v>
      </c>
      <c r="HC245" s="63">
        <f t="shared" ref="HC245:HN245" si="3079">HC96-HC133-HC161-HC189-HC217</f>
        <v>4242.379779</v>
      </c>
      <c r="HD245" s="63">
        <f t="shared" si="3079"/>
        <v>4633.125285</v>
      </c>
      <c r="HE245" s="63">
        <f t="shared" si="3079"/>
        <v>5191.33315</v>
      </c>
      <c r="HF245" s="63">
        <f t="shared" si="3079"/>
        <v>5191.33315</v>
      </c>
      <c r="HG245" s="63">
        <f t="shared" si="3079"/>
        <v>5302.974723</v>
      </c>
      <c r="HH245" s="63">
        <f t="shared" si="3079"/>
        <v>5637.899443</v>
      </c>
      <c r="HI245" s="63">
        <f t="shared" si="3079"/>
        <v>6475.211241</v>
      </c>
      <c r="HJ245" s="63">
        <f t="shared" si="3079"/>
        <v>6307.748882</v>
      </c>
      <c r="HK245" s="63">
        <f t="shared" si="3079"/>
        <v>5861.182589</v>
      </c>
      <c r="HL245" s="63">
        <f t="shared" si="3079"/>
        <v>4968.050004</v>
      </c>
      <c r="HM245" s="63">
        <f t="shared" si="3079"/>
        <v>6196.107308</v>
      </c>
      <c r="HN245" s="63">
        <f t="shared" si="3079"/>
        <v>6977.59832</v>
      </c>
      <c r="HO245" s="52">
        <f t="shared" si="51"/>
        <v>66984.94388</v>
      </c>
      <c r="HP245" s="63">
        <f t="shared" ref="HP245:IA245" si="3080">HP96-HP133-HP161-HP189-HP217</f>
        <v>6235.624276</v>
      </c>
      <c r="HQ245" s="63">
        <f t="shared" si="3080"/>
        <v>6809.958091</v>
      </c>
      <c r="HR245" s="63">
        <f t="shared" si="3080"/>
        <v>7630.434969</v>
      </c>
      <c r="HS245" s="63">
        <f t="shared" si="3080"/>
        <v>7630.434969</v>
      </c>
      <c r="HT245" s="63">
        <f t="shared" si="3080"/>
        <v>7794.530345</v>
      </c>
      <c r="HU245" s="63">
        <f t="shared" si="3080"/>
        <v>8286.816472</v>
      </c>
      <c r="HV245" s="63">
        <f t="shared" si="3080"/>
        <v>9517.531789</v>
      </c>
      <c r="HW245" s="63">
        <f t="shared" si="3080"/>
        <v>9271.388726</v>
      </c>
      <c r="HX245" s="63">
        <f t="shared" si="3080"/>
        <v>8615.007223</v>
      </c>
      <c r="HY245" s="63">
        <f t="shared" si="3080"/>
        <v>7302.244218</v>
      </c>
      <c r="HZ245" s="63">
        <f t="shared" si="3080"/>
        <v>9107.29335</v>
      </c>
      <c r="IA245" s="63">
        <f t="shared" si="3080"/>
        <v>10255.96098</v>
      </c>
      <c r="IB245" s="52">
        <f t="shared" si="53"/>
        <v>98457.22541</v>
      </c>
      <c r="IC245" s="63">
        <f t="shared" ref="IC245:IN245" si="3081">IC96-IC133-IC161-IC189-IC217</f>
        <v>8688.062847</v>
      </c>
      <c r="ID245" s="63">
        <f t="shared" si="3081"/>
        <v>9488.279162</v>
      </c>
      <c r="IE245" s="63">
        <f t="shared" si="3081"/>
        <v>10631.44533</v>
      </c>
      <c r="IF245" s="63">
        <f t="shared" si="3081"/>
        <v>10631.44533</v>
      </c>
      <c r="IG245" s="63">
        <f t="shared" si="3081"/>
        <v>10860.07856</v>
      </c>
      <c r="IH245" s="63">
        <f t="shared" si="3081"/>
        <v>11545.97826</v>
      </c>
      <c r="II245" s="63">
        <f t="shared" si="3081"/>
        <v>13260.7275</v>
      </c>
      <c r="IJ245" s="63">
        <f t="shared" si="3081"/>
        <v>12917.77765</v>
      </c>
      <c r="IK245" s="63">
        <f t="shared" si="3081"/>
        <v>12003.24472</v>
      </c>
      <c r="IL245" s="63">
        <f t="shared" si="3081"/>
        <v>10174.17886</v>
      </c>
      <c r="IM245" s="63">
        <f t="shared" si="3081"/>
        <v>12689.14442</v>
      </c>
      <c r="IN245" s="63">
        <f t="shared" si="3081"/>
        <v>14289.57705</v>
      </c>
      <c r="IO245" s="52">
        <f t="shared" si="55"/>
        <v>137179.9397</v>
      </c>
      <c r="IP245" s="63">
        <f t="shared" ref="IP245:JA245" si="3082">IP96-IP133-IP161-IP189-IP217</f>
        <v>12319.25937</v>
      </c>
      <c r="IQ245" s="63">
        <f t="shared" si="3082"/>
        <v>13453.928</v>
      </c>
      <c r="IR245" s="63">
        <f t="shared" si="3082"/>
        <v>15074.88318</v>
      </c>
      <c r="IS245" s="63">
        <f t="shared" si="3082"/>
        <v>15074.88318</v>
      </c>
      <c r="IT245" s="63">
        <f t="shared" si="3082"/>
        <v>15399.07421</v>
      </c>
      <c r="IU245" s="63">
        <f t="shared" si="3082"/>
        <v>16371.64732</v>
      </c>
      <c r="IV245" s="63">
        <f t="shared" si="3082"/>
        <v>18803.08009</v>
      </c>
      <c r="IW245" s="63">
        <f t="shared" si="3082"/>
        <v>18316.79354</v>
      </c>
      <c r="IX245" s="63">
        <f t="shared" si="3082"/>
        <v>17020.02939</v>
      </c>
      <c r="IY245" s="63">
        <f t="shared" si="3082"/>
        <v>14426.5011</v>
      </c>
      <c r="IZ245" s="63">
        <f t="shared" si="3082"/>
        <v>17992.6025</v>
      </c>
      <c r="JA245" s="63">
        <f t="shared" si="3082"/>
        <v>20261.93975</v>
      </c>
      <c r="JB245" s="52">
        <f t="shared" si="57"/>
        <v>194514.6216</v>
      </c>
      <c r="JC245" s="2"/>
      <c r="JD245" s="2"/>
      <c r="JE245" s="19">
        <f t="shared" si="58"/>
        <v>0</v>
      </c>
      <c r="JF245" s="19">
        <f t="shared" si="59"/>
        <v>0</v>
      </c>
      <c r="JG245" s="48">
        <f t="shared" si="60"/>
        <v>0</v>
      </c>
      <c r="JH245" s="48">
        <f t="shared" si="61"/>
        <v>0</v>
      </c>
      <c r="JI245" s="48">
        <f t="shared" si="62"/>
        <v>0</v>
      </c>
      <c r="JJ245" s="48">
        <f t="shared" si="63"/>
        <v>0</v>
      </c>
      <c r="JK245" s="48">
        <f t="shared" si="64"/>
        <v>0</v>
      </c>
    </row>
    <row r="246" ht="19.5" customHeight="1" outlineLevel="1">
      <c r="A246" s="2"/>
      <c r="B246" s="13" t="s">
        <v>20</v>
      </c>
      <c r="C246" s="10">
        <f t="shared" ref="C246:N246" si="3083">C97-C134-C162-C190-C218</f>
        <v>438.4363777</v>
      </c>
      <c r="D246" s="10">
        <f t="shared" si="3083"/>
        <v>478.8186757</v>
      </c>
      <c r="E246" s="10">
        <f t="shared" si="3083"/>
        <v>536.5076727</v>
      </c>
      <c r="F246" s="10">
        <f t="shared" si="3083"/>
        <v>536.5076727</v>
      </c>
      <c r="G246" s="10">
        <f t="shared" si="3083"/>
        <v>548.0454721</v>
      </c>
      <c r="H246" s="10">
        <f t="shared" si="3083"/>
        <v>582.6588704</v>
      </c>
      <c r="I246" s="10">
        <f t="shared" si="3083"/>
        <v>669.192366</v>
      </c>
      <c r="J246" s="10">
        <f t="shared" si="3083"/>
        <v>651.8856669</v>
      </c>
      <c r="K246" s="10">
        <f t="shared" si="3083"/>
        <v>386.5162804</v>
      </c>
      <c r="L246" s="10">
        <f t="shared" si="3083"/>
        <v>571.121071</v>
      </c>
      <c r="M246" s="10">
        <f t="shared" si="3083"/>
        <v>801.8770592</v>
      </c>
      <c r="N246" s="10">
        <f t="shared" si="3083"/>
        <v>721.1124634</v>
      </c>
      <c r="O246" s="10">
        <f t="shared" si="21"/>
        <v>6922.679648</v>
      </c>
      <c r="P246" s="10">
        <f t="shared" ref="P246:AA246" si="3084">P97-P134-P162-P190-P218</f>
        <v>689.6994869</v>
      </c>
      <c r="Q246" s="10">
        <f t="shared" si="3084"/>
        <v>753.2244397</v>
      </c>
      <c r="R246" s="10">
        <f t="shared" si="3084"/>
        <v>843.9743722</v>
      </c>
      <c r="S246" s="10">
        <f t="shared" si="3084"/>
        <v>843.9743722</v>
      </c>
      <c r="T246" s="10">
        <f t="shared" si="3084"/>
        <v>862.1243586</v>
      </c>
      <c r="U246" s="10">
        <f t="shared" si="3084"/>
        <v>916.5743181</v>
      </c>
      <c r="V246" s="10">
        <f t="shared" si="3084"/>
        <v>1052.699217</v>
      </c>
      <c r="W246" s="10">
        <f t="shared" si="3084"/>
        <v>1025.474237</v>
      </c>
      <c r="X246" s="10">
        <f t="shared" si="3084"/>
        <v>608.0245477</v>
      </c>
      <c r="Y246" s="10">
        <f t="shared" si="3084"/>
        <v>898.4243316</v>
      </c>
      <c r="Z246" s="10">
        <f t="shared" si="3084"/>
        <v>1261.424062</v>
      </c>
      <c r="AA246" s="10">
        <f t="shared" si="3084"/>
        <v>1134.374156</v>
      </c>
      <c r="AB246" s="10">
        <f t="shared" si="23"/>
        <v>10889.9919</v>
      </c>
      <c r="AC246" s="10">
        <f t="shared" ref="AC246:AN246" si="3085">AC97-AC134-AC162-AC190-AC218</f>
        <v>1097.849376</v>
      </c>
      <c r="AD246" s="10">
        <f t="shared" si="3085"/>
        <v>1198.967082</v>
      </c>
      <c r="AE246" s="10">
        <f t="shared" si="3085"/>
        <v>1343.420947</v>
      </c>
      <c r="AF246" s="10">
        <f t="shared" si="3085"/>
        <v>1343.420947</v>
      </c>
      <c r="AG246" s="10">
        <f t="shared" si="3085"/>
        <v>1372.31172</v>
      </c>
      <c r="AH246" s="10">
        <f t="shared" si="3085"/>
        <v>1458.984039</v>
      </c>
      <c r="AI246" s="10">
        <f t="shared" si="3085"/>
        <v>1675.664837</v>
      </c>
      <c r="AJ246" s="10">
        <f t="shared" si="3085"/>
        <v>1632.328677</v>
      </c>
      <c r="AK246" s="10">
        <f t="shared" si="3085"/>
        <v>967.8408971</v>
      </c>
      <c r="AL246" s="10">
        <f t="shared" si="3085"/>
        <v>1430.093266</v>
      </c>
      <c r="AM246" s="10">
        <f t="shared" si="3085"/>
        <v>2007.908727</v>
      </c>
      <c r="AN246" s="10">
        <f t="shared" si="3085"/>
        <v>1805.673316</v>
      </c>
      <c r="AO246" s="10">
        <f t="shared" si="25"/>
        <v>17334.46383</v>
      </c>
      <c r="AP246" s="10">
        <f t="shared" ref="AP246:BA246" si="3086">AP97-AP134-AP162-AP190-AP218</f>
        <v>1754.314955</v>
      </c>
      <c r="AQ246" s="10">
        <f t="shared" si="3086"/>
        <v>1915.896595</v>
      </c>
      <c r="AR246" s="10">
        <f t="shared" si="3086"/>
        <v>2146.72751</v>
      </c>
      <c r="AS246" s="10">
        <f t="shared" si="3086"/>
        <v>2146.72751</v>
      </c>
      <c r="AT246" s="10">
        <f t="shared" si="3086"/>
        <v>2192.893693</v>
      </c>
      <c r="AU246" s="10">
        <f t="shared" si="3086"/>
        <v>2331.392242</v>
      </c>
      <c r="AV246" s="10">
        <f t="shared" si="3086"/>
        <v>2677.638615</v>
      </c>
      <c r="AW246" s="10">
        <f t="shared" si="3086"/>
        <v>2608.38934</v>
      </c>
      <c r="AX246" s="10">
        <f t="shared" si="3086"/>
        <v>1546.567131</v>
      </c>
      <c r="AY246" s="10">
        <f t="shared" si="3086"/>
        <v>2285.226059</v>
      </c>
      <c r="AZ246" s="10">
        <f t="shared" si="3086"/>
        <v>3208.54972</v>
      </c>
      <c r="BA246" s="10">
        <f t="shared" si="3086"/>
        <v>2885.386438</v>
      </c>
      <c r="BB246" s="10">
        <f t="shared" si="27"/>
        <v>27699.70981</v>
      </c>
      <c r="BC246" s="10">
        <f t="shared" ref="BC246:BN246" si="3087">BC97-BC134-BC162-BC190-BC218</f>
        <v>2805.696573</v>
      </c>
      <c r="BD246" s="10">
        <f t="shared" si="3087"/>
        <v>3064.115994</v>
      </c>
      <c r="BE246" s="10">
        <f t="shared" si="3087"/>
        <v>3433.286596</v>
      </c>
      <c r="BF246" s="10">
        <f t="shared" si="3087"/>
        <v>3433.286596</v>
      </c>
      <c r="BG246" s="10">
        <f t="shared" si="3087"/>
        <v>3507.120716</v>
      </c>
      <c r="BH246" s="10">
        <f t="shared" si="3087"/>
        <v>3728.623077</v>
      </c>
      <c r="BI246" s="10">
        <f t="shared" si="3087"/>
        <v>4282.37898</v>
      </c>
      <c r="BJ246" s="10">
        <f t="shared" si="3087"/>
        <v>4171.627799</v>
      </c>
      <c r="BK246" s="10">
        <f t="shared" si="3087"/>
        <v>2473.443032</v>
      </c>
      <c r="BL246" s="10">
        <f t="shared" si="3087"/>
        <v>3654.788957</v>
      </c>
      <c r="BM246" s="10">
        <f t="shared" si="3087"/>
        <v>5131.471364</v>
      </c>
      <c r="BN246" s="10">
        <f t="shared" si="3087"/>
        <v>4614.632522</v>
      </c>
      <c r="BO246" s="10">
        <f t="shared" si="29"/>
        <v>44300.47221</v>
      </c>
      <c r="BP246" s="10">
        <f t="shared" ref="BP246:CA246" si="3088">BP97-BP134-BP162-BP190-BP218</f>
        <v>4197.854186</v>
      </c>
      <c r="BQ246" s="10">
        <f t="shared" si="3088"/>
        <v>4584.498651</v>
      </c>
      <c r="BR246" s="10">
        <f t="shared" si="3088"/>
        <v>5136.847886</v>
      </c>
      <c r="BS246" s="10">
        <f t="shared" si="3088"/>
        <v>5136.847886</v>
      </c>
      <c r="BT246" s="10">
        <f t="shared" si="3088"/>
        <v>5247.317733</v>
      </c>
      <c r="BU246" s="10">
        <f t="shared" si="3088"/>
        <v>5578.727274</v>
      </c>
      <c r="BV246" s="10">
        <f t="shared" si="3088"/>
        <v>6407.251126</v>
      </c>
      <c r="BW246" s="10">
        <f t="shared" si="3088"/>
        <v>6241.546356</v>
      </c>
      <c r="BX246" s="10">
        <f t="shared" si="3088"/>
        <v>3700.739875</v>
      </c>
      <c r="BY246" s="10">
        <f t="shared" si="3088"/>
        <v>5468.257427</v>
      </c>
      <c r="BZ246" s="10">
        <f t="shared" si="3088"/>
        <v>7677.654367</v>
      </c>
      <c r="CA246" s="10">
        <f t="shared" si="3088"/>
        <v>6904.365438</v>
      </c>
      <c r="CB246" s="10">
        <f t="shared" si="31"/>
        <v>66281.9082</v>
      </c>
      <c r="CC246" s="10">
        <f t="shared" ref="CC246:CN246" si="3089">CC97-CC134-CC162-CC190-CC218</f>
        <v>6218.027187</v>
      </c>
      <c r="CD246" s="10">
        <f t="shared" si="3089"/>
        <v>6790.740218</v>
      </c>
      <c r="CE246" s="10">
        <f t="shared" si="3089"/>
        <v>7608.90169</v>
      </c>
      <c r="CF246" s="10">
        <f t="shared" si="3089"/>
        <v>7608.90169</v>
      </c>
      <c r="CG246" s="10">
        <f t="shared" si="3089"/>
        <v>7772.533984</v>
      </c>
      <c r="CH246" s="10">
        <f t="shared" si="3089"/>
        <v>8263.430868</v>
      </c>
      <c r="CI246" s="10">
        <f t="shared" si="3089"/>
        <v>9490.673076</v>
      </c>
      <c r="CJ246" s="10">
        <f t="shared" si="3089"/>
        <v>9245.224634</v>
      </c>
      <c r="CK246" s="10">
        <f t="shared" si="3089"/>
        <v>5481.681863</v>
      </c>
      <c r="CL246" s="10">
        <f t="shared" si="3089"/>
        <v>8099.798573</v>
      </c>
      <c r="CM246" s="10">
        <f t="shared" si="3089"/>
        <v>11372.44446</v>
      </c>
      <c r="CN246" s="10">
        <f t="shared" si="3089"/>
        <v>10227.0184</v>
      </c>
      <c r="CO246" s="10">
        <f t="shared" si="33"/>
        <v>98179.37664</v>
      </c>
      <c r="CP246" s="2"/>
      <c r="CQ246" s="2"/>
      <c r="CR246" s="48">
        <f>O246-'ОПУ БС'!C246</f>
        <v>0</v>
      </c>
      <c r="CS246" s="48">
        <f>AB246-'ОПУ БС'!D246</f>
        <v>0</v>
      </c>
      <c r="CT246" s="48">
        <f>AO246-'ОПУ БС'!E246</f>
        <v>0</v>
      </c>
      <c r="CU246" s="48">
        <f>BB246-'ОПУ БС'!F246</f>
        <v>0</v>
      </c>
      <c r="CV246" s="48">
        <f>BO246-'ОПУ БС'!G246</f>
        <v>0</v>
      </c>
      <c r="CW246" s="48">
        <f>CB246-'ОПУ БС'!H246</f>
        <v>0</v>
      </c>
      <c r="CX246" s="48">
        <f>CO246-'ОПУ БС'!I246</f>
        <v>0</v>
      </c>
      <c r="CY246" s="2"/>
      <c r="CZ246" s="2"/>
      <c r="DA246" s="54">
        <f t="shared" ref="DA246:DL246" si="3090">DA97-DA134-DA162-DA190-DA218</f>
        <v>0</v>
      </c>
      <c r="DB246" s="54">
        <f t="shared" si="3090"/>
        <v>0</v>
      </c>
      <c r="DC246" s="54">
        <f t="shared" si="3090"/>
        <v>0</v>
      </c>
      <c r="DD246" s="54">
        <f t="shared" si="3090"/>
        <v>0</v>
      </c>
      <c r="DE246" s="54">
        <f t="shared" si="3090"/>
        <v>0</v>
      </c>
      <c r="DF246" s="54">
        <f t="shared" si="3090"/>
        <v>0</v>
      </c>
      <c r="DG246" s="54">
        <f t="shared" si="3090"/>
        <v>0</v>
      </c>
      <c r="DH246" s="54">
        <f t="shared" si="3090"/>
        <v>0</v>
      </c>
      <c r="DI246" s="54">
        <f t="shared" si="3090"/>
        <v>0</v>
      </c>
      <c r="DJ246" s="54">
        <f t="shared" si="3090"/>
        <v>0</v>
      </c>
      <c r="DK246" s="54">
        <f t="shared" si="3090"/>
        <v>0</v>
      </c>
      <c r="DL246" s="54">
        <f t="shared" si="3090"/>
        <v>0</v>
      </c>
      <c r="DM246" s="55">
        <f t="shared" si="35"/>
        <v>0</v>
      </c>
      <c r="DN246" s="54">
        <f t="shared" ref="DN246:DY246" si="3091">DN97-DN134-DN162-DN190-DN218</f>
        <v>0</v>
      </c>
      <c r="DO246" s="54">
        <f t="shared" si="3091"/>
        <v>0</v>
      </c>
      <c r="DP246" s="54">
        <f t="shared" si="3091"/>
        <v>0</v>
      </c>
      <c r="DQ246" s="54">
        <f t="shared" si="3091"/>
        <v>0</v>
      </c>
      <c r="DR246" s="54">
        <f t="shared" si="3091"/>
        <v>0</v>
      </c>
      <c r="DS246" s="54">
        <f t="shared" si="3091"/>
        <v>0</v>
      </c>
      <c r="DT246" s="54">
        <f t="shared" si="3091"/>
        <v>0</v>
      </c>
      <c r="DU246" s="54">
        <f t="shared" si="3091"/>
        <v>0</v>
      </c>
      <c r="DV246" s="54">
        <f t="shared" si="3091"/>
        <v>0</v>
      </c>
      <c r="DW246" s="54">
        <f t="shared" si="3091"/>
        <v>0</v>
      </c>
      <c r="DX246" s="54">
        <f t="shared" si="3091"/>
        <v>0</v>
      </c>
      <c r="DY246" s="54">
        <f t="shared" si="3091"/>
        <v>0</v>
      </c>
      <c r="DZ246" s="50">
        <f t="shared" si="37"/>
        <v>0</v>
      </c>
      <c r="EA246" s="54">
        <f t="shared" ref="EA246:EL246" si="3092">EA97-EA134-EA162-EA190-EA218</f>
        <v>0</v>
      </c>
      <c r="EB246" s="54">
        <f t="shared" si="3092"/>
        <v>0</v>
      </c>
      <c r="EC246" s="54">
        <f t="shared" si="3092"/>
        <v>0</v>
      </c>
      <c r="ED246" s="54">
        <f t="shared" si="3092"/>
        <v>0</v>
      </c>
      <c r="EE246" s="54">
        <f t="shared" si="3092"/>
        <v>0</v>
      </c>
      <c r="EF246" s="54">
        <f t="shared" si="3092"/>
        <v>0</v>
      </c>
      <c r="EG246" s="54">
        <f t="shared" si="3092"/>
        <v>0</v>
      </c>
      <c r="EH246" s="54">
        <f t="shared" si="3092"/>
        <v>0</v>
      </c>
      <c r="EI246" s="54">
        <f t="shared" si="3092"/>
        <v>0</v>
      </c>
      <c r="EJ246" s="54">
        <f t="shared" si="3092"/>
        <v>0</v>
      </c>
      <c r="EK246" s="54">
        <f t="shared" si="3092"/>
        <v>0</v>
      </c>
      <c r="EL246" s="54">
        <f t="shared" si="3092"/>
        <v>0</v>
      </c>
      <c r="EM246" s="50">
        <f t="shared" si="39"/>
        <v>0</v>
      </c>
      <c r="EN246" s="54">
        <f t="shared" ref="EN246:EY246" si="3093">EN97-EN134-EN162-EN190-EN218</f>
        <v>0</v>
      </c>
      <c r="EO246" s="54">
        <f t="shared" si="3093"/>
        <v>0</v>
      </c>
      <c r="EP246" s="54">
        <f t="shared" si="3093"/>
        <v>0</v>
      </c>
      <c r="EQ246" s="54">
        <f t="shared" si="3093"/>
        <v>0</v>
      </c>
      <c r="ER246" s="54">
        <f t="shared" si="3093"/>
        <v>0</v>
      </c>
      <c r="ES246" s="54">
        <f t="shared" si="3093"/>
        <v>0</v>
      </c>
      <c r="ET246" s="54">
        <f t="shared" si="3093"/>
        <v>0</v>
      </c>
      <c r="EU246" s="54">
        <f t="shared" si="3093"/>
        <v>0</v>
      </c>
      <c r="EV246" s="54">
        <f t="shared" si="3093"/>
        <v>0</v>
      </c>
      <c r="EW246" s="54">
        <f t="shared" si="3093"/>
        <v>0</v>
      </c>
      <c r="EX246" s="54">
        <f t="shared" si="3093"/>
        <v>0</v>
      </c>
      <c r="EY246" s="54">
        <f t="shared" si="3093"/>
        <v>0</v>
      </c>
      <c r="EZ246" s="51">
        <f t="shared" si="41"/>
        <v>0</v>
      </c>
      <c r="FA246" s="54">
        <f t="shared" ref="FA246:FL246" si="3094">FA97-FA134-FA162-FA190-FA218</f>
        <v>0</v>
      </c>
      <c r="FB246" s="54">
        <f t="shared" si="3094"/>
        <v>0</v>
      </c>
      <c r="FC246" s="54">
        <f t="shared" si="3094"/>
        <v>0</v>
      </c>
      <c r="FD246" s="54">
        <f t="shared" si="3094"/>
        <v>0</v>
      </c>
      <c r="FE246" s="54">
        <f t="shared" si="3094"/>
        <v>0</v>
      </c>
      <c r="FF246" s="54">
        <f t="shared" si="3094"/>
        <v>0</v>
      </c>
      <c r="FG246" s="54">
        <f t="shared" si="3094"/>
        <v>0</v>
      </c>
      <c r="FH246" s="54">
        <f t="shared" si="3094"/>
        <v>0</v>
      </c>
      <c r="FI246" s="54">
        <f t="shared" si="3094"/>
        <v>0</v>
      </c>
      <c r="FJ246" s="54">
        <f t="shared" si="3094"/>
        <v>0</v>
      </c>
      <c r="FK246" s="54">
        <f t="shared" si="3094"/>
        <v>0</v>
      </c>
      <c r="FL246" s="54">
        <f t="shared" si="3094"/>
        <v>0</v>
      </c>
      <c r="FM246" s="51">
        <f t="shared" si="43"/>
        <v>0</v>
      </c>
      <c r="FN246" s="2"/>
      <c r="FO246" s="2"/>
      <c r="FP246" s="10">
        <f t="shared" ref="FP246:GA246" si="3095">FP97-FP134-FP162-FP190-FP218</f>
        <v>438.4363777</v>
      </c>
      <c r="FQ246" s="10">
        <f t="shared" si="3095"/>
        <v>478.8186757</v>
      </c>
      <c r="FR246" s="10">
        <f t="shared" si="3095"/>
        <v>536.5076727</v>
      </c>
      <c r="FS246" s="10">
        <f t="shared" si="3095"/>
        <v>536.5076727</v>
      </c>
      <c r="FT246" s="10">
        <f t="shared" si="3095"/>
        <v>548.0454721</v>
      </c>
      <c r="FU246" s="10">
        <f t="shared" si="3095"/>
        <v>582.6588704</v>
      </c>
      <c r="FV246" s="10">
        <f t="shared" si="3095"/>
        <v>669.192366</v>
      </c>
      <c r="FW246" s="10">
        <f t="shared" si="3095"/>
        <v>651.8856669</v>
      </c>
      <c r="FX246" s="10">
        <f t="shared" si="3095"/>
        <v>386.5162804</v>
      </c>
      <c r="FY246" s="10">
        <f t="shared" si="3095"/>
        <v>571.121071</v>
      </c>
      <c r="FZ246" s="10">
        <f t="shared" si="3095"/>
        <v>801.8770592</v>
      </c>
      <c r="GA246" s="10">
        <f t="shared" si="3095"/>
        <v>721.1124634</v>
      </c>
      <c r="GB246" s="52">
        <f t="shared" si="45"/>
        <v>6922.679648</v>
      </c>
      <c r="GC246" s="10">
        <f t="shared" ref="GC246:GN246" si="3096">GC97-GC134-GC162-GC190-GC218</f>
        <v>689.6994869</v>
      </c>
      <c r="GD246" s="10">
        <f t="shared" si="3096"/>
        <v>753.2244397</v>
      </c>
      <c r="GE246" s="10">
        <f t="shared" si="3096"/>
        <v>843.9743722</v>
      </c>
      <c r="GF246" s="10">
        <f t="shared" si="3096"/>
        <v>843.9743722</v>
      </c>
      <c r="GG246" s="10">
        <f t="shared" si="3096"/>
        <v>862.1243586</v>
      </c>
      <c r="GH246" s="10">
        <f t="shared" si="3096"/>
        <v>916.5743181</v>
      </c>
      <c r="GI246" s="10">
        <f t="shared" si="3096"/>
        <v>1052.699217</v>
      </c>
      <c r="GJ246" s="10">
        <f t="shared" si="3096"/>
        <v>1025.474237</v>
      </c>
      <c r="GK246" s="10">
        <f t="shared" si="3096"/>
        <v>608.0245477</v>
      </c>
      <c r="GL246" s="10">
        <f t="shared" si="3096"/>
        <v>898.4243316</v>
      </c>
      <c r="GM246" s="10">
        <f t="shared" si="3096"/>
        <v>1261.424062</v>
      </c>
      <c r="GN246" s="10">
        <f t="shared" si="3096"/>
        <v>1134.374156</v>
      </c>
      <c r="GO246" s="52">
        <f t="shared" si="47"/>
        <v>10889.9919</v>
      </c>
      <c r="GP246" s="63">
        <f t="shared" ref="GP246:HA246" si="3097">GP97-GP134-GP162-GP190-GP218</f>
        <v>1097.849376</v>
      </c>
      <c r="GQ246" s="63">
        <f t="shared" si="3097"/>
        <v>1198.967082</v>
      </c>
      <c r="GR246" s="63">
        <f t="shared" si="3097"/>
        <v>1343.420947</v>
      </c>
      <c r="GS246" s="63">
        <f t="shared" si="3097"/>
        <v>1343.420947</v>
      </c>
      <c r="GT246" s="63">
        <f t="shared" si="3097"/>
        <v>1372.31172</v>
      </c>
      <c r="GU246" s="63">
        <f t="shared" si="3097"/>
        <v>1458.984039</v>
      </c>
      <c r="GV246" s="63">
        <f t="shared" si="3097"/>
        <v>1675.664837</v>
      </c>
      <c r="GW246" s="63">
        <f t="shared" si="3097"/>
        <v>1632.328677</v>
      </c>
      <c r="GX246" s="63">
        <f t="shared" si="3097"/>
        <v>967.8408971</v>
      </c>
      <c r="GY246" s="63">
        <f t="shared" si="3097"/>
        <v>1430.093266</v>
      </c>
      <c r="GZ246" s="63">
        <f t="shared" si="3097"/>
        <v>2007.908727</v>
      </c>
      <c r="HA246" s="63">
        <f t="shared" si="3097"/>
        <v>1805.673316</v>
      </c>
      <c r="HB246" s="52">
        <f t="shared" si="49"/>
        <v>17334.46383</v>
      </c>
      <c r="HC246" s="63">
        <f t="shared" ref="HC246:HN246" si="3098">HC97-HC134-HC162-HC190-HC218</f>
        <v>1754.314955</v>
      </c>
      <c r="HD246" s="63">
        <f t="shared" si="3098"/>
        <v>1915.896595</v>
      </c>
      <c r="HE246" s="63">
        <f t="shared" si="3098"/>
        <v>2146.72751</v>
      </c>
      <c r="HF246" s="63">
        <f t="shared" si="3098"/>
        <v>2146.72751</v>
      </c>
      <c r="HG246" s="63">
        <f t="shared" si="3098"/>
        <v>2192.893693</v>
      </c>
      <c r="HH246" s="63">
        <f t="shared" si="3098"/>
        <v>2331.392242</v>
      </c>
      <c r="HI246" s="63">
        <f t="shared" si="3098"/>
        <v>2677.638615</v>
      </c>
      <c r="HJ246" s="63">
        <f t="shared" si="3098"/>
        <v>2608.38934</v>
      </c>
      <c r="HK246" s="63">
        <f t="shared" si="3098"/>
        <v>1546.567131</v>
      </c>
      <c r="HL246" s="63">
        <f t="shared" si="3098"/>
        <v>2285.226059</v>
      </c>
      <c r="HM246" s="63">
        <f t="shared" si="3098"/>
        <v>3208.54972</v>
      </c>
      <c r="HN246" s="63">
        <f t="shared" si="3098"/>
        <v>2885.386438</v>
      </c>
      <c r="HO246" s="52">
        <f t="shared" si="51"/>
        <v>27699.70981</v>
      </c>
      <c r="HP246" s="63">
        <f t="shared" ref="HP246:IA246" si="3099">HP97-HP134-HP162-HP190-HP218</f>
        <v>2805.696573</v>
      </c>
      <c r="HQ246" s="63">
        <f t="shared" si="3099"/>
        <v>3064.115994</v>
      </c>
      <c r="HR246" s="63">
        <f t="shared" si="3099"/>
        <v>3433.286596</v>
      </c>
      <c r="HS246" s="63">
        <f t="shared" si="3099"/>
        <v>3433.286596</v>
      </c>
      <c r="HT246" s="63">
        <f t="shared" si="3099"/>
        <v>3507.120716</v>
      </c>
      <c r="HU246" s="63">
        <f t="shared" si="3099"/>
        <v>3728.623077</v>
      </c>
      <c r="HV246" s="63">
        <f t="shared" si="3099"/>
        <v>4282.37898</v>
      </c>
      <c r="HW246" s="63">
        <f t="shared" si="3099"/>
        <v>4171.627799</v>
      </c>
      <c r="HX246" s="63">
        <f t="shared" si="3099"/>
        <v>2473.443032</v>
      </c>
      <c r="HY246" s="63">
        <f t="shared" si="3099"/>
        <v>3654.788957</v>
      </c>
      <c r="HZ246" s="63">
        <f t="shared" si="3099"/>
        <v>5131.471364</v>
      </c>
      <c r="IA246" s="63">
        <f t="shared" si="3099"/>
        <v>4614.632522</v>
      </c>
      <c r="IB246" s="52">
        <f t="shared" si="53"/>
        <v>44300.47221</v>
      </c>
      <c r="IC246" s="63">
        <f t="shared" ref="IC246:IN246" si="3100">IC97-IC134-IC162-IC190-IC218</f>
        <v>4197.854186</v>
      </c>
      <c r="ID246" s="63">
        <f t="shared" si="3100"/>
        <v>4584.498651</v>
      </c>
      <c r="IE246" s="63">
        <f t="shared" si="3100"/>
        <v>5136.847886</v>
      </c>
      <c r="IF246" s="63">
        <f t="shared" si="3100"/>
        <v>5136.847886</v>
      </c>
      <c r="IG246" s="63">
        <f t="shared" si="3100"/>
        <v>5247.317733</v>
      </c>
      <c r="IH246" s="63">
        <f t="shared" si="3100"/>
        <v>5578.727274</v>
      </c>
      <c r="II246" s="63">
        <f t="shared" si="3100"/>
        <v>6407.251126</v>
      </c>
      <c r="IJ246" s="63">
        <f t="shared" si="3100"/>
        <v>6241.546356</v>
      </c>
      <c r="IK246" s="63">
        <f t="shared" si="3100"/>
        <v>3700.739875</v>
      </c>
      <c r="IL246" s="63">
        <f t="shared" si="3100"/>
        <v>5468.257427</v>
      </c>
      <c r="IM246" s="63">
        <f t="shared" si="3100"/>
        <v>7677.654367</v>
      </c>
      <c r="IN246" s="63">
        <f t="shared" si="3100"/>
        <v>6904.365438</v>
      </c>
      <c r="IO246" s="52">
        <f t="shared" si="55"/>
        <v>66281.9082</v>
      </c>
      <c r="IP246" s="63">
        <f t="shared" ref="IP246:JA246" si="3101">IP97-IP134-IP162-IP190-IP218</f>
        <v>6218.027187</v>
      </c>
      <c r="IQ246" s="63">
        <f t="shared" si="3101"/>
        <v>6790.740218</v>
      </c>
      <c r="IR246" s="63">
        <f t="shared" si="3101"/>
        <v>7608.90169</v>
      </c>
      <c r="IS246" s="63">
        <f t="shared" si="3101"/>
        <v>7608.90169</v>
      </c>
      <c r="IT246" s="63">
        <f t="shared" si="3101"/>
        <v>7772.533984</v>
      </c>
      <c r="IU246" s="63">
        <f t="shared" si="3101"/>
        <v>8263.430868</v>
      </c>
      <c r="IV246" s="63">
        <f t="shared" si="3101"/>
        <v>9490.673076</v>
      </c>
      <c r="IW246" s="63">
        <f t="shared" si="3101"/>
        <v>9245.224634</v>
      </c>
      <c r="IX246" s="63">
        <f t="shared" si="3101"/>
        <v>5481.681863</v>
      </c>
      <c r="IY246" s="63">
        <f t="shared" si="3101"/>
        <v>8099.798573</v>
      </c>
      <c r="IZ246" s="63">
        <f t="shared" si="3101"/>
        <v>11372.44446</v>
      </c>
      <c r="JA246" s="63">
        <f t="shared" si="3101"/>
        <v>10227.0184</v>
      </c>
      <c r="JB246" s="52">
        <f t="shared" si="57"/>
        <v>98179.37664</v>
      </c>
      <c r="JC246" s="2"/>
      <c r="JD246" s="2"/>
      <c r="JE246" s="19">
        <f t="shared" si="58"/>
        <v>0</v>
      </c>
      <c r="JF246" s="19">
        <f t="shared" si="59"/>
        <v>0</v>
      </c>
      <c r="JG246" s="48">
        <f t="shared" si="60"/>
        <v>0</v>
      </c>
      <c r="JH246" s="48">
        <f t="shared" si="61"/>
        <v>0</v>
      </c>
      <c r="JI246" s="48">
        <f t="shared" si="62"/>
        <v>0</v>
      </c>
      <c r="JJ246" s="48">
        <f t="shared" si="63"/>
        <v>0</v>
      </c>
      <c r="JK246" s="48">
        <f t="shared" si="64"/>
        <v>0</v>
      </c>
    </row>
    <row r="247" ht="19.5" customHeight="1" outlineLevel="1">
      <c r="A247" s="2"/>
      <c r="B247" s="6" t="s">
        <v>21</v>
      </c>
      <c r="C247" s="8">
        <f t="shared" ref="C247:N247" si="3102">SUM(C248:C254)</f>
        <v>641.5239257</v>
      </c>
      <c r="D247" s="8">
        <f t="shared" si="3102"/>
        <v>788.5894614</v>
      </c>
      <c r="E247" s="8">
        <f t="shared" si="3102"/>
        <v>880.0532672</v>
      </c>
      <c r="F247" s="8">
        <f t="shared" si="3102"/>
        <v>873.1117814</v>
      </c>
      <c r="G247" s="8">
        <f t="shared" si="3102"/>
        <v>894.1185896</v>
      </c>
      <c r="H247" s="8">
        <f t="shared" si="3102"/>
        <v>951.0978501</v>
      </c>
      <c r="I247" s="8">
        <f t="shared" si="3102"/>
        <v>991.9208761</v>
      </c>
      <c r="J247" s="8">
        <f t="shared" si="3102"/>
        <v>1064.648951</v>
      </c>
      <c r="K247" s="8">
        <f t="shared" si="3102"/>
        <v>989.2755743</v>
      </c>
      <c r="L247" s="8">
        <f t="shared" si="3102"/>
        <v>932.7455415</v>
      </c>
      <c r="M247" s="8">
        <f t="shared" si="3102"/>
        <v>1121.211728</v>
      </c>
      <c r="N247" s="8">
        <f t="shared" si="3102"/>
        <v>1177.709017</v>
      </c>
      <c r="O247" s="8">
        <f t="shared" si="21"/>
        <v>11306.00656</v>
      </c>
      <c r="P247" s="8">
        <f t="shared" ref="P247:AA247" si="3103">SUM(P248:P254)</f>
        <v>759.2665947</v>
      </c>
      <c r="Q247" s="8">
        <f t="shared" si="3103"/>
        <v>937.3105181</v>
      </c>
      <c r="R247" s="8">
        <f t="shared" si="3103"/>
        <v>1047.901119</v>
      </c>
      <c r="S247" s="8">
        <f t="shared" si="3103"/>
        <v>1040.038379</v>
      </c>
      <c r="T247" s="8">
        <f t="shared" si="3103"/>
        <v>1064.486048</v>
      </c>
      <c r="U247" s="8">
        <f t="shared" si="3103"/>
        <v>1132.739157</v>
      </c>
      <c r="V247" s="8">
        <f t="shared" si="3103"/>
        <v>1174.885437</v>
      </c>
      <c r="W247" s="8">
        <f t="shared" si="3103"/>
        <v>1268.151797</v>
      </c>
      <c r="X247" s="8">
        <f t="shared" si="3103"/>
        <v>1178.371139</v>
      </c>
      <c r="Y247" s="8">
        <f t="shared" si="3103"/>
        <v>1111.035645</v>
      </c>
      <c r="Z247" s="8">
        <f t="shared" si="3103"/>
        <v>1350.09011</v>
      </c>
      <c r="AA247" s="8">
        <f t="shared" si="3103"/>
        <v>1402.822784</v>
      </c>
      <c r="AB247" s="8">
        <f t="shared" si="23"/>
        <v>13467.09873</v>
      </c>
      <c r="AC247" s="8">
        <f t="shared" ref="AC247:AN247" si="3104">SUM(AC248:AC254)</f>
        <v>1045.790032</v>
      </c>
      <c r="AD247" s="8">
        <f t="shared" si="3104"/>
        <v>1295.593705</v>
      </c>
      <c r="AE247" s="8">
        <f t="shared" si="3104"/>
        <v>1448.990077</v>
      </c>
      <c r="AF247" s="8">
        <f t="shared" si="3104"/>
        <v>1438.971577</v>
      </c>
      <c r="AG247" s="8">
        <f t="shared" si="3104"/>
        <v>1471.879295</v>
      </c>
      <c r="AH247" s="8">
        <f t="shared" si="3104"/>
        <v>1566.7015</v>
      </c>
      <c r="AI247" s="8">
        <f t="shared" si="3104"/>
        <v>1619.81031</v>
      </c>
      <c r="AJ247" s="8">
        <f t="shared" si="3104"/>
        <v>1754.102307</v>
      </c>
      <c r="AK247" s="8">
        <f t="shared" si="3104"/>
        <v>1629.918073</v>
      </c>
      <c r="AL247" s="8">
        <f t="shared" si="3104"/>
        <v>1536.779897</v>
      </c>
      <c r="AM247" s="8">
        <f t="shared" si="3104"/>
        <v>1878.719686</v>
      </c>
      <c r="AN247" s="8">
        <f t="shared" si="3104"/>
        <v>1940.378658</v>
      </c>
      <c r="AO247" s="8">
        <f t="shared" si="25"/>
        <v>18627.63512</v>
      </c>
      <c r="AP247" s="8">
        <f t="shared" ref="AP247:BA247" si="3105">SUM(AP248:AP254)</f>
        <v>1475.134325</v>
      </c>
      <c r="AQ247" s="8">
        <f t="shared" si="3105"/>
        <v>1835.927229</v>
      </c>
      <c r="AR247" s="8">
        <f t="shared" si="3105"/>
        <v>2052.950744</v>
      </c>
      <c r="AS247" s="8">
        <f t="shared" si="3105"/>
        <v>2040.251283</v>
      </c>
      <c r="AT247" s="8">
        <f t="shared" si="3105"/>
        <v>2085.81999</v>
      </c>
      <c r="AU247" s="8">
        <f t="shared" si="3105"/>
        <v>2220.799944</v>
      </c>
      <c r="AV247" s="8">
        <f t="shared" si="3105"/>
        <v>2287.034631</v>
      </c>
      <c r="AW247" s="8">
        <f t="shared" si="3105"/>
        <v>2486.581608</v>
      </c>
      <c r="AX247" s="8">
        <f t="shared" si="3105"/>
        <v>2310.540432</v>
      </c>
      <c r="AY247" s="8">
        <f t="shared" si="3105"/>
        <v>2178.50955</v>
      </c>
      <c r="AZ247" s="8">
        <f t="shared" si="3105"/>
        <v>2681.983261</v>
      </c>
      <c r="BA247" s="8">
        <f t="shared" si="3105"/>
        <v>2750.643372</v>
      </c>
      <c r="BB247" s="8">
        <f t="shared" si="27"/>
        <v>26406.17637</v>
      </c>
      <c r="BC247" s="8">
        <f t="shared" ref="BC247:BN247" si="3106">SUM(BC248:BC254)</f>
        <v>2159.464334</v>
      </c>
      <c r="BD247" s="8">
        <f t="shared" si="3106"/>
        <v>2694.799573</v>
      </c>
      <c r="BE247" s="8">
        <f t="shared" si="3106"/>
        <v>3013.177921</v>
      </c>
      <c r="BF247" s="8">
        <f t="shared" si="3106"/>
        <v>2996.071069</v>
      </c>
      <c r="BG247" s="8">
        <f t="shared" si="3106"/>
        <v>3061.643347</v>
      </c>
      <c r="BH247" s="8">
        <f t="shared" si="3106"/>
        <v>3260.529674</v>
      </c>
      <c r="BI247" s="8">
        <f t="shared" si="3106"/>
        <v>3350.093005</v>
      </c>
      <c r="BJ247" s="8">
        <f t="shared" si="3106"/>
        <v>3650.884404</v>
      </c>
      <c r="BK247" s="8">
        <f t="shared" si="3106"/>
        <v>3392.414712</v>
      </c>
      <c r="BL247" s="8">
        <f t="shared" si="3106"/>
        <v>3198.562442</v>
      </c>
      <c r="BM247" s="8">
        <f t="shared" si="3106"/>
        <v>3954.224422</v>
      </c>
      <c r="BN247" s="8">
        <f t="shared" si="3106"/>
        <v>4038.588942</v>
      </c>
      <c r="BO247" s="8">
        <f t="shared" si="29"/>
        <v>38770.45385</v>
      </c>
      <c r="BP247" s="8">
        <f t="shared" ref="BP247:CA247" si="3107">SUM(BP248:BP254)</f>
        <v>3011.690769</v>
      </c>
      <c r="BQ247" s="8">
        <f t="shared" si="3107"/>
        <v>3763.965394</v>
      </c>
      <c r="BR247" s="8">
        <f t="shared" si="3107"/>
        <v>4208.697941</v>
      </c>
      <c r="BS247" s="8">
        <f t="shared" si="3107"/>
        <v>4186.368283</v>
      </c>
      <c r="BT247" s="8">
        <f t="shared" si="3107"/>
        <v>4276.362967</v>
      </c>
      <c r="BU247" s="8">
        <f t="shared" si="3107"/>
        <v>4555.089731</v>
      </c>
      <c r="BV247" s="8">
        <f t="shared" si="3107"/>
        <v>4674.091429</v>
      </c>
      <c r="BW247" s="8">
        <f t="shared" si="3107"/>
        <v>5100.56642</v>
      </c>
      <c r="BX247" s="8">
        <f t="shared" si="3107"/>
        <v>4739.464373</v>
      </c>
      <c r="BY247" s="8">
        <f t="shared" si="3107"/>
        <v>4468.637837</v>
      </c>
      <c r="BZ247" s="8">
        <f t="shared" si="3107"/>
        <v>5538.152479</v>
      </c>
      <c r="CA247" s="8">
        <f t="shared" si="3107"/>
        <v>5642.219491</v>
      </c>
      <c r="CB247" s="8">
        <f t="shared" si="31"/>
        <v>54165.30711</v>
      </c>
      <c r="CC247" s="8">
        <f t="shared" ref="CC247:CN247" si="3108">SUM(CC248:CC254)</f>
        <v>4310.582588</v>
      </c>
      <c r="CD247" s="8">
        <f t="shared" si="3108"/>
        <v>5389.775053</v>
      </c>
      <c r="CE247" s="8">
        <f t="shared" si="3108"/>
        <v>6026.89861</v>
      </c>
      <c r="CF247" s="8">
        <f t="shared" si="3108"/>
        <v>5996.168836</v>
      </c>
      <c r="CG247" s="8">
        <f t="shared" si="3108"/>
        <v>6123.469561</v>
      </c>
      <c r="CH247" s="8">
        <f t="shared" si="3108"/>
        <v>6523.55001</v>
      </c>
      <c r="CI247" s="8">
        <f t="shared" si="3108"/>
        <v>6691.182078</v>
      </c>
      <c r="CJ247" s="8">
        <f t="shared" si="3108"/>
        <v>7304.855917</v>
      </c>
      <c r="CK247" s="8">
        <f t="shared" si="3108"/>
        <v>6787.697976</v>
      </c>
      <c r="CL247" s="8">
        <f t="shared" si="3108"/>
        <v>6399.829521</v>
      </c>
      <c r="CM247" s="8">
        <f t="shared" si="3108"/>
        <v>7939.088179</v>
      </c>
      <c r="CN247" s="8">
        <f t="shared" si="3108"/>
        <v>8080.592829</v>
      </c>
      <c r="CO247" s="8">
        <f t="shared" si="33"/>
        <v>77573.69116</v>
      </c>
      <c r="CP247" s="2"/>
      <c r="CQ247" s="2"/>
      <c r="CR247" s="48">
        <f>O247-'ОПУ БС'!C247</f>
        <v>0</v>
      </c>
      <c r="CS247" s="48">
        <f>AB247-'ОПУ БС'!D247</f>
        <v>0</v>
      </c>
      <c r="CT247" s="48">
        <f>AO247-'ОПУ БС'!E247</f>
        <v>0</v>
      </c>
      <c r="CU247" s="48">
        <f>BB247-'ОПУ БС'!F247</f>
        <v>0</v>
      </c>
      <c r="CV247" s="48">
        <f>BO247-'ОПУ БС'!G247</f>
        <v>0</v>
      </c>
      <c r="CW247" s="48">
        <f>CB247-'ОПУ БС'!H247</f>
        <v>0</v>
      </c>
      <c r="CX247" s="48">
        <f>CO247-'ОПУ БС'!I247</f>
        <v>0</v>
      </c>
      <c r="CY247" s="2"/>
      <c r="CZ247" s="2"/>
      <c r="DA247" s="49">
        <f t="shared" ref="DA247:DL247" si="3109">SUM(DA248:DA254)</f>
        <v>0</v>
      </c>
      <c r="DB247" s="49">
        <f t="shared" si="3109"/>
        <v>0</v>
      </c>
      <c r="DC247" s="49">
        <f t="shared" si="3109"/>
        <v>0</v>
      </c>
      <c r="DD247" s="49">
        <f t="shared" si="3109"/>
        <v>0</v>
      </c>
      <c r="DE247" s="49">
        <f t="shared" si="3109"/>
        <v>0</v>
      </c>
      <c r="DF247" s="49">
        <f t="shared" si="3109"/>
        <v>-36.81285988</v>
      </c>
      <c r="DG247" s="49">
        <f t="shared" si="3109"/>
        <v>-38.06076013</v>
      </c>
      <c r="DH247" s="49">
        <f t="shared" si="3109"/>
        <v>-41.21622558</v>
      </c>
      <c r="DI247" s="49">
        <f t="shared" si="3109"/>
        <v>-38.29826271</v>
      </c>
      <c r="DJ247" s="49">
        <f t="shared" si="3109"/>
        <v>-36.10979055</v>
      </c>
      <c r="DK247" s="49">
        <f t="shared" si="3109"/>
        <v>-44.14436609</v>
      </c>
      <c r="DL247" s="49">
        <f t="shared" si="3109"/>
        <v>-45.59316989</v>
      </c>
      <c r="DM247" s="50">
        <f t="shared" si="35"/>
        <v>-280.2354348</v>
      </c>
      <c r="DN247" s="49">
        <f t="shared" ref="DN247:DY247" si="3110">SUM(DN248:DN254)</f>
        <v>-38.69409846</v>
      </c>
      <c r="DO247" s="49">
        <f t="shared" si="3110"/>
        <v>-48.15802042</v>
      </c>
      <c r="DP247" s="49">
        <f t="shared" si="3110"/>
        <v>-53.85074217</v>
      </c>
      <c r="DQ247" s="49">
        <f t="shared" si="3110"/>
        <v>-53.5176239</v>
      </c>
      <c r="DR247" s="49">
        <f t="shared" si="3110"/>
        <v>-54.71293202</v>
      </c>
      <c r="DS247" s="49">
        <f t="shared" si="3110"/>
        <v>-58.25357746</v>
      </c>
      <c r="DT247" s="49">
        <f t="shared" si="3110"/>
        <v>-59.99097281</v>
      </c>
      <c r="DU247" s="49">
        <f t="shared" si="3110"/>
        <v>-65.22526927</v>
      </c>
      <c r="DV247" s="49">
        <f t="shared" si="3110"/>
        <v>-60.60755109</v>
      </c>
      <c r="DW247" s="49">
        <f t="shared" si="3110"/>
        <v>-57.14426246</v>
      </c>
      <c r="DX247" s="49">
        <f t="shared" si="3110"/>
        <v>-70.35083015</v>
      </c>
      <c r="DY247" s="49">
        <f t="shared" si="3110"/>
        <v>-72.15184654</v>
      </c>
      <c r="DZ247" s="50">
        <f t="shared" si="37"/>
        <v>-692.6577267</v>
      </c>
      <c r="EA247" s="49">
        <f t="shared" ref="EA247:EL247" si="3111">SUM(EA248:EA254)</f>
        <v>-41.8343835</v>
      </c>
      <c r="EB247" s="49">
        <f t="shared" si="3111"/>
        <v>-52.20520523</v>
      </c>
      <c r="EC247" s="49">
        <f t="shared" si="3111"/>
        <v>-58.37301348</v>
      </c>
      <c r="ED247" s="49">
        <f t="shared" si="3111"/>
        <v>-58.04160971</v>
      </c>
      <c r="EE247" s="49">
        <f t="shared" si="3111"/>
        <v>-59.31191355</v>
      </c>
      <c r="EF247" s="49">
        <f t="shared" si="3111"/>
        <v>-63.16485371</v>
      </c>
      <c r="EG247" s="49">
        <f t="shared" si="3111"/>
        <v>-64.89992602</v>
      </c>
      <c r="EH247" s="49">
        <f t="shared" si="3111"/>
        <v>-70.72702976</v>
      </c>
      <c r="EI247" s="49">
        <f t="shared" si="3111"/>
        <v>-65.71980642</v>
      </c>
      <c r="EJ247" s="49">
        <f t="shared" si="3111"/>
        <v>-61.96438891</v>
      </c>
      <c r="EK247" s="49">
        <f t="shared" si="3111"/>
        <v>-76.60350684</v>
      </c>
      <c r="EL247" s="49">
        <f t="shared" si="3111"/>
        <v>-78.23786478</v>
      </c>
      <c r="EM247" s="50">
        <f t="shared" si="39"/>
        <v>-751.0835019</v>
      </c>
      <c r="EN247" s="49">
        <f t="shared" ref="EN247:EY247" si="3112">SUM(EN248:EN254)</f>
        <v>-37.83240011</v>
      </c>
      <c r="EO247" s="49">
        <f t="shared" si="3112"/>
        <v>-47.28235921</v>
      </c>
      <c r="EP247" s="49">
        <f t="shared" si="3112"/>
        <v>-52.86902164</v>
      </c>
      <c r="EQ247" s="49">
        <f t="shared" si="3112"/>
        <v>-52.58851989</v>
      </c>
      <c r="ER247" s="49">
        <f t="shared" si="3112"/>
        <v>-53.71901938</v>
      </c>
      <c r="ES247" s="49">
        <f t="shared" si="3112"/>
        <v>-57.22034248</v>
      </c>
      <c r="ET247" s="49">
        <f t="shared" si="3112"/>
        <v>-58.71522366</v>
      </c>
      <c r="EU247" s="49">
        <f t="shared" si="3112"/>
        <v>-64.07253745</v>
      </c>
      <c r="EV247" s="49">
        <f t="shared" si="3112"/>
        <v>-59.53642861</v>
      </c>
      <c r="EW247" s="49">
        <f t="shared" si="3112"/>
        <v>-56.13434697</v>
      </c>
      <c r="EX247" s="49">
        <f t="shared" si="3112"/>
        <v>-69.56942679</v>
      </c>
      <c r="EY247" s="49">
        <f t="shared" si="3112"/>
        <v>-70.87670072</v>
      </c>
      <c r="EZ247" s="51">
        <f t="shared" si="41"/>
        <v>-680.4163269</v>
      </c>
      <c r="FA247" s="49">
        <f t="shared" ref="FA247:FL247" si="3113">SUM(FA248:FA254)</f>
        <v>-24.00272066</v>
      </c>
      <c r="FB247" s="49">
        <f t="shared" si="3113"/>
        <v>-30.01201401</v>
      </c>
      <c r="FC247" s="49">
        <f t="shared" si="3113"/>
        <v>-33.55972442</v>
      </c>
      <c r="FD247" s="49">
        <f t="shared" si="3113"/>
        <v>-33.38861109</v>
      </c>
      <c r="FE247" s="49">
        <f t="shared" si="3113"/>
        <v>-34.09746277</v>
      </c>
      <c r="FF247" s="49">
        <f t="shared" si="3113"/>
        <v>-36.32524036</v>
      </c>
      <c r="FG247" s="49">
        <f t="shared" si="3113"/>
        <v>-37.25867003</v>
      </c>
      <c r="FH247" s="49">
        <f t="shared" si="3113"/>
        <v>-40.67580482</v>
      </c>
      <c r="FI247" s="49">
        <f t="shared" si="3113"/>
        <v>-37.79610183</v>
      </c>
      <c r="FJ247" s="49">
        <f t="shared" si="3113"/>
        <v>-35.63632458</v>
      </c>
      <c r="FK247" s="49">
        <f t="shared" si="3113"/>
        <v>-44.20741558</v>
      </c>
      <c r="FL247" s="49">
        <f t="shared" si="3113"/>
        <v>-44.99535932</v>
      </c>
      <c r="FM247" s="51">
        <f t="shared" si="43"/>
        <v>-431.9554495</v>
      </c>
      <c r="FN247" s="2"/>
      <c r="FO247" s="2"/>
      <c r="FP247" s="8">
        <f t="shared" ref="FP247:GA247" si="3114">SUM(FP248:FP254)</f>
        <v>641.5239257</v>
      </c>
      <c r="FQ247" s="8">
        <f t="shared" si="3114"/>
        <v>788.5894614</v>
      </c>
      <c r="FR247" s="8">
        <f t="shared" si="3114"/>
        <v>880.0532672</v>
      </c>
      <c r="FS247" s="8">
        <f t="shared" si="3114"/>
        <v>873.1117814</v>
      </c>
      <c r="FT247" s="8">
        <f t="shared" si="3114"/>
        <v>894.1185896</v>
      </c>
      <c r="FU247" s="8">
        <f t="shared" si="3114"/>
        <v>951.0978501</v>
      </c>
      <c r="FV247" s="8">
        <f t="shared" si="3114"/>
        <v>991.9208761</v>
      </c>
      <c r="FW247" s="8">
        <f t="shared" si="3114"/>
        <v>1064.648951</v>
      </c>
      <c r="FX247" s="8">
        <f t="shared" si="3114"/>
        <v>989.2755743</v>
      </c>
      <c r="FY247" s="8">
        <f t="shared" si="3114"/>
        <v>932.7455415</v>
      </c>
      <c r="FZ247" s="8">
        <f t="shared" si="3114"/>
        <v>1121.211728</v>
      </c>
      <c r="GA247" s="8">
        <f t="shared" si="3114"/>
        <v>1177.709017</v>
      </c>
      <c r="GB247" s="52">
        <f t="shared" si="45"/>
        <v>11306.00656</v>
      </c>
      <c r="GC247" s="8">
        <f t="shared" ref="GC247:GN247" si="3115">SUM(GC248:GC254)</f>
        <v>759.2665947</v>
      </c>
      <c r="GD247" s="8">
        <f t="shared" si="3115"/>
        <v>937.3105181</v>
      </c>
      <c r="GE247" s="8">
        <f t="shared" si="3115"/>
        <v>1047.901119</v>
      </c>
      <c r="GF247" s="8">
        <f t="shared" si="3115"/>
        <v>1040.038379</v>
      </c>
      <c r="GG247" s="8">
        <f t="shared" si="3115"/>
        <v>1064.486048</v>
      </c>
      <c r="GH247" s="8">
        <f t="shared" si="3115"/>
        <v>1132.739157</v>
      </c>
      <c r="GI247" s="8">
        <f t="shared" si="3115"/>
        <v>1174.885437</v>
      </c>
      <c r="GJ247" s="8">
        <f t="shared" si="3115"/>
        <v>1268.151797</v>
      </c>
      <c r="GK247" s="8">
        <f t="shared" si="3115"/>
        <v>1178.371139</v>
      </c>
      <c r="GL247" s="8">
        <f t="shared" si="3115"/>
        <v>1111.035645</v>
      </c>
      <c r="GM247" s="8">
        <f t="shared" si="3115"/>
        <v>1350.09011</v>
      </c>
      <c r="GN247" s="8">
        <f t="shared" si="3115"/>
        <v>1402.822784</v>
      </c>
      <c r="GO247" s="52">
        <f t="shared" si="47"/>
        <v>13467.09873</v>
      </c>
      <c r="GP247" s="53">
        <f t="shared" ref="GP247:HA247" si="3116">SUM(GP248:GP254)</f>
        <v>1045.790032</v>
      </c>
      <c r="GQ247" s="53">
        <f t="shared" si="3116"/>
        <v>1295.593705</v>
      </c>
      <c r="GR247" s="53">
        <f t="shared" si="3116"/>
        <v>1448.990077</v>
      </c>
      <c r="GS247" s="53">
        <f t="shared" si="3116"/>
        <v>1438.971577</v>
      </c>
      <c r="GT247" s="53">
        <f t="shared" si="3116"/>
        <v>1471.879295</v>
      </c>
      <c r="GU247" s="53">
        <f t="shared" si="3116"/>
        <v>1529.88864</v>
      </c>
      <c r="GV247" s="53">
        <f t="shared" si="3116"/>
        <v>1581.74955</v>
      </c>
      <c r="GW247" s="53">
        <f t="shared" si="3116"/>
        <v>1712.886081</v>
      </c>
      <c r="GX247" s="53">
        <f t="shared" si="3116"/>
        <v>1591.61981</v>
      </c>
      <c r="GY247" s="53">
        <f t="shared" si="3116"/>
        <v>1500.670107</v>
      </c>
      <c r="GZ247" s="53">
        <f t="shared" si="3116"/>
        <v>1834.57532</v>
      </c>
      <c r="HA247" s="53">
        <f t="shared" si="3116"/>
        <v>1894.785488</v>
      </c>
      <c r="HB247" s="52">
        <f t="shared" si="49"/>
        <v>18347.39968</v>
      </c>
      <c r="HC247" s="53">
        <f t="shared" ref="HC247:HN247" si="3117">SUM(HC248:HC254)</f>
        <v>1436.440227</v>
      </c>
      <c r="HD247" s="53">
        <f t="shared" si="3117"/>
        <v>1787.769208</v>
      </c>
      <c r="HE247" s="53">
        <f t="shared" si="3117"/>
        <v>1999.100002</v>
      </c>
      <c r="HF247" s="53">
        <f t="shared" si="3117"/>
        <v>1986.733659</v>
      </c>
      <c r="HG247" s="53">
        <f t="shared" si="3117"/>
        <v>2031.107058</v>
      </c>
      <c r="HH247" s="53">
        <f t="shared" si="3117"/>
        <v>2162.546366</v>
      </c>
      <c r="HI247" s="53">
        <f t="shared" si="3117"/>
        <v>2227.043658</v>
      </c>
      <c r="HJ247" s="53">
        <f t="shared" si="3117"/>
        <v>2421.356339</v>
      </c>
      <c r="HK247" s="53">
        <f t="shared" si="3117"/>
        <v>2249.932881</v>
      </c>
      <c r="HL247" s="53">
        <f t="shared" si="3117"/>
        <v>2121.365288</v>
      </c>
      <c r="HM247" s="53">
        <f t="shared" si="3117"/>
        <v>2611.63243</v>
      </c>
      <c r="HN247" s="53">
        <f t="shared" si="3117"/>
        <v>2678.491525</v>
      </c>
      <c r="HO247" s="52">
        <f t="shared" si="51"/>
        <v>25713.51864</v>
      </c>
      <c r="HP247" s="53">
        <f t="shared" ref="HP247:IA247" si="3118">SUM(HP248:HP254)</f>
        <v>2117.629951</v>
      </c>
      <c r="HQ247" s="53">
        <f t="shared" si="3118"/>
        <v>2642.594367</v>
      </c>
      <c r="HR247" s="53">
        <f t="shared" si="3118"/>
        <v>2954.804908</v>
      </c>
      <c r="HS247" s="53">
        <f t="shared" si="3118"/>
        <v>2938.029459</v>
      </c>
      <c r="HT247" s="53">
        <f t="shared" si="3118"/>
        <v>3002.331434</v>
      </c>
      <c r="HU247" s="53">
        <f t="shared" si="3118"/>
        <v>3197.36482</v>
      </c>
      <c r="HV247" s="53">
        <f t="shared" si="3118"/>
        <v>3285.193079</v>
      </c>
      <c r="HW247" s="53">
        <f t="shared" si="3118"/>
        <v>3580.157374</v>
      </c>
      <c r="HX247" s="53">
        <f t="shared" si="3118"/>
        <v>3326.694905</v>
      </c>
      <c r="HY247" s="53">
        <f t="shared" si="3118"/>
        <v>3136.598053</v>
      </c>
      <c r="HZ247" s="53">
        <f t="shared" si="3118"/>
        <v>3877.620916</v>
      </c>
      <c r="IA247" s="53">
        <f t="shared" si="3118"/>
        <v>3960.351078</v>
      </c>
      <c r="IB247" s="52">
        <f t="shared" si="53"/>
        <v>38019.37034</v>
      </c>
      <c r="IC247" s="53">
        <f t="shared" ref="IC247:IN247" si="3119">SUM(IC248:IC254)</f>
        <v>2973.858369</v>
      </c>
      <c r="ID247" s="53">
        <f t="shared" si="3119"/>
        <v>3716.683035</v>
      </c>
      <c r="IE247" s="53">
        <f t="shared" si="3119"/>
        <v>4155.828919</v>
      </c>
      <c r="IF247" s="53">
        <f t="shared" si="3119"/>
        <v>4133.779763</v>
      </c>
      <c r="IG247" s="53">
        <f t="shared" si="3119"/>
        <v>4222.643948</v>
      </c>
      <c r="IH247" s="53">
        <f t="shared" si="3119"/>
        <v>4497.869389</v>
      </c>
      <c r="II247" s="53">
        <f t="shared" si="3119"/>
        <v>4615.376205</v>
      </c>
      <c r="IJ247" s="53">
        <f t="shared" si="3119"/>
        <v>5036.493882</v>
      </c>
      <c r="IK247" s="53">
        <f t="shared" si="3119"/>
        <v>4679.927944</v>
      </c>
      <c r="IL247" s="53">
        <f t="shared" si="3119"/>
        <v>4412.50349</v>
      </c>
      <c r="IM247" s="53">
        <f t="shared" si="3119"/>
        <v>5468.583052</v>
      </c>
      <c r="IN247" s="53">
        <f t="shared" si="3119"/>
        <v>5571.34279</v>
      </c>
      <c r="IO247" s="52">
        <f t="shared" si="55"/>
        <v>53484.89079</v>
      </c>
      <c r="IP247" s="53">
        <f t="shared" ref="IP247:JA247" si="3120">SUM(IP248:IP254)</f>
        <v>4286.579867</v>
      </c>
      <c r="IQ247" s="53">
        <f t="shared" si="3120"/>
        <v>5359.763039</v>
      </c>
      <c r="IR247" s="53">
        <f t="shared" si="3120"/>
        <v>5993.338885</v>
      </c>
      <c r="IS247" s="53">
        <f t="shared" si="3120"/>
        <v>5962.780225</v>
      </c>
      <c r="IT247" s="53">
        <f t="shared" si="3120"/>
        <v>6089.372098</v>
      </c>
      <c r="IU247" s="53">
        <f t="shared" si="3120"/>
        <v>6487.22477</v>
      </c>
      <c r="IV247" s="53">
        <f t="shared" si="3120"/>
        <v>6653.923407</v>
      </c>
      <c r="IW247" s="53">
        <f t="shared" si="3120"/>
        <v>7264.180113</v>
      </c>
      <c r="IX247" s="53">
        <f t="shared" si="3120"/>
        <v>6749.901875</v>
      </c>
      <c r="IY247" s="53">
        <f t="shared" si="3120"/>
        <v>6364.193196</v>
      </c>
      <c r="IZ247" s="53">
        <f t="shared" si="3120"/>
        <v>7894.880764</v>
      </c>
      <c r="JA247" s="53">
        <f t="shared" si="3120"/>
        <v>8035.59747</v>
      </c>
      <c r="JB247" s="52">
        <f t="shared" si="57"/>
        <v>77141.73571</v>
      </c>
      <c r="JC247" s="2"/>
      <c r="JD247" s="2"/>
      <c r="JE247" s="19">
        <f t="shared" si="58"/>
        <v>0</v>
      </c>
      <c r="JF247" s="19">
        <f t="shared" si="59"/>
        <v>0</v>
      </c>
      <c r="JG247" s="48">
        <f t="shared" si="60"/>
        <v>0</v>
      </c>
      <c r="JH247" s="48">
        <f t="shared" si="61"/>
        <v>0</v>
      </c>
      <c r="JI247" s="48">
        <f t="shared" si="62"/>
        <v>0</v>
      </c>
      <c r="JJ247" s="48">
        <f t="shared" si="63"/>
        <v>0</v>
      </c>
      <c r="JK247" s="48">
        <f t="shared" si="64"/>
        <v>0</v>
      </c>
    </row>
    <row r="248" ht="19.5" customHeight="1" outlineLevel="1">
      <c r="A248" s="2"/>
      <c r="B248" s="13" t="s">
        <v>22</v>
      </c>
      <c r="C248" s="10">
        <f t="shared" ref="C248:N248" si="3121">C99-C136-C164-C192-C220</f>
        <v>223.56947</v>
      </c>
      <c r="D248" s="10">
        <f t="shared" si="3121"/>
        <v>325.5485265</v>
      </c>
      <c r="E248" s="10">
        <f t="shared" si="3121"/>
        <v>364.7712405</v>
      </c>
      <c r="F248" s="10">
        <f t="shared" si="3121"/>
        <v>364.7712405</v>
      </c>
      <c r="G248" s="10">
        <f t="shared" si="3121"/>
        <v>372.6157833</v>
      </c>
      <c r="H248" s="10">
        <f t="shared" si="3121"/>
        <v>396.1494118</v>
      </c>
      <c r="I248" s="10">
        <f t="shared" si="3121"/>
        <v>356.9266977</v>
      </c>
      <c r="J248" s="10">
        <f t="shared" si="3121"/>
        <v>443.2166686</v>
      </c>
      <c r="K248" s="10">
        <f t="shared" si="3121"/>
        <v>411.8384974</v>
      </c>
      <c r="L248" s="10">
        <f t="shared" si="3121"/>
        <v>388.304869</v>
      </c>
      <c r="M248" s="10">
        <f t="shared" si="3121"/>
        <v>568.7293535</v>
      </c>
      <c r="N248" s="10">
        <f t="shared" si="3121"/>
        <v>490.2839255</v>
      </c>
      <c r="O248" s="10">
        <f t="shared" si="21"/>
        <v>4706.725684</v>
      </c>
      <c r="P248" s="10">
        <f t="shared" ref="P248:AA248" si="3122">P99-P136-P164-P192-P220</f>
        <v>280.9489741</v>
      </c>
      <c r="Q248" s="10">
        <f t="shared" si="3122"/>
        <v>409.1011377</v>
      </c>
      <c r="R248" s="10">
        <f t="shared" si="3122"/>
        <v>458.3904314</v>
      </c>
      <c r="S248" s="10">
        <f t="shared" si="3122"/>
        <v>458.3904314</v>
      </c>
      <c r="T248" s="10">
        <f t="shared" si="3122"/>
        <v>468.2482902</v>
      </c>
      <c r="U248" s="10">
        <f t="shared" si="3122"/>
        <v>497.8218664</v>
      </c>
      <c r="V248" s="10">
        <f t="shared" si="3122"/>
        <v>448.5325727</v>
      </c>
      <c r="W248" s="10">
        <f t="shared" si="3122"/>
        <v>556.9690188</v>
      </c>
      <c r="X248" s="10">
        <f t="shared" si="3122"/>
        <v>517.5375839</v>
      </c>
      <c r="Y248" s="10">
        <f t="shared" si="3122"/>
        <v>487.9640076</v>
      </c>
      <c r="Z248" s="10">
        <f t="shared" si="3122"/>
        <v>714.6947587</v>
      </c>
      <c r="AA248" s="10">
        <f t="shared" si="3122"/>
        <v>616.1161713</v>
      </c>
      <c r="AB248" s="10">
        <f t="shared" si="23"/>
        <v>5914.715244</v>
      </c>
      <c r="AC248" s="10">
        <f t="shared" ref="AC248:AN248" si="3123">AC99-AC136-AC164-AC192-AC220</f>
        <v>401.880576</v>
      </c>
      <c r="AD248" s="10">
        <f t="shared" si="3123"/>
        <v>585.1945229</v>
      </c>
      <c r="AE248" s="10">
        <f t="shared" si="3123"/>
        <v>655.6998871</v>
      </c>
      <c r="AF248" s="10">
        <f t="shared" si="3123"/>
        <v>655.6998871</v>
      </c>
      <c r="AG248" s="10">
        <f t="shared" si="3123"/>
        <v>669.8009599</v>
      </c>
      <c r="AH248" s="10">
        <f t="shared" si="3123"/>
        <v>712.1041785</v>
      </c>
      <c r="AI248" s="10">
        <f t="shared" si="3123"/>
        <v>641.5988143</v>
      </c>
      <c r="AJ248" s="10">
        <f t="shared" si="3123"/>
        <v>796.7106155</v>
      </c>
      <c r="AK248" s="10">
        <f t="shared" si="3123"/>
        <v>740.3063242</v>
      </c>
      <c r="AL248" s="10">
        <f t="shared" si="3123"/>
        <v>698.0031056</v>
      </c>
      <c r="AM248" s="10">
        <f t="shared" si="3123"/>
        <v>1022.327781</v>
      </c>
      <c r="AN248" s="10">
        <f t="shared" si="3123"/>
        <v>881.3170526</v>
      </c>
      <c r="AO248" s="10">
        <f t="shared" si="25"/>
        <v>8460.643705</v>
      </c>
      <c r="AP248" s="10">
        <f t="shared" ref="AP248:BA248" si="3124">AP99-AP136-AP164-AP192-AP220</f>
        <v>591.7705341</v>
      </c>
      <c r="AQ248" s="10">
        <f t="shared" si="3124"/>
        <v>861.7009532</v>
      </c>
      <c r="AR248" s="10">
        <f t="shared" si="3124"/>
        <v>965.5203451</v>
      </c>
      <c r="AS248" s="10">
        <f t="shared" si="3124"/>
        <v>965.5203451</v>
      </c>
      <c r="AT248" s="10">
        <f t="shared" si="3124"/>
        <v>986.2842235</v>
      </c>
      <c r="AU248" s="10">
        <f t="shared" si="3124"/>
        <v>1048.575859</v>
      </c>
      <c r="AV248" s="10">
        <f t="shared" si="3124"/>
        <v>944.7564668</v>
      </c>
      <c r="AW248" s="10">
        <f t="shared" si="3124"/>
        <v>1173.159129</v>
      </c>
      <c r="AX248" s="10">
        <f t="shared" si="3124"/>
        <v>1090.103615</v>
      </c>
      <c r="AY248" s="10">
        <f t="shared" si="3124"/>
        <v>1027.81198</v>
      </c>
      <c r="AZ248" s="10">
        <f t="shared" si="3124"/>
        <v>1505.381183</v>
      </c>
      <c r="BA248" s="10">
        <f t="shared" si="3124"/>
        <v>1297.742399</v>
      </c>
      <c r="BB248" s="10">
        <f t="shared" si="27"/>
        <v>12458.32703</v>
      </c>
      <c r="BC248" s="10">
        <f t="shared" ref="BC248:BN248" si="3125">BC99-BC136-BC164-BC192-BC220</f>
        <v>887.9932273</v>
      </c>
      <c r="BD248" s="10">
        <f t="shared" si="3125"/>
        <v>1293.04277</v>
      </c>
      <c r="BE248" s="10">
        <f t="shared" si="3125"/>
        <v>1448.831055</v>
      </c>
      <c r="BF248" s="10">
        <f t="shared" si="3125"/>
        <v>1448.831055</v>
      </c>
      <c r="BG248" s="10">
        <f t="shared" si="3125"/>
        <v>1479.988712</v>
      </c>
      <c r="BH248" s="10">
        <f t="shared" si="3125"/>
        <v>1573.461684</v>
      </c>
      <c r="BI248" s="10">
        <f t="shared" si="3125"/>
        <v>1417.673398</v>
      </c>
      <c r="BJ248" s="10">
        <f t="shared" si="3125"/>
        <v>1760.407626</v>
      </c>
      <c r="BK248" s="10">
        <f t="shared" si="3125"/>
        <v>1635.776998</v>
      </c>
      <c r="BL248" s="10">
        <f t="shared" si="3125"/>
        <v>1542.304026</v>
      </c>
      <c r="BM248" s="10">
        <f t="shared" si="3125"/>
        <v>2258.93014</v>
      </c>
      <c r="BN248" s="10">
        <f t="shared" si="3125"/>
        <v>1947.353569</v>
      </c>
      <c r="BO248" s="10">
        <f t="shared" si="29"/>
        <v>18694.59426</v>
      </c>
      <c r="BP248" s="10">
        <f t="shared" ref="BP248:CA248" si="3126">BP99-BP136-BP164-BP192-BP220</f>
        <v>1256.336044</v>
      </c>
      <c r="BQ248" s="10">
        <f t="shared" si="3126"/>
        <v>1829.401608</v>
      </c>
      <c r="BR248" s="10">
        <f t="shared" si="3126"/>
        <v>2049.81144</v>
      </c>
      <c r="BS248" s="10">
        <f t="shared" si="3126"/>
        <v>2049.81144</v>
      </c>
      <c r="BT248" s="10">
        <f t="shared" si="3126"/>
        <v>2093.893406</v>
      </c>
      <c r="BU248" s="10">
        <f t="shared" si="3126"/>
        <v>2226.139306</v>
      </c>
      <c r="BV248" s="10">
        <f t="shared" si="3126"/>
        <v>2005.729474</v>
      </c>
      <c r="BW248" s="10">
        <f t="shared" si="3126"/>
        <v>2490.631104</v>
      </c>
      <c r="BX248" s="10">
        <f t="shared" si="3126"/>
        <v>2314.303239</v>
      </c>
      <c r="BY248" s="10">
        <f t="shared" si="3126"/>
        <v>2182.057339</v>
      </c>
      <c r="BZ248" s="10">
        <f t="shared" si="3126"/>
        <v>3195.942568</v>
      </c>
      <c r="CA248" s="10">
        <f t="shared" si="3126"/>
        <v>2755.122903</v>
      </c>
      <c r="CB248" s="10">
        <f t="shared" si="31"/>
        <v>26449.17987</v>
      </c>
      <c r="CC248" s="10">
        <f t="shared" ref="CC248:CN248" si="3127">CC99-CC136-CC164-CC192-CC220</f>
        <v>1807.253557</v>
      </c>
      <c r="CD248" s="10">
        <f t="shared" si="3127"/>
        <v>2631.614829</v>
      </c>
      <c r="CE248" s="10">
        <f t="shared" si="3127"/>
        <v>2948.676857</v>
      </c>
      <c r="CF248" s="10">
        <f t="shared" si="3127"/>
        <v>2948.676857</v>
      </c>
      <c r="CG248" s="10">
        <f t="shared" si="3127"/>
        <v>3012.089262</v>
      </c>
      <c r="CH248" s="10">
        <f t="shared" si="3127"/>
        <v>3202.326479</v>
      </c>
      <c r="CI248" s="10">
        <f t="shared" si="3127"/>
        <v>2885.264451</v>
      </c>
      <c r="CJ248" s="10">
        <f t="shared" si="3127"/>
        <v>3582.800912</v>
      </c>
      <c r="CK248" s="10">
        <f t="shared" si="3127"/>
        <v>3329.15129</v>
      </c>
      <c r="CL248" s="10">
        <f t="shared" si="3127"/>
        <v>3138.914073</v>
      </c>
      <c r="CM248" s="10">
        <f t="shared" si="3127"/>
        <v>4597.399401</v>
      </c>
      <c r="CN248" s="10">
        <f t="shared" si="3127"/>
        <v>3963.275345</v>
      </c>
      <c r="CO248" s="10">
        <f t="shared" si="33"/>
        <v>38047.44332</v>
      </c>
      <c r="CP248" s="2"/>
      <c r="CQ248" s="2"/>
      <c r="CR248" s="48">
        <f>O248-'ОПУ БС'!C248</f>
        <v>0</v>
      </c>
      <c r="CS248" s="48">
        <f>AB248-'ОПУ БС'!D248</f>
        <v>0</v>
      </c>
      <c r="CT248" s="48">
        <f>AO248-'ОПУ БС'!E248</f>
        <v>0</v>
      </c>
      <c r="CU248" s="48">
        <f>BB248-'ОПУ БС'!F248</f>
        <v>0</v>
      </c>
      <c r="CV248" s="48">
        <f>BO248-'ОПУ БС'!G248</f>
        <v>0</v>
      </c>
      <c r="CW248" s="48">
        <f>CB248-'ОПУ БС'!H248</f>
        <v>0</v>
      </c>
      <c r="CX248" s="48">
        <f>CO248-'ОПУ БС'!I248</f>
        <v>0</v>
      </c>
      <c r="CY248" s="2"/>
      <c r="CZ248" s="2"/>
      <c r="DA248" s="54">
        <f t="shared" ref="DA248:DL248" si="3128">DA99-DA136-DA164-DA192-DA220</f>
        <v>0</v>
      </c>
      <c r="DB248" s="54">
        <f t="shared" si="3128"/>
        <v>0</v>
      </c>
      <c r="DC248" s="54">
        <f t="shared" si="3128"/>
        <v>0</v>
      </c>
      <c r="DD248" s="54">
        <f t="shared" si="3128"/>
        <v>0</v>
      </c>
      <c r="DE248" s="54">
        <f t="shared" si="3128"/>
        <v>0</v>
      </c>
      <c r="DF248" s="54">
        <f t="shared" si="3128"/>
        <v>-16.73234585</v>
      </c>
      <c r="DG248" s="54">
        <f t="shared" si="3128"/>
        <v>-15.07567795</v>
      </c>
      <c r="DH248" s="54">
        <f t="shared" si="3128"/>
        <v>-18.72034734</v>
      </c>
      <c r="DI248" s="54">
        <f t="shared" si="3128"/>
        <v>-17.39501301</v>
      </c>
      <c r="DJ248" s="54">
        <f t="shared" si="3128"/>
        <v>-16.40101227</v>
      </c>
      <c r="DK248" s="54">
        <f t="shared" si="3128"/>
        <v>-24.02168464</v>
      </c>
      <c r="DL248" s="54">
        <f t="shared" si="3128"/>
        <v>-20.70834883</v>
      </c>
      <c r="DM248" s="55">
        <f t="shared" si="35"/>
        <v>-129.0544299</v>
      </c>
      <c r="DN248" s="54">
        <f t="shared" ref="DN248:DY248" si="3129">DN99-DN136-DN164-DN192-DN220</f>
        <v>-15.5226727</v>
      </c>
      <c r="DO248" s="54">
        <f t="shared" si="3129"/>
        <v>-22.60319007</v>
      </c>
      <c r="DP248" s="54">
        <f t="shared" si="3129"/>
        <v>-25.32646598</v>
      </c>
      <c r="DQ248" s="54">
        <f t="shared" si="3129"/>
        <v>-25.32646598</v>
      </c>
      <c r="DR248" s="54">
        <f t="shared" si="3129"/>
        <v>-25.87112116</v>
      </c>
      <c r="DS248" s="54">
        <f t="shared" si="3129"/>
        <v>-27.50508671</v>
      </c>
      <c r="DT248" s="54">
        <f t="shared" si="3129"/>
        <v>-24.7818108</v>
      </c>
      <c r="DU248" s="54">
        <f t="shared" si="3129"/>
        <v>-30.7730178</v>
      </c>
      <c r="DV248" s="54">
        <f t="shared" si="3129"/>
        <v>-28.59439707</v>
      </c>
      <c r="DW248" s="54">
        <f t="shared" si="3129"/>
        <v>-26.96043153</v>
      </c>
      <c r="DX248" s="54">
        <f t="shared" si="3129"/>
        <v>-39.48750072</v>
      </c>
      <c r="DY248" s="54">
        <f t="shared" si="3129"/>
        <v>-34.0409489</v>
      </c>
      <c r="DZ248" s="50">
        <f t="shared" si="37"/>
        <v>-326.7931094</v>
      </c>
      <c r="EA248" s="54">
        <f t="shared" ref="EA248:EL248" si="3130">EA99-EA136-EA164-EA192-EA220</f>
        <v>-17.20271487</v>
      </c>
      <c r="EB248" s="54">
        <f t="shared" si="3130"/>
        <v>-25.04956727</v>
      </c>
      <c r="EC248" s="54">
        <f t="shared" si="3130"/>
        <v>-28.06758742</v>
      </c>
      <c r="ED248" s="54">
        <f t="shared" si="3130"/>
        <v>-28.06758742</v>
      </c>
      <c r="EE248" s="54">
        <f t="shared" si="3130"/>
        <v>-28.67119145</v>
      </c>
      <c r="EF248" s="54">
        <f t="shared" si="3130"/>
        <v>-30.48200354</v>
      </c>
      <c r="EG248" s="54">
        <f t="shared" si="3130"/>
        <v>-27.46398339</v>
      </c>
      <c r="EH248" s="54">
        <f t="shared" si="3130"/>
        <v>-34.10362772</v>
      </c>
      <c r="EI248" s="54">
        <f t="shared" si="3130"/>
        <v>-31.6892116</v>
      </c>
      <c r="EJ248" s="54">
        <f t="shared" si="3130"/>
        <v>-29.87839951</v>
      </c>
      <c r="EK248" s="54">
        <f t="shared" si="3130"/>
        <v>-43.76129221</v>
      </c>
      <c r="EL248" s="54">
        <f t="shared" si="3130"/>
        <v>-37.72525191</v>
      </c>
      <c r="EM248" s="50">
        <f t="shared" si="39"/>
        <v>-362.1624183</v>
      </c>
      <c r="EN248" s="54">
        <f t="shared" ref="EN248:EY248" si="3131">EN99-EN136-EN164-EN192-EN220</f>
        <v>-15.78190177</v>
      </c>
      <c r="EO248" s="54">
        <f t="shared" si="3131"/>
        <v>-22.98066398</v>
      </c>
      <c r="EP248" s="54">
        <f t="shared" si="3131"/>
        <v>-25.74941868</v>
      </c>
      <c r="EQ248" s="54">
        <f t="shared" si="3131"/>
        <v>-25.74941868</v>
      </c>
      <c r="ER248" s="54">
        <f t="shared" si="3131"/>
        <v>-26.30316962</v>
      </c>
      <c r="ES248" s="54">
        <f t="shared" si="3131"/>
        <v>-27.96442244</v>
      </c>
      <c r="ET248" s="54">
        <f t="shared" si="3131"/>
        <v>-25.19566774</v>
      </c>
      <c r="EU248" s="54">
        <f t="shared" si="3131"/>
        <v>-31.28692807</v>
      </c>
      <c r="EV248" s="54">
        <f t="shared" si="3131"/>
        <v>-29.07192432</v>
      </c>
      <c r="EW248" s="54">
        <f t="shared" si="3131"/>
        <v>-27.4106715</v>
      </c>
      <c r="EX248" s="54">
        <f t="shared" si="3131"/>
        <v>-40.1469431</v>
      </c>
      <c r="EY248" s="54">
        <f t="shared" si="3131"/>
        <v>-34.60943371</v>
      </c>
      <c r="EZ248" s="51">
        <f t="shared" si="41"/>
        <v>-332.2505636</v>
      </c>
      <c r="FA248" s="54">
        <f t="shared" ref="FA248:FL248" si="3132">FA99-FA136-FA164-FA192-FA220</f>
        <v>-10.06337343</v>
      </c>
      <c r="FB248" s="54">
        <f t="shared" si="3132"/>
        <v>-14.65368412</v>
      </c>
      <c r="FC248" s="54">
        <f t="shared" si="3132"/>
        <v>-16.41918823</v>
      </c>
      <c r="FD248" s="54">
        <f t="shared" si="3132"/>
        <v>-16.41918823</v>
      </c>
      <c r="FE248" s="54">
        <f t="shared" si="3132"/>
        <v>-16.77228905</v>
      </c>
      <c r="FF248" s="54">
        <f t="shared" si="3132"/>
        <v>-17.83159152</v>
      </c>
      <c r="FG248" s="54">
        <f t="shared" si="3132"/>
        <v>-16.06608741</v>
      </c>
      <c r="FH248" s="54">
        <f t="shared" si="3132"/>
        <v>-19.95019645</v>
      </c>
      <c r="FI248" s="54">
        <f t="shared" si="3132"/>
        <v>-18.53779317</v>
      </c>
      <c r="FJ248" s="54">
        <f t="shared" si="3132"/>
        <v>-17.4784907</v>
      </c>
      <c r="FK248" s="54">
        <f t="shared" si="3132"/>
        <v>-25.59980961</v>
      </c>
      <c r="FL248" s="54">
        <f t="shared" si="3132"/>
        <v>-22.06880139</v>
      </c>
      <c r="FM248" s="51">
        <f t="shared" si="43"/>
        <v>-211.8604933</v>
      </c>
      <c r="FN248" s="2"/>
      <c r="FO248" s="2"/>
      <c r="FP248" s="10">
        <f t="shared" ref="FP248:GA248" si="3133">FP99-FP136-FP164-FP192-FP220</f>
        <v>223.56947</v>
      </c>
      <c r="FQ248" s="10">
        <f t="shared" si="3133"/>
        <v>325.5485265</v>
      </c>
      <c r="FR248" s="10">
        <f t="shared" si="3133"/>
        <v>364.7712405</v>
      </c>
      <c r="FS248" s="10">
        <f t="shared" si="3133"/>
        <v>364.7712405</v>
      </c>
      <c r="FT248" s="10">
        <f t="shared" si="3133"/>
        <v>372.6157833</v>
      </c>
      <c r="FU248" s="10">
        <f t="shared" si="3133"/>
        <v>396.1494118</v>
      </c>
      <c r="FV248" s="10">
        <f t="shared" si="3133"/>
        <v>356.9266977</v>
      </c>
      <c r="FW248" s="10">
        <f t="shared" si="3133"/>
        <v>443.2166686</v>
      </c>
      <c r="FX248" s="10">
        <f t="shared" si="3133"/>
        <v>411.8384974</v>
      </c>
      <c r="FY248" s="10">
        <f t="shared" si="3133"/>
        <v>388.304869</v>
      </c>
      <c r="FZ248" s="10">
        <f t="shared" si="3133"/>
        <v>568.7293535</v>
      </c>
      <c r="GA248" s="10">
        <f t="shared" si="3133"/>
        <v>490.2839255</v>
      </c>
      <c r="GB248" s="52">
        <f t="shared" si="45"/>
        <v>4706.725684</v>
      </c>
      <c r="GC248" s="10">
        <f t="shared" ref="GC248:GN248" si="3134">GC99-GC136-GC164-GC192-GC220</f>
        <v>280.9489741</v>
      </c>
      <c r="GD248" s="10">
        <f t="shared" si="3134"/>
        <v>409.1011377</v>
      </c>
      <c r="GE248" s="10">
        <f t="shared" si="3134"/>
        <v>458.3904314</v>
      </c>
      <c r="GF248" s="10">
        <f t="shared" si="3134"/>
        <v>458.3904314</v>
      </c>
      <c r="GG248" s="10">
        <f t="shared" si="3134"/>
        <v>468.2482902</v>
      </c>
      <c r="GH248" s="10">
        <f t="shared" si="3134"/>
        <v>497.8218664</v>
      </c>
      <c r="GI248" s="10">
        <f t="shared" si="3134"/>
        <v>448.5325727</v>
      </c>
      <c r="GJ248" s="10">
        <f t="shared" si="3134"/>
        <v>556.9690188</v>
      </c>
      <c r="GK248" s="10">
        <f t="shared" si="3134"/>
        <v>517.5375839</v>
      </c>
      <c r="GL248" s="10">
        <f t="shared" si="3134"/>
        <v>487.9640076</v>
      </c>
      <c r="GM248" s="10">
        <f t="shared" si="3134"/>
        <v>714.6947587</v>
      </c>
      <c r="GN248" s="10">
        <f t="shared" si="3134"/>
        <v>616.1161713</v>
      </c>
      <c r="GO248" s="52">
        <f t="shared" si="47"/>
        <v>5914.715244</v>
      </c>
      <c r="GP248" s="63">
        <f t="shared" ref="GP248:HA248" si="3135">GP99-GP136-GP164-GP192-GP220</f>
        <v>401.880576</v>
      </c>
      <c r="GQ248" s="63">
        <f t="shared" si="3135"/>
        <v>585.1945229</v>
      </c>
      <c r="GR248" s="63">
        <f t="shared" si="3135"/>
        <v>655.6998871</v>
      </c>
      <c r="GS248" s="63">
        <f t="shared" si="3135"/>
        <v>655.6998871</v>
      </c>
      <c r="GT248" s="63">
        <f t="shared" si="3135"/>
        <v>669.8009599</v>
      </c>
      <c r="GU248" s="63">
        <f t="shared" si="3135"/>
        <v>695.3718326</v>
      </c>
      <c r="GV248" s="63">
        <f t="shared" si="3135"/>
        <v>626.5231363</v>
      </c>
      <c r="GW248" s="63">
        <f t="shared" si="3135"/>
        <v>777.9902682</v>
      </c>
      <c r="GX248" s="63">
        <f t="shared" si="3135"/>
        <v>722.9113111</v>
      </c>
      <c r="GY248" s="63">
        <f t="shared" si="3135"/>
        <v>681.6020934</v>
      </c>
      <c r="GZ248" s="63">
        <f t="shared" si="3135"/>
        <v>998.3060963</v>
      </c>
      <c r="HA248" s="63">
        <f t="shared" si="3135"/>
        <v>860.6087037</v>
      </c>
      <c r="HB248" s="52">
        <f t="shared" si="49"/>
        <v>8331.589275</v>
      </c>
      <c r="HC248" s="63">
        <f t="shared" ref="HC248:HN248" si="3136">HC99-HC136-HC164-HC192-HC220</f>
        <v>576.2478614</v>
      </c>
      <c r="HD248" s="63">
        <f t="shared" si="3136"/>
        <v>839.0977631</v>
      </c>
      <c r="HE248" s="63">
        <f t="shared" si="3136"/>
        <v>940.1938792</v>
      </c>
      <c r="HF248" s="63">
        <f t="shared" si="3136"/>
        <v>940.1938792</v>
      </c>
      <c r="HG248" s="63">
        <f t="shared" si="3136"/>
        <v>960.4131024</v>
      </c>
      <c r="HH248" s="63">
        <f t="shared" si="3136"/>
        <v>1021.070772</v>
      </c>
      <c r="HI248" s="63">
        <f t="shared" si="3136"/>
        <v>919.974656</v>
      </c>
      <c r="HJ248" s="63">
        <f t="shared" si="3136"/>
        <v>1142.386111</v>
      </c>
      <c r="HK248" s="63">
        <f t="shared" si="3136"/>
        <v>1061.509218</v>
      </c>
      <c r="HL248" s="63">
        <f t="shared" si="3136"/>
        <v>1000.851549</v>
      </c>
      <c r="HM248" s="63">
        <f t="shared" si="3136"/>
        <v>1465.893683</v>
      </c>
      <c r="HN248" s="63">
        <f t="shared" si="3136"/>
        <v>1263.70145</v>
      </c>
      <c r="HO248" s="52">
        <f t="shared" si="51"/>
        <v>12131.53392</v>
      </c>
      <c r="HP248" s="63">
        <f t="shared" ref="HP248:IA248" si="3137">HP99-HP136-HP164-HP192-HP220</f>
        <v>870.7905125</v>
      </c>
      <c r="HQ248" s="63">
        <f t="shared" si="3137"/>
        <v>1267.993202</v>
      </c>
      <c r="HR248" s="63">
        <f t="shared" si="3137"/>
        <v>1420.763468</v>
      </c>
      <c r="HS248" s="63">
        <f t="shared" si="3137"/>
        <v>1420.763468</v>
      </c>
      <c r="HT248" s="63">
        <f t="shared" si="3137"/>
        <v>1451.317521</v>
      </c>
      <c r="HU248" s="63">
        <f t="shared" si="3137"/>
        <v>1542.97968</v>
      </c>
      <c r="HV248" s="63">
        <f t="shared" si="3137"/>
        <v>1390.209415</v>
      </c>
      <c r="HW248" s="63">
        <f t="shared" si="3137"/>
        <v>1726.303998</v>
      </c>
      <c r="HX248" s="63">
        <f t="shared" si="3137"/>
        <v>1604.087786</v>
      </c>
      <c r="HY248" s="63">
        <f t="shared" si="3137"/>
        <v>1512.425627</v>
      </c>
      <c r="HZ248" s="63">
        <f t="shared" si="3137"/>
        <v>2215.168848</v>
      </c>
      <c r="IA248" s="63">
        <f t="shared" si="3137"/>
        <v>1909.628317</v>
      </c>
      <c r="IB248" s="52">
        <f t="shared" si="53"/>
        <v>18332.43184</v>
      </c>
      <c r="IC248" s="63">
        <f t="shared" ref="IC248:IN248" si="3138">IC99-IC136-IC164-IC192-IC220</f>
        <v>1240.554142</v>
      </c>
      <c r="ID248" s="63">
        <f t="shared" si="3138"/>
        <v>1806.420944</v>
      </c>
      <c r="IE248" s="63">
        <f t="shared" si="3138"/>
        <v>2024.062021</v>
      </c>
      <c r="IF248" s="63">
        <f t="shared" si="3138"/>
        <v>2024.062021</v>
      </c>
      <c r="IG248" s="63">
        <f t="shared" si="3138"/>
        <v>2067.590237</v>
      </c>
      <c r="IH248" s="63">
        <f t="shared" si="3138"/>
        <v>2198.174883</v>
      </c>
      <c r="II248" s="63">
        <f t="shared" si="3138"/>
        <v>1980.533806</v>
      </c>
      <c r="IJ248" s="63">
        <f t="shared" si="3138"/>
        <v>2459.344176</v>
      </c>
      <c r="IK248" s="63">
        <f t="shared" si="3138"/>
        <v>2285.231314</v>
      </c>
      <c r="IL248" s="63">
        <f t="shared" si="3138"/>
        <v>2154.646668</v>
      </c>
      <c r="IM248" s="63">
        <f t="shared" si="3138"/>
        <v>3155.795625</v>
      </c>
      <c r="IN248" s="63">
        <f t="shared" si="3138"/>
        <v>2720.513469</v>
      </c>
      <c r="IO248" s="52">
        <f t="shared" si="55"/>
        <v>26116.92931</v>
      </c>
      <c r="IP248" s="63">
        <f t="shared" ref="IP248:JA248" si="3139">IP99-IP136-IP164-IP192-IP220</f>
        <v>1797.190184</v>
      </c>
      <c r="IQ248" s="63">
        <f t="shared" si="3139"/>
        <v>2616.961145</v>
      </c>
      <c r="IR248" s="63">
        <f t="shared" si="3139"/>
        <v>2932.257669</v>
      </c>
      <c r="IS248" s="63">
        <f t="shared" si="3139"/>
        <v>2932.257669</v>
      </c>
      <c r="IT248" s="63">
        <f t="shared" si="3139"/>
        <v>2995.316973</v>
      </c>
      <c r="IU248" s="63">
        <f t="shared" si="3139"/>
        <v>3184.494887</v>
      </c>
      <c r="IV248" s="63">
        <f t="shared" si="3139"/>
        <v>2869.198364</v>
      </c>
      <c r="IW248" s="63">
        <f t="shared" si="3139"/>
        <v>3562.850716</v>
      </c>
      <c r="IX248" s="63">
        <f t="shared" si="3139"/>
        <v>3310.613497</v>
      </c>
      <c r="IY248" s="63">
        <f t="shared" si="3139"/>
        <v>3121.435583</v>
      </c>
      <c r="IZ248" s="63">
        <f t="shared" si="3139"/>
        <v>4571.799591</v>
      </c>
      <c r="JA248" s="63">
        <f t="shared" si="3139"/>
        <v>3941.206544</v>
      </c>
      <c r="JB248" s="52">
        <f t="shared" si="57"/>
        <v>37835.58282</v>
      </c>
      <c r="JC248" s="2"/>
      <c r="JD248" s="2"/>
      <c r="JE248" s="19">
        <f t="shared" si="58"/>
        <v>0</v>
      </c>
      <c r="JF248" s="19">
        <f t="shared" si="59"/>
        <v>0</v>
      </c>
      <c r="JG248" s="48">
        <f t="shared" si="60"/>
        <v>0</v>
      </c>
      <c r="JH248" s="48">
        <f t="shared" si="61"/>
        <v>0</v>
      </c>
      <c r="JI248" s="48">
        <f t="shared" si="62"/>
        <v>0</v>
      </c>
      <c r="JJ248" s="48">
        <f t="shared" si="63"/>
        <v>0</v>
      </c>
      <c r="JK248" s="48">
        <f t="shared" si="64"/>
        <v>0</v>
      </c>
    </row>
    <row r="249" ht="19.5" customHeight="1" outlineLevel="1">
      <c r="A249" s="2"/>
      <c r="B249" s="13" t="s">
        <v>23</v>
      </c>
      <c r="C249" s="10">
        <f t="shared" ref="C249:N249" si="3140">C100-C137-C165-C193-C221</f>
        <v>125.2228071</v>
      </c>
      <c r="D249" s="10">
        <f t="shared" si="3140"/>
        <v>143.3471608</v>
      </c>
      <c r="E249" s="10">
        <f t="shared" si="3140"/>
        <v>153.2331719</v>
      </c>
      <c r="F249" s="10">
        <f t="shared" si="3140"/>
        <v>153.2331719</v>
      </c>
      <c r="G249" s="10">
        <f t="shared" si="3140"/>
        <v>156.5285089</v>
      </c>
      <c r="H249" s="10">
        <f t="shared" si="3140"/>
        <v>166.41452</v>
      </c>
      <c r="I249" s="10">
        <f t="shared" si="3140"/>
        <v>191.1295477</v>
      </c>
      <c r="J249" s="10">
        <f t="shared" si="3140"/>
        <v>186.1865422</v>
      </c>
      <c r="K249" s="10">
        <f t="shared" si="3140"/>
        <v>173.0051941</v>
      </c>
      <c r="L249" s="10">
        <f t="shared" si="3140"/>
        <v>163.119183</v>
      </c>
      <c r="M249" s="10">
        <f t="shared" si="3140"/>
        <v>159.823846</v>
      </c>
      <c r="N249" s="10">
        <f t="shared" si="3140"/>
        <v>205.9585644</v>
      </c>
      <c r="O249" s="10">
        <f t="shared" si="21"/>
        <v>1977.202218</v>
      </c>
      <c r="P249" s="10">
        <f t="shared" ref="P249:AA249" si="3141">P100-P137-P165-P193-P221</f>
        <v>110.8875992</v>
      </c>
      <c r="Q249" s="10">
        <f t="shared" si="3141"/>
        <v>126.9371202</v>
      </c>
      <c r="R249" s="10">
        <f t="shared" si="3141"/>
        <v>135.6914043</v>
      </c>
      <c r="S249" s="10">
        <f t="shared" si="3141"/>
        <v>135.6914043</v>
      </c>
      <c r="T249" s="10">
        <f t="shared" si="3141"/>
        <v>138.609499</v>
      </c>
      <c r="U249" s="10">
        <f t="shared" si="3141"/>
        <v>147.3637832</v>
      </c>
      <c r="V249" s="10">
        <f t="shared" si="3141"/>
        <v>169.2494935</v>
      </c>
      <c r="W249" s="10">
        <f t="shared" si="3141"/>
        <v>164.8723515</v>
      </c>
      <c r="X249" s="10">
        <f t="shared" si="3141"/>
        <v>153.1999726</v>
      </c>
      <c r="Y249" s="10">
        <f t="shared" si="3141"/>
        <v>144.4456885</v>
      </c>
      <c r="Z249" s="10">
        <f t="shared" si="3141"/>
        <v>141.5275937</v>
      </c>
      <c r="AA249" s="10">
        <f t="shared" si="3141"/>
        <v>182.3809198</v>
      </c>
      <c r="AB249" s="10">
        <f t="shared" si="23"/>
        <v>1750.85683</v>
      </c>
      <c r="AC249" s="10">
        <f t="shared" ref="AC249:AN249" si="3142">AC100-AC137-AC165-AC193-AC221</f>
        <v>136.4632446</v>
      </c>
      <c r="AD249" s="10">
        <f t="shared" si="3142"/>
        <v>156.2145037</v>
      </c>
      <c r="AE249" s="10">
        <f t="shared" si="3142"/>
        <v>166.9879178</v>
      </c>
      <c r="AF249" s="10">
        <f t="shared" si="3142"/>
        <v>166.9879178</v>
      </c>
      <c r="AG249" s="10">
        <f t="shared" si="3142"/>
        <v>170.5790558</v>
      </c>
      <c r="AH249" s="10">
        <f t="shared" si="3142"/>
        <v>181.3524698</v>
      </c>
      <c r="AI249" s="10">
        <f t="shared" si="3142"/>
        <v>208.286005</v>
      </c>
      <c r="AJ249" s="10">
        <f t="shared" si="3142"/>
        <v>202.899298</v>
      </c>
      <c r="AK249" s="10">
        <f t="shared" si="3142"/>
        <v>188.5347459</v>
      </c>
      <c r="AL249" s="10">
        <f t="shared" si="3142"/>
        <v>177.7613318</v>
      </c>
      <c r="AM249" s="10">
        <f t="shared" si="3142"/>
        <v>174.1701938</v>
      </c>
      <c r="AN249" s="10">
        <f t="shared" si="3142"/>
        <v>224.4461261</v>
      </c>
      <c r="AO249" s="10">
        <f t="shared" si="25"/>
        <v>2154.68281</v>
      </c>
      <c r="AP249" s="10">
        <f t="shared" ref="AP249:BA249" si="3143">AP100-AP137-AP165-AP193-AP221</f>
        <v>180.5005687</v>
      </c>
      <c r="AQ249" s="10">
        <f t="shared" si="3143"/>
        <v>206.625651</v>
      </c>
      <c r="AR249" s="10">
        <f t="shared" si="3143"/>
        <v>220.8756959</v>
      </c>
      <c r="AS249" s="10">
        <f t="shared" si="3143"/>
        <v>220.8756959</v>
      </c>
      <c r="AT249" s="10">
        <f t="shared" si="3143"/>
        <v>225.6257108</v>
      </c>
      <c r="AU249" s="10">
        <f t="shared" si="3143"/>
        <v>239.8757557</v>
      </c>
      <c r="AV249" s="10">
        <f t="shared" si="3143"/>
        <v>275.5008679</v>
      </c>
      <c r="AW249" s="10">
        <f t="shared" si="3143"/>
        <v>268.3758455</v>
      </c>
      <c r="AX249" s="10">
        <f t="shared" si="3143"/>
        <v>249.3757856</v>
      </c>
      <c r="AY249" s="10">
        <f t="shared" si="3143"/>
        <v>235.1257407</v>
      </c>
      <c r="AZ249" s="10">
        <f t="shared" si="3143"/>
        <v>230.3757258</v>
      </c>
      <c r="BA249" s="10">
        <f t="shared" si="3143"/>
        <v>296.8759353</v>
      </c>
      <c r="BB249" s="10">
        <f t="shared" si="27"/>
        <v>2850.008979</v>
      </c>
      <c r="BC249" s="10">
        <f t="shared" ref="BC249:BN249" si="3144">BC100-BC137-BC165-BC193-BC221</f>
        <v>250.3537852</v>
      </c>
      <c r="BD249" s="10">
        <f t="shared" si="3144"/>
        <v>286.5892014</v>
      </c>
      <c r="BE249" s="10">
        <f t="shared" si="3144"/>
        <v>306.3539739</v>
      </c>
      <c r="BF249" s="10">
        <f t="shared" si="3144"/>
        <v>306.3539739</v>
      </c>
      <c r="BG249" s="10">
        <f t="shared" si="3144"/>
        <v>312.9422315</v>
      </c>
      <c r="BH249" s="10">
        <f t="shared" si="3144"/>
        <v>332.707004</v>
      </c>
      <c r="BI249" s="10">
        <f t="shared" si="3144"/>
        <v>382.1189352</v>
      </c>
      <c r="BJ249" s="10">
        <f t="shared" si="3144"/>
        <v>372.236549</v>
      </c>
      <c r="BK249" s="10">
        <f t="shared" si="3144"/>
        <v>345.883519</v>
      </c>
      <c r="BL249" s="10">
        <f t="shared" si="3144"/>
        <v>326.1187465</v>
      </c>
      <c r="BM249" s="10">
        <f t="shared" si="3144"/>
        <v>319.530489</v>
      </c>
      <c r="BN249" s="10">
        <f t="shared" si="3144"/>
        <v>411.766094</v>
      </c>
      <c r="BO249" s="10">
        <f t="shared" si="29"/>
        <v>3952.954503</v>
      </c>
      <c r="BP249" s="10">
        <f t="shared" ref="BP249:CA249" si="3145">BP100-BP137-BP165-BP193-BP221</f>
        <v>333.1013819</v>
      </c>
      <c r="BQ249" s="10">
        <f t="shared" si="3145"/>
        <v>381.313424</v>
      </c>
      <c r="BR249" s="10">
        <f t="shared" si="3145"/>
        <v>407.6109015</v>
      </c>
      <c r="BS249" s="10">
        <f t="shared" si="3145"/>
        <v>407.6109015</v>
      </c>
      <c r="BT249" s="10">
        <f t="shared" si="3145"/>
        <v>416.3767274</v>
      </c>
      <c r="BU249" s="10">
        <f t="shared" si="3145"/>
        <v>442.6742049</v>
      </c>
      <c r="BV249" s="10">
        <f t="shared" si="3145"/>
        <v>508.4178987</v>
      </c>
      <c r="BW249" s="10">
        <f t="shared" si="3145"/>
        <v>495.2691599</v>
      </c>
      <c r="BX249" s="10">
        <f t="shared" si="3145"/>
        <v>460.2058565</v>
      </c>
      <c r="BY249" s="10">
        <f t="shared" si="3145"/>
        <v>433.908379</v>
      </c>
      <c r="BZ249" s="10">
        <f t="shared" si="3145"/>
        <v>425.1425532</v>
      </c>
      <c r="CA249" s="10">
        <f t="shared" si="3145"/>
        <v>547.8641149</v>
      </c>
      <c r="CB249" s="10">
        <f t="shared" si="31"/>
        <v>5259.495503</v>
      </c>
      <c r="CC249" s="10">
        <f t="shared" ref="CC249:CN249" si="3146">CC100-CC137-CC165-CC193-CC221</f>
        <v>460.9668847</v>
      </c>
      <c r="CD249" s="10">
        <f t="shared" si="3146"/>
        <v>527.685776</v>
      </c>
      <c r="CE249" s="10">
        <f t="shared" si="3146"/>
        <v>564.0778984</v>
      </c>
      <c r="CF249" s="10">
        <f t="shared" si="3146"/>
        <v>564.0778984</v>
      </c>
      <c r="CG249" s="10">
        <f t="shared" si="3146"/>
        <v>576.2086059</v>
      </c>
      <c r="CH249" s="10">
        <f t="shared" si="3146"/>
        <v>612.6007284</v>
      </c>
      <c r="CI249" s="10">
        <f t="shared" si="3146"/>
        <v>703.5810346</v>
      </c>
      <c r="CJ249" s="10">
        <f t="shared" si="3146"/>
        <v>685.3849734</v>
      </c>
      <c r="CK249" s="10">
        <f t="shared" si="3146"/>
        <v>636.8621434</v>
      </c>
      <c r="CL249" s="10">
        <f t="shared" si="3146"/>
        <v>600.4700209</v>
      </c>
      <c r="CM249" s="10">
        <f t="shared" si="3146"/>
        <v>588.3393134</v>
      </c>
      <c r="CN249" s="10">
        <f t="shared" si="3146"/>
        <v>758.1692183</v>
      </c>
      <c r="CO249" s="10">
        <f t="shared" si="33"/>
        <v>7278.424496</v>
      </c>
      <c r="CP249" s="2"/>
      <c r="CQ249" s="2"/>
      <c r="CR249" s="48">
        <f>O249-'ОПУ БС'!C249</f>
        <v>0</v>
      </c>
      <c r="CS249" s="48">
        <f>AB249-'ОПУ БС'!D249</f>
        <v>0</v>
      </c>
      <c r="CT249" s="48">
        <f>AO249-'ОПУ БС'!E249</f>
        <v>0</v>
      </c>
      <c r="CU249" s="48">
        <f>BB249-'ОПУ БС'!F249</f>
        <v>0</v>
      </c>
      <c r="CV249" s="48">
        <f>BO249-'ОПУ БС'!G249</f>
        <v>0</v>
      </c>
      <c r="CW249" s="48">
        <f>CB249-'ОПУ БС'!H249</f>
        <v>0</v>
      </c>
      <c r="CX249" s="48">
        <f>CO249-'ОПУ БС'!I249</f>
        <v>0</v>
      </c>
      <c r="CY249" s="2"/>
      <c r="CZ249" s="2"/>
      <c r="DA249" s="54">
        <f t="shared" ref="DA249:DL249" si="3147">DA100-DA137-DA165-DA193-DA221</f>
        <v>0</v>
      </c>
      <c r="DB249" s="54">
        <f t="shared" si="3147"/>
        <v>0</v>
      </c>
      <c r="DC249" s="54">
        <f t="shared" si="3147"/>
        <v>0</v>
      </c>
      <c r="DD249" s="54">
        <f t="shared" si="3147"/>
        <v>0</v>
      </c>
      <c r="DE249" s="54">
        <f t="shared" si="3147"/>
        <v>0</v>
      </c>
      <c r="DF249" s="54">
        <f t="shared" si="3147"/>
        <v>-4.261247635</v>
      </c>
      <c r="DG249" s="54">
        <f t="shared" si="3147"/>
        <v>-4.894106195</v>
      </c>
      <c r="DH249" s="54">
        <f t="shared" si="3147"/>
        <v>-4.767534483</v>
      </c>
      <c r="DI249" s="54">
        <f t="shared" si="3147"/>
        <v>-4.430009918</v>
      </c>
      <c r="DJ249" s="54">
        <f t="shared" si="3147"/>
        <v>-4.176866494</v>
      </c>
      <c r="DK249" s="54">
        <f t="shared" si="3147"/>
        <v>-4.092485353</v>
      </c>
      <c r="DL249" s="54">
        <f t="shared" si="3147"/>
        <v>-5.273821331</v>
      </c>
      <c r="DM249" s="55">
        <f t="shared" si="35"/>
        <v>-31.89607141</v>
      </c>
      <c r="DN249" s="54">
        <f t="shared" ref="DN249:DY249" si="3148">DN100-DN137-DN165-DN193-DN221</f>
        <v>-4.734692059</v>
      </c>
      <c r="DO249" s="54">
        <f t="shared" si="3148"/>
        <v>-5.419976436</v>
      </c>
      <c r="DP249" s="54">
        <f t="shared" si="3148"/>
        <v>-5.793767914</v>
      </c>
      <c r="DQ249" s="54">
        <f t="shared" si="3148"/>
        <v>-5.793767914</v>
      </c>
      <c r="DR249" s="54">
        <f t="shared" si="3148"/>
        <v>-5.918365074</v>
      </c>
      <c r="DS249" s="54">
        <f t="shared" si="3148"/>
        <v>-6.292156552</v>
      </c>
      <c r="DT249" s="54">
        <f t="shared" si="3148"/>
        <v>-7.226635248</v>
      </c>
      <c r="DU249" s="54">
        <f t="shared" si="3148"/>
        <v>-7.039739509</v>
      </c>
      <c r="DV249" s="54">
        <f t="shared" si="3148"/>
        <v>-6.541350871</v>
      </c>
      <c r="DW249" s="54">
        <f t="shared" si="3148"/>
        <v>-6.167559393</v>
      </c>
      <c r="DX249" s="54">
        <f t="shared" si="3148"/>
        <v>-6.042962233</v>
      </c>
      <c r="DY249" s="54">
        <f t="shared" si="3148"/>
        <v>-7.787322466</v>
      </c>
      <c r="DZ249" s="50">
        <f t="shared" si="37"/>
        <v>-74.75829567</v>
      </c>
      <c r="EA249" s="54">
        <f t="shared" ref="EA249:EL249" si="3149">EA100-EA137-EA165-EA193-EA221</f>
        <v>-4.849997331</v>
      </c>
      <c r="EB249" s="54">
        <f t="shared" si="3149"/>
        <v>-5.551970629</v>
      </c>
      <c r="EC249" s="54">
        <f t="shared" si="3149"/>
        <v>-5.934865155</v>
      </c>
      <c r="ED249" s="54">
        <f t="shared" si="3149"/>
        <v>-5.934865155</v>
      </c>
      <c r="EE249" s="54">
        <f t="shared" si="3149"/>
        <v>-6.062496664</v>
      </c>
      <c r="EF249" s="54">
        <f t="shared" si="3149"/>
        <v>-6.44539119</v>
      </c>
      <c r="EG249" s="54">
        <f t="shared" si="3149"/>
        <v>-7.402627505</v>
      </c>
      <c r="EH249" s="54">
        <f t="shared" si="3149"/>
        <v>-7.211180242</v>
      </c>
      <c r="EI249" s="54">
        <f t="shared" si="3149"/>
        <v>-6.700654207</v>
      </c>
      <c r="EJ249" s="54">
        <f t="shared" si="3149"/>
        <v>-6.317759681</v>
      </c>
      <c r="EK249" s="54">
        <f t="shared" si="3149"/>
        <v>-6.190128172</v>
      </c>
      <c r="EL249" s="54">
        <f t="shared" si="3149"/>
        <v>-7.976969294</v>
      </c>
      <c r="EM249" s="50">
        <f t="shared" si="39"/>
        <v>-76.57890523</v>
      </c>
      <c r="EN249" s="54">
        <f t="shared" ref="EN249:EY249" si="3150">EN100-EN137-EN165-EN193-EN221</f>
        <v>-4.184368756</v>
      </c>
      <c r="EO249" s="54">
        <f t="shared" si="3150"/>
        <v>-4.790001076</v>
      </c>
      <c r="EP249" s="54">
        <f t="shared" si="3150"/>
        <v>-5.120345978</v>
      </c>
      <c r="EQ249" s="54">
        <f t="shared" si="3150"/>
        <v>-5.120345978</v>
      </c>
      <c r="ER249" s="54">
        <f t="shared" si="3150"/>
        <v>-5.230460945</v>
      </c>
      <c r="ES249" s="54">
        <f t="shared" si="3150"/>
        <v>-5.560805847</v>
      </c>
      <c r="ET249" s="54">
        <f t="shared" si="3150"/>
        <v>-6.386668101</v>
      </c>
      <c r="EU249" s="54">
        <f t="shared" si="3150"/>
        <v>-6.22149565</v>
      </c>
      <c r="EV249" s="54">
        <f t="shared" si="3150"/>
        <v>-5.781035781</v>
      </c>
      <c r="EW249" s="54">
        <f t="shared" si="3150"/>
        <v>-5.45069088</v>
      </c>
      <c r="EX249" s="54">
        <f t="shared" si="3150"/>
        <v>-5.340575912</v>
      </c>
      <c r="EY249" s="54">
        <f t="shared" si="3150"/>
        <v>-6.882185454</v>
      </c>
      <c r="EZ249" s="51">
        <f t="shared" si="41"/>
        <v>-66.06898036</v>
      </c>
      <c r="FA249" s="54">
        <f t="shared" ref="FA249:FL249" si="3151">FA100-FA137-FA165-FA193-FA221</f>
        <v>-2.566812987</v>
      </c>
      <c r="FB249" s="54">
        <f t="shared" si="3151"/>
        <v>-2.938325393</v>
      </c>
      <c r="FC249" s="54">
        <f t="shared" si="3151"/>
        <v>-3.140968523</v>
      </c>
      <c r="FD249" s="54">
        <f t="shared" si="3151"/>
        <v>-3.140968523</v>
      </c>
      <c r="FE249" s="54">
        <f t="shared" si="3151"/>
        <v>-3.208516233</v>
      </c>
      <c r="FF249" s="54">
        <f t="shared" si="3151"/>
        <v>-3.411159364</v>
      </c>
      <c r="FG249" s="54">
        <f t="shared" si="3151"/>
        <v>-3.91776719</v>
      </c>
      <c r="FH249" s="54">
        <f t="shared" si="3151"/>
        <v>-3.816445625</v>
      </c>
      <c r="FI249" s="54">
        <f t="shared" si="3151"/>
        <v>-3.546254784</v>
      </c>
      <c r="FJ249" s="54">
        <f t="shared" si="3151"/>
        <v>-3.343611654</v>
      </c>
      <c r="FK249" s="54">
        <f t="shared" si="3151"/>
        <v>-3.276063943</v>
      </c>
      <c r="FL249" s="54">
        <f t="shared" si="3151"/>
        <v>-4.221731886</v>
      </c>
      <c r="FM249" s="51">
        <f t="shared" si="43"/>
        <v>-40.5286261</v>
      </c>
      <c r="FN249" s="2"/>
      <c r="FO249" s="2"/>
      <c r="FP249" s="10">
        <f t="shared" ref="FP249:GA249" si="3152">FP100-FP137-FP165-FP193-FP221</f>
        <v>125.2228071</v>
      </c>
      <c r="FQ249" s="10">
        <f t="shared" si="3152"/>
        <v>143.3471608</v>
      </c>
      <c r="FR249" s="10">
        <f t="shared" si="3152"/>
        <v>153.2331719</v>
      </c>
      <c r="FS249" s="10">
        <f t="shared" si="3152"/>
        <v>153.2331719</v>
      </c>
      <c r="FT249" s="10">
        <f t="shared" si="3152"/>
        <v>156.5285089</v>
      </c>
      <c r="FU249" s="10">
        <f t="shared" si="3152"/>
        <v>166.41452</v>
      </c>
      <c r="FV249" s="10">
        <f t="shared" si="3152"/>
        <v>191.1295477</v>
      </c>
      <c r="FW249" s="10">
        <f t="shared" si="3152"/>
        <v>186.1865422</v>
      </c>
      <c r="FX249" s="10">
        <f t="shared" si="3152"/>
        <v>173.0051941</v>
      </c>
      <c r="FY249" s="10">
        <f t="shared" si="3152"/>
        <v>163.119183</v>
      </c>
      <c r="FZ249" s="10">
        <f t="shared" si="3152"/>
        <v>159.823846</v>
      </c>
      <c r="GA249" s="10">
        <f t="shared" si="3152"/>
        <v>205.9585644</v>
      </c>
      <c r="GB249" s="52">
        <f t="shared" si="45"/>
        <v>1977.202218</v>
      </c>
      <c r="GC249" s="10">
        <f t="shared" ref="GC249:GN249" si="3153">GC100-GC137-GC165-GC193-GC221</f>
        <v>110.8875992</v>
      </c>
      <c r="GD249" s="10">
        <f t="shared" si="3153"/>
        <v>126.9371202</v>
      </c>
      <c r="GE249" s="10">
        <f t="shared" si="3153"/>
        <v>135.6914043</v>
      </c>
      <c r="GF249" s="10">
        <f t="shared" si="3153"/>
        <v>135.6914043</v>
      </c>
      <c r="GG249" s="10">
        <f t="shared" si="3153"/>
        <v>138.609499</v>
      </c>
      <c r="GH249" s="10">
        <f t="shared" si="3153"/>
        <v>147.3637832</v>
      </c>
      <c r="GI249" s="10">
        <f t="shared" si="3153"/>
        <v>169.2494935</v>
      </c>
      <c r="GJ249" s="10">
        <f t="shared" si="3153"/>
        <v>164.8723515</v>
      </c>
      <c r="GK249" s="10">
        <f t="shared" si="3153"/>
        <v>153.1999726</v>
      </c>
      <c r="GL249" s="10">
        <f t="shared" si="3153"/>
        <v>144.4456885</v>
      </c>
      <c r="GM249" s="10">
        <f t="shared" si="3153"/>
        <v>141.5275937</v>
      </c>
      <c r="GN249" s="10">
        <f t="shared" si="3153"/>
        <v>182.3809198</v>
      </c>
      <c r="GO249" s="52">
        <f t="shared" si="47"/>
        <v>1750.85683</v>
      </c>
      <c r="GP249" s="63">
        <f t="shared" ref="GP249:HA249" si="3154">GP100-GP137-GP165-GP193-GP221</f>
        <v>136.4632446</v>
      </c>
      <c r="GQ249" s="63">
        <f t="shared" si="3154"/>
        <v>156.2145037</v>
      </c>
      <c r="GR249" s="63">
        <f t="shared" si="3154"/>
        <v>166.9879178</v>
      </c>
      <c r="GS249" s="63">
        <f t="shared" si="3154"/>
        <v>166.9879178</v>
      </c>
      <c r="GT249" s="63">
        <f t="shared" si="3154"/>
        <v>170.5790558</v>
      </c>
      <c r="GU249" s="63">
        <f t="shared" si="3154"/>
        <v>177.0912222</v>
      </c>
      <c r="GV249" s="63">
        <f t="shared" si="3154"/>
        <v>203.3918988</v>
      </c>
      <c r="GW249" s="63">
        <f t="shared" si="3154"/>
        <v>198.1317635</v>
      </c>
      <c r="GX249" s="63">
        <f t="shared" si="3154"/>
        <v>184.104736</v>
      </c>
      <c r="GY249" s="63">
        <f t="shared" si="3154"/>
        <v>173.5844653</v>
      </c>
      <c r="GZ249" s="63">
        <f t="shared" si="3154"/>
        <v>170.0777085</v>
      </c>
      <c r="HA249" s="63">
        <f t="shared" si="3154"/>
        <v>219.1723047</v>
      </c>
      <c r="HB249" s="52">
        <f t="shared" si="49"/>
        <v>2122.786739</v>
      </c>
      <c r="HC249" s="63">
        <f t="shared" ref="HC249:HN249" si="3155">HC100-HC137-HC165-HC193-HC221</f>
        <v>175.7658766</v>
      </c>
      <c r="HD249" s="63">
        <f t="shared" si="3155"/>
        <v>201.2056745</v>
      </c>
      <c r="HE249" s="63">
        <f t="shared" si="3155"/>
        <v>215.0819279</v>
      </c>
      <c r="HF249" s="63">
        <f t="shared" si="3155"/>
        <v>215.0819279</v>
      </c>
      <c r="HG249" s="63">
        <f t="shared" si="3155"/>
        <v>219.7073457</v>
      </c>
      <c r="HH249" s="63">
        <f t="shared" si="3155"/>
        <v>233.5835992</v>
      </c>
      <c r="HI249" s="63">
        <f t="shared" si="3155"/>
        <v>268.2742327</v>
      </c>
      <c r="HJ249" s="63">
        <f t="shared" si="3155"/>
        <v>261.336106</v>
      </c>
      <c r="HK249" s="63">
        <f t="shared" si="3155"/>
        <v>242.8344348</v>
      </c>
      <c r="HL249" s="63">
        <f t="shared" si="3155"/>
        <v>228.9581814</v>
      </c>
      <c r="HM249" s="63">
        <f t="shared" si="3155"/>
        <v>224.3327636</v>
      </c>
      <c r="HN249" s="63">
        <f t="shared" si="3155"/>
        <v>289.0886128</v>
      </c>
      <c r="HO249" s="52">
        <f t="shared" si="51"/>
        <v>2775.250683</v>
      </c>
      <c r="HP249" s="63">
        <f t="shared" ref="HP249:IA249" si="3156">HP100-HP137-HP165-HP193-HP221</f>
        <v>245.5037878</v>
      </c>
      <c r="HQ249" s="63">
        <f t="shared" si="3156"/>
        <v>281.0372308</v>
      </c>
      <c r="HR249" s="63">
        <f t="shared" si="3156"/>
        <v>300.4191088</v>
      </c>
      <c r="HS249" s="63">
        <f t="shared" si="3156"/>
        <v>300.4191088</v>
      </c>
      <c r="HT249" s="63">
        <f t="shared" si="3156"/>
        <v>306.8797348</v>
      </c>
      <c r="HU249" s="63">
        <f t="shared" si="3156"/>
        <v>326.2616128</v>
      </c>
      <c r="HV249" s="63">
        <f t="shared" si="3156"/>
        <v>374.7163077</v>
      </c>
      <c r="HW249" s="63">
        <f t="shared" si="3156"/>
        <v>365.0253687</v>
      </c>
      <c r="HX249" s="63">
        <f t="shared" si="3156"/>
        <v>339.1828648</v>
      </c>
      <c r="HY249" s="63">
        <f t="shared" si="3156"/>
        <v>319.8009868</v>
      </c>
      <c r="HZ249" s="63">
        <f t="shared" si="3156"/>
        <v>313.3403608</v>
      </c>
      <c r="IA249" s="63">
        <f t="shared" si="3156"/>
        <v>403.7891247</v>
      </c>
      <c r="IB249" s="52">
        <f t="shared" si="53"/>
        <v>3876.375597</v>
      </c>
      <c r="IC249" s="63">
        <f t="shared" ref="IC249:IN249" si="3157">IC100-IC137-IC165-IC193-IC221</f>
        <v>328.9170131</v>
      </c>
      <c r="ID249" s="63">
        <f t="shared" si="3157"/>
        <v>376.5234229</v>
      </c>
      <c r="IE249" s="63">
        <f t="shared" si="3157"/>
        <v>402.4905555</v>
      </c>
      <c r="IF249" s="63">
        <f t="shared" si="3157"/>
        <v>402.4905555</v>
      </c>
      <c r="IG249" s="63">
        <f t="shared" si="3157"/>
        <v>411.1462664</v>
      </c>
      <c r="IH249" s="63">
        <f t="shared" si="3157"/>
        <v>437.113399</v>
      </c>
      <c r="II249" s="63">
        <f t="shared" si="3157"/>
        <v>502.0312306</v>
      </c>
      <c r="IJ249" s="63">
        <f t="shared" si="3157"/>
        <v>489.0476643</v>
      </c>
      <c r="IK249" s="63">
        <f t="shared" si="3157"/>
        <v>454.4248208</v>
      </c>
      <c r="IL249" s="63">
        <f t="shared" si="3157"/>
        <v>428.4576881</v>
      </c>
      <c r="IM249" s="63">
        <f t="shared" si="3157"/>
        <v>419.8019773</v>
      </c>
      <c r="IN249" s="63">
        <f t="shared" si="3157"/>
        <v>540.9819295</v>
      </c>
      <c r="IO249" s="52">
        <f t="shared" si="55"/>
        <v>5193.426523</v>
      </c>
      <c r="IP249" s="63">
        <f t="shared" ref="IP249:JA249" si="3158">IP100-IP137-IP165-IP193-IP221</f>
        <v>458.4000718</v>
      </c>
      <c r="IQ249" s="63">
        <f t="shared" si="3158"/>
        <v>524.7474506</v>
      </c>
      <c r="IR249" s="63">
        <f t="shared" si="3158"/>
        <v>560.9369299</v>
      </c>
      <c r="IS249" s="63">
        <f t="shared" si="3158"/>
        <v>560.9369299</v>
      </c>
      <c r="IT249" s="63">
        <f t="shared" si="3158"/>
        <v>573.0000897</v>
      </c>
      <c r="IU249" s="63">
        <f t="shared" si="3158"/>
        <v>609.189569</v>
      </c>
      <c r="IV249" s="63">
        <f t="shared" si="3158"/>
        <v>699.6632674</v>
      </c>
      <c r="IW249" s="63">
        <f t="shared" si="3158"/>
        <v>681.5685277</v>
      </c>
      <c r="IX249" s="63">
        <f t="shared" si="3158"/>
        <v>633.3158886</v>
      </c>
      <c r="IY249" s="63">
        <f t="shared" si="3158"/>
        <v>597.1264093</v>
      </c>
      <c r="IZ249" s="63">
        <f t="shared" si="3158"/>
        <v>585.0632495</v>
      </c>
      <c r="JA249" s="63">
        <f t="shared" si="3158"/>
        <v>753.9474864</v>
      </c>
      <c r="JB249" s="52">
        <f t="shared" si="57"/>
        <v>7237.89587</v>
      </c>
      <c r="JC249" s="2"/>
      <c r="JD249" s="2"/>
      <c r="JE249" s="19">
        <f t="shared" si="58"/>
        <v>0</v>
      </c>
      <c r="JF249" s="19">
        <f t="shared" si="59"/>
        <v>0</v>
      </c>
      <c r="JG249" s="48">
        <f t="shared" si="60"/>
        <v>0</v>
      </c>
      <c r="JH249" s="48">
        <f t="shared" si="61"/>
        <v>0</v>
      </c>
      <c r="JI249" s="48">
        <f t="shared" si="62"/>
        <v>0</v>
      </c>
      <c r="JJ249" s="48">
        <f t="shared" si="63"/>
        <v>0</v>
      </c>
      <c r="JK249" s="48">
        <f t="shared" si="64"/>
        <v>0</v>
      </c>
    </row>
    <row r="250" ht="19.5" customHeight="1" outlineLevel="1">
      <c r="A250" s="2"/>
      <c r="B250" s="13" t="s">
        <v>24</v>
      </c>
      <c r="C250" s="10">
        <f t="shared" ref="C250:N250" si="3159">C101-C138-C166-C194-C222</f>
        <v>145.8348236</v>
      </c>
      <c r="D250" s="10">
        <f t="shared" si="3159"/>
        <v>159.2669785</v>
      </c>
      <c r="E250" s="10">
        <f t="shared" si="3159"/>
        <v>182.2935296</v>
      </c>
      <c r="F250" s="10">
        <f t="shared" si="3159"/>
        <v>178.455771</v>
      </c>
      <c r="G250" s="10">
        <f t="shared" si="3159"/>
        <v>182.2935296</v>
      </c>
      <c r="H250" s="10">
        <f t="shared" si="3159"/>
        <v>193.8068051</v>
      </c>
      <c r="I250" s="10">
        <f t="shared" si="3159"/>
        <v>222.589994</v>
      </c>
      <c r="J250" s="10">
        <f t="shared" si="3159"/>
        <v>216.8333562</v>
      </c>
      <c r="K250" s="10">
        <f t="shared" si="3159"/>
        <v>201.4823221</v>
      </c>
      <c r="L250" s="10">
        <f t="shared" si="3159"/>
        <v>189.9690466</v>
      </c>
      <c r="M250" s="10">
        <f t="shared" si="3159"/>
        <v>189.9690466</v>
      </c>
      <c r="N250" s="10">
        <f t="shared" si="3159"/>
        <v>239.8599073</v>
      </c>
      <c r="O250" s="10">
        <f t="shared" si="21"/>
        <v>2302.65511</v>
      </c>
      <c r="P250" s="10">
        <f t="shared" ref="P250:AA250" si="3160">P101-P138-P166-P194-P222</f>
        <v>159.6367806</v>
      </c>
      <c r="Q250" s="10">
        <f t="shared" si="3160"/>
        <v>174.3401683</v>
      </c>
      <c r="R250" s="10">
        <f t="shared" si="3160"/>
        <v>199.5459758</v>
      </c>
      <c r="S250" s="10">
        <f t="shared" si="3160"/>
        <v>195.3450078</v>
      </c>
      <c r="T250" s="10">
        <f t="shared" si="3160"/>
        <v>199.5459758</v>
      </c>
      <c r="U250" s="10">
        <f t="shared" si="3160"/>
        <v>212.1488795</v>
      </c>
      <c r="V250" s="10">
        <f t="shared" si="3160"/>
        <v>243.6561388</v>
      </c>
      <c r="W250" s="10">
        <f t="shared" si="3160"/>
        <v>237.3546869</v>
      </c>
      <c r="X250" s="10">
        <f t="shared" si="3160"/>
        <v>220.5508153</v>
      </c>
      <c r="Y250" s="10">
        <f t="shared" si="3160"/>
        <v>207.9479116</v>
      </c>
      <c r="Z250" s="10">
        <f t="shared" si="3160"/>
        <v>207.9479116</v>
      </c>
      <c r="AA250" s="10">
        <f t="shared" si="3160"/>
        <v>262.5604944</v>
      </c>
      <c r="AB250" s="10">
        <f t="shared" si="23"/>
        <v>2520.580746</v>
      </c>
      <c r="AC250" s="10">
        <f t="shared" ref="AC250:AN250" si="3161">AC101-AC138-AC166-AC194-AC222</f>
        <v>203.237503</v>
      </c>
      <c r="AD250" s="10">
        <f t="shared" si="3161"/>
        <v>221.9567467</v>
      </c>
      <c r="AE250" s="10">
        <f t="shared" si="3161"/>
        <v>254.0468788</v>
      </c>
      <c r="AF250" s="10">
        <f t="shared" si="3161"/>
        <v>248.6985234</v>
      </c>
      <c r="AG250" s="10">
        <f t="shared" si="3161"/>
        <v>254.0468788</v>
      </c>
      <c r="AH250" s="10">
        <f t="shared" si="3161"/>
        <v>270.0919448</v>
      </c>
      <c r="AI250" s="10">
        <f t="shared" si="3161"/>
        <v>310.2046099</v>
      </c>
      <c r="AJ250" s="10">
        <f t="shared" si="3161"/>
        <v>302.1820769</v>
      </c>
      <c r="AK250" s="10">
        <f t="shared" si="3161"/>
        <v>280.7886555</v>
      </c>
      <c r="AL250" s="10">
        <f t="shared" si="3161"/>
        <v>264.7435895</v>
      </c>
      <c r="AM250" s="10">
        <f t="shared" si="3161"/>
        <v>264.7435895</v>
      </c>
      <c r="AN250" s="10">
        <f t="shared" si="3161"/>
        <v>334.2722089</v>
      </c>
      <c r="AO250" s="10">
        <f t="shared" si="25"/>
        <v>3209.013206</v>
      </c>
      <c r="AP250" s="10">
        <f t="shared" ref="AP250:BA250" si="3162">AP101-AP138-AP166-AP194-AP222</f>
        <v>245.9388611</v>
      </c>
      <c r="AQ250" s="10">
        <f t="shared" si="3162"/>
        <v>268.5911247</v>
      </c>
      <c r="AR250" s="10">
        <f t="shared" si="3162"/>
        <v>307.4235764</v>
      </c>
      <c r="AS250" s="10">
        <f t="shared" si="3162"/>
        <v>300.9515011</v>
      </c>
      <c r="AT250" s="10">
        <f t="shared" si="3162"/>
        <v>307.4235764</v>
      </c>
      <c r="AU250" s="10">
        <f t="shared" si="3162"/>
        <v>326.8398023</v>
      </c>
      <c r="AV250" s="10">
        <f t="shared" si="3162"/>
        <v>375.380367</v>
      </c>
      <c r="AW250" s="10">
        <f t="shared" si="3162"/>
        <v>365.672254</v>
      </c>
      <c r="AX250" s="10">
        <f t="shared" si="3162"/>
        <v>339.7839529</v>
      </c>
      <c r="AY250" s="10">
        <f t="shared" si="3162"/>
        <v>320.367727</v>
      </c>
      <c r="AZ250" s="10">
        <f t="shared" si="3162"/>
        <v>320.367727</v>
      </c>
      <c r="BA250" s="10">
        <f t="shared" si="3162"/>
        <v>404.5047058</v>
      </c>
      <c r="BB250" s="10">
        <f t="shared" si="27"/>
        <v>3883.245176</v>
      </c>
      <c r="BC250" s="10">
        <f t="shared" ref="BC250:BN250" si="3163">BC101-BC138-BC166-BC194-BC222</f>
        <v>321.7744301</v>
      </c>
      <c r="BD250" s="10">
        <f t="shared" si="3163"/>
        <v>351.4115487</v>
      </c>
      <c r="BE250" s="10">
        <f t="shared" si="3163"/>
        <v>402.2180376</v>
      </c>
      <c r="BF250" s="10">
        <f t="shared" si="3163"/>
        <v>393.7502895</v>
      </c>
      <c r="BG250" s="10">
        <f t="shared" si="3163"/>
        <v>402.2180376</v>
      </c>
      <c r="BH250" s="10">
        <f t="shared" si="3163"/>
        <v>427.6212821</v>
      </c>
      <c r="BI250" s="10">
        <f t="shared" si="3163"/>
        <v>491.1293933</v>
      </c>
      <c r="BJ250" s="10">
        <f t="shared" si="3163"/>
        <v>478.4277711</v>
      </c>
      <c r="BK250" s="10">
        <f t="shared" si="3163"/>
        <v>444.5567785</v>
      </c>
      <c r="BL250" s="10">
        <f t="shared" si="3163"/>
        <v>419.153534</v>
      </c>
      <c r="BM250" s="10">
        <f t="shared" si="3163"/>
        <v>419.153534</v>
      </c>
      <c r="BN250" s="10">
        <f t="shared" si="3163"/>
        <v>529.2342601</v>
      </c>
      <c r="BO250" s="10">
        <f t="shared" si="29"/>
        <v>5080.648897</v>
      </c>
      <c r="BP250" s="10">
        <f t="shared" ref="BP250:CA250" si="3164">BP101-BP138-BP166-BP194-BP222</f>
        <v>413.6922964</v>
      </c>
      <c r="BQ250" s="10">
        <f t="shared" si="3164"/>
        <v>451.7955343</v>
      </c>
      <c r="BR250" s="10">
        <f t="shared" si="3164"/>
        <v>517.1153705</v>
      </c>
      <c r="BS250" s="10">
        <f t="shared" si="3164"/>
        <v>506.2287312</v>
      </c>
      <c r="BT250" s="10">
        <f t="shared" si="3164"/>
        <v>517.1153705</v>
      </c>
      <c r="BU250" s="10">
        <f t="shared" si="3164"/>
        <v>549.7752887</v>
      </c>
      <c r="BV250" s="10">
        <f t="shared" si="3164"/>
        <v>631.425084</v>
      </c>
      <c r="BW250" s="10">
        <f t="shared" si="3164"/>
        <v>615.095125</v>
      </c>
      <c r="BX250" s="10">
        <f t="shared" si="3164"/>
        <v>571.5485674</v>
      </c>
      <c r="BY250" s="10">
        <f t="shared" si="3164"/>
        <v>538.8886493</v>
      </c>
      <c r="BZ250" s="10">
        <f t="shared" si="3164"/>
        <v>538.8886493</v>
      </c>
      <c r="CA250" s="10">
        <f t="shared" si="3164"/>
        <v>680.4149612</v>
      </c>
      <c r="CB250" s="10">
        <f t="shared" si="31"/>
        <v>6531.983628</v>
      </c>
      <c r="CC250" s="10">
        <f t="shared" ref="CC250:CN250" si="3165">CC101-CC138-CC166-CC194-CC222</f>
        <v>567.6267041</v>
      </c>
      <c r="CD250" s="10">
        <f t="shared" si="3165"/>
        <v>619.908111</v>
      </c>
      <c r="CE250" s="10">
        <f t="shared" si="3165"/>
        <v>709.5333801</v>
      </c>
      <c r="CF250" s="10">
        <f t="shared" si="3165"/>
        <v>694.5958352</v>
      </c>
      <c r="CG250" s="10">
        <f t="shared" si="3165"/>
        <v>709.5333801</v>
      </c>
      <c r="CH250" s="10">
        <f t="shared" si="3165"/>
        <v>754.3460146</v>
      </c>
      <c r="CI250" s="10">
        <f t="shared" si="3165"/>
        <v>866.3776009</v>
      </c>
      <c r="CJ250" s="10">
        <f t="shared" si="3165"/>
        <v>843.9712837</v>
      </c>
      <c r="CK250" s="10">
        <f t="shared" si="3165"/>
        <v>784.2211043</v>
      </c>
      <c r="CL250" s="10">
        <f t="shared" si="3165"/>
        <v>739.4084698</v>
      </c>
      <c r="CM250" s="10">
        <f t="shared" si="3165"/>
        <v>739.4084698</v>
      </c>
      <c r="CN250" s="10">
        <f t="shared" si="3165"/>
        <v>933.5965527</v>
      </c>
      <c r="CO250" s="10">
        <f t="shared" si="33"/>
        <v>8962.526906</v>
      </c>
      <c r="CP250" s="2"/>
      <c r="CQ250" s="2"/>
      <c r="CR250" s="48">
        <f>O250-'ОПУ БС'!C250</f>
        <v>0</v>
      </c>
      <c r="CS250" s="48">
        <f>AB250-'ОПУ БС'!D250</f>
        <v>0</v>
      </c>
      <c r="CT250" s="48">
        <f>AO250-'ОПУ БС'!E250</f>
        <v>0</v>
      </c>
      <c r="CU250" s="48">
        <f>BB250-'ОПУ БС'!F250</f>
        <v>0</v>
      </c>
      <c r="CV250" s="48">
        <f>BO250-'ОПУ БС'!G250</f>
        <v>0</v>
      </c>
      <c r="CW250" s="48">
        <f>CB250-'ОПУ БС'!H250</f>
        <v>0</v>
      </c>
      <c r="CX250" s="48">
        <f>CO250-'ОПУ БС'!I250</f>
        <v>0</v>
      </c>
      <c r="CY250" s="2"/>
      <c r="CZ250" s="2"/>
      <c r="DA250" s="54">
        <f t="shared" ref="DA250:DL250" si="3166">DA101-DA138-DA166-DA194-DA222</f>
        <v>0</v>
      </c>
      <c r="DB250" s="54">
        <f t="shared" si="3166"/>
        <v>0</v>
      </c>
      <c r="DC250" s="54">
        <f t="shared" si="3166"/>
        <v>0</v>
      </c>
      <c r="DD250" s="54">
        <f t="shared" si="3166"/>
        <v>0</v>
      </c>
      <c r="DE250" s="54">
        <f t="shared" si="3166"/>
        <v>0</v>
      </c>
      <c r="DF250" s="54">
        <f t="shared" si="3166"/>
        <v>-6.346363312</v>
      </c>
      <c r="DG250" s="54">
        <f t="shared" si="3166"/>
        <v>-7.288892517</v>
      </c>
      <c r="DH250" s="54">
        <f t="shared" si="3166"/>
        <v>-7.100386676</v>
      </c>
      <c r="DI250" s="54">
        <f t="shared" si="3166"/>
        <v>-6.597704433</v>
      </c>
      <c r="DJ250" s="54">
        <f t="shared" si="3166"/>
        <v>-6.220692751</v>
      </c>
      <c r="DK250" s="54">
        <f t="shared" si="3166"/>
        <v>-6.220692751</v>
      </c>
      <c r="DL250" s="54">
        <f t="shared" si="3166"/>
        <v>-7.85441004</v>
      </c>
      <c r="DM250" s="55">
        <f t="shared" si="35"/>
        <v>-47.62914248</v>
      </c>
      <c r="DN250" s="54">
        <f t="shared" ref="DN250:DY250" si="3167">DN101-DN138-DN166-DN194-DN222</f>
        <v>-6.451197254</v>
      </c>
      <c r="DO250" s="54">
        <f t="shared" si="3167"/>
        <v>-7.045386475</v>
      </c>
      <c r="DP250" s="54">
        <f t="shared" si="3167"/>
        <v>-8.063996567</v>
      </c>
      <c r="DQ250" s="54">
        <f t="shared" si="3167"/>
        <v>-7.894228218</v>
      </c>
      <c r="DR250" s="54">
        <f t="shared" si="3167"/>
        <v>-8.063996567</v>
      </c>
      <c r="DS250" s="54">
        <f t="shared" si="3167"/>
        <v>-8.573301614</v>
      </c>
      <c r="DT250" s="54">
        <f t="shared" si="3167"/>
        <v>-9.846564229</v>
      </c>
      <c r="DU250" s="54">
        <f t="shared" si="3167"/>
        <v>-9.591911706</v>
      </c>
      <c r="DV250" s="54">
        <f t="shared" si="3167"/>
        <v>-8.912838311</v>
      </c>
      <c r="DW250" s="54">
        <f t="shared" si="3167"/>
        <v>-8.403533265</v>
      </c>
      <c r="DX250" s="54">
        <f t="shared" si="3167"/>
        <v>-8.403533265</v>
      </c>
      <c r="DY250" s="54">
        <f t="shared" si="3167"/>
        <v>-10.6105218</v>
      </c>
      <c r="DZ250" s="50">
        <f t="shared" si="37"/>
        <v>-101.8610093</v>
      </c>
      <c r="EA250" s="54">
        <f t="shared" ref="EA250:EL250" si="3168">EA101-EA138-EA166-EA194-EA222</f>
        <v>-6.23359909</v>
      </c>
      <c r="EB250" s="54">
        <f t="shared" si="3168"/>
        <v>-6.807746374</v>
      </c>
      <c r="EC250" s="54">
        <f t="shared" si="3168"/>
        <v>-7.791998862</v>
      </c>
      <c r="ED250" s="54">
        <f t="shared" si="3168"/>
        <v>-7.627956781</v>
      </c>
      <c r="EE250" s="54">
        <f t="shared" si="3168"/>
        <v>-7.791998862</v>
      </c>
      <c r="EF250" s="54">
        <f t="shared" si="3168"/>
        <v>-8.284125106</v>
      </c>
      <c r="EG250" s="54">
        <f t="shared" si="3168"/>
        <v>-9.514440716</v>
      </c>
      <c r="EH250" s="54">
        <f t="shared" si="3168"/>
        <v>-9.268377594</v>
      </c>
      <c r="EI250" s="54">
        <f t="shared" si="3168"/>
        <v>-8.612209268</v>
      </c>
      <c r="EJ250" s="54">
        <f t="shared" si="3168"/>
        <v>-8.120083025</v>
      </c>
      <c r="EK250" s="54">
        <f t="shared" si="3168"/>
        <v>-8.120083025</v>
      </c>
      <c r="EL250" s="54">
        <f t="shared" si="3168"/>
        <v>-10.25263008</v>
      </c>
      <c r="EM250" s="50">
        <f t="shared" si="39"/>
        <v>-98.42524878</v>
      </c>
      <c r="EN250" s="54">
        <f t="shared" ref="EN250:EY250" si="3169">EN101-EN138-EN166-EN194-EN222</f>
        <v>-5.196739533</v>
      </c>
      <c r="EO250" s="54">
        <f t="shared" si="3169"/>
        <v>-5.675386596</v>
      </c>
      <c r="EP250" s="54">
        <f t="shared" si="3169"/>
        <v>-6.495924417</v>
      </c>
      <c r="EQ250" s="54">
        <f t="shared" si="3169"/>
        <v>-6.359168113</v>
      </c>
      <c r="ER250" s="54">
        <f t="shared" si="3169"/>
        <v>-6.495924417</v>
      </c>
      <c r="ES250" s="54">
        <f t="shared" si="3169"/>
        <v>-6.906193327</v>
      </c>
      <c r="ET250" s="54">
        <f t="shared" si="3169"/>
        <v>-7.931865604</v>
      </c>
      <c r="EU250" s="54">
        <f t="shared" si="3169"/>
        <v>-7.726731148</v>
      </c>
      <c r="EV250" s="54">
        <f t="shared" si="3169"/>
        <v>-7.179705934</v>
      </c>
      <c r="EW250" s="54">
        <f t="shared" si="3169"/>
        <v>-6.769437024</v>
      </c>
      <c r="EX250" s="54">
        <f t="shared" si="3169"/>
        <v>-6.769437024</v>
      </c>
      <c r="EY250" s="54">
        <f t="shared" si="3169"/>
        <v>-8.547268969</v>
      </c>
      <c r="EZ250" s="51">
        <f t="shared" si="41"/>
        <v>-82.05378211</v>
      </c>
      <c r="FA250" s="54">
        <f t="shared" ref="FA250:FL250" si="3170">FA101-FA138-FA166-FA194-FA222</f>
        <v>-3.160729423</v>
      </c>
      <c r="FB250" s="54">
        <f t="shared" si="3170"/>
        <v>-3.451849238</v>
      </c>
      <c r="FC250" s="54">
        <f t="shared" si="3170"/>
        <v>-3.950911778</v>
      </c>
      <c r="FD250" s="54">
        <f t="shared" si="3170"/>
        <v>-3.867734688</v>
      </c>
      <c r="FE250" s="54">
        <f t="shared" si="3170"/>
        <v>-3.950911778</v>
      </c>
      <c r="FF250" s="54">
        <f t="shared" si="3170"/>
        <v>-4.200443049</v>
      </c>
      <c r="FG250" s="54">
        <f t="shared" si="3170"/>
        <v>-4.824271224</v>
      </c>
      <c r="FH250" s="54">
        <f t="shared" si="3170"/>
        <v>-4.699505589</v>
      </c>
      <c r="FI250" s="54">
        <f t="shared" si="3170"/>
        <v>-4.366797229</v>
      </c>
      <c r="FJ250" s="54">
        <f t="shared" si="3170"/>
        <v>-4.117265959</v>
      </c>
      <c r="FK250" s="54">
        <f t="shared" si="3170"/>
        <v>-4.117265959</v>
      </c>
      <c r="FL250" s="54">
        <f t="shared" si="3170"/>
        <v>-5.19856813</v>
      </c>
      <c r="FM250" s="51">
        <f t="shared" si="43"/>
        <v>-49.90625404</v>
      </c>
      <c r="FN250" s="2"/>
      <c r="FO250" s="2"/>
      <c r="FP250" s="10">
        <f t="shared" ref="FP250:GA250" si="3171">FP101-FP138-FP166-FP194-FP222</f>
        <v>145.8348236</v>
      </c>
      <c r="FQ250" s="10">
        <f t="shared" si="3171"/>
        <v>159.2669785</v>
      </c>
      <c r="FR250" s="10">
        <f t="shared" si="3171"/>
        <v>182.2935296</v>
      </c>
      <c r="FS250" s="10">
        <f t="shared" si="3171"/>
        <v>178.455771</v>
      </c>
      <c r="FT250" s="10">
        <f t="shared" si="3171"/>
        <v>182.2935296</v>
      </c>
      <c r="FU250" s="10">
        <f t="shared" si="3171"/>
        <v>193.8068051</v>
      </c>
      <c r="FV250" s="10">
        <f t="shared" si="3171"/>
        <v>222.589994</v>
      </c>
      <c r="FW250" s="10">
        <f t="shared" si="3171"/>
        <v>216.8333562</v>
      </c>
      <c r="FX250" s="10">
        <f t="shared" si="3171"/>
        <v>201.4823221</v>
      </c>
      <c r="FY250" s="10">
        <f t="shared" si="3171"/>
        <v>189.9690466</v>
      </c>
      <c r="FZ250" s="10">
        <f t="shared" si="3171"/>
        <v>189.9690466</v>
      </c>
      <c r="GA250" s="10">
        <f t="shared" si="3171"/>
        <v>239.8599073</v>
      </c>
      <c r="GB250" s="52">
        <f t="shared" si="45"/>
        <v>2302.65511</v>
      </c>
      <c r="GC250" s="10">
        <f t="shared" ref="GC250:GN250" si="3172">GC101-GC138-GC166-GC194-GC222</f>
        <v>159.6367806</v>
      </c>
      <c r="GD250" s="10">
        <f t="shared" si="3172"/>
        <v>174.3401683</v>
      </c>
      <c r="GE250" s="10">
        <f t="shared" si="3172"/>
        <v>199.5459758</v>
      </c>
      <c r="GF250" s="10">
        <f t="shared" si="3172"/>
        <v>195.3450078</v>
      </c>
      <c r="GG250" s="10">
        <f t="shared" si="3172"/>
        <v>199.5459758</v>
      </c>
      <c r="GH250" s="10">
        <f t="shared" si="3172"/>
        <v>212.1488795</v>
      </c>
      <c r="GI250" s="10">
        <f t="shared" si="3172"/>
        <v>243.6561388</v>
      </c>
      <c r="GJ250" s="10">
        <f t="shared" si="3172"/>
        <v>237.3546869</v>
      </c>
      <c r="GK250" s="10">
        <f t="shared" si="3172"/>
        <v>220.5508153</v>
      </c>
      <c r="GL250" s="10">
        <f t="shared" si="3172"/>
        <v>207.9479116</v>
      </c>
      <c r="GM250" s="10">
        <f t="shared" si="3172"/>
        <v>207.9479116</v>
      </c>
      <c r="GN250" s="10">
        <f t="shared" si="3172"/>
        <v>262.5604944</v>
      </c>
      <c r="GO250" s="52">
        <f t="shared" si="47"/>
        <v>2520.580746</v>
      </c>
      <c r="GP250" s="63">
        <f t="shared" ref="GP250:HA250" si="3173">GP101-GP138-GP166-GP194-GP222</f>
        <v>203.237503</v>
      </c>
      <c r="GQ250" s="63">
        <f t="shared" si="3173"/>
        <v>221.9567467</v>
      </c>
      <c r="GR250" s="63">
        <f t="shared" si="3173"/>
        <v>254.0468788</v>
      </c>
      <c r="GS250" s="63">
        <f t="shared" si="3173"/>
        <v>248.6985234</v>
      </c>
      <c r="GT250" s="63">
        <f t="shared" si="3173"/>
        <v>254.0468788</v>
      </c>
      <c r="GU250" s="63">
        <f t="shared" si="3173"/>
        <v>263.7455815</v>
      </c>
      <c r="GV250" s="63">
        <f t="shared" si="3173"/>
        <v>302.9157174</v>
      </c>
      <c r="GW250" s="63">
        <f t="shared" si="3173"/>
        <v>295.0816902</v>
      </c>
      <c r="GX250" s="63">
        <f t="shared" si="3173"/>
        <v>274.1909511</v>
      </c>
      <c r="GY250" s="63">
        <f t="shared" si="3173"/>
        <v>258.5228967</v>
      </c>
      <c r="GZ250" s="63">
        <f t="shared" si="3173"/>
        <v>258.5228967</v>
      </c>
      <c r="HA250" s="63">
        <f t="shared" si="3173"/>
        <v>326.4177989</v>
      </c>
      <c r="HB250" s="52">
        <f t="shared" si="49"/>
        <v>3161.384063</v>
      </c>
      <c r="HC250" s="63">
        <f t="shared" ref="HC250:HN250" si="3174">HC101-HC138-HC166-HC194-HC222</f>
        <v>239.4876639</v>
      </c>
      <c r="HD250" s="63">
        <f t="shared" si="3174"/>
        <v>261.5457382</v>
      </c>
      <c r="HE250" s="63">
        <f t="shared" si="3174"/>
        <v>299.3595798</v>
      </c>
      <c r="HF250" s="63">
        <f t="shared" si="3174"/>
        <v>293.0572729</v>
      </c>
      <c r="HG250" s="63">
        <f t="shared" si="3174"/>
        <v>299.3595798</v>
      </c>
      <c r="HH250" s="63">
        <f t="shared" si="3174"/>
        <v>318.2665007</v>
      </c>
      <c r="HI250" s="63">
        <f t="shared" si="3174"/>
        <v>365.5338028</v>
      </c>
      <c r="HJ250" s="63">
        <f t="shared" si="3174"/>
        <v>356.0803423</v>
      </c>
      <c r="HK250" s="63">
        <f t="shared" si="3174"/>
        <v>330.8711146</v>
      </c>
      <c r="HL250" s="63">
        <f t="shared" si="3174"/>
        <v>311.9641937</v>
      </c>
      <c r="HM250" s="63">
        <f t="shared" si="3174"/>
        <v>311.9641937</v>
      </c>
      <c r="HN250" s="63">
        <f t="shared" si="3174"/>
        <v>393.894184</v>
      </c>
      <c r="HO250" s="52">
        <f t="shared" si="51"/>
        <v>3781.384166</v>
      </c>
      <c r="HP250" s="63">
        <f t="shared" ref="HP250:IA250" si="3175">HP101-HP138-HP166-HP194-HP222</f>
        <v>315.540831</v>
      </c>
      <c r="HQ250" s="63">
        <f t="shared" si="3175"/>
        <v>344.6038023</v>
      </c>
      <c r="HR250" s="63">
        <f t="shared" si="3175"/>
        <v>394.4260388</v>
      </c>
      <c r="HS250" s="63">
        <f t="shared" si="3175"/>
        <v>386.1223327</v>
      </c>
      <c r="HT250" s="63">
        <f t="shared" si="3175"/>
        <v>394.4260388</v>
      </c>
      <c r="HU250" s="63">
        <f t="shared" si="3175"/>
        <v>419.337157</v>
      </c>
      <c r="HV250" s="63">
        <f t="shared" si="3175"/>
        <v>481.6149526</v>
      </c>
      <c r="HW250" s="63">
        <f t="shared" si="3175"/>
        <v>469.1593935</v>
      </c>
      <c r="HX250" s="63">
        <f t="shared" si="3175"/>
        <v>435.9445692</v>
      </c>
      <c r="HY250" s="63">
        <f t="shared" si="3175"/>
        <v>411.0334509</v>
      </c>
      <c r="HZ250" s="63">
        <f t="shared" si="3175"/>
        <v>411.0334509</v>
      </c>
      <c r="IA250" s="63">
        <f t="shared" si="3175"/>
        <v>518.98163</v>
      </c>
      <c r="IB250" s="52">
        <f t="shared" si="53"/>
        <v>4982.223648</v>
      </c>
      <c r="IC250" s="63">
        <f t="shared" ref="IC250:IN250" si="3176">IC101-IC138-IC166-IC194-IC222</f>
        <v>408.4955569</v>
      </c>
      <c r="ID250" s="63">
        <f t="shared" si="3176"/>
        <v>446.1201477</v>
      </c>
      <c r="IE250" s="63">
        <f t="shared" si="3176"/>
        <v>510.6194461</v>
      </c>
      <c r="IF250" s="63">
        <f t="shared" si="3176"/>
        <v>499.8695631</v>
      </c>
      <c r="IG250" s="63">
        <f t="shared" si="3176"/>
        <v>510.6194461</v>
      </c>
      <c r="IH250" s="63">
        <f t="shared" si="3176"/>
        <v>542.8690954</v>
      </c>
      <c r="II250" s="63">
        <f t="shared" si="3176"/>
        <v>623.4932184</v>
      </c>
      <c r="IJ250" s="63">
        <f t="shared" si="3176"/>
        <v>607.3683938</v>
      </c>
      <c r="IK250" s="63">
        <f t="shared" si="3176"/>
        <v>564.3688615</v>
      </c>
      <c r="IL250" s="63">
        <f t="shared" si="3176"/>
        <v>532.1192123</v>
      </c>
      <c r="IM250" s="63">
        <f t="shared" si="3176"/>
        <v>532.1192123</v>
      </c>
      <c r="IN250" s="63">
        <f t="shared" si="3176"/>
        <v>671.8676923</v>
      </c>
      <c r="IO250" s="52">
        <f t="shared" si="55"/>
        <v>6449.929846</v>
      </c>
      <c r="IP250" s="63">
        <f t="shared" ref="IP250:JA250" si="3177">IP101-IP138-IP166-IP194-IP222</f>
        <v>564.4659746</v>
      </c>
      <c r="IQ250" s="63">
        <f t="shared" si="3177"/>
        <v>616.4562618</v>
      </c>
      <c r="IR250" s="63">
        <f t="shared" si="3177"/>
        <v>705.5824683</v>
      </c>
      <c r="IS250" s="63">
        <f t="shared" si="3177"/>
        <v>690.7281005</v>
      </c>
      <c r="IT250" s="63">
        <f t="shared" si="3177"/>
        <v>705.5824683</v>
      </c>
      <c r="IU250" s="63">
        <f t="shared" si="3177"/>
        <v>750.1455716</v>
      </c>
      <c r="IV250" s="63">
        <f t="shared" si="3177"/>
        <v>861.5533297</v>
      </c>
      <c r="IW250" s="63">
        <f t="shared" si="3177"/>
        <v>839.2717781</v>
      </c>
      <c r="IX250" s="63">
        <f t="shared" si="3177"/>
        <v>779.8543071</v>
      </c>
      <c r="IY250" s="63">
        <f t="shared" si="3177"/>
        <v>735.2912038</v>
      </c>
      <c r="IZ250" s="63">
        <f t="shared" si="3177"/>
        <v>735.2912038</v>
      </c>
      <c r="JA250" s="63">
        <f t="shared" si="3177"/>
        <v>928.3979846</v>
      </c>
      <c r="JB250" s="52">
        <f t="shared" si="57"/>
        <v>8912.620652</v>
      </c>
      <c r="JC250" s="2"/>
      <c r="JD250" s="2"/>
      <c r="JE250" s="19">
        <f t="shared" si="58"/>
        <v>0</v>
      </c>
      <c r="JF250" s="19">
        <f t="shared" si="59"/>
        <v>0</v>
      </c>
      <c r="JG250" s="48">
        <f t="shared" si="60"/>
        <v>0</v>
      </c>
      <c r="JH250" s="48">
        <f t="shared" si="61"/>
        <v>0</v>
      </c>
      <c r="JI250" s="48">
        <f t="shared" si="62"/>
        <v>0</v>
      </c>
      <c r="JJ250" s="48">
        <f t="shared" si="63"/>
        <v>0</v>
      </c>
      <c r="JK250" s="48">
        <f t="shared" si="64"/>
        <v>0</v>
      </c>
    </row>
    <row r="251" ht="19.5" customHeight="1" outlineLevel="1">
      <c r="A251" s="2"/>
      <c r="B251" s="13" t="s">
        <v>25</v>
      </c>
      <c r="C251" s="10">
        <f t="shared" ref="C251:N251" si="3178">C102-C139-C167-C195-C223</f>
        <v>58.97081831</v>
      </c>
      <c r="D251" s="10">
        <f t="shared" si="3178"/>
        <v>64.40234105</v>
      </c>
      <c r="E251" s="10">
        <f t="shared" si="3178"/>
        <v>72.16165924</v>
      </c>
      <c r="F251" s="10">
        <f t="shared" si="3178"/>
        <v>69.05793197</v>
      </c>
      <c r="G251" s="10">
        <f t="shared" si="3178"/>
        <v>73.71352288</v>
      </c>
      <c r="H251" s="10">
        <f t="shared" si="3178"/>
        <v>78.3691138</v>
      </c>
      <c r="I251" s="10">
        <f t="shared" si="3178"/>
        <v>90.0080911</v>
      </c>
      <c r="J251" s="10">
        <f t="shared" si="3178"/>
        <v>87.68029564</v>
      </c>
      <c r="K251" s="10">
        <f t="shared" si="3178"/>
        <v>81.47284108</v>
      </c>
      <c r="L251" s="10">
        <f t="shared" si="3178"/>
        <v>76.81725016</v>
      </c>
      <c r="M251" s="10">
        <f t="shared" si="3178"/>
        <v>81.47284108</v>
      </c>
      <c r="N251" s="10">
        <f t="shared" si="3178"/>
        <v>96.99147748</v>
      </c>
      <c r="O251" s="10">
        <f t="shared" si="21"/>
        <v>931.1181838</v>
      </c>
      <c r="P251" s="10">
        <f t="shared" ref="P251:AA251" si="3179">P102-P139-P167-P195-P223</f>
        <v>69.57366923</v>
      </c>
      <c r="Q251" s="10">
        <f t="shared" si="3179"/>
        <v>75.98177034</v>
      </c>
      <c r="R251" s="10">
        <f t="shared" si="3179"/>
        <v>85.1362005</v>
      </c>
      <c r="S251" s="10">
        <f t="shared" si="3179"/>
        <v>81.47442844</v>
      </c>
      <c r="T251" s="10">
        <f t="shared" si="3179"/>
        <v>86.96708653</v>
      </c>
      <c r="U251" s="10">
        <f t="shared" si="3179"/>
        <v>92.45974463</v>
      </c>
      <c r="V251" s="10">
        <f t="shared" si="3179"/>
        <v>106.1913899</v>
      </c>
      <c r="W251" s="10">
        <f t="shared" si="3179"/>
        <v>103.4450608</v>
      </c>
      <c r="X251" s="10">
        <f t="shared" si="3179"/>
        <v>96.1215167</v>
      </c>
      <c r="Y251" s="10">
        <f t="shared" si="3179"/>
        <v>90.6288586</v>
      </c>
      <c r="Z251" s="10">
        <f t="shared" si="3179"/>
        <v>96.1215167</v>
      </c>
      <c r="AA251" s="10">
        <f t="shared" si="3179"/>
        <v>114.430377</v>
      </c>
      <c r="AB251" s="10">
        <f t="shared" si="23"/>
        <v>1098.531619</v>
      </c>
      <c r="AC251" s="10">
        <f t="shared" ref="AC251:AN251" si="3180">AC102-AC139-AC167-AC195-AC223</f>
        <v>88.73273719</v>
      </c>
      <c r="AD251" s="10">
        <f t="shared" si="3180"/>
        <v>96.9054893</v>
      </c>
      <c r="AE251" s="10">
        <f t="shared" si="3180"/>
        <v>108.5808495</v>
      </c>
      <c r="AF251" s="10">
        <f t="shared" si="3180"/>
        <v>103.9107054</v>
      </c>
      <c r="AG251" s="10">
        <f t="shared" si="3180"/>
        <v>110.9159215</v>
      </c>
      <c r="AH251" s="10">
        <f t="shared" si="3180"/>
        <v>117.9211376</v>
      </c>
      <c r="AI251" s="10">
        <f t="shared" si="3180"/>
        <v>135.4341778</v>
      </c>
      <c r="AJ251" s="10">
        <f t="shared" si="3180"/>
        <v>131.9315698</v>
      </c>
      <c r="AK251" s="10">
        <f t="shared" si="3180"/>
        <v>122.5912817</v>
      </c>
      <c r="AL251" s="10">
        <f t="shared" si="3180"/>
        <v>115.5860656</v>
      </c>
      <c r="AM251" s="10">
        <f t="shared" si="3180"/>
        <v>122.5912817</v>
      </c>
      <c r="AN251" s="10">
        <f t="shared" si="3180"/>
        <v>145.942002</v>
      </c>
      <c r="AO251" s="10">
        <f t="shared" si="25"/>
        <v>1401.043219</v>
      </c>
      <c r="AP251" s="10">
        <f t="shared" ref="AP251:BA251" si="3181">AP102-AP139-AP167-AP195-AP223</f>
        <v>118.3203287</v>
      </c>
      <c r="AQ251" s="10">
        <f t="shared" si="3181"/>
        <v>129.2182537</v>
      </c>
      <c r="AR251" s="10">
        <f t="shared" si="3181"/>
        <v>144.786718</v>
      </c>
      <c r="AS251" s="10">
        <f t="shared" si="3181"/>
        <v>138.5593322</v>
      </c>
      <c r="AT251" s="10">
        <f t="shared" si="3181"/>
        <v>147.9004108</v>
      </c>
      <c r="AU251" s="10">
        <f t="shared" si="3181"/>
        <v>157.2414894</v>
      </c>
      <c r="AV251" s="10">
        <f t="shared" si="3181"/>
        <v>180.5941858</v>
      </c>
      <c r="AW251" s="10">
        <f t="shared" si="3181"/>
        <v>175.9236466</v>
      </c>
      <c r="AX251" s="10">
        <f t="shared" si="3181"/>
        <v>163.4688751</v>
      </c>
      <c r="AY251" s="10">
        <f t="shared" si="3181"/>
        <v>154.1277965</v>
      </c>
      <c r="AZ251" s="10">
        <f t="shared" si="3181"/>
        <v>163.4688751</v>
      </c>
      <c r="BA251" s="10">
        <f t="shared" si="3181"/>
        <v>194.6058037</v>
      </c>
      <c r="BB251" s="10">
        <f t="shared" si="27"/>
        <v>1868.215716</v>
      </c>
      <c r="BC251" s="10">
        <f t="shared" ref="BC251:BN251" si="3182">BC102-BC139-BC167-BC195-BC223</f>
        <v>164.1429752</v>
      </c>
      <c r="BD251" s="10">
        <f t="shared" si="3182"/>
        <v>179.2614071</v>
      </c>
      <c r="BE251" s="10">
        <f t="shared" si="3182"/>
        <v>200.859167</v>
      </c>
      <c r="BF251" s="10">
        <f t="shared" si="3182"/>
        <v>192.220063</v>
      </c>
      <c r="BG251" s="10">
        <f t="shared" si="3182"/>
        <v>205.178719</v>
      </c>
      <c r="BH251" s="10">
        <f t="shared" si="3182"/>
        <v>218.1373749</v>
      </c>
      <c r="BI251" s="10">
        <f t="shared" si="3182"/>
        <v>250.5340147</v>
      </c>
      <c r="BJ251" s="10">
        <f t="shared" si="3182"/>
        <v>244.0546868</v>
      </c>
      <c r="BK251" s="10">
        <f t="shared" si="3182"/>
        <v>226.7764789</v>
      </c>
      <c r="BL251" s="10">
        <f t="shared" si="3182"/>
        <v>213.8178229</v>
      </c>
      <c r="BM251" s="10">
        <f t="shared" si="3182"/>
        <v>226.7764789</v>
      </c>
      <c r="BN251" s="10">
        <f t="shared" si="3182"/>
        <v>269.9719986</v>
      </c>
      <c r="BO251" s="10">
        <f t="shared" si="29"/>
        <v>2591.731187</v>
      </c>
      <c r="BP251" s="10">
        <f t="shared" ref="BP251:CA251" si="3183">BP102-BP139-BP167-BP195-BP223</f>
        <v>217.4173417</v>
      </c>
      <c r="BQ251" s="10">
        <f t="shared" si="3183"/>
        <v>237.4426232</v>
      </c>
      <c r="BR251" s="10">
        <f t="shared" si="3183"/>
        <v>266.0501682</v>
      </c>
      <c r="BS251" s="10">
        <f t="shared" si="3183"/>
        <v>254.6071502</v>
      </c>
      <c r="BT251" s="10">
        <f t="shared" si="3183"/>
        <v>271.7716772</v>
      </c>
      <c r="BU251" s="10">
        <f t="shared" si="3183"/>
        <v>288.9362042</v>
      </c>
      <c r="BV251" s="10">
        <f t="shared" si="3183"/>
        <v>331.8475216</v>
      </c>
      <c r="BW251" s="10">
        <f t="shared" si="3183"/>
        <v>323.2652581</v>
      </c>
      <c r="BX251" s="10">
        <f t="shared" si="3183"/>
        <v>300.3792222</v>
      </c>
      <c r="BY251" s="10">
        <f t="shared" si="3183"/>
        <v>283.2146952</v>
      </c>
      <c r="BZ251" s="10">
        <f t="shared" si="3183"/>
        <v>300.3792222</v>
      </c>
      <c r="CA251" s="10">
        <f t="shared" si="3183"/>
        <v>357.5943121</v>
      </c>
      <c r="CB251" s="10">
        <f t="shared" si="31"/>
        <v>3432.905396</v>
      </c>
      <c r="CC251" s="10">
        <f t="shared" ref="CC251:CN251" si="3184">CC102-CC139-CC167-CC195-CC223</f>
        <v>300.0523385</v>
      </c>
      <c r="CD251" s="10">
        <f t="shared" si="3184"/>
        <v>327.6887381</v>
      </c>
      <c r="CE251" s="10">
        <f t="shared" si="3184"/>
        <v>367.169309</v>
      </c>
      <c r="CF251" s="10">
        <f t="shared" si="3184"/>
        <v>351.3770806</v>
      </c>
      <c r="CG251" s="10">
        <f t="shared" si="3184"/>
        <v>375.0654231</v>
      </c>
      <c r="CH251" s="10">
        <f t="shared" si="3184"/>
        <v>398.7537657</v>
      </c>
      <c r="CI251" s="10">
        <f t="shared" si="3184"/>
        <v>457.9746219</v>
      </c>
      <c r="CJ251" s="10">
        <f t="shared" si="3184"/>
        <v>446.1304507</v>
      </c>
      <c r="CK251" s="10">
        <f t="shared" si="3184"/>
        <v>414.545994</v>
      </c>
      <c r="CL251" s="10">
        <f t="shared" si="3184"/>
        <v>390.8576515</v>
      </c>
      <c r="CM251" s="10">
        <f t="shared" si="3184"/>
        <v>414.545994</v>
      </c>
      <c r="CN251" s="10">
        <f t="shared" si="3184"/>
        <v>493.5071357</v>
      </c>
      <c r="CO251" s="10">
        <f t="shared" si="33"/>
        <v>4737.668503</v>
      </c>
      <c r="CP251" s="2"/>
      <c r="CQ251" s="2"/>
      <c r="CR251" s="48">
        <f>O251-'ОПУ БС'!C251</f>
        <v>0</v>
      </c>
      <c r="CS251" s="48">
        <f>AB251-'ОПУ БС'!D251</f>
        <v>0</v>
      </c>
      <c r="CT251" s="48">
        <f>AO251-'ОПУ БС'!E251</f>
        <v>0</v>
      </c>
      <c r="CU251" s="48">
        <f>BB251-'ОПУ БС'!F251</f>
        <v>0</v>
      </c>
      <c r="CV251" s="48">
        <f>BO251-'ОПУ БС'!G251</f>
        <v>0</v>
      </c>
      <c r="CW251" s="48">
        <f>CB251-'ОПУ БС'!H251</f>
        <v>0</v>
      </c>
      <c r="CX251" s="48">
        <f>CO251-'ОПУ БС'!I251</f>
        <v>0</v>
      </c>
      <c r="CY251" s="2"/>
      <c r="CZ251" s="2"/>
      <c r="DA251" s="54">
        <f t="shared" ref="DA251:DL251" si="3185">DA102-DA139-DA167-DA195-DA223</f>
        <v>0</v>
      </c>
      <c r="DB251" s="54">
        <f t="shared" si="3185"/>
        <v>0</v>
      </c>
      <c r="DC251" s="54">
        <f t="shared" si="3185"/>
        <v>0</v>
      </c>
      <c r="DD251" s="54">
        <f t="shared" si="3185"/>
        <v>0</v>
      </c>
      <c r="DE251" s="54">
        <f t="shared" si="3185"/>
        <v>0</v>
      </c>
      <c r="DF251" s="54">
        <f t="shared" si="3185"/>
        <v>-2.770798595</v>
      </c>
      <c r="DG251" s="54">
        <f t="shared" si="3185"/>
        <v>-3.182303337</v>
      </c>
      <c r="DH251" s="54">
        <f t="shared" si="3185"/>
        <v>-3.100002389</v>
      </c>
      <c r="DI251" s="54">
        <f t="shared" si="3185"/>
        <v>-2.880533193</v>
      </c>
      <c r="DJ251" s="54">
        <f t="shared" si="3185"/>
        <v>-2.715931296</v>
      </c>
      <c r="DK251" s="54">
        <f t="shared" si="3185"/>
        <v>-2.880533193</v>
      </c>
      <c r="DL251" s="54">
        <f t="shared" si="3185"/>
        <v>-3.429206182</v>
      </c>
      <c r="DM251" s="55">
        <f t="shared" si="35"/>
        <v>-20.95930819</v>
      </c>
      <c r="DN251" s="54">
        <f t="shared" ref="DN251:DY251" si="3186">DN102-DN139-DN167-DN195-DN223</f>
        <v>-3.103648508</v>
      </c>
      <c r="DO251" s="54">
        <f t="shared" si="3186"/>
        <v>-3.38951087</v>
      </c>
      <c r="DP251" s="54">
        <f t="shared" si="3186"/>
        <v>-3.797885674</v>
      </c>
      <c r="DQ251" s="54">
        <f t="shared" si="3186"/>
        <v>-3.634535752</v>
      </c>
      <c r="DR251" s="54">
        <f t="shared" si="3186"/>
        <v>-3.879560634</v>
      </c>
      <c r="DS251" s="54">
        <f t="shared" si="3186"/>
        <v>-4.124585517</v>
      </c>
      <c r="DT251" s="54">
        <f t="shared" si="3186"/>
        <v>-4.737147722</v>
      </c>
      <c r="DU251" s="54">
        <f t="shared" si="3186"/>
        <v>-4.614635281</v>
      </c>
      <c r="DV251" s="54">
        <f t="shared" si="3186"/>
        <v>-4.287935438</v>
      </c>
      <c r="DW251" s="54">
        <f t="shared" si="3186"/>
        <v>-4.042910556</v>
      </c>
      <c r="DX251" s="54">
        <f t="shared" si="3186"/>
        <v>-4.287935438</v>
      </c>
      <c r="DY251" s="54">
        <f t="shared" si="3186"/>
        <v>-5.104685045</v>
      </c>
      <c r="DZ251" s="50">
        <f t="shared" si="37"/>
        <v>-49.00497643</v>
      </c>
      <c r="EA251" s="54">
        <f t="shared" ref="EA251:EL251" si="3187">EA102-EA139-EA167-EA195-EA223</f>
        <v>-3.179872</v>
      </c>
      <c r="EB251" s="54">
        <f t="shared" si="3187"/>
        <v>-3.472754947</v>
      </c>
      <c r="EC251" s="54">
        <f t="shared" si="3187"/>
        <v>-3.891159158</v>
      </c>
      <c r="ED251" s="54">
        <f t="shared" si="3187"/>
        <v>-3.723797474</v>
      </c>
      <c r="EE251" s="54">
        <f t="shared" si="3187"/>
        <v>-3.97484</v>
      </c>
      <c r="EF251" s="54">
        <f t="shared" si="3187"/>
        <v>-4.225882526</v>
      </c>
      <c r="EG251" s="54">
        <f t="shared" si="3187"/>
        <v>-4.853488842</v>
      </c>
      <c r="EH251" s="54">
        <f t="shared" si="3187"/>
        <v>-4.727967579</v>
      </c>
      <c r="EI251" s="54">
        <f t="shared" si="3187"/>
        <v>-4.39324421</v>
      </c>
      <c r="EJ251" s="54">
        <f t="shared" si="3187"/>
        <v>-4.142201684</v>
      </c>
      <c r="EK251" s="54">
        <f t="shared" si="3187"/>
        <v>-4.39324421</v>
      </c>
      <c r="EL251" s="54">
        <f t="shared" si="3187"/>
        <v>-5.230052631</v>
      </c>
      <c r="EM251" s="50">
        <f t="shared" si="39"/>
        <v>-50.20850526</v>
      </c>
      <c r="EN251" s="54">
        <f t="shared" ref="EN251:EY251" si="3188">EN102-EN139-EN167-EN195-EN223</f>
        <v>-2.731163488</v>
      </c>
      <c r="EO251" s="54">
        <f t="shared" si="3188"/>
        <v>-2.982718019</v>
      </c>
      <c r="EP251" s="54">
        <f t="shared" si="3188"/>
        <v>-3.342081636</v>
      </c>
      <c r="EQ251" s="54">
        <f t="shared" si="3188"/>
        <v>-3.198336189</v>
      </c>
      <c r="ER251" s="54">
        <f t="shared" si="3188"/>
        <v>-3.413954359</v>
      </c>
      <c r="ES251" s="54">
        <f t="shared" si="3188"/>
        <v>-3.62957253</v>
      </c>
      <c r="ET251" s="54">
        <f t="shared" si="3188"/>
        <v>-4.168617955</v>
      </c>
      <c r="EU251" s="54">
        <f t="shared" si="3188"/>
        <v>-4.06080887</v>
      </c>
      <c r="EV251" s="54">
        <f t="shared" si="3188"/>
        <v>-3.773317976</v>
      </c>
      <c r="EW251" s="54">
        <f t="shared" si="3188"/>
        <v>-3.557699806</v>
      </c>
      <c r="EX251" s="54">
        <f t="shared" si="3188"/>
        <v>-3.773317976</v>
      </c>
      <c r="EY251" s="54">
        <f t="shared" si="3188"/>
        <v>-4.49204521</v>
      </c>
      <c r="EZ251" s="51">
        <f t="shared" si="41"/>
        <v>-43.12363401</v>
      </c>
      <c r="FA251" s="54">
        <f t="shared" ref="FA251:FL251" si="3189">FA102-FA139-FA167-FA195-FA223</f>
        <v>-1.67078865</v>
      </c>
      <c r="FB251" s="54">
        <f t="shared" si="3189"/>
        <v>-1.824677079</v>
      </c>
      <c r="FC251" s="54">
        <f t="shared" si="3189"/>
        <v>-2.04451769</v>
      </c>
      <c r="FD251" s="54">
        <f t="shared" si="3189"/>
        <v>-1.956581446</v>
      </c>
      <c r="FE251" s="54">
        <f t="shared" si="3189"/>
        <v>-2.088485813</v>
      </c>
      <c r="FF251" s="54">
        <f t="shared" si="3189"/>
        <v>-2.22039018</v>
      </c>
      <c r="FG251" s="54">
        <f t="shared" si="3189"/>
        <v>-2.550151098</v>
      </c>
      <c r="FH251" s="54">
        <f t="shared" si="3189"/>
        <v>-2.484198914</v>
      </c>
      <c r="FI251" s="54">
        <f t="shared" si="3189"/>
        <v>-2.308326425</v>
      </c>
      <c r="FJ251" s="54">
        <f t="shared" si="3189"/>
        <v>-2.176422058</v>
      </c>
      <c r="FK251" s="54">
        <f t="shared" si="3189"/>
        <v>-2.308326425</v>
      </c>
      <c r="FL251" s="54">
        <f t="shared" si="3189"/>
        <v>-2.748007648</v>
      </c>
      <c r="FM251" s="51">
        <f t="shared" si="43"/>
        <v>-26.38087342</v>
      </c>
      <c r="FN251" s="2"/>
      <c r="FO251" s="2"/>
      <c r="FP251" s="10">
        <f t="shared" ref="FP251:GA251" si="3190">FP102-FP139-FP167-FP195-FP223</f>
        <v>58.97081831</v>
      </c>
      <c r="FQ251" s="10">
        <f t="shared" si="3190"/>
        <v>64.40234105</v>
      </c>
      <c r="FR251" s="10">
        <f t="shared" si="3190"/>
        <v>72.16165924</v>
      </c>
      <c r="FS251" s="10">
        <f t="shared" si="3190"/>
        <v>69.05793197</v>
      </c>
      <c r="FT251" s="10">
        <f t="shared" si="3190"/>
        <v>73.71352288</v>
      </c>
      <c r="FU251" s="10">
        <f t="shared" si="3190"/>
        <v>78.3691138</v>
      </c>
      <c r="FV251" s="10">
        <f t="shared" si="3190"/>
        <v>90.0080911</v>
      </c>
      <c r="FW251" s="10">
        <f t="shared" si="3190"/>
        <v>87.68029564</v>
      </c>
      <c r="FX251" s="10">
        <f t="shared" si="3190"/>
        <v>81.47284108</v>
      </c>
      <c r="FY251" s="10">
        <f t="shared" si="3190"/>
        <v>76.81725016</v>
      </c>
      <c r="FZ251" s="10">
        <f t="shared" si="3190"/>
        <v>81.47284108</v>
      </c>
      <c r="GA251" s="10">
        <f t="shared" si="3190"/>
        <v>96.99147748</v>
      </c>
      <c r="GB251" s="52">
        <f t="shared" si="45"/>
        <v>931.1181838</v>
      </c>
      <c r="GC251" s="10">
        <f t="shared" ref="GC251:GN251" si="3191">GC102-GC139-GC167-GC195-GC223</f>
        <v>69.57366923</v>
      </c>
      <c r="GD251" s="10">
        <f t="shared" si="3191"/>
        <v>75.98177034</v>
      </c>
      <c r="GE251" s="10">
        <f t="shared" si="3191"/>
        <v>85.1362005</v>
      </c>
      <c r="GF251" s="10">
        <f t="shared" si="3191"/>
        <v>81.47442844</v>
      </c>
      <c r="GG251" s="10">
        <f t="shared" si="3191"/>
        <v>86.96708653</v>
      </c>
      <c r="GH251" s="10">
        <f t="shared" si="3191"/>
        <v>92.45974463</v>
      </c>
      <c r="GI251" s="10">
        <f t="shared" si="3191"/>
        <v>106.1913899</v>
      </c>
      <c r="GJ251" s="10">
        <f t="shared" si="3191"/>
        <v>103.4450608</v>
      </c>
      <c r="GK251" s="10">
        <f t="shared" si="3191"/>
        <v>96.1215167</v>
      </c>
      <c r="GL251" s="10">
        <f t="shared" si="3191"/>
        <v>90.6288586</v>
      </c>
      <c r="GM251" s="10">
        <f t="shared" si="3191"/>
        <v>96.1215167</v>
      </c>
      <c r="GN251" s="10">
        <f t="shared" si="3191"/>
        <v>114.430377</v>
      </c>
      <c r="GO251" s="52">
        <f t="shared" si="47"/>
        <v>1098.531619</v>
      </c>
      <c r="GP251" s="63">
        <f t="shared" ref="GP251:HA251" si="3192">GP102-GP139-GP167-GP195-GP223</f>
        <v>88.73273719</v>
      </c>
      <c r="GQ251" s="63">
        <f t="shared" si="3192"/>
        <v>96.9054893</v>
      </c>
      <c r="GR251" s="63">
        <f t="shared" si="3192"/>
        <v>108.5808495</v>
      </c>
      <c r="GS251" s="63">
        <f t="shared" si="3192"/>
        <v>103.9107054</v>
      </c>
      <c r="GT251" s="63">
        <f t="shared" si="3192"/>
        <v>110.9159215</v>
      </c>
      <c r="GU251" s="63">
        <f t="shared" si="3192"/>
        <v>115.150339</v>
      </c>
      <c r="GV251" s="63">
        <f t="shared" si="3192"/>
        <v>132.2518745</v>
      </c>
      <c r="GW251" s="63">
        <f t="shared" si="3192"/>
        <v>128.8315674</v>
      </c>
      <c r="GX251" s="63">
        <f t="shared" si="3192"/>
        <v>119.7107485</v>
      </c>
      <c r="GY251" s="63">
        <f t="shared" si="3192"/>
        <v>112.8701343</v>
      </c>
      <c r="GZ251" s="63">
        <f t="shared" si="3192"/>
        <v>119.7107485</v>
      </c>
      <c r="HA251" s="63">
        <f t="shared" si="3192"/>
        <v>142.5127958</v>
      </c>
      <c r="HB251" s="52">
        <f t="shared" si="49"/>
        <v>1380.083911</v>
      </c>
      <c r="HC251" s="63">
        <f t="shared" ref="HC251:HN251" si="3193">HC102-HC139-HC167-HC195-HC223</f>
        <v>115.2166801</v>
      </c>
      <c r="HD251" s="63">
        <f t="shared" si="3193"/>
        <v>125.8287428</v>
      </c>
      <c r="HE251" s="63">
        <f t="shared" si="3193"/>
        <v>140.9888323</v>
      </c>
      <c r="HF251" s="63">
        <f t="shared" si="3193"/>
        <v>134.9247965</v>
      </c>
      <c r="HG251" s="63">
        <f t="shared" si="3193"/>
        <v>144.0208502</v>
      </c>
      <c r="HH251" s="63">
        <f t="shared" si="3193"/>
        <v>153.1169039</v>
      </c>
      <c r="HI251" s="63">
        <f t="shared" si="3193"/>
        <v>175.8570381</v>
      </c>
      <c r="HJ251" s="63">
        <f t="shared" si="3193"/>
        <v>171.3090113</v>
      </c>
      <c r="HK251" s="63">
        <f t="shared" si="3193"/>
        <v>159.1809397</v>
      </c>
      <c r="HL251" s="63">
        <f t="shared" si="3193"/>
        <v>150.084886</v>
      </c>
      <c r="HM251" s="63">
        <f t="shared" si="3193"/>
        <v>159.1809397</v>
      </c>
      <c r="HN251" s="63">
        <f t="shared" si="3193"/>
        <v>189.5011187</v>
      </c>
      <c r="HO251" s="52">
        <f t="shared" si="51"/>
        <v>1819.210739</v>
      </c>
      <c r="HP251" s="63">
        <f t="shared" ref="HP251:IA251" si="3194">HP102-HP139-HP167-HP195-HP223</f>
        <v>160.9631032</v>
      </c>
      <c r="HQ251" s="63">
        <f t="shared" si="3194"/>
        <v>175.7886522</v>
      </c>
      <c r="HR251" s="63">
        <f t="shared" si="3194"/>
        <v>196.9680078</v>
      </c>
      <c r="HS251" s="63">
        <f t="shared" si="3194"/>
        <v>188.4962656</v>
      </c>
      <c r="HT251" s="63">
        <f t="shared" si="3194"/>
        <v>201.203879</v>
      </c>
      <c r="HU251" s="63">
        <f t="shared" si="3194"/>
        <v>213.9114924</v>
      </c>
      <c r="HV251" s="63">
        <f t="shared" si="3194"/>
        <v>245.6805259</v>
      </c>
      <c r="HW251" s="63">
        <f t="shared" si="3194"/>
        <v>239.3267192</v>
      </c>
      <c r="HX251" s="63">
        <f t="shared" si="3194"/>
        <v>222.3832347</v>
      </c>
      <c r="HY251" s="63">
        <f t="shared" si="3194"/>
        <v>209.6756212</v>
      </c>
      <c r="HZ251" s="63">
        <f t="shared" si="3194"/>
        <v>222.3832347</v>
      </c>
      <c r="IA251" s="63">
        <f t="shared" si="3194"/>
        <v>264.741946</v>
      </c>
      <c r="IB251" s="52">
        <f t="shared" si="53"/>
        <v>2541.522682</v>
      </c>
      <c r="IC251" s="63">
        <f t="shared" ref="IC251:IN251" si="3195">IC102-IC139-IC167-IC195-IC223</f>
        <v>214.6861783</v>
      </c>
      <c r="ID251" s="63">
        <f t="shared" si="3195"/>
        <v>234.4599052</v>
      </c>
      <c r="IE251" s="63">
        <f t="shared" si="3195"/>
        <v>262.7080866</v>
      </c>
      <c r="IF251" s="63">
        <f t="shared" si="3195"/>
        <v>251.408814</v>
      </c>
      <c r="IG251" s="63">
        <f t="shared" si="3195"/>
        <v>268.3577228</v>
      </c>
      <c r="IH251" s="63">
        <f t="shared" si="3195"/>
        <v>285.3066316</v>
      </c>
      <c r="II251" s="63">
        <f t="shared" si="3195"/>
        <v>327.6789037</v>
      </c>
      <c r="IJ251" s="63">
        <f t="shared" si="3195"/>
        <v>319.2044493</v>
      </c>
      <c r="IK251" s="63">
        <f t="shared" si="3195"/>
        <v>296.6059042</v>
      </c>
      <c r="IL251" s="63">
        <f t="shared" si="3195"/>
        <v>279.6569954</v>
      </c>
      <c r="IM251" s="63">
        <f t="shared" si="3195"/>
        <v>296.6059042</v>
      </c>
      <c r="IN251" s="63">
        <f t="shared" si="3195"/>
        <v>353.1022669</v>
      </c>
      <c r="IO251" s="52">
        <f t="shared" si="55"/>
        <v>3389.781762</v>
      </c>
      <c r="IP251" s="63">
        <f t="shared" ref="IP251:JA251" si="3196">IP102-IP139-IP167-IP195-IP223</f>
        <v>298.3815499</v>
      </c>
      <c r="IQ251" s="63">
        <f t="shared" si="3196"/>
        <v>325.864061</v>
      </c>
      <c r="IR251" s="63">
        <f t="shared" si="3196"/>
        <v>365.1247913</v>
      </c>
      <c r="IS251" s="63">
        <f t="shared" si="3196"/>
        <v>349.4204992</v>
      </c>
      <c r="IT251" s="63">
        <f t="shared" si="3196"/>
        <v>372.9769373</v>
      </c>
      <c r="IU251" s="63">
        <f t="shared" si="3196"/>
        <v>396.5333755</v>
      </c>
      <c r="IV251" s="63">
        <f t="shared" si="3196"/>
        <v>455.4244708</v>
      </c>
      <c r="IW251" s="63">
        <f t="shared" si="3196"/>
        <v>443.6462518</v>
      </c>
      <c r="IX251" s="63">
        <f t="shared" si="3196"/>
        <v>412.2376676</v>
      </c>
      <c r="IY251" s="63">
        <f t="shared" si="3196"/>
        <v>388.6812294</v>
      </c>
      <c r="IZ251" s="63">
        <f t="shared" si="3196"/>
        <v>412.2376676</v>
      </c>
      <c r="JA251" s="63">
        <f t="shared" si="3196"/>
        <v>490.7591281</v>
      </c>
      <c r="JB251" s="52">
        <f t="shared" si="57"/>
        <v>4711.287629</v>
      </c>
      <c r="JC251" s="2"/>
      <c r="JD251" s="2"/>
      <c r="JE251" s="19">
        <f t="shared" si="58"/>
        <v>0</v>
      </c>
      <c r="JF251" s="19">
        <f t="shared" si="59"/>
        <v>0</v>
      </c>
      <c r="JG251" s="48">
        <f t="shared" si="60"/>
        <v>0</v>
      </c>
      <c r="JH251" s="48">
        <f t="shared" si="61"/>
        <v>0</v>
      </c>
      <c r="JI251" s="48">
        <f t="shared" si="62"/>
        <v>0</v>
      </c>
      <c r="JJ251" s="48">
        <f t="shared" si="63"/>
        <v>0</v>
      </c>
      <c r="JK251" s="48">
        <f t="shared" si="64"/>
        <v>0</v>
      </c>
    </row>
    <row r="252" ht="19.5" customHeight="1" outlineLevel="1">
      <c r="A252" s="2"/>
      <c r="B252" s="13" t="s">
        <v>26</v>
      </c>
      <c r="C252" s="10">
        <f t="shared" ref="C252:N252" si="3197">C103-C140-C168-C196-C224</f>
        <v>35.73000749</v>
      </c>
      <c r="D252" s="10">
        <f t="shared" si="3197"/>
        <v>39.02092923</v>
      </c>
      <c r="E252" s="10">
        <f t="shared" si="3197"/>
        <v>43.722246</v>
      </c>
      <c r="F252" s="10">
        <f t="shared" si="3197"/>
        <v>43.722246</v>
      </c>
      <c r="G252" s="10">
        <f t="shared" si="3197"/>
        <v>43.722246</v>
      </c>
      <c r="H252" s="10">
        <f t="shared" si="3197"/>
        <v>47.48329942</v>
      </c>
      <c r="I252" s="10">
        <f t="shared" si="3197"/>
        <v>54.53527459</v>
      </c>
      <c r="J252" s="10">
        <f t="shared" si="3197"/>
        <v>53.12487955</v>
      </c>
      <c r="K252" s="10">
        <f t="shared" si="3197"/>
        <v>49.36382613</v>
      </c>
      <c r="L252" s="10">
        <f t="shared" si="3197"/>
        <v>46.54303607</v>
      </c>
      <c r="M252" s="10">
        <f t="shared" si="3197"/>
        <v>48.42356278</v>
      </c>
      <c r="N252" s="10">
        <f t="shared" si="3197"/>
        <v>58.76645968</v>
      </c>
      <c r="O252" s="10">
        <f t="shared" si="21"/>
        <v>564.158013</v>
      </c>
      <c r="P252" s="10">
        <f t="shared" ref="P252:AA252" si="3198">P103-P140-P168-P196-P224</f>
        <v>63.05219495</v>
      </c>
      <c r="Q252" s="10">
        <f t="shared" si="3198"/>
        <v>68.85963396</v>
      </c>
      <c r="R252" s="10">
        <f t="shared" si="3198"/>
        <v>77.1559754</v>
      </c>
      <c r="S252" s="10">
        <f t="shared" si="3198"/>
        <v>77.1559754</v>
      </c>
      <c r="T252" s="10">
        <f t="shared" si="3198"/>
        <v>77.1559754</v>
      </c>
      <c r="U252" s="10">
        <f t="shared" si="3198"/>
        <v>83.79304855</v>
      </c>
      <c r="V252" s="10">
        <f t="shared" si="3198"/>
        <v>96.23756071</v>
      </c>
      <c r="W252" s="10">
        <f t="shared" si="3198"/>
        <v>93.74865828</v>
      </c>
      <c r="X252" s="10">
        <f t="shared" si="3198"/>
        <v>87.11158512</v>
      </c>
      <c r="Y252" s="10">
        <f t="shared" si="3198"/>
        <v>82.13378026</v>
      </c>
      <c r="Z252" s="10">
        <f t="shared" si="3198"/>
        <v>85.45231684</v>
      </c>
      <c r="AA252" s="10">
        <f t="shared" si="3198"/>
        <v>103.704268</v>
      </c>
      <c r="AB252" s="10">
        <f t="shared" si="23"/>
        <v>995.5609729</v>
      </c>
      <c r="AC252" s="10">
        <f t="shared" ref="AC252:AN252" si="3199">AC103-AC140-AC168-AC196-AC224</f>
        <v>106.722446</v>
      </c>
      <c r="AD252" s="10">
        <f t="shared" si="3199"/>
        <v>116.552145</v>
      </c>
      <c r="AE252" s="10">
        <f t="shared" si="3199"/>
        <v>130.5945721</v>
      </c>
      <c r="AF252" s="10">
        <f t="shared" si="3199"/>
        <v>130.5945721</v>
      </c>
      <c r="AG252" s="10">
        <f t="shared" si="3199"/>
        <v>130.5945721</v>
      </c>
      <c r="AH252" s="10">
        <f t="shared" si="3199"/>
        <v>141.8285138</v>
      </c>
      <c r="AI252" s="10">
        <f t="shared" si="3199"/>
        <v>162.8921545</v>
      </c>
      <c r="AJ252" s="10">
        <f t="shared" si="3199"/>
        <v>158.6794264</v>
      </c>
      <c r="AK252" s="10">
        <f t="shared" si="3199"/>
        <v>147.4454847</v>
      </c>
      <c r="AL252" s="10">
        <f t="shared" si="3199"/>
        <v>139.0200284</v>
      </c>
      <c r="AM252" s="10">
        <f t="shared" si="3199"/>
        <v>144.6369992</v>
      </c>
      <c r="AN252" s="10">
        <f t="shared" si="3199"/>
        <v>175.5303389</v>
      </c>
      <c r="AO252" s="10">
        <f t="shared" si="25"/>
        <v>1685.091253</v>
      </c>
      <c r="AP252" s="10">
        <f t="shared" ref="AP252:BA252" si="3200">AP103-AP140-AP168-AP196-AP224</f>
        <v>177.4209573</v>
      </c>
      <c r="AQ252" s="10">
        <f t="shared" si="3200"/>
        <v>193.7623612</v>
      </c>
      <c r="AR252" s="10">
        <f t="shared" si="3200"/>
        <v>217.1072241</v>
      </c>
      <c r="AS252" s="10">
        <f t="shared" si="3200"/>
        <v>217.1072241</v>
      </c>
      <c r="AT252" s="10">
        <f t="shared" si="3200"/>
        <v>217.1072241</v>
      </c>
      <c r="AU252" s="10">
        <f t="shared" si="3200"/>
        <v>235.7831143</v>
      </c>
      <c r="AV252" s="10">
        <f t="shared" si="3200"/>
        <v>270.8004085</v>
      </c>
      <c r="AW252" s="10">
        <f t="shared" si="3200"/>
        <v>263.7969497</v>
      </c>
      <c r="AX252" s="10">
        <f t="shared" si="3200"/>
        <v>245.1210594</v>
      </c>
      <c r="AY252" s="10">
        <f t="shared" si="3200"/>
        <v>231.1141417</v>
      </c>
      <c r="AZ252" s="10">
        <f t="shared" si="3200"/>
        <v>240.4520869</v>
      </c>
      <c r="BA252" s="10">
        <f t="shared" si="3200"/>
        <v>291.810785</v>
      </c>
      <c r="BB252" s="10">
        <f t="shared" si="27"/>
        <v>2801.383536</v>
      </c>
      <c r="BC252" s="10">
        <f t="shared" ref="BC252:BN252" si="3201">BC103-BC140-BC168-BC196-BC224</f>
        <v>292.0014631</v>
      </c>
      <c r="BD252" s="10">
        <f t="shared" si="3201"/>
        <v>318.8963347</v>
      </c>
      <c r="BE252" s="10">
        <f t="shared" si="3201"/>
        <v>357.3175798</v>
      </c>
      <c r="BF252" s="10">
        <f t="shared" si="3201"/>
        <v>357.3175798</v>
      </c>
      <c r="BG252" s="10">
        <f t="shared" si="3201"/>
        <v>357.3175798</v>
      </c>
      <c r="BH252" s="10">
        <f t="shared" si="3201"/>
        <v>388.0545759</v>
      </c>
      <c r="BI252" s="10">
        <f t="shared" si="3201"/>
        <v>445.6864436</v>
      </c>
      <c r="BJ252" s="10">
        <f t="shared" si="3201"/>
        <v>434.1600701</v>
      </c>
      <c r="BK252" s="10">
        <f t="shared" si="3201"/>
        <v>403.423074</v>
      </c>
      <c r="BL252" s="10">
        <f t="shared" si="3201"/>
        <v>380.3703269</v>
      </c>
      <c r="BM252" s="10">
        <f t="shared" si="3201"/>
        <v>395.738825</v>
      </c>
      <c r="BN252" s="10">
        <f t="shared" si="3201"/>
        <v>480.2655643</v>
      </c>
      <c r="BO252" s="10">
        <f t="shared" si="29"/>
        <v>4610.549417</v>
      </c>
      <c r="BP252" s="10">
        <f t="shared" ref="BP252:CA252" si="3202">BP103-BP140-BP168-BP196-BP224</f>
        <v>445.5061445</v>
      </c>
      <c r="BQ252" s="10">
        <f t="shared" si="3202"/>
        <v>486.5396052</v>
      </c>
      <c r="BR252" s="10">
        <f t="shared" si="3202"/>
        <v>545.1588348</v>
      </c>
      <c r="BS252" s="10">
        <f t="shared" si="3202"/>
        <v>545.1588348</v>
      </c>
      <c r="BT252" s="10">
        <f t="shared" si="3202"/>
        <v>545.1588348</v>
      </c>
      <c r="BU252" s="10">
        <f t="shared" si="3202"/>
        <v>592.0542184</v>
      </c>
      <c r="BV252" s="10">
        <f t="shared" si="3202"/>
        <v>679.9830627</v>
      </c>
      <c r="BW252" s="10">
        <f t="shared" si="3202"/>
        <v>662.3972939</v>
      </c>
      <c r="BX252" s="10">
        <f t="shared" si="3202"/>
        <v>615.5019102</v>
      </c>
      <c r="BY252" s="10">
        <f t="shared" si="3202"/>
        <v>580.3303725</v>
      </c>
      <c r="BZ252" s="10">
        <f t="shared" si="3202"/>
        <v>603.7780643</v>
      </c>
      <c r="CA252" s="10">
        <f t="shared" si="3202"/>
        <v>732.7403693</v>
      </c>
      <c r="CB252" s="10">
        <f t="shared" si="31"/>
        <v>7034.307545</v>
      </c>
      <c r="CC252" s="10">
        <f t="shared" ref="CC252:CN252" si="3203">CC103-CC140-CC168-CC196-CC224</f>
        <v>675.677577</v>
      </c>
      <c r="CD252" s="10">
        <f t="shared" si="3203"/>
        <v>737.911038</v>
      </c>
      <c r="CE252" s="10">
        <f t="shared" si="3203"/>
        <v>826.8159823</v>
      </c>
      <c r="CF252" s="10">
        <f t="shared" si="3203"/>
        <v>826.8159823</v>
      </c>
      <c r="CG252" s="10">
        <f t="shared" si="3203"/>
        <v>826.8159823</v>
      </c>
      <c r="CH252" s="10">
        <f t="shared" si="3203"/>
        <v>897.9399378</v>
      </c>
      <c r="CI252" s="10">
        <f t="shared" si="3203"/>
        <v>1031.297354</v>
      </c>
      <c r="CJ252" s="10">
        <f t="shared" si="3203"/>
        <v>1004.625871</v>
      </c>
      <c r="CK252" s="10">
        <f t="shared" si="3203"/>
        <v>933.5019155</v>
      </c>
      <c r="CL252" s="10">
        <f t="shared" si="3203"/>
        <v>880.1589489</v>
      </c>
      <c r="CM252" s="10">
        <f t="shared" si="3203"/>
        <v>915.7209267</v>
      </c>
      <c r="CN252" s="10">
        <f t="shared" si="3203"/>
        <v>1111.311804</v>
      </c>
      <c r="CO252" s="10">
        <f t="shared" si="33"/>
        <v>10668.59332</v>
      </c>
      <c r="CP252" s="2"/>
      <c r="CQ252" s="2"/>
      <c r="CR252" s="48">
        <f>O252-'ОПУ БС'!C252</f>
        <v>0</v>
      </c>
      <c r="CS252" s="48">
        <f>AB252-'ОПУ БС'!D252</f>
        <v>0</v>
      </c>
      <c r="CT252" s="48">
        <f>AO252-'ОПУ БС'!E252</f>
        <v>0</v>
      </c>
      <c r="CU252" s="48">
        <f>BB252-'ОПУ БС'!F252</f>
        <v>0</v>
      </c>
      <c r="CV252" s="48">
        <f>BO252-'ОПУ БС'!G252</f>
        <v>0</v>
      </c>
      <c r="CW252" s="48">
        <f>CB252-'ОПУ БС'!H252</f>
        <v>0</v>
      </c>
      <c r="CX252" s="48">
        <f>CO252-'ОПУ БС'!I252</f>
        <v>0</v>
      </c>
      <c r="CY252" s="2"/>
      <c r="CZ252" s="2"/>
      <c r="DA252" s="54">
        <f t="shared" ref="DA252:DL252" si="3204">DA103-DA140-DA168-DA196-DA224</f>
        <v>0</v>
      </c>
      <c r="DB252" s="54">
        <f t="shared" si="3204"/>
        <v>0</v>
      </c>
      <c r="DC252" s="54">
        <f t="shared" si="3204"/>
        <v>0</v>
      </c>
      <c r="DD252" s="54">
        <f t="shared" si="3204"/>
        <v>0</v>
      </c>
      <c r="DE252" s="54">
        <f t="shared" si="3204"/>
        <v>0</v>
      </c>
      <c r="DF252" s="54">
        <f t="shared" si="3204"/>
        <v>-3.332551355</v>
      </c>
      <c r="DG252" s="54">
        <f t="shared" si="3204"/>
        <v>-3.827484725</v>
      </c>
      <c r="DH252" s="54">
        <f t="shared" si="3204"/>
        <v>-3.728498051</v>
      </c>
      <c r="DI252" s="54">
        <f t="shared" si="3204"/>
        <v>-3.464533587</v>
      </c>
      <c r="DJ252" s="54">
        <f t="shared" si="3204"/>
        <v>-3.266560239</v>
      </c>
      <c r="DK252" s="54">
        <f t="shared" si="3204"/>
        <v>-3.398542471</v>
      </c>
      <c r="DL252" s="54">
        <f t="shared" si="3204"/>
        <v>-4.124444746</v>
      </c>
      <c r="DM252" s="55">
        <f t="shared" si="35"/>
        <v>-25.14261517</v>
      </c>
      <c r="DN252" s="54">
        <f t="shared" ref="DN252:DY252" si="3205">DN103-DN140-DN168-DN196-DN224</f>
        <v>-4.653911087</v>
      </c>
      <c r="DO252" s="54">
        <f t="shared" si="3205"/>
        <v>-5.082560792</v>
      </c>
      <c r="DP252" s="54">
        <f t="shared" si="3205"/>
        <v>-5.694917514</v>
      </c>
      <c r="DQ252" s="54">
        <f t="shared" si="3205"/>
        <v>-5.694917514</v>
      </c>
      <c r="DR252" s="54">
        <f t="shared" si="3205"/>
        <v>-5.694917514</v>
      </c>
      <c r="DS252" s="54">
        <f t="shared" si="3205"/>
        <v>-6.184802891</v>
      </c>
      <c r="DT252" s="54">
        <f t="shared" si="3205"/>
        <v>-7.103337974</v>
      </c>
      <c r="DU252" s="54">
        <f t="shared" si="3205"/>
        <v>-6.919630958</v>
      </c>
      <c r="DV252" s="54">
        <f t="shared" si="3205"/>
        <v>-6.42974558</v>
      </c>
      <c r="DW252" s="54">
        <f t="shared" si="3205"/>
        <v>-6.062331547</v>
      </c>
      <c r="DX252" s="54">
        <f t="shared" si="3205"/>
        <v>-6.307274236</v>
      </c>
      <c r="DY252" s="54">
        <f t="shared" si="3205"/>
        <v>-7.654459024</v>
      </c>
      <c r="DZ252" s="50">
        <f t="shared" si="37"/>
        <v>-73.48280663</v>
      </c>
      <c r="EA252" s="54">
        <f t="shared" ref="EA252:EL252" si="3206">EA103-EA140-EA168-EA196-EA224</f>
        <v>-5.65682007</v>
      </c>
      <c r="EB252" s="54">
        <f t="shared" si="3206"/>
        <v>-6.177842972</v>
      </c>
      <c r="EC252" s="54">
        <f t="shared" si="3206"/>
        <v>-6.922161402</v>
      </c>
      <c r="ED252" s="54">
        <f t="shared" si="3206"/>
        <v>-6.922161402</v>
      </c>
      <c r="EE252" s="54">
        <f t="shared" si="3206"/>
        <v>-6.922161402</v>
      </c>
      <c r="EF252" s="54">
        <f t="shared" si="3206"/>
        <v>-7.517616146</v>
      </c>
      <c r="EG252" s="54">
        <f t="shared" si="3206"/>
        <v>-8.634093792</v>
      </c>
      <c r="EH252" s="54">
        <f t="shared" si="3206"/>
        <v>-8.410798262</v>
      </c>
      <c r="EI252" s="54">
        <f t="shared" si="3206"/>
        <v>-7.815343518</v>
      </c>
      <c r="EJ252" s="54">
        <f t="shared" si="3206"/>
        <v>-7.36875246</v>
      </c>
      <c r="EK252" s="54">
        <f t="shared" si="3206"/>
        <v>-7.666479832</v>
      </c>
      <c r="EL252" s="54">
        <f t="shared" si="3206"/>
        <v>-9.303980379</v>
      </c>
      <c r="EM252" s="50">
        <f t="shared" si="39"/>
        <v>-89.31821164</v>
      </c>
      <c r="EN252" s="54">
        <f t="shared" ref="EN252:EY252" si="3207">EN103-EN140-EN168-EN196-EN224</f>
        <v>-5.596380241</v>
      </c>
      <c r="EO252" s="54">
        <f t="shared" si="3207"/>
        <v>-6.111836316</v>
      </c>
      <c r="EP252" s="54">
        <f t="shared" si="3207"/>
        <v>-6.848202137</v>
      </c>
      <c r="EQ252" s="54">
        <f t="shared" si="3207"/>
        <v>-6.848202137</v>
      </c>
      <c r="ER252" s="54">
        <f t="shared" si="3207"/>
        <v>-6.848202137</v>
      </c>
      <c r="ES252" s="54">
        <f t="shared" si="3207"/>
        <v>-7.437294794</v>
      </c>
      <c r="ET252" s="54">
        <f t="shared" si="3207"/>
        <v>-8.541843526</v>
      </c>
      <c r="EU252" s="54">
        <f t="shared" si="3207"/>
        <v>-8.32093378</v>
      </c>
      <c r="EV252" s="54">
        <f t="shared" si="3207"/>
        <v>-7.731841123</v>
      </c>
      <c r="EW252" s="54">
        <f t="shared" si="3207"/>
        <v>-7.29002163</v>
      </c>
      <c r="EX252" s="54">
        <f t="shared" si="3207"/>
        <v>-7.584567958</v>
      </c>
      <c r="EY252" s="54">
        <f t="shared" si="3207"/>
        <v>-9.204572765</v>
      </c>
      <c r="EZ252" s="51">
        <f t="shared" si="41"/>
        <v>-88.36389854</v>
      </c>
      <c r="FA252" s="54">
        <f t="shared" ref="FA252:FL252" si="3208">FA103-FA140-FA168-FA196-FA224</f>
        <v>-3.762391696</v>
      </c>
      <c r="FB252" s="54">
        <f t="shared" si="3208"/>
        <v>-4.108927773</v>
      </c>
      <c r="FC252" s="54">
        <f t="shared" si="3208"/>
        <v>-4.603979312</v>
      </c>
      <c r="FD252" s="54">
        <f t="shared" si="3208"/>
        <v>-4.603979312</v>
      </c>
      <c r="FE252" s="54">
        <f t="shared" si="3208"/>
        <v>-4.603979312</v>
      </c>
      <c r="FF252" s="54">
        <f t="shared" si="3208"/>
        <v>-5.000020543</v>
      </c>
      <c r="FG252" s="54">
        <f t="shared" si="3208"/>
        <v>-5.742597852</v>
      </c>
      <c r="FH252" s="54">
        <f t="shared" si="3208"/>
        <v>-5.59408239</v>
      </c>
      <c r="FI252" s="54">
        <f t="shared" si="3208"/>
        <v>-5.198041159</v>
      </c>
      <c r="FJ252" s="54">
        <f t="shared" si="3208"/>
        <v>-4.901010236</v>
      </c>
      <c r="FK252" s="54">
        <f t="shared" si="3208"/>
        <v>-5.099030851</v>
      </c>
      <c r="FL252" s="54">
        <f t="shared" si="3208"/>
        <v>-6.188144237</v>
      </c>
      <c r="FM252" s="51">
        <f t="shared" si="43"/>
        <v>-59.40618467</v>
      </c>
      <c r="FN252" s="2"/>
      <c r="FO252" s="2"/>
      <c r="FP252" s="10">
        <f t="shared" ref="FP252:GA252" si="3209">FP103-FP140-FP168-FP196-FP224</f>
        <v>35.73000749</v>
      </c>
      <c r="FQ252" s="10">
        <f t="shared" si="3209"/>
        <v>39.02092923</v>
      </c>
      <c r="FR252" s="10">
        <f t="shared" si="3209"/>
        <v>43.722246</v>
      </c>
      <c r="FS252" s="10">
        <f t="shared" si="3209"/>
        <v>43.722246</v>
      </c>
      <c r="FT252" s="10">
        <f t="shared" si="3209"/>
        <v>43.722246</v>
      </c>
      <c r="FU252" s="10">
        <f t="shared" si="3209"/>
        <v>47.48329942</v>
      </c>
      <c r="FV252" s="10">
        <f t="shared" si="3209"/>
        <v>54.53527459</v>
      </c>
      <c r="FW252" s="10">
        <f t="shared" si="3209"/>
        <v>53.12487955</v>
      </c>
      <c r="FX252" s="10">
        <f t="shared" si="3209"/>
        <v>49.36382613</v>
      </c>
      <c r="FY252" s="10">
        <f t="shared" si="3209"/>
        <v>46.54303607</v>
      </c>
      <c r="FZ252" s="10">
        <f t="shared" si="3209"/>
        <v>48.42356278</v>
      </c>
      <c r="GA252" s="10">
        <f t="shared" si="3209"/>
        <v>58.76645968</v>
      </c>
      <c r="GB252" s="52">
        <f t="shared" si="45"/>
        <v>564.158013</v>
      </c>
      <c r="GC252" s="10">
        <f t="shared" ref="GC252:GN252" si="3210">GC103-GC140-GC168-GC196-GC224</f>
        <v>63.05219495</v>
      </c>
      <c r="GD252" s="10">
        <f t="shared" si="3210"/>
        <v>68.85963396</v>
      </c>
      <c r="GE252" s="10">
        <f t="shared" si="3210"/>
        <v>77.1559754</v>
      </c>
      <c r="GF252" s="10">
        <f t="shared" si="3210"/>
        <v>77.1559754</v>
      </c>
      <c r="GG252" s="10">
        <f t="shared" si="3210"/>
        <v>77.1559754</v>
      </c>
      <c r="GH252" s="10">
        <f t="shared" si="3210"/>
        <v>83.79304855</v>
      </c>
      <c r="GI252" s="10">
        <f t="shared" si="3210"/>
        <v>96.23756071</v>
      </c>
      <c r="GJ252" s="10">
        <f t="shared" si="3210"/>
        <v>93.74865828</v>
      </c>
      <c r="GK252" s="10">
        <f t="shared" si="3210"/>
        <v>87.11158512</v>
      </c>
      <c r="GL252" s="10">
        <f t="shared" si="3210"/>
        <v>82.13378026</v>
      </c>
      <c r="GM252" s="10">
        <f t="shared" si="3210"/>
        <v>85.45231684</v>
      </c>
      <c r="GN252" s="10">
        <f t="shared" si="3210"/>
        <v>103.704268</v>
      </c>
      <c r="GO252" s="52">
        <f t="shared" si="47"/>
        <v>995.5609729</v>
      </c>
      <c r="GP252" s="63">
        <f t="shared" ref="GP252:HA252" si="3211">GP103-GP140-GP168-GP196-GP224</f>
        <v>106.722446</v>
      </c>
      <c r="GQ252" s="63">
        <f t="shared" si="3211"/>
        <v>116.552145</v>
      </c>
      <c r="GR252" s="63">
        <f t="shared" si="3211"/>
        <v>130.5945721</v>
      </c>
      <c r="GS252" s="63">
        <f t="shared" si="3211"/>
        <v>130.5945721</v>
      </c>
      <c r="GT252" s="63">
        <f t="shared" si="3211"/>
        <v>130.5945721</v>
      </c>
      <c r="GU252" s="63">
        <f t="shared" si="3211"/>
        <v>138.4959625</v>
      </c>
      <c r="GV252" s="63">
        <f t="shared" si="3211"/>
        <v>159.0646698</v>
      </c>
      <c r="GW252" s="63">
        <f t="shared" si="3211"/>
        <v>154.9509283</v>
      </c>
      <c r="GX252" s="63">
        <f t="shared" si="3211"/>
        <v>143.9809511</v>
      </c>
      <c r="GY252" s="63">
        <f t="shared" si="3211"/>
        <v>135.7534682</v>
      </c>
      <c r="GZ252" s="63">
        <f t="shared" si="3211"/>
        <v>141.2384568</v>
      </c>
      <c r="HA252" s="63">
        <f t="shared" si="3211"/>
        <v>171.4058941</v>
      </c>
      <c r="HB252" s="52">
        <f t="shared" si="49"/>
        <v>1659.948638</v>
      </c>
      <c r="HC252" s="63">
        <f t="shared" ref="HC252:HN252" si="3212">HC103-HC140-HC168-HC196-HC224</f>
        <v>172.7670462</v>
      </c>
      <c r="HD252" s="63">
        <f t="shared" si="3212"/>
        <v>188.6798005</v>
      </c>
      <c r="HE252" s="63">
        <f t="shared" si="3212"/>
        <v>211.4123065</v>
      </c>
      <c r="HF252" s="63">
        <f t="shared" si="3212"/>
        <v>211.4123065</v>
      </c>
      <c r="HG252" s="63">
        <f t="shared" si="3212"/>
        <v>211.4123065</v>
      </c>
      <c r="HH252" s="63">
        <f t="shared" si="3212"/>
        <v>229.5983114</v>
      </c>
      <c r="HI252" s="63">
        <f t="shared" si="3212"/>
        <v>263.6970705</v>
      </c>
      <c r="HJ252" s="63">
        <f t="shared" si="3212"/>
        <v>256.8773187</v>
      </c>
      <c r="HK252" s="63">
        <f t="shared" si="3212"/>
        <v>238.6913138</v>
      </c>
      <c r="HL252" s="63">
        <f t="shared" si="3212"/>
        <v>225.0518102</v>
      </c>
      <c r="HM252" s="63">
        <f t="shared" si="3212"/>
        <v>234.1448126</v>
      </c>
      <c r="HN252" s="63">
        <f t="shared" si="3212"/>
        <v>284.156326</v>
      </c>
      <c r="HO252" s="52">
        <f t="shared" si="51"/>
        <v>2727.90073</v>
      </c>
      <c r="HP252" s="63">
        <f t="shared" ref="HP252:IA252" si="3213">HP103-HP140-HP168-HP196-HP224</f>
        <v>286.344643</v>
      </c>
      <c r="HQ252" s="63">
        <f t="shared" si="3213"/>
        <v>312.7184917</v>
      </c>
      <c r="HR252" s="63">
        <f t="shared" si="3213"/>
        <v>350.3954184</v>
      </c>
      <c r="HS252" s="63">
        <f t="shared" si="3213"/>
        <v>350.3954184</v>
      </c>
      <c r="HT252" s="63">
        <f t="shared" si="3213"/>
        <v>350.3954184</v>
      </c>
      <c r="HU252" s="63">
        <f t="shared" si="3213"/>
        <v>380.5369598</v>
      </c>
      <c r="HV252" s="63">
        <f t="shared" si="3213"/>
        <v>437.0523499</v>
      </c>
      <c r="HW252" s="63">
        <f t="shared" si="3213"/>
        <v>425.7492718</v>
      </c>
      <c r="HX252" s="63">
        <f t="shared" si="3213"/>
        <v>395.6077305</v>
      </c>
      <c r="HY252" s="63">
        <f t="shared" si="3213"/>
        <v>373.0015744</v>
      </c>
      <c r="HZ252" s="63">
        <f t="shared" si="3213"/>
        <v>388.0723451</v>
      </c>
      <c r="IA252" s="63">
        <f t="shared" si="3213"/>
        <v>470.9615839</v>
      </c>
      <c r="IB252" s="52">
        <f t="shared" si="53"/>
        <v>4521.231205</v>
      </c>
      <c r="IC252" s="63">
        <f t="shared" ref="IC252:IN252" si="3214">IC103-IC140-IC168-IC196-IC224</f>
        <v>439.9097643</v>
      </c>
      <c r="ID252" s="63">
        <f t="shared" si="3214"/>
        <v>480.4277689</v>
      </c>
      <c r="IE252" s="63">
        <f t="shared" si="3214"/>
        <v>538.3106326</v>
      </c>
      <c r="IF252" s="63">
        <f t="shared" si="3214"/>
        <v>538.3106326</v>
      </c>
      <c r="IG252" s="63">
        <f t="shared" si="3214"/>
        <v>538.3106326</v>
      </c>
      <c r="IH252" s="63">
        <f t="shared" si="3214"/>
        <v>584.6169236</v>
      </c>
      <c r="II252" s="63">
        <f t="shared" si="3214"/>
        <v>671.4412192</v>
      </c>
      <c r="IJ252" s="63">
        <f t="shared" si="3214"/>
        <v>654.0763601</v>
      </c>
      <c r="IK252" s="63">
        <f t="shared" si="3214"/>
        <v>607.7700691</v>
      </c>
      <c r="IL252" s="63">
        <f t="shared" si="3214"/>
        <v>573.0403509</v>
      </c>
      <c r="IM252" s="63">
        <f t="shared" si="3214"/>
        <v>596.1934963</v>
      </c>
      <c r="IN252" s="63">
        <f t="shared" si="3214"/>
        <v>723.5357965</v>
      </c>
      <c r="IO252" s="52">
        <f t="shared" si="55"/>
        <v>6945.943647</v>
      </c>
      <c r="IP252" s="63">
        <f t="shared" ref="IP252:JA252" si="3215">IP103-IP140-IP168-IP196-IP224</f>
        <v>671.9151853</v>
      </c>
      <c r="IQ252" s="63">
        <f t="shared" si="3215"/>
        <v>733.8021102</v>
      </c>
      <c r="IR252" s="63">
        <f t="shared" si="3215"/>
        <v>822.212003</v>
      </c>
      <c r="IS252" s="63">
        <f t="shared" si="3215"/>
        <v>822.212003</v>
      </c>
      <c r="IT252" s="63">
        <f t="shared" si="3215"/>
        <v>822.212003</v>
      </c>
      <c r="IU252" s="63">
        <f t="shared" si="3215"/>
        <v>892.9399173</v>
      </c>
      <c r="IV252" s="63">
        <f t="shared" si="3215"/>
        <v>1025.554756</v>
      </c>
      <c r="IW252" s="63">
        <f t="shared" si="3215"/>
        <v>999.0317886</v>
      </c>
      <c r="IX252" s="63">
        <f t="shared" si="3215"/>
        <v>928.3038744</v>
      </c>
      <c r="IY252" s="63">
        <f t="shared" si="3215"/>
        <v>875.2579387</v>
      </c>
      <c r="IZ252" s="63">
        <f t="shared" si="3215"/>
        <v>910.6218958</v>
      </c>
      <c r="JA252" s="63">
        <f t="shared" si="3215"/>
        <v>1105.12366</v>
      </c>
      <c r="JB252" s="52">
        <f t="shared" si="57"/>
        <v>10609.18714</v>
      </c>
      <c r="JC252" s="2"/>
      <c r="JD252" s="2"/>
      <c r="JE252" s="19">
        <f t="shared" si="58"/>
        <v>0</v>
      </c>
      <c r="JF252" s="19">
        <f t="shared" si="59"/>
        <v>0</v>
      </c>
      <c r="JG252" s="48">
        <f t="shared" si="60"/>
        <v>0</v>
      </c>
      <c r="JH252" s="48">
        <f t="shared" si="61"/>
        <v>0</v>
      </c>
      <c r="JI252" s="48">
        <f t="shared" si="62"/>
        <v>0</v>
      </c>
      <c r="JJ252" s="48">
        <f t="shared" si="63"/>
        <v>0</v>
      </c>
      <c r="JK252" s="48">
        <f t="shared" si="64"/>
        <v>0</v>
      </c>
    </row>
    <row r="253" ht="19.5" customHeight="1" outlineLevel="1">
      <c r="A253" s="2"/>
      <c r="B253" s="13" t="s">
        <v>27</v>
      </c>
      <c r="C253" s="10">
        <f t="shared" ref="C253:N253" si="3216">C104-C141-C169-C197-C225</f>
        <v>37.31871236</v>
      </c>
      <c r="D253" s="10">
        <f t="shared" si="3216"/>
        <v>40.75596219</v>
      </c>
      <c r="E253" s="10">
        <f t="shared" si="3216"/>
        <v>45.66631908</v>
      </c>
      <c r="F253" s="10">
        <f t="shared" si="3216"/>
        <v>45.66631908</v>
      </c>
      <c r="G253" s="10">
        <f t="shared" si="3216"/>
        <v>46.64839045</v>
      </c>
      <c r="H253" s="10">
        <f t="shared" si="3216"/>
        <v>49.1035689</v>
      </c>
      <c r="I253" s="10">
        <f t="shared" si="3216"/>
        <v>56.96013992</v>
      </c>
      <c r="J253" s="10">
        <f t="shared" si="3216"/>
        <v>55.48703285</v>
      </c>
      <c r="K253" s="10">
        <f t="shared" si="3216"/>
        <v>51.55874734</v>
      </c>
      <c r="L253" s="10">
        <f t="shared" si="3216"/>
        <v>48.61253321</v>
      </c>
      <c r="M253" s="10">
        <f t="shared" si="3216"/>
        <v>50.08564028</v>
      </c>
      <c r="N253" s="10">
        <f t="shared" si="3216"/>
        <v>61.37946112</v>
      </c>
      <c r="O253" s="10">
        <f t="shared" si="21"/>
        <v>589.2428268</v>
      </c>
      <c r="P253" s="10">
        <f t="shared" ref="P253:AA253" si="3217">P104-P141-P169-P197-P225</f>
        <v>56.36562346</v>
      </c>
      <c r="Q253" s="10">
        <f t="shared" si="3217"/>
        <v>61.55719404</v>
      </c>
      <c r="R253" s="10">
        <f t="shared" si="3217"/>
        <v>68.97372344</v>
      </c>
      <c r="S253" s="10">
        <f t="shared" si="3217"/>
        <v>68.97372344</v>
      </c>
      <c r="T253" s="10">
        <f t="shared" si="3217"/>
        <v>70.45702932</v>
      </c>
      <c r="U253" s="10">
        <f t="shared" si="3217"/>
        <v>74.16529402</v>
      </c>
      <c r="V253" s="10">
        <f t="shared" si="3217"/>
        <v>86.03174106</v>
      </c>
      <c r="W253" s="10">
        <f t="shared" si="3217"/>
        <v>83.80678224</v>
      </c>
      <c r="X253" s="10">
        <f t="shared" si="3217"/>
        <v>77.87355872</v>
      </c>
      <c r="Y253" s="10">
        <f t="shared" si="3217"/>
        <v>73.42364108</v>
      </c>
      <c r="Z253" s="10">
        <f t="shared" si="3217"/>
        <v>75.6485999</v>
      </c>
      <c r="AA253" s="10">
        <f t="shared" si="3217"/>
        <v>92.70661752</v>
      </c>
      <c r="AB253" s="10">
        <f t="shared" si="23"/>
        <v>889.9835282</v>
      </c>
      <c r="AC253" s="10">
        <f t="shared" ref="AC253:AN253" si="3218">AC104-AC141-AC169-AC197-AC225</f>
        <v>85.45864347</v>
      </c>
      <c r="AD253" s="10">
        <f t="shared" si="3218"/>
        <v>93.32983431</v>
      </c>
      <c r="AE253" s="10">
        <f t="shared" si="3218"/>
        <v>104.5743927</v>
      </c>
      <c r="AF253" s="10">
        <f t="shared" si="3218"/>
        <v>104.5743927</v>
      </c>
      <c r="AG253" s="10">
        <f t="shared" si="3218"/>
        <v>106.8233043</v>
      </c>
      <c r="AH253" s="10">
        <f t="shared" si="3218"/>
        <v>112.4455835</v>
      </c>
      <c r="AI253" s="10">
        <f t="shared" si="3218"/>
        <v>130.4368769</v>
      </c>
      <c r="AJ253" s="10">
        <f t="shared" si="3218"/>
        <v>127.0635094</v>
      </c>
      <c r="AK253" s="10">
        <f t="shared" si="3218"/>
        <v>118.0678627</v>
      </c>
      <c r="AL253" s="10">
        <f t="shared" si="3218"/>
        <v>111.3211277</v>
      </c>
      <c r="AM253" s="10">
        <f t="shared" si="3218"/>
        <v>114.6944952</v>
      </c>
      <c r="AN253" s="10">
        <f t="shared" si="3218"/>
        <v>140.5569794</v>
      </c>
      <c r="AO253" s="10">
        <f t="shared" si="25"/>
        <v>1349.347002</v>
      </c>
      <c r="AP253" s="10">
        <f t="shared" ref="AP253:BA253" si="3219">AP104-AP141-AP169-AP197-AP225</f>
        <v>130.7124565</v>
      </c>
      <c r="AQ253" s="10">
        <f t="shared" si="3219"/>
        <v>142.7517618</v>
      </c>
      <c r="AR253" s="10">
        <f t="shared" si="3219"/>
        <v>159.9507692</v>
      </c>
      <c r="AS253" s="10">
        <f t="shared" si="3219"/>
        <v>159.9507692</v>
      </c>
      <c r="AT253" s="10">
        <f t="shared" si="3219"/>
        <v>163.3905707</v>
      </c>
      <c r="AU253" s="10">
        <f t="shared" si="3219"/>
        <v>171.9900744</v>
      </c>
      <c r="AV253" s="10">
        <f t="shared" si="3219"/>
        <v>199.5084863</v>
      </c>
      <c r="AW253" s="10">
        <f t="shared" si="3219"/>
        <v>194.3487841</v>
      </c>
      <c r="AX253" s="10">
        <f t="shared" si="3219"/>
        <v>180.5895781</v>
      </c>
      <c r="AY253" s="10">
        <f t="shared" si="3219"/>
        <v>170.2701737</v>
      </c>
      <c r="AZ253" s="10">
        <f t="shared" si="3219"/>
        <v>175.4298759</v>
      </c>
      <c r="BA253" s="10">
        <f t="shared" si="3219"/>
        <v>214.987593</v>
      </c>
      <c r="BB253" s="10">
        <f t="shared" si="27"/>
        <v>2063.880893</v>
      </c>
      <c r="BC253" s="10">
        <f t="shared" ref="BC253:BN253" si="3220">BC104-BC141-BC169-BC197-BC225</f>
        <v>201.4145691</v>
      </c>
      <c r="BD253" s="10">
        <f t="shared" si="3220"/>
        <v>219.965911</v>
      </c>
      <c r="BE253" s="10">
        <f t="shared" si="3220"/>
        <v>246.467828</v>
      </c>
      <c r="BF253" s="10">
        <f t="shared" si="3220"/>
        <v>246.467828</v>
      </c>
      <c r="BG253" s="10">
        <f t="shared" si="3220"/>
        <v>251.7682114</v>
      </c>
      <c r="BH253" s="10">
        <f t="shared" si="3220"/>
        <v>265.0191699</v>
      </c>
      <c r="BI253" s="10">
        <f t="shared" si="3220"/>
        <v>307.4222371</v>
      </c>
      <c r="BJ253" s="10">
        <f t="shared" si="3220"/>
        <v>299.471662</v>
      </c>
      <c r="BK253" s="10">
        <f t="shared" si="3220"/>
        <v>278.2701284</v>
      </c>
      <c r="BL253" s="10">
        <f t="shared" si="3220"/>
        <v>262.3689782</v>
      </c>
      <c r="BM253" s="10">
        <f t="shared" si="3220"/>
        <v>270.3195533</v>
      </c>
      <c r="BN253" s="10">
        <f t="shared" si="3220"/>
        <v>331.2739623</v>
      </c>
      <c r="BO253" s="10">
        <f t="shared" si="29"/>
        <v>3180.230039</v>
      </c>
      <c r="BP253" s="10">
        <f t="shared" ref="BP253:CA253" si="3221">BP104-BP141-BP169-BP197-BP225</f>
        <v>290.594925</v>
      </c>
      <c r="BQ253" s="10">
        <f t="shared" si="3221"/>
        <v>317.360247</v>
      </c>
      <c r="BR253" s="10">
        <f t="shared" si="3221"/>
        <v>355.5964214</v>
      </c>
      <c r="BS253" s="10">
        <f t="shared" si="3221"/>
        <v>355.5964214</v>
      </c>
      <c r="BT253" s="10">
        <f t="shared" si="3221"/>
        <v>363.2436562</v>
      </c>
      <c r="BU253" s="10">
        <f t="shared" si="3221"/>
        <v>382.3617434</v>
      </c>
      <c r="BV253" s="10">
        <f t="shared" si="3221"/>
        <v>443.5396224</v>
      </c>
      <c r="BW253" s="10">
        <f t="shared" si="3221"/>
        <v>432.06877</v>
      </c>
      <c r="BX253" s="10">
        <f t="shared" si="3221"/>
        <v>401.4798306</v>
      </c>
      <c r="BY253" s="10">
        <f t="shared" si="3221"/>
        <v>378.538126</v>
      </c>
      <c r="BZ253" s="10">
        <f t="shared" si="3221"/>
        <v>390.0089783</v>
      </c>
      <c r="CA253" s="10">
        <f t="shared" si="3221"/>
        <v>477.9521793</v>
      </c>
      <c r="CB253" s="10">
        <f t="shared" si="31"/>
        <v>4588.340921</v>
      </c>
      <c r="CC253" s="10">
        <f t="shared" ref="CC253:CN253" si="3222">CC104-CC141-CC169-CC197-CC225</f>
        <v>423.2436653</v>
      </c>
      <c r="CD253" s="10">
        <f t="shared" si="3222"/>
        <v>462.2266344</v>
      </c>
      <c r="CE253" s="10">
        <f t="shared" si="3222"/>
        <v>517.9165904</v>
      </c>
      <c r="CF253" s="10">
        <f t="shared" si="3222"/>
        <v>517.9165904</v>
      </c>
      <c r="CG253" s="10">
        <f t="shared" si="3222"/>
        <v>529.0545816</v>
      </c>
      <c r="CH253" s="10">
        <f t="shared" si="3222"/>
        <v>556.8995596</v>
      </c>
      <c r="CI253" s="10">
        <f t="shared" si="3222"/>
        <v>646.0034891</v>
      </c>
      <c r="CJ253" s="10">
        <f t="shared" si="3222"/>
        <v>629.2965023</v>
      </c>
      <c r="CK253" s="10">
        <f t="shared" si="3222"/>
        <v>584.7445375</v>
      </c>
      <c r="CL253" s="10">
        <f t="shared" si="3222"/>
        <v>551.330564</v>
      </c>
      <c r="CM253" s="10">
        <f t="shared" si="3222"/>
        <v>568.0375507</v>
      </c>
      <c r="CN253" s="10">
        <f t="shared" si="3222"/>
        <v>696.1244494</v>
      </c>
      <c r="CO253" s="10">
        <f t="shared" si="33"/>
        <v>6682.794715</v>
      </c>
      <c r="CP253" s="2"/>
      <c r="CQ253" s="2"/>
      <c r="CR253" s="48">
        <f>O253-'ОПУ БС'!C253</f>
        <v>0</v>
      </c>
      <c r="CS253" s="48">
        <f>AB253-'ОПУ БС'!D253</f>
        <v>0</v>
      </c>
      <c r="CT253" s="48">
        <f>AO253-'ОПУ БС'!E253</f>
        <v>0</v>
      </c>
      <c r="CU253" s="48">
        <f>BB253-'ОПУ БС'!F253</f>
        <v>0</v>
      </c>
      <c r="CV253" s="48">
        <f>BO253-'ОПУ БС'!G253</f>
        <v>0</v>
      </c>
      <c r="CW253" s="48">
        <f>CB253-'ОПУ БС'!H253</f>
        <v>0</v>
      </c>
      <c r="CX253" s="48">
        <f>CO253-'ОПУ БС'!I253</f>
        <v>0</v>
      </c>
      <c r="CY253" s="2"/>
      <c r="CZ253" s="2"/>
      <c r="DA253" s="54">
        <f t="shared" ref="DA253:DL253" si="3223">DA104-DA141-DA169-DA197-DA225</f>
        <v>0</v>
      </c>
      <c r="DB253" s="54">
        <f t="shared" si="3223"/>
        <v>0</v>
      </c>
      <c r="DC253" s="54">
        <f t="shared" si="3223"/>
        <v>0</v>
      </c>
      <c r="DD253" s="54">
        <f t="shared" si="3223"/>
        <v>0</v>
      </c>
      <c r="DE253" s="54">
        <f t="shared" si="3223"/>
        <v>0</v>
      </c>
      <c r="DF253" s="54">
        <f t="shared" si="3223"/>
        <v>-2.64213924</v>
      </c>
      <c r="DG253" s="54">
        <f t="shared" si="3223"/>
        <v>-3.064881518</v>
      </c>
      <c r="DH253" s="54">
        <f t="shared" si="3223"/>
        <v>-2.985617341</v>
      </c>
      <c r="DI253" s="54">
        <f t="shared" si="3223"/>
        <v>-2.774246202</v>
      </c>
      <c r="DJ253" s="54">
        <f t="shared" si="3223"/>
        <v>-2.615717847</v>
      </c>
      <c r="DK253" s="54">
        <f t="shared" si="3223"/>
        <v>-2.694982025</v>
      </c>
      <c r="DL253" s="54">
        <f t="shared" si="3223"/>
        <v>-3.30267405</v>
      </c>
      <c r="DM253" s="55">
        <f t="shared" si="35"/>
        <v>-20.08025822</v>
      </c>
      <c r="DN253" s="54">
        <f t="shared" ref="DN253:DY253" si="3224">DN104-DN141-DN169-DN197-DN225</f>
        <v>-3.428705154</v>
      </c>
      <c r="DO253" s="54">
        <f t="shared" si="3224"/>
        <v>-3.744506944</v>
      </c>
      <c r="DP253" s="54">
        <f t="shared" si="3224"/>
        <v>-4.195652359</v>
      </c>
      <c r="DQ253" s="54">
        <f t="shared" si="3224"/>
        <v>-4.195652359</v>
      </c>
      <c r="DR253" s="54">
        <f t="shared" si="3224"/>
        <v>-4.285881442</v>
      </c>
      <c r="DS253" s="54">
        <f t="shared" si="3224"/>
        <v>-4.51145415</v>
      </c>
      <c r="DT253" s="54">
        <f t="shared" si="3224"/>
        <v>-5.233286814</v>
      </c>
      <c r="DU253" s="54">
        <f t="shared" si="3224"/>
        <v>-5.097943189</v>
      </c>
      <c r="DV253" s="54">
        <f t="shared" si="3224"/>
        <v>-4.737026857</v>
      </c>
      <c r="DW253" s="54">
        <f t="shared" si="3224"/>
        <v>-4.466339608</v>
      </c>
      <c r="DX253" s="54">
        <f t="shared" si="3224"/>
        <v>-4.601683233</v>
      </c>
      <c r="DY253" s="54">
        <f t="shared" si="3224"/>
        <v>-5.639317687</v>
      </c>
      <c r="DZ253" s="50">
        <f t="shared" si="37"/>
        <v>-54.1374498</v>
      </c>
      <c r="EA253" s="54">
        <f t="shared" ref="EA253:EL253" si="3225">EA104-EA141-EA169-EA197-EA225</f>
        <v>-3.901918727</v>
      </c>
      <c r="EB253" s="54">
        <f t="shared" si="3225"/>
        <v>-4.261305978</v>
      </c>
      <c r="EC253" s="54">
        <f t="shared" si="3225"/>
        <v>-4.774716337</v>
      </c>
      <c r="ED253" s="54">
        <f t="shared" si="3225"/>
        <v>-4.774716337</v>
      </c>
      <c r="EE253" s="54">
        <f t="shared" si="3225"/>
        <v>-4.877398408</v>
      </c>
      <c r="EF253" s="54">
        <f t="shared" si="3225"/>
        <v>-5.134103588</v>
      </c>
      <c r="EG253" s="54">
        <f t="shared" si="3225"/>
        <v>-5.955560162</v>
      </c>
      <c r="EH253" s="54">
        <f t="shared" si="3225"/>
        <v>-5.801537054</v>
      </c>
      <c r="EI253" s="54">
        <f t="shared" si="3225"/>
        <v>-5.390808767</v>
      </c>
      <c r="EJ253" s="54">
        <f t="shared" si="3225"/>
        <v>-5.082762552</v>
      </c>
      <c r="EK253" s="54">
        <f t="shared" si="3225"/>
        <v>-5.236785659</v>
      </c>
      <c r="EL253" s="54">
        <f t="shared" si="3225"/>
        <v>-6.417629485</v>
      </c>
      <c r="EM253" s="50">
        <f t="shared" si="39"/>
        <v>-61.60924305</v>
      </c>
      <c r="EN253" s="54">
        <f t="shared" ref="EN253:EY253" si="3226">EN104-EN141-EN169-EN197-EN225</f>
        <v>-3.650409128</v>
      </c>
      <c r="EO253" s="54">
        <f t="shared" si="3226"/>
        <v>-3.986631021</v>
      </c>
      <c r="EP253" s="54">
        <f t="shared" si="3226"/>
        <v>-4.466948011</v>
      </c>
      <c r="EQ253" s="54">
        <f t="shared" si="3226"/>
        <v>-4.466948011</v>
      </c>
      <c r="ER253" s="54">
        <f t="shared" si="3226"/>
        <v>-4.563011409</v>
      </c>
      <c r="ES253" s="54">
        <f t="shared" si="3226"/>
        <v>-4.803169905</v>
      </c>
      <c r="ET253" s="54">
        <f t="shared" si="3226"/>
        <v>-5.571677089</v>
      </c>
      <c r="EU253" s="54">
        <f t="shared" si="3226"/>
        <v>-5.427581992</v>
      </c>
      <c r="EV253" s="54">
        <f t="shared" si="3226"/>
        <v>-5.0433284</v>
      </c>
      <c r="EW253" s="54">
        <f t="shared" si="3226"/>
        <v>-4.755138206</v>
      </c>
      <c r="EX253" s="54">
        <f t="shared" si="3226"/>
        <v>-4.899233303</v>
      </c>
      <c r="EY253" s="54">
        <f t="shared" si="3226"/>
        <v>-6.003962381</v>
      </c>
      <c r="EZ253" s="51">
        <f t="shared" si="41"/>
        <v>-57.63803886</v>
      </c>
      <c r="FA253" s="54">
        <f t="shared" ref="FA253:FL253" si="3227">FA104-FA141-FA169-FA197-FA225</f>
        <v>-2.356757877</v>
      </c>
      <c r="FB253" s="54">
        <f t="shared" si="3227"/>
        <v>-2.573827681</v>
      </c>
      <c r="FC253" s="54">
        <f t="shared" si="3227"/>
        <v>-2.883927402</v>
      </c>
      <c r="FD253" s="54">
        <f t="shared" si="3227"/>
        <v>-2.883927402</v>
      </c>
      <c r="FE253" s="54">
        <f t="shared" si="3227"/>
        <v>-2.945947346</v>
      </c>
      <c r="FF253" s="54">
        <f t="shared" si="3227"/>
        <v>-3.100997206</v>
      </c>
      <c r="FG253" s="54">
        <f t="shared" si="3227"/>
        <v>-3.597156759</v>
      </c>
      <c r="FH253" s="54">
        <f t="shared" si="3227"/>
        <v>-3.504126843</v>
      </c>
      <c r="FI253" s="54">
        <f t="shared" si="3227"/>
        <v>-3.256047066</v>
      </c>
      <c r="FJ253" s="54">
        <f t="shared" si="3227"/>
        <v>-3.069987234</v>
      </c>
      <c r="FK253" s="54">
        <f t="shared" si="3227"/>
        <v>-3.16301715</v>
      </c>
      <c r="FL253" s="54">
        <f t="shared" si="3227"/>
        <v>-3.876246508</v>
      </c>
      <c r="FM253" s="51">
        <f t="shared" si="43"/>
        <v>-37.21196647</v>
      </c>
      <c r="FN253" s="2"/>
      <c r="FO253" s="2"/>
      <c r="FP253" s="10">
        <f t="shared" ref="FP253:GA253" si="3228">FP104-FP141-FP169-FP197-FP225</f>
        <v>37.31871236</v>
      </c>
      <c r="FQ253" s="10">
        <f t="shared" si="3228"/>
        <v>40.75596219</v>
      </c>
      <c r="FR253" s="10">
        <f t="shared" si="3228"/>
        <v>45.66631908</v>
      </c>
      <c r="FS253" s="10">
        <f t="shared" si="3228"/>
        <v>45.66631908</v>
      </c>
      <c r="FT253" s="10">
        <f t="shared" si="3228"/>
        <v>46.64839045</v>
      </c>
      <c r="FU253" s="10">
        <f t="shared" si="3228"/>
        <v>49.1035689</v>
      </c>
      <c r="FV253" s="10">
        <f t="shared" si="3228"/>
        <v>56.96013992</v>
      </c>
      <c r="FW253" s="10">
        <f t="shared" si="3228"/>
        <v>55.48703285</v>
      </c>
      <c r="FX253" s="10">
        <f t="shared" si="3228"/>
        <v>51.55874734</v>
      </c>
      <c r="FY253" s="10">
        <f t="shared" si="3228"/>
        <v>48.61253321</v>
      </c>
      <c r="FZ253" s="10">
        <f t="shared" si="3228"/>
        <v>50.08564028</v>
      </c>
      <c r="GA253" s="10">
        <f t="shared" si="3228"/>
        <v>61.37946112</v>
      </c>
      <c r="GB253" s="52">
        <f t="shared" si="45"/>
        <v>589.2428268</v>
      </c>
      <c r="GC253" s="10">
        <f t="shared" ref="GC253:GN253" si="3229">GC104-GC141-GC169-GC197-GC225</f>
        <v>56.36562346</v>
      </c>
      <c r="GD253" s="10">
        <f t="shared" si="3229"/>
        <v>61.55719404</v>
      </c>
      <c r="GE253" s="10">
        <f t="shared" si="3229"/>
        <v>68.97372344</v>
      </c>
      <c r="GF253" s="10">
        <f t="shared" si="3229"/>
        <v>68.97372344</v>
      </c>
      <c r="GG253" s="10">
        <f t="shared" si="3229"/>
        <v>70.45702932</v>
      </c>
      <c r="GH253" s="10">
        <f t="shared" si="3229"/>
        <v>74.16529402</v>
      </c>
      <c r="GI253" s="10">
        <f t="shared" si="3229"/>
        <v>86.03174106</v>
      </c>
      <c r="GJ253" s="10">
        <f t="shared" si="3229"/>
        <v>83.80678224</v>
      </c>
      <c r="GK253" s="10">
        <f t="shared" si="3229"/>
        <v>77.87355872</v>
      </c>
      <c r="GL253" s="10">
        <f t="shared" si="3229"/>
        <v>73.42364108</v>
      </c>
      <c r="GM253" s="10">
        <f t="shared" si="3229"/>
        <v>75.6485999</v>
      </c>
      <c r="GN253" s="10">
        <f t="shared" si="3229"/>
        <v>92.70661752</v>
      </c>
      <c r="GO253" s="52">
        <f t="shared" si="47"/>
        <v>889.9835282</v>
      </c>
      <c r="GP253" s="63">
        <f t="shared" ref="GP253:HA253" si="3230">GP104-GP141-GP169-GP197-GP225</f>
        <v>85.45864347</v>
      </c>
      <c r="GQ253" s="63">
        <f t="shared" si="3230"/>
        <v>93.32983431</v>
      </c>
      <c r="GR253" s="63">
        <f t="shared" si="3230"/>
        <v>104.5743927</v>
      </c>
      <c r="GS253" s="63">
        <f t="shared" si="3230"/>
        <v>104.5743927</v>
      </c>
      <c r="GT253" s="63">
        <f t="shared" si="3230"/>
        <v>106.8233043</v>
      </c>
      <c r="GU253" s="63">
        <f t="shared" si="3230"/>
        <v>109.8034443</v>
      </c>
      <c r="GV253" s="63">
        <f t="shared" si="3230"/>
        <v>127.3719954</v>
      </c>
      <c r="GW253" s="63">
        <f t="shared" si="3230"/>
        <v>124.077892</v>
      </c>
      <c r="GX253" s="63">
        <f t="shared" si="3230"/>
        <v>115.2936165</v>
      </c>
      <c r="GY253" s="63">
        <f t="shared" si="3230"/>
        <v>108.7054098</v>
      </c>
      <c r="GZ253" s="63">
        <f t="shared" si="3230"/>
        <v>111.9995132</v>
      </c>
      <c r="HA253" s="63">
        <f t="shared" si="3230"/>
        <v>137.2543053</v>
      </c>
      <c r="HB253" s="52">
        <f t="shared" si="49"/>
        <v>1329.266744</v>
      </c>
      <c r="HC253" s="63">
        <f t="shared" ref="HC253:HN253" si="3231">HC104-HC141-HC169-HC197-HC225</f>
        <v>127.2837514</v>
      </c>
      <c r="HD253" s="63">
        <f t="shared" si="3231"/>
        <v>139.0072548</v>
      </c>
      <c r="HE253" s="63">
        <f t="shared" si="3231"/>
        <v>155.7551168</v>
      </c>
      <c r="HF253" s="63">
        <f t="shared" si="3231"/>
        <v>155.7551168</v>
      </c>
      <c r="HG253" s="63">
        <f t="shared" si="3231"/>
        <v>159.1046892</v>
      </c>
      <c r="HH253" s="63">
        <f t="shared" si="3231"/>
        <v>167.4786203</v>
      </c>
      <c r="HI253" s="63">
        <f t="shared" si="3231"/>
        <v>194.2751995</v>
      </c>
      <c r="HJ253" s="63">
        <f t="shared" si="3231"/>
        <v>189.2508409</v>
      </c>
      <c r="HK253" s="63">
        <f t="shared" si="3231"/>
        <v>175.8525513</v>
      </c>
      <c r="HL253" s="63">
        <f t="shared" si="3231"/>
        <v>165.8038341</v>
      </c>
      <c r="HM253" s="63">
        <f t="shared" si="3231"/>
        <v>170.8281927</v>
      </c>
      <c r="HN253" s="63">
        <f t="shared" si="3231"/>
        <v>209.3482753</v>
      </c>
      <c r="HO253" s="52">
        <f t="shared" si="51"/>
        <v>2009.743443</v>
      </c>
      <c r="HP253" s="63">
        <f t="shared" ref="HP253:IA253" si="3232">HP104-HP141-HP169-HP197-HP225</f>
        <v>197.5126504</v>
      </c>
      <c r="HQ253" s="63">
        <f t="shared" si="3232"/>
        <v>215.704605</v>
      </c>
      <c r="HR253" s="63">
        <f t="shared" si="3232"/>
        <v>241.6931117</v>
      </c>
      <c r="HS253" s="63">
        <f t="shared" si="3232"/>
        <v>241.6931117</v>
      </c>
      <c r="HT253" s="63">
        <f t="shared" si="3232"/>
        <v>246.890813</v>
      </c>
      <c r="HU253" s="63">
        <f t="shared" si="3232"/>
        <v>259.8850663</v>
      </c>
      <c r="HV253" s="63">
        <f t="shared" si="3232"/>
        <v>301.4666769</v>
      </c>
      <c r="HW253" s="63">
        <f t="shared" si="3232"/>
        <v>293.6701249</v>
      </c>
      <c r="HX253" s="63">
        <f t="shared" si="3232"/>
        <v>272.8793196</v>
      </c>
      <c r="HY253" s="63">
        <f t="shared" si="3232"/>
        <v>257.2862156</v>
      </c>
      <c r="HZ253" s="63">
        <f t="shared" si="3232"/>
        <v>265.0827676</v>
      </c>
      <c r="IA253" s="63">
        <f t="shared" si="3232"/>
        <v>324.8563329</v>
      </c>
      <c r="IB253" s="52">
        <f t="shared" si="53"/>
        <v>3118.620796</v>
      </c>
      <c r="IC253" s="63">
        <f t="shared" ref="IC253:IN253" si="3233">IC104-IC141-IC169-IC197-IC225</f>
        <v>286.9445159</v>
      </c>
      <c r="ID253" s="63">
        <f t="shared" si="3233"/>
        <v>313.373616</v>
      </c>
      <c r="IE253" s="63">
        <f t="shared" si="3233"/>
        <v>351.1294734</v>
      </c>
      <c r="IF253" s="63">
        <f t="shared" si="3233"/>
        <v>351.1294734</v>
      </c>
      <c r="IG253" s="63">
        <f t="shared" si="3233"/>
        <v>358.6806448</v>
      </c>
      <c r="IH253" s="63">
        <f t="shared" si="3233"/>
        <v>377.5585735</v>
      </c>
      <c r="II253" s="63">
        <f t="shared" si="3233"/>
        <v>437.9679453</v>
      </c>
      <c r="IJ253" s="63">
        <f t="shared" si="3233"/>
        <v>426.6411881</v>
      </c>
      <c r="IK253" s="63">
        <f t="shared" si="3233"/>
        <v>396.4365022</v>
      </c>
      <c r="IL253" s="63">
        <f t="shared" si="3233"/>
        <v>373.7829878</v>
      </c>
      <c r="IM253" s="63">
        <f t="shared" si="3233"/>
        <v>385.109745</v>
      </c>
      <c r="IN253" s="63">
        <f t="shared" si="3233"/>
        <v>471.9482169</v>
      </c>
      <c r="IO253" s="52">
        <f t="shared" si="55"/>
        <v>4530.702882</v>
      </c>
      <c r="IP253" s="63">
        <f t="shared" ref="IP253:JA253" si="3234">IP104-IP141-IP169-IP197-IP225</f>
        <v>420.8869074</v>
      </c>
      <c r="IQ253" s="63">
        <f t="shared" si="3234"/>
        <v>459.6528067</v>
      </c>
      <c r="IR253" s="63">
        <f t="shared" si="3234"/>
        <v>515.032663</v>
      </c>
      <c r="IS253" s="63">
        <f t="shared" si="3234"/>
        <v>515.032663</v>
      </c>
      <c r="IT253" s="63">
        <f t="shared" si="3234"/>
        <v>526.1086342</v>
      </c>
      <c r="IU253" s="63">
        <f t="shared" si="3234"/>
        <v>553.7985623</v>
      </c>
      <c r="IV253" s="63">
        <f t="shared" si="3234"/>
        <v>642.4063323</v>
      </c>
      <c r="IW253" s="63">
        <f t="shared" si="3234"/>
        <v>625.7923754</v>
      </c>
      <c r="IX253" s="63">
        <f t="shared" si="3234"/>
        <v>581.4884905</v>
      </c>
      <c r="IY253" s="63">
        <f t="shared" si="3234"/>
        <v>548.2605767</v>
      </c>
      <c r="IZ253" s="63">
        <f t="shared" si="3234"/>
        <v>564.8745336</v>
      </c>
      <c r="JA253" s="63">
        <f t="shared" si="3234"/>
        <v>692.2482029</v>
      </c>
      <c r="JB253" s="52">
        <f t="shared" si="57"/>
        <v>6645.582748</v>
      </c>
      <c r="JC253" s="2"/>
      <c r="JD253" s="2"/>
      <c r="JE253" s="19">
        <f t="shared" si="58"/>
        <v>0</v>
      </c>
      <c r="JF253" s="19">
        <f t="shared" si="59"/>
        <v>0</v>
      </c>
      <c r="JG253" s="48">
        <f t="shared" si="60"/>
        <v>0</v>
      </c>
      <c r="JH253" s="48">
        <f t="shared" si="61"/>
        <v>0</v>
      </c>
      <c r="JI253" s="48">
        <f t="shared" si="62"/>
        <v>0</v>
      </c>
      <c r="JJ253" s="48">
        <f t="shared" si="63"/>
        <v>0</v>
      </c>
      <c r="JK253" s="48">
        <f t="shared" si="64"/>
        <v>0</v>
      </c>
    </row>
    <row r="254" ht="19.5" customHeight="1" outlineLevel="1">
      <c r="A254" s="2"/>
      <c r="B254" s="13" t="s">
        <v>28</v>
      </c>
      <c r="C254" s="10">
        <f t="shared" ref="C254:N254" si="3235">C105-C142-C170-C198-C226</f>
        <v>14.87728676</v>
      </c>
      <c r="D254" s="10">
        <f t="shared" si="3235"/>
        <v>16.24756317</v>
      </c>
      <c r="E254" s="10">
        <f t="shared" si="3235"/>
        <v>18.2051009</v>
      </c>
      <c r="F254" s="10">
        <f t="shared" si="3235"/>
        <v>18.2051009</v>
      </c>
      <c r="G254" s="10">
        <f t="shared" si="3235"/>
        <v>18.59660844</v>
      </c>
      <c r="H254" s="10">
        <f t="shared" si="3235"/>
        <v>19.77113108</v>
      </c>
      <c r="I254" s="10">
        <f t="shared" si="3235"/>
        <v>19.77113108</v>
      </c>
      <c r="J254" s="10">
        <f t="shared" si="3235"/>
        <v>22.12017636</v>
      </c>
      <c r="K254" s="10">
        <f t="shared" si="3235"/>
        <v>20.55414617</v>
      </c>
      <c r="L254" s="10">
        <f t="shared" si="3235"/>
        <v>19.37962354</v>
      </c>
      <c r="M254" s="10">
        <f t="shared" si="3235"/>
        <v>22.70743768</v>
      </c>
      <c r="N254" s="10">
        <f t="shared" si="3235"/>
        <v>24.46922164</v>
      </c>
      <c r="O254" s="10">
        <f t="shared" si="21"/>
        <v>234.9045277</v>
      </c>
      <c r="P254" s="10">
        <f t="shared" ref="P254:AA254" si="3236">P105-P142-P170-P198-P226</f>
        <v>18.8017532</v>
      </c>
      <c r="Q254" s="10">
        <f t="shared" si="3236"/>
        <v>20.53349363</v>
      </c>
      <c r="R254" s="10">
        <f t="shared" si="3236"/>
        <v>23.00740852</v>
      </c>
      <c r="S254" s="10">
        <f t="shared" si="3236"/>
        <v>23.00740852</v>
      </c>
      <c r="T254" s="10">
        <f t="shared" si="3236"/>
        <v>23.5021915</v>
      </c>
      <c r="U254" s="10">
        <f t="shared" si="3236"/>
        <v>24.98654044</v>
      </c>
      <c r="V254" s="10">
        <f t="shared" si="3236"/>
        <v>24.98654044</v>
      </c>
      <c r="W254" s="10">
        <f t="shared" si="3236"/>
        <v>27.95523831</v>
      </c>
      <c r="X254" s="10">
        <f t="shared" si="3236"/>
        <v>25.9761064</v>
      </c>
      <c r="Y254" s="10">
        <f t="shared" si="3236"/>
        <v>24.49175746</v>
      </c>
      <c r="Z254" s="10">
        <f t="shared" si="3236"/>
        <v>28.69741278</v>
      </c>
      <c r="AA254" s="10">
        <f t="shared" si="3236"/>
        <v>30.92393619</v>
      </c>
      <c r="AB254" s="10">
        <f t="shared" si="23"/>
        <v>296.8697874</v>
      </c>
      <c r="AC254" s="10">
        <f t="shared" ref="AC254:AN254" si="3237">AC105-AC142-AC170-AC198-AC226</f>
        <v>23.29488169</v>
      </c>
      <c r="AD254" s="10">
        <f t="shared" si="3237"/>
        <v>25.4404629</v>
      </c>
      <c r="AE254" s="10">
        <f t="shared" si="3237"/>
        <v>28.50557891</v>
      </c>
      <c r="AF254" s="10">
        <f t="shared" si="3237"/>
        <v>28.50557891</v>
      </c>
      <c r="AG254" s="10">
        <f t="shared" si="3237"/>
        <v>29.11860211</v>
      </c>
      <c r="AH254" s="10">
        <f t="shared" si="3237"/>
        <v>30.95767172</v>
      </c>
      <c r="AI254" s="10">
        <f t="shared" si="3237"/>
        <v>30.95767172</v>
      </c>
      <c r="AJ254" s="10">
        <f t="shared" si="3237"/>
        <v>34.63581093</v>
      </c>
      <c r="AK254" s="10">
        <f t="shared" si="3237"/>
        <v>32.18371813</v>
      </c>
      <c r="AL254" s="10">
        <f t="shared" si="3237"/>
        <v>30.34464852</v>
      </c>
      <c r="AM254" s="10">
        <f t="shared" si="3237"/>
        <v>35.55534574</v>
      </c>
      <c r="AN254" s="10">
        <f t="shared" si="3237"/>
        <v>38.31395015</v>
      </c>
      <c r="AO254" s="10">
        <f t="shared" si="25"/>
        <v>367.8139214</v>
      </c>
      <c r="AP254" s="10">
        <f t="shared" ref="AP254:BA254" si="3238">AP105-AP142-AP170-AP198-AP226</f>
        <v>30.47061887</v>
      </c>
      <c r="AQ254" s="10">
        <f t="shared" si="3238"/>
        <v>33.27712324</v>
      </c>
      <c r="AR254" s="10">
        <f t="shared" si="3238"/>
        <v>37.2864152</v>
      </c>
      <c r="AS254" s="10">
        <f t="shared" si="3238"/>
        <v>37.2864152</v>
      </c>
      <c r="AT254" s="10">
        <f t="shared" si="3238"/>
        <v>38.08827359</v>
      </c>
      <c r="AU254" s="10">
        <f t="shared" si="3238"/>
        <v>40.49384877</v>
      </c>
      <c r="AV254" s="10">
        <f t="shared" si="3238"/>
        <v>40.49384877</v>
      </c>
      <c r="AW254" s="10">
        <f t="shared" si="3238"/>
        <v>45.30499911</v>
      </c>
      <c r="AX254" s="10">
        <f t="shared" si="3238"/>
        <v>42.09756555</v>
      </c>
      <c r="AY254" s="10">
        <f t="shared" si="3238"/>
        <v>39.69199037</v>
      </c>
      <c r="AZ254" s="10">
        <f t="shared" si="3238"/>
        <v>46.5077867</v>
      </c>
      <c r="BA254" s="10">
        <f t="shared" si="3238"/>
        <v>50.11614946</v>
      </c>
      <c r="BB254" s="10">
        <f t="shared" si="27"/>
        <v>481.1150348</v>
      </c>
      <c r="BC254" s="10">
        <f t="shared" ref="BC254:BN254" si="3239">BC105-BC142-BC170-BC198-BC226</f>
        <v>41.78388451</v>
      </c>
      <c r="BD254" s="10">
        <f t="shared" si="3239"/>
        <v>45.63240019</v>
      </c>
      <c r="BE254" s="10">
        <f t="shared" si="3239"/>
        <v>51.13027973</v>
      </c>
      <c r="BF254" s="10">
        <f t="shared" si="3239"/>
        <v>51.13027973</v>
      </c>
      <c r="BG254" s="10">
        <f t="shared" si="3239"/>
        <v>52.22985564</v>
      </c>
      <c r="BH254" s="10">
        <f t="shared" si="3239"/>
        <v>55.52858336</v>
      </c>
      <c r="BI254" s="10">
        <f t="shared" si="3239"/>
        <v>55.52858336</v>
      </c>
      <c r="BJ254" s="10">
        <f t="shared" si="3239"/>
        <v>62.12603881</v>
      </c>
      <c r="BK254" s="10">
        <f t="shared" si="3239"/>
        <v>57.72773518</v>
      </c>
      <c r="BL254" s="10">
        <f t="shared" si="3239"/>
        <v>54.42900746</v>
      </c>
      <c r="BM254" s="10">
        <f t="shared" si="3239"/>
        <v>63.77540267</v>
      </c>
      <c r="BN254" s="10">
        <f t="shared" si="3239"/>
        <v>68.72349426</v>
      </c>
      <c r="BO254" s="10">
        <f t="shared" si="29"/>
        <v>659.7455449</v>
      </c>
      <c r="BP254" s="10">
        <f t="shared" ref="BP254:CA254" si="3240">BP105-BP142-BP170-BP198-BP226</f>
        <v>55.04263586</v>
      </c>
      <c r="BQ254" s="10">
        <f t="shared" si="3240"/>
        <v>60.11235232</v>
      </c>
      <c r="BR254" s="10">
        <f t="shared" si="3240"/>
        <v>67.35480441</v>
      </c>
      <c r="BS254" s="10">
        <f t="shared" si="3240"/>
        <v>67.35480441</v>
      </c>
      <c r="BT254" s="10">
        <f t="shared" si="3240"/>
        <v>68.80329483</v>
      </c>
      <c r="BU254" s="10">
        <f t="shared" si="3240"/>
        <v>73.14876608</v>
      </c>
      <c r="BV254" s="10">
        <f t="shared" si="3240"/>
        <v>73.14876608</v>
      </c>
      <c r="BW254" s="10">
        <f t="shared" si="3240"/>
        <v>81.83970859</v>
      </c>
      <c r="BX254" s="10">
        <f t="shared" si="3240"/>
        <v>76.04574692</v>
      </c>
      <c r="BY254" s="10">
        <f t="shared" si="3240"/>
        <v>71.70027566</v>
      </c>
      <c r="BZ254" s="10">
        <f t="shared" si="3240"/>
        <v>84.01244421</v>
      </c>
      <c r="CA254" s="10">
        <f t="shared" si="3240"/>
        <v>90.53065109</v>
      </c>
      <c r="CB254" s="10">
        <f t="shared" si="31"/>
        <v>869.0942505</v>
      </c>
      <c r="CC254" s="10">
        <f t="shared" ref="CC254:CN254" si="3241">CC105-CC142-CC170-CC198-CC226</f>
        <v>75.76186059</v>
      </c>
      <c r="CD254" s="10">
        <f t="shared" si="3241"/>
        <v>82.7399267</v>
      </c>
      <c r="CE254" s="10">
        <f t="shared" si="3241"/>
        <v>92.70859256</v>
      </c>
      <c r="CF254" s="10">
        <f t="shared" si="3241"/>
        <v>92.70859256</v>
      </c>
      <c r="CG254" s="10">
        <f t="shared" si="3241"/>
        <v>94.70232574</v>
      </c>
      <c r="CH254" s="10">
        <f t="shared" si="3241"/>
        <v>100.6835253</v>
      </c>
      <c r="CI254" s="10">
        <f t="shared" si="3241"/>
        <v>100.6835253</v>
      </c>
      <c r="CJ254" s="10">
        <f t="shared" si="3241"/>
        <v>112.6459243</v>
      </c>
      <c r="CK254" s="10">
        <f t="shared" si="3241"/>
        <v>104.6709916</v>
      </c>
      <c r="CL254" s="10">
        <f t="shared" si="3241"/>
        <v>98.68979208</v>
      </c>
      <c r="CM254" s="10">
        <f t="shared" si="3241"/>
        <v>115.6365241</v>
      </c>
      <c r="CN254" s="10">
        <f t="shared" si="3241"/>
        <v>124.6083233</v>
      </c>
      <c r="CO254" s="10">
        <f t="shared" si="33"/>
        <v>1196.239904</v>
      </c>
      <c r="CP254" s="2"/>
      <c r="CQ254" s="2"/>
      <c r="CR254" s="48">
        <f>O254-'ОПУ БС'!C254</f>
        <v>0</v>
      </c>
      <c r="CS254" s="48">
        <f>AB254-'ОПУ БС'!D254</f>
        <v>0</v>
      </c>
      <c r="CT254" s="48">
        <f>AO254-'ОПУ БС'!E254</f>
        <v>0</v>
      </c>
      <c r="CU254" s="48">
        <f>BB254-'ОПУ БС'!F254</f>
        <v>0</v>
      </c>
      <c r="CV254" s="48">
        <f>BO254-'ОПУ БС'!G254</f>
        <v>0</v>
      </c>
      <c r="CW254" s="48">
        <f>CB254-'ОПУ БС'!H254</f>
        <v>0</v>
      </c>
      <c r="CX254" s="48">
        <f>CO254-'ОПУ БС'!I254</f>
        <v>0</v>
      </c>
      <c r="CY254" s="2"/>
      <c r="CZ254" s="2"/>
      <c r="DA254" s="54">
        <f t="shared" ref="DA254:DL254" si="3242">DA105-DA142-DA170-DA198-DA226</f>
        <v>0</v>
      </c>
      <c r="DB254" s="54">
        <f t="shared" si="3242"/>
        <v>0</v>
      </c>
      <c r="DC254" s="54">
        <f t="shared" si="3242"/>
        <v>0</v>
      </c>
      <c r="DD254" s="54">
        <f t="shared" si="3242"/>
        <v>0</v>
      </c>
      <c r="DE254" s="54">
        <f t="shared" si="3242"/>
        <v>0</v>
      </c>
      <c r="DF254" s="54">
        <f t="shared" si="3242"/>
        <v>-0.7274138892</v>
      </c>
      <c r="DG254" s="54">
        <f t="shared" si="3242"/>
        <v>-0.7274138892</v>
      </c>
      <c r="DH254" s="54">
        <f t="shared" si="3242"/>
        <v>-0.8138393018</v>
      </c>
      <c r="DI254" s="54">
        <f t="shared" si="3242"/>
        <v>-0.7562223601</v>
      </c>
      <c r="DJ254" s="54">
        <f t="shared" si="3242"/>
        <v>-0.7130096538</v>
      </c>
      <c r="DK254" s="54">
        <f t="shared" si="3242"/>
        <v>-0.835445655</v>
      </c>
      <c r="DL254" s="54">
        <f t="shared" si="3242"/>
        <v>-0.9002647144</v>
      </c>
      <c r="DM254" s="55">
        <f t="shared" si="35"/>
        <v>-5.473609464</v>
      </c>
      <c r="DN254" s="54">
        <f t="shared" ref="DN254:DY254" si="3243">DN105-DN142-DN170-DN198-DN226</f>
        <v>-0.7992717048</v>
      </c>
      <c r="DO254" s="54">
        <f t="shared" si="3243"/>
        <v>-0.8728888355</v>
      </c>
      <c r="DP254" s="54">
        <f t="shared" si="3243"/>
        <v>-0.978056165</v>
      </c>
      <c r="DQ254" s="54">
        <f t="shared" si="3243"/>
        <v>-0.978056165</v>
      </c>
      <c r="DR254" s="54">
        <f t="shared" si="3243"/>
        <v>-0.9990896309</v>
      </c>
      <c r="DS254" s="54">
        <f t="shared" si="3243"/>
        <v>-1.062190029</v>
      </c>
      <c r="DT254" s="54">
        <f t="shared" si="3243"/>
        <v>-1.062190029</v>
      </c>
      <c r="DU254" s="54">
        <f t="shared" si="3243"/>
        <v>-1.188390824</v>
      </c>
      <c r="DV254" s="54">
        <f t="shared" si="3243"/>
        <v>-1.104256961</v>
      </c>
      <c r="DW254" s="54">
        <f t="shared" si="3243"/>
        <v>-1.041156563</v>
      </c>
      <c r="DX254" s="54">
        <f t="shared" si="3243"/>
        <v>-1.219941023</v>
      </c>
      <c r="DY254" s="54">
        <f t="shared" si="3243"/>
        <v>-1.31459162</v>
      </c>
      <c r="DZ254" s="50">
        <f t="shared" si="37"/>
        <v>-12.62007955</v>
      </c>
      <c r="EA254" s="54">
        <f t="shared" ref="EA254:EL254" si="3244">EA105-EA142-EA170-EA198-EA226</f>
        <v>-0.8094614117</v>
      </c>
      <c r="EB254" s="54">
        <f t="shared" si="3244"/>
        <v>-0.884017068</v>
      </c>
      <c r="EC254" s="54">
        <f t="shared" si="3244"/>
        <v>-0.9905251485</v>
      </c>
      <c r="ED254" s="54">
        <f t="shared" si="3244"/>
        <v>-0.9905251485</v>
      </c>
      <c r="EE254" s="54">
        <f t="shared" si="3244"/>
        <v>-1.011826765</v>
      </c>
      <c r="EF254" s="54">
        <f t="shared" si="3244"/>
        <v>-1.075731613</v>
      </c>
      <c r="EG254" s="54">
        <f t="shared" si="3244"/>
        <v>-1.075731613</v>
      </c>
      <c r="EH254" s="54">
        <f t="shared" si="3244"/>
        <v>-1.203541309</v>
      </c>
      <c r="EI254" s="54">
        <f t="shared" si="3244"/>
        <v>-1.118334845</v>
      </c>
      <c r="EJ254" s="54">
        <f t="shared" si="3244"/>
        <v>-1.054429997</v>
      </c>
      <c r="EK254" s="54">
        <f t="shared" si="3244"/>
        <v>-1.235493734</v>
      </c>
      <c r="EL254" s="54">
        <f t="shared" si="3244"/>
        <v>-1.331351006</v>
      </c>
      <c r="EM254" s="50">
        <f t="shared" si="39"/>
        <v>-12.78096966</v>
      </c>
      <c r="EN254" s="54">
        <f t="shared" ref="EN254:EY254" si="3245">EN105-EN142-EN170-EN198-EN226</f>
        <v>-0.6914371969</v>
      </c>
      <c r="EO254" s="54">
        <f t="shared" si="3245"/>
        <v>-0.7551222018</v>
      </c>
      <c r="EP254" s="54">
        <f t="shared" si="3245"/>
        <v>-0.8461007804</v>
      </c>
      <c r="EQ254" s="54">
        <f t="shared" si="3245"/>
        <v>-0.8461007804</v>
      </c>
      <c r="ER254" s="54">
        <f t="shared" si="3245"/>
        <v>-0.8642964961</v>
      </c>
      <c r="ES254" s="54">
        <f t="shared" si="3245"/>
        <v>-0.9188836432</v>
      </c>
      <c r="ET254" s="54">
        <f t="shared" si="3245"/>
        <v>-0.9188836432</v>
      </c>
      <c r="EU254" s="54">
        <f t="shared" si="3245"/>
        <v>-1.028057937</v>
      </c>
      <c r="EV254" s="54">
        <f t="shared" si="3245"/>
        <v>-0.9552750746</v>
      </c>
      <c r="EW254" s="54">
        <f t="shared" si="3245"/>
        <v>-0.9006879275</v>
      </c>
      <c r="EX254" s="54">
        <f t="shared" si="3245"/>
        <v>-1.055351511</v>
      </c>
      <c r="EY254" s="54">
        <f t="shared" si="3245"/>
        <v>-1.137232232</v>
      </c>
      <c r="EZ254" s="51">
        <f t="shared" si="41"/>
        <v>-10.91742942</v>
      </c>
      <c r="FA254" s="54">
        <f t="shared" ref="FA254:FL254" si="3246">FA105-FA142-FA170-FA198-FA226</f>
        <v>-0.4218665897</v>
      </c>
      <c r="FB254" s="54">
        <f t="shared" si="3246"/>
        <v>-0.460722723</v>
      </c>
      <c r="FC254" s="54">
        <f t="shared" si="3246"/>
        <v>-0.5162314848</v>
      </c>
      <c r="FD254" s="54">
        <f t="shared" si="3246"/>
        <v>-0.5162314848</v>
      </c>
      <c r="FE254" s="54">
        <f t="shared" si="3246"/>
        <v>-0.5273332372</v>
      </c>
      <c r="FF254" s="54">
        <f t="shared" si="3246"/>
        <v>-0.5606384943</v>
      </c>
      <c r="FG254" s="54">
        <f t="shared" si="3246"/>
        <v>-0.5606384943</v>
      </c>
      <c r="FH254" s="54">
        <f t="shared" si="3246"/>
        <v>-0.6272490084</v>
      </c>
      <c r="FI254" s="54">
        <f t="shared" si="3246"/>
        <v>-0.582841999</v>
      </c>
      <c r="FJ254" s="54">
        <f t="shared" si="3246"/>
        <v>-0.5495367419</v>
      </c>
      <c r="FK254" s="54">
        <f t="shared" si="3246"/>
        <v>-0.643901637</v>
      </c>
      <c r="FL254" s="54">
        <f t="shared" si="3246"/>
        <v>-0.6938595226</v>
      </c>
      <c r="FM254" s="51">
        <f t="shared" si="43"/>
        <v>-6.661051417</v>
      </c>
      <c r="FN254" s="2"/>
      <c r="FO254" s="2"/>
      <c r="FP254" s="10">
        <f t="shared" ref="FP254:GA254" si="3247">FP105-FP142-FP170-FP198-FP226</f>
        <v>14.87728676</v>
      </c>
      <c r="FQ254" s="10">
        <f t="shared" si="3247"/>
        <v>16.24756317</v>
      </c>
      <c r="FR254" s="10">
        <f t="shared" si="3247"/>
        <v>18.2051009</v>
      </c>
      <c r="FS254" s="10">
        <f t="shared" si="3247"/>
        <v>18.2051009</v>
      </c>
      <c r="FT254" s="10">
        <f t="shared" si="3247"/>
        <v>18.59660844</v>
      </c>
      <c r="FU254" s="10">
        <f t="shared" si="3247"/>
        <v>19.77113108</v>
      </c>
      <c r="FV254" s="10">
        <f t="shared" si="3247"/>
        <v>19.77113108</v>
      </c>
      <c r="FW254" s="10">
        <f t="shared" si="3247"/>
        <v>22.12017636</v>
      </c>
      <c r="FX254" s="10">
        <f t="shared" si="3247"/>
        <v>20.55414617</v>
      </c>
      <c r="FY254" s="10">
        <f t="shared" si="3247"/>
        <v>19.37962354</v>
      </c>
      <c r="FZ254" s="10">
        <f t="shared" si="3247"/>
        <v>22.70743768</v>
      </c>
      <c r="GA254" s="10">
        <f t="shared" si="3247"/>
        <v>24.46922164</v>
      </c>
      <c r="GB254" s="52">
        <f t="shared" si="45"/>
        <v>234.9045277</v>
      </c>
      <c r="GC254" s="10">
        <f t="shared" ref="GC254:GN254" si="3248">GC105-GC142-GC170-GC198-GC226</f>
        <v>18.8017532</v>
      </c>
      <c r="GD254" s="10">
        <f t="shared" si="3248"/>
        <v>20.53349363</v>
      </c>
      <c r="GE254" s="10">
        <f t="shared" si="3248"/>
        <v>23.00740852</v>
      </c>
      <c r="GF254" s="10">
        <f t="shared" si="3248"/>
        <v>23.00740852</v>
      </c>
      <c r="GG254" s="10">
        <f t="shared" si="3248"/>
        <v>23.5021915</v>
      </c>
      <c r="GH254" s="10">
        <f t="shared" si="3248"/>
        <v>24.98654044</v>
      </c>
      <c r="GI254" s="10">
        <f t="shared" si="3248"/>
        <v>24.98654044</v>
      </c>
      <c r="GJ254" s="10">
        <f t="shared" si="3248"/>
        <v>27.95523831</v>
      </c>
      <c r="GK254" s="10">
        <f t="shared" si="3248"/>
        <v>25.9761064</v>
      </c>
      <c r="GL254" s="10">
        <f t="shared" si="3248"/>
        <v>24.49175746</v>
      </c>
      <c r="GM254" s="10">
        <f t="shared" si="3248"/>
        <v>28.69741278</v>
      </c>
      <c r="GN254" s="10">
        <f t="shared" si="3248"/>
        <v>30.92393619</v>
      </c>
      <c r="GO254" s="52">
        <f t="shared" si="47"/>
        <v>296.8697874</v>
      </c>
      <c r="GP254" s="63">
        <f t="shared" ref="GP254:HA254" si="3249">GP105-GP142-GP170-GP198-GP226</f>
        <v>23.29488169</v>
      </c>
      <c r="GQ254" s="63">
        <f t="shared" si="3249"/>
        <v>25.4404629</v>
      </c>
      <c r="GR254" s="63">
        <f t="shared" si="3249"/>
        <v>28.50557891</v>
      </c>
      <c r="GS254" s="63">
        <f t="shared" si="3249"/>
        <v>28.50557891</v>
      </c>
      <c r="GT254" s="63">
        <f t="shared" si="3249"/>
        <v>29.11860211</v>
      </c>
      <c r="GU254" s="63">
        <f t="shared" si="3249"/>
        <v>30.23025783</v>
      </c>
      <c r="GV254" s="63">
        <f t="shared" si="3249"/>
        <v>30.23025783</v>
      </c>
      <c r="GW254" s="63">
        <f t="shared" si="3249"/>
        <v>33.82197163</v>
      </c>
      <c r="GX254" s="63">
        <f t="shared" si="3249"/>
        <v>31.42749577</v>
      </c>
      <c r="GY254" s="63">
        <f t="shared" si="3249"/>
        <v>29.63163886</v>
      </c>
      <c r="GZ254" s="63">
        <f t="shared" si="3249"/>
        <v>34.71990008</v>
      </c>
      <c r="HA254" s="63">
        <f t="shared" si="3249"/>
        <v>37.41368543</v>
      </c>
      <c r="HB254" s="52">
        <f t="shared" si="49"/>
        <v>362.340312</v>
      </c>
      <c r="HC254" s="63">
        <f t="shared" ref="HC254:HN254" si="3250">HC105-HC142-HC170-HC198-HC226</f>
        <v>29.67134717</v>
      </c>
      <c r="HD254" s="63">
        <f t="shared" si="3250"/>
        <v>32.40423441</v>
      </c>
      <c r="HE254" s="63">
        <f t="shared" si="3250"/>
        <v>36.30835904</v>
      </c>
      <c r="HF254" s="63">
        <f t="shared" si="3250"/>
        <v>36.30835904</v>
      </c>
      <c r="HG254" s="63">
        <f t="shared" si="3250"/>
        <v>37.08918396</v>
      </c>
      <c r="HH254" s="63">
        <f t="shared" si="3250"/>
        <v>39.43165874</v>
      </c>
      <c r="HI254" s="63">
        <f t="shared" si="3250"/>
        <v>39.43165874</v>
      </c>
      <c r="HJ254" s="63">
        <f t="shared" si="3250"/>
        <v>44.11660829</v>
      </c>
      <c r="HK254" s="63">
        <f t="shared" si="3250"/>
        <v>40.99330859</v>
      </c>
      <c r="HL254" s="63">
        <f t="shared" si="3250"/>
        <v>38.65083381</v>
      </c>
      <c r="HM254" s="63">
        <f t="shared" si="3250"/>
        <v>45.28784568</v>
      </c>
      <c r="HN254" s="63">
        <f t="shared" si="3250"/>
        <v>48.80155784</v>
      </c>
      <c r="HO254" s="52">
        <f t="shared" si="51"/>
        <v>468.4949553</v>
      </c>
      <c r="HP254" s="63">
        <f t="shared" ref="HP254:IA254" si="3251">HP105-HP142-HP170-HP198-HP226</f>
        <v>40.9744231</v>
      </c>
      <c r="HQ254" s="63">
        <f t="shared" si="3251"/>
        <v>44.74838312</v>
      </c>
      <c r="HR254" s="63">
        <f t="shared" si="3251"/>
        <v>50.13975458</v>
      </c>
      <c r="HS254" s="63">
        <f t="shared" si="3251"/>
        <v>50.13975458</v>
      </c>
      <c r="HT254" s="63">
        <f t="shared" si="3251"/>
        <v>51.21802887</v>
      </c>
      <c r="HU254" s="63">
        <f t="shared" si="3251"/>
        <v>54.45285175</v>
      </c>
      <c r="HV254" s="63">
        <f t="shared" si="3251"/>
        <v>54.45285175</v>
      </c>
      <c r="HW254" s="63">
        <f t="shared" si="3251"/>
        <v>60.9224975</v>
      </c>
      <c r="HX254" s="63">
        <f t="shared" si="3251"/>
        <v>56.60940033</v>
      </c>
      <c r="HY254" s="63">
        <f t="shared" si="3251"/>
        <v>53.37457746</v>
      </c>
      <c r="HZ254" s="63">
        <f t="shared" si="3251"/>
        <v>62.53990894</v>
      </c>
      <c r="IA254" s="63">
        <f t="shared" si="3251"/>
        <v>67.39214326</v>
      </c>
      <c r="IB254" s="52">
        <f t="shared" si="53"/>
        <v>646.9645753</v>
      </c>
      <c r="IC254" s="63">
        <f t="shared" ref="IC254:IN254" si="3252">IC105-IC142-IC170-IC198-IC226</f>
        <v>54.35119867</v>
      </c>
      <c r="ID254" s="63">
        <f t="shared" si="3252"/>
        <v>59.35723012</v>
      </c>
      <c r="IE254" s="63">
        <f t="shared" si="3252"/>
        <v>66.50870363</v>
      </c>
      <c r="IF254" s="63">
        <f t="shared" si="3252"/>
        <v>66.50870363</v>
      </c>
      <c r="IG254" s="63">
        <f t="shared" si="3252"/>
        <v>67.93899833</v>
      </c>
      <c r="IH254" s="63">
        <f t="shared" si="3252"/>
        <v>72.22988244</v>
      </c>
      <c r="II254" s="63">
        <f t="shared" si="3252"/>
        <v>72.22988244</v>
      </c>
      <c r="IJ254" s="63">
        <f t="shared" si="3252"/>
        <v>80.81165065</v>
      </c>
      <c r="IK254" s="63">
        <f t="shared" si="3252"/>
        <v>75.09047184</v>
      </c>
      <c r="IL254" s="63">
        <f t="shared" si="3252"/>
        <v>70.79958774</v>
      </c>
      <c r="IM254" s="63">
        <f t="shared" si="3252"/>
        <v>82.9570927</v>
      </c>
      <c r="IN254" s="63">
        <f t="shared" si="3252"/>
        <v>89.39341886</v>
      </c>
      <c r="IO254" s="52">
        <f t="shared" si="55"/>
        <v>858.176821</v>
      </c>
      <c r="IP254" s="63">
        <f t="shared" ref="IP254:JA254" si="3253">IP105-IP142-IP170-IP198-IP226</f>
        <v>75.339994</v>
      </c>
      <c r="IQ254" s="63">
        <f t="shared" si="3253"/>
        <v>82.27920397</v>
      </c>
      <c r="IR254" s="63">
        <f t="shared" si="3253"/>
        <v>92.19236108</v>
      </c>
      <c r="IS254" s="63">
        <f t="shared" si="3253"/>
        <v>92.19236108</v>
      </c>
      <c r="IT254" s="63">
        <f t="shared" si="3253"/>
        <v>94.1749925</v>
      </c>
      <c r="IU254" s="63">
        <f t="shared" si="3253"/>
        <v>100.1228868</v>
      </c>
      <c r="IV254" s="63">
        <f t="shared" si="3253"/>
        <v>100.1228868</v>
      </c>
      <c r="IW254" s="63">
        <f t="shared" si="3253"/>
        <v>112.0186753</v>
      </c>
      <c r="IX254" s="63">
        <f t="shared" si="3253"/>
        <v>104.0881496</v>
      </c>
      <c r="IY254" s="63">
        <f t="shared" si="3253"/>
        <v>98.14025534</v>
      </c>
      <c r="IZ254" s="63">
        <f t="shared" si="3253"/>
        <v>114.9926224</v>
      </c>
      <c r="JA254" s="63">
        <f t="shared" si="3253"/>
        <v>123.9144638</v>
      </c>
      <c r="JB254" s="52">
        <f t="shared" si="57"/>
        <v>1189.578853</v>
      </c>
      <c r="JC254" s="2"/>
      <c r="JD254" s="2"/>
      <c r="JE254" s="19">
        <f t="shared" si="58"/>
        <v>0</v>
      </c>
      <c r="JF254" s="19">
        <f t="shared" si="59"/>
        <v>0</v>
      </c>
      <c r="JG254" s="48">
        <f t="shared" si="60"/>
        <v>0</v>
      </c>
      <c r="JH254" s="48">
        <f t="shared" si="61"/>
        <v>0</v>
      </c>
      <c r="JI254" s="48">
        <f t="shared" si="62"/>
        <v>0</v>
      </c>
      <c r="JJ254" s="48">
        <f t="shared" si="63"/>
        <v>0</v>
      </c>
      <c r="JK254" s="48">
        <f t="shared" si="64"/>
        <v>0</v>
      </c>
    </row>
    <row r="255" ht="19.5" customHeight="1" outlineLevel="1">
      <c r="A255" s="2"/>
      <c r="B255" s="6" t="s">
        <v>30</v>
      </c>
      <c r="C255" s="8">
        <f t="shared" ref="C255:N255" si="3254">C114+C112+C110+C108-C143-C171-C199-C227</f>
        <v>-243.3333333</v>
      </c>
      <c r="D255" s="8">
        <f t="shared" si="3254"/>
        <v>-109.1666667</v>
      </c>
      <c r="E255" s="8">
        <f t="shared" si="3254"/>
        <v>82.5</v>
      </c>
      <c r="F255" s="8">
        <f t="shared" si="3254"/>
        <v>82.5</v>
      </c>
      <c r="G255" s="8">
        <f t="shared" si="3254"/>
        <v>120.8333333</v>
      </c>
      <c r="H255" s="8">
        <f t="shared" si="3254"/>
        <v>235.8333333</v>
      </c>
      <c r="I255" s="8">
        <f t="shared" si="3254"/>
        <v>523.3333333</v>
      </c>
      <c r="J255" s="8">
        <f t="shared" si="3254"/>
        <v>465.8333333</v>
      </c>
      <c r="K255" s="8">
        <f t="shared" si="3254"/>
        <v>312.5</v>
      </c>
      <c r="L255" s="8">
        <f t="shared" si="3254"/>
        <v>197.5</v>
      </c>
      <c r="M255" s="8">
        <f t="shared" si="3254"/>
        <v>235.8333333</v>
      </c>
      <c r="N255" s="8">
        <f t="shared" si="3254"/>
        <v>695.8333333</v>
      </c>
      <c r="O255" s="8">
        <f t="shared" si="21"/>
        <v>2600</v>
      </c>
      <c r="P255" s="8">
        <f t="shared" ref="P255:AA255" si="3255">P114+P112+P110+P108-P143-P171-P199-P227</f>
        <v>-254.2833333</v>
      </c>
      <c r="Q255" s="8">
        <f t="shared" si="3255"/>
        <v>-114.0791667</v>
      </c>
      <c r="R255" s="8">
        <f t="shared" si="3255"/>
        <v>86.2125</v>
      </c>
      <c r="S255" s="8">
        <f t="shared" si="3255"/>
        <v>86.2125</v>
      </c>
      <c r="T255" s="8">
        <f t="shared" si="3255"/>
        <v>126.2708333</v>
      </c>
      <c r="U255" s="8">
        <f t="shared" si="3255"/>
        <v>246.4458333</v>
      </c>
      <c r="V255" s="8">
        <f t="shared" si="3255"/>
        <v>546.8833333</v>
      </c>
      <c r="W255" s="8">
        <f t="shared" si="3255"/>
        <v>486.7958333</v>
      </c>
      <c r="X255" s="8">
        <f t="shared" si="3255"/>
        <v>326.5625</v>
      </c>
      <c r="Y255" s="8">
        <f t="shared" si="3255"/>
        <v>206.3875</v>
      </c>
      <c r="Z255" s="8">
        <f t="shared" si="3255"/>
        <v>246.4458333</v>
      </c>
      <c r="AA255" s="8">
        <f t="shared" si="3255"/>
        <v>727.1458333</v>
      </c>
      <c r="AB255" s="8">
        <f t="shared" si="23"/>
        <v>2717</v>
      </c>
      <c r="AC255" s="8">
        <f t="shared" ref="AC255:AN255" si="3256">AC114+AC112+AC110+AC108-AC143-AC171-AC199-AC227</f>
        <v>-264.4546667</v>
      </c>
      <c r="AD255" s="8">
        <f t="shared" si="3256"/>
        <v>-118.6423333</v>
      </c>
      <c r="AE255" s="8">
        <f t="shared" si="3256"/>
        <v>89.661</v>
      </c>
      <c r="AF255" s="8">
        <f t="shared" si="3256"/>
        <v>89.661</v>
      </c>
      <c r="AG255" s="8">
        <f t="shared" si="3256"/>
        <v>131.3216667</v>
      </c>
      <c r="AH255" s="8">
        <f t="shared" si="3256"/>
        <v>256.3036667</v>
      </c>
      <c r="AI255" s="8">
        <f t="shared" si="3256"/>
        <v>568.7586667</v>
      </c>
      <c r="AJ255" s="8">
        <f t="shared" si="3256"/>
        <v>506.2676667</v>
      </c>
      <c r="AK255" s="8">
        <f t="shared" si="3256"/>
        <v>339.625</v>
      </c>
      <c r="AL255" s="8">
        <f t="shared" si="3256"/>
        <v>214.643</v>
      </c>
      <c r="AM255" s="8">
        <f t="shared" si="3256"/>
        <v>256.3036667</v>
      </c>
      <c r="AN255" s="8">
        <f t="shared" si="3256"/>
        <v>756.2316667</v>
      </c>
      <c r="AO255" s="8">
        <f t="shared" si="25"/>
        <v>2825.68</v>
      </c>
      <c r="AP255" s="8">
        <f t="shared" ref="AP255:BA255" si="3257">AP114+AP112+AP110+AP108-AP143-AP171-AP199-AP227</f>
        <v>186.1181227</v>
      </c>
      <c r="AQ255" s="8">
        <f t="shared" si="3257"/>
        <v>203.2605813</v>
      </c>
      <c r="AR255" s="8">
        <f t="shared" si="3257"/>
        <v>227.749808</v>
      </c>
      <c r="AS255" s="8">
        <f t="shared" si="3257"/>
        <v>227.749808</v>
      </c>
      <c r="AT255" s="8">
        <f t="shared" si="3257"/>
        <v>232.6476533</v>
      </c>
      <c r="AU255" s="8">
        <f t="shared" si="3257"/>
        <v>247.3411893</v>
      </c>
      <c r="AV255" s="8">
        <f t="shared" si="3257"/>
        <v>284.0750293</v>
      </c>
      <c r="AW255" s="8">
        <f t="shared" si="3257"/>
        <v>276.7282613</v>
      </c>
      <c r="AX255" s="8">
        <f t="shared" si="3257"/>
        <v>257.13688</v>
      </c>
      <c r="AY255" s="8">
        <f t="shared" si="3257"/>
        <v>242.443344</v>
      </c>
      <c r="AZ255" s="8">
        <f t="shared" si="3257"/>
        <v>247.3411893</v>
      </c>
      <c r="BA255" s="8">
        <f t="shared" si="3257"/>
        <v>306.1153333</v>
      </c>
      <c r="BB255" s="8">
        <f t="shared" si="27"/>
        <v>2938.7072</v>
      </c>
      <c r="BC255" s="8">
        <f t="shared" ref="BC255:BN255" si="3258">BC114+BC112+BC110+BC108-BC143-BC171-BC199-BC227</f>
        <v>193.5628476</v>
      </c>
      <c r="BD255" s="8">
        <f t="shared" si="3258"/>
        <v>211.3910046</v>
      </c>
      <c r="BE255" s="8">
        <f t="shared" si="3258"/>
        <v>236.8598003</v>
      </c>
      <c r="BF255" s="8">
        <f t="shared" si="3258"/>
        <v>236.8598003</v>
      </c>
      <c r="BG255" s="8">
        <f t="shared" si="3258"/>
        <v>241.9535595</v>
      </c>
      <c r="BH255" s="8">
        <f t="shared" si="3258"/>
        <v>257.2348369</v>
      </c>
      <c r="BI255" s="8">
        <f t="shared" si="3258"/>
        <v>295.4380305</v>
      </c>
      <c r="BJ255" s="8">
        <f t="shared" si="3258"/>
        <v>287.7973918</v>
      </c>
      <c r="BK255" s="8">
        <f t="shared" si="3258"/>
        <v>267.4223552</v>
      </c>
      <c r="BL255" s="8">
        <f t="shared" si="3258"/>
        <v>252.1410778</v>
      </c>
      <c r="BM255" s="8">
        <f t="shared" si="3258"/>
        <v>257.2348369</v>
      </c>
      <c r="BN255" s="8">
        <f t="shared" si="3258"/>
        <v>318.3599467</v>
      </c>
      <c r="BO255" s="8">
        <f t="shared" si="29"/>
        <v>3056.255488</v>
      </c>
      <c r="BP255" s="8">
        <f t="shared" ref="BP255:CA255" si="3259">BP114+BP112+BP110+BP108-BP143-BP171-BP199-BP227</f>
        <v>201.3053615</v>
      </c>
      <c r="BQ255" s="8">
        <f t="shared" si="3259"/>
        <v>219.8466448</v>
      </c>
      <c r="BR255" s="8">
        <f t="shared" si="3259"/>
        <v>246.3341923</v>
      </c>
      <c r="BS255" s="8">
        <f t="shared" si="3259"/>
        <v>246.3341923</v>
      </c>
      <c r="BT255" s="8">
        <f t="shared" si="3259"/>
        <v>251.6317018</v>
      </c>
      <c r="BU255" s="8">
        <f t="shared" si="3259"/>
        <v>267.5242304</v>
      </c>
      <c r="BV255" s="8">
        <f t="shared" si="3259"/>
        <v>307.2555517</v>
      </c>
      <c r="BW255" s="8">
        <f t="shared" si="3259"/>
        <v>299.3092875</v>
      </c>
      <c r="BX255" s="8">
        <f t="shared" si="3259"/>
        <v>278.1192494</v>
      </c>
      <c r="BY255" s="8">
        <f t="shared" si="3259"/>
        <v>262.2267209</v>
      </c>
      <c r="BZ255" s="8">
        <f t="shared" si="3259"/>
        <v>267.5242304</v>
      </c>
      <c r="CA255" s="8">
        <f t="shared" si="3259"/>
        <v>331.0943445</v>
      </c>
      <c r="CB255" s="8">
        <f t="shared" si="31"/>
        <v>3178.505708</v>
      </c>
      <c r="CC255" s="8">
        <f t="shared" ref="CC255:CN255" si="3260">CC114+CC112+CC110+CC108-CC143-CC171-CC199-CC227</f>
        <v>209.3575759</v>
      </c>
      <c r="CD255" s="8">
        <f t="shared" si="3260"/>
        <v>228.6405106</v>
      </c>
      <c r="CE255" s="8">
        <f t="shared" si="3260"/>
        <v>256.18756</v>
      </c>
      <c r="CF255" s="8">
        <f t="shared" si="3260"/>
        <v>256.18756</v>
      </c>
      <c r="CG255" s="8">
        <f t="shared" si="3260"/>
        <v>261.6969699</v>
      </c>
      <c r="CH255" s="8">
        <f t="shared" si="3260"/>
        <v>278.2251996</v>
      </c>
      <c r="CI255" s="8">
        <f t="shared" si="3260"/>
        <v>319.5457738</v>
      </c>
      <c r="CJ255" s="8">
        <f t="shared" si="3260"/>
        <v>311.281659</v>
      </c>
      <c r="CK255" s="8">
        <f t="shared" si="3260"/>
        <v>289.2440194</v>
      </c>
      <c r="CL255" s="8">
        <f t="shared" si="3260"/>
        <v>272.7157897</v>
      </c>
      <c r="CM255" s="8">
        <f t="shared" si="3260"/>
        <v>278.2251996</v>
      </c>
      <c r="CN255" s="8">
        <f t="shared" si="3260"/>
        <v>344.3381183</v>
      </c>
      <c r="CO255" s="8">
        <f t="shared" si="33"/>
        <v>3305.645936</v>
      </c>
      <c r="CP255" s="2"/>
      <c r="CQ255" s="2"/>
      <c r="CR255" s="48">
        <f>O255-'ОПУ БС'!C255</f>
        <v>0</v>
      </c>
      <c r="CS255" s="48">
        <f>AB255-'ОПУ БС'!D255</f>
        <v>0</v>
      </c>
      <c r="CT255" s="48">
        <f>AO255-'ОПУ БС'!E255</f>
        <v>-0.32</v>
      </c>
      <c r="CU255" s="48">
        <f>BB255-'ОПУ БС'!F255</f>
        <v>0.1088</v>
      </c>
      <c r="CV255" s="48">
        <f>BO255-'ОПУ БС'!G255</f>
        <v>0.193152</v>
      </c>
      <c r="CW255" s="48">
        <f>CB255-'ОПУ БС'!H255</f>
        <v>0.0008780800017</v>
      </c>
      <c r="CX255" s="48">
        <f>CO255-'ОПУ БС'!I255</f>
        <v>-0.4390867968</v>
      </c>
      <c r="CY255" s="2"/>
      <c r="CZ255" s="2"/>
      <c r="DA255" s="49">
        <f t="shared" ref="DA255:DL255" si="3261">DA114+DA112+DA110+DA108-DA143-DA171-DA199-DA227</f>
        <v>0</v>
      </c>
      <c r="DB255" s="49">
        <f t="shared" si="3261"/>
        <v>0</v>
      </c>
      <c r="DC255" s="49">
        <f t="shared" si="3261"/>
        <v>0</v>
      </c>
      <c r="DD255" s="49">
        <f t="shared" si="3261"/>
        <v>0</v>
      </c>
      <c r="DE255" s="49">
        <f t="shared" si="3261"/>
        <v>0</v>
      </c>
      <c r="DF255" s="49">
        <f t="shared" si="3261"/>
        <v>0</v>
      </c>
      <c r="DG255" s="49">
        <f t="shared" si="3261"/>
        <v>0</v>
      </c>
      <c r="DH255" s="49">
        <f t="shared" si="3261"/>
        <v>0</v>
      </c>
      <c r="DI255" s="49">
        <f t="shared" si="3261"/>
        <v>0</v>
      </c>
      <c r="DJ255" s="49">
        <f t="shared" si="3261"/>
        <v>0</v>
      </c>
      <c r="DK255" s="49">
        <f t="shared" si="3261"/>
        <v>0</v>
      </c>
      <c r="DL255" s="49">
        <f t="shared" si="3261"/>
        <v>0</v>
      </c>
      <c r="DM255" s="50">
        <f t="shared" si="35"/>
        <v>0</v>
      </c>
      <c r="DN255" s="49">
        <f t="shared" ref="DN255:DY255" si="3262">DN114+DN112+DN110+DN108-DN143-DN171-DN199-DN227</f>
        <v>0</v>
      </c>
      <c r="DO255" s="49">
        <f t="shared" si="3262"/>
        <v>0</v>
      </c>
      <c r="DP255" s="49">
        <f t="shared" si="3262"/>
        <v>0</v>
      </c>
      <c r="DQ255" s="49">
        <f t="shared" si="3262"/>
        <v>0</v>
      </c>
      <c r="DR255" s="49">
        <f t="shared" si="3262"/>
        <v>0</v>
      </c>
      <c r="DS255" s="49">
        <f t="shared" si="3262"/>
        <v>0</v>
      </c>
      <c r="DT255" s="49">
        <f t="shared" si="3262"/>
        <v>0</v>
      </c>
      <c r="DU255" s="49">
        <f t="shared" si="3262"/>
        <v>0</v>
      </c>
      <c r="DV255" s="49">
        <f t="shared" si="3262"/>
        <v>0</v>
      </c>
      <c r="DW255" s="49">
        <f t="shared" si="3262"/>
        <v>0</v>
      </c>
      <c r="DX255" s="49">
        <f t="shared" si="3262"/>
        <v>0</v>
      </c>
      <c r="DY255" s="49">
        <f t="shared" si="3262"/>
        <v>0</v>
      </c>
      <c r="DZ255" s="50">
        <f t="shared" si="37"/>
        <v>0</v>
      </c>
      <c r="EA255" s="49">
        <f t="shared" ref="EA255:EL255" si="3263">EA114+EA112+EA110+EA108-EA143-EA171-EA199-EA227</f>
        <v>0</v>
      </c>
      <c r="EB255" s="49">
        <f t="shared" si="3263"/>
        <v>0</v>
      </c>
      <c r="EC255" s="49">
        <f t="shared" si="3263"/>
        <v>0</v>
      </c>
      <c r="ED255" s="49">
        <f t="shared" si="3263"/>
        <v>0</v>
      </c>
      <c r="EE255" s="49">
        <f t="shared" si="3263"/>
        <v>0</v>
      </c>
      <c r="EF255" s="49">
        <f t="shared" si="3263"/>
        <v>0</v>
      </c>
      <c r="EG255" s="49">
        <f t="shared" si="3263"/>
        <v>0</v>
      </c>
      <c r="EH255" s="49">
        <f t="shared" si="3263"/>
        <v>0</v>
      </c>
      <c r="EI255" s="49">
        <f t="shared" si="3263"/>
        <v>0</v>
      </c>
      <c r="EJ255" s="49">
        <f t="shared" si="3263"/>
        <v>0</v>
      </c>
      <c r="EK255" s="49">
        <f t="shared" si="3263"/>
        <v>0</v>
      </c>
      <c r="EL255" s="49">
        <f t="shared" si="3263"/>
        <v>0</v>
      </c>
      <c r="EM255" s="50">
        <f t="shared" si="39"/>
        <v>0</v>
      </c>
      <c r="EN255" s="49">
        <f t="shared" ref="EN255:EY255" si="3264">EN114+EN112+EN110+EN108-EN143-EN171-EN199-EN227</f>
        <v>0</v>
      </c>
      <c r="EO255" s="49">
        <f t="shared" si="3264"/>
        <v>0</v>
      </c>
      <c r="EP255" s="49">
        <f t="shared" si="3264"/>
        <v>0</v>
      </c>
      <c r="EQ255" s="49">
        <f t="shared" si="3264"/>
        <v>0</v>
      </c>
      <c r="ER255" s="49">
        <f t="shared" si="3264"/>
        <v>0</v>
      </c>
      <c r="ES255" s="49">
        <f t="shared" si="3264"/>
        <v>0</v>
      </c>
      <c r="ET255" s="49">
        <f t="shared" si="3264"/>
        <v>0</v>
      </c>
      <c r="EU255" s="49">
        <f t="shared" si="3264"/>
        <v>0</v>
      </c>
      <c r="EV255" s="49">
        <f t="shared" si="3264"/>
        <v>0</v>
      </c>
      <c r="EW255" s="49">
        <f t="shared" si="3264"/>
        <v>0</v>
      </c>
      <c r="EX255" s="49">
        <f t="shared" si="3264"/>
        <v>0</v>
      </c>
      <c r="EY255" s="49">
        <f t="shared" si="3264"/>
        <v>0</v>
      </c>
      <c r="EZ255" s="51">
        <f t="shared" si="41"/>
        <v>0</v>
      </c>
      <c r="FA255" s="49">
        <f t="shared" ref="FA255:FL255" si="3265">FA114+FA112+FA110+FA108-FA143-FA171-FA199-FA227</f>
        <v>0</v>
      </c>
      <c r="FB255" s="49">
        <f t="shared" si="3265"/>
        <v>0</v>
      </c>
      <c r="FC255" s="49">
        <f t="shared" si="3265"/>
        <v>0</v>
      </c>
      <c r="FD255" s="49">
        <f t="shared" si="3265"/>
        <v>0</v>
      </c>
      <c r="FE255" s="49">
        <f t="shared" si="3265"/>
        <v>0</v>
      </c>
      <c r="FF255" s="49">
        <f t="shared" si="3265"/>
        <v>0</v>
      </c>
      <c r="FG255" s="49">
        <f t="shared" si="3265"/>
        <v>0</v>
      </c>
      <c r="FH255" s="49">
        <f t="shared" si="3265"/>
        <v>0</v>
      </c>
      <c r="FI255" s="49">
        <f t="shared" si="3265"/>
        <v>0</v>
      </c>
      <c r="FJ255" s="49">
        <f t="shared" si="3265"/>
        <v>0</v>
      </c>
      <c r="FK255" s="49">
        <f t="shared" si="3265"/>
        <v>0</v>
      </c>
      <c r="FL255" s="49">
        <f t="shared" si="3265"/>
        <v>0</v>
      </c>
      <c r="FM255" s="51">
        <f t="shared" si="43"/>
        <v>0</v>
      </c>
      <c r="FN255" s="2"/>
      <c r="FO255" s="2"/>
      <c r="FP255" s="8">
        <f t="shared" ref="FP255:GA255" si="3266">FP114+FP112+FP110+FP108-FP143-FP171-FP199-FP227</f>
        <v>-243.3333333</v>
      </c>
      <c r="FQ255" s="8">
        <f t="shared" si="3266"/>
        <v>-109.1666667</v>
      </c>
      <c r="FR255" s="8">
        <f t="shared" si="3266"/>
        <v>82.5</v>
      </c>
      <c r="FS255" s="8">
        <f t="shared" si="3266"/>
        <v>82.5</v>
      </c>
      <c r="FT255" s="8">
        <f t="shared" si="3266"/>
        <v>120.8333333</v>
      </c>
      <c r="FU255" s="8">
        <f t="shared" si="3266"/>
        <v>235.8333333</v>
      </c>
      <c r="FV255" s="8">
        <f t="shared" si="3266"/>
        <v>523.3333333</v>
      </c>
      <c r="FW255" s="8">
        <f t="shared" si="3266"/>
        <v>465.8333333</v>
      </c>
      <c r="FX255" s="8">
        <f t="shared" si="3266"/>
        <v>312.5</v>
      </c>
      <c r="FY255" s="8">
        <f t="shared" si="3266"/>
        <v>197.5</v>
      </c>
      <c r="FZ255" s="8">
        <f t="shared" si="3266"/>
        <v>235.8333333</v>
      </c>
      <c r="GA255" s="8">
        <f t="shared" si="3266"/>
        <v>695.8333333</v>
      </c>
      <c r="GB255" s="52">
        <f t="shared" si="45"/>
        <v>2600</v>
      </c>
      <c r="GC255" s="8">
        <f t="shared" ref="GC255:GN255" si="3267">GC114+GC112+GC110+GC108-GC143-GC171-GC199-GC227</f>
        <v>-254.2833333</v>
      </c>
      <c r="GD255" s="8">
        <f t="shared" si="3267"/>
        <v>-114.0791667</v>
      </c>
      <c r="GE255" s="8">
        <f t="shared" si="3267"/>
        <v>86.2125</v>
      </c>
      <c r="GF255" s="8">
        <f t="shared" si="3267"/>
        <v>86.2125</v>
      </c>
      <c r="GG255" s="8">
        <f t="shared" si="3267"/>
        <v>126.2708333</v>
      </c>
      <c r="GH255" s="8">
        <f t="shared" si="3267"/>
        <v>246.4458333</v>
      </c>
      <c r="GI255" s="8">
        <f t="shared" si="3267"/>
        <v>546.8833333</v>
      </c>
      <c r="GJ255" s="8">
        <f t="shared" si="3267"/>
        <v>486.7958333</v>
      </c>
      <c r="GK255" s="8">
        <f t="shared" si="3267"/>
        <v>326.5625</v>
      </c>
      <c r="GL255" s="8">
        <f t="shared" si="3267"/>
        <v>206.3875</v>
      </c>
      <c r="GM255" s="8">
        <f t="shared" si="3267"/>
        <v>246.4458333</v>
      </c>
      <c r="GN255" s="8">
        <f t="shared" si="3267"/>
        <v>727.1458333</v>
      </c>
      <c r="GO255" s="52">
        <f t="shared" si="47"/>
        <v>2717</v>
      </c>
      <c r="GP255" s="53">
        <f t="shared" ref="GP255:HA255" si="3268">GP114+GP112+GP110+GP108-GP143-GP171-GP199-GP227</f>
        <v>-264.4546667</v>
      </c>
      <c r="GQ255" s="53">
        <f t="shared" si="3268"/>
        <v>-118.6423333</v>
      </c>
      <c r="GR255" s="53">
        <f t="shared" si="3268"/>
        <v>89.661</v>
      </c>
      <c r="GS255" s="53">
        <f t="shared" si="3268"/>
        <v>89.661</v>
      </c>
      <c r="GT255" s="53">
        <f t="shared" si="3268"/>
        <v>131.3216667</v>
      </c>
      <c r="GU255" s="53">
        <f t="shared" si="3268"/>
        <v>256.3036667</v>
      </c>
      <c r="GV255" s="53">
        <f t="shared" si="3268"/>
        <v>568.7586667</v>
      </c>
      <c r="GW255" s="53">
        <f t="shared" si="3268"/>
        <v>506.2676667</v>
      </c>
      <c r="GX255" s="53">
        <f t="shared" si="3268"/>
        <v>339.625</v>
      </c>
      <c r="GY255" s="53">
        <f t="shared" si="3268"/>
        <v>214.643</v>
      </c>
      <c r="GZ255" s="53">
        <f t="shared" si="3268"/>
        <v>256.3036667</v>
      </c>
      <c r="HA255" s="53">
        <f t="shared" si="3268"/>
        <v>756.2316667</v>
      </c>
      <c r="HB255" s="52">
        <f t="shared" si="49"/>
        <v>2825.68</v>
      </c>
      <c r="HC255" s="53">
        <f t="shared" ref="HC255:HN255" si="3269">HC114+HC112+HC110+HC108-HC143-HC171-HC199-HC227</f>
        <v>186.1181227</v>
      </c>
      <c r="HD255" s="53">
        <f t="shared" si="3269"/>
        <v>203.2605813</v>
      </c>
      <c r="HE255" s="53">
        <f t="shared" si="3269"/>
        <v>227.749808</v>
      </c>
      <c r="HF255" s="53">
        <f t="shared" si="3269"/>
        <v>227.749808</v>
      </c>
      <c r="HG255" s="53">
        <f t="shared" si="3269"/>
        <v>232.6476533</v>
      </c>
      <c r="HH255" s="53">
        <f t="shared" si="3269"/>
        <v>247.3411893</v>
      </c>
      <c r="HI255" s="53">
        <f t="shared" si="3269"/>
        <v>284.0750293</v>
      </c>
      <c r="HJ255" s="53">
        <f t="shared" si="3269"/>
        <v>276.7282613</v>
      </c>
      <c r="HK255" s="53">
        <f t="shared" si="3269"/>
        <v>257.13688</v>
      </c>
      <c r="HL255" s="53">
        <f t="shared" si="3269"/>
        <v>242.443344</v>
      </c>
      <c r="HM255" s="53">
        <f t="shared" si="3269"/>
        <v>247.3411893</v>
      </c>
      <c r="HN255" s="53">
        <f t="shared" si="3269"/>
        <v>306.1153333</v>
      </c>
      <c r="HO255" s="52">
        <f t="shared" si="51"/>
        <v>2938.7072</v>
      </c>
      <c r="HP255" s="53">
        <f t="shared" ref="HP255:IA255" si="3270">HP114+HP112+HP110+HP108-HP143-HP171-HP199-HP227</f>
        <v>193.5628476</v>
      </c>
      <c r="HQ255" s="53">
        <f t="shared" si="3270"/>
        <v>211.3910046</v>
      </c>
      <c r="HR255" s="53">
        <f t="shared" si="3270"/>
        <v>236.8598003</v>
      </c>
      <c r="HS255" s="53">
        <f t="shared" si="3270"/>
        <v>236.8598003</v>
      </c>
      <c r="HT255" s="53">
        <f t="shared" si="3270"/>
        <v>241.9535595</v>
      </c>
      <c r="HU255" s="53">
        <f t="shared" si="3270"/>
        <v>257.2348369</v>
      </c>
      <c r="HV255" s="53">
        <f t="shared" si="3270"/>
        <v>295.4380305</v>
      </c>
      <c r="HW255" s="53">
        <f t="shared" si="3270"/>
        <v>287.7973918</v>
      </c>
      <c r="HX255" s="53">
        <f t="shared" si="3270"/>
        <v>267.4223552</v>
      </c>
      <c r="HY255" s="53">
        <f t="shared" si="3270"/>
        <v>252.1410778</v>
      </c>
      <c r="HZ255" s="53">
        <f t="shared" si="3270"/>
        <v>257.2348369</v>
      </c>
      <c r="IA255" s="53">
        <f t="shared" si="3270"/>
        <v>318.3599467</v>
      </c>
      <c r="IB255" s="52">
        <f t="shared" si="53"/>
        <v>3056.255488</v>
      </c>
      <c r="IC255" s="53">
        <f t="shared" ref="IC255:IN255" si="3271">IC114+IC112+IC110+IC108-IC143-IC171-IC199-IC227</f>
        <v>201.3053615</v>
      </c>
      <c r="ID255" s="53">
        <f t="shared" si="3271"/>
        <v>219.8466448</v>
      </c>
      <c r="IE255" s="53">
        <f t="shared" si="3271"/>
        <v>246.3341923</v>
      </c>
      <c r="IF255" s="53">
        <f t="shared" si="3271"/>
        <v>246.3341923</v>
      </c>
      <c r="IG255" s="53">
        <f t="shared" si="3271"/>
        <v>251.6317018</v>
      </c>
      <c r="IH255" s="53">
        <f t="shared" si="3271"/>
        <v>267.5242304</v>
      </c>
      <c r="II255" s="53">
        <f t="shared" si="3271"/>
        <v>307.2555517</v>
      </c>
      <c r="IJ255" s="53">
        <f t="shared" si="3271"/>
        <v>299.3092875</v>
      </c>
      <c r="IK255" s="53">
        <f t="shared" si="3271"/>
        <v>278.1192494</v>
      </c>
      <c r="IL255" s="53">
        <f t="shared" si="3271"/>
        <v>262.2267209</v>
      </c>
      <c r="IM255" s="53">
        <f t="shared" si="3271"/>
        <v>267.5242304</v>
      </c>
      <c r="IN255" s="53">
        <f t="shared" si="3271"/>
        <v>331.0943445</v>
      </c>
      <c r="IO255" s="52">
        <f t="shared" si="55"/>
        <v>3178.505708</v>
      </c>
      <c r="IP255" s="53">
        <f t="shared" ref="IP255:JA255" si="3272">IP114+IP112+IP110+IP108-IP143-IP171-IP199-IP227</f>
        <v>209.3575759</v>
      </c>
      <c r="IQ255" s="53">
        <f t="shared" si="3272"/>
        <v>228.6405106</v>
      </c>
      <c r="IR255" s="53">
        <f t="shared" si="3272"/>
        <v>256.18756</v>
      </c>
      <c r="IS255" s="53">
        <f t="shared" si="3272"/>
        <v>256.18756</v>
      </c>
      <c r="IT255" s="53">
        <f t="shared" si="3272"/>
        <v>261.6969699</v>
      </c>
      <c r="IU255" s="53">
        <f t="shared" si="3272"/>
        <v>278.2251996</v>
      </c>
      <c r="IV255" s="53">
        <f t="shared" si="3272"/>
        <v>319.5457738</v>
      </c>
      <c r="IW255" s="53">
        <f t="shared" si="3272"/>
        <v>311.281659</v>
      </c>
      <c r="IX255" s="53">
        <f t="shared" si="3272"/>
        <v>289.2440194</v>
      </c>
      <c r="IY255" s="53">
        <f t="shared" si="3272"/>
        <v>272.7157897</v>
      </c>
      <c r="IZ255" s="53">
        <f t="shared" si="3272"/>
        <v>278.2251996</v>
      </c>
      <c r="JA255" s="53">
        <f t="shared" si="3272"/>
        <v>344.3381183</v>
      </c>
      <c r="JB255" s="52">
        <f t="shared" si="57"/>
        <v>3305.645936</v>
      </c>
      <c r="JC255" s="2"/>
      <c r="JD255" s="2"/>
      <c r="JE255" s="19">
        <f t="shared" si="58"/>
        <v>0</v>
      </c>
      <c r="JF255" s="19">
        <f t="shared" si="59"/>
        <v>0</v>
      </c>
      <c r="JG255" s="48">
        <f t="shared" si="60"/>
        <v>0</v>
      </c>
      <c r="JH255" s="48">
        <f t="shared" si="61"/>
        <v>0</v>
      </c>
      <c r="JI255" s="48">
        <f t="shared" si="62"/>
        <v>0</v>
      </c>
      <c r="JJ255" s="48">
        <f t="shared" si="63"/>
        <v>0</v>
      </c>
      <c r="JK255" s="48">
        <f t="shared" si="64"/>
        <v>0</v>
      </c>
    </row>
    <row r="256" ht="19.5" customHeight="1">
      <c r="A256" s="2"/>
      <c r="B256" s="7" t="s">
        <v>43</v>
      </c>
      <c r="C256" s="8">
        <f>'ОПУ БС'!$C$256/12</f>
        <v>283.3333333</v>
      </c>
      <c r="D256" s="8">
        <f>'ОПУ БС'!$C$256/12</f>
        <v>283.3333333</v>
      </c>
      <c r="E256" s="8">
        <f>'ОПУ БС'!$C$256/12</f>
        <v>283.3333333</v>
      </c>
      <c r="F256" s="8">
        <f>'ОПУ БС'!$C$256/12</f>
        <v>283.3333333</v>
      </c>
      <c r="G256" s="8">
        <f>'ОПУ БС'!$C$256/12</f>
        <v>283.3333333</v>
      </c>
      <c r="H256" s="8">
        <f>'ОПУ БС'!$C$256/12</f>
        <v>283.3333333</v>
      </c>
      <c r="I256" s="8">
        <f>'ОПУ БС'!$C$256/12</f>
        <v>283.3333333</v>
      </c>
      <c r="J256" s="8">
        <f>'ОПУ БС'!$C$256/12</f>
        <v>283.3333333</v>
      </c>
      <c r="K256" s="8">
        <f>'ОПУ БС'!$C$256/12</f>
        <v>283.3333333</v>
      </c>
      <c r="L256" s="8">
        <f>'ОПУ БС'!$C$256/12</f>
        <v>283.3333333</v>
      </c>
      <c r="M256" s="8">
        <f>'ОПУ БС'!$C$256/12</f>
        <v>283.3333333</v>
      </c>
      <c r="N256" s="8">
        <f>'ОПУ БС'!$C$256/12</f>
        <v>283.3333333</v>
      </c>
      <c r="O256" s="8">
        <f t="shared" si="21"/>
        <v>3400</v>
      </c>
      <c r="P256" s="8">
        <f>'ОПУ БС'!$D$256/12</f>
        <v>298.9166667</v>
      </c>
      <c r="Q256" s="8">
        <f>'ОПУ БС'!$D$256/12</f>
        <v>298.9166667</v>
      </c>
      <c r="R256" s="8">
        <f>'ОПУ БС'!$D$256/12</f>
        <v>298.9166667</v>
      </c>
      <c r="S256" s="8">
        <f>'ОПУ БС'!$D$256/12</f>
        <v>298.9166667</v>
      </c>
      <c r="T256" s="8">
        <f>'ОПУ БС'!$D$256/12</f>
        <v>298.9166667</v>
      </c>
      <c r="U256" s="8">
        <f>'ОПУ БС'!$D$256/12</f>
        <v>298.9166667</v>
      </c>
      <c r="V256" s="8">
        <f>'ОПУ БС'!$D$256/12</f>
        <v>298.9166667</v>
      </c>
      <c r="W256" s="8">
        <f>'ОПУ БС'!$D$256/12</f>
        <v>298.9166667</v>
      </c>
      <c r="X256" s="8">
        <f>'ОПУ БС'!$D$256/12</f>
        <v>298.9166667</v>
      </c>
      <c r="Y256" s="8">
        <f>'ОПУ БС'!$D$256/12</f>
        <v>298.9166667</v>
      </c>
      <c r="Z256" s="8">
        <f>'ОПУ БС'!$D$256/12</f>
        <v>298.9166667</v>
      </c>
      <c r="AA256" s="8">
        <f>'ОПУ БС'!$D$256/12</f>
        <v>298.9166667</v>
      </c>
      <c r="AB256" s="8">
        <f t="shared" si="23"/>
        <v>3587</v>
      </c>
      <c r="AC256" s="8">
        <f>'ОПУ БС'!$E$256/12</f>
        <v>313.8625</v>
      </c>
      <c r="AD256" s="8">
        <f>'ОПУ БС'!$E$256/12</f>
        <v>313.8625</v>
      </c>
      <c r="AE256" s="8">
        <f>'ОПУ БС'!$E$256/12</f>
        <v>313.8625</v>
      </c>
      <c r="AF256" s="8">
        <f>'ОПУ БС'!$E$256/12</f>
        <v>313.8625</v>
      </c>
      <c r="AG256" s="8">
        <f>'ОПУ БС'!$E$256/12</f>
        <v>313.8625</v>
      </c>
      <c r="AH256" s="8">
        <f>'ОПУ БС'!$E$256/12</f>
        <v>313.8625</v>
      </c>
      <c r="AI256" s="8">
        <f>'ОПУ БС'!$E$256/12</f>
        <v>313.8625</v>
      </c>
      <c r="AJ256" s="8">
        <f>'ОПУ БС'!$E$256/12</f>
        <v>313.8625</v>
      </c>
      <c r="AK256" s="8">
        <f>'ОПУ БС'!$E$256/12</f>
        <v>313.8625</v>
      </c>
      <c r="AL256" s="8">
        <f>'ОПУ БС'!$E$256/12</f>
        <v>313.8625</v>
      </c>
      <c r="AM256" s="8">
        <f>'ОПУ БС'!$E$256/12</f>
        <v>313.8625</v>
      </c>
      <c r="AN256" s="8">
        <f>'ОПУ БС'!$E$256/12</f>
        <v>313.8625</v>
      </c>
      <c r="AO256" s="8">
        <f t="shared" si="25"/>
        <v>3766.35</v>
      </c>
      <c r="AP256" s="8">
        <f t="shared" ref="AP256:BA256" si="3273">AP257</f>
        <v>250.462275</v>
      </c>
      <c r="AQ256" s="8">
        <f t="shared" si="3273"/>
        <v>273.5311688</v>
      </c>
      <c r="AR256" s="8">
        <f t="shared" si="3273"/>
        <v>306.4867313</v>
      </c>
      <c r="AS256" s="8">
        <f t="shared" si="3273"/>
        <v>306.4867313</v>
      </c>
      <c r="AT256" s="8">
        <f t="shared" si="3273"/>
        <v>313.0778438</v>
      </c>
      <c r="AU256" s="8">
        <f t="shared" si="3273"/>
        <v>332.8511813</v>
      </c>
      <c r="AV256" s="8">
        <f t="shared" si="3273"/>
        <v>382.284525</v>
      </c>
      <c r="AW256" s="8">
        <f t="shared" si="3273"/>
        <v>372.3978563</v>
      </c>
      <c r="AX256" s="8">
        <f t="shared" si="3273"/>
        <v>346.0334063</v>
      </c>
      <c r="AY256" s="8">
        <f t="shared" si="3273"/>
        <v>326.2600688</v>
      </c>
      <c r="AZ256" s="8">
        <f t="shared" si="3273"/>
        <v>332.8511813</v>
      </c>
      <c r="BA256" s="8">
        <f t="shared" si="3273"/>
        <v>411.9445313</v>
      </c>
      <c r="BB256" s="8">
        <f t="shared" si="27"/>
        <v>3954.6675</v>
      </c>
      <c r="BC256" s="8">
        <f t="shared" ref="BC256:BN256" si="3274">BC257</f>
        <v>262.9853888</v>
      </c>
      <c r="BD256" s="8">
        <f t="shared" si="3274"/>
        <v>287.2077272</v>
      </c>
      <c r="BE256" s="8">
        <f t="shared" si="3274"/>
        <v>321.8110678</v>
      </c>
      <c r="BF256" s="8">
        <f t="shared" si="3274"/>
        <v>321.8110678</v>
      </c>
      <c r="BG256" s="8">
        <f t="shared" si="3274"/>
        <v>328.7317359</v>
      </c>
      <c r="BH256" s="8">
        <f t="shared" si="3274"/>
        <v>349.4937403</v>
      </c>
      <c r="BI256" s="8">
        <f t="shared" si="3274"/>
        <v>401.3987513</v>
      </c>
      <c r="BJ256" s="8">
        <f t="shared" si="3274"/>
        <v>391.0177491</v>
      </c>
      <c r="BK256" s="8">
        <f t="shared" si="3274"/>
        <v>363.3350766</v>
      </c>
      <c r="BL256" s="8">
        <f t="shared" si="3274"/>
        <v>342.5730722</v>
      </c>
      <c r="BM256" s="8">
        <f t="shared" si="3274"/>
        <v>349.4937403</v>
      </c>
      <c r="BN256" s="8">
        <f t="shared" si="3274"/>
        <v>432.5417578</v>
      </c>
      <c r="BO256" s="8">
        <f t="shared" si="29"/>
        <v>4152.400875</v>
      </c>
      <c r="BP256" s="8">
        <f t="shared" ref="BP256:CA256" si="3275">BP257</f>
        <v>276.1346582</v>
      </c>
      <c r="BQ256" s="8">
        <f t="shared" si="3275"/>
        <v>301.5681135</v>
      </c>
      <c r="BR256" s="8">
        <f t="shared" si="3275"/>
        <v>337.9016212</v>
      </c>
      <c r="BS256" s="8">
        <f t="shared" si="3275"/>
        <v>337.9016212</v>
      </c>
      <c r="BT256" s="8">
        <f t="shared" si="3275"/>
        <v>345.1683227</v>
      </c>
      <c r="BU256" s="8">
        <f t="shared" si="3275"/>
        <v>366.9684273</v>
      </c>
      <c r="BV256" s="8">
        <f t="shared" si="3275"/>
        <v>421.4686888</v>
      </c>
      <c r="BW256" s="8">
        <f t="shared" si="3275"/>
        <v>410.5686365</v>
      </c>
      <c r="BX256" s="8">
        <f t="shared" si="3275"/>
        <v>381.5018304</v>
      </c>
      <c r="BY256" s="8">
        <f t="shared" si="3275"/>
        <v>359.7017258</v>
      </c>
      <c r="BZ256" s="8">
        <f t="shared" si="3275"/>
        <v>366.9684273</v>
      </c>
      <c r="CA256" s="8">
        <f t="shared" si="3275"/>
        <v>454.1688457</v>
      </c>
      <c r="CB256" s="8">
        <f t="shared" si="31"/>
        <v>4360.020919</v>
      </c>
      <c r="CC256" s="8">
        <f t="shared" ref="CC256:CN256" si="3276">CC257</f>
        <v>289.9413911</v>
      </c>
      <c r="CD256" s="8">
        <f t="shared" si="3276"/>
        <v>316.6465192</v>
      </c>
      <c r="CE256" s="8">
        <f t="shared" si="3276"/>
        <v>354.7967023</v>
      </c>
      <c r="CF256" s="8">
        <f t="shared" si="3276"/>
        <v>354.7967023</v>
      </c>
      <c r="CG256" s="8">
        <f t="shared" si="3276"/>
        <v>362.4267389</v>
      </c>
      <c r="CH256" s="8">
        <f t="shared" si="3276"/>
        <v>385.3168487</v>
      </c>
      <c r="CI256" s="8">
        <f t="shared" si="3276"/>
        <v>442.5421233</v>
      </c>
      <c r="CJ256" s="8">
        <f t="shared" si="3276"/>
        <v>431.0970683</v>
      </c>
      <c r="CK256" s="8">
        <f t="shared" si="3276"/>
        <v>400.5769219</v>
      </c>
      <c r="CL256" s="8">
        <f t="shared" si="3276"/>
        <v>377.6868121</v>
      </c>
      <c r="CM256" s="8">
        <f t="shared" si="3276"/>
        <v>385.3168487</v>
      </c>
      <c r="CN256" s="8">
        <f t="shared" si="3276"/>
        <v>476.877288</v>
      </c>
      <c r="CO256" s="8">
        <f t="shared" si="33"/>
        <v>4578.021965</v>
      </c>
      <c r="CP256" s="2"/>
      <c r="CQ256" s="2"/>
      <c r="CR256" s="48">
        <f>O256-'ОПУ БС'!C256</f>
        <v>0</v>
      </c>
      <c r="CS256" s="48">
        <f>AB256-'ОПУ БС'!D256</f>
        <v>0</v>
      </c>
      <c r="CT256" s="48">
        <f>AO256-'ОПУ БС'!E256</f>
        <v>0</v>
      </c>
      <c r="CU256" s="48">
        <f>BB256-'ОПУ БС'!F256</f>
        <v>0</v>
      </c>
      <c r="CV256" s="48">
        <f>BO256-'ОПУ БС'!G256</f>
        <v>0</v>
      </c>
      <c r="CW256" s="48">
        <f>CB256-'ОПУ БС'!H256</f>
        <v>0</v>
      </c>
      <c r="CX256" s="48">
        <f>CO256-'ОПУ БС'!I256</f>
        <v>0</v>
      </c>
      <c r="CY256" s="2"/>
      <c r="CZ256" s="2"/>
      <c r="DA256" s="59" t="str">
        <f t="shared" ref="DA256:DL256" si="3277">DA257</f>
        <v/>
      </c>
      <c r="DB256" s="59" t="str">
        <f t="shared" si="3277"/>
        <v/>
      </c>
      <c r="DC256" s="59" t="str">
        <f t="shared" si="3277"/>
        <v/>
      </c>
      <c r="DD256" s="59" t="str">
        <f t="shared" si="3277"/>
        <v/>
      </c>
      <c r="DE256" s="59" t="str">
        <f t="shared" si="3277"/>
        <v/>
      </c>
      <c r="DF256" s="59" t="str">
        <f t="shared" si="3277"/>
        <v/>
      </c>
      <c r="DG256" s="59" t="str">
        <f t="shared" si="3277"/>
        <v/>
      </c>
      <c r="DH256" s="59" t="str">
        <f t="shared" si="3277"/>
        <v/>
      </c>
      <c r="DI256" s="59" t="str">
        <f t="shared" si="3277"/>
        <v/>
      </c>
      <c r="DJ256" s="59" t="str">
        <f t="shared" si="3277"/>
        <v/>
      </c>
      <c r="DK256" s="59" t="str">
        <f t="shared" si="3277"/>
        <v/>
      </c>
      <c r="DL256" s="59" t="str">
        <f t="shared" si="3277"/>
        <v/>
      </c>
      <c r="DM256" s="50">
        <f t="shared" si="35"/>
        <v>0</v>
      </c>
      <c r="DN256" s="59" t="str">
        <f t="shared" ref="DN256:DY256" si="3278">DN257</f>
        <v/>
      </c>
      <c r="DO256" s="59" t="str">
        <f t="shared" si="3278"/>
        <v/>
      </c>
      <c r="DP256" s="59" t="str">
        <f t="shared" si="3278"/>
        <v/>
      </c>
      <c r="DQ256" s="59" t="str">
        <f t="shared" si="3278"/>
        <v/>
      </c>
      <c r="DR256" s="59" t="str">
        <f t="shared" si="3278"/>
        <v/>
      </c>
      <c r="DS256" s="59" t="str">
        <f t="shared" si="3278"/>
        <v/>
      </c>
      <c r="DT256" s="59" t="str">
        <f t="shared" si="3278"/>
        <v/>
      </c>
      <c r="DU256" s="59" t="str">
        <f t="shared" si="3278"/>
        <v/>
      </c>
      <c r="DV256" s="59" t="str">
        <f t="shared" si="3278"/>
        <v/>
      </c>
      <c r="DW256" s="59" t="str">
        <f t="shared" si="3278"/>
        <v/>
      </c>
      <c r="DX256" s="59" t="str">
        <f t="shared" si="3278"/>
        <v/>
      </c>
      <c r="DY256" s="59" t="str">
        <f t="shared" si="3278"/>
        <v/>
      </c>
      <c r="DZ256" s="50">
        <f t="shared" si="37"/>
        <v>0</v>
      </c>
      <c r="EA256" s="59" t="str">
        <f t="shared" ref="EA256:EL256" si="3279">EA257</f>
        <v/>
      </c>
      <c r="EB256" s="59" t="str">
        <f t="shared" si="3279"/>
        <v/>
      </c>
      <c r="EC256" s="59" t="str">
        <f t="shared" si="3279"/>
        <v/>
      </c>
      <c r="ED256" s="59" t="str">
        <f t="shared" si="3279"/>
        <v/>
      </c>
      <c r="EE256" s="59" t="str">
        <f t="shared" si="3279"/>
        <v/>
      </c>
      <c r="EF256" s="59" t="str">
        <f t="shared" si="3279"/>
        <v/>
      </c>
      <c r="EG256" s="59" t="str">
        <f t="shared" si="3279"/>
        <v/>
      </c>
      <c r="EH256" s="59" t="str">
        <f t="shared" si="3279"/>
        <v/>
      </c>
      <c r="EI256" s="59" t="str">
        <f t="shared" si="3279"/>
        <v/>
      </c>
      <c r="EJ256" s="59" t="str">
        <f t="shared" si="3279"/>
        <v/>
      </c>
      <c r="EK256" s="59" t="str">
        <f t="shared" si="3279"/>
        <v/>
      </c>
      <c r="EL256" s="59" t="str">
        <f t="shared" si="3279"/>
        <v/>
      </c>
      <c r="EM256" s="50">
        <f t="shared" si="39"/>
        <v>0</v>
      </c>
      <c r="EN256" s="59" t="str">
        <f t="shared" ref="EN256:EY256" si="3280">EN257</f>
        <v/>
      </c>
      <c r="EO256" s="59" t="str">
        <f t="shared" si="3280"/>
        <v/>
      </c>
      <c r="EP256" s="59" t="str">
        <f t="shared" si="3280"/>
        <v/>
      </c>
      <c r="EQ256" s="59" t="str">
        <f t="shared" si="3280"/>
        <v/>
      </c>
      <c r="ER256" s="59" t="str">
        <f t="shared" si="3280"/>
        <v/>
      </c>
      <c r="ES256" s="59" t="str">
        <f t="shared" si="3280"/>
        <v/>
      </c>
      <c r="ET256" s="59" t="str">
        <f t="shared" si="3280"/>
        <v/>
      </c>
      <c r="EU256" s="59" t="str">
        <f t="shared" si="3280"/>
        <v/>
      </c>
      <c r="EV256" s="59" t="str">
        <f t="shared" si="3280"/>
        <v/>
      </c>
      <c r="EW256" s="59" t="str">
        <f t="shared" si="3280"/>
        <v/>
      </c>
      <c r="EX256" s="59" t="str">
        <f t="shared" si="3280"/>
        <v/>
      </c>
      <c r="EY256" s="59" t="str">
        <f t="shared" si="3280"/>
        <v/>
      </c>
      <c r="EZ256" s="51">
        <f t="shared" si="41"/>
        <v>0</v>
      </c>
      <c r="FA256" s="59" t="str">
        <f t="shared" ref="FA256:FL256" si="3281">FA257</f>
        <v/>
      </c>
      <c r="FB256" s="59" t="str">
        <f t="shared" si="3281"/>
        <v/>
      </c>
      <c r="FC256" s="59" t="str">
        <f t="shared" si="3281"/>
        <v/>
      </c>
      <c r="FD256" s="59" t="str">
        <f t="shared" si="3281"/>
        <v/>
      </c>
      <c r="FE256" s="59" t="str">
        <f t="shared" si="3281"/>
        <v/>
      </c>
      <c r="FF256" s="59" t="str">
        <f t="shared" si="3281"/>
        <v/>
      </c>
      <c r="FG256" s="59" t="str">
        <f t="shared" si="3281"/>
        <v/>
      </c>
      <c r="FH256" s="59" t="str">
        <f t="shared" si="3281"/>
        <v/>
      </c>
      <c r="FI256" s="59" t="str">
        <f t="shared" si="3281"/>
        <v/>
      </c>
      <c r="FJ256" s="59" t="str">
        <f t="shared" si="3281"/>
        <v/>
      </c>
      <c r="FK256" s="59" t="str">
        <f t="shared" si="3281"/>
        <v/>
      </c>
      <c r="FL256" s="59" t="str">
        <f t="shared" si="3281"/>
        <v/>
      </c>
      <c r="FM256" s="51">
        <f t="shared" si="43"/>
        <v>0</v>
      </c>
      <c r="FN256" s="2"/>
      <c r="FO256" s="2"/>
      <c r="FP256" s="8">
        <f t="shared" ref="FP256:GA256" si="3282">C256</f>
        <v>283.3333333</v>
      </c>
      <c r="FQ256" s="8">
        <f t="shared" si="3282"/>
        <v>283.3333333</v>
      </c>
      <c r="FR256" s="8">
        <f t="shared" si="3282"/>
        <v>283.3333333</v>
      </c>
      <c r="FS256" s="8">
        <f t="shared" si="3282"/>
        <v>283.3333333</v>
      </c>
      <c r="FT256" s="8">
        <f t="shared" si="3282"/>
        <v>283.3333333</v>
      </c>
      <c r="FU256" s="8">
        <f t="shared" si="3282"/>
        <v>283.3333333</v>
      </c>
      <c r="FV256" s="8">
        <f t="shared" si="3282"/>
        <v>283.3333333</v>
      </c>
      <c r="FW256" s="8">
        <f t="shared" si="3282"/>
        <v>283.3333333</v>
      </c>
      <c r="FX256" s="8">
        <f t="shared" si="3282"/>
        <v>283.3333333</v>
      </c>
      <c r="FY256" s="8">
        <f t="shared" si="3282"/>
        <v>283.3333333</v>
      </c>
      <c r="FZ256" s="8">
        <f t="shared" si="3282"/>
        <v>283.3333333</v>
      </c>
      <c r="GA256" s="8">
        <f t="shared" si="3282"/>
        <v>283.3333333</v>
      </c>
      <c r="GB256" s="52">
        <f t="shared" si="45"/>
        <v>3400</v>
      </c>
      <c r="GC256" s="8">
        <f t="shared" ref="GC256:GN256" si="3283">P256</f>
        <v>298.9166667</v>
      </c>
      <c r="GD256" s="8">
        <f t="shared" si="3283"/>
        <v>298.9166667</v>
      </c>
      <c r="GE256" s="8">
        <f t="shared" si="3283"/>
        <v>298.9166667</v>
      </c>
      <c r="GF256" s="8">
        <f t="shared" si="3283"/>
        <v>298.9166667</v>
      </c>
      <c r="GG256" s="8">
        <f t="shared" si="3283"/>
        <v>298.9166667</v>
      </c>
      <c r="GH256" s="8">
        <f t="shared" si="3283"/>
        <v>298.9166667</v>
      </c>
      <c r="GI256" s="8">
        <f t="shared" si="3283"/>
        <v>298.9166667</v>
      </c>
      <c r="GJ256" s="8">
        <f t="shared" si="3283"/>
        <v>298.9166667</v>
      </c>
      <c r="GK256" s="8">
        <f t="shared" si="3283"/>
        <v>298.9166667</v>
      </c>
      <c r="GL256" s="8">
        <f t="shared" si="3283"/>
        <v>298.9166667</v>
      </c>
      <c r="GM256" s="8">
        <f t="shared" si="3283"/>
        <v>298.9166667</v>
      </c>
      <c r="GN256" s="8">
        <f t="shared" si="3283"/>
        <v>298.9166667</v>
      </c>
      <c r="GO256" s="52">
        <f t="shared" si="47"/>
        <v>3587</v>
      </c>
      <c r="GP256" s="53">
        <f t="shared" ref="GP256:HA256" si="3284">AC256</f>
        <v>313.8625</v>
      </c>
      <c r="GQ256" s="53">
        <f t="shared" si="3284"/>
        <v>313.8625</v>
      </c>
      <c r="GR256" s="53">
        <f t="shared" si="3284"/>
        <v>313.8625</v>
      </c>
      <c r="GS256" s="53">
        <f t="shared" si="3284"/>
        <v>313.8625</v>
      </c>
      <c r="GT256" s="53">
        <f t="shared" si="3284"/>
        <v>313.8625</v>
      </c>
      <c r="GU256" s="53">
        <f t="shared" si="3284"/>
        <v>313.8625</v>
      </c>
      <c r="GV256" s="53">
        <f t="shared" si="3284"/>
        <v>313.8625</v>
      </c>
      <c r="GW256" s="53">
        <f t="shared" si="3284"/>
        <v>313.8625</v>
      </c>
      <c r="GX256" s="53">
        <f t="shared" si="3284"/>
        <v>313.8625</v>
      </c>
      <c r="GY256" s="53">
        <f t="shared" si="3284"/>
        <v>313.8625</v>
      </c>
      <c r="GZ256" s="53">
        <f t="shared" si="3284"/>
        <v>313.8625</v>
      </c>
      <c r="HA256" s="53">
        <f t="shared" si="3284"/>
        <v>313.8625</v>
      </c>
      <c r="HB256" s="52">
        <f t="shared" si="49"/>
        <v>3766.35</v>
      </c>
      <c r="HC256" s="53">
        <f t="shared" ref="HC256:HN256" si="3285">AP256</f>
        <v>250.462275</v>
      </c>
      <c r="HD256" s="53">
        <f t="shared" si="3285"/>
        <v>273.5311688</v>
      </c>
      <c r="HE256" s="53">
        <f t="shared" si="3285"/>
        <v>306.4867313</v>
      </c>
      <c r="HF256" s="53">
        <f t="shared" si="3285"/>
        <v>306.4867313</v>
      </c>
      <c r="HG256" s="53">
        <f t="shared" si="3285"/>
        <v>313.0778438</v>
      </c>
      <c r="HH256" s="53">
        <f t="shared" si="3285"/>
        <v>332.8511813</v>
      </c>
      <c r="HI256" s="53">
        <f t="shared" si="3285"/>
        <v>382.284525</v>
      </c>
      <c r="HJ256" s="53">
        <f t="shared" si="3285"/>
        <v>372.3978563</v>
      </c>
      <c r="HK256" s="53">
        <f t="shared" si="3285"/>
        <v>346.0334063</v>
      </c>
      <c r="HL256" s="53">
        <f t="shared" si="3285"/>
        <v>326.2600688</v>
      </c>
      <c r="HM256" s="53">
        <f t="shared" si="3285"/>
        <v>332.8511813</v>
      </c>
      <c r="HN256" s="53">
        <f t="shared" si="3285"/>
        <v>411.9445313</v>
      </c>
      <c r="HO256" s="52">
        <f t="shared" si="51"/>
        <v>3954.6675</v>
      </c>
      <c r="HP256" s="53">
        <f t="shared" ref="HP256:IA256" si="3286">BC256</f>
        <v>262.9853888</v>
      </c>
      <c r="HQ256" s="53">
        <f t="shared" si="3286"/>
        <v>287.2077272</v>
      </c>
      <c r="HR256" s="53">
        <f t="shared" si="3286"/>
        <v>321.8110678</v>
      </c>
      <c r="HS256" s="53">
        <f t="shared" si="3286"/>
        <v>321.8110678</v>
      </c>
      <c r="HT256" s="53">
        <f t="shared" si="3286"/>
        <v>328.7317359</v>
      </c>
      <c r="HU256" s="53">
        <f t="shared" si="3286"/>
        <v>349.4937403</v>
      </c>
      <c r="HV256" s="53">
        <f t="shared" si="3286"/>
        <v>401.3987513</v>
      </c>
      <c r="HW256" s="53">
        <f t="shared" si="3286"/>
        <v>391.0177491</v>
      </c>
      <c r="HX256" s="53">
        <f t="shared" si="3286"/>
        <v>363.3350766</v>
      </c>
      <c r="HY256" s="53">
        <f t="shared" si="3286"/>
        <v>342.5730722</v>
      </c>
      <c r="HZ256" s="53">
        <f t="shared" si="3286"/>
        <v>349.4937403</v>
      </c>
      <c r="IA256" s="53">
        <f t="shared" si="3286"/>
        <v>432.5417578</v>
      </c>
      <c r="IB256" s="52">
        <f t="shared" si="53"/>
        <v>4152.400875</v>
      </c>
      <c r="IC256" s="53">
        <f t="shared" ref="IC256:IN256" si="3287">BP256</f>
        <v>276.1346582</v>
      </c>
      <c r="ID256" s="53">
        <f t="shared" si="3287"/>
        <v>301.5681135</v>
      </c>
      <c r="IE256" s="53">
        <f t="shared" si="3287"/>
        <v>337.9016212</v>
      </c>
      <c r="IF256" s="53">
        <f t="shared" si="3287"/>
        <v>337.9016212</v>
      </c>
      <c r="IG256" s="53">
        <f t="shared" si="3287"/>
        <v>345.1683227</v>
      </c>
      <c r="IH256" s="53">
        <f t="shared" si="3287"/>
        <v>366.9684273</v>
      </c>
      <c r="II256" s="53">
        <f t="shared" si="3287"/>
        <v>421.4686888</v>
      </c>
      <c r="IJ256" s="53">
        <f t="shared" si="3287"/>
        <v>410.5686365</v>
      </c>
      <c r="IK256" s="53">
        <f t="shared" si="3287"/>
        <v>381.5018304</v>
      </c>
      <c r="IL256" s="53">
        <f t="shared" si="3287"/>
        <v>359.7017258</v>
      </c>
      <c r="IM256" s="53">
        <f t="shared" si="3287"/>
        <v>366.9684273</v>
      </c>
      <c r="IN256" s="53">
        <f t="shared" si="3287"/>
        <v>454.1688457</v>
      </c>
      <c r="IO256" s="52">
        <f t="shared" si="55"/>
        <v>4360.020919</v>
      </c>
      <c r="IP256" s="53">
        <f t="shared" ref="IP256:JA256" si="3288">CC256</f>
        <v>289.9413911</v>
      </c>
      <c r="IQ256" s="53">
        <f t="shared" si="3288"/>
        <v>316.6465192</v>
      </c>
      <c r="IR256" s="53">
        <f t="shared" si="3288"/>
        <v>354.7967023</v>
      </c>
      <c r="IS256" s="53">
        <f t="shared" si="3288"/>
        <v>354.7967023</v>
      </c>
      <c r="IT256" s="53">
        <f t="shared" si="3288"/>
        <v>362.4267389</v>
      </c>
      <c r="IU256" s="53">
        <f t="shared" si="3288"/>
        <v>385.3168487</v>
      </c>
      <c r="IV256" s="53">
        <f t="shared" si="3288"/>
        <v>442.5421233</v>
      </c>
      <c r="IW256" s="53">
        <f t="shared" si="3288"/>
        <v>431.0970683</v>
      </c>
      <c r="IX256" s="53">
        <f t="shared" si="3288"/>
        <v>400.5769219</v>
      </c>
      <c r="IY256" s="53">
        <f t="shared" si="3288"/>
        <v>377.6868121</v>
      </c>
      <c r="IZ256" s="53">
        <f t="shared" si="3288"/>
        <v>385.3168487</v>
      </c>
      <c r="JA256" s="53">
        <f t="shared" si="3288"/>
        <v>476.877288</v>
      </c>
      <c r="JB256" s="52">
        <f t="shared" si="57"/>
        <v>4578.021965</v>
      </c>
      <c r="JC256" s="2"/>
      <c r="JD256" s="2"/>
      <c r="JE256" s="19">
        <f t="shared" si="58"/>
        <v>0</v>
      </c>
      <c r="JF256" s="19">
        <f t="shared" si="59"/>
        <v>0</v>
      </c>
      <c r="JG256" s="48">
        <f t="shared" si="60"/>
        <v>0</v>
      </c>
      <c r="JH256" s="48">
        <f t="shared" si="61"/>
        <v>0</v>
      </c>
      <c r="JI256" s="48">
        <f t="shared" si="62"/>
        <v>0</v>
      </c>
      <c r="JJ256" s="48">
        <f t="shared" si="63"/>
        <v>0</v>
      </c>
      <c r="JK256" s="48">
        <f t="shared" si="64"/>
        <v>0</v>
      </c>
    </row>
    <row r="257" ht="19.5" customHeight="1" outlineLevel="1">
      <c r="A257" s="2"/>
      <c r="B257" s="6" t="s">
        <v>30</v>
      </c>
      <c r="C257" s="8">
        <f>'ОПУ БС'!$C$256/12</f>
        <v>283.3333333</v>
      </c>
      <c r="D257" s="8">
        <f>'ОПУ БС'!$C$256/12</f>
        <v>283.3333333</v>
      </c>
      <c r="E257" s="8">
        <f>'ОПУ БС'!$C$256/12</f>
        <v>283.3333333</v>
      </c>
      <c r="F257" s="8">
        <f>'ОПУ БС'!$C$256/12</f>
        <v>283.3333333</v>
      </c>
      <c r="G257" s="8">
        <f>'ОПУ БС'!$C$256/12</f>
        <v>283.3333333</v>
      </c>
      <c r="H257" s="8">
        <f>'ОПУ БС'!$C$256/12</f>
        <v>283.3333333</v>
      </c>
      <c r="I257" s="8">
        <f>'ОПУ БС'!$C$256/12</f>
        <v>283.3333333</v>
      </c>
      <c r="J257" s="8">
        <f>'ОПУ БС'!$C$256/12</f>
        <v>283.3333333</v>
      </c>
      <c r="K257" s="8">
        <f>'ОПУ БС'!$C$256/12</f>
        <v>283.3333333</v>
      </c>
      <c r="L257" s="8">
        <f>'ОПУ БС'!$C$256/12</f>
        <v>283.3333333</v>
      </c>
      <c r="M257" s="8">
        <f>'ОПУ БС'!$C$256/12</f>
        <v>283.3333333</v>
      </c>
      <c r="N257" s="8">
        <f>'ОПУ БС'!$C$256/12</f>
        <v>283.3333333</v>
      </c>
      <c r="O257" s="8">
        <f t="shared" si="21"/>
        <v>3400</v>
      </c>
      <c r="P257" s="8">
        <f>'ОПУ БС'!$D$256/12</f>
        <v>298.9166667</v>
      </c>
      <c r="Q257" s="8">
        <f>'ОПУ БС'!$D$256/12</f>
        <v>298.9166667</v>
      </c>
      <c r="R257" s="8">
        <f>'ОПУ БС'!$D$256/12</f>
        <v>298.9166667</v>
      </c>
      <c r="S257" s="8">
        <f>'ОПУ БС'!$D$256/12</f>
        <v>298.9166667</v>
      </c>
      <c r="T257" s="8">
        <f>'ОПУ БС'!$D$256/12</f>
        <v>298.9166667</v>
      </c>
      <c r="U257" s="8">
        <f>'ОПУ БС'!$D$256/12</f>
        <v>298.9166667</v>
      </c>
      <c r="V257" s="8">
        <f>'ОПУ БС'!$D$256/12</f>
        <v>298.9166667</v>
      </c>
      <c r="W257" s="8">
        <f>'ОПУ БС'!$D$256/12</f>
        <v>298.9166667</v>
      </c>
      <c r="X257" s="8">
        <f>'ОПУ БС'!$D$256/12</f>
        <v>298.9166667</v>
      </c>
      <c r="Y257" s="8">
        <f>'ОПУ БС'!$D$256/12</f>
        <v>298.9166667</v>
      </c>
      <c r="Z257" s="8">
        <f>'ОПУ БС'!$D$256/12</f>
        <v>298.9166667</v>
      </c>
      <c r="AA257" s="8">
        <f>'ОПУ БС'!$D$256/12</f>
        <v>298.9166667</v>
      </c>
      <c r="AB257" s="8">
        <f t="shared" si="23"/>
        <v>3587</v>
      </c>
      <c r="AC257" s="8">
        <f>'ОПУ БС'!$E$256/12</f>
        <v>313.8625</v>
      </c>
      <c r="AD257" s="8">
        <f>'ОПУ БС'!$E$256/12</f>
        <v>313.8625</v>
      </c>
      <c r="AE257" s="8">
        <f>'ОПУ БС'!$E$256/12</f>
        <v>313.8625</v>
      </c>
      <c r="AF257" s="8">
        <f>'ОПУ БС'!$E$256/12</f>
        <v>313.8625</v>
      </c>
      <c r="AG257" s="8">
        <f>'ОПУ БС'!$E$256/12</f>
        <v>313.8625</v>
      </c>
      <c r="AH257" s="8">
        <f>'ОПУ БС'!$E$256/12</f>
        <v>313.8625</v>
      </c>
      <c r="AI257" s="8">
        <f>'ОПУ БС'!$E$256/12</f>
        <v>313.8625</v>
      </c>
      <c r="AJ257" s="8">
        <f>'ОПУ БС'!$E$256/12</f>
        <v>313.8625</v>
      </c>
      <c r="AK257" s="8">
        <f>'ОПУ БС'!$E$256/12</f>
        <v>313.8625</v>
      </c>
      <c r="AL257" s="8">
        <f>'ОПУ БС'!$E$256/12</f>
        <v>313.8625</v>
      </c>
      <c r="AM257" s="8">
        <f>'ОПУ БС'!$E$256/12</f>
        <v>313.8625</v>
      </c>
      <c r="AN257" s="8">
        <f>'ОПУ БС'!$E$256/12</f>
        <v>313.8625</v>
      </c>
      <c r="AO257" s="8">
        <f t="shared" si="25"/>
        <v>3766.35</v>
      </c>
      <c r="AP257" s="8">
        <f>'ОПУ БС'!$F257/12*'ОПУ БС'!L257</f>
        <v>250.462275</v>
      </c>
      <c r="AQ257" s="8">
        <f>'ОПУ БС'!$F257/12*'ОПУ БС'!M257</f>
        <v>273.5311688</v>
      </c>
      <c r="AR257" s="8">
        <f>'ОПУ БС'!$F257/12*'ОПУ БС'!N257</f>
        <v>306.4867313</v>
      </c>
      <c r="AS257" s="8">
        <f>'ОПУ БС'!$F257/12*'ОПУ БС'!O257</f>
        <v>306.4867313</v>
      </c>
      <c r="AT257" s="8">
        <f>'ОПУ БС'!$F257/12*'ОПУ БС'!P257</f>
        <v>313.0778438</v>
      </c>
      <c r="AU257" s="8">
        <f>'ОПУ БС'!$F257/12*'ОПУ БС'!Q257</f>
        <v>332.8511813</v>
      </c>
      <c r="AV257" s="8">
        <f>'ОПУ БС'!$F257/12*'ОПУ БС'!R257</f>
        <v>382.284525</v>
      </c>
      <c r="AW257" s="8">
        <f>'ОПУ БС'!$F257/12*'ОПУ БС'!S257</f>
        <v>372.3978563</v>
      </c>
      <c r="AX257" s="8">
        <f>'ОПУ БС'!$F257/12*'ОПУ БС'!T257</f>
        <v>346.0334063</v>
      </c>
      <c r="AY257" s="8">
        <f>'ОПУ БС'!$F257/12*'ОПУ БС'!U257</f>
        <v>326.2600688</v>
      </c>
      <c r="AZ257" s="8">
        <f>'ОПУ БС'!$F257/12*'ОПУ БС'!V257</f>
        <v>332.8511813</v>
      </c>
      <c r="BA257" s="8">
        <f>'ОПУ БС'!$F257/12*'ОПУ БС'!W257</f>
        <v>411.9445313</v>
      </c>
      <c r="BB257" s="8">
        <f t="shared" si="27"/>
        <v>3954.6675</v>
      </c>
      <c r="BC257" s="8">
        <f>'ОПУ БС'!$G257/12*'ОПУ БС'!L257</f>
        <v>262.9853888</v>
      </c>
      <c r="BD257" s="8">
        <f>'ОПУ БС'!$G257/12*'ОПУ БС'!M257</f>
        <v>287.2077272</v>
      </c>
      <c r="BE257" s="8">
        <f>'ОПУ БС'!$G257/12*'ОПУ БС'!N257</f>
        <v>321.8110678</v>
      </c>
      <c r="BF257" s="8">
        <f>'ОПУ БС'!$G257/12*'ОПУ БС'!O257</f>
        <v>321.8110678</v>
      </c>
      <c r="BG257" s="8">
        <f>'ОПУ БС'!$G257/12*'ОПУ БС'!P257</f>
        <v>328.7317359</v>
      </c>
      <c r="BH257" s="8">
        <f>'ОПУ БС'!$G257/12*'ОПУ БС'!Q257</f>
        <v>349.4937403</v>
      </c>
      <c r="BI257" s="8">
        <f>'ОПУ БС'!$G257/12*'ОПУ БС'!R257</f>
        <v>401.3987513</v>
      </c>
      <c r="BJ257" s="8">
        <f>'ОПУ БС'!$G257/12*'ОПУ БС'!S257</f>
        <v>391.0177491</v>
      </c>
      <c r="BK257" s="8">
        <f>'ОПУ БС'!$G257/12*'ОПУ БС'!T257</f>
        <v>363.3350766</v>
      </c>
      <c r="BL257" s="8">
        <f>'ОПУ БС'!$G257/12*'ОПУ БС'!U257</f>
        <v>342.5730722</v>
      </c>
      <c r="BM257" s="8">
        <f>'ОПУ БС'!$G257/12*'ОПУ БС'!V257</f>
        <v>349.4937403</v>
      </c>
      <c r="BN257" s="8">
        <f>'ОПУ БС'!$G257/12*'ОПУ БС'!W257</f>
        <v>432.5417578</v>
      </c>
      <c r="BO257" s="8">
        <f t="shared" si="29"/>
        <v>4152.400875</v>
      </c>
      <c r="BP257" s="8">
        <f>'ОПУ БС'!$H257/12*'ОПУ БС'!L257</f>
        <v>276.1346582</v>
      </c>
      <c r="BQ257" s="8">
        <f>'ОПУ БС'!$H257/12*'ОПУ БС'!M257</f>
        <v>301.5681135</v>
      </c>
      <c r="BR257" s="8">
        <f>'ОПУ БС'!$H257/12*'ОПУ БС'!N257</f>
        <v>337.9016212</v>
      </c>
      <c r="BS257" s="8">
        <f>'ОПУ БС'!$H257/12*'ОПУ БС'!O257</f>
        <v>337.9016212</v>
      </c>
      <c r="BT257" s="8">
        <f>'ОПУ БС'!$H257/12*'ОПУ БС'!P257</f>
        <v>345.1683227</v>
      </c>
      <c r="BU257" s="8">
        <f>'ОПУ БС'!$H257/12*'ОПУ БС'!Q257</f>
        <v>366.9684273</v>
      </c>
      <c r="BV257" s="8">
        <f>'ОПУ БС'!$H257/12*'ОПУ БС'!R257</f>
        <v>421.4686888</v>
      </c>
      <c r="BW257" s="8">
        <f>'ОПУ БС'!$H257/12*'ОПУ БС'!S257</f>
        <v>410.5686365</v>
      </c>
      <c r="BX257" s="8">
        <f>'ОПУ БС'!$H257/12*'ОПУ БС'!T257</f>
        <v>381.5018304</v>
      </c>
      <c r="BY257" s="8">
        <f>'ОПУ БС'!$H257/12*'ОПУ БС'!U257</f>
        <v>359.7017258</v>
      </c>
      <c r="BZ257" s="8">
        <f>'ОПУ БС'!$H257/12*'ОПУ БС'!V257</f>
        <v>366.9684273</v>
      </c>
      <c r="CA257" s="8">
        <f>'ОПУ БС'!$H257/12*'ОПУ БС'!W257</f>
        <v>454.1688457</v>
      </c>
      <c r="CB257" s="8">
        <f t="shared" si="31"/>
        <v>4360.020919</v>
      </c>
      <c r="CC257" s="8">
        <f>'ОПУ БС'!$I257/12*'ОПУ БС'!L257</f>
        <v>289.9413911</v>
      </c>
      <c r="CD257" s="8">
        <f>'ОПУ БС'!$I257/12*'ОПУ БС'!M257</f>
        <v>316.6465192</v>
      </c>
      <c r="CE257" s="8">
        <f>'ОПУ БС'!$I257/12*'ОПУ БС'!N257</f>
        <v>354.7967023</v>
      </c>
      <c r="CF257" s="8">
        <f>'ОПУ БС'!$I257/12*'ОПУ БС'!O257</f>
        <v>354.7967023</v>
      </c>
      <c r="CG257" s="8">
        <f>'ОПУ БС'!$I257/12*'ОПУ БС'!P257</f>
        <v>362.4267389</v>
      </c>
      <c r="CH257" s="8">
        <f>'ОПУ БС'!$I257/12*'ОПУ БС'!Q257</f>
        <v>385.3168487</v>
      </c>
      <c r="CI257" s="8">
        <f>'ОПУ БС'!$I257/12*'ОПУ БС'!R257</f>
        <v>442.5421233</v>
      </c>
      <c r="CJ257" s="8">
        <f>'ОПУ БС'!$I257/12*'ОПУ БС'!S257</f>
        <v>431.0970683</v>
      </c>
      <c r="CK257" s="8">
        <f>'ОПУ БС'!$I257/12*'ОПУ БС'!T257</f>
        <v>400.5769219</v>
      </c>
      <c r="CL257" s="8">
        <f>'ОПУ БС'!$I257/12*'ОПУ БС'!U257</f>
        <v>377.6868121</v>
      </c>
      <c r="CM257" s="8">
        <f>'ОПУ БС'!$I257/12*'ОПУ БС'!V257</f>
        <v>385.3168487</v>
      </c>
      <c r="CN257" s="8">
        <f>'ОПУ БС'!$I257/12*'ОПУ БС'!W257</f>
        <v>476.877288</v>
      </c>
      <c r="CO257" s="8">
        <f t="shared" si="33"/>
        <v>4578.021965</v>
      </c>
      <c r="CP257" s="2"/>
      <c r="CQ257" s="2"/>
      <c r="CR257" s="48">
        <f>O257-'ОПУ БС'!C257</f>
        <v>0</v>
      </c>
      <c r="CS257" s="48">
        <f>AB257-'ОПУ БС'!D257</f>
        <v>0</v>
      </c>
      <c r="CT257" s="48">
        <f>AO257-'ОПУ БС'!E257</f>
        <v>0</v>
      </c>
      <c r="CU257" s="48">
        <f>BB257-'ОПУ БС'!F257</f>
        <v>0</v>
      </c>
      <c r="CV257" s="48">
        <f>BO257-'ОПУ БС'!G257</f>
        <v>0</v>
      </c>
      <c r="CW257" s="48">
        <f>CB257-'ОПУ БС'!H257</f>
        <v>0</v>
      </c>
      <c r="CX257" s="48">
        <f>CO257-'ОПУ БС'!I257</f>
        <v>0</v>
      </c>
      <c r="CY257" s="2"/>
      <c r="CZ257" s="2"/>
      <c r="DA257" s="57"/>
      <c r="DB257" s="57"/>
      <c r="DC257" s="57"/>
      <c r="DD257" s="57"/>
      <c r="DE257" s="57"/>
      <c r="DF257" s="57"/>
      <c r="DG257" s="57"/>
      <c r="DH257" s="57"/>
      <c r="DI257" s="57"/>
      <c r="DJ257" s="57"/>
      <c r="DK257" s="57"/>
      <c r="DL257" s="57"/>
      <c r="DM257" s="50">
        <f t="shared" si="35"/>
        <v>0</v>
      </c>
      <c r="DN257" s="57"/>
      <c r="DO257" s="57"/>
      <c r="DP257" s="57"/>
      <c r="DQ257" s="57"/>
      <c r="DR257" s="57"/>
      <c r="DS257" s="57"/>
      <c r="DT257" s="57"/>
      <c r="DU257" s="57"/>
      <c r="DV257" s="57"/>
      <c r="DW257" s="57"/>
      <c r="DX257" s="57"/>
      <c r="DY257" s="57"/>
      <c r="DZ257" s="50">
        <f t="shared" si="37"/>
        <v>0</v>
      </c>
      <c r="EA257" s="57"/>
      <c r="EB257" s="57"/>
      <c r="EC257" s="57"/>
      <c r="ED257" s="57"/>
      <c r="EE257" s="57"/>
      <c r="EF257" s="57"/>
      <c r="EG257" s="57"/>
      <c r="EH257" s="57"/>
      <c r="EI257" s="57"/>
      <c r="EJ257" s="57"/>
      <c r="EK257" s="57"/>
      <c r="EL257" s="57"/>
      <c r="EM257" s="50">
        <f t="shared" si="39"/>
        <v>0</v>
      </c>
      <c r="EN257" s="57"/>
      <c r="EO257" s="57"/>
      <c r="EP257" s="57"/>
      <c r="EQ257" s="57"/>
      <c r="ER257" s="57"/>
      <c r="ES257" s="57"/>
      <c r="ET257" s="57"/>
      <c r="EU257" s="57"/>
      <c r="EV257" s="57"/>
      <c r="EW257" s="57"/>
      <c r="EX257" s="57"/>
      <c r="EY257" s="57"/>
      <c r="EZ257" s="51">
        <f t="shared" si="41"/>
        <v>0</v>
      </c>
      <c r="FA257" s="57"/>
      <c r="FB257" s="57"/>
      <c r="FC257" s="57"/>
      <c r="FD257" s="57"/>
      <c r="FE257" s="57"/>
      <c r="FF257" s="57"/>
      <c r="FG257" s="57"/>
      <c r="FH257" s="57"/>
      <c r="FI257" s="57"/>
      <c r="FJ257" s="57"/>
      <c r="FK257" s="57"/>
      <c r="FL257" s="57"/>
      <c r="FM257" s="51">
        <f t="shared" si="43"/>
        <v>0</v>
      </c>
      <c r="FN257" s="2"/>
      <c r="FO257" s="2"/>
      <c r="FP257" s="8">
        <f t="shared" ref="FP257:GA257" si="3289">C257</f>
        <v>283.3333333</v>
      </c>
      <c r="FQ257" s="8">
        <f t="shared" si="3289"/>
        <v>283.3333333</v>
      </c>
      <c r="FR257" s="8">
        <f t="shared" si="3289"/>
        <v>283.3333333</v>
      </c>
      <c r="FS257" s="8">
        <f t="shared" si="3289"/>
        <v>283.3333333</v>
      </c>
      <c r="FT257" s="8">
        <f t="shared" si="3289"/>
        <v>283.3333333</v>
      </c>
      <c r="FU257" s="8">
        <f t="shared" si="3289"/>
        <v>283.3333333</v>
      </c>
      <c r="FV257" s="8">
        <f t="shared" si="3289"/>
        <v>283.3333333</v>
      </c>
      <c r="FW257" s="8">
        <f t="shared" si="3289"/>
        <v>283.3333333</v>
      </c>
      <c r="FX257" s="8">
        <f t="shared" si="3289"/>
        <v>283.3333333</v>
      </c>
      <c r="FY257" s="8">
        <f t="shared" si="3289"/>
        <v>283.3333333</v>
      </c>
      <c r="FZ257" s="8">
        <f t="shared" si="3289"/>
        <v>283.3333333</v>
      </c>
      <c r="GA257" s="8">
        <f t="shared" si="3289"/>
        <v>283.3333333</v>
      </c>
      <c r="GB257" s="52">
        <f t="shared" si="45"/>
        <v>3400</v>
      </c>
      <c r="GC257" s="8">
        <f t="shared" ref="GC257:GN257" si="3290">P257</f>
        <v>298.9166667</v>
      </c>
      <c r="GD257" s="8">
        <f t="shared" si="3290"/>
        <v>298.9166667</v>
      </c>
      <c r="GE257" s="8">
        <f t="shared" si="3290"/>
        <v>298.9166667</v>
      </c>
      <c r="GF257" s="8">
        <f t="shared" si="3290"/>
        <v>298.9166667</v>
      </c>
      <c r="GG257" s="8">
        <f t="shared" si="3290"/>
        <v>298.9166667</v>
      </c>
      <c r="GH257" s="8">
        <f t="shared" si="3290"/>
        <v>298.9166667</v>
      </c>
      <c r="GI257" s="8">
        <f t="shared" si="3290"/>
        <v>298.9166667</v>
      </c>
      <c r="GJ257" s="8">
        <f t="shared" si="3290"/>
        <v>298.9166667</v>
      </c>
      <c r="GK257" s="8">
        <f t="shared" si="3290"/>
        <v>298.9166667</v>
      </c>
      <c r="GL257" s="8">
        <f t="shared" si="3290"/>
        <v>298.9166667</v>
      </c>
      <c r="GM257" s="8">
        <f t="shared" si="3290"/>
        <v>298.9166667</v>
      </c>
      <c r="GN257" s="8">
        <f t="shared" si="3290"/>
        <v>298.9166667</v>
      </c>
      <c r="GO257" s="52">
        <f t="shared" si="47"/>
        <v>3587</v>
      </c>
      <c r="GP257" s="53">
        <f t="shared" ref="GP257:HA257" si="3291">AC257</f>
        <v>313.8625</v>
      </c>
      <c r="GQ257" s="53">
        <f t="shared" si="3291"/>
        <v>313.8625</v>
      </c>
      <c r="GR257" s="53">
        <f t="shared" si="3291"/>
        <v>313.8625</v>
      </c>
      <c r="GS257" s="53">
        <f t="shared" si="3291"/>
        <v>313.8625</v>
      </c>
      <c r="GT257" s="53">
        <f t="shared" si="3291"/>
        <v>313.8625</v>
      </c>
      <c r="GU257" s="53">
        <f t="shared" si="3291"/>
        <v>313.8625</v>
      </c>
      <c r="GV257" s="53">
        <f t="shared" si="3291"/>
        <v>313.8625</v>
      </c>
      <c r="GW257" s="53">
        <f t="shared" si="3291"/>
        <v>313.8625</v>
      </c>
      <c r="GX257" s="53">
        <f t="shared" si="3291"/>
        <v>313.8625</v>
      </c>
      <c r="GY257" s="53">
        <f t="shared" si="3291"/>
        <v>313.8625</v>
      </c>
      <c r="GZ257" s="53">
        <f t="shared" si="3291"/>
        <v>313.8625</v>
      </c>
      <c r="HA257" s="53">
        <f t="shared" si="3291"/>
        <v>313.8625</v>
      </c>
      <c r="HB257" s="52">
        <f t="shared" si="49"/>
        <v>3766.35</v>
      </c>
      <c r="HC257" s="53">
        <f t="shared" ref="HC257:HN257" si="3292">AP257</f>
        <v>250.462275</v>
      </c>
      <c r="HD257" s="53">
        <f t="shared" si="3292"/>
        <v>273.5311688</v>
      </c>
      <c r="HE257" s="53">
        <f t="shared" si="3292"/>
        <v>306.4867313</v>
      </c>
      <c r="HF257" s="53">
        <f t="shared" si="3292"/>
        <v>306.4867313</v>
      </c>
      <c r="HG257" s="53">
        <f t="shared" si="3292"/>
        <v>313.0778438</v>
      </c>
      <c r="HH257" s="53">
        <f t="shared" si="3292"/>
        <v>332.8511813</v>
      </c>
      <c r="HI257" s="53">
        <f t="shared" si="3292"/>
        <v>382.284525</v>
      </c>
      <c r="HJ257" s="53">
        <f t="shared" si="3292"/>
        <v>372.3978563</v>
      </c>
      <c r="HK257" s="53">
        <f t="shared" si="3292"/>
        <v>346.0334063</v>
      </c>
      <c r="HL257" s="53">
        <f t="shared" si="3292"/>
        <v>326.2600688</v>
      </c>
      <c r="HM257" s="53">
        <f t="shared" si="3292"/>
        <v>332.8511813</v>
      </c>
      <c r="HN257" s="53">
        <f t="shared" si="3292"/>
        <v>411.9445313</v>
      </c>
      <c r="HO257" s="52">
        <f t="shared" si="51"/>
        <v>3954.6675</v>
      </c>
      <c r="HP257" s="53">
        <f t="shared" ref="HP257:IA257" si="3293">BC257</f>
        <v>262.9853888</v>
      </c>
      <c r="HQ257" s="53">
        <f t="shared" si="3293"/>
        <v>287.2077272</v>
      </c>
      <c r="HR257" s="53">
        <f t="shared" si="3293"/>
        <v>321.8110678</v>
      </c>
      <c r="HS257" s="53">
        <f t="shared" si="3293"/>
        <v>321.8110678</v>
      </c>
      <c r="HT257" s="53">
        <f t="shared" si="3293"/>
        <v>328.7317359</v>
      </c>
      <c r="HU257" s="53">
        <f t="shared" si="3293"/>
        <v>349.4937403</v>
      </c>
      <c r="HV257" s="53">
        <f t="shared" si="3293"/>
        <v>401.3987513</v>
      </c>
      <c r="HW257" s="53">
        <f t="shared" si="3293"/>
        <v>391.0177491</v>
      </c>
      <c r="HX257" s="53">
        <f t="shared" si="3293"/>
        <v>363.3350766</v>
      </c>
      <c r="HY257" s="53">
        <f t="shared" si="3293"/>
        <v>342.5730722</v>
      </c>
      <c r="HZ257" s="53">
        <f t="shared" si="3293"/>
        <v>349.4937403</v>
      </c>
      <c r="IA257" s="53">
        <f t="shared" si="3293"/>
        <v>432.5417578</v>
      </c>
      <c r="IB257" s="52">
        <f t="shared" si="53"/>
        <v>4152.400875</v>
      </c>
      <c r="IC257" s="53">
        <f t="shared" ref="IC257:IN257" si="3294">BP257</f>
        <v>276.1346582</v>
      </c>
      <c r="ID257" s="53">
        <f t="shared" si="3294"/>
        <v>301.5681135</v>
      </c>
      <c r="IE257" s="53">
        <f t="shared" si="3294"/>
        <v>337.9016212</v>
      </c>
      <c r="IF257" s="53">
        <f t="shared" si="3294"/>
        <v>337.9016212</v>
      </c>
      <c r="IG257" s="53">
        <f t="shared" si="3294"/>
        <v>345.1683227</v>
      </c>
      <c r="IH257" s="53">
        <f t="shared" si="3294"/>
        <v>366.9684273</v>
      </c>
      <c r="II257" s="53">
        <f t="shared" si="3294"/>
        <v>421.4686888</v>
      </c>
      <c r="IJ257" s="53">
        <f t="shared" si="3294"/>
        <v>410.5686365</v>
      </c>
      <c r="IK257" s="53">
        <f t="shared" si="3294"/>
        <v>381.5018304</v>
      </c>
      <c r="IL257" s="53">
        <f t="shared" si="3294"/>
        <v>359.7017258</v>
      </c>
      <c r="IM257" s="53">
        <f t="shared" si="3294"/>
        <v>366.9684273</v>
      </c>
      <c r="IN257" s="53">
        <f t="shared" si="3294"/>
        <v>454.1688457</v>
      </c>
      <c r="IO257" s="52">
        <f t="shared" si="55"/>
        <v>4360.020919</v>
      </c>
      <c r="IP257" s="53">
        <f t="shared" ref="IP257:JA257" si="3295">CC257</f>
        <v>289.9413911</v>
      </c>
      <c r="IQ257" s="53">
        <f t="shared" si="3295"/>
        <v>316.6465192</v>
      </c>
      <c r="IR257" s="53">
        <f t="shared" si="3295"/>
        <v>354.7967023</v>
      </c>
      <c r="IS257" s="53">
        <f t="shared" si="3295"/>
        <v>354.7967023</v>
      </c>
      <c r="IT257" s="53">
        <f t="shared" si="3295"/>
        <v>362.4267389</v>
      </c>
      <c r="IU257" s="53">
        <f t="shared" si="3295"/>
        <v>385.3168487</v>
      </c>
      <c r="IV257" s="53">
        <f t="shared" si="3295"/>
        <v>442.5421233</v>
      </c>
      <c r="IW257" s="53">
        <f t="shared" si="3295"/>
        <v>431.0970683</v>
      </c>
      <c r="IX257" s="53">
        <f t="shared" si="3295"/>
        <v>400.5769219</v>
      </c>
      <c r="IY257" s="53">
        <f t="shared" si="3295"/>
        <v>377.6868121</v>
      </c>
      <c r="IZ257" s="53">
        <f t="shared" si="3295"/>
        <v>385.3168487</v>
      </c>
      <c r="JA257" s="53">
        <f t="shared" si="3295"/>
        <v>476.877288</v>
      </c>
      <c r="JB257" s="52">
        <f t="shared" si="57"/>
        <v>4578.021965</v>
      </c>
      <c r="JC257" s="2"/>
      <c r="JD257" s="2"/>
      <c r="JE257" s="19">
        <f t="shared" si="58"/>
        <v>0</v>
      </c>
      <c r="JF257" s="19">
        <f t="shared" si="59"/>
        <v>0</v>
      </c>
      <c r="JG257" s="48">
        <f t="shared" si="60"/>
        <v>0</v>
      </c>
      <c r="JH257" s="48">
        <f t="shared" si="61"/>
        <v>0</v>
      </c>
      <c r="JI257" s="48">
        <f t="shared" si="62"/>
        <v>0</v>
      </c>
      <c r="JJ257" s="48">
        <f t="shared" si="63"/>
        <v>0</v>
      </c>
      <c r="JK257" s="48">
        <f t="shared" si="64"/>
        <v>0</v>
      </c>
    </row>
    <row r="258" ht="19.5" customHeight="1">
      <c r="A258" s="2"/>
      <c r="B258" s="7" t="s">
        <v>44</v>
      </c>
      <c r="C258" s="8">
        <f t="shared" ref="C258:N258" si="3296">C259+C272+C285</f>
        <v>12162.25361</v>
      </c>
      <c r="D258" s="8">
        <f t="shared" si="3296"/>
        <v>13656.02882</v>
      </c>
      <c r="E258" s="8">
        <f t="shared" si="3296"/>
        <v>15441.62115</v>
      </c>
      <c r="F258" s="8">
        <f t="shared" si="3296"/>
        <v>15414.48715</v>
      </c>
      <c r="G258" s="8">
        <f t="shared" si="3296"/>
        <v>15710.3612</v>
      </c>
      <c r="H258" s="8">
        <f t="shared" si="3296"/>
        <v>16806.46927</v>
      </c>
      <c r="I258" s="8">
        <f t="shared" si="3296"/>
        <v>19632.63349</v>
      </c>
      <c r="J258" s="8">
        <f t="shared" si="3296"/>
        <v>19119.30253</v>
      </c>
      <c r="K258" s="8">
        <f t="shared" si="3296"/>
        <v>17429.21417</v>
      </c>
      <c r="L258" s="8">
        <f t="shared" si="3296"/>
        <v>16333.05811</v>
      </c>
      <c r="M258" s="8">
        <f t="shared" si="3296"/>
        <v>17617.61913</v>
      </c>
      <c r="N258" s="8">
        <f t="shared" si="3296"/>
        <v>21405.00565</v>
      </c>
      <c r="O258" s="8">
        <f t="shared" si="21"/>
        <v>200728.0543</v>
      </c>
      <c r="P258" s="8">
        <f t="shared" ref="P258:AA258" si="3297">P259+P272+P285</f>
        <v>15395.59593</v>
      </c>
      <c r="Q258" s="8">
        <f t="shared" si="3297"/>
        <v>17234.1357</v>
      </c>
      <c r="R258" s="8">
        <f t="shared" si="3297"/>
        <v>19446.11322</v>
      </c>
      <c r="S258" s="8">
        <f t="shared" si="3297"/>
        <v>19414.52143</v>
      </c>
      <c r="T258" s="8">
        <f t="shared" si="3297"/>
        <v>19783.28499</v>
      </c>
      <c r="U258" s="8">
        <f t="shared" si="3297"/>
        <v>21137.7392</v>
      </c>
      <c r="V258" s="8">
        <f t="shared" si="3297"/>
        <v>24620.64261</v>
      </c>
      <c r="W258" s="8">
        <f t="shared" si="3297"/>
        <v>23994.07898</v>
      </c>
      <c r="X258" s="8">
        <f t="shared" si="3297"/>
        <v>21830.27407</v>
      </c>
      <c r="Y258" s="8">
        <f t="shared" si="3297"/>
        <v>20522.36945</v>
      </c>
      <c r="Z258" s="8">
        <f t="shared" si="3297"/>
        <v>22239.18642</v>
      </c>
      <c r="AA258" s="8">
        <f t="shared" si="3297"/>
        <v>26813.83046</v>
      </c>
      <c r="AB258" s="8">
        <f t="shared" si="23"/>
        <v>252431.7725</v>
      </c>
      <c r="AC258" s="8">
        <f t="shared" ref="AC258:AN258" si="3298">AC259+AC272+AC285</f>
        <v>21076.6904</v>
      </c>
      <c r="AD258" s="8">
        <f t="shared" si="3298"/>
        <v>22936.24262</v>
      </c>
      <c r="AE258" s="8">
        <f t="shared" si="3298"/>
        <v>26359.18527</v>
      </c>
      <c r="AF258" s="8">
        <f t="shared" si="3298"/>
        <v>26433.94416</v>
      </c>
      <c r="AG258" s="8">
        <f t="shared" si="3298"/>
        <v>26932.41529</v>
      </c>
      <c r="AH258" s="8">
        <f t="shared" si="3298"/>
        <v>28729.40676</v>
      </c>
      <c r="AI258" s="8">
        <f t="shared" si="3298"/>
        <v>33348.41413</v>
      </c>
      <c r="AJ258" s="8">
        <f t="shared" si="3298"/>
        <v>32533.14607</v>
      </c>
      <c r="AK258" s="8">
        <f t="shared" si="3298"/>
        <v>29560.0106</v>
      </c>
      <c r="AL258" s="8">
        <f t="shared" si="3298"/>
        <v>27889.08821</v>
      </c>
      <c r="AM258" s="8">
        <f t="shared" si="3298"/>
        <v>31017.63229</v>
      </c>
      <c r="AN258" s="8">
        <f t="shared" si="3298"/>
        <v>36279.48719</v>
      </c>
      <c r="AO258" s="8">
        <f t="shared" si="25"/>
        <v>343095.663</v>
      </c>
      <c r="AP258" s="8">
        <f t="shared" ref="AP258:BA258" si="3299">AP259+AP272+AP285</f>
        <v>31445.89024</v>
      </c>
      <c r="AQ258" s="8">
        <f t="shared" si="3299"/>
        <v>34785.31953</v>
      </c>
      <c r="AR258" s="8">
        <f t="shared" si="3299"/>
        <v>38770.213</v>
      </c>
      <c r="AS258" s="8">
        <f t="shared" si="3299"/>
        <v>38714.99207</v>
      </c>
      <c r="AT258" s="8">
        <f t="shared" si="3299"/>
        <v>39386.59736</v>
      </c>
      <c r="AU258" s="8">
        <f t="shared" si="3299"/>
        <v>41804.96258</v>
      </c>
      <c r="AV258" s="8">
        <f t="shared" si="3299"/>
        <v>48053.09002</v>
      </c>
      <c r="AW258" s="8">
        <f t="shared" si="3299"/>
        <v>46973.19599</v>
      </c>
      <c r="AX258" s="8">
        <f t="shared" si="3299"/>
        <v>42813.1645</v>
      </c>
      <c r="AY258" s="8">
        <f t="shared" si="3299"/>
        <v>40652.64725</v>
      </c>
      <c r="AZ258" s="8">
        <f t="shared" si="3299"/>
        <v>44183.91584</v>
      </c>
      <c r="BA258" s="8">
        <f t="shared" si="3299"/>
        <v>52044.64981</v>
      </c>
      <c r="BB258" s="8">
        <f t="shared" si="27"/>
        <v>499628.6382</v>
      </c>
      <c r="BC258" s="8">
        <f t="shared" ref="BC258:BN258" si="3300">BC259+BC272+BC285</f>
        <v>48447.68956</v>
      </c>
      <c r="BD258" s="8">
        <f t="shared" si="3300"/>
        <v>53581.62029</v>
      </c>
      <c r="BE258" s="8">
        <f t="shared" si="3300"/>
        <v>59720.61281</v>
      </c>
      <c r="BF258" s="8">
        <f t="shared" si="3300"/>
        <v>59638.24141</v>
      </c>
      <c r="BG258" s="8">
        <f t="shared" si="3300"/>
        <v>60679.35252</v>
      </c>
      <c r="BH258" s="8">
        <f t="shared" si="3300"/>
        <v>64385.94582</v>
      </c>
      <c r="BI258" s="8">
        <f t="shared" si="3300"/>
        <v>74028.30186</v>
      </c>
      <c r="BJ258" s="8">
        <f t="shared" si="3300"/>
        <v>72364.36506</v>
      </c>
      <c r="BK258" s="8">
        <f t="shared" si="3300"/>
        <v>65900.10539</v>
      </c>
      <c r="BL258" s="8">
        <f t="shared" si="3300"/>
        <v>62662.17354</v>
      </c>
      <c r="BM258" s="8">
        <f t="shared" si="3300"/>
        <v>68058.2213</v>
      </c>
      <c r="BN258" s="8">
        <f t="shared" si="3300"/>
        <v>80170.53832</v>
      </c>
      <c r="BO258" s="8">
        <f t="shared" si="29"/>
        <v>769637.1679</v>
      </c>
      <c r="BP258" s="8">
        <f t="shared" ref="BP258:CA258" si="3301">BP259+BP272+BP285</f>
        <v>72917.64409</v>
      </c>
      <c r="BQ258" s="8">
        <f t="shared" si="3301"/>
        <v>80623.76103</v>
      </c>
      <c r="BR258" s="8">
        <f t="shared" si="3301"/>
        <v>89851.73293</v>
      </c>
      <c r="BS258" s="8">
        <f t="shared" si="3301"/>
        <v>89729.17958</v>
      </c>
      <c r="BT258" s="8">
        <f t="shared" si="3301"/>
        <v>91297.21235</v>
      </c>
      <c r="BU258" s="8">
        <f t="shared" si="3301"/>
        <v>96836.74758</v>
      </c>
      <c r="BV258" s="8">
        <f t="shared" si="3301"/>
        <v>111408.3414</v>
      </c>
      <c r="BW258" s="8">
        <f t="shared" si="3301"/>
        <v>108879.3924</v>
      </c>
      <c r="BX258" s="8">
        <f t="shared" si="3301"/>
        <v>99161.35383</v>
      </c>
      <c r="BY258" s="8">
        <f t="shared" si="3301"/>
        <v>94369.0445</v>
      </c>
      <c r="BZ258" s="8">
        <f t="shared" si="3301"/>
        <v>102249.9913</v>
      </c>
      <c r="CA258" s="8">
        <f t="shared" si="3301"/>
        <v>120619.1164</v>
      </c>
      <c r="CB258" s="8">
        <f t="shared" si="31"/>
        <v>1157943.517</v>
      </c>
      <c r="CC258" s="8">
        <f t="shared" ref="CC258:CN258" si="3302">CC259+CC272+CC285</f>
        <v>112962.5438</v>
      </c>
      <c r="CD258" s="8">
        <f t="shared" si="3302"/>
        <v>124870.8125</v>
      </c>
      <c r="CE258" s="8">
        <f t="shared" si="3302"/>
        <v>139142.3826</v>
      </c>
      <c r="CF258" s="8">
        <f t="shared" si="3302"/>
        <v>138951.8583</v>
      </c>
      <c r="CG258" s="8">
        <f t="shared" si="3302"/>
        <v>141378.5046</v>
      </c>
      <c r="CH258" s="8">
        <f t="shared" si="3302"/>
        <v>149898.0108</v>
      </c>
      <c r="CI258" s="8">
        <f t="shared" si="3302"/>
        <v>172577.3559</v>
      </c>
      <c r="CJ258" s="8">
        <f t="shared" si="3302"/>
        <v>168608.866</v>
      </c>
      <c r="CK258" s="8">
        <f t="shared" si="3302"/>
        <v>153697.3688</v>
      </c>
      <c r="CL258" s="8">
        <f t="shared" si="3302"/>
        <v>146284.7011</v>
      </c>
      <c r="CM258" s="8">
        <f t="shared" si="3302"/>
        <v>157974.0933</v>
      </c>
      <c r="CN258" s="8">
        <f t="shared" si="3302"/>
        <v>186784.4765</v>
      </c>
      <c r="CO258" s="8">
        <f t="shared" si="33"/>
        <v>1793130.974</v>
      </c>
      <c r="CP258" s="2"/>
      <c r="CQ258" s="2"/>
      <c r="CR258" s="48">
        <f>O258-'ОПУ БС'!C258</f>
        <v>0</v>
      </c>
      <c r="CS258" s="48">
        <f>AB258-'ОПУ БС'!D258</f>
        <v>0</v>
      </c>
      <c r="CT258" s="48">
        <f>AO258-'ОПУ БС'!E258</f>
        <v>-0.32</v>
      </c>
      <c r="CU258" s="48">
        <f>BB258-'ОПУ БС'!F258</f>
        <v>0.1088</v>
      </c>
      <c r="CV258" s="48">
        <f>BO258-'ОПУ БС'!G258</f>
        <v>0.193152</v>
      </c>
      <c r="CW258" s="48">
        <f>CB258-'ОПУ БС'!H258</f>
        <v>0.0008780800272</v>
      </c>
      <c r="CX258" s="48">
        <f>CO258-'ОПУ БС'!I258</f>
        <v>-0.4390867967</v>
      </c>
      <c r="CY258" s="2"/>
      <c r="CZ258" s="2"/>
      <c r="DA258" s="49">
        <f t="shared" ref="DA258:DL258" si="3303">DA259+DA272+DA285</f>
        <v>0</v>
      </c>
      <c r="DB258" s="49">
        <f t="shared" si="3303"/>
        <v>0</v>
      </c>
      <c r="DC258" s="49">
        <f t="shared" si="3303"/>
        <v>0</v>
      </c>
      <c r="DD258" s="49">
        <f t="shared" si="3303"/>
        <v>0</v>
      </c>
      <c r="DE258" s="49">
        <f t="shared" si="3303"/>
        <v>0</v>
      </c>
      <c r="DF258" s="49">
        <f t="shared" si="3303"/>
        <v>-106.5387487</v>
      </c>
      <c r="DG258" s="49">
        <f t="shared" si="3303"/>
        <v>-123.0958634</v>
      </c>
      <c r="DH258" s="49">
        <f t="shared" si="3303"/>
        <v>-122.3346554</v>
      </c>
      <c r="DI258" s="49">
        <f t="shared" si="3303"/>
        <v>-114.426684</v>
      </c>
      <c r="DJ258" s="49">
        <f t="shared" si="3303"/>
        <v>-108.1818839</v>
      </c>
      <c r="DK258" s="49">
        <f t="shared" si="3303"/>
        <v>-126.0861554</v>
      </c>
      <c r="DL258" s="49">
        <f t="shared" si="3303"/>
        <v>-136.7818738</v>
      </c>
      <c r="DM258" s="50">
        <f t="shared" si="35"/>
        <v>-837.4458647</v>
      </c>
      <c r="DN258" s="49">
        <f t="shared" ref="DN258:DY258" si="3304">DN259+DN272+DN285</f>
        <v>-132.1747732</v>
      </c>
      <c r="DO258" s="49">
        <f t="shared" si="3304"/>
        <v>-150.4063741</v>
      </c>
      <c r="DP258" s="49">
        <f t="shared" si="3304"/>
        <v>-168.2722871</v>
      </c>
      <c r="DQ258" s="49">
        <f t="shared" si="3304"/>
        <v>-167.9084495</v>
      </c>
      <c r="DR258" s="49">
        <f t="shared" si="3304"/>
        <v>-167.2968601</v>
      </c>
      <c r="DS258" s="49">
        <f t="shared" si="3304"/>
        <v>-176.0475541</v>
      </c>
      <c r="DT258" s="49">
        <f t="shared" si="3304"/>
        <v>-203.2285545</v>
      </c>
      <c r="DU258" s="49">
        <f t="shared" si="3304"/>
        <v>-202.2445629</v>
      </c>
      <c r="DV258" s="49">
        <f t="shared" si="3304"/>
        <v>-189.045426</v>
      </c>
      <c r="DW258" s="49">
        <f t="shared" si="3304"/>
        <v>-178.6919811</v>
      </c>
      <c r="DX258" s="49">
        <f t="shared" si="3304"/>
        <v>-207.4486012</v>
      </c>
      <c r="DY258" s="49">
        <f t="shared" si="3304"/>
        <v>-225.9029562</v>
      </c>
      <c r="DZ258" s="50">
        <f t="shared" si="37"/>
        <v>-2168.66838</v>
      </c>
      <c r="EA258" s="49">
        <f t="shared" ref="EA258:EL258" si="3305">EA259+EA272+EA285</f>
        <v>-142.3248479</v>
      </c>
      <c r="EB258" s="49">
        <f t="shared" si="3305"/>
        <v>-162.114967</v>
      </c>
      <c r="EC258" s="49">
        <f t="shared" si="3305"/>
        <v>-181.3734603</v>
      </c>
      <c r="ED258" s="49">
        <f t="shared" si="3305"/>
        <v>-181.0102043</v>
      </c>
      <c r="EE258" s="49">
        <f t="shared" si="3305"/>
        <v>-180.2257431</v>
      </c>
      <c r="EF258" s="49">
        <f t="shared" si="3305"/>
        <v>-189.1716063</v>
      </c>
      <c r="EG258" s="49">
        <f t="shared" si="3305"/>
        <v>-218.817888</v>
      </c>
      <c r="EH258" s="49">
        <f t="shared" si="3305"/>
        <v>-218.0133441</v>
      </c>
      <c r="EI258" s="49">
        <f t="shared" si="3305"/>
        <v>-203.7746306</v>
      </c>
      <c r="EJ258" s="49">
        <f t="shared" si="3305"/>
        <v>-192.6259127</v>
      </c>
      <c r="EK258" s="49">
        <f t="shared" si="3305"/>
        <v>-224.8042072</v>
      </c>
      <c r="EL258" s="49">
        <f t="shared" si="3305"/>
        <v>-243.5182339</v>
      </c>
      <c r="EM258" s="50">
        <f t="shared" si="39"/>
        <v>-2337.775045</v>
      </c>
      <c r="EN258" s="49">
        <f t="shared" ref="EN258:EY258" si="3306">EN259+EN272+EN285</f>
        <v>-134.5732222</v>
      </c>
      <c r="EO258" s="49">
        <f t="shared" si="3306"/>
        <v>-153.1073768</v>
      </c>
      <c r="EP258" s="49">
        <f t="shared" si="3306"/>
        <v>-171.2830633</v>
      </c>
      <c r="EQ258" s="49">
        <f t="shared" si="3306"/>
        <v>-170.9687364</v>
      </c>
      <c r="ER258" s="49">
        <f t="shared" si="3306"/>
        <v>-170.1027801</v>
      </c>
      <c r="ES258" s="49">
        <f t="shared" si="3306"/>
        <v>-177.9995425</v>
      </c>
      <c r="ET258" s="49">
        <f t="shared" si="3306"/>
        <v>-206.8205963</v>
      </c>
      <c r="EU258" s="49">
        <f t="shared" si="3306"/>
        <v>-205.8973409</v>
      </c>
      <c r="EV258" s="49">
        <f t="shared" si="3306"/>
        <v>-192.4406041</v>
      </c>
      <c r="EW258" s="49">
        <f t="shared" si="3306"/>
        <v>-181.9242565</v>
      </c>
      <c r="EX258" s="49">
        <f t="shared" si="3306"/>
        <v>-212.7955772</v>
      </c>
      <c r="EY258" s="49">
        <f t="shared" si="3306"/>
        <v>-229.9898949</v>
      </c>
      <c r="EZ258" s="51">
        <f t="shared" si="41"/>
        <v>-2207.902991</v>
      </c>
      <c r="FA258" s="49">
        <f t="shared" ref="FA258:FL258" si="3307">FA259+FA272+FA285</f>
        <v>-94.72057866</v>
      </c>
      <c r="FB258" s="49">
        <f t="shared" si="3307"/>
        <v>-107.4296553</v>
      </c>
      <c r="FC258" s="49">
        <f t="shared" si="3307"/>
        <v>-120.1322812</v>
      </c>
      <c r="FD258" s="49">
        <f t="shared" si="3307"/>
        <v>-119.9249373</v>
      </c>
      <c r="FE258" s="49">
        <f t="shared" si="3307"/>
        <v>-119.3769887</v>
      </c>
      <c r="FF258" s="49">
        <f t="shared" si="3307"/>
        <v>-124.6354542</v>
      </c>
      <c r="FG258" s="49">
        <f t="shared" si="3307"/>
        <v>-145.4691329</v>
      </c>
      <c r="FH258" s="49">
        <f t="shared" si="3307"/>
        <v>-144.4617478</v>
      </c>
      <c r="FI258" s="49">
        <f t="shared" si="3307"/>
        <v>-134.9829023</v>
      </c>
      <c r="FJ258" s="49">
        <f t="shared" si="3307"/>
        <v>-127.6016806</v>
      </c>
      <c r="FK258" s="49">
        <f t="shared" si="3307"/>
        <v>-148.5102227</v>
      </c>
      <c r="FL258" s="49">
        <f t="shared" si="3307"/>
        <v>-161.3076258</v>
      </c>
      <c r="FM258" s="51">
        <f t="shared" si="43"/>
        <v>-1548.553207</v>
      </c>
      <c r="FN258" s="2"/>
      <c r="FO258" s="2"/>
      <c r="FP258" s="8">
        <f t="shared" ref="FP258:GA258" si="3308">FP259+FP272+FP285</f>
        <v>12162.25361</v>
      </c>
      <c r="FQ258" s="8">
        <f t="shared" si="3308"/>
        <v>13656.02882</v>
      </c>
      <c r="FR258" s="8">
        <f t="shared" si="3308"/>
        <v>15441.62115</v>
      </c>
      <c r="FS258" s="8">
        <f t="shared" si="3308"/>
        <v>15414.48715</v>
      </c>
      <c r="FT258" s="8">
        <f t="shared" si="3308"/>
        <v>15710.3612</v>
      </c>
      <c r="FU258" s="8">
        <f t="shared" si="3308"/>
        <v>16806.46927</v>
      </c>
      <c r="FV258" s="8">
        <f t="shared" si="3308"/>
        <v>19632.63349</v>
      </c>
      <c r="FW258" s="8">
        <f t="shared" si="3308"/>
        <v>19119.30253</v>
      </c>
      <c r="FX258" s="8">
        <f t="shared" si="3308"/>
        <v>17429.21417</v>
      </c>
      <c r="FY258" s="8">
        <f t="shared" si="3308"/>
        <v>16333.05811</v>
      </c>
      <c r="FZ258" s="8">
        <f t="shared" si="3308"/>
        <v>17617.61913</v>
      </c>
      <c r="GA258" s="8">
        <f t="shared" si="3308"/>
        <v>21405.00565</v>
      </c>
      <c r="GB258" s="52">
        <f t="shared" si="45"/>
        <v>200728.0543</v>
      </c>
      <c r="GC258" s="8">
        <f t="shared" ref="GC258:GN258" si="3309">GC259+GC272+GC285</f>
        <v>15395.59593</v>
      </c>
      <c r="GD258" s="8">
        <f t="shared" si="3309"/>
        <v>17234.1357</v>
      </c>
      <c r="GE258" s="8">
        <f t="shared" si="3309"/>
        <v>19446.11322</v>
      </c>
      <c r="GF258" s="8">
        <f t="shared" si="3309"/>
        <v>19414.52143</v>
      </c>
      <c r="GG258" s="8">
        <f t="shared" si="3309"/>
        <v>19783.28499</v>
      </c>
      <c r="GH258" s="8">
        <f t="shared" si="3309"/>
        <v>21137.7392</v>
      </c>
      <c r="GI258" s="8">
        <f t="shared" si="3309"/>
        <v>24620.64261</v>
      </c>
      <c r="GJ258" s="8">
        <f t="shared" si="3309"/>
        <v>23994.07898</v>
      </c>
      <c r="GK258" s="8">
        <f t="shared" si="3309"/>
        <v>21830.27407</v>
      </c>
      <c r="GL258" s="8">
        <f t="shared" si="3309"/>
        <v>20522.36945</v>
      </c>
      <c r="GM258" s="8">
        <f t="shared" si="3309"/>
        <v>22239.18642</v>
      </c>
      <c r="GN258" s="8">
        <f t="shared" si="3309"/>
        <v>26813.83046</v>
      </c>
      <c r="GO258" s="52">
        <f t="shared" si="47"/>
        <v>252431.7725</v>
      </c>
      <c r="GP258" s="53">
        <f t="shared" ref="GP258:HA258" si="3310">GP259+GP272+GP285</f>
        <v>21076.6904</v>
      </c>
      <c r="GQ258" s="53">
        <f t="shared" si="3310"/>
        <v>22936.24262</v>
      </c>
      <c r="GR258" s="53">
        <f t="shared" si="3310"/>
        <v>26359.18527</v>
      </c>
      <c r="GS258" s="53">
        <f t="shared" si="3310"/>
        <v>26433.94416</v>
      </c>
      <c r="GT258" s="53">
        <f t="shared" si="3310"/>
        <v>26932.41529</v>
      </c>
      <c r="GU258" s="53">
        <f t="shared" si="3310"/>
        <v>28622.86801</v>
      </c>
      <c r="GV258" s="53">
        <f t="shared" si="3310"/>
        <v>33225.31826</v>
      </c>
      <c r="GW258" s="53">
        <f t="shared" si="3310"/>
        <v>32410.81142</v>
      </c>
      <c r="GX258" s="53">
        <f t="shared" si="3310"/>
        <v>29445.58392</v>
      </c>
      <c r="GY258" s="53">
        <f t="shared" si="3310"/>
        <v>27780.90632</v>
      </c>
      <c r="GZ258" s="53">
        <f t="shared" si="3310"/>
        <v>30891.54613</v>
      </c>
      <c r="HA258" s="53">
        <f t="shared" si="3310"/>
        <v>36142.70531</v>
      </c>
      <c r="HB258" s="52">
        <f t="shared" si="49"/>
        <v>342258.2171</v>
      </c>
      <c r="HC258" s="53">
        <f t="shared" ref="HC258:HN258" si="3311">HC259+HC272+HC285</f>
        <v>31313.71547</v>
      </c>
      <c r="HD258" s="53">
        <f t="shared" si="3311"/>
        <v>34634.91315</v>
      </c>
      <c r="HE258" s="53">
        <f t="shared" si="3311"/>
        <v>38601.94071</v>
      </c>
      <c r="HF258" s="53">
        <f t="shared" si="3311"/>
        <v>38547.08362</v>
      </c>
      <c r="HG258" s="53">
        <f t="shared" si="3311"/>
        <v>39219.3005</v>
      </c>
      <c r="HH258" s="53">
        <f t="shared" si="3311"/>
        <v>41628.91502</v>
      </c>
      <c r="HI258" s="53">
        <f t="shared" si="3311"/>
        <v>47849.86147</v>
      </c>
      <c r="HJ258" s="53">
        <f t="shared" si="3311"/>
        <v>46770.95142</v>
      </c>
      <c r="HK258" s="53">
        <f t="shared" si="3311"/>
        <v>42624.11907</v>
      </c>
      <c r="HL258" s="53">
        <f t="shared" si="3311"/>
        <v>40473.95527</v>
      </c>
      <c r="HM258" s="53">
        <f t="shared" si="3311"/>
        <v>43976.46724</v>
      </c>
      <c r="HN258" s="53">
        <f t="shared" si="3311"/>
        <v>51818.74686</v>
      </c>
      <c r="HO258" s="52">
        <f t="shared" si="51"/>
        <v>497459.9698</v>
      </c>
      <c r="HP258" s="53">
        <f t="shared" ref="HP258:IA258" si="3312">HP259+HP272+HP285</f>
        <v>48305.36471</v>
      </c>
      <c r="HQ258" s="53">
        <f t="shared" si="3312"/>
        <v>53419.50532</v>
      </c>
      <c r="HR258" s="53">
        <f t="shared" si="3312"/>
        <v>59539.23935</v>
      </c>
      <c r="HS258" s="53">
        <f t="shared" si="3312"/>
        <v>59457.2312</v>
      </c>
      <c r="HT258" s="53">
        <f t="shared" si="3312"/>
        <v>60499.12678</v>
      </c>
      <c r="HU258" s="53">
        <f t="shared" si="3312"/>
        <v>64196.77422</v>
      </c>
      <c r="HV258" s="53">
        <f t="shared" si="3312"/>
        <v>73809.48398</v>
      </c>
      <c r="HW258" s="53">
        <f t="shared" si="3312"/>
        <v>72146.35171</v>
      </c>
      <c r="HX258" s="53">
        <f t="shared" si="3312"/>
        <v>65696.33076</v>
      </c>
      <c r="HY258" s="53">
        <f t="shared" si="3312"/>
        <v>62469.54763</v>
      </c>
      <c r="HZ258" s="53">
        <f t="shared" si="3312"/>
        <v>67833.41709</v>
      </c>
      <c r="IA258" s="53">
        <f t="shared" si="3312"/>
        <v>79927.02009</v>
      </c>
      <c r="IB258" s="52">
        <f t="shared" si="53"/>
        <v>767299.3928</v>
      </c>
      <c r="IC258" s="53">
        <f t="shared" ref="IC258:IN258" si="3313">IC259+IC272+IC285</f>
        <v>72783.07086</v>
      </c>
      <c r="ID258" s="53">
        <f t="shared" si="3313"/>
        <v>80470.65365</v>
      </c>
      <c r="IE258" s="53">
        <f t="shared" si="3313"/>
        <v>89680.44986</v>
      </c>
      <c r="IF258" s="53">
        <f t="shared" si="3313"/>
        <v>89558.21084</v>
      </c>
      <c r="IG258" s="53">
        <f t="shared" si="3313"/>
        <v>91127.10957</v>
      </c>
      <c r="IH258" s="53">
        <f t="shared" si="3313"/>
        <v>96658.74804</v>
      </c>
      <c r="II258" s="53">
        <f t="shared" si="3313"/>
        <v>111201.5208</v>
      </c>
      <c r="IJ258" s="53">
        <f t="shared" si="3313"/>
        <v>108673.495</v>
      </c>
      <c r="IK258" s="53">
        <f t="shared" si="3313"/>
        <v>98968.91323</v>
      </c>
      <c r="IL258" s="53">
        <f t="shared" si="3313"/>
        <v>94187.12025</v>
      </c>
      <c r="IM258" s="53">
        <f t="shared" si="3313"/>
        <v>102037.1957</v>
      </c>
      <c r="IN258" s="53">
        <f t="shared" si="3313"/>
        <v>120389.1265</v>
      </c>
      <c r="IO258" s="52">
        <f t="shared" si="55"/>
        <v>1155735.614</v>
      </c>
      <c r="IP258" s="53">
        <f t="shared" ref="IP258:JA258" si="3314">IP259+IP272+IP285</f>
        <v>112867.8233</v>
      </c>
      <c r="IQ258" s="53">
        <f t="shared" si="3314"/>
        <v>124763.3828</v>
      </c>
      <c r="IR258" s="53">
        <f t="shared" si="3314"/>
        <v>139022.2503</v>
      </c>
      <c r="IS258" s="53">
        <f t="shared" si="3314"/>
        <v>138831.9333</v>
      </c>
      <c r="IT258" s="53">
        <f t="shared" si="3314"/>
        <v>141259.1276</v>
      </c>
      <c r="IU258" s="53">
        <f t="shared" si="3314"/>
        <v>149773.3753</v>
      </c>
      <c r="IV258" s="53">
        <f t="shared" si="3314"/>
        <v>172431.8867</v>
      </c>
      <c r="IW258" s="53">
        <f t="shared" si="3314"/>
        <v>168464.4042</v>
      </c>
      <c r="IX258" s="53">
        <f t="shared" si="3314"/>
        <v>153562.3859</v>
      </c>
      <c r="IY258" s="53">
        <f t="shared" si="3314"/>
        <v>146157.0994</v>
      </c>
      <c r="IZ258" s="53">
        <f t="shared" si="3314"/>
        <v>157825.5831</v>
      </c>
      <c r="JA258" s="53">
        <f t="shared" si="3314"/>
        <v>186623.1688</v>
      </c>
      <c r="JB258" s="52">
        <f t="shared" si="57"/>
        <v>1791582.421</v>
      </c>
      <c r="JC258" s="2"/>
      <c r="JD258" s="2"/>
      <c r="JE258" s="19">
        <f t="shared" si="58"/>
        <v>0</v>
      </c>
      <c r="JF258" s="19">
        <f t="shared" si="59"/>
        <v>0</v>
      </c>
      <c r="JG258" s="48">
        <f t="shared" si="60"/>
        <v>0</v>
      </c>
      <c r="JH258" s="48">
        <f t="shared" si="61"/>
        <v>-0.0000000001746229827</v>
      </c>
      <c r="JI258" s="48">
        <f t="shared" si="62"/>
        <v>0.0000000001164153218</v>
      </c>
      <c r="JJ258" s="48">
        <f t="shared" si="63"/>
        <v>0</v>
      </c>
      <c r="JK258" s="48">
        <f t="shared" si="64"/>
        <v>0.0000000004656612873</v>
      </c>
    </row>
    <row r="259" ht="19.5" customHeight="1" outlineLevel="1">
      <c r="A259" s="2"/>
      <c r="B259" s="6" t="s">
        <v>16</v>
      </c>
      <c r="C259" s="8">
        <f t="shared" ref="C259:N259" si="3315">C260+C264</f>
        <v>8302.845674</v>
      </c>
      <c r="D259" s="8">
        <f t="shared" si="3315"/>
        <v>9170.495853</v>
      </c>
      <c r="E259" s="8">
        <f t="shared" si="3315"/>
        <v>10180.25368</v>
      </c>
      <c r="F259" s="8">
        <f t="shared" si="3315"/>
        <v>10160.06115</v>
      </c>
      <c r="G259" s="8">
        <f t="shared" si="3315"/>
        <v>10298.05426</v>
      </c>
      <c r="H259" s="8">
        <f t="shared" si="3315"/>
        <v>10926.56064</v>
      </c>
      <c r="I259" s="8">
        <f t="shared" si="3315"/>
        <v>12685.34578</v>
      </c>
      <c r="J259" s="8">
        <f t="shared" si="3315"/>
        <v>12304.59796</v>
      </c>
      <c r="K259" s="8">
        <f t="shared" si="3315"/>
        <v>11456.59773</v>
      </c>
      <c r="L259" s="8">
        <f t="shared" si="3315"/>
        <v>10810.87733</v>
      </c>
      <c r="M259" s="8">
        <f t="shared" si="3315"/>
        <v>11145.87705</v>
      </c>
      <c r="N259" s="8">
        <f t="shared" si="3315"/>
        <v>13655.99618</v>
      </c>
      <c r="O259" s="8">
        <f t="shared" si="21"/>
        <v>131097.5633</v>
      </c>
      <c r="P259" s="8">
        <f t="shared" ref="P259:AA259" si="3316">P260+P264</f>
        <v>9858.929176</v>
      </c>
      <c r="Q259" s="8">
        <f t="shared" si="3316"/>
        <v>10888.24453</v>
      </c>
      <c r="R259" s="8">
        <f t="shared" si="3316"/>
        <v>12087.94502</v>
      </c>
      <c r="S259" s="8">
        <f t="shared" si="3316"/>
        <v>12064.21597</v>
      </c>
      <c r="T259" s="8">
        <f t="shared" si="3316"/>
        <v>12228.19458</v>
      </c>
      <c r="U259" s="8">
        <f t="shared" si="3316"/>
        <v>12973.38383</v>
      </c>
      <c r="V259" s="8">
        <f t="shared" si="3316"/>
        <v>15061.61131</v>
      </c>
      <c r="W259" s="8">
        <f t="shared" si="3316"/>
        <v>14612.28725</v>
      </c>
      <c r="X259" s="8">
        <f t="shared" si="3316"/>
        <v>13604.46188</v>
      </c>
      <c r="Y259" s="8">
        <f t="shared" si="3316"/>
        <v>12837.26182</v>
      </c>
      <c r="Z259" s="8">
        <f t="shared" si="3316"/>
        <v>13235.42339</v>
      </c>
      <c r="AA259" s="8">
        <f t="shared" si="3316"/>
        <v>16215.34404</v>
      </c>
      <c r="AB259" s="8">
        <f t="shared" si="23"/>
        <v>155667.3028</v>
      </c>
      <c r="AC259" s="8">
        <f t="shared" ref="AC259:AN259" si="3317">AC260+AC264</f>
        <v>12659.0993</v>
      </c>
      <c r="AD259" s="8">
        <f t="shared" si="3317"/>
        <v>13390.78779</v>
      </c>
      <c r="AE259" s="8">
        <f t="shared" si="3317"/>
        <v>15405.96254</v>
      </c>
      <c r="AF259" s="8">
        <f t="shared" si="3317"/>
        <v>15490.73993</v>
      </c>
      <c r="AG259" s="8">
        <f t="shared" si="3317"/>
        <v>15705.42904</v>
      </c>
      <c r="AH259" s="8">
        <f t="shared" si="3317"/>
        <v>16654.97539</v>
      </c>
      <c r="AI259" s="8">
        <f t="shared" si="3317"/>
        <v>19339.31667</v>
      </c>
      <c r="AJ259" s="8">
        <f t="shared" si="3317"/>
        <v>18766.06807</v>
      </c>
      <c r="AK259" s="8">
        <f t="shared" si="3317"/>
        <v>17469.53874</v>
      </c>
      <c r="AL259" s="8">
        <f t="shared" si="3317"/>
        <v>16483.78596</v>
      </c>
      <c r="AM259" s="8">
        <f t="shared" si="3317"/>
        <v>17693.92483</v>
      </c>
      <c r="AN259" s="8">
        <f t="shared" si="3317"/>
        <v>20820.88701</v>
      </c>
      <c r="AO259" s="8">
        <f t="shared" si="25"/>
        <v>199880.5153</v>
      </c>
      <c r="AP259" s="8">
        <f t="shared" ref="AP259:BA259" si="3318">AP260+AP264</f>
        <v>17936.88598</v>
      </c>
      <c r="AQ259" s="8">
        <f t="shared" si="3318"/>
        <v>19807.13961</v>
      </c>
      <c r="AR259" s="8">
        <f t="shared" si="3318"/>
        <v>21991.60563</v>
      </c>
      <c r="AS259" s="8">
        <f t="shared" si="3318"/>
        <v>21949.08416</v>
      </c>
      <c r="AT259" s="8">
        <f t="shared" si="3318"/>
        <v>22258.43995</v>
      </c>
      <c r="AU259" s="8">
        <f t="shared" si="3318"/>
        <v>23591.78285</v>
      </c>
      <c r="AV259" s="8">
        <f t="shared" si="3318"/>
        <v>27398.5697</v>
      </c>
      <c r="AW259" s="8">
        <f t="shared" si="3318"/>
        <v>26594.14987</v>
      </c>
      <c r="AX259" s="8">
        <f t="shared" si="3318"/>
        <v>24754.04018</v>
      </c>
      <c r="AY259" s="8">
        <f t="shared" si="3318"/>
        <v>23356.64657</v>
      </c>
      <c r="AZ259" s="8">
        <f t="shared" si="3318"/>
        <v>24074.18746</v>
      </c>
      <c r="BA259" s="8">
        <f t="shared" si="3318"/>
        <v>29501.4572</v>
      </c>
      <c r="BB259" s="8">
        <f t="shared" si="27"/>
        <v>283213.9892</v>
      </c>
      <c r="BC259" s="8">
        <f t="shared" ref="BC259:BN259" si="3319">BC260+BC264</f>
        <v>27668.25401</v>
      </c>
      <c r="BD259" s="8">
        <f t="shared" si="3319"/>
        <v>30551.85215</v>
      </c>
      <c r="BE259" s="8">
        <f t="shared" si="3319"/>
        <v>33922.47012</v>
      </c>
      <c r="BF259" s="8">
        <f t="shared" si="3319"/>
        <v>33857.20557</v>
      </c>
      <c r="BG259" s="8">
        <f t="shared" si="3319"/>
        <v>34342.74516</v>
      </c>
      <c r="BH259" s="8">
        <f t="shared" si="3319"/>
        <v>36380.45441</v>
      </c>
      <c r="BI259" s="8">
        <f t="shared" si="3319"/>
        <v>42258.2528</v>
      </c>
      <c r="BJ259" s="8">
        <f t="shared" si="3319"/>
        <v>41028.52346</v>
      </c>
      <c r="BK259" s="8">
        <f t="shared" si="3319"/>
        <v>38185.57874</v>
      </c>
      <c r="BL259" s="8">
        <f t="shared" si="3319"/>
        <v>36029.12548</v>
      </c>
      <c r="BM259" s="8">
        <f t="shared" si="3319"/>
        <v>37135.70997</v>
      </c>
      <c r="BN259" s="8">
        <f t="shared" si="3319"/>
        <v>45506.99673</v>
      </c>
      <c r="BO259" s="8">
        <f t="shared" si="29"/>
        <v>436867.1686</v>
      </c>
      <c r="BP259" s="8">
        <f t="shared" ref="BP259:CA259" si="3320">BP260+BP264</f>
        <v>42746.3715</v>
      </c>
      <c r="BQ259" s="8">
        <f t="shared" si="3320"/>
        <v>47198.67338</v>
      </c>
      <c r="BR259" s="8">
        <f t="shared" si="3320"/>
        <v>52408.28355</v>
      </c>
      <c r="BS259" s="8">
        <f t="shared" si="3320"/>
        <v>52308.05986</v>
      </c>
      <c r="BT259" s="8">
        <f t="shared" si="3320"/>
        <v>53071.37211</v>
      </c>
      <c r="BU259" s="8">
        <f t="shared" si="3320"/>
        <v>56188.00306</v>
      </c>
      <c r="BV259" s="8">
        <f t="shared" si="3320"/>
        <v>65280.15145</v>
      </c>
      <c r="BW259" s="8">
        <f t="shared" si="3320"/>
        <v>63396.81614</v>
      </c>
      <c r="BX259" s="8">
        <f t="shared" si="3320"/>
        <v>58997.71009</v>
      </c>
      <c r="BY259" s="8">
        <f t="shared" si="3320"/>
        <v>55664.64388</v>
      </c>
      <c r="BZ259" s="8">
        <f t="shared" si="3320"/>
        <v>57376.09077</v>
      </c>
      <c r="CA259" s="8">
        <f t="shared" si="3320"/>
        <v>70306.53207</v>
      </c>
      <c r="CB259" s="8">
        <f t="shared" si="31"/>
        <v>674942.7079</v>
      </c>
      <c r="CC259" s="8">
        <f t="shared" ref="CC259:CN259" si="3321">CC260+CC264</f>
        <v>68722.7888</v>
      </c>
      <c r="CD259" s="8">
        <f t="shared" si="3321"/>
        <v>75874.17805</v>
      </c>
      <c r="CE259" s="8">
        <f t="shared" si="3321"/>
        <v>84254.78613</v>
      </c>
      <c r="CF259" s="8">
        <f t="shared" si="3321"/>
        <v>84094.99156</v>
      </c>
      <c r="CG259" s="8">
        <f t="shared" si="3321"/>
        <v>85343.56948</v>
      </c>
      <c r="CH259" s="8">
        <f t="shared" si="3321"/>
        <v>90310.69212</v>
      </c>
      <c r="CI259" s="8">
        <f t="shared" si="3321"/>
        <v>104941.6474</v>
      </c>
      <c r="CJ259" s="8">
        <f t="shared" si="3321"/>
        <v>101935.6352</v>
      </c>
      <c r="CK259" s="8">
        <f t="shared" si="3321"/>
        <v>94853.38038</v>
      </c>
      <c r="CL259" s="8">
        <f t="shared" si="3321"/>
        <v>89492.82582</v>
      </c>
      <c r="CM259" s="8">
        <f t="shared" si="3321"/>
        <v>92241.26768</v>
      </c>
      <c r="CN259" s="8">
        <f t="shared" si="3321"/>
        <v>113030.9026</v>
      </c>
      <c r="CO259" s="8">
        <f t="shared" si="33"/>
        <v>1085096.665</v>
      </c>
      <c r="CP259" s="2"/>
      <c r="CQ259" s="2"/>
      <c r="CR259" s="48">
        <f>O259-'ОПУ БС'!C259</f>
        <v>0</v>
      </c>
      <c r="CS259" s="48">
        <f>AB259-'ОПУ БС'!D259</f>
        <v>0</v>
      </c>
      <c r="CT259" s="48">
        <f>AO259-'ОПУ БС'!E259</f>
        <v>0</v>
      </c>
      <c r="CU259" s="48">
        <f>BB259-'ОПУ БС'!F259</f>
        <v>0</v>
      </c>
      <c r="CV259" s="48">
        <f>BO259-'ОПУ БС'!G259</f>
        <v>-0.0000000001164153218</v>
      </c>
      <c r="CW259" s="48">
        <f>CB259-'ОПУ БС'!H259</f>
        <v>0</v>
      </c>
      <c r="CX259" s="19">
        <f>CO259-'ОПУ БС'!I259</f>
        <v>0</v>
      </c>
      <c r="CY259" s="2"/>
      <c r="CZ259" s="2"/>
      <c r="DA259" s="49">
        <f t="shared" ref="DA259:DL259" si="3322">DA260+DA264</f>
        <v>0</v>
      </c>
      <c r="DB259" s="49">
        <f t="shared" si="3322"/>
        <v>0</v>
      </c>
      <c r="DC259" s="49">
        <f t="shared" si="3322"/>
        <v>0</v>
      </c>
      <c r="DD259" s="49">
        <f t="shared" si="3322"/>
        <v>0</v>
      </c>
      <c r="DE259" s="49">
        <f t="shared" si="3322"/>
        <v>0</v>
      </c>
      <c r="DF259" s="49">
        <f t="shared" si="3322"/>
        <v>-69.72588881</v>
      </c>
      <c r="DG259" s="49">
        <f t="shared" si="3322"/>
        <v>-85.0351033</v>
      </c>
      <c r="DH259" s="49">
        <f t="shared" si="3322"/>
        <v>-81.11842981</v>
      </c>
      <c r="DI259" s="49">
        <f t="shared" si="3322"/>
        <v>-76.1284213</v>
      </c>
      <c r="DJ259" s="49">
        <f t="shared" si="3322"/>
        <v>-72.07209336</v>
      </c>
      <c r="DK259" s="49">
        <f t="shared" si="3322"/>
        <v>-81.9417893</v>
      </c>
      <c r="DL259" s="49">
        <f t="shared" si="3322"/>
        <v>-91.18870395</v>
      </c>
      <c r="DM259" s="50">
        <f t="shared" si="35"/>
        <v>-557.2104298</v>
      </c>
      <c r="DN259" s="49">
        <f t="shared" ref="DN259:DY259" si="3323">DN260+DN264</f>
        <v>-93.4806747</v>
      </c>
      <c r="DO259" s="49">
        <f t="shared" si="3323"/>
        <v>-102.2483536</v>
      </c>
      <c r="DP259" s="49">
        <f t="shared" si="3323"/>
        <v>-114.4215449</v>
      </c>
      <c r="DQ259" s="49">
        <f t="shared" si="3323"/>
        <v>-114.3908256</v>
      </c>
      <c r="DR259" s="49">
        <f t="shared" si="3323"/>
        <v>-112.583928</v>
      </c>
      <c r="DS259" s="49">
        <f t="shared" si="3323"/>
        <v>-117.7939767</v>
      </c>
      <c r="DT259" s="49">
        <f t="shared" si="3323"/>
        <v>-143.2375817</v>
      </c>
      <c r="DU259" s="49">
        <f t="shared" si="3323"/>
        <v>-137.0192936</v>
      </c>
      <c r="DV259" s="49">
        <f t="shared" si="3323"/>
        <v>-128.4378749</v>
      </c>
      <c r="DW259" s="49">
        <f t="shared" si="3323"/>
        <v>-121.5477187</v>
      </c>
      <c r="DX259" s="49">
        <f t="shared" si="3323"/>
        <v>-137.097771</v>
      </c>
      <c r="DY259" s="49">
        <f t="shared" si="3323"/>
        <v>-153.7511097</v>
      </c>
      <c r="DZ259" s="50">
        <f t="shared" si="37"/>
        <v>-1476.010653</v>
      </c>
      <c r="EA259" s="49">
        <f t="shared" ref="EA259:EL259" si="3324">EA260+EA264</f>
        <v>-100.4904644</v>
      </c>
      <c r="EB259" s="49">
        <f t="shared" si="3324"/>
        <v>-109.9097617</v>
      </c>
      <c r="EC259" s="49">
        <f t="shared" si="3324"/>
        <v>-123.0004468</v>
      </c>
      <c r="ED259" s="49">
        <f t="shared" si="3324"/>
        <v>-122.9685946</v>
      </c>
      <c r="EE259" s="49">
        <f t="shared" si="3324"/>
        <v>-120.9138295</v>
      </c>
      <c r="EF259" s="49">
        <f t="shared" si="3324"/>
        <v>-126.0067526</v>
      </c>
      <c r="EG259" s="49">
        <f t="shared" si="3324"/>
        <v>-153.917962</v>
      </c>
      <c r="EH259" s="49">
        <f t="shared" si="3324"/>
        <v>-147.2863143</v>
      </c>
      <c r="EI259" s="49">
        <f t="shared" si="3324"/>
        <v>-138.0548242</v>
      </c>
      <c r="EJ259" s="49">
        <f t="shared" si="3324"/>
        <v>-130.6615238</v>
      </c>
      <c r="EK259" s="49">
        <f t="shared" si="3324"/>
        <v>-148.2007003</v>
      </c>
      <c r="EL259" s="49">
        <f t="shared" si="3324"/>
        <v>-165.2803691</v>
      </c>
      <c r="EM259" s="50">
        <f t="shared" si="39"/>
        <v>-1586.691544</v>
      </c>
      <c r="EN259" s="49">
        <f t="shared" ref="EN259:EY259" si="3325">EN260+EN264</f>
        <v>-96.74082207</v>
      </c>
      <c r="EO259" s="49">
        <f t="shared" si="3325"/>
        <v>-105.8250176</v>
      </c>
      <c r="EP259" s="49">
        <f t="shared" si="3325"/>
        <v>-118.4140416</v>
      </c>
      <c r="EQ259" s="49">
        <f t="shared" si="3325"/>
        <v>-118.3802165</v>
      </c>
      <c r="ER259" s="49">
        <f t="shared" si="3325"/>
        <v>-116.3837607</v>
      </c>
      <c r="ES259" s="49">
        <f t="shared" si="3325"/>
        <v>-120.7792</v>
      </c>
      <c r="ET259" s="49">
        <f t="shared" si="3325"/>
        <v>-148.1053727</v>
      </c>
      <c r="EU259" s="49">
        <f t="shared" si="3325"/>
        <v>-141.8248035</v>
      </c>
      <c r="EV259" s="49">
        <f t="shared" si="3325"/>
        <v>-132.9041755</v>
      </c>
      <c r="EW259" s="49">
        <f t="shared" si="3325"/>
        <v>-125.7899096</v>
      </c>
      <c r="EX259" s="49">
        <f t="shared" si="3325"/>
        <v>-143.2261504</v>
      </c>
      <c r="EY259" s="49">
        <f t="shared" si="3325"/>
        <v>-159.1131942</v>
      </c>
      <c r="EZ259" s="51">
        <f t="shared" si="41"/>
        <v>-1527.486664</v>
      </c>
      <c r="FA259" s="49">
        <f t="shared" ref="FA259:FL259" si="3326">FA260+FA264</f>
        <v>-70.717858</v>
      </c>
      <c r="FB259" s="49">
        <f t="shared" si="3326"/>
        <v>-77.41764128</v>
      </c>
      <c r="FC259" s="49">
        <f t="shared" si="3326"/>
        <v>-86.57255679</v>
      </c>
      <c r="FD259" s="49">
        <f t="shared" si="3326"/>
        <v>-86.53632624</v>
      </c>
      <c r="FE259" s="49">
        <f t="shared" si="3326"/>
        <v>-85.27952588</v>
      </c>
      <c r="FF259" s="49">
        <f t="shared" si="3326"/>
        <v>-88.31021381</v>
      </c>
      <c r="FG259" s="49">
        <f t="shared" si="3326"/>
        <v>-108.2104629</v>
      </c>
      <c r="FH259" s="49">
        <f t="shared" si="3326"/>
        <v>-103.785943</v>
      </c>
      <c r="FI259" s="49">
        <f t="shared" si="3326"/>
        <v>-97.18680044</v>
      </c>
      <c r="FJ259" s="49">
        <f t="shared" si="3326"/>
        <v>-91.96535607</v>
      </c>
      <c r="FK259" s="49">
        <f t="shared" si="3326"/>
        <v>-104.3028071</v>
      </c>
      <c r="FL259" s="49">
        <f t="shared" si="3326"/>
        <v>-116.3122665</v>
      </c>
      <c r="FM259" s="51">
        <f t="shared" si="43"/>
        <v>-1116.597758</v>
      </c>
      <c r="FN259" s="2"/>
      <c r="FO259" s="2"/>
      <c r="FP259" s="8">
        <f t="shared" ref="FP259:GA259" si="3327">FP260+FP264</f>
        <v>8302.845674</v>
      </c>
      <c r="FQ259" s="8">
        <f t="shared" si="3327"/>
        <v>9170.495853</v>
      </c>
      <c r="FR259" s="8">
        <f t="shared" si="3327"/>
        <v>10180.25368</v>
      </c>
      <c r="FS259" s="8">
        <f t="shared" si="3327"/>
        <v>10160.06115</v>
      </c>
      <c r="FT259" s="8">
        <f t="shared" si="3327"/>
        <v>10298.05426</v>
      </c>
      <c r="FU259" s="8">
        <f t="shared" si="3327"/>
        <v>10926.56064</v>
      </c>
      <c r="FV259" s="8">
        <f t="shared" si="3327"/>
        <v>12685.34578</v>
      </c>
      <c r="FW259" s="8">
        <f t="shared" si="3327"/>
        <v>12304.59796</v>
      </c>
      <c r="FX259" s="8">
        <f t="shared" si="3327"/>
        <v>11456.59773</v>
      </c>
      <c r="FY259" s="8">
        <f t="shared" si="3327"/>
        <v>10810.87733</v>
      </c>
      <c r="FZ259" s="8">
        <f t="shared" si="3327"/>
        <v>11145.87705</v>
      </c>
      <c r="GA259" s="8">
        <f t="shared" si="3327"/>
        <v>13655.99618</v>
      </c>
      <c r="GB259" s="52">
        <f t="shared" si="45"/>
        <v>131097.5633</v>
      </c>
      <c r="GC259" s="8">
        <f t="shared" ref="GC259:GN259" si="3328">GC260+GC264</f>
        <v>9858.929176</v>
      </c>
      <c r="GD259" s="8">
        <f t="shared" si="3328"/>
        <v>10888.24453</v>
      </c>
      <c r="GE259" s="8">
        <f t="shared" si="3328"/>
        <v>12087.94502</v>
      </c>
      <c r="GF259" s="8">
        <f t="shared" si="3328"/>
        <v>12064.21597</v>
      </c>
      <c r="GG259" s="8">
        <f t="shared" si="3328"/>
        <v>12228.19458</v>
      </c>
      <c r="GH259" s="8">
        <f t="shared" si="3328"/>
        <v>12973.38383</v>
      </c>
      <c r="GI259" s="8">
        <f t="shared" si="3328"/>
        <v>15061.61131</v>
      </c>
      <c r="GJ259" s="8">
        <f t="shared" si="3328"/>
        <v>14612.28725</v>
      </c>
      <c r="GK259" s="8">
        <f t="shared" si="3328"/>
        <v>13604.46188</v>
      </c>
      <c r="GL259" s="8">
        <f t="shared" si="3328"/>
        <v>12837.26182</v>
      </c>
      <c r="GM259" s="8">
        <f t="shared" si="3328"/>
        <v>13235.42339</v>
      </c>
      <c r="GN259" s="8">
        <f t="shared" si="3328"/>
        <v>16215.34404</v>
      </c>
      <c r="GO259" s="52">
        <f t="shared" si="47"/>
        <v>155667.3028</v>
      </c>
      <c r="GP259" s="53">
        <f t="shared" ref="GP259:HA259" si="3329">GP260+GP264</f>
        <v>12659.0993</v>
      </c>
      <c r="GQ259" s="53">
        <f t="shared" si="3329"/>
        <v>13390.78779</v>
      </c>
      <c r="GR259" s="53">
        <f t="shared" si="3329"/>
        <v>15405.96254</v>
      </c>
      <c r="GS259" s="53">
        <f t="shared" si="3329"/>
        <v>15490.73993</v>
      </c>
      <c r="GT259" s="53">
        <f t="shared" si="3329"/>
        <v>15705.42904</v>
      </c>
      <c r="GU259" s="53">
        <f t="shared" si="3329"/>
        <v>16585.2495</v>
      </c>
      <c r="GV259" s="53">
        <f t="shared" si="3329"/>
        <v>19254.28156</v>
      </c>
      <c r="GW259" s="53">
        <f t="shared" si="3329"/>
        <v>18684.94964</v>
      </c>
      <c r="GX259" s="53">
        <f t="shared" si="3329"/>
        <v>17393.41032</v>
      </c>
      <c r="GY259" s="53">
        <f t="shared" si="3329"/>
        <v>16411.71387</v>
      </c>
      <c r="GZ259" s="53">
        <f t="shared" si="3329"/>
        <v>17611.98304</v>
      </c>
      <c r="HA259" s="53">
        <f t="shared" si="3329"/>
        <v>20729.6983</v>
      </c>
      <c r="HB259" s="52">
        <f t="shared" si="49"/>
        <v>199323.3048</v>
      </c>
      <c r="HC259" s="53">
        <f t="shared" ref="HC259:HN259" si="3330">HC260+HC264</f>
        <v>17843.40531</v>
      </c>
      <c r="HD259" s="53">
        <f t="shared" si="3330"/>
        <v>19704.89125</v>
      </c>
      <c r="HE259" s="53">
        <f t="shared" si="3330"/>
        <v>21877.18408</v>
      </c>
      <c r="HF259" s="53">
        <f t="shared" si="3330"/>
        <v>21834.69333</v>
      </c>
      <c r="HG259" s="53">
        <f t="shared" si="3330"/>
        <v>22145.85602</v>
      </c>
      <c r="HH259" s="53">
        <f t="shared" si="3330"/>
        <v>23473.98888</v>
      </c>
      <c r="HI259" s="53">
        <f t="shared" si="3330"/>
        <v>27255.33212</v>
      </c>
      <c r="HJ259" s="53">
        <f t="shared" si="3330"/>
        <v>26457.13058</v>
      </c>
      <c r="HK259" s="53">
        <f t="shared" si="3330"/>
        <v>24625.60231</v>
      </c>
      <c r="HL259" s="53">
        <f t="shared" si="3330"/>
        <v>23235.09885</v>
      </c>
      <c r="HM259" s="53">
        <f t="shared" si="3330"/>
        <v>23937.08969</v>
      </c>
      <c r="HN259" s="53">
        <f t="shared" si="3330"/>
        <v>29347.70609</v>
      </c>
      <c r="HO259" s="52">
        <f t="shared" si="51"/>
        <v>281737.9785</v>
      </c>
      <c r="HP259" s="53">
        <f t="shared" ref="HP259:IA259" si="3331">HP260+HP264</f>
        <v>27567.76355</v>
      </c>
      <c r="HQ259" s="53">
        <f t="shared" si="3331"/>
        <v>30441.94239</v>
      </c>
      <c r="HR259" s="53">
        <f t="shared" si="3331"/>
        <v>33799.46967</v>
      </c>
      <c r="HS259" s="53">
        <f t="shared" si="3331"/>
        <v>33734.23697</v>
      </c>
      <c r="HT259" s="53">
        <f t="shared" si="3331"/>
        <v>34221.83133</v>
      </c>
      <c r="HU259" s="53">
        <f t="shared" si="3331"/>
        <v>36254.44765</v>
      </c>
      <c r="HV259" s="53">
        <f t="shared" si="3331"/>
        <v>42104.33484</v>
      </c>
      <c r="HW259" s="53">
        <f t="shared" si="3331"/>
        <v>40881.23714</v>
      </c>
      <c r="HX259" s="53">
        <f t="shared" si="3331"/>
        <v>38047.52392</v>
      </c>
      <c r="HY259" s="53">
        <f t="shared" si="3331"/>
        <v>35898.46395</v>
      </c>
      <c r="HZ259" s="53">
        <f t="shared" si="3331"/>
        <v>36987.50927</v>
      </c>
      <c r="IA259" s="53">
        <f t="shared" si="3331"/>
        <v>45341.71636</v>
      </c>
      <c r="IB259" s="52">
        <f t="shared" si="53"/>
        <v>435280.477</v>
      </c>
      <c r="IC259" s="53">
        <f t="shared" ref="IC259:IN259" si="3332">IC260+IC264</f>
        <v>42649.63068</v>
      </c>
      <c r="ID259" s="53">
        <f t="shared" si="3332"/>
        <v>47092.84837</v>
      </c>
      <c r="IE259" s="53">
        <f t="shared" si="3332"/>
        <v>52289.8695</v>
      </c>
      <c r="IF259" s="53">
        <f t="shared" si="3332"/>
        <v>52189.67964</v>
      </c>
      <c r="IG259" s="53">
        <f t="shared" si="3332"/>
        <v>52954.98835</v>
      </c>
      <c r="IH259" s="53">
        <f t="shared" si="3332"/>
        <v>56067.22386</v>
      </c>
      <c r="II259" s="53">
        <f t="shared" si="3332"/>
        <v>65132.04608</v>
      </c>
      <c r="IJ259" s="53">
        <f t="shared" si="3332"/>
        <v>63254.99134</v>
      </c>
      <c r="IK259" s="53">
        <f t="shared" si="3332"/>
        <v>58864.80591</v>
      </c>
      <c r="IL259" s="53">
        <f t="shared" si="3332"/>
        <v>55538.85397</v>
      </c>
      <c r="IM259" s="53">
        <f t="shared" si="3332"/>
        <v>57232.86462</v>
      </c>
      <c r="IN259" s="53">
        <f t="shared" si="3332"/>
        <v>70147.41887</v>
      </c>
      <c r="IO259" s="52">
        <f t="shared" si="55"/>
        <v>673415.2212</v>
      </c>
      <c r="IP259" s="53">
        <f t="shared" ref="IP259:JA259" si="3333">IP260+IP264</f>
        <v>68652.07094</v>
      </c>
      <c r="IQ259" s="53">
        <f t="shared" si="3333"/>
        <v>75796.76041</v>
      </c>
      <c r="IR259" s="53">
        <f t="shared" si="3333"/>
        <v>84168.21357</v>
      </c>
      <c r="IS259" s="53">
        <f t="shared" si="3333"/>
        <v>84008.45523</v>
      </c>
      <c r="IT259" s="53">
        <f t="shared" si="3333"/>
        <v>85258.28995</v>
      </c>
      <c r="IU259" s="53">
        <f t="shared" si="3333"/>
        <v>90222.3819</v>
      </c>
      <c r="IV259" s="53">
        <f t="shared" si="3333"/>
        <v>104833.437</v>
      </c>
      <c r="IW259" s="53">
        <f t="shared" si="3333"/>
        <v>101831.8493</v>
      </c>
      <c r="IX259" s="53">
        <f t="shared" si="3333"/>
        <v>94756.19358</v>
      </c>
      <c r="IY259" s="53">
        <f t="shared" si="3333"/>
        <v>89400.86046</v>
      </c>
      <c r="IZ259" s="53">
        <f t="shared" si="3333"/>
        <v>92136.96487</v>
      </c>
      <c r="JA259" s="53">
        <f t="shared" si="3333"/>
        <v>112914.5904</v>
      </c>
      <c r="JB259" s="52">
        <f t="shared" si="57"/>
        <v>1083980.068</v>
      </c>
      <c r="JC259" s="2"/>
      <c r="JD259" s="2"/>
      <c r="JE259" s="19">
        <f t="shared" si="58"/>
        <v>0</v>
      </c>
      <c r="JF259" s="19">
        <f t="shared" si="59"/>
        <v>0</v>
      </c>
      <c r="JG259" s="48">
        <f t="shared" si="60"/>
        <v>0</v>
      </c>
      <c r="JH259" s="48">
        <f t="shared" si="61"/>
        <v>0</v>
      </c>
      <c r="JI259" s="48">
        <f t="shared" si="62"/>
        <v>0</v>
      </c>
      <c r="JJ259" s="48">
        <f t="shared" si="63"/>
        <v>-0.0000000001164153218</v>
      </c>
      <c r="JK259" s="48">
        <f t="shared" si="64"/>
        <v>0</v>
      </c>
    </row>
    <row r="260" ht="19.5" customHeight="1" outlineLevel="1">
      <c r="A260" s="2"/>
      <c r="B260" s="6" t="s">
        <v>17</v>
      </c>
      <c r="C260" s="8">
        <f t="shared" ref="C260:N260" si="3334">SUM(C261:C263)</f>
        <v>6671.609706</v>
      </c>
      <c r="D260" s="8">
        <f t="shared" si="3334"/>
        <v>7389.014466</v>
      </c>
      <c r="E260" s="8">
        <f t="shared" si="3334"/>
        <v>8184.135977</v>
      </c>
      <c r="F260" s="8">
        <f t="shared" si="3334"/>
        <v>8163.943456</v>
      </c>
      <c r="G260" s="8">
        <f t="shared" si="3334"/>
        <v>8339.512132</v>
      </c>
      <c r="H260" s="8">
        <f t="shared" si="3334"/>
        <v>8866.218162</v>
      </c>
      <c r="I260" s="8">
        <f t="shared" si="3334"/>
        <v>10182.98324</v>
      </c>
      <c r="J260" s="8">
        <f t="shared" si="3334"/>
        <v>9919.630221</v>
      </c>
      <c r="K260" s="8">
        <f t="shared" si="3334"/>
        <v>9217.355515</v>
      </c>
      <c r="L260" s="8">
        <f t="shared" si="3334"/>
        <v>8690.649485</v>
      </c>
      <c r="M260" s="8">
        <f t="shared" si="3334"/>
        <v>8743.111248</v>
      </c>
      <c r="N260" s="8">
        <f t="shared" si="3334"/>
        <v>10973.04228</v>
      </c>
      <c r="O260" s="8">
        <f t="shared" si="21"/>
        <v>105341.2059</v>
      </c>
      <c r="P260" s="8">
        <f t="shared" ref="P260:AA260" si="3335">SUM(P261:P263)</f>
        <v>7979.642988</v>
      </c>
      <c r="Q260" s="8">
        <f t="shared" si="3335"/>
        <v>8835.86619</v>
      </c>
      <c r="R260" s="8">
        <f t="shared" si="3335"/>
        <v>9788.292187</v>
      </c>
      <c r="S260" s="8">
        <f t="shared" si="3335"/>
        <v>9764.56313</v>
      </c>
      <c r="T260" s="8">
        <f t="shared" si="3335"/>
        <v>9974.553735</v>
      </c>
      <c r="U260" s="8">
        <f t="shared" si="3335"/>
        <v>10604.52555</v>
      </c>
      <c r="V260" s="8">
        <f t="shared" si="3335"/>
        <v>12179.45509</v>
      </c>
      <c r="W260" s="8">
        <f t="shared" si="3335"/>
        <v>11864.46918</v>
      </c>
      <c r="X260" s="8">
        <f t="shared" si="3335"/>
        <v>11024.50676</v>
      </c>
      <c r="Y260" s="8">
        <f t="shared" si="3335"/>
        <v>10394.53495</v>
      </c>
      <c r="Z260" s="8">
        <f t="shared" si="3335"/>
        <v>10459.54041</v>
      </c>
      <c r="AA260" s="8">
        <f t="shared" si="3335"/>
        <v>13124.41281</v>
      </c>
      <c r="AB260" s="8">
        <f t="shared" si="23"/>
        <v>125994.363</v>
      </c>
      <c r="AC260" s="8">
        <f t="shared" ref="AC260:AN260" si="3336">SUM(AC261:AC263)</f>
        <v>10299.53768</v>
      </c>
      <c r="AD260" s="8">
        <f t="shared" si="3336"/>
        <v>10813.89812</v>
      </c>
      <c r="AE260" s="8">
        <f t="shared" si="3336"/>
        <v>12518.60424</v>
      </c>
      <c r="AF260" s="8">
        <f t="shared" si="3336"/>
        <v>12603.38163</v>
      </c>
      <c r="AG260" s="8">
        <f t="shared" si="3336"/>
        <v>12874.4221</v>
      </c>
      <c r="AH260" s="8">
        <f t="shared" si="3336"/>
        <v>13687.54349</v>
      </c>
      <c r="AI260" s="8">
        <f t="shared" si="3336"/>
        <v>15720.34698</v>
      </c>
      <c r="AJ260" s="8">
        <f t="shared" si="3336"/>
        <v>15313.78628</v>
      </c>
      <c r="AK260" s="8">
        <f t="shared" si="3336"/>
        <v>14229.62442</v>
      </c>
      <c r="AL260" s="8">
        <f t="shared" si="3336"/>
        <v>13416.50303</v>
      </c>
      <c r="AM260" s="8">
        <f t="shared" si="3336"/>
        <v>14206.60207</v>
      </c>
      <c r="AN260" s="8">
        <f t="shared" si="3336"/>
        <v>16940.02908</v>
      </c>
      <c r="AO260" s="8">
        <f t="shared" si="25"/>
        <v>162624.2791</v>
      </c>
      <c r="AP260" s="8">
        <f t="shared" ref="AP260:BA260" si="3337">SUM(AP261:AP263)</f>
        <v>14780.19537</v>
      </c>
      <c r="AQ260" s="8">
        <f t="shared" si="3337"/>
        <v>16359.70118</v>
      </c>
      <c r="AR260" s="8">
        <f t="shared" si="3337"/>
        <v>18128.81317</v>
      </c>
      <c r="AS260" s="8">
        <f t="shared" si="3337"/>
        <v>18086.2917</v>
      </c>
      <c r="AT260" s="8">
        <f t="shared" si="3337"/>
        <v>18475.24421</v>
      </c>
      <c r="AU260" s="8">
        <f t="shared" si="3337"/>
        <v>19642.10174</v>
      </c>
      <c r="AV260" s="8">
        <f t="shared" si="3337"/>
        <v>22559.24557</v>
      </c>
      <c r="AW260" s="8">
        <f t="shared" si="3337"/>
        <v>21975.8168</v>
      </c>
      <c r="AX260" s="8">
        <f t="shared" si="3337"/>
        <v>20420.00676</v>
      </c>
      <c r="AY260" s="8">
        <f t="shared" si="3337"/>
        <v>19253.14923</v>
      </c>
      <c r="AZ260" s="8">
        <f t="shared" si="3337"/>
        <v>19381.40826</v>
      </c>
      <c r="BA260" s="8">
        <f t="shared" si="3337"/>
        <v>24309.53186</v>
      </c>
      <c r="BB260" s="8">
        <f t="shared" si="27"/>
        <v>233371.5059</v>
      </c>
      <c r="BC260" s="8">
        <f t="shared" ref="BC260:BN260" si="3338">SUM(BC261:BC263)</f>
        <v>23061.99403</v>
      </c>
      <c r="BD260" s="8">
        <f t="shared" si="3338"/>
        <v>25521.33138</v>
      </c>
      <c r="BE260" s="8">
        <f t="shared" si="3338"/>
        <v>28285.86251</v>
      </c>
      <c r="BF260" s="8">
        <f t="shared" si="3338"/>
        <v>28220.59795</v>
      </c>
      <c r="BG260" s="8">
        <f t="shared" si="3338"/>
        <v>28827.49253</v>
      </c>
      <c r="BH260" s="8">
        <f t="shared" si="3338"/>
        <v>30648.17627</v>
      </c>
      <c r="BI260" s="8">
        <f t="shared" si="3338"/>
        <v>35199.88562</v>
      </c>
      <c r="BJ260" s="8">
        <f t="shared" si="3338"/>
        <v>34289.54375</v>
      </c>
      <c r="BK260" s="8">
        <f t="shared" si="3338"/>
        <v>31861.96543</v>
      </c>
      <c r="BL260" s="8">
        <f t="shared" si="3338"/>
        <v>30041.28169</v>
      </c>
      <c r="BM260" s="8">
        <f t="shared" si="3338"/>
        <v>30247.70539</v>
      </c>
      <c r="BN260" s="8">
        <f t="shared" si="3338"/>
        <v>37930.91123</v>
      </c>
      <c r="BO260" s="8">
        <f t="shared" si="29"/>
        <v>364136.7478</v>
      </c>
      <c r="BP260" s="8">
        <f t="shared" ref="BP260:CA260" si="3339">SUM(BP261:BP263)</f>
        <v>36012.7568</v>
      </c>
      <c r="BQ260" s="8">
        <f t="shared" si="3339"/>
        <v>39844.85734</v>
      </c>
      <c r="BR260" s="8">
        <f t="shared" si="3339"/>
        <v>44168.46557</v>
      </c>
      <c r="BS260" s="8">
        <f t="shared" si="3339"/>
        <v>44068.24188</v>
      </c>
      <c r="BT260" s="8">
        <f t="shared" si="3339"/>
        <v>45015.946</v>
      </c>
      <c r="BU260" s="8">
        <f t="shared" si="3339"/>
        <v>47859.05838</v>
      </c>
      <c r="BV260" s="8">
        <f t="shared" si="3339"/>
        <v>54966.83933</v>
      </c>
      <c r="BW260" s="8">
        <f t="shared" si="3339"/>
        <v>53545.28314</v>
      </c>
      <c r="BX260" s="8">
        <f t="shared" si="3339"/>
        <v>49754.46664</v>
      </c>
      <c r="BY260" s="8">
        <f t="shared" si="3339"/>
        <v>46911.35426</v>
      </c>
      <c r="BZ260" s="8">
        <f t="shared" si="3339"/>
        <v>47243.69861</v>
      </c>
      <c r="CA260" s="8">
        <f t="shared" si="3339"/>
        <v>59231.5079</v>
      </c>
      <c r="CB260" s="8">
        <f t="shared" si="31"/>
        <v>568622.4759</v>
      </c>
      <c r="CC260" s="8">
        <f t="shared" ref="CC260:CN260" si="3340">SUM(CC261:CC263)</f>
        <v>58400.73501</v>
      </c>
      <c r="CD260" s="8">
        <f t="shared" si="3340"/>
        <v>64601.40879</v>
      </c>
      <c r="CE260" s="8">
        <f t="shared" si="3340"/>
        <v>71623.85189</v>
      </c>
      <c r="CF260" s="8">
        <f t="shared" si="3340"/>
        <v>71464.05732</v>
      </c>
      <c r="CG260" s="8">
        <f t="shared" si="3340"/>
        <v>73000.91877</v>
      </c>
      <c r="CH260" s="8">
        <f t="shared" si="3340"/>
        <v>77611.50311</v>
      </c>
      <c r="CI260" s="8">
        <f t="shared" si="3340"/>
        <v>89137.96397</v>
      </c>
      <c r="CJ260" s="8">
        <f t="shared" si="3340"/>
        <v>86832.67179</v>
      </c>
      <c r="CK260" s="8">
        <f t="shared" si="3340"/>
        <v>80685.226</v>
      </c>
      <c r="CL260" s="8">
        <f t="shared" si="3340"/>
        <v>76074.64166</v>
      </c>
      <c r="CM260" s="8">
        <f t="shared" si="3340"/>
        <v>76630.04983</v>
      </c>
      <c r="CN260" s="8">
        <f t="shared" si="3340"/>
        <v>96053.84048</v>
      </c>
      <c r="CO260" s="8">
        <f t="shared" si="33"/>
        <v>922116.8686</v>
      </c>
      <c r="CP260" s="2"/>
      <c r="CQ260" s="2"/>
      <c r="CR260" s="48">
        <f>O260-'ОПУ БС'!C260</f>
        <v>0</v>
      </c>
      <c r="CS260" s="48">
        <f>AB260-'ОПУ БС'!D260</f>
        <v>0</v>
      </c>
      <c r="CT260" s="48">
        <f>AO260-'ОПУ БС'!E260</f>
        <v>0</v>
      </c>
      <c r="CU260" s="48">
        <f>BB260-'ОПУ БС'!F260</f>
        <v>0</v>
      </c>
      <c r="CV260" s="48">
        <f>BO260-'ОПУ БС'!G260</f>
        <v>-0.0000000001746229827</v>
      </c>
      <c r="CW260" s="48">
        <f>CB260-'ОПУ БС'!H260</f>
        <v>0</v>
      </c>
      <c r="CX260" s="48">
        <f>CO260-'ОПУ БС'!I260</f>
        <v>0</v>
      </c>
      <c r="CY260" s="2"/>
      <c r="CZ260" s="2"/>
      <c r="DA260" s="49">
        <f t="shared" ref="DA260:DL260" si="3341">SUM(DA261:DA263)</f>
        <v>0</v>
      </c>
      <c r="DB260" s="49">
        <f t="shared" si="3341"/>
        <v>0</v>
      </c>
      <c r="DC260" s="49">
        <f t="shared" si="3341"/>
        <v>0</v>
      </c>
      <c r="DD260" s="49">
        <f t="shared" si="3341"/>
        <v>0</v>
      </c>
      <c r="DE260" s="49">
        <f t="shared" si="3341"/>
        <v>0</v>
      </c>
      <c r="DF260" s="49">
        <f t="shared" si="3341"/>
        <v>0</v>
      </c>
      <c r="DG260" s="49">
        <f t="shared" si="3341"/>
        <v>0</v>
      </c>
      <c r="DH260" s="49">
        <f t="shared" si="3341"/>
        <v>0</v>
      </c>
      <c r="DI260" s="49">
        <f t="shared" si="3341"/>
        <v>0</v>
      </c>
      <c r="DJ260" s="49">
        <f t="shared" si="3341"/>
        <v>0</v>
      </c>
      <c r="DK260" s="49">
        <f t="shared" si="3341"/>
        <v>0</v>
      </c>
      <c r="DL260" s="49">
        <f t="shared" si="3341"/>
        <v>0</v>
      </c>
      <c r="DM260" s="50">
        <f t="shared" si="35"/>
        <v>0</v>
      </c>
      <c r="DN260" s="49">
        <f t="shared" ref="DN260:DY260" si="3342">SUM(DN261:DN263)</f>
        <v>-10.67784438</v>
      </c>
      <c r="DO260" s="49">
        <f t="shared" si="3342"/>
        <v>-11.81894684</v>
      </c>
      <c r="DP260" s="49">
        <f t="shared" si="3342"/>
        <v>-13.0970289</v>
      </c>
      <c r="DQ260" s="49">
        <f t="shared" si="3342"/>
        <v>-13.06630958</v>
      </c>
      <c r="DR260" s="49">
        <f t="shared" si="3342"/>
        <v>-13.34730548</v>
      </c>
      <c r="DS260" s="49">
        <f t="shared" si="3342"/>
        <v>-14.19029319</v>
      </c>
      <c r="DT260" s="49">
        <f t="shared" si="3342"/>
        <v>-16.29776248</v>
      </c>
      <c r="DU260" s="49">
        <f t="shared" si="3342"/>
        <v>-15.87626862</v>
      </c>
      <c r="DV260" s="49">
        <f t="shared" si="3342"/>
        <v>-14.752285</v>
      </c>
      <c r="DW260" s="49">
        <f t="shared" si="3342"/>
        <v>-13.90929729</v>
      </c>
      <c r="DX260" s="49">
        <f t="shared" si="3342"/>
        <v>-14.00195709</v>
      </c>
      <c r="DY260" s="49">
        <f t="shared" si="3342"/>
        <v>-17.56224405</v>
      </c>
      <c r="DZ260" s="50">
        <f t="shared" si="37"/>
        <v>-168.5975429</v>
      </c>
      <c r="EA260" s="49">
        <f t="shared" ref="EA260:EL260" si="3343">SUM(EA261:EA263)</f>
        <v>-11.25535017</v>
      </c>
      <c r="EB260" s="49">
        <f t="shared" si="3343"/>
        <v>-12.4556238</v>
      </c>
      <c r="EC260" s="49">
        <f t="shared" si="3343"/>
        <v>-13.8048465</v>
      </c>
      <c r="ED260" s="49">
        <f t="shared" si="3343"/>
        <v>-13.77299429</v>
      </c>
      <c r="EE260" s="49">
        <f t="shared" si="3343"/>
        <v>-14.06918772</v>
      </c>
      <c r="EF260" s="49">
        <f t="shared" si="3343"/>
        <v>-14.95776799</v>
      </c>
      <c r="EG260" s="49">
        <f t="shared" si="3343"/>
        <v>-17.17921868</v>
      </c>
      <c r="EH260" s="49">
        <f t="shared" si="3343"/>
        <v>-16.73492855</v>
      </c>
      <c r="EI260" s="49">
        <f t="shared" si="3343"/>
        <v>-15.55015484</v>
      </c>
      <c r="EJ260" s="49">
        <f t="shared" si="3343"/>
        <v>-14.66157457</v>
      </c>
      <c r="EK260" s="49">
        <f t="shared" si="3343"/>
        <v>-14.76231915</v>
      </c>
      <c r="EL260" s="49">
        <f t="shared" si="3343"/>
        <v>-18.5120891</v>
      </c>
      <c r="EM260" s="50">
        <f t="shared" si="39"/>
        <v>-177.7160554</v>
      </c>
      <c r="EN260" s="49">
        <f t="shared" ref="EN260:EY260" si="3344">SUM(EN261:EN263)</f>
        <v>-12.15418127</v>
      </c>
      <c r="EO260" s="49">
        <f t="shared" si="3344"/>
        <v>-13.44750199</v>
      </c>
      <c r="EP260" s="49">
        <f t="shared" si="3344"/>
        <v>-14.90670486</v>
      </c>
      <c r="EQ260" s="49">
        <f t="shared" si="3344"/>
        <v>-14.87287971</v>
      </c>
      <c r="ER260" s="49">
        <f t="shared" si="3344"/>
        <v>-15.19272659</v>
      </c>
      <c r="ES260" s="49">
        <f t="shared" si="3344"/>
        <v>-16.15226721</v>
      </c>
      <c r="ET260" s="49">
        <f t="shared" si="3344"/>
        <v>-18.55111878</v>
      </c>
      <c r="EU260" s="49">
        <f t="shared" si="3344"/>
        <v>-18.07134847</v>
      </c>
      <c r="EV260" s="49">
        <f t="shared" si="3344"/>
        <v>-16.79196096</v>
      </c>
      <c r="EW260" s="49">
        <f t="shared" si="3344"/>
        <v>-15.83242034</v>
      </c>
      <c r="EX260" s="49">
        <f t="shared" si="3344"/>
        <v>-15.94458541</v>
      </c>
      <c r="EY260" s="49">
        <f t="shared" si="3344"/>
        <v>-19.99042972</v>
      </c>
      <c r="EZ260" s="51">
        <f t="shared" si="41"/>
        <v>-191.9081253</v>
      </c>
      <c r="FA260" s="49">
        <f t="shared" ref="FA260:FL260" si="3345">SUM(FA261:FA263)</f>
        <v>-13.24131773</v>
      </c>
      <c r="FB260" s="49">
        <f t="shared" si="3345"/>
        <v>-14.64720914</v>
      </c>
      <c r="FC260" s="49">
        <f t="shared" si="3345"/>
        <v>-16.23942199</v>
      </c>
      <c r="FD260" s="49">
        <f t="shared" si="3345"/>
        <v>-16.20319144</v>
      </c>
      <c r="FE260" s="49">
        <f t="shared" si="3345"/>
        <v>-16.55164717</v>
      </c>
      <c r="FF260" s="49">
        <f t="shared" si="3345"/>
        <v>-17.59701436</v>
      </c>
      <c r="FG260" s="49">
        <f t="shared" si="3345"/>
        <v>-20.21043233</v>
      </c>
      <c r="FH260" s="49">
        <f t="shared" si="3345"/>
        <v>-19.68774874</v>
      </c>
      <c r="FI260" s="49">
        <f t="shared" si="3345"/>
        <v>-18.29392582</v>
      </c>
      <c r="FJ260" s="49">
        <f t="shared" si="3345"/>
        <v>-17.24855863</v>
      </c>
      <c r="FK260" s="49">
        <f t="shared" si="3345"/>
        <v>-17.37448745</v>
      </c>
      <c r="FL260" s="49">
        <f t="shared" si="3345"/>
        <v>-21.77848312</v>
      </c>
      <c r="FM260" s="51">
        <f t="shared" si="43"/>
        <v>-209.0734379</v>
      </c>
      <c r="FN260" s="2"/>
      <c r="FO260" s="2"/>
      <c r="FP260" s="8">
        <f t="shared" ref="FP260:GA260" si="3346">SUM(FP261:FP263)</f>
        <v>6671.609706</v>
      </c>
      <c r="FQ260" s="8">
        <f t="shared" si="3346"/>
        <v>7389.014466</v>
      </c>
      <c r="FR260" s="8">
        <f t="shared" si="3346"/>
        <v>8184.135977</v>
      </c>
      <c r="FS260" s="8">
        <f t="shared" si="3346"/>
        <v>8163.943456</v>
      </c>
      <c r="FT260" s="8">
        <f t="shared" si="3346"/>
        <v>8339.512132</v>
      </c>
      <c r="FU260" s="8">
        <f t="shared" si="3346"/>
        <v>8866.218162</v>
      </c>
      <c r="FV260" s="8">
        <f t="shared" si="3346"/>
        <v>10182.98324</v>
      </c>
      <c r="FW260" s="8">
        <f t="shared" si="3346"/>
        <v>9919.630221</v>
      </c>
      <c r="FX260" s="8">
        <f t="shared" si="3346"/>
        <v>9217.355515</v>
      </c>
      <c r="FY260" s="8">
        <f t="shared" si="3346"/>
        <v>8690.649485</v>
      </c>
      <c r="FZ260" s="8">
        <f t="shared" si="3346"/>
        <v>8743.111248</v>
      </c>
      <c r="GA260" s="8">
        <f t="shared" si="3346"/>
        <v>10973.04228</v>
      </c>
      <c r="GB260" s="52">
        <f t="shared" si="45"/>
        <v>105341.2059</v>
      </c>
      <c r="GC260" s="8">
        <f t="shared" ref="GC260:GN260" si="3347">SUM(GC261:GC263)</f>
        <v>7979.642988</v>
      </c>
      <c r="GD260" s="8">
        <f t="shared" si="3347"/>
        <v>8835.86619</v>
      </c>
      <c r="GE260" s="8">
        <f t="shared" si="3347"/>
        <v>9788.292187</v>
      </c>
      <c r="GF260" s="8">
        <f t="shared" si="3347"/>
        <v>9764.56313</v>
      </c>
      <c r="GG260" s="8">
        <f t="shared" si="3347"/>
        <v>9974.553735</v>
      </c>
      <c r="GH260" s="8">
        <f t="shared" si="3347"/>
        <v>10604.52555</v>
      </c>
      <c r="GI260" s="8">
        <f t="shared" si="3347"/>
        <v>12179.45509</v>
      </c>
      <c r="GJ260" s="8">
        <f t="shared" si="3347"/>
        <v>11864.46918</v>
      </c>
      <c r="GK260" s="8">
        <f t="shared" si="3347"/>
        <v>11024.50676</v>
      </c>
      <c r="GL260" s="8">
        <f t="shared" si="3347"/>
        <v>10394.53495</v>
      </c>
      <c r="GM260" s="8">
        <f t="shared" si="3347"/>
        <v>10459.54041</v>
      </c>
      <c r="GN260" s="8">
        <f t="shared" si="3347"/>
        <v>13124.41281</v>
      </c>
      <c r="GO260" s="52">
        <f t="shared" si="47"/>
        <v>125994.363</v>
      </c>
      <c r="GP260" s="53">
        <f t="shared" ref="GP260:HA260" si="3348">SUM(GP261:GP263)</f>
        <v>10299.53768</v>
      </c>
      <c r="GQ260" s="53">
        <f t="shared" si="3348"/>
        <v>10813.89812</v>
      </c>
      <c r="GR260" s="53">
        <f t="shared" si="3348"/>
        <v>12518.60424</v>
      </c>
      <c r="GS260" s="53">
        <f t="shared" si="3348"/>
        <v>12603.38163</v>
      </c>
      <c r="GT260" s="53">
        <f t="shared" si="3348"/>
        <v>12874.4221</v>
      </c>
      <c r="GU260" s="53">
        <f t="shared" si="3348"/>
        <v>13687.54349</v>
      </c>
      <c r="GV260" s="53">
        <f t="shared" si="3348"/>
        <v>15720.34698</v>
      </c>
      <c r="GW260" s="53">
        <f t="shared" si="3348"/>
        <v>15313.78628</v>
      </c>
      <c r="GX260" s="53">
        <f t="shared" si="3348"/>
        <v>14229.62442</v>
      </c>
      <c r="GY260" s="53">
        <f t="shared" si="3348"/>
        <v>13416.50303</v>
      </c>
      <c r="GZ260" s="53">
        <f t="shared" si="3348"/>
        <v>14206.60207</v>
      </c>
      <c r="HA260" s="53">
        <f t="shared" si="3348"/>
        <v>16940.02908</v>
      </c>
      <c r="HB260" s="52">
        <f t="shared" si="49"/>
        <v>162624.2791</v>
      </c>
      <c r="HC260" s="53">
        <f t="shared" ref="HC260:HN260" si="3349">SUM(HC261:HC263)</f>
        <v>14769.51753</v>
      </c>
      <c r="HD260" s="53">
        <f t="shared" si="3349"/>
        <v>16347.88223</v>
      </c>
      <c r="HE260" s="53">
        <f t="shared" si="3349"/>
        <v>18115.71614</v>
      </c>
      <c r="HF260" s="53">
        <f t="shared" si="3349"/>
        <v>18073.22539</v>
      </c>
      <c r="HG260" s="53">
        <f t="shared" si="3349"/>
        <v>18461.89691</v>
      </c>
      <c r="HH260" s="53">
        <f t="shared" si="3349"/>
        <v>19627.91145</v>
      </c>
      <c r="HI260" s="53">
        <f t="shared" si="3349"/>
        <v>22542.9478</v>
      </c>
      <c r="HJ260" s="53">
        <f t="shared" si="3349"/>
        <v>21959.94053</v>
      </c>
      <c r="HK260" s="53">
        <f t="shared" si="3349"/>
        <v>20405.25448</v>
      </c>
      <c r="HL260" s="53">
        <f t="shared" si="3349"/>
        <v>19239.23994</v>
      </c>
      <c r="HM260" s="53">
        <f t="shared" si="3349"/>
        <v>19367.4063</v>
      </c>
      <c r="HN260" s="53">
        <f t="shared" si="3349"/>
        <v>24291.96962</v>
      </c>
      <c r="HO260" s="52">
        <f t="shared" si="51"/>
        <v>233202.9083</v>
      </c>
      <c r="HP260" s="53">
        <f t="shared" ref="HP260:IA260" si="3350">SUM(HP261:HP263)</f>
        <v>23050.73868</v>
      </c>
      <c r="HQ260" s="53">
        <f t="shared" si="3350"/>
        <v>25508.87576</v>
      </c>
      <c r="HR260" s="53">
        <f t="shared" si="3350"/>
        <v>28272.05766</v>
      </c>
      <c r="HS260" s="53">
        <f t="shared" si="3350"/>
        <v>28206.82496</v>
      </c>
      <c r="HT260" s="53">
        <f t="shared" si="3350"/>
        <v>28813.42335</v>
      </c>
      <c r="HU260" s="53">
        <f t="shared" si="3350"/>
        <v>30633.21851</v>
      </c>
      <c r="HV260" s="53">
        <f t="shared" si="3350"/>
        <v>35182.7064</v>
      </c>
      <c r="HW260" s="53">
        <f t="shared" si="3350"/>
        <v>34272.80882</v>
      </c>
      <c r="HX260" s="53">
        <f t="shared" si="3350"/>
        <v>31846.41528</v>
      </c>
      <c r="HY260" s="53">
        <f t="shared" si="3350"/>
        <v>30026.62012</v>
      </c>
      <c r="HZ260" s="53">
        <f t="shared" si="3350"/>
        <v>30232.94308</v>
      </c>
      <c r="IA260" s="53">
        <f t="shared" si="3350"/>
        <v>37912.39914</v>
      </c>
      <c r="IB260" s="52">
        <f t="shared" si="53"/>
        <v>363959.0317</v>
      </c>
      <c r="IC260" s="53">
        <f t="shared" ref="IC260:IN260" si="3351">SUM(IC261:IC263)</f>
        <v>36000.60262</v>
      </c>
      <c r="ID260" s="53">
        <f t="shared" si="3351"/>
        <v>39831.40983</v>
      </c>
      <c r="IE260" s="53">
        <f t="shared" si="3351"/>
        <v>44153.55886</v>
      </c>
      <c r="IF260" s="53">
        <f t="shared" si="3351"/>
        <v>44053.369</v>
      </c>
      <c r="IG260" s="53">
        <f t="shared" si="3351"/>
        <v>45000.75328</v>
      </c>
      <c r="IH260" s="53">
        <f t="shared" si="3351"/>
        <v>47842.90612</v>
      </c>
      <c r="II260" s="53">
        <f t="shared" si="3351"/>
        <v>54948.28821</v>
      </c>
      <c r="IJ260" s="53">
        <f t="shared" si="3351"/>
        <v>53527.21179</v>
      </c>
      <c r="IK260" s="53">
        <f t="shared" si="3351"/>
        <v>49737.67468</v>
      </c>
      <c r="IL260" s="53">
        <f t="shared" si="3351"/>
        <v>46895.52184</v>
      </c>
      <c r="IM260" s="53">
        <f t="shared" si="3351"/>
        <v>47227.75402</v>
      </c>
      <c r="IN260" s="53">
        <f t="shared" si="3351"/>
        <v>59211.51747</v>
      </c>
      <c r="IO260" s="52">
        <f t="shared" si="55"/>
        <v>568430.5677</v>
      </c>
      <c r="IP260" s="53">
        <f t="shared" ref="IP260:JA260" si="3352">SUM(IP261:IP263)</f>
        <v>58387.49369</v>
      </c>
      <c r="IQ260" s="53">
        <f t="shared" si="3352"/>
        <v>64586.76158</v>
      </c>
      <c r="IR260" s="53">
        <f t="shared" si="3352"/>
        <v>71607.61247</v>
      </c>
      <c r="IS260" s="53">
        <f t="shared" si="3352"/>
        <v>71447.85413</v>
      </c>
      <c r="IT260" s="53">
        <f t="shared" si="3352"/>
        <v>72984.36712</v>
      </c>
      <c r="IU260" s="53">
        <f t="shared" si="3352"/>
        <v>77593.90609</v>
      </c>
      <c r="IV260" s="53">
        <f t="shared" si="3352"/>
        <v>89117.75353</v>
      </c>
      <c r="IW260" s="53">
        <f t="shared" si="3352"/>
        <v>86812.98405</v>
      </c>
      <c r="IX260" s="53">
        <f t="shared" si="3352"/>
        <v>80666.93208</v>
      </c>
      <c r="IY260" s="53">
        <f t="shared" si="3352"/>
        <v>76057.3931</v>
      </c>
      <c r="IZ260" s="53">
        <f t="shared" si="3352"/>
        <v>76612.67534</v>
      </c>
      <c r="JA260" s="53">
        <f t="shared" si="3352"/>
        <v>96032.062</v>
      </c>
      <c r="JB260" s="52">
        <f t="shared" si="57"/>
        <v>921907.7952</v>
      </c>
      <c r="JC260" s="2"/>
      <c r="JD260" s="2"/>
      <c r="JE260" s="19">
        <f t="shared" si="58"/>
        <v>0</v>
      </c>
      <c r="JF260" s="19">
        <f t="shared" si="59"/>
        <v>0</v>
      </c>
      <c r="JG260" s="48">
        <f t="shared" si="60"/>
        <v>0</v>
      </c>
      <c r="JH260" s="48">
        <f t="shared" si="61"/>
        <v>0</v>
      </c>
      <c r="JI260" s="48">
        <f t="shared" si="62"/>
        <v>0</v>
      </c>
      <c r="JJ260" s="48">
        <f t="shared" si="63"/>
        <v>-0.0000000001164153218</v>
      </c>
      <c r="JK260" s="48">
        <f t="shared" si="64"/>
        <v>0.0000000001164153218</v>
      </c>
    </row>
    <row r="261" ht="19.5" customHeight="1" outlineLevel="1">
      <c r="A261" s="2"/>
      <c r="B261" s="13" t="s">
        <v>18</v>
      </c>
      <c r="C261" s="10">
        <f t="shared" ref="C261:N261" si="3353">C231</f>
        <v>3297.12928</v>
      </c>
      <c r="D261" s="10">
        <f t="shared" si="3353"/>
        <v>3600.81224</v>
      </c>
      <c r="E261" s="10">
        <f t="shared" si="3353"/>
        <v>4034.64504</v>
      </c>
      <c r="F261" s="10">
        <f t="shared" si="3353"/>
        <v>4034.64504</v>
      </c>
      <c r="G261" s="10">
        <f t="shared" si="3353"/>
        <v>4121.4116</v>
      </c>
      <c r="H261" s="10">
        <f t="shared" si="3353"/>
        <v>4381.71128</v>
      </c>
      <c r="I261" s="10">
        <f t="shared" si="3353"/>
        <v>5032.46048</v>
      </c>
      <c r="J261" s="10">
        <f t="shared" si="3353"/>
        <v>4902.31064</v>
      </c>
      <c r="K261" s="10">
        <f t="shared" si="3353"/>
        <v>4555.2444</v>
      </c>
      <c r="L261" s="10">
        <f t="shared" si="3353"/>
        <v>4294.94472</v>
      </c>
      <c r="M261" s="10">
        <f t="shared" si="3353"/>
        <v>4381.71128</v>
      </c>
      <c r="N261" s="10">
        <f t="shared" si="3353"/>
        <v>5422.910001</v>
      </c>
      <c r="O261" s="10">
        <f t="shared" si="21"/>
        <v>52059.93601</v>
      </c>
      <c r="P261" s="10">
        <f t="shared" ref="P261:AA261" si="3354">P231</f>
        <v>4006.118032</v>
      </c>
      <c r="Q261" s="10">
        <f t="shared" si="3354"/>
        <v>4375.102588</v>
      </c>
      <c r="R261" s="10">
        <f t="shared" si="3354"/>
        <v>4902.223382</v>
      </c>
      <c r="S261" s="10">
        <f t="shared" si="3354"/>
        <v>4902.223382</v>
      </c>
      <c r="T261" s="10">
        <f t="shared" si="3354"/>
        <v>5007.64754</v>
      </c>
      <c r="U261" s="10">
        <f t="shared" si="3354"/>
        <v>5323.920017</v>
      </c>
      <c r="V261" s="10">
        <f t="shared" si="3354"/>
        <v>6114.601207</v>
      </c>
      <c r="W261" s="10">
        <f t="shared" si="3354"/>
        <v>5956.464969</v>
      </c>
      <c r="X261" s="10">
        <f t="shared" si="3354"/>
        <v>5534.768334</v>
      </c>
      <c r="Y261" s="10">
        <f t="shared" si="3354"/>
        <v>5218.495858</v>
      </c>
      <c r="Z261" s="10">
        <f t="shared" si="3354"/>
        <v>5323.920017</v>
      </c>
      <c r="AA261" s="10">
        <f t="shared" si="3354"/>
        <v>6589.009922</v>
      </c>
      <c r="AB261" s="10">
        <f t="shared" si="23"/>
        <v>63254.49525</v>
      </c>
      <c r="AC261" s="10">
        <f t="shared" ref="AC261:AN261" si="3355">AC231</f>
        <v>5245.867639</v>
      </c>
      <c r="AD261" s="10">
        <f t="shared" si="3355"/>
        <v>5729.039658</v>
      </c>
      <c r="AE261" s="10">
        <f t="shared" si="3355"/>
        <v>6419.2854</v>
      </c>
      <c r="AF261" s="10">
        <f t="shared" si="3355"/>
        <v>6419.2854</v>
      </c>
      <c r="AG261" s="10">
        <f t="shared" si="3355"/>
        <v>6557.334548</v>
      </c>
      <c r="AH261" s="10">
        <f t="shared" si="3355"/>
        <v>6971.481993</v>
      </c>
      <c r="AI261" s="10">
        <f t="shared" si="3355"/>
        <v>8006.850606</v>
      </c>
      <c r="AJ261" s="10">
        <f t="shared" si="3355"/>
        <v>7799.776884</v>
      </c>
      <c r="AK261" s="10">
        <f t="shared" si="3355"/>
        <v>7247.58029</v>
      </c>
      <c r="AL261" s="10">
        <f t="shared" si="3355"/>
        <v>6833.432845</v>
      </c>
      <c r="AM261" s="10">
        <f t="shared" si="3355"/>
        <v>6971.481993</v>
      </c>
      <c r="AN261" s="10">
        <f t="shared" si="3355"/>
        <v>8628.071774</v>
      </c>
      <c r="AO261" s="10">
        <f t="shared" si="25"/>
        <v>82829.48903</v>
      </c>
      <c r="AP261" s="10">
        <f t="shared" ref="AP261:BA261" si="3356">AP231</f>
        <v>7637.355153</v>
      </c>
      <c r="AQ261" s="10">
        <f t="shared" si="3356"/>
        <v>8340.795759</v>
      </c>
      <c r="AR261" s="10">
        <f t="shared" si="3356"/>
        <v>9345.710911</v>
      </c>
      <c r="AS261" s="10">
        <f t="shared" si="3356"/>
        <v>9345.710911</v>
      </c>
      <c r="AT261" s="10">
        <f t="shared" si="3356"/>
        <v>9546.693941</v>
      </c>
      <c r="AU261" s="10">
        <f t="shared" si="3356"/>
        <v>10149.64303</v>
      </c>
      <c r="AV261" s="10">
        <f t="shared" si="3356"/>
        <v>11657.01576</v>
      </c>
      <c r="AW261" s="10">
        <f t="shared" si="3356"/>
        <v>11355.54121</v>
      </c>
      <c r="AX261" s="10">
        <f t="shared" si="3356"/>
        <v>10551.60909</v>
      </c>
      <c r="AY261" s="10">
        <f t="shared" si="3356"/>
        <v>9948.660002</v>
      </c>
      <c r="AZ261" s="10">
        <f t="shared" si="3356"/>
        <v>10149.64303</v>
      </c>
      <c r="BA261" s="10">
        <f t="shared" si="3356"/>
        <v>12561.4394</v>
      </c>
      <c r="BB261" s="10">
        <f t="shared" si="27"/>
        <v>120589.8182</v>
      </c>
      <c r="BC261" s="10">
        <f t="shared" ref="BC261:BN261" si="3357">BC231</f>
        <v>12090.04742</v>
      </c>
      <c r="BD261" s="10">
        <f t="shared" si="3357"/>
        <v>13203.60442</v>
      </c>
      <c r="BE261" s="10">
        <f t="shared" si="3357"/>
        <v>14794.40013</v>
      </c>
      <c r="BF261" s="10">
        <f t="shared" si="3357"/>
        <v>14794.40013</v>
      </c>
      <c r="BG261" s="10">
        <f t="shared" si="3357"/>
        <v>15112.55928</v>
      </c>
      <c r="BH261" s="10">
        <f t="shared" si="3357"/>
        <v>16067.0367</v>
      </c>
      <c r="BI261" s="10">
        <f t="shared" si="3357"/>
        <v>18453.23027</v>
      </c>
      <c r="BJ261" s="10">
        <f t="shared" si="3357"/>
        <v>17975.99156</v>
      </c>
      <c r="BK261" s="10">
        <f t="shared" si="3357"/>
        <v>16703.35499</v>
      </c>
      <c r="BL261" s="10">
        <f t="shared" si="3357"/>
        <v>15748.87756</v>
      </c>
      <c r="BM261" s="10">
        <f t="shared" si="3357"/>
        <v>16067.0367</v>
      </c>
      <c r="BN261" s="10">
        <f t="shared" si="3357"/>
        <v>19884.94641</v>
      </c>
      <c r="BO261" s="10">
        <f t="shared" si="29"/>
        <v>190895.4856</v>
      </c>
      <c r="BP261" s="10">
        <f t="shared" ref="BP261:CA261" si="3358">BP231</f>
        <v>19154.14238</v>
      </c>
      <c r="BQ261" s="10">
        <f t="shared" si="3358"/>
        <v>20918.33971</v>
      </c>
      <c r="BR261" s="10">
        <f t="shared" si="3358"/>
        <v>23438.6216</v>
      </c>
      <c r="BS261" s="10">
        <f t="shared" si="3358"/>
        <v>23438.6216</v>
      </c>
      <c r="BT261" s="10">
        <f t="shared" si="3358"/>
        <v>23942.67798</v>
      </c>
      <c r="BU261" s="10">
        <f t="shared" si="3358"/>
        <v>25454.84712</v>
      </c>
      <c r="BV261" s="10">
        <f t="shared" si="3358"/>
        <v>29235.26995</v>
      </c>
      <c r="BW261" s="10">
        <f t="shared" si="3358"/>
        <v>28479.18539</v>
      </c>
      <c r="BX261" s="10">
        <f t="shared" si="3358"/>
        <v>26462.95987</v>
      </c>
      <c r="BY261" s="10">
        <f t="shared" si="3358"/>
        <v>24950.79074</v>
      </c>
      <c r="BZ261" s="10">
        <f t="shared" si="3358"/>
        <v>25454.84712</v>
      </c>
      <c r="CA261" s="10">
        <f t="shared" si="3358"/>
        <v>31503.52366</v>
      </c>
      <c r="CB261" s="10">
        <f t="shared" si="31"/>
        <v>302433.8271</v>
      </c>
      <c r="CC261" s="10">
        <f t="shared" ref="CC261:CN261" si="3359">CC231</f>
        <v>31513.18739</v>
      </c>
      <c r="CD261" s="10">
        <f t="shared" si="3359"/>
        <v>34415.7178</v>
      </c>
      <c r="CE261" s="10">
        <f t="shared" si="3359"/>
        <v>38562.18983</v>
      </c>
      <c r="CF261" s="10">
        <f t="shared" si="3359"/>
        <v>38562.18983</v>
      </c>
      <c r="CG261" s="10">
        <f t="shared" si="3359"/>
        <v>39391.48423</v>
      </c>
      <c r="CH261" s="10">
        <f t="shared" si="3359"/>
        <v>41879.36745</v>
      </c>
      <c r="CI261" s="10">
        <f t="shared" si="3359"/>
        <v>48099.07548</v>
      </c>
      <c r="CJ261" s="10">
        <f t="shared" si="3359"/>
        <v>46855.13388</v>
      </c>
      <c r="CK261" s="10">
        <f t="shared" si="3359"/>
        <v>43537.95626</v>
      </c>
      <c r="CL261" s="10">
        <f t="shared" si="3359"/>
        <v>41050.07304</v>
      </c>
      <c r="CM261" s="10">
        <f t="shared" si="3359"/>
        <v>41879.36745</v>
      </c>
      <c r="CN261" s="10">
        <f t="shared" si="3359"/>
        <v>51830.90031</v>
      </c>
      <c r="CO261" s="10">
        <f t="shared" si="33"/>
        <v>497576.6429</v>
      </c>
      <c r="CP261" s="2"/>
      <c r="CQ261" s="2"/>
      <c r="CR261" s="48">
        <f>O261-'ОПУ БС'!C261</f>
        <v>0</v>
      </c>
      <c r="CS261" s="48">
        <f>AB261-'ОПУ БС'!D261</f>
        <v>0</v>
      </c>
      <c r="CT261" s="48">
        <f>AO261-'ОПУ БС'!E261</f>
        <v>0</v>
      </c>
      <c r="CU261" s="48">
        <f>BB261-'ОПУ БС'!F261</f>
        <v>0</v>
      </c>
      <c r="CV261" s="48">
        <f>BO261-'ОПУ БС'!G261</f>
        <v>0</v>
      </c>
      <c r="CW261" s="48">
        <f>CB261-'ОПУ БС'!H261</f>
        <v>0</v>
      </c>
      <c r="CX261" s="48">
        <f>CO261-'ОПУ БС'!I261</f>
        <v>0.0000000001164153218</v>
      </c>
      <c r="CY261" s="2"/>
      <c r="CZ261" s="2"/>
      <c r="DA261" s="54">
        <f t="shared" ref="DA261:DL261" si="3360">DA231</f>
        <v>0</v>
      </c>
      <c r="DB261" s="54">
        <f t="shared" si="3360"/>
        <v>0</v>
      </c>
      <c r="DC261" s="54">
        <f t="shared" si="3360"/>
        <v>0</v>
      </c>
      <c r="DD261" s="54">
        <f t="shared" si="3360"/>
        <v>0</v>
      </c>
      <c r="DE261" s="54">
        <f t="shared" si="3360"/>
        <v>0</v>
      </c>
      <c r="DF261" s="54">
        <f t="shared" si="3360"/>
        <v>0</v>
      </c>
      <c r="DG261" s="54">
        <f t="shared" si="3360"/>
        <v>0</v>
      </c>
      <c r="DH261" s="54">
        <f t="shared" si="3360"/>
        <v>0</v>
      </c>
      <c r="DI261" s="54">
        <f t="shared" si="3360"/>
        <v>0</v>
      </c>
      <c r="DJ261" s="54">
        <f t="shared" si="3360"/>
        <v>0</v>
      </c>
      <c r="DK261" s="54">
        <f t="shared" si="3360"/>
        <v>0</v>
      </c>
      <c r="DL261" s="54">
        <f t="shared" si="3360"/>
        <v>0</v>
      </c>
      <c r="DM261" s="55">
        <f t="shared" si="35"/>
        <v>0</v>
      </c>
      <c r="DN261" s="54">
        <f t="shared" ref="DN261:DY261" si="3361">DN231</f>
        <v>-5.517551547</v>
      </c>
      <c r="DO261" s="54">
        <f t="shared" si="3361"/>
        <v>-6.025747084</v>
      </c>
      <c r="DP261" s="54">
        <f t="shared" si="3361"/>
        <v>-6.751740708</v>
      </c>
      <c r="DQ261" s="54">
        <f t="shared" si="3361"/>
        <v>-6.751740708</v>
      </c>
      <c r="DR261" s="54">
        <f t="shared" si="3361"/>
        <v>-6.896939433</v>
      </c>
      <c r="DS261" s="54">
        <f t="shared" si="3361"/>
        <v>-7.332535608</v>
      </c>
      <c r="DT261" s="54">
        <f t="shared" si="3361"/>
        <v>-8.421526045</v>
      </c>
      <c r="DU261" s="54">
        <f t="shared" si="3361"/>
        <v>-8.203727958</v>
      </c>
      <c r="DV261" s="54">
        <f t="shared" si="3361"/>
        <v>-7.622933058</v>
      </c>
      <c r="DW261" s="54">
        <f t="shared" si="3361"/>
        <v>-7.187336883</v>
      </c>
      <c r="DX261" s="54">
        <f t="shared" si="3361"/>
        <v>-7.332535608</v>
      </c>
      <c r="DY261" s="54">
        <f t="shared" si="3361"/>
        <v>-9.074920307</v>
      </c>
      <c r="DZ261" s="50">
        <f t="shared" si="37"/>
        <v>-87.11923495</v>
      </c>
      <c r="EA261" s="54">
        <f t="shared" ref="EA261:EL261" si="3362">EA231</f>
        <v>-5.900518279</v>
      </c>
      <c r="EB261" s="54">
        <f t="shared" si="3362"/>
        <v>-6.443987068</v>
      </c>
      <c r="EC261" s="54">
        <f t="shared" si="3362"/>
        <v>-7.220371052</v>
      </c>
      <c r="ED261" s="54">
        <f t="shared" si="3362"/>
        <v>-7.220371052</v>
      </c>
      <c r="EE261" s="54">
        <f t="shared" si="3362"/>
        <v>-7.375647849</v>
      </c>
      <c r="EF261" s="54">
        <f t="shared" si="3362"/>
        <v>-7.84147824</v>
      </c>
      <c r="EG261" s="54">
        <f t="shared" si="3362"/>
        <v>-9.006054216</v>
      </c>
      <c r="EH261" s="54">
        <f t="shared" si="3362"/>
        <v>-8.773139021</v>
      </c>
      <c r="EI261" s="54">
        <f t="shared" si="3362"/>
        <v>-8.152031833</v>
      </c>
      <c r="EJ261" s="54">
        <f t="shared" si="3362"/>
        <v>-7.686201443</v>
      </c>
      <c r="EK261" s="54">
        <f t="shared" si="3362"/>
        <v>-7.84147824</v>
      </c>
      <c r="EL261" s="54">
        <f t="shared" si="3362"/>
        <v>-9.704799802</v>
      </c>
      <c r="EM261" s="50">
        <f t="shared" si="39"/>
        <v>-93.16607809</v>
      </c>
      <c r="EN261" s="54">
        <f t="shared" ref="EN261:EY261" si="3363">EN231</f>
        <v>-6.464457021</v>
      </c>
      <c r="EO261" s="54">
        <f t="shared" si="3363"/>
        <v>-7.059867536</v>
      </c>
      <c r="EP261" s="54">
        <f t="shared" si="3363"/>
        <v>-7.910453987</v>
      </c>
      <c r="EQ261" s="54">
        <f t="shared" si="3363"/>
        <v>-7.910453987</v>
      </c>
      <c r="ER261" s="54">
        <f t="shared" si="3363"/>
        <v>-8.080571277</v>
      </c>
      <c r="ES261" s="54">
        <f t="shared" si="3363"/>
        <v>-8.590923147</v>
      </c>
      <c r="ET261" s="54">
        <f t="shared" si="3363"/>
        <v>-9.866802822</v>
      </c>
      <c r="EU261" s="54">
        <f t="shared" si="3363"/>
        <v>-9.611626887</v>
      </c>
      <c r="EV261" s="54">
        <f t="shared" si="3363"/>
        <v>-8.931157727</v>
      </c>
      <c r="EW261" s="54">
        <f t="shared" si="3363"/>
        <v>-8.420805857</v>
      </c>
      <c r="EX261" s="54">
        <f t="shared" si="3363"/>
        <v>-8.590923147</v>
      </c>
      <c r="EY261" s="54">
        <f t="shared" si="3363"/>
        <v>-10.63233063</v>
      </c>
      <c r="EZ261" s="51">
        <f t="shared" si="41"/>
        <v>-102.070374</v>
      </c>
      <c r="FA261" s="54">
        <f t="shared" ref="FA261:FL261" si="3364">FA231</f>
        <v>-7.145049235</v>
      </c>
      <c r="FB261" s="54">
        <f t="shared" si="3364"/>
        <v>-7.803145875</v>
      </c>
      <c r="FC261" s="54">
        <f t="shared" si="3364"/>
        <v>-8.743283932</v>
      </c>
      <c r="FD261" s="54">
        <f t="shared" si="3364"/>
        <v>-8.743283932</v>
      </c>
      <c r="FE261" s="54">
        <f t="shared" si="3364"/>
        <v>-8.931311543</v>
      </c>
      <c r="FF261" s="54">
        <f t="shared" si="3364"/>
        <v>-9.495394378</v>
      </c>
      <c r="FG261" s="54">
        <f t="shared" si="3364"/>
        <v>-10.90560146</v>
      </c>
      <c r="FH261" s="54">
        <f t="shared" si="3364"/>
        <v>-10.62356005</v>
      </c>
      <c r="FI261" s="54">
        <f t="shared" si="3364"/>
        <v>-9.871449601</v>
      </c>
      <c r="FJ261" s="54">
        <f t="shared" si="3364"/>
        <v>-9.307366766</v>
      </c>
      <c r="FK261" s="54">
        <f t="shared" si="3364"/>
        <v>-9.495394378</v>
      </c>
      <c r="FL261" s="54">
        <f t="shared" si="3364"/>
        <v>-11.75172572</v>
      </c>
      <c r="FM261" s="51">
        <f t="shared" si="43"/>
        <v>-112.8165669</v>
      </c>
      <c r="FN261" s="2"/>
      <c r="FO261" s="2"/>
      <c r="FP261" s="10">
        <f t="shared" ref="FP261:GA261" si="3365">FP231</f>
        <v>3297.12928</v>
      </c>
      <c r="FQ261" s="10">
        <f t="shared" si="3365"/>
        <v>3600.81224</v>
      </c>
      <c r="FR261" s="10">
        <f t="shared" si="3365"/>
        <v>4034.64504</v>
      </c>
      <c r="FS261" s="10">
        <f t="shared" si="3365"/>
        <v>4034.64504</v>
      </c>
      <c r="FT261" s="10">
        <f t="shared" si="3365"/>
        <v>4121.4116</v>
      </c>
      <c r="FU261" s="10">
        <f t="shared" si="3365"/>
        <v>4381.71128</v>
      </c>
      <c r="FV261" s="10">
        <f t="shared" si="3365"/>
        <v>5032.46048</v>
      </c>
      <c r="FW261" s="10">
        <f t="shared" si="3365"/>
        <v>4902.31064</v>
      </c>
      <c r="FX261" s="10">
        <f t="shared" si="3365"/>
        <v>4555.2444</v>
      </c>
      <c r="FY261" s="10">
        <f t="shared" si="3365"/>
        <v>4294.94472</v>
      </c>
      <c r="FZ261" s="10">
        <f t="shared" si="3365"/>
        <v>4381.71128</v>
      </c>
      <c r="GA261" s="10">
        <f t="shared" si="3365"/>
        <v>5422.910001</v>
      </c>
      <c r="GB261" s="52">
        <f t="shared" si="45"/>
        <v>52059.93601</v>
      </c>
      <c r="GC261" s="10">
        <f t="shared" ref="GC261:GN261" si="3366">GC231</f>
        <v>4006.118032</v>
      </c>
      <c r="GD261" s="10">
        <f t="shared" si="3366"/>
        <v>4375.102588</v>
      </c>
      <c r="GE261" s="10">
        <f t="shared" si="3366"/>
        <v>4902.223382</v>
      </c>
      <c r="GF261" s="10">
        <f t="shared" si="3366"/>
        <v>4902.223382</v>
      </c>
      <c r="GG261" s="10">
        <f t="shared" si="3366"/>
        <v>5007.64754</v>
      </c>
      <c r="GH261" s="10">
        <f t="shared" si="3366"/>
        <v>5323.920017</v>
      </c>
      <c r="GI261" s="10">
        <f t="shared" si="3366"/>
        <v>6114.601207</v>
      </c>
      <c r="GJ261" s="10">
        <f t="shared" si="3366"/>
        <v>5956.464969</v>
      </c>
      <c r="GK261" s="10">
        <f t="shared" si="3366"/>
        <v>5534.768334</v>
      </c>
      <c r="GL261" s="10">
        <f t="shared" si="3366"/>
        <v>5218.495858</v>
      </c>
      <c r="GM261" s="10">
        <f t="shared" si="3366"/>
        <v>5323.920017</v>
      </c>
      <c r="GN261" s="10">
        <f t="shared" si="3366"/>
        <v>6589.009922</v>
      </c>
      <c r="GO261" s="52">
        <f t="shared" si="47"/>
        <v>63254.49525</v>
      </c>
      <c r="GP261" s="63">
        <f t="shared" ref="GP261:HA261" si="3367">GP231</f>
        <v>5245.867639</v>
      </c>
      <c r="GQ261" s="63">
        <f t="shared" si="3367"/>
        <v>5729.039658</v>
      </c>
      <c r="GR261" s="63">
        <f t="shared" si="3367"/>
        <v>6419.2854</v>
      </c>
      <c r="GS261" s="63">
        <f t="shared" si="3367"/>
        <v>6419.2854</v>
      </c>
      <c r="GT261" s="63">
        <f t="shared" si="3367"/>
        <v>6557.334548</v>
      </c>
      <c r="GU261" s="63">
        <f t="shared" si="3367"/>
        <v>6971.481993</v>
      </c>
      <c r="GV261" s="63">
        <f t="shared" si="3367"/>
        <v>8006.850606</v>
      </c>
      <c r="GW261" s="63">
        <f t="shared" si="3367"/>
        <v>7799.776884</v>
      </c>
      <c r="GX261" s="63">
        <f t="shared" si="3367"/>
        <v>7247.58029</v>
      </c>
      <c r="GY261" s="63">
        <f t="shared" si="3367"/>
        <v>6833.432845</v>
      </c>
      <c r="GZ261" s="63">
        <f t="shared" si="3367"/>
        <v>6971.481993</v>
      </c>
      <c r="HA261" s="63">
        <f t="shared" si="3367"/>
        <v>8628.071774</v>
      </c>
      <c r="HB261" s="52">
        <f t="shared" si="49"/>
        <v>82829.48903</v>
      </c>
      <c r="HC261" s="63">
        <f t="shared" ref="HC261:HN261" si="3368">HC231</f>
        <v>7631.837602</v>
      </c>
      <c r="HD261" s="63">
        <f t="shared" si="3368"/>
        <v>8334.770012</v>
      </c>
      <c r="HE261" s="63">
        <f t="shared" si="3368"/>
        <v>9338.95917</v>
      </c>
      <c r="HF261" s="63">
        <f t="shared" si="3368"/>
        <v>9338.95917</v>
      </c>
      <c r="HG261" s="63">
        <f t="shared" si="3368"/>
        <v>9539.797002</v>
      </c>
      <c r="HH261" s="63">
        <f t="shared" si="3368"/>
        <v>10142.3105</v>
      </c>
      <c r="HI261" s="63">
        <f t="shared" si="3368"/>
        <v>11648.59423</v>
      </c>
      <c r="HJ261" s="63">
        <f t="shared" si="3368"/>
        <v>11347.33749</v>
      </c>
      <c r="HK261" s="63">
        <f t="shared" si="3368"/>
        <v>10543.98616</v>
      </c>
      <c r="HL261" s="63">
        <f t="shared" si="3368"/>
        <v>9941.472665</v>
      </c>
      <c r="HM261" s="63">
        <f t="shared" si="3368"/>
        <v>10142.3105</v>
      </c>
      <c r="HN261" s="63">
        <f t="shared" si="3368"/>
        <v>12552.36448</v>
      </c>
      <c r="HO261" s="52">
        <f t="shared" si="51"/>
        <v>120502.699</v>
      </c>
      <c r="HP261" s="63">
        <f t="shared" ref="HP261:IA261" si="3369">HP231</f>
        <v>12084.1469</v>
      </c>
      <c r="HQ261" s="63">
        <f t="shared" si="3369"/>
        <v>13197.16043</v>
      </c>
      <c r="HR261" s="63">
        <f t="shared" si="3369"/>
        <v>14787.17976</v>
      </c>
      <c r="HS261" s="63">
        <f t="shared" si="3369"/>
        <v>14787.17976</v>
      </c>
      <c r="HT261" s="63">
        <f t="shared" si="3369"/>
        <v>15105.18363</v>
      </c>
      <c r="HU261" s="63">
        <f t="shared" si="3369"/>
        <v>16059.19522</v>
      </c>
      <c r="HV261" s="63">
        <f t="shared" si="3369"/>
        <v>18444.22422</v>
      </c>
      <c r="HW261" s="63">
        <f t="shared" si="3369"/>
        <v>17967.21842</v>
      </c>
      <c r="HX261" s="63">
        <f t="shared" si="3369"/>
        <v>16695.20296</v>
      </c>
      <c r="HY261" s="63">
        <f t="shared" si="3369"/>
        <v>15741.19136</v>
      </c>
      <c r="HZ261" s="63">
        <f t="shared" si="3369"/>
        <v>16059.19522</v>
      </c>
      <c r="IA261" s="63">
        <f t="shared" si="3369"/>
        <v>19875.24162</v>
      </c>
      <c r="IB261" s="52">
        <f t="shared" si="53"/>
        <v>190802.3195</v>
      </c>
      <c r="IC261" s="63">
        <f t="shared" ref="IC261:IN261" si="3370">IC231</f>
        <v>19147.67793</v>
      </c>
      <c r="ID261" s="63">
        <f t="shared" si="3370"/>
        <v>20911.27984</v>
      </c>
      <c r="IE261" s="63">
        <f t="shared" si="3370"/>
        <v>23430.71115</v>
      </c>
      <c r="IF261" s="63">
        <f t="shared" si="3370"/>
        <v>23430.71115</v>
      </c>
      <c r="IG261" s="63">
        <f t="shared" si="3370"/>
        <v>23934.59741</v>
      </c>
      <c r="IH261" s="63">
        <f t="shared" si="3370"/>
        <v>25446.25619</v>
      </c>
      <c r="II261" s="63">
        <f t="shared" si="3370"/>
        <v>29225.40315</v>
      </c>
      <c r="IJ261" s="63">
        <f t="shared" si="3370"/>
        <v>28469.57376</v>
      </c>
      <c r="IK261" s="63">
        <f t="shared" si="3370"/>
        <v>26454.02871</v>
      </c>
      <c r="IL261" s="63">
        <f t="shared" si="3370"/>
        <v>24942.36993</v>
      </c>
      <c r="IM261" s="63">
        <f t="shared" si="3370"/>
        <v>25446.25619</v>
      </c>
      <c r="IN261" s="63">
        <f t="shared" si="3370"/>
        <v>31492.89133</v>
      </c>
      <c r="IO261" s="52">
        <f t="shared" si="55"/>
        <v>302331.7567</v>
      </c>
      <c r="IP261" s="63">
        <f t="shared" ref="IP261:JA261" si="3371">IP231</f>
        <v>31506.04234</v>
      </c>
      <c r="IQ261" s="63">
        <f t="shared" si="3371"/>
        <v>34407.91466</v>
      </c>
      <c r="IR261" s="63">
        <f t="shared" si="3371"/>
        <v>38553.44654</v>
      </c>
      <c r="IS261" s="63">
        <f t="shared" si="3371"/>
        <v>38553.44654</v>
      </c>
      <c r="IT261" s="63">
        <f t="shared" si="3371"/>
        <v>39382.55292</v>
      </c>
      <c r="IU261" s="63">
        <f t="shared" si="3371"/>
        <v>41869.87205</v>
      </c>
      <c r="IV261" s="63">
        <f t="shared" si="3371"/>
        <v>48088.16988</v>
      </c>
      <c r="IW261" s="63">
        <f t="shared" si="3371"/>
        <v>46844.51032</v>
      </c>
      <c r="IX261" s="63">
        <f t="shared" si="3371"/>
        <v>43528.08481</v>
      </c>
      <c r="IY261" s="63">
        <f t="shared" si="3371"/>
        <v>41040.76568</v>
      </c>
      <c r="IZ261" s="63">
        <f t="shared" si="3371"/>
        <v>41869.87205</v>
      </c>
      <c r="JA261" s="63">
        <f t="shared" si="3371"/>
        <v>51819.14858</v>
      </c>
      <c r="JB261" s="52">
        <f t="shared" si="57"/>
        <v>497463.8264</v>
      </c>
      <c r="JC261" s="2"/>
      <c r="JD261" s="2"/>
      <c r="JE261" s="19">
        <f t="shared" si="58"/>
        <v>0</v>
      </c>
      <c r="JF261" s="19">
        <f t="shared" si="59"/>
        <v>0</v>
      </c>
      <c r="JG261" s="48">
        <f t="shared" si="60"/>
        <v>0</v>
      </c>
      <c r="JH261" s="48">
        <f t="shared" si="61"/>
        <v>0</v>
      </c>
      <c r="JI261" s="48">
        <f t="shared" si="62"/>
        <v>0</v>
      </c>
      <c r="JJ261" s="48">
        <f t="shared" si="63"/>
        <v>0</v>
      </c>
      <c r="JK261" s="48">
        <f t="shared" si="64"/>
        <v>0</v>
      </c>
    </row>
    <row r="262" ht="19.5" customHeight="1" outlineLevel="1">
      <c r="A262" s="2"/>
      <c r="B262" s="13" t="s">
        <v>19</v>
      </c>
      <c r="C262" s="10">
        <f t="shared" ref="C262:N262" si="3372">C232</f>
        <v>2607.164605</v>
      </c>
      <c r="D262" s="10">
        <f t="shared" si="3372"/>
        <v>2950.21258</v>
      </c>
      <c r="E262" s="10">
        <f t="shared" si="3372"/>
        <v>3190.346162</v>
      </c>
      <c r="F262" s="10">
        <f t="shared" si="3372"/>
        <v>3190.346162</v>
      </c>
      <c r="G262" s="10">
        <f t="shared" si="3372"/>
        <v>3258.955757</v>
      </c>
      <c r="H262" s="10">
        <f t="shared" si="3372"/>
        <v>3464.784541</v>
      </c>
      <c r="I262" s="10">
        <f t="shared" si="3372"/>
        <v>3979.356503</v>
      </c>
      <c r="J262" s="10">
        <f t="shared" si="3372"/>
        <v>3876.442111</v>
      </c>
      <c r="K262" s="10">
        <f t="shared" si="3372"/>
        <v>3602.003731</v>
      </c>
      <c r="L262" s="10">
        <f t="shared" si="3372"/>
        <v>3396.174946</v>
      </c>
      <c r="M262" s="10">
        <f t="shared" si="3372"/>
        <v>3361.870149</v>
      </c>
      <c r="N262" s="10">
        <f t="shared" si="3372"/>
        <v>4288.09968</v>
      </c>
      <c r="O262" s="10">
        <f t="shared" si="21"/>
        <v>41165.75693</v>
      </c>
      <c r="P262" s="10">
        <f t="shared" ref="P262:AA262" si="3373">P232</f>
        <v>3071.820798</v>
      </c>
      <c r="Q262" s="10">
        <f t="shared" si="3373"/>
        <v>3476.007745</v>
      </c>
      <c r="R262" s="10">
        <f t="shared" si="3373"/>
        <v>3758.938608</v>
      </c>
      <c r="S262" s="10">
        <f t="shared" si="3373"/>
        <v>3758.938608</v>
      </c>
      <c r="T262" s="10">
        <f t="shared" si="3373"/>
        <v>3839.775997</v>
      </c>
      <c r="U262" s="10">
        <f t="shared" si="3373"/>
        <v>4082.288165</v>
      </c>
      <c r="V262" s="10">
        <f t="shared" si="3373"/>
        <v>4688.568586</v>
      </c>
      <c r="W262" s="10">
        <f t="shared" si="3373"/>
        <v>4567.312502</v>
      </c>
      <c r="X262" s="10">
        <f t="shared" si="3373"/>
        <v>4243.962944</v>
      </c>
      <c r="Y262" s="10">
        <f t="shared" si="3373"/>
        <v>4001.450776</v>
      </c>
      <c r="Z262" s="10">
        <f t="shared" si="3373"/>
        <v>3961.032081</v>
      </c>
      <c r="AA262" s="10">
        <f t="shared" si="3373"/>
        <v>5052.336838</v>
      </c>
      <c r="AB262" s="10">
        <f t="shared" si="23"/>
        <v>48502.43365</v>
      </c>
      <c r="AC262" s="10">
        <f t="shared" ref="AC262:AN262" si="3374">AC232</f>
        <v>3909.029262</v>
      </c>
      <c r="AD262" s="10">
        <f t="shared" si="3374"/>
        <v>3834.790244</v>
      </c>
      <c r="AE262" s="10">
        <f t="shared" si="3374"/>
        <v>4783.417386</v>
      </c>
      <c r="AF262" s="10">
        <f t="shared" si="3374"/>
        <v>4783.417386</v>
      </c>
      <c r="AG262" s="10">
        <f t="shared" si="3374"/>
        <v>4886.286578</v>
      </c>
      <c r="AH262" s="10">
        <f t="shared" si="3374"/>
        <v>5194.894151</v>
      </c>
      <c r="AI262" s="10">
        <f t="shared" si="3374"/>
        <v>5966.413084</v>
      </c>
      <c r="AJ262" s="10">
        <f t="shared" si="3374"/>
        <v>5812.109298</v>
      </c>
      <c r="AK262" s="10">
        <f t="shared" si="3374"/>
        <v>5400.632533</v>
      </c>
      <c r="AL262" s="10">
        <f t="shared" si="3374"/>
        <v>5092.02496</v>
      </c>
      <c r="AM262" s="10">
        <f t="shared" si="3374"/>
        <v>5629.175338</v>
      </c>
      <c r="AN262" s="10">
        <f t="shared" si="3374"/>
        <v>6429.324444</v>
      </c>
      <c r="AO262" s="10">
        <f t="shared" si="25"/>
        <v>61721.51466</v>
      </c>
      <c r="AP262" s="10">
        <f t="shared" ref="AP262:BA262" si="3375">AP232</f>
        <v>5527.024543</v>
      </c>
      <c r="AQ262" s="10">
        <f t="shared" si="3375"/>
        <v>6254.264614</v>
      </c>
      <c r="AR262" s="10">
        <f t="shared" si="3375"/>
        <v>6763.332664</v>
      </c>
      <c r="AS262" s="10">
        <f t="shared" si="3375"/>
        <v>6763.332664</v>
      </c>
      <c r="AT262" s="10">
        <f t="shared" si="3375"/>
        <v>6908.780678</v>
      </c>
      <c r="AU262" s="10">
        <f t="shared" si="3375"/>
        <v>7345.124721</v>
      </c>
      <c r="AV262" s="10">
        <f t="shared" si="3375"/>
        <v>8435.984828</v>
      </c>
      <c r="AW262" s="10">
        <f t="shared" si="3375"/>
        <v>8217.812807</v>
      </c>
      <c r="AX262" s="10">
        <f t="shared" si="3375"/>
        <v>7636.02075</v>
      </c>
      <c r="AY262" s="10">
        <f t="shared" si="3375"/>
        <v>7199.676707</v>
      </c>
      <c r="AZ262" s="10">
        <f t="shared" si="3375"/>
        <v>7126.9527</v>
      </c>
      <c r="BA262" s="10">
        <f t="shared" si="3375"/>
        <v>9090.500892</v>
      </c>
      <c r="BB262" s="10">
        <f t="shared" si="27"/>
        <v>87268.80857</v>
      </c>
      <c r="BC262" s="10">
        <f t="shared" ref="BC262:BN262" si="3376">BC232</f>
        <v>8491.893615</v>
      </c>
      <c r="BD262" s="10">
        <f t="shared" si="3376"/>
        <v>9609.248039</v>
      </c>
      <c r="BE262" s="10">
        <f t="shared" si="3376"/>
        <v>10391.39613</v>
      </c>
      <c r="BF262" s="10">
        <f t="shared" si="3376"/>
        <v>10391.39613</v>
      </c>
      <c r="BG262" s="10">
        <f t="shared" si="3376"/>
        <v>10614.86702</v>
      </c>
      <c r="BH262" s="10">
        <f t="shared" si="3376"/>
        <v>11285.27967</v>
      </c>
      <c r="BI262" s="10">
        <f t="shared" si="3376"/>
        <v>12961.31131</v>
      </c>
      <c r="BJ262" s="10">
        <f t="shared" si="3376"/>
        <v>12626.10498</v>
      </c>
      <c r="BK262" s="10">
        <f t="shared" si="3376"/>
        <v>11732.22144</v>
      </c>
      <c r="BL262" s="10">
        <f t="shared" si="3376"/>
        <v>11061.80879</v>
      </c>
      <c r="BM262" s="10">
        <f t="shared" si="3376"/>
        <v>10950.07335</v>
      </c>
      <c r="BN262" s="10">
        <f t="shared" si="3376"/>
        <v>13966.93029</v>
      </c>
      <c r="BO262" s="10">
        <f t="shared" si="29"/>
        <v>134082.5308</v>
      </c>
      <c r="BP262" s="10">
        <f t="shared" ref="BP262:CA262" si="3377">BP232</f>
        <v>13050.11428</v>
      </c>
      <c r="BQ262" s="10">
        <f t="shared" si="3377"/>
        <v>14767.23458</v>
      </c>
      <c r="BR262" s="10">
        <f t="shared" si="3377"/>
        <v>15969.21879</v>
      </c>
      <c r="BS262" s="10">
        <f t="shared" si="3377"/>
        <v>15969.21879</v>
      </c>
      <c r="BT262" s="10">
        <f t="shared" si="3377"/>
        <v>16312.64285</v>
      </c>
      <c r="BU262" s="10">
        <f t="shared" si="3377"/>
        <v>17342.91503</v>
      </c>
      <c r="BV262" s="10">
        <f t="shared" si="3377"/>
        <v>19918.59548</v>
      </c>
      <c r="BW262" s="10">
        <f t="shared" si="3377"/>
        <v>19403.45939</v>
      </c>
      <c r="BX262" s="10">
        <f t="shared" si="3377"/>
        <v>18029.76315</v>
      </c>
      <c r="BY262" s="10">
        <f t="shared" si="3377"/>
        <v>16999.49097</v>
      </c>
      <c r="BZ262" s="10">
        <f t="shared" si="3377"/>
        <v>16827.77894</v>
      </c>
      <c r="CA262" s="10">
        <f t="shared" si="3377"/>
        <v>21464.00375</v>
      </c>
      <c r="CB262" s="10">
        <f t="shared" si="31"/>
        <v>206054.436</v>
      </c>
      <c r="CC262" s="10">
        <f t="shared" ref="CC262:CN262" si="3378">CC232</f>
        <v>20815.3539</v>
      </c>
      <c r="CD262" s="10">
        <f t="shared" si="3378"/>
        <v>23554.21625</v>
      </c>
      <c r="CE262" s="10">
        <f t="shared" si="3378"/>
        <v>25471.4199</v>
      </c>
      <c r="CF262" s="10">
        <f t="shared" si="3378"/>
        <v>25471.4199</v>
      </c>
      <c r="CG262" s="10">
        <f t="shared" si="3378"/>
        <v>26019.19237</v>
      </c>
      <c r="CH262" s="10">
        <f t="shared" si="3378"/>
        <v>27662.50979</v>
      </c>
      <c r="CI262" s="10">
        <f t="shared" si="3378"/>
        <v>31770.80332</v>
      </c>
      <c r="CJ262" s="10">
        <f t="shared" si="3378"/>
        <v>30949.14461</v>
      </c>
      <c r="CK262" s="10">
        <f t="shared" si="3378"/>
        <v>28758.05473</v>
      </c>
      <c r="CL262" s="10">
        <f t="shared" si="3378"/>
        <v>27114.73731</v>
      </c>
      <c r="CM262" s="10">
        <f t="shared" si="3378"/>
        <v>26840.85108</v>
      </c>
      <c r="CN262" s="10">
        <f t="shared" si="3378"/>
        <v>34235.77944</v>
      </c>
      <c r="CO262" s="10">
        <f t="shared" si="33"/>
        <v>328663.4826</v>
      </c>
      <c r="CP262" s="2"/>
      <c r="CQ262" s="2"/>
      <c r="CR262" s="48">
        <f>O262-'ОПУ БС'!C262</f>
        <v>0</v>
      </c>
      <c r="CS262" s="48">
        <f>AB262-'ОПУ БС'!D262</f>
        <v>0</v>
      </c>
      <c r="CT262" s="48">
        <f>AO262-'ОПУ БС'!E262</f>
        <v>0</v>
      </c>
      <c r="CU262" s="48">
        <f>BB262-'ОПУ БС'!F262</f>
        <v>0</v>
      </c>
      <c r="CV262" s="48">
        <f>BO262-'ОПУ БС'!G262</f>
        <v>0</v>
      </c>
      <c r="CW262" s="48">
        <f>CB262-'ОПУ БС'!H262</f>
        <v>0</v>
      </c>
      <c r="CX262" s="48">
        <f>CO262-'ОПУ БС'!I262</f>
        <v>0</v>
      </c>
      <c r="CY262" s="2"/>
      <c r="CZ262" s="2"/>
      <c r="DA262" s="54">
        <f t="shared" ref="DA262:DL262" si="3379">DA232</f>
        <v>0</v>
      </c>
      <c r="DB262" s="54">
        <f t="shared" si="3379"/>
        <v>0</v>
      </c>
      <c r="DC262" s="54">
        <f t="shared" si="3379"/>
        <v>0</v>
      </c>
      <c r="DD262" s="54">
        <f t="shared" si="3379"/>
        <v>0</v>
      </c>
      <c r="DE262" s="54">
        <f t="shared" si="3379"/>
        <v>0</v>
      </c>
      <c r="DF262" s="54">
        <f t="shared" si="3379"/>
        <v>0</v>
      </c>
      <c r="DG262" s="54">
        <f t="shared" si="3379"/>
        <v>0</v>
      </c>
      <c r="DH262" s="54">
        <f t="shared" si="3379"/>
        <v>0</v>
      </c>
      <c r="DI262" s="54">
        <f t="shared" si="3379"/>
        <v>0</v>
      </c>
      <c r="DJ262" s="54">
        <f t="shared" si="3379"/>
        <v>0</v>
      </c>
      <c r="DK262" s="54">
        <f t="shared" si="3379"/>
        <v>0</v>
      </c>
      <c r="DL262" s="54">
        <f t="shared" si="3379"/>
        <v>0</v>
      </c>
      <c r="DM262" s="55">
        <f t="shared" si="35"/>
        <v>0</v>
      </c>
      <c r="DN262" s="54">
        <f t="shared" ref="DN262:DY262" si="3380">DN232</f>
        <v>-3.992958583</v>
      </c>
      <c r="DO262" s="54">
        <f t="shared" si="3380"/>
        <v>-4.518347871</v>
      </c>
      <c r="DP262" s="54">
        <f t="shared" si="3380"/>
        <v>-4.886120372</v>
      </c>
      <c r="DQ262" s="54">
        <f t="shared" si="3380"/>
        <v>-4.886120372</v>
      </c>
      <c r="DR262" s="54">
        <f t="shared" si="3380"/>
        <v>-4.991198229</v>
      </c>
      <c r="DS262" s="54">
        <f t="shared" si="3380"/>
        <v>-5.306431802</v>
      </c>
      <c r="DT262" s="54">
        <f t="shared" si="3380"/>
        <v>-6.094515733</v>
      </c>
      <c r="DU262" s="54">
        <f t="shared" si="3380"/>
        <v>-5.936898946</v>
      </c>
      <c r="DV262" s="54">
        <f t="shared" si="3380"/>
        <v>-5.516587517</v>
      </c>
      <c r="DW262" s="54">
        <f t="shared" si="3380"/>
        <v>-5.201353944</v>
      </c>
      <c r="DX262" s="54">
        <f t="shared" si="3380"/>
        <v>-5.148815016</v>
      </c>
      <c r="DY262" s="54">
        <f t="shared" si="3380"/>
        <v>-6.567366091</v>
      </c>
      <c r="DZ262" s="50">
        <f t="shared" si="37"/>
        <v>-63.04671448</v>
      </c>
      <c r="EA262" s="54">
        <f t="shared" ref="EA262:EL262" si="3381">EA232</f>
        <v>-4.144448054</v>
      </c>
      <c r="EB262" s="54">
        <f t="shared" si="3381"/>
        <v>-4.689770166</v>
      </c>
      <c r="EC262" s="54">
        <f t="shared" si="3381"/>
        <v>-5.071495645</v>
      </c>
      <c r="ED262" s="54">
        <f t="shared" si="3381"/>
        <v>-5.071495645</v>
      </c>
      <c r="EE262" s="54">
        <f t="shared" si="3381"/>
        <v>-5.180560068</v>
      </c>
      <c r="EF262" s="54">
        <f t="shared" si="3381"/>
        <v>-5.507753335</v>
      </c>
      <c r="EG262" s="54">
        <f t="shared" si="3381"/>
        <v>-6.325736504</v>
      </c>
      <c r="EH262" s="54">
        <f t="shared" si="3381"/>
        <v>-6.16213987</v>
      </c>
      <c r="EI262" s="54">
        <f t="shared" si="3381"/>
        <v>-5.72588218</v>
      </c>
      <c r="EJ262" s="54">
        <f t="shared" si="3381"/>
        <v>-5.398688913</v>
      </c>
      <c r="EK262" s="54">
        <f t="shared" si="3381"/>
        <v>-5.344156701</v>
      </c>
      <c r="EL262" s="54">
        <f t="shared" si="3381"/>
        <v>-6.816526405</v>
      </c>
      <c r="EM262" s="50">
        <f t="shared" si="39"/>
        <v>-65.43865349</v>
      </c>
      <c r="EN262" s="54">
        <f t="shared" ref="EN262:EY262" si="3382">EN232</f>
        <v>-4.40436858</v>
      </c>
      <c r="EO262" s="54">
        <f t="shared" si="3382"/>
        <v>-4.983890761</v>
      </c>
      <c r="EP262" s="54">
        <f t="shared" si="3382"/>
        <v>-5.389556288</v>
      </c>
      <c r="EQ262" s="54">
        <f t="shared" si="3382"/>
        <v>-5.389556288</v>
      </c>
      <c r="ER262" s="54">
        <f t="shared" si="3382"/>
        <v>-5.505460725</v>
      </c>
      <c r="ES262" s="54">
        <f t="shared" si="3382"/>
        <v>-5.853174034</v>
      </c>
      <c r="ET262" s="54">
        <f t="shared" si="3382"/>
        <v>-6.722457306</v>
      </c>
      <c r="EU262" s="54">
        <f t="shared" si="3382"/>
        <v>-6.548600651</v>
      </c>
      <c r="EV262" s="54">
        <f t="shared" si="3382"/>
        <v>-6.084982906</v>
      </c>
      <c r="EW262" s="54">
        <f t="shared" si="3382"/>
        <v>-5.737269597</v>
      </c>
      <c r="EX262" s="54">
        <f t="shared" si="3382"/>
        <v>-5.679317379</v>
      </c>
      <c r="EY262" s="54">
        <f t="shared" si="3382"/>
        <v>-7.244027269</v>
      </c>
      <c r="EZ262" s="51">
        <f t="shared" si="41"/>
        <v>-69.54266179</v>
      </c>
      <c r="FA262" s="54">
        <f t="shared" ref="FA262:FL262" si="3383">FA232</f>
        <v>-4.719507634</v>
      </c>
      <c r="FB262" s="54">
        <f t="shared" si="3383"/>
        <v>-5.34049548</v>
      </c>
      <c r="FC262" s="54">
        <f t="shared" si="3383"/>
        <v>-5.775186973</v>
      </c>
      <c r="FD262" s="54">
        <f t="shared" si="3383"/>
        <v>-5.775186973</v>
      </c>
      <c r="FE262" s="54">
        <f t="shared" si="3383"/>
        <v>-5.899384542</v>
      </c>
      <c r="FF262" s="54">
        <f t="shared" si="3383"/>
        <v>-6.27197725</v>
      </c>
      <c r="FG262" s="54">
        <f t="shared" si="3383"/>
        <v>-7.20345902</v>
      </c>
      <c r="FH262" s="54">
        <f t="shared" si="3383"/>
        <v>-7.017162666</v>
      </c>
      <c r="FI262" s="54">
        <f t="shared" si="3383"/>
        <v>-6.520372389</v>
      </c>
      <c r="FJ262" s="54">
        <f t="shared" si="3383"/>
        <v>-6.147779681</v>
      </c>
      <c r="FK262" s="54">
        <f t="shared" si="3383"/>
        <v>-6.085680896</v>
      </c>
      <c r="FL262" s="54">
        <f t="shared" si="3383"/>
        <v>-7.762348082</v>
      </c>
      <c r="FM262" s="51">
        <f t="shared" si="43"/>
        <v>-74.51854159</v>
      </c>
      <c r="FN262" s="2"/>
      <c r="FO262" s="2"/>
      <c r="FP262" s="10">
        <f t="shared" ref="FP262:GA262" si="3384">FP232</f>
        <v>2607.164605</v>
      </c>
      <c r="FQ262" s="10">
        <f t="shared" si="3384"/>
        <v>2950.21258</v>
      </c>
      <c r="FR262" s="10">
        <f t="shared" si="3384"/>
        <v>3190.346162</v>
      </c>
      <c r="FS262" s="10">
        <f t="shared" si="3384"/>
        <v>3190.346162</v>
      </c>
      <c r="FT262" s="10">
        <f t="shared" si="3384"/>
        <v>3258.955757</v>
      </c>
      <c r="FU262" s="10">
        <f t="shared" si="3384"/>
        <v>3464.784541</v>
      </c>
      <c r="FV262" s="10">
        <f t="shared" si="3384"/>
        <v>3979.356503</v>
      </c>
      <c r="FW262" s="10">
        <f t="shared" si="3384"/>
        <v>3876.442111</v>
      </c>
      <c r="FX262" s="10">
        <f t="shared" si="3384"/>
        <v>3602.003731</v>
      </c>
      <c r="FY262" s="10">
        <f t="shared" si="3384"/>
        <v>3396.174946</v>
      </c>
      <c r="FZ262" s="10">
        <f t="shared" si="3384"/>
        <v>3361.870149</v>
      </c>
      <c r="GA262" s="10">
        <f t="shared" si="3384"/>
        <v>4288.09968</v>
      </c>
      <c r="GB262" s="52">
        <f t="shared" si="45"/>
        <v>41165.75693</v>
      </c>
      <c r="GC262" s="10">
        <f t="shared" ref="GC262:GN262" si="3385">GC232</f>
        <v>3071.820798</v>
      </c>
      <c r="GD262" s="10">
        <f t="shared" si="3385"/>
        <v>3476.007745</v>
      </c>
      <c r="GE262" s="10">
        <f t="shared" si="3385"/>
        <v>3758.938608</v>
      </c>
      <c r="GF262" s="10">
        <f t="shared" si="3385"/>
        <v>3758.938608</v>
      </c>
      <c r="GG262" s="10">
        <f t="shared" si="3385"/>
        <v>3839.775997</v>
      </c>
      <c r="GH262" s="10">
        <f t="shared" si="3385"/>
        <v>4082.288165</v>
      </c>
      <c r="GI262" s="10">
        <f t="shared" si="3385"/>
        <v>4688.568586</v>
      </c>
      <c r="GJ262" s="10">
        <f t="shared" si="3385"/>
        <v>4567.312502</v>
      </c>
      <c r="GK262" s="10">
        <f t="shared" si="3385"/>
        <v>4243.962944</v>
      </c>
      <c r="GL262" s="10">
        <f t="shared" si="3385"/>
        <v>4001.450776</v>
      </c>
      <c r="GM262" s="10">
        <f t="shared" si="3385"/>
        <v>3961.032081</v>
      </c>
      <c r="GN262" s="10">
        <f t="shared" si="3385"/>
        <v>5052.336838</v>
      </c>
      <c r="GO262" s="52">
        <f t="shared" si="47"/>
        <v>48502.43365</v>
      </c>
      <c r="GP262" s="63">
        <f t="shared" ref="GP262:HA262" si="3386">GP232</f>
        <v>3909.029262</v>
      </c>
      <c r="GQ262" s="63">
        <f t="shared" si="3386"/>
        <v>3834.790244</v>
      </c>
      <c r="GR262" s="63">
        <f t="shared" si="3386"/>
        <v>4783.417386</v>
      </c>
      <c r="GS262" s="63">
        <f t="shared" si="3386"/>
        <v>4783.417386</v>
      </c>
      <c r="GT262" s="63">
        <f t="shared" si="3386"/>
        <v>4886.286578</v>
      </c>
      <c r="GU262" s="63">
        <f t="shared" si="3386"/>
        <v>5194.894151</v>
      </c>
      <c r="GV262" s="63">
        <f t="shared" si="3386"/>
        <v>5966.413084</v>
      </c>
      <c r="GW262" s="63">
        <f t="shared" si="3386"/>
        <v>5812.109298</v>
      </c>
      <c r="GX262" s="63">
        <f t="shared" si="3386"/>
        <v>5400.632533</v>
      </c>
      <c r="GY262" s="63">
        <f t="shared" si="3386"/>
        <v>5092.02496</v>
      </c>
      <c r="GZ262" s="63">
        <f t="shared" si="3386"/>
        <v>5629.175338</v>
      </c>
      <c r="HA262" s="63">
        <f t="shared" si="3386"/>
        <v>6429.324444</v>
      </c>
      <c r="HB262" s="52">
        <f t="shared" si="49"/>
        <v>61721.51466</v>
      </c>
      <c r="HC262" s="63">
        <f t="shared" ref="HC262:HN262" si="3387">HC232</f>
        <v>5523.031584</v>
      </c>
      <c r="HD262" s="63">
        <f t="shared" si="3387"/>
        <v>6249.746266</v>
      </c>
      <c r="HE262" s="63">
        <f t="shared" si="3387"/>
        <v>6758.446544</v>
      </c>
      <c r="HF262" s="63">
        <f t="shared" si="3387"/>
        <v>6758.446544</v>
      </c>
      <c r="HG262" s="63">
        <f t="shared" si="3387"/>
        <v>6903.78948</v>
      </c>
      <c r="HH262" s="63">
        <f t="shared" si="3387"/>
        <v>7339.818289</v>
      </c>
      <c r="HI262" s="63">
        <f t="shared" si="3387"/>
        <v>8429.890312</v>
      </c>
      <c r="HJ262" s="63">
        <f t="shared" si="3387"/>
        <v>8211.875908</v>
      </c>
      <c r="HK262" s="63">
        <f t="shared" si="3387"/>
        <v>7630.504162</v>
      </c>
      <c r="HL262" s="63">
        <f t="shared" si="3387"/>
        <v>7194.475353</v>
      </c>
      <c r="HM262" s="63">
        <f t="shared" si="3387"/>
        <v>7121.803885</v>
      </c>
      <c r="HN262" s="63">
        <f t="shared" si="3387"/>
        <v>9083.933526</v>
      </c>
      <c r="HO262" s="52">
        <f t="shared" si="51"/>
        <v>87205.76185</v>
      </c>
      <c r="HP262" s="63">
        <f t="shared" ref="HP262:IA262" si="3388">HP232</f>
        <v>8487.749167</v>
      </c>
      <c r="HQ262" s="63">
        <f t="shared" si="3388"/>
        <v>9604.558268</v>
      </c>
      <c r="HR262" s="63">
        <f t="shared" si="3388"/>
        <v>10386.32464</v>
      </c>
      <c r="HS262" s="63">
        <f t="shared" si="3388"/>
        <v>10386.32464</v>
      </c>
      <c r="HT262" s="63">
        <f t="shared" si="3388"/>
        <v>10609.68646</v>
      </c>
      <c r="HU262" s="63">
        <f t="shared" si="3388"/>
        <v>11279.77192</v>
      </c>
      <c r="HV262" s="63">
        <f t="shared" si="3388"/>
        <v>12954.98557</v>
      </c>
      <c r="HW262" s="63">
        <f t="shared" si="3388"/>
        <v>12619.94284</v>
      </c>
      <c r="HX262" s="63">
        <f t="shared" si="3388"/>
        <v>11726.49556</v>
      </c>
      <c r="HY262" s="63">
        <f t="shared" si="3388"/>
        <v>11056.4101</v>
      </c>
      <c r="HZ262" s="63">
        <f t="shared" si="3388"/>
        <v>10944.72919</v>
      </c>
      <c r="IA262" s="63">
        <f t="shared" si="3388"/>
        <v>13960.11376</v>
      </c>
      <c r="IB262" s="52">
        <f t="shared" si="53"/>
        <v>134017.0921</v>
      </c>
      <c r="IC262" s="63">
        <f t="shared" ref="IC262:IN262" si="3389">IC232</f>
        <v>13045.70991</v>
      </c>
      <c r="ID262" s="63">
        <f t="shared" si="3389"/>
        <v>14762.25069</v>
      </c>
      <c r="IE262" s="63">
        <f t="shared" si="3389"/>
        <v>15963.82923</v>
      </c>
      <c r="IF262" s="63">
        <f t="shared" si="3389"/>
        <v>15963.82923</v>
      </c>
      <c r="IG262" s="63">
        <f t="shared" si="3389"/>
        <v>16307.13739</v>
      </c>
      <c r="IH262" s="63">
        <f t="shared" si="3389"/>
        <v>17337.06186</v>
      </c>
      <c r="II262" s="63">
        <f t="shared" si="3389"/>
        <v>19911.87302</v>
      </c>
      <c r="IJ262" s="63">
        <f t="shared" si="3389"/>
        <v>19396.91079</v>
      </c>
      <c r="IK262" s="63">
        <f t="shared" si="3389"/>
        <v>18023.67817</v>
      </c>
      <c r="IL262" s="63">
        <f t="shared" si="3389"/>
        <v>16993.7537</v>
      </c>
      <c r="IM262" s="63">
        <f t="shared" si="3389"/>
        <v>16822.09962</v>
      </c>
      <c r="IN262" s="63">
        <f t="shared" si="3389"/>
        <v>21456.75972</v>
      </c>
      <c r="IO262" s="52">
        <f t="shared" si="55"/>
        <v>205984.8933</v>
      </c>
      <c r="IP262" s="63">
        <f t="shared" ref="IP262:JA262" si="3390">IP232</f>
        <v>20810.63439</v>
      </c>
      <c r="IQ262" s="63">
        <f t="shared" si="3390"/>
        <v>23548.87576</v>
      </c>
      <c r="IR262" s="63">
        <f t="shared" si="3390"/>
        <v>25465.64471</v>
      </c>
      <c r="IS262" s="63">
        <f t="shared" si="3390"/>
        <v>25465.64471</v>
      </c>
      <c r="IT262" s="63">
        <f t="shared" si="3390"/>
        <v>26013.29299</v>
      </c>
      <c r="IU262" s="63">
        <f t="shared" si="3390"/>
        <v>27656.23781</v>
      </c>
      <c r="IV262" s="63">
        <f t="shared" si="3390"/>
        <v>31763.59986</v>
      </c>
      <c r="IW262" s="63">
        <f t="shared" si="3390"/>
        <v>30942.12745</v>
      </c>
      <c r="IX262" s="63">
        <f t="shared" si="3390"/>
        <v>28751.53435</v>
      </c>
      <c r="IY262" s="63">
        <f t="shared" si="3390"/>
        <v>27108.58953</v>
      </c>
      <c r="IZ262" s="63">
        <f t="shared" si="3390"/>
        <v>26834.7654</v>
      </c>
      <c r="JA262" s="63">
        <f t="shared" si="3390"/>
        <v>34228.01709</v>
      </c>
      <c r="JB262" s="52">
        <f t="shared" si="57"/>
        <v>328588.9641</v>
      </c>
      <c r="JC262" s="2"/>
      <c r="JD262" s="2"/>
      <c r="JE262" s="19">
        <f t="shared" si="58"/>
        <v>0</v>
      </c>
      <c r="JF262" s="19">
        <f t="shared" si="59"/>
        <v>0</v>
      </c>
      <c r="JG262" s="48">
        <f t="shared" si="60"/>
        <v>0</v>
      </c>
      <c r="JH262" s="48">
        <f t="shared" si="61"/>
        <v>0</v>
      </c>
      <c r="JI262" s="48">
        <f t="shared" si="62"/>
        <v>0</v>
      </c>
      <c r="JJ262" s="48">
        <f t="shared" si="63"/>
        <v>0</v>
      </c>
      <c r="JK262" s="48">
        <f t="shared" si="64"/>
        <v>0</v>
      </c>
    </row>
    <row r="263" ht="19.5" customHeight="1" outlineLevel="1">
      <c r="A263" s="2"/>
      <c r="B263" s="13" t="s">
        <v>20</v>
      </c>
      <c r="C263" s="10">
        <f t="shared" ref="C263:N263" si="3391">C233</f>
        <v>767.3158202</v>
      </c>
      <c r="D263" s="10">
        <f t="shared" si="3391"/>
        <v>837.9896458</v>
      </c>
      <c r="E263" s="10">
        <f t="shared" si="3391"/>
        <v>959.1447753</v>
      </c>
      <c r="F263" s="10">
        <f t="shared" si="3391"/>
        <v>938.9522537</v>
      </c>
      <c r="G263" s="10">
        <f t="shared" si="3391"/>
        <v>959.1447753</v>
      </c>
      <c r="H263" s="10">
        <f t="shared" si="3391"/>
        <v>1019.72234</v>
      </c>
      <c r="I263" s="10">
        <f t="shared" si="3391"/>
        <v>1171.166252</v>
      </c>
      <c r="J263" s="10">
        <f t="shared" si="3391"/>
        <v>1140.87747</v>
      </c>
      <c r="K263" s="10">
        <f t="shared" si="3391"/>
        <v>1060.107383</v>
      </c>
      <c r="L263" s="10">
        <f t="shared" si="3391"/>
        <v>999.5298184</v>
      </c>
      <c r="M263" s="10">
        <f t="shared" si="3391"/>
        <v>999.5298184</v>
      </c>
      <c r="N263" s="10">
        <f t="shared" si="3391"/>
        <v>1262.032599</v>
      </c>
      <c r="O263" s="10">
        <f t="shared" si="21"/>
        <v>12115.51295</v>
      </c>
      <c r="P263" s="10">
        <f t="shared" ref="P263:AA263" si="3392">P233</f>
        <v>901.7041584</v>
      </c>
      <c r="Q263" s="10">
        <f t="shared" si="3392"/>
        <v>984.7558572</v>
      </c>
      <c r="R263" s="10">
        <f t="shared" si="3392"/>
        <v>1127.130198</v>
      </c>
      <c r="S263" s="10">
        <f t="shared" si="3392"/>
        <v>1103.401141</v>
      </c>
      <c r="T263" s="10">
        <f t="shared" si="3392"/>
        <v>1127.130198</v>
      </c>
      <c r="U263" s="10">
        <f t="shared" si="3392"/>
        <v>1198.317368</v>
      </c>
      <c r="V263" s="10">
        <f t="shared" si="3392"/>
        <v>1376.285294</v>
      </c>
      <c r="W263" s="10">
        <f t="shared" si="3392"/>
        <v>1340.691709</v>
      </c>
      <c r="X263" s="10">
        <f t="shared" si="3392"/>
        <v>1245.775482</v>
      </c>
      <c r="Y263" s="10">
        <f t="shared" si="3392"/>
        <v>1174.588312</v>
      </c>
      <c r="Z263" s="10">
        <f t="shared" si="3392"/>
        <v>1174.588312</v>
      </c>
      <c r="AA263" s="10">
        <f t="shared" si="3392"/>
        <v>1483.06605</v>
      </c>
      <c r="AB263" s="10">
        <f t="shared" si="23"/>
        <v>14237.43408</v>
      </c>
      <c r="AC263" s="10">
        <f t="shared" ref="AC263:AN263" si="3393">AC233</f>
        <v>1144.640778</v>
      </c>
      <c r="AD263" s="10">
        <f t="shared" si="3393"/>
        <v>1250.068218</v>
      </c>
      <c r="AE263" s="10">
        <f t="shared" si="3393"/>
        <v>1315.901455</v>
      </c>
      <c r="AF263" s="10">
        <f t="shared" si="3393"/>
        <v>1400.678846</v>
      </c>
      <c r="AG263" s="10">
        <f t="shared" si="3393"/>
        <v>1430.800972</v>
      </c>
      <c r="AH263" s="10">
        <f t="shared" si="3393"/>
        <v>1521.167349</v>
      </c>
      <c r="AI263" s="10">
        <f t="shared" si="3393"/>
        <v>1747.083292</v>
      </c>
      <c r="AJ263" s="10">
        <f t="shared" si="3393"/>
        <v>1701.900104</v>
      </c>
      <c r="AK263" s="10">
        <f t="shared" si="3393"/>
        <v>1581.411601</v>
      </c>
      <c r="AL263" s="10">
        <f t="shared" si="3393"/>
        <v>1491.045223</v>
      </c>
      <c r="AM263" s="10">
        <f t="shared" si="3393"/>
        <v>1605.944741</v>
      </c>
      <c r="AN263" s="10">
        <f t="shared" si="3393"/>
        <v>1882.632858</v>
      </c>
      <c r="AO263" s="10">
        <f t="shared" si="25"/>
        <v>18073.27544</v>
      </c>
      <c r="AP263" s="10">
        <f t="shared" ref="AP263:BA263" si="3394">AP233</f>
        <v>1615.815676</v>
      </c>
      <c r="AQ263" s="10">
        <f t="shared" si="3394"/>
        <v>1764.640804</v>
      </c>
      <c r="AR263" s="10">
        <f t="shared" si="3394"/>
        <v>2019.769595</v>
      </c>
      <c r="AS263" s="10">
        <f t="shared" si="3394"/>
        <v>1977.24813</v>
      </c>
      <c r="AT263" s="10">
        <f t="shared" si="3394"/>
        <v>2019.769595</v>
      </c>
      <c r="AU263" s="10">
        <f t="shared" si="3394"/>
        <v>2147.33399</v>
      </c>
      <c r="AV263" s="10">
        <f t="shared" si="3394"/>
        <v>2466.244979</v>
      </c>
      <c r="AW263" s="10">
        <f t="shared" si="3394"/>
        <v>2402.462781</v>
      </c>
      <c r="AX263" s="10">
        <f t="shared" si="3394"/>
        <v>2232.37692</v>
      </c>
      <c r="AY263" s="10">
        <f t="shared" si="3394"/>
        <v>2104.812525</v>
      </c>
      <c r="AZ263" s="10">
        <f t="shared" si="3394"/>
        <v>2104.812525</v>
      </c>
      <c r="BA263" s="10">
        <f t="shared" si="3394"/>
        <v>2657.591572</v>
      </c>
      <c r="BB263" s="10">
        <f t="shared" si="27"/>
        <v>25512.87909</v>
      </c>
      <c r="BC263" s="10">
        <f t="shared" ref="BC263:BN263" si="3395">BC233</f>
        <v>2480.052992</v>
      </c>
      <c r="BD263" s="10">
        <f t="shared" si="3395"/>
        <v>2708.478925</v>
      </c>
      <c r="BE263" s="10">
        <f t="shared" si="3395"/>
        <v>3100.06624</v>
      </c>
      <c r="BF263" s="10">
        <f t="shared" si="3395"/>
        <v>3034.801688</v>
      </c>
      <c r="BG263" s="10">
        <f t="shared" si="3395"/>
        <v>3100.06624</v>
      </c>
      <c r="BH263" s="10">
        <f t="shared" si="3395"/>
        <v>3295.859897</v>
      </c>
      <c r="BI263" s="10">
        <f t="shared" si="3395"/>
        <v>3785.34404</v>
      </c>
      <c r="BJ263" s="10">
        <f t="shared" si="3395"/>
        <v>3687.447212</v>
      </c>
      <c r="BK263" s="10">
        <f t="shared" si="3395"/>
        <v>3426.389002</v>
      </c>
      <c r="BL263" s="10">
        <f t="shared" si="3395"/>
        <v>3230.595345</v>
      </c>
      <c r="BM263" s="10">
        <f t="shared" si="3395"/>
        <v>3230.595345</v>
      </c>
      <c r="BN263" s="10">
        <f t="shared" si="3395"/>
        <v>4079.034526</v>
      </c>
      <c r="BO263" s="10">
        <f t="shared" si="29"/>
        <v>39158.73145</v>
      </c>
      <c r="BP263" s="10">
        <f t="shared" ref="BP263:CA263" si="3396">BP233</f>
        <v>3808.50014</v>
      </c>
      <c r="BQ263" s="10">
        <f t="shared" si="3396"/>
        <v>4159.283048</v>
      </c>
      <c r="BR263" s="10">
        <f t="shared" si="3396"/>
        <v>4760.625175</v>
      </c>
      <c r="BS263" s="10">
        <f t="shared" si="3396"/>
        <v>4660.401487</v>
      </c>
      <c r="BT263" s="10">
        <f t="shared" si="3396"/>
        <v>4760.625175</v>
      </c>
      <c r="BU263" s="10">
        <f t="shared" si="3396"/>
        <v>5061.296239</v>
      </c>
      <c r="BV263" s="10">
        <f t="shared" si="3396"/>
        <v>5812.973898</v>
      </c>
      <c r="BW263" s="10">
        <f t="shared" si="3396"/>
        <v>5662.638366</v>
      </c>
      <c r="BX263" s="10">
        <f t="shared" si="3396"/>
        <v>5261.743615</v>
      </c>
      <c r="BY263" s="10">
        <f t="shared" si="3396"/>
        <v>4961.072551</v>
      </c>
      <c r="BZ263" s="10">
        <f t="shared" si="3396"/>
        <v>4961.072551</v>
      </c>
      <c r="CA263" s="10">
        <f t="shared" si="3396"/>
        <v>6263.980494</v>
      </c>
      <c r="CB263" s="10">
        <f t="shared" si="31"/>
        <v>60134.21274</v>
      </c>
      <c r="CC263" s="10">
        <f t="shared" ref="CC263:CN263" si="3397">CC233</f>
        <v>6072.193728</v>
      </c>
      <c r="CD263" s="10">
        <f t="shared" si="3397"/>
        <v>6631.47473</v>
      </c>
      <c r="CE263" s="10">
        <f t="shared" si="3397"/>
        <v>7590.242161</v>
      </c>
      <c r="CF263" s="10">
        <f t="shared" si="3397"/>
        <v>7430.447589</v>
      </c>
      <c r="CG263" s="10">
        <f t="shared" si="3397"/>
        <v>7590.242161</v>
      </c>
      <c r="CH263" s="10">
        <f t="shared" si="3397"/>
        <v>8069.625876</v>
      </c>
      <c r="CI263" s="10">
        <f t="shared" si="3397"/>
        <v>9268.085164</v>
      </c>
      <c r="CJ263" s="10">
        <f t="shared" si="3397"/>
        <v>9028.393307</v>
      </c>
      <c r="CK263" s="10">
        <f t="shared" si="3397"/>
        <v>8389.21502</v>
      </c>
      <c r="CL263" s="10">
        <f t="shared" si="3397"/>
        <v>7909.831304</v>
      </c>
      <c r="CM263" s="10">
        <f t="shared" si="3397"/>
        <v>7909.831304</v>
      </c>
      <c r="CN263" s="10">
        <f t="shared" si="3397"/>
        <v>9987.160738</v>
      </c>
      <c r="CO263" s="10">
        <f t="shared" si="33"/>
        <v>95876.74308</v>
      </c>
      <c r="CP263" s="2"/>
      <c r="CQ263" s="2"/>
      <c r="CR263" s="48">
        <f>O263-'ОПУ БС'!C263</f>
        <v>0</v>
      </c>
      <c r="CS263" s="48">
        <f>AB263-'ОПУ БС'!D263</f>
        <v>0</v>
      </c>
      <c r="CT263" s="48">
        <f>AO263-'ОПУ БС'!E263</f>
        <v>0</v>
      </c>
      <c r="CU263" s="48">
        <f>BB263-'ОПУ БС'!F263</f>
        <v>0</v>
      </c>
      <c r="CV263" s="48">
        <f>BO263-'ОПУ БС'!G263</f>
        <v>0</v>
      </c>
      <c r="CW263" s="48">
        <f>CB263-'ОПУ БС'!H263</f>
        <v>0</v>
      </c>
      <c r="CX263" s="48">
        <f>CO263-'ОПУ БС'!I263</f>
        <v>0</v>
      </c>
      <c r="CY263" s="2"/>
      <c r="CZ263" s="2"/>
      <c r="DA263" s="54">
        <f t="shared" ref="DA263:DL263" si="3398">DA233</f>
        <v>0</v>
      </c>
      <c r="DB263" s="54">
        <f t="shared" si="3398"/>
        <v>0</v>
      </c>
      <c r="DC263" s="54">
        <f t="shared" si="3398"/>
        <v>0</v>
      </c>
      <c r="DD263" s="54">
        <f t="shared" si="3398"/>
        <v>0</v>
      </c>
      <c r="DE263" s="54">
        <f t="shared" si="3398"/>
        <v>0</v>
      </c>
      <c r="DF263" s="54">
        <f t="shared" si="3398"/>
        <v>0</v>
      </c>
      <c r="DG263" s="54">
        <f t="shared" si="3398"/>
        <v>0</v>
      </c>
      <c r="DH263" s="54">
        <f t="shared" si="3398"/>
        <v>0</v>
      </c>
      <c r="DI263" s="54">
        <f t="shared" si="3398"/>
        <v>0</v>
      </c>
      <c r="DJ263" s="54">
        <f t="shared" si="3398"/>
        <v>0</v>
      </c>
      <c r="DK263" s="54">
        <f t="shared" si="3398"/>
        <v>0</v>
      </c>
      <c r="DL263" s="54">
        <f t="shared" si="3398"/>
        <v>0</v>
      </c>
      <c r="DM263" s="55">
        <f t="shared" si="35"/>
        <v>0</v>
      </c>
      <c r="DN263" s="54">
        <f t="shared" ref="DN263:DY263" si="3399">DN233</f>
        <v>-1.167334254</v>
      </c>
      <c r="DO263" s="54">
        <f t="shared" si="3399"/>
        <v>-1.274851883</v>
      </c>
      <c r="DP263" s="54">
        <f t="shared" si="3399"/>
        <v>-1.459167818</v>
      </c>
      <c r="DQ263" s="54">
        <f t="shared" si="3399"/>
        <v>-1.428448495</v>
      </c>
      <c r="DR263" s="54">
        <f t="shared" si="3399"/>
        <v>-1.459167818</v>
      </c>
      <c r="DS263" s="54">
        <f t="shared" si="3399"/>
        <v>-1.551325785</v>
      </c>
      <c r="DT263" s="54">
        <f t="shared" si="3399"/>
        <v>-1.781720704</v>
      </c>
      <c r="DU263" s="54">
        <f t="shared" si="3399"/>
        <v>-1.73564172</v>
      </c>
      <c r="DV263" s="54">
        <f t="shared" si="3399"/>
        <v>-1.61276443</v>
      </c>
      <c r="DW263" s="54">
        <f t="shared" si="3399"/>
        <v>-1.520606463</v>
      </c>
      <c r="DX263" s="54">
        <f t="shared" si="3399"/>
        <v>-1.520606463</v>
      </c>
      <c r="DY263" s="54">
        <f t="shared" si="3399"/>
        <v>-1.919957655</v>
      </c>
      <c r="DZ263" s="50">
        <f t="shared" si="37"/>
        <v>-18.43159349</v>
      </c>
      <c r="EA263" s="54">
        <f t="shared" ref="EA263:EL263" si="3400">EA233</f>
        <v>-1.210383839</v>
      </c>
      <c r="EB263" s="54">
        <f t="shared" si="3400"/>
        <v>-1.321866561</v>
      </c>
      <c r="EC263" s="54">
        <f t="shared" si="3400"/>
        <v>-1.512979799</v>
      </c>
      <c r="ED263" s="54">
        <f t="shared" si="3400"/>
        <v>-1.481127593</v>
      </c>
      <c r="EE263" s="54">
        <f t="shared" si="3400"/>
        <v>-1.512979799</v>
      </c>
      <c r="EF263" s="54">
        <f t="shared" si="3400"/>
        <v>-1.608536418</v>
      </c>
      <c r="EG263" s="54">
        <f t="shared" si="3400"/>
        <v>-1.847427965</v>
      </c>
      <c r="EH263" s="54">
        <f t="shared" si="3400"/>
        <v>-1.799649656</v>
      </c>
      <c r="EI263" s="54">
        <f t="shared" si="3400"/>
        <v>-1.672240831</v>
      </c>
      <c r="EJ263" s="54">
        <f t="shared" si="3400"/>
        <v>-1.576684212</v>
      </c>
      <c r="EK263" s="54">
        <f t="shared" si="3400"/>
        <v>-1.576684212</v>
      </c>
      <c r="EL263" s="54">
        <f t="shared" si="3400"/>
        <v>-1.990762893</v>
      </c>
      <c r="EM263" s="50">
        <f t="shared" si="39"/>
        <v>-19.11132378</v>
      </c>
      <c r="EN263" s="54">
        <f t="shared" ref="EN263:EY263" si="3401">EN233</f>
        <v>-1.285355668</v>
      </c>
      <c r="EO263" s="54">
        <f t="shared" si="3401"/>
        <v>-1.40374369</v>
      </c>
      <c r="EP263" s="54">
        <f t="shared" si="3401"/>
        <v>-1.606694585</v>
      </c>
      <c r="EQ263" s="54">
        <f t="shared" si="3401"/>
        <v>-1.572869435</v>
      </c>
      <c r="ER263" s="54">
        <f t="shared" si="3401"/>
        <v>-1.606694585</v>
      </c>
      <c r="ES263" s="54">
        <f t="shared" si="3401"/>
        <v>-1.708170032</v>
      </c>
      <c r="ET263" s="54">
        <f t="shared" si="3401"/>
        <v>-1.961858651</v>
      </c>
      <c r="EU263" s="54">
        <f t="shared" si="3401"/>
        <v>-1.911120927</v>
      </c>
      <c r="EV263" s="54">
        <f t="shared" si="3401"/>
        <v>-1.77582033</v>
      </c>
      <c r="EW263" s="54">
        <f t="shared" si="3401"/>
        <v>-1.674344883</v>
      </c>
      <c r="EX263" s="54">
        <f t="shared" si="3401"/>
        <v>-1.674344883</v>
      </c>
      <c r="EY263" s="54">
        <f t="shared" si="3401"/>
        <v>-2.114071822</v>
      </c>
      <c r="EZ263" s="51">
        <f t="shared" si="41"/>
        <v>-20.29508949</v>
      </c>
      <c r="FA263" s="54">
        <f t="shared" ref="FA263:FL263" si="3402">FA233</f>
        <v>-1.376760866</v>
      </c>
      <c r="FB263" s="54">
        <f t="shared" si="3402"/>
        <v>-1.503567788</v>
      </c>
      <c r="FC263" s="54">
        <f t="shared" si="3402"/>
        <v>-1.720951082</v>
      </c>
      <c r="FD263" s="54">
        <f t="shared" si="3402"/>
        <v>-1.684720533</v>
      </c>
      <c r="FE263" s="54">
        <f t="shared" si="3402"/>
        <v>-1.720951082</v>
      </c>
      <c r="FF263" s="54">
        <f t="shared" si="3402"/>
        <v>-1.82964273</v>
      </c>
      <c r="FG263" s="54">
        <f t="shared" si="3402"/>
        <v>-2.101371848</v>
      </c>
      <c r="FH263" s="54">
        <f t="shared" si="3402"/>
        <v>-2.047026024</v>
      </c>
      <c r="FI263" s="54">
        <f t="shared" si="3402"/>
        <v>-1.902103828</v>
      </c>
      <c r="FJ263" s="54">
        <f t="shared" si="3402"/>
        <v>-1.793412181</v>
      </c>
      <c r="FK263" s="54">
        <f t="shared" si="3402"/>
        <v>-1.793412181</v>
      </c>
      <c r="FL263" s="54">
        <f t="shared" si="3402"/>
        <v>-2.264409319</v>
      </c>
      <c r="FM263" s="51">
        <f t="shared" si="43"/>
        <v>-21.73832946</v>
      </c>
      <c r="FN263" s="2"/>
      <c r="FO263" s="2"/>
      <c r="FP263" s="10">
        <f t="shared" ref="FP263:GA263" si="3403">FP233</f>
        <v>767.3158202</v>
      </c>
      <c r="FQ263" s="10">
        <f t="shared" si="3403"/>
        <v>837.9896458</v>
      </c>
      <c r="FR263" s="10">
        <f t="shared" si="3403"/>
        <v>959.1447753</v>
      </c>
      <c r="FS263" s="10">
        <f t="shared" si="3403"/>
        <v>938.9522537</v>
      </c>
      <c r="FT263" s="10">
        <f t="shared" si="3403"/>
        <v>959.1447753</v>
      </c>
      <c r="FU263" s="10">
        <f t="shared" si="3403"/>
        <v>1019.72234</v>
      </c>
      <c r="FV263" s="10">
        <f t="shared" si="3403"/>
        <v>1171.166252</v>
      </c>
      <c r="FW263" s="10">
        <f t="shared" si="3403"/>
        <v>1140.87747</v>
      </c>
      <c r="FX263" s="10">
        <f t="shared" si="3403"/>
        <v>1060.107383</v>
      </c>
      <c r="FY263" s="10">
        <f t="shared" si="3403"/>
        <v>999.5298184</v>
      </c>
      <c r="FZ263" s="10">
        <f t="shared" si="3403"/>
        <v>999.5298184</v>
      </c>
      <c r="GA263" s="10">
        <f t="shared" si="3403"/>
        <v>1262.032599</v>
      </c>
      <c r="GB263" s="52">
        <f t="shared" si="45"/>
        <v>12115.51295</v>
      </c>
      <c r="GC263" s="10">
        <f t="shared" ref="GC263:GN263" si="3404">GC233</f>
        <v>901.7041584</v>
      </c>
      <c r="GD263" s="10">
        <f t="shared" si="3404"/>
        <v>984.7558572</v>
      </c>
      <c r="GE263" s="10">
        <f t="shared" si="3404"/>
        <v>1127.130198</v>
      </c>
      <c r="GF263" s="10">
        <f t="shared" si="3404"/>
        <v>1103.401141</v>
      </c>
      <c r="GG263" s="10">
        <f t="shared" si="3404"/>
        <v>1127.130198</v>
      </c>
      <c r="GH263" s="10">
        <f t="shared" si="3404"/>
        <v>1198.317368</v>
      </c>
      <c r="GI263" s="10">
        <f t="shared" si="3404"/>
        <v>1376.285294</v>
      </c>
      <c r="GJ263" s="10">
        <f t="shared" si="3404"/>
        <v>1340.691709</v>
      </c>
      <c r="GK263" s="10">
        <f t="shared" si="3404"/>
        <v>1245.775482</v>
      </c>
      <c r="GL263" s="10">
        <f t="shared" si="3404"/>
        <v>1174.588312</v>
      </c>
      <c r="GM263" s="10">
        <f t="shared" si="3404"/>
        <v>1174.588312</v>
      </c>
      <c r="GN263" s="10">
        <f t="shared" si="3404"/>
        <v>1483.06605</v>
      </c>
      <c r="GO263" s="52">
        <f t="shared" si="47"/>
        <v>14237.43408</v>
      </c>
      <c r="GP263" s="63">
        <f t="shared" ref="GP263:HA263" si="3405">GP233</f>
        <v>1144.640778</v>
      </c>
      <c r="GQ263" s="63">
        <f t="shared" si="3405"/>
        <v>1250.068218</v>
      </c>
      <c r="GR263" s="63">
        <f t="shared" si="3405"/>
        <v>1315.901455</v>
      </c>
      <c r="GS263" s="63">
        <f t="shared" si="3405"/>
        <v>1400.678846</v>
      </c>
      <c r="GT263" s="63">
        <f t="shared" si="3405"/>
        <v>1430.800972</v>
      </c>
      <c r="GU263" s="63">
        <f t="shared" si="3405"/>
        <v>1521.167349</v>
      </c>
      <c r="GV263" s="63">
        <f t="shared" si="3405"/>
        <v>1747.083292</v>
      </c>
      <c r="GW263" s="63">
        <f t="shared" si="3405"/>
        <v>1701.900104</v>
      </c>
      <c r="GX263" s="63">
        <f t="shared" si="3405"/>
        <v>1581.411601</v>
      </c>
      <c r="GY263" s="63">
        <f t="shared" si="3405"/>
        <v>1491.045223</v>
      </c>
      <c r="GZ263" s="63">
        <f t="shared" si="3405"/>
        <v>1605.944741</v>
      </c>
      <c r="HA263" s="63">
        <f t="shared" si="3405"/>
        <v>1882.632858</v>
      </c>
      <c r="HB263" s="52">
        <f t="shared" si="49"/>
        <v>18073.27544</v>
      </c>
      <c r="HC263" s="63">
        <f t="shared" ref="HC263:HN263" si="3406">HC233</f>
        <v>1614.648341</v>
      </c>
      <c r="HD263" s="63">
        <f t="shared" si="3406"/>
        <v>1763.365952</v>
      </c>
      <c r="HE263" s="63">
        <f t="shared" si="3406"/>
        <v>2018.310427</v>
      </c>
      <c r="HF263" s="63">
        <f t="shared" si="3406"/>
        <v>1975.819681</v>
      </c>
      <c r="HG263" s="63">
        <f t="shared" si="3406"/>
        <v>2018.310427</v>
      </c>
      <c r="HH263" s="63">
        <f t="shared" si="3406"/>
        <v>2145.782664</v>
      </c>
      <c r="HI263" s="63">
        <f t="shared" si="3406"/>
        <v>2464.463258</v>
      </c>
      <c r="HJ263" s="63">
        <f t="shared" si="3406"/>
        <v>2400.727139</v>
      </c>
      <c r="HK263" s="63">
        <f t="shared" si="3406"/>
        <v>2230.764156</v>
      </c>
      <c r="HL263" s="63">
        <f t="shared" si="3406"/>
        <v>2103.291919</v>
      </c>
      <c r="HM263" s="63">
        <f t="shared" si="3406"/>
        <v>2103.291919</v>
      </c>
      <c r="HN263" s="63">
        <f t="shared" si="3406"/>
        <v>2655.671614</v>
      </c>
      <c r="HO263" s="52">
        <f t="shared" si="51"/>
        <v>25494.4475</v>
      </c>
      <c r="HP263" s="63">
        <f t="shared" ref="HP263:IA263" si="3407">HP233</f>
        <v>2478.842608</v>
      </c>
      <c r="HQ263" s="63">
        <f t="shared" si="3407"/>
        <v>2707.157059</v>
      </c>
      <c r="HR263" s="63">
        <f t="shared" si="3407"/>
        <v>3098.55326</v>
      </c>
      <c r="HS263" s="63">
        <f t="shared" si="3407"/>
        <v>3033.32056</v>
      </c>
      <c r="HT263" s="63">
        <f t="shared" si="3407"/>
        <v>3098.55326</v>
      </c>
      <c r="HU263" s="63">
        <f t="shared" si="3407"/>
        <v>3294.251361</v>
      </c>
      <c r="HV263" s="63">
        <f t="shared" si="3407"/>
        <v>3783.496612</v>
      </c>
      <c r="HW263" s="63">
        <f t="shared" si="3407"/>
        <v>3685.647562</v>
      </c>
      <c r="HX263" s="63">
        <f t="shared" si="3407"/>
        <v>3424.716761</v>
      </c>
      <c r="HY263" s="63">
        <f t="shared" si="3407"/>
        <v>3229.018661</v>
      </c>
      <c r="HZ263" s="63">
        <f t="shared" si="3407"/>
        <v>3229.018661</v>
      </c>
      <c r="IA263" s="63">
        <f t="shared" si="3407"/>
        <v>4077.043763</v>
      </c>
      <c r="IB263" s="52">
        <f t="shared" si="53"/>
        <v>39139.62013</v>
      </c>
      <c r="IC263" s="63">
        <f t="shared" ref="IC263:IN263" si="3408">IC233</f>
        <v>3807.214785</v>
      </c>
      <c r="ID263" s="63">
        <f t="shared" si="3408"/>
        <v>4157.879304</v>
      </c>
      <c r="IE263" s="63">
        <f t="shared" si="3408"/>
        <v>4759.018481</v>
      </c>
      <c r="IF263" s="63">
        <f t="shared" si="3408"/>
        <v>4658.828618</v>
      </c>
      <c r="IG263" s="63">
        <f t="shared" si="3408"/>
        <v>4759.018481</v>
      </c>
      <c r="IH263" s="63">
        <f t="shared" si="3408"/>
        <v>5059.588069</v>
      </c>
      <c r="II263" s="63">
        <f t="shared" si="3408"/>
        <v>5811.01204</v>
      </c>
      <c r="IJ263" s="63">
        <f t="shared" si="3408"/>
        <v>5660.727245</v>
      </c>
      <c r="IK263" s="63">
        <f t="shared" si="3408"/>
        <v>5259.967794</v>
      </c>
      <c r="IL263" s="63">
        <f t="shared" si="3408"/>
        <v>4959.398206</v>
      </c>
      <c r="IM263" s="63">
        <f t="shared" si="3408"/>
        <v>4959.398206</v>
      </c>
      <c r="IN263" s="63">
        <f t="shared" si="3408"/>
        <v>6261.866422</v>
      </c>
      <c r="IO263" s="52">
        <f t="shared" si="55"/>
        <v>60113.91765</v>
      </c>
      <c r="IP263" s="63">
        <f t="shared" ref="IP263:JA263" si="3409">IP233</f>
        <v>6070.816968</v>
      </c>
      <c r="IQ263" s="63">
        <f t="shared" si="3409"/>
        <v>6629.971162</v>
      </c>
      <c r="IR263" s="63">
        <f t="shared" si="3409"/>
        <v>7588.521209</v>
      </c>
      <c r="IS263" s="63">
        <f t="shared" si="3409"/>
        <v>7428.762868</v>
      </c>
      <c r="IT263" s="63">
        <f t="shared" si="3409"/>
        <v>7588.521209</v>
      </c>
      <c r="IU263" s="63">
        <f t="shared" si="3409"/>
        <v>8067.796233</v>
      </c>
      <c r="IV263" s="63">
        <f t="shared" si="3409"/>
        <v>9265.983793</v>
      </c>
      <c r="IW263" s="63">
        <f t="shared" si="3409"/>
        <v>9026.346281</v>
      </c>
      <c r="IX263" s="63">
        <f t="shared" si="3409"/>
        <v>8387.312916</v>
      </c>
      <c r="IY263" s="63">
        <f t="shared" si="3409"/>
        <v>7908.037892</v>
      </c>
      <c r="IZ263" s="63">
        <f t="shared" si="3409"/>
        <v>7908.037892</v>
      </c>
      <c r="JA263" s="63">
        <f t="shared" si="3409"/>
        <v>9984.896328</v>
      </c>
      <c r="JB263" s="52">
        <f t="shared" si="57"/>
        <v>95855.00475</v>
      </c>
      <c r="JC263" s="2"/>
      <c r="JD263" s="2"/>
      <c r="JE263" s="19">
        <f t="shared" si="58"/>
        <v>0</v>
      </c>
      <c r="JF263" s="19">
        <f t="shared" si="59"/>
        <v>0</v>
      </c>
      <c r="JG263" s="48">
        <f t="shared" si="60"/>
        <v>0</v>
      </c>
      <c r="JH263" s="48">
        <f t="shared" si="61"/>
        <v>0</v>
      </c>
      <c r="JI263" s="48">
        <f t="shared" si="62"/>
        <v>0</v>
      </c>
      <c r="JJ263" s="48">
        <f t="shared" si="63"/>
        <v>0</v>
      </c>
      <c r="JK263" s="48">
        <f t="shared" si="64"/>
        <v>0</v>
      </c>
    </row>
    <row r="264" ht="19.5" customHeight="1" outlineLevel="1">
      <c r="A264" s="2"/>
      <c r="B264" s="6" t="s">
        <v>21</v>
      </c>
      <c r="C264" s="8">
        <f t="shared" ref="C264:N264" si="3410">SUM(C265:C271)</f>
        <v>1631.235969</v>
      </c>
      <c r="D264" s="8">
        <f t="shared" si="3410"/>
        <v>1781.481387</v>
      </c>
      <c r="E264" s="8">
        <f t="shared" si="3410"/>
        <v>1996.117698</v>
      </c>
      <c r="F264" s="8">
        <f t="shared" si="3410"/>
        <v>1996.117698</v>
      </c>
      <c r="G264" s="8">
        <f t="shared" si="3410"/>
        <v>1958.542124</v>
      </c>
      <c r="H264" s="8">
        <f t="shared" si="3410"/>
        <v>2060.34248</v>
      </c>
      <c r="I264" s="8">
        <f t="shared" si="3410"/>
        <v>2502.362546</v>
      </c>
      <c r="J264" s="8">
        <f t="shared" si="3410"/>
        <v>2384.96774</v>
      </c>
      <c r="K264" s="8">
        <f t="shared" si="3410"/>
        <v>2239.242218</v>
      </c>
      <c r="L264" s="8">
        <f t="shared" si="3410"/>
        <v>2120.227846</v>
      </c>
      <c r="M264" s="8">
        <f t="shared" si="3410"/>
        <v>2402.765797</v>
      </c>
      <c r="N264" s="8">
        <f t="shared" si="3410"/>
        <v>2682.953896</v>
      </c>
      <c r="O264" s="8">
        <f t="shared" si="21"/>
        <v>25756.3574</v>
      </c>
      <c r="P264" s="8">
        <f t="shared" ref="P264:AA264" si="3411">SUM(P265:P271)</f>
        <v>1879.286188</v>
      </c>
      <c r="Q264" s="8">
        <f t="shared" si="3411"/>
        <v>2052.378337</v>
      </c>
      <c r="R264" s="8">
        <f t="shared" si="3411"/>
        <v>2299.652835</v>
      </c>
      <c r="S264" s="8">
        <f t="shared" si="3411"/>
        <v>2299.652835</v>
      </c>
      <c r="T264" s="8">
        <f t="shared" si="3411"/>
        <v>2253.640843</v>
      </c>
      <c r="U264" s="8">
        <f t="shared" si="3411"/>
        <v>2368.858276</v>
      </c>
      <c r="V264" s="8">
        <f t="shared" si="3411"/>
        <v>2882.156222</v>
      </c>
      <c r="W264" s="8">
        <f t="shared" si="3411"/>
        <v>2747.818069</v>
      </c>
      <c r="X264" s="8">
        <f t="shared" si="3411"/>
        <v>2579.955119</v>
      </c>
      <c r="Y264" s="8">
        <f t="shared" si="3411"/>
        <v>2442.726872</v>
      </c>
      <c r="Z264" s="8">
        <f t="shared" si="3411"/>
        <v>2775.88298</v>
      </c>
      <c r="AA264" s="8">
        <f t="shared" si="3411"/>
        <v>3090.93123</v>
      </c>
      <c r="AB264" s="8">
        <f t="shared" si="23"/>
        <v>29672.93981</v>
      </c>
      <c r="AC264" s="8">
        <f t="shared" ref="AC264:AN264" si="3412">SUM(AC265:AC271)</f>
        <v>2359.561622</v>
      </c>
      <c r="AD264" s="8">
        <f t="shared" si="3412"/>
        <v>2576.889666</v>
      </c>
      <c r="AE264" s="8">
        <f t="shared" si="3412"/>
        <v>2887.358301</v>
      </c>
      <c r="AF264" s="8">
        <f t="shared" si="3412"/>
        <v>2887.358301</v>
      </c>
      <c r="AG264" s="8">
        <f t="shared" si="3412"/>
        <v>2831.006943</v>
      </c>
      <c r="AH264" s="8">
        <f t="shared" si="3412"/>
        <v>2967.431896</v>
      </c>
      <c r="AI264" s="8">
        <f t="shared" si="3412"/>
        <v>3618.969684</v>
      </c>
      <c r="AJ264" s="8">
        <f t="shared" si="3412"/>
        <v>3452.281786</v>
      </c>
      <c r="AK264" s="8">
        <f t="shared" si="3412"/>
        <v>3239.914319</v>
      </c>
      <c r="AL264" s="8">
        <f t="shared" si="3412"/>
        <v>3067.282931</v>
      </c>
      <c r="AM264" s="8">
        <f t="shared" si="3412"/>
        <v>3487.322762</v>
      </c>
      <c r="AN264" s="8">
        <f t="shared" si="3412"/>
        <v>3880.857931</v>
      </c>
      <c r="AO264" s="8">
        <f t="shared" si="25"/>
        <v>37256.23614</v>
      </c>
      <c r="AP264" s="8">
        <f t="shared" ref="AP264:BA264" si="3413">SUM(AP265:AP271)</f>
        <v>3156.690609</v>
      </c>
      <c r="AQ264" s="8">
        <f t="shared" si="3413"/>
        <v>3447.438428</v>
      </c>
      <c r="AR264" s="8">
        <f t="shared" si="3413"/>
        <v>3862.792456</v>
      </c>
      <c r="AS264" s="8">
        <f t="shared" si="3413"/>
        <v>3862.792456</v>
      </c>
      <c r="AT264" s="8">
        <f t="shared" si="3413"/>
        <v>3783.195734</v>
      </c>
      <c r="AU264" s="8">
        <f t="shared" si="3413"/>
        <v>3949.681109</v>
      </c>
      <c r="AV264" s="8">
        <f t="shared" si="3413"/>
        <v>4839.324135</v>
      </c>
      <c r="AW264" s="8">
        <f t="shared" si="3413"/>
        <v>4618.333067</v>
      </c>
      <c r="AX264" s="8">
        <f t="shared" si="3413"/>
        <v>4334.033421</v>
      </c>
      <c r="AY264" s="8">
        <f t="shared" si="3413"/>
        <v>4103.497339</v>
      </c>
      <c r="AZ264" s="8">
        <f t="shared" si="3413"/>
        <v>4692.779201</v>
      </c>
      <c r="BA264" s="8">
        <f t="shared" si="3413"/>
        <v>5191.925344</v>
      </c>
      <c r="BB264" s="8">
        <f t="shared" si="27"/>
        <v>49842.4833</v>
      </c>
      <c r="BC264" s="8">
        <f t="shared" ref="BC264:BN264" si="3414">SUM(BC265:BC271)</f>
        <v>4606.259983</v>
      </c>
      <c r="BD264" s="8">
        <f t="shared" si="3414"/>
        <v>5030.520771</v>
      </c>
      <c r="BE264" s="8">
        <f t="shared" si="3414"/>
        <v>5636.60761</v>
      </c>
      <c r="BF264" s="8">
        <f t="shared" si="3414"/>
        <v>5636.60761</v>
      </c>
      <c r="BG264" s="8">
        <f t="shared" si="3414"/>
        <v>5515.252624</v>
      </c>
      <c r="BH264" s="8">
        <f t="shared" si="3414"/>
        <v>5732.278132</v>
      </c>
      <c r="BI264" s="8">
        <f t="shared" si="3414"/>
        <v>7058.367177</v>
      </c>
      <c r="BJ264" s="8">
        <f t="shared" si="3414"/>
        <v>6738.979706</v>
      </c>
      <c r="BK264" s="8">
        <f t="shared" si="3414"/>
        <v>6323.613307</v>
      </c>
      <c r="BL264" s="8">
        <f t="shared" si="3414"/>
        <v>5987.843783</v>
      </c>
      <c r="BM264" s="8">
        <f t="shared" si="3414"/>
        <v>6888.004578</v>
      </c>
      <c r="BN264" s="8">
        <f t="shared" si="3414"/>
        <v>7576.085498</v>
      </c>
      <c r="BO264" s="8">
        <f t="shared" si="29"/>
        <v>72730.42078</v>
      </c>
      <c r="BP264" s="8">
        <f t="shared" ref="BP264:CA264" si="3415">SUM(BP265:BP271)</f>
        <v>6733.614693</v>
      </c>
      <c r="BQ264" s="8">
        <f t="shared" si="3415"/>
        <v>7353.816047</v>
      </c>
      <c r="BR264" s="8">
        <f t="shared" si="3415"/>
        <v>8239.81798</v>
      </c>
      <c r="BS264" s="8">
        <f t="shared" si="3415"/>
        <v>8239.81798</v>
      </c>
      <c r="BT264" s="8">
        <f t="shared" si="3415"/>
        <v>8055.426101</v>
      </c>
      <c r="BU264" s="8">
        <f t="shared" si="3415"/>
        <v>8328.94468</v>
      </c>
      <c r="BV264" s="8">
        <f t="shared" si="3415"/>
        <v>10313.31212</v>
      </c>
      <c r="BW264" s="8">
        <f t="shared" si="3415"/>
        <v>9851.533</v>
      </c>
      <c r="BX264" s="8">
        <f t="shared" si="3415"/>
        <v>9243.24345</v>
      </c>
      <c r="BY264" s="8">
        <f t="shared" si="3415"/>
        <v>8753.289623</v>
      </c>
      <c r="BZ264" s="8">
        <f t="shared" si="3415"/>
        <v>10132.39216</v>
      </c>
      <c r="CA264" s="8">
        <f t="shared" si="3415"/>
        <v>11075.02417</v>
      </c>
      <c r="CB264" s="8">
        <f t="shared" si="31"/>
        <v>106320.232</v>
      </c>
      <c r="CC264" s="8">
        <f t="shared" ref="CC264:CN264" si="3416">SUM(CC265:CC271)</f>
        <v>10322.05379</v>
      </c>
      <c r="CD264" s="8">
        <f t="shared" si="3416"/>
        <v>11272.76927</v>
      </c>
      <c r="CE264" s="8">
        <f t="shared" si="3416"/>
        <v>12630.93424</v>
      </c>
      <c r="CF264" s="8">
        <f t="shared" si="3416"/>
        <v>12630.93424</v>
      </c>
      <c r="CG264" s="8">
        <f t="shared" si="3416"/>
        <v>12342.65071</v>
      </c>
      <c r="CH264" s="8">
        <f t="shared" si="3416"/>
        <v>12699.18901</v>
      </c>
      <c r="CI264" s="8">
        <f t="shared" si="3416"/>
        <v>15803.68346</v>
      </c>
      <c r="CJ264" s="8">
        <f t="shared" si="3416"/>
        <v>15102.96341</v>
      </c>
      <c r="CK264" s="8">
        <f t="shared" si="3416"/>
        <v>14168.15437</v>
      </c>
      <c r="CL264" s="8">
        <f t="shared" si="3416"/>
        <v>13418.18416</v>
      </c>
      <c r="CM264" s="8">
        <f t="shared" si="3416"/>
        <v>15611.21785</v>
      </c>
      <c r="CN264" s="8">
        <f t="shared" si="3416"/>
        <v>16977.06215</v>
      </c>
      <c r="CO264" s="8">
        <f t="shared" si="33"/>
        <v>162979.7967</v>
      </c>
      <c r="CP264" s="2"/>
      <c r="CQ264" s="2"/>
      <c r="CR264" s="48">
        <f>O264-'ОПУ БС'!C264</f>
        <v>0</v>
      </c>
      <c r="CS264" s="48">
        <f>AB264-'ОПУ БС'!D264</f>
        <v>0</v>
      </c>
      <c r="CT264" s="48">
        <f>AO264-'ОПУ БС'!E264</f>
        <v>0</v>
      </c>
      <c r="CU264" s="48">
        <f>BB264-'ОПУ БС'!F264</f>
        <v>0</v>
      </c>
      <c r="CV264" s="48">
        <f>BO264-'ОПУ БС'!G264</f>
        <v>0</v>
      </c>
      <c r="CW264" s="48">
        <f>CB264-'ОПУ БС'!H264</f>
        <v>0</v>
      </c>
      <c r="CX264" s="48">
        <f>CO264-'ОПУ БС'!I264</f>
        <v>0</v>
      </c>
      <c r="CY264" s="2"/>
      <c r="CZ264" s="2"/>
      <c r="DA264" s="49">
        <f t="shared" ref="DA264:DL264" si="3417">SUM(DA265:DA271)</f>
        <v>0</v>
      </c>
      <c r="DB264" s="49">
        <f t="shared" si="3417"/>
        <v>0</v>
      </c>
      <c r="DC264" s="49">
        <f t="shared" si="3417"/>
        <v>0</v>
      </c>
      <c r="DD264" s="49">
        <f t="shared" si="3417"/>
        <v>0</v>
      </c>
      <c r="DE264" s="49">
        <f t="shared" si="3417"/>
        <v>0</v>
      </c>
      <c r="DF264" s="49">
        <f t="shared" si="3417"/>
        <v>-69.72588881</v>
      </c>
      <c r="DG264" s="49">
        <f t="shared" si="3417"/>
        <v>-85.0351033</v>
      </c>
      <c r="DH264" s="49">
        <f t="shared" si="3417"/>
        <v>-81.11842981</v>
      </c>
      <c r="DI264" s="49">
        <f t="shared" si="3417"/>
        <v>-76.1284213</v>
      </c>
      <c r="DJ264" s="49">
        <f t="shared" si="3417"/>
        <v>-72.07209336</v>
      </c>
      <c r="DK264" s="49">
        <f t="shared" si="3417"/>
        <v>-81.9417893</v>
      </c>
      <c r="DL264" s="49">
        <f t="shared" si="3417"/>
        <v>-91.18870395</v>
      </c>
      <c r="DM264" s="50">
        <f t="shared" si="35"/>
        <v>-557.2104298</v>
      </c>
      <c r="DN264" s="49">
        <f t="shared" ref="DN264:DY264" si="3418">SUM(DN265:DN271)</f>
        <v>-82.80283032</v>
      </c>
      <c r="DO264" s="49">
        <f t="shared" si="3418"/>
        <v>-90.4294068</v>
      </c>
      <c r="DP264" s="49">
        <f t="shared" si="3418"/>
        <v>-101.324516</v>
      </c>
      <c r="DQ264" s="49">
        <f t="shared" si="3418"/>
        <v>-101.324516</v>
      </c>
      <c r="DR264" s="49">
        <f t="shared" si="3418"/>
        <v>-99.23662255</v>
      </c>
      <c r="DS264" s="49">
        <f t="shared" si="3418"/>
        <v>-103.6036835</v>
      </c>
      <c r="DT264" s="49">
        <f t="shared" si="3418"/>
        <v>-126.9398192</v>
      </c>
      <c r="DU264" s="49">
        <f t="shared" si="3418"/>
        <v>-121.143025</v>
      </c>
      <c r="DV264" s="49">
        <f t="shared" si="3418"/>
        <v>-113.6855899</v>
      </c>
      <c r="DW264" s="49">
        <f t="shared" si="3418"/>
        <v>-107.6384214</v>
      </c>
      <c r="DX264" s="49">
        <f t="shared" si="3418"/>
        <v>-123.0958139</v>
      </c>
      <c r="DY264" s="49">
        <f t="shared" si="3418"/>
        <v>-136.1888657</v>
      </c>
      <c r="DZ264" s="50">
        <f t="shared" si="37"/>
        <v>-1307.41311</v>
      </c>
      <c r="EA264" s="49">
        <f t="shared" ref="EA264:EL264" si="3419">SUM(EA265:EA271)</f>
        <v>-89.23511425</v>
      </c>
      <c r="EB264" s="49">
        <f t="shared" si="3419"/>
        <v>-97.45413793</v>
      </c>
      <c r="EC264" s="49">
        <f t="shared" si="3419"/>
        <v>-109.1956003</v>
      </c>
      <c r="ED264" s="49">
        <f t="shared" si="3419"/>
        <v>-109.1956003</v>
      </c>
      <c r="EE264" s="49">
        <f t="shared" si="3419"/>
        <v>-106.8446418</v>
      </c>
      <c r="EF264" s="49">
        <f t="shared" si="3419"/>
        <v>-111.0489846</v>
      </c>
      <c r="EG264" s="49">
        <f t="shared" si="3419"/>
        <v>-136.7387433</v>
      </c>
      <c r="EH264" s="49">
        <f t="shared" si="3419"/>
        <v>-130.5513858</v>
      </c>
      <c r="EI264" s="49">
        <f t="shared" si="3419"/>
        <v>-122.5046693</v>
      </c>
      <c r="EJ264" s="49">
        <f t="shared" si="3419"/>
        <v>-115.9999492</v>
      </c>
      <c r="EK264" s="49">
        <f t="shared" si="3419"/>
        <v>-133.4383812</v>
      </c>
      <c r="EL264" s="49">
        <f t="shared" si="3419"/>
        <v>-146.76828</v>
      </c>
      <c r="EM264" s="50">
        <f t="shared" si="39"/>
        <v>-1408.975488</v>
      </c>
      <c r="EN264" s="49">
        <f t="shared" ref="EN264:EY264" si="3420">SUM(EN265:EN271)</f>
        <v>-84.5866408</v>
      </c>
      <c r="EO264" s="49">
        <f t="shared" si="3420"/>
        <v>-92.37751561</v>
      </c>
      <c r="EP264" s="49">
        <f t="shared" si="3420"/>
        <v>-103.5073368</v>
      </c>
      <c r="EQ264" s="49">
        <f t="shared" si="3420"/>
        <v>-103.5073368</v>
      </c>
      <c r="ER264" s="49">
        <f t="shared" si="3420"/>
        <v>-101.1910341</v>
      </c>
      <c r="ES264" s="49">
        <f t="shared" si="3420"/>
        <v>-104.6269328</v>
      </c>
      <c r="ET264" s="49">
        <f t="shared" si="3420"/>
        <v>-129.5542539</v>
      </c>
      <c r="EU264" s="49">
        <f t="shared" si="3420"/>
        <v>-123.753455</v>
      </c>
      <c r="EV264" s="49">
        <f t="shared" si="3420"/>
        <v>-116.1122145</v>
      </c>
      <c r="EW264" s="49">
        <f t="shared" si="3420"/>
        <v>-109.9574892</v>
      </c>
      <c r="EX264" s="49">
        <f t="shared" si="3420"/>
        <v>-127.281565</v>
      </c>
      <c r="EY264" s="49">
        <f t="shared" si="3420"/>
        <v>-139.1227645</v>
      </c>
      <c r="EZ264" s="51">
        <f t="shared" si="41"/>
        <v>-1335.578539</v>
      </c>
      <c r="FA264" s="49">
        <f t="shared" ref="FA264:FL264" si="3421">SUM(FA265:FA271)</f>
        <v>-57.47654027</v>
      </c>
      <c r="FB264" s="49">
        <f t="shared" si="3421"/>
        <v>-62.77043213</v>
      </c>
      <c r="FC264" s="49">
        <f t="shared" si="3421"/>
        <v>-70.3331348</v>
      </c>
      <c r="FD264" s="49">
        <f t="shared" si="3421"/>
        <v>-70.3331348</v>
      </c>
      <c r="FE264" s="49">
        <f t="shared" si="3421"/>
        <v>-68.72787871</v>
      </c>
      <c r="FF264" s="49">
        <f t="shared" si="3421"/>
        <v>-70.71319945</v>
      </c>
      <c r="FG264" s="49">
        <f t="shared" si="3421"/>
        <v>-88.00003055</v>
      </c>
      <c r="FH264" s="49">
        <f t="shared" si="3421"/>
        <v>-84.09819424</v>
      </c>
      <c r="FI264" s="49">
        <f t="shared" si="3421"/>
        <v>-78.89287462</v>
      </c>
      <c r="FJ264" s="49">
        <f t="shared" si="3421"/>
        <v>-74.71679744</v>
      </c>
      <c r="FK264" s="49">
        <f t="shared" si="3421"/>
        <v>-86.92831967</v>
      </c>
      <c r="FL264" s="49">
        <f t="shared" si="3421"/>
        <v>-94.53378333</v>
      </c>
      <c r="FM264" s="51">
        <f t="shared" si="43"/>
        <v>-907.52432</v>
      </c>
      <c r="FN264" s="2"/>
      <c r="FO264" s="2"/>
      <c r="FP264" s="8">
        <f t="shared" ref="FP264:GA264" si="3422">SUM(FP265:FP271)</f>
        <v>1631.235969</v>
      </c>
      <c r="FQ264" s="8">
        <f t="shared" si="3422"/>
        <v>1781.481387</v>
      </c>
      <c r="FR264" s="8">
        <f t="shared" si="3422"/>
        <v>1996.117698</v>
      </c>
      <c r="FS264" s="8">
        <f t="shared" si="3422"/>
        <v>1996.117698</v>
      </c>
      <c r="FT264" s="8">
        <f t="shared" si="3422"/>
        <v>1958.542124</v>
      </c>
      <c r="FU264" s="8">
        <f t="shared" si="3422"/>
        <v>2060.34248</v>
      </c>
      <c r="FV264" s="8">
        <f t="shared" si="3422"/>
        <v>2502.362546</v>
      </c>
      <c r="FW264" s="8">
        <f t="shared" si="3422"/>
        <v>2384.96774</v>
      </c>
      <c r="FX264" s="8">
        <f t="shared" si="3422"/>
        <v>2239.242218</v>
      </c>
      <c r="FY264" s="8">
        <f t="shared" si="3422"/>
        <v>2120.227846</v>
      </c>
      <c r="FZ264" s="8">
        <f t="shared" si="3422"/>
        <v>2402.765797</v>
      </c>
      <c r="GA264" s="8">
        <f t="shared" si="3422"/>
        <v>2682.953896</v>
      </c>
      <c r="GB264" s="52">
        <f t="shared" si="45"/>
        <v>25756.3574</v>
      </c>
      <c r="GC264" s="8">
        <f t="shared" ref="GC264:GN264" si="3423">SUM(GC265:GC271)</f>
        <v>1879.286188</v>
      </c>
      <c r="GD264" s="8">
        <f t="shared" si="3423"/>
        <v>2052.378337</v>
      </c>
      <c r="GE264" s="8">
        <f t="shared" si="3423"/>
        <v>2299.652835</v>
      </c>
      <c r="GF264" s="8">
        <f t="shared" si="3423"/>
        <v>2299.652835</v>
      </c>
      <c r="GG264" s="8">
        <f t="shared" si="3423"/>
        <v>2253.640843</v>
      </c>
      <c r="GH264" s="8">
        <f t="shared" si="3423"/>
        <v>2368.858276</v>
      </c>
      <c r="GI264" s="8">
        <f t="shared" si="3423"/>
        <v>2882.156222</v>
      </c>
      <c r="GJ264" s="8">
        <f t="shared" si="3423"/>
        <v>2747.818069</v>
      </c>
      <c r="GK264" s="8">
        <f t="shared" si="3423"/>
        <v>2579.955119</v>
      </c>
      <c r="GL264" s="8">
        <f t="shared" si="3423"/>
        <v>2442.726872</v>
      </c>
      <c r="GM264" s="8">
        <f t="shared" si="3423"/>
        <v>2775.88298</v>
      </c>
      <c r="GN264" s="8">
        <f t="shared" si="3423"/>
        <v>3090.93123</v>
      </c>
      <c r="GO264" s="52">
        <f t="shared" si="47"/>
        <v>29672.93981</v>
      </c>
      <c r="GP264" s="53">
        <f t="shared" ref="GP264:HA264" si="3424">SUM(GP265:GP271)</f>
        <v>2359.561622</v>
      </c>
      <c r="GQ264" s="53">
        <f t="shared" si="3424"/>
        <v>2576.889666</v>
      </c>
      <c r="GR264" s="53">
        <f t="shared" si="3424"/>
        <v>2887.358301</v>
      </c>
      <c r="GS264" s="53">
        <f t="shared" si="3424"/>
        <v>2887.358301</v>
      </c>
      <c r="GT264" s="53">
        <f t="shared" si="3424"/>
        <v>2831.006943</v>
      </c>
      <c r="GU264" s="53">
        <f t="shared" si="3424"/>
        <v>2897.706007</v>
      </c>
      <c r="GV264" s="53">
        <f t="shared" si="3424"/>
        <v>3533.93458</v>
      </c>
      <c r="GW264" s="53">
        <f t="shared" si="3424"/>
        <v>3371.163356</v>
      </c>
      <c r="GX264" s="53">
        <f t="shared" si="3424"/>
        <v>3163.785897</v>
      </c>
      <c r="GY264" s="53">
        <f t="shared" si="3424"/>
        <v>2995.210838</v>
      </c>
      <c r="GZ264" s="53">
        <f t="shared" si="3424"/>
        <v>3405.380973</v>
      </c>
      <c r="HA264" s="53">
        <f t="shared" si="3424"/>
        <v>3789.669227</v>
      </c>
      <c r="HB264" s="52">
        <f t="shared" si="49"/>
        <v>36699.02571</v>
      </c>
      <c r="HC264" s="53">
        <f t="shared" ref="HC264:HN264" si="3425">SUM(HC265:HC271)</f>
        <v>3073.887779</v>
      </c>
      <c r="HD264" s="53">
        <f t="shared" si="3425"/>
        <v>3357.009021</v>
      </c>
      <c r="HE264" s="53">
        <f t="shared" si="3425"/>
        <v>3761.46794</v>
      </c>
      <c r="HF264" s="53">
        <f t="shared" si="3425"/>
        <v>3761.46794</v>
      </c>
      <c r="HG264" s="53">
        <f t="shared" si="3425"/>
        <v>3683.959112</v>
      </c>
      <c r="HH264" s="53">
        <f t="shared" si="3425"/>
        <v>3846.077426</v>
      </c>
      <c r="HI264" s="53">
        <f t="shared" si="3425"/>
        <v>4712.384316</v>
      </c>
      <c r="HJ264" s="53">
        <f t="shared" si="3425"/>
        <v>4497.190042</v>
      </c>
      <c r="HK264" s="53">
        <f t="shared" si="3425"/>
        <v>4220.347831</v>
      </c>
      <c r="HL264" s="53">
        <f t="shared" si="3425"/>
        <v>3995.858918</v>
      </c>
      <c r="HM264" s="53">
        <f t="shared" si="3425"/>
        <v>4569.683387</v>
      </c>
      <c r="HN264" s="53">
        <f t="shared" si="3425"/>
        <v>5055.736478</v>
      </c>
      <c r="HO264" s="52">
        <f t="shared" si="51"/>
        <v>48535.07019</v>
      </c>
      <c r="HP264" s="53">
        <f t="shared" ref="HP264:IA264" si="3426">SUM(HP265:HP271)</f>
        <v>4517.024868</v>
      </c>
      <c r="HQ264" s="53">
        <f t="shared" si="3426"/>
        <v>4933.066633</v>
      </c>
      <c r="HR264" s="53">
        <f t="shared" si="3426"/>
        <v>5527.41201</v>
      </c>
      <c r="HS264" s="53">
        <f t="shared" si="3426"/>
        <v>5527.41201</v>
      </c>
      <c r="HT264" s="53">
        <f t="shared" si="3426"/>
        <v>5408.407982</v>
      </c>
      <c r="HU264" s="53">
        <f t="shared" si="3426"/>
        <v>5621.229148</v>
      </c>
      <c r="HV264" s="53">
        <f t="shared" si="3426"/>
        <v>6921.628433</v>
      </c>
      <c r="HW264" s="53">
        <f t="shared" si="3426"/>
        <v>6608.42832</v>
      </c>
      <c r="HX264" s="53">
        <f t="shared" si="3426"/>
        <v>6201.108638</v>
      </c>
      <c r="HY264" s="53">
        <f t="shared" si="3426"/>
        <v>5871.843834</v>
      </c>
      <c r="HZ264" s="53">
        <f t="shared" si="3426"/>
        <v>6754.566197</v>
      </c>
      <c r="IA264" s="53">
        <f t="shared" si="3426"/>
        <v>7429.317218</v>
      </c>
      <c r="IB264" s="52">
        <f t="shared" si="53"/>
        <v>71321.44529</v>
      </c>
      <c r="IC264" s="53">
        <f t="shared" ref="IC264:IN264" si="3427">SUM(IC265:IC271)</f>
        <v>6649.028052</v>
      </c>
      <c r="ID264" s="53">
        <f t="shared" si="3427"/>
        <v>7261.438531</v>
      </c>
      <c r="IE264" s="53">
        <f t="shared" si="3427"/>
        <v>8136.310643</v>
      </c>
      <c r="IF264" s="53">
        <f t="shared" si="3427"/>
        <v>8136.310643</v>
      </c>
      <c r="IG264" s="53">
        <f t="shared" si="3427"/>
        <v>7954.235067</v>
      </c>
      <c r="IH264" s="53">
        <f t="shared" si="3427"/>
        <v>8224.317747</v>
      </c>
      <c r="II264" s="53">
        <f t="shared" si="3427"/>
        <v>10183.75786</v>
      </c>
      <c r="IJ264" s="53">
        <f t="shared" si="3427"/>
        <v>9727.779545</v>
      </c>
      <c r="IK264" s="53">
        <f t="shared" si="3427"/>
        <v>9127.131236</v>
      </c>
      <c r="IL264" s="53">
        <f t="shared" si="3427"/>
        <v>8643.332134</v>
      </c>
      <c r="IM264" s="53">
        <f t="shared" si="3427"/>
        <v>10005.1106</v>
      </c>
      <c r="IN264" s="53">
        <f t="shared" si="3427"/>
        <v>10935.9014</v>
      </c>
      <c r="IO264" s="52">
        <f t="shared" si="55"/>
        <v>104984.6535</v>
      </c>
      <c r="IP264" s="53">
        <f t="shared" ref="IP264:JA264" si="3428">SUM(IP265:IP271)</f>
        <v>10264.57725</v>
      </c>
      <c r="IQ264" s="53">
        <f t="shared" si="3428"/>
        <v>11209.99884</v>
      </c>
      <c r="IR264" s="53">
        <f t="shared" si="3428"/>
        <v>12560.60111</v>
      </c>
      <c r="IS264" s="53">
        <f t="shared" si="3428"/>
        <v>12560.60111</v>
      </c>
      <c r="IT264" s="53">
        <f t="shared" si="3428"/>
        <v>12273.92284</v>
      </c>
      <c r="IU264" s="53">
        <f t="shared" si="3428"/>
        <v>12628.47581</v>
      </c>
      <c r="IV264" s="53">
        <f t="shared" si="3428"/>
        <v>15715.68343</v>
      </c>
      <c r="IW264" s="53">
        <f t="shared" si="3428"/>
        <v>15018.86521</v>
      </c>
      <c r="IX264" s="53">
        <f t="shared" si="3428"/>
        <v>14089.2615</v>
      </c>
      <c r="IY264" s="53">
        <f t="shared" si="3428"/>
        <v>13343.46736</v>
      </c>
      <c r="IZ264" s="53">
        <f t="shared" si="3428"/>
        <v>15524.28953</v>
      </c>
      <c r="JA264" s="53">
        <f t="shared" si="3428"/>
        <v>16882.52837</v>
      </c>
      <c r="JB264" s="52">
        <f t="shared" si="57"/>
        <v>162072.2723</v>
      </c>
      <c r="JC264" s="2"/>
      <c r="JD264" s="2"/>
      <c r="JE264" s="19">
        <f t="shared" si="58"/>
        <v>0</v>
      </c>
      <c r="JF264" s="19">
        <f t="shared" si="59"/>
        <v>0</v>
      </c>
      <c r="JG264" s="48">
        <f t="shared" si="60"/>
        <v>0</v>
      </c>
      <c r="JH264" s="48">
        <f t="shared" si="61"/>
        <v>0</v>
      </c>
      <c r="JI264" s="48">
        <f t="shared" si="62"/>
        <v>0</v>
      </c>
      <c r="JJ264" s="48">
        <f t="shared" si="63"/>
        <v>0</v>
      </c>
      <c r="JK264" s="48">
        <f t="shared" si="64"/>
        <v>0</v>
      </c>
    </row>
    <row r="265" ht="19.5" customHeight="1" outlineLevel="1">
      <c r="A265" s="2"/>
      <c r="B265" s="13" t="s">
        <v>22</v>
      </c>
      <c r="C265" s="10">
        <f t="shared" ref="C265:N265" si="3429">C235</f>
        <v>556.2014205</v>
      </c>
      <c r="D265" s="10">
        <f t="shared" si="3429"/>
        <v>607.4304987</v>
      </c>
      <c r="E265" s="10">
        <f t="shared" si="3429"/>
        <v>680.6148962</v>
      </c>
      <c r="F265" s="10">
        <f t="shared" si="3429"/>
        <v>680.6148962</v>
      </c>
      <c r="G265" s="10">
        <f t="shared" si="3429"/>
        <v>614.7489385</v>
      </c>
      <c r="H265" s="10">
        <f t="shared" si="3429"/>
        <v>739.1624141</v>
      </c>
      <c r="I265" s="10">
        <f t="shared" si="3429"/>
        <v>848.9390103</v>
      </c>
      <c r="J265" s="10">
        <f t="shared" si="3429"/>
        <v>826.9836911</v>
      </c>
      <c r="K265" s="10">
        <f t="shared" si="3429"/>
        <v>768.4361731</v>
      </c>
      <c r="L265" s="10">
        <f t="shared" si="3429"/>
        <v>724.5255346</v>
      </c>
      <c r="M265" s="10">
        <f t="shared" si="3429"/>
        <v>819.6652513</v>
      </c>
      <c r="N265" s="10">
        <f t="shared" si="3429"/>
        <v>914.804968</v>
      </c>
      <c r="O265" s="10">
        <f t="shared" si="21"/>
        <v>8782.127693</v>
      </c>
      <c r="P265" s="10">
        <f t="shared" ref="P265:AA265" si="3430">P235</f>
        <v>659.5894305</v>
      </c>
      <c r="Q265" s="10">
        <f t="shared" si="3430"/>
        <v>720.3410885</v>
      </c>
      <c r="R265" s="10">
        <f t="shared" si="3430"/>
        <v>807.1291715</v>
      </c>
      <c r="S265" s="10">
        <f t="shared" si="3430"/>
        <v>807.1291715</v>
      </c>
      <c r="T265" s="10">
        <f t="shared" si="3430"/>
        <v>729.0198968</v>
      </c>
      <c r="U265" s="10">
        <f t="shared" si="3430"/>
        <v>876.5596379</v>
      </c>
      <c r="V265" s="10">
        <f t="shared" si="3430"/>
        <v>1006.741762</v>
      </c>
      <c r="W265" s="10">
        <f t="shared" si="3430"/>
        <v>980.7053374</v>
      </c>
      <c r="X265" s="10">
        <f t="shared" si="3430"/>
        <v>911.274871</v>
      </c>
      <c r="Y265" s="10">
        <f t="shared" si="3430"/>
        <v>859.2020213</v>
      </c>
      <c r="Z265" s="10">
        <f t="shared" si="3430"/>
        <v>972.0265291</v>
      </c>
      <c r="AA265" s="10">
        <f t="shared" si="3430"/>
        <v>1084.851037</v>
      </c>
      <c r="AB265" s="10">
        <f t="shared" si="23"/>
        <v>10414.56995</v>
      </c>
      <c r="AC265" s="10">
        <f t="shared" ref="AC265:AN265" si="3431">AC235</f>
        <v>818.3478611</v>
      </c>
      <c r="AD265" s="10">
        <f t="shared" si="3431"/>
        <v>893.7220062</v>
      </c>
      <c r="AE265" s="10">
        <f t="shared" si="3431"/>
        <v>1001.399356</v>
      </c>
      <c r="AF265" s="10">
        <f t="shared" si="3431"/>
        <v>1001.399356</v>
      </c>
      <c r="AG265" s="10">
        <f t="shared" si="3431"/>
        <v>904.4897412</v>
      </c>
      <c r="AH265" s="10">
        <f t="shared" si="3431"/>
        <v>1087.541236</v>
      </c>
      <c r="AI265" s="10">
        <f t="shared" si="3431"/>
        <v>1249.057262</v>
      </c>
      <c r="AJ265" s="10">
        <f t="shared" si="3431"/>
        <v>1216.754057</v>
      </c>
      <c r="AK265" s="10">
        <f t="shared" si="3431"/>
        <v>1130.612177</v>
      </c>
      <c r="AL265" s="10">
        <f t="shared" si="3431"/>
        <v>1066.005766</v>
      </c>
      <c r="AM265" s="10">
        <f t="shared" si="3431"/>
        <v>1205.986322</v>
      </c>
      <c r="AN265" s="10">
        <f t="shared" si="3431"/>
        <v>1345.966877</v>
      </c>
      <c r="AO265" s="10">
        <f t="shared" si="25"/>
        <v>12921.28202</v>
      </c>
      <c r="AP265" s="10">
        <f t="shared" ref="AP265:BA265" si="3432">AP235</f>
        <v>1123.88473</v>
      </c>
      <c r="AQ265" s="10">
        <f t="shared" si="3432"/>
        <v>1227.400428</v>
      </c>
      <c r="AR265" s="10">
        <f t="shared" si="3432"/>
        <v>1375.279998</v>
      </c>
      <c r="AS265" s="10">
        <f t="shared" si="3432"/>
        <v>1375.279998</v>
      </c>
      <c r="AT265" s="10">
        <f t="shared" si="3432"/>
        <v>1242.188385</v>
      </c>
      <c r="AU265" s="10">
        <f t="shared" si="3432"/>
        <v>1493.583654</v>
      </c>
      <c r="AV265" s="10">
        <f t="shared" si="3432"/>
        <v>1715.403008</v>
      </c>
      <c r="AW265" s="10">
        <f t="shared" si="3432"/>
        <v>1671.039138</v>
      </c>
      <c r="AX265" s="10">
        <f t="shared" si="3432"/>
        <v>1552.735482</v>
      </c>
      <c r="AY265" s="10">
        <f t="shared" si="3432"/>
        <v>1464.00774</v>
      </c>
      <c r="AZ265" s="10">
        <f t="shared" si="3432"/>
        <v>1656.251181</v>
      </c>
      <c r="BA265" s="10">
        <f t="shared" si="3432"/>
        <v>1848.494621</v>
      </c>
      <c r="BB265" s="10">
        <f t="shared" si="27"/>
        <v>17745.54836</v>
      </c>
      <c r="BC265" s="10">
        <f t="shared" ref="BC265:BN265" si="3433">BC235</f>
        <v>1675.954449</v>
      </c>
      <c r="BD265" s="10">
        <f t="shared" si="3433"/>
        <v>1830.318675</v>
      </c>
      <c r="BE265" s="10">
        <f t="shared" si="3433"/>
        <v>2050.838997</v>
      </c>
      <c r="BF265" s="10">
        <f t="shared" si="3433"/>
        <v>2050.838997</v>
      </c>
      <c r="BG265" s="10">
        <f t="shared" si="3433"/>
        <v>1852.370707</v>
      </c>
      <c r="BH265" s="10">
        <f t="shared" si="3433"/>
        <v>2227.255255</v>
      </c>
      <c r="BI265" s="10">
        <f t="shared" si="3433"/>
        <v>2558.035739</v>
      </c>
      <c r="BJ265" s="10">
        <f t="shared" si="3433"/>
        <v>2491.879642</v>
      </c>
      <c r="BK265" s="10">
        <f t="shared" si="3433"/>
        <v>2315.463384</v>
      </c>
      <c r="BL265" s="10">
        <f t="shared" si="3433"/>
        <v>2183.151191</v>
      </c>
      <c r="BM265" s="10">
        <f t="shared" si="3433"/>
        <v>2469.82761</v>
      </c>
      <c r="BN265" s="10">
        <f t="shared" si="3433"/>
        <v>2756.504029</v>
      </c>
      <c r="BO265" s="10">
        <f t="shared" si="29"/>
        <v>26462.43868</v>
      </c>
      <c r="BP265" s="10">
        <f t="shared" ref="BP265:CA265" si="3434">BP235</f>
        <v>2498.273837</v>
      </c>
      <c r="BQ265" s="10">
        <f t="shared" si="3434"/>
        <v>2728.378006</v>
      </c>
      <c r="BR265" s="10">
        <f t="shared" si="3434"/>
        <v>3057.098248</v>
      </c>
      <c r="BS265" s="10">
        <f t="shared" si="3434"/>
        <v>3057.098248</v>
      </c>
      <c r="BT265" s="10">
        <f t="shared" si="3434"/>
        <v>2761.25003</v>
      </c>
      <c r="BU265" s="10">
        <f t="shared" si="3434"/>
        <v>3320.074441</v>
      </c>
      <c r="BV265" s="10">
        <f t="shared" si="3434"/>
        <v>3813.154804</v>
      </c>
      <c r="BW265" s="10">
        <f t="shared" si="3434"/>
        <v>3714.538731</v>
      </c>
      <c r="BX265" s="10">
        <f t="shared" si="3434"/>
        <v>3451.562538</v>
      </c>
      <c r="BY265" s="10">
        <f t="shared" si="3434"/>
        <v>3254.330393</v>
      </c>
      <c r="BZ265" s="10">
        <f t="shared" si="3434"/>
        <v>3681.666707</v>
      </c>
      <c r="CA265" s="10">
        <f t="shared" si="3434"/>
        <v>4109.003021</v>
      </c>
      <c r="CB265" s="10">
        <f t="shared" si="31"/>
        <v>39446.429</v>
      </c>
      <c r="CC265" s="10">
        <f t="shared" ref="CC265:CN265" si="3435">CC235</f>
        <v>3868.514145</v>
      </c>
      <c r="CD265" s="10">
        <f t="shared" si="3435"/>
        <v>4224.824658</v>
      </c>
      <c r="CE265" s="10">
        <f t="shared" si="3435"/>
        <v>4733.839677</v>
      </c>
      <c r="CF265" s="10">
        <f t="shared" si="3435"/>
        <v>4733.839677</v>
      </c>
      <c r="CG265" s="10">
        <f t="shared" si="3435"/>
        <v>4275.72616</v>
      </c>
      <c r="CH265" s="10">
        <f t="shared" si="3435"/>
        <v>5141.051692</v>
      </c>
      <c r="CI265" s="10">
        <f t="shared" si="3435"/>
        <v>5904.574221</v>
      </c>
      <c r="CJ265" s="10">
        <f t="shared" si="3435"/>
        <v>5751.869715</v>
      </c>
      <c r="CK265" s="10">
        <f t="shared" si="3435"/>
        <v>5344.6577</v>
      </c>
      <c r="CL265" s="10">
        <f t="shared" si="3435"/>
        <v>5039.248689</v>
      </c>
      <c r="CM265" s="10">
        <f t="shared" si="3435"/>
        <v>5700.968213</v>
      </c>
      <c r="CN265" s="10">
        <f t="shared" si="3435"/>
        <v>6362.687738</v>
      </c>
      <c r="CO265" s="10">
        <f t="shared" si="33"/>
        <v>61081.80229</v>
      </c>
      <c r="CP265" s="2"/>
      <c r="CQ265" s="2"/>
      <c r="CR265" s="48">
        <f>O265-'ОПУ БС'!C265</f>
        <v>0</v>
      </c>
      <c r="CS265" s="48">
        <f>AB265-'ОПУ БС'!D265</f>
        <v>0</v>
      </c>
      <c r="CT265" s="48">
        <f>AO265-'ОПУ БС'!E265</f>
        <v>0</v>
      </c>
      <c r="CU265" s="48">
        <f>BB265-'ОПУ БС'!F265</f>
        <v>0</v>
      </c>
      <c r="CV265" s="48">
        <f>BO265-'ОПУ БС'!G265</f>
        <v>0</v>
      </c>
      <c r="CW265" s="48">
        <f>CB265-'ОПУ БС'!H265</f>
        <v>0</v>
      </c>
      <c r="CX265" s="19">
        <f>CO265-'ОПУ БС'!I265</f>
        <v>0</v>
      </c>
      <c r="CY265" s="2"/>
      <c r="CZ265" s="2"/>
      <c r="DA265" s="54">
        <f t="shared" ref="DA265:DL265" si="3436">DA235</f>
        <v>0</v>
      </c>
      <c r="DB265" s="54">
        <f t="shared" si="3436"/>
        <v>0</v>
      </c>
      <c r="DC265" s="54">
        <f t="shared" si="3436"/>
        <v>0</v>
      </c>
      <c r="DD265" s="54">
        <f t="shared" si="3436"/>
        <v>0</v>
      </c>
      <c r="DE265" s="54">
        <f t="shared" si="3436"/>
        <v>0</v>
      </c>
      <c r="DF265" s="54">
        <f t="shared" si="3436"/>
        <v>-25.55400831</v>
      </c>
      <c r="DG265" s="54">
        <f t="shared" si="3436"/>
        <v>-29.34915806</v>
      </c>
      <c r="DH265" s="54">
        <f t="shared" si="3436"/>
        <v>-28.59012811</v>
      </c>
      <c r="DI265" s="54">
        <f t="shared" si="3436"/>
        <v>-26.56604825</v>
      </c>
      <c r="DJ265" s="54">
        <f t="shared" si="3436"/>
        <v>-25.04798835</v>
      </c>
      <c r="DK265" s="54">
        <f t="shared" si="3436"/>
        <v>-28.33711813</v>
      </c>
      <c r="DL265" s="54">
        <f t="shared" si="3436"/>
        <v>-31.62624791</v>
      </c>
      <c r="DM265" s="55">
        <f t="shared" si="35"/>
        <v>-195.0706971</v>
      </c>
      <c r="DN265" s="54">
        <f t="shared" ref="DN265:DY265" si="3437">DN235</f>
        <v>-29.48050604</v>
      </c>
      <c r="DO265" s="54">
        <f t="shared" si="3437"/>
        <v>-32.19581581</v>
      </c>
      <c r="DP265" s="54">
        <f t="shared" si="3437"/>
        <v>-36.07482976</v>
      </c>
      <c r="DQ265" s="54">
        <f t="shared" si="3437"/>
        <v>-36.07482976</v>
      </c>
      <c r="DR265" s="54">
        <f t="shared" si="3437"/>
        <v>-32.58371721</v>
      </c>
      <c r="DS265" s="54">
        <f t="shared" si="3437"/>
        <v>-39.17804093</v>
      </c>
      <c r="DT265" s="54">
        <f t="shared" si="3437"/>
        <v>-44.99656185</v>
      </c>
      <c r="DU265" s="54">
        <f t="shared" si="3437"/>
        <v>-43.83285767</v>
      </c>
      <c r="DV265" s="54">
        <f t="shared" si="3437"/>
        <v>-40.72964651</v>
      </c>
      <c r="DW265" s="54">
        <f t="shared" si="3437"/>
        <v>-38.40223813</v>
      </c>
      <c r="DX265" s="54">
        <f t="shared" si="3437"/>
        <v>-43.44495627</v>
      </c>
      <c r="DY265" s="54">
        <f t="shared" si="3437"/>
        <v>-48.48767441</v>
      </c>
      <c r="DZ265" s="50">
        <f t="shared" si="37"/>
        <v>-465.4816744</v>
      </c>
      <c r="EA265" s="54">
        <f t="shared" ref="EA265:EL265" si="3438">EA235</f>
        <v>-32.46755227</v>
      </c>
      <c r="EB265" s="54">
        <f t="shared" si="3438"/>
        <v>-35.45798472</v>
      </c>
      <c r="EC265" s="54">
        <f t="shared" si="3438"/>
        <v>-39.73003107</v>
      </c>
      <c r="ED265" s="54">
        <f t="shared" si="3438"/>
        <v>-39.73003107</v>
      </c>
      <c r="EE265" s="54">
        <f t="shared" si="3438"/>
        <v>-35.88518936</v>
      </c>
      <c r="EF265" s="54">
        <f t="shared" si="3438"/>
        <v>-43.14766815</v>
      </c>
      <c r="EG265" s="54">
        <f t="shared" si="3438"/>
        <v>-49.55573768</v>
      </c>
      <c r="EH265" s="54">
        <f t="shared" si="3438"/>
        <v>-48.27412378</v>
      </c>
      <c r="EI265" s="54">
        <f t="shared" si="3438"/>
        <v>-44.85648669</v>
      </c>
      <c r="EJ265" s="54">
        <f t="shared" si="3438"/>
        <v>-42.29325888</v>
      </c>
      <c r="EK265" s="54">
        <f t="shared" si="3438"/>
        <v>-47.84691914</v>
      </c>
      <c r="EL265" s="54">
        <f t="shared" si="3438"/>
        <v>-53.4005794</v>
      </c>
      <c r="EM265" s="50">
        <f t="shared" si="39"/>
        <v>-512.6455622</v>
      </c>
      <c r="EN265" s="54">
        <f t="shared" ref="EN265:EY265" si="3439">EN235</f>
        <v>-31.38293491</v>
      </c>
      <c r="EO265" s="54">
        <f t="shared" si="3439"/>
        <v>-34.27346839</v>
      </c>
      <c r="EP265" s="54">
        <f t="shared" si="3439"/>
        <v>-38.40280193</v>
      </c>
      <c r="EQ265" s="54">
        <f t="shared" si="3439"/>
        <v>-38.40280193</v>
      </c>
      <c r="ER265" s="54">
        <f t="shared" si="3439"/>
        <v>-34.68640175</v>
      </c>
      <c r="ES265" s="54">
        <f t="shared" si="3439"/>
        <v>-41.70626877</v>
      </c>
      <c r="ET265" s="54">
        <f t="shared" si="3439"/>
        <v>-47.90026908</v>
      </c>
      <c r="EU265" s="54">
        <f t="shared" si="3439"/>
        <v>-46.66146902</v>
      </c>
      <c r="EV265" s="54">
        <f t="shared" si="3439"/>
        <v>-43.35800218</v>
      </c>
      <c r="EW265" s="54">
        <f t="shared" si="3439"/>
        <v>-40.88040206</v>
      </c>
      <c r="EX265" s="54">
        <f t="shared" si="3439"/>
        <v>-46.24853566</v>
      </c>
      <c r="EY265" s="54">
        <f t="shared" si="3439"/>
        <v>-51.61666927</v>
      </c>
      <c r="EZ265" s="51">
        <f t="shared" si="41"/>
        <v>-495.520025</v>
      </c>
      <c r="FA265" s="54">
        <f t="shared" ref="FA265:FL265" si="3440">FA235</f>
        <v>-21.54114032</v>
      </c>
      <c r="FB265" s="54">
        <f t="shared" si="3440"/>
        <v>-23.52519271</v>
      </c>
      <c r="FC265" s="54">
        <f t="shared" si="3440"/>
        <v>-26.35955328</v>
      </c>
      <c r="FD265" s="54">
        <f t="shared" si="3440"/>
        <v>-26.35955328</v>
      </c>
      <c r="FE265" s="54">
        <f t="shared" si="3440"/>
        <v>-23.80862877</v>
      </c>
      <c r="FF265" s="54">
        <f t="shared" si="3440"/>
        <v>-28.62704174</v>
      </c>
      <c r="FG265" s="54">
        <f t="shared" si="3440"/>
        <v>-32.87858259</v>
      </c>
      <c r="FH265" s="54">
        <f t="shared" si="3440"/>
        <v>-32.02827442</v>
      </c>
      <c r="FI265" s="54">
        <f t="shared" si="3440"/>
        <v>-29.76078596</v>
      </c>
      <c r="FJ265" s="54">
        <f t="shared" si="3440"/>
        <v>-28.06016962</v>
      </c>
      <c r="FK265" s="54">
        <f t="shared" si="3440"/>
        <v>-31.74483836</v>
      </c>
      <c r="FL265" s="54">
        <f t="shared" si="3440"/>
        <v>-35.4295071</v>
      </c>
      <c r="FM265" s="51">
        <f t="shared" si="43"/>
        <v>-340.1232682</v>
      </c>
      <c r="FN265" s="2"/>
      <c r="FO265" s="2"/>
      <c r="FP265" s="10">
        <f t="shared" ref="FP265:GA265" si="3441">FP235</f>
        <v>556.2014205</v>
      </c>
      <c r="FQ265" s="10">
        <f t="shared" si="3441"/>
        <v>607.4304987</v>
      </c>
      <c r="FR265" s="10">
        <f t="shared" si="3441"/>
        <v>680.6148962</v>
      </c>
      <c r="FS265" s="10">
        <f t="shared" si="3441"/>
        <v>680.6148962</v>
      </c>
      <c r="FT265" s="10">
        <f t="shared" si="3441"/>
        <v>614.7489385</v>
      </c>
      <c r="FU265" s="10">
        <f t="shared" si="3441"/>
        <v>739.1624141</v>
      </c>
      <c r="FV265" s="10">
        <f t="shared" si="3441"/>
        <v>848.9390103</v>
      </c>
      <c r="FW265" s="10">
        <f t="shared" si="3441"/>
        <v>826.9836911</v>
      </c>
      <c r="FX265" s="10">
        <f t="shared" si="3441"/>
        <v>768.4361731</v>
      </c>
      <c r="FY265" s="10">
        <f t="shared" si="3441"/>
        <v>724.5255346</v>
      </c>
      <c r="FZ265" s="10">
        <f t="shared" si="3441"/>
        <v>819.6652513</v>
      </c>
      <c r="GA265" s="10">
        <f t="shared" si="3441"/>
        <v>914.804968</v>
      </c>
      <c r="GB265" s="52">
        <f t="shared" si="45"/>
        <v>8782.127693</v>
      </c>
      <c r="GC265" s="10">
        <f t="shared" ref="GC265:GN265" si="3442">GC235</f>
        <v>659.5894305</v>
      </c>
      <c r="GD265" s="10">
        <f t="shared" si="3442"/>
        <v>720.3410885</v>
      </c>
      <c r="GE265" s="10">
        <f t="shared" si="3442"/>
        <v>807.1291715</v>
      </c>
      <c r="GF265" s="10">
        <f t="shared" si="3442"/>
        <v>807.1291715</v>
      </c>
      <c r="GG265" s="10">
        <f t="shared" si="3442"/>
        <v>729.0198968</v>
      </c>
      <c r="GH265" s="10">
        <f t="shared" si="3442"/>
        <v>876.5596379</v>
      </c>
      <c r="GI265" s="10">
        <f t="shared" si="3442"/>
        <v>1006.741762</v>
      </c>
      <c r="GJ265" s="10">
        <f t="shared" si="3442"/>
        <v>980.7053374</v>
      </c>
      <c r="GK265" s="10">
        <f t="shared" si="3442"/>
        <v>911.274871</v>
      </c>
      <c r="GL265" s="10">
        <f t="shared" si="3442"/>
        <v>859.2020213</v>
      </c>
      <c r="GM265" s="10">
        <f t="shared" si="3442"/>
        <v>972.0265291</v>
      </c>
      <c r="GN265" s="10">
        <f t="shared" si="3442"/>
        <v>1084.851037</v>
      </c>
      <c r="GO265" s="52">
        <f t="shared" si="47"/>
        <v>10414.56995</v>
      </c>
      <c r="GP265" s="63">
        <f t="shared" ref="GP265:HA265" si="3443">GP235</f>
        <v>818.3478611</v>
      </c>
      <c r="GQ265" s="63">
        <f t="shared" si="3443"/>
        <v>893.7220062</v>
      </c>
      <c r="GR265" s="63">
        <f t="shared" si="3443"/>
        <v>1001.399356</v>
      </c>
      <c r="GS265" s="63">
        <f t="shared" si="3443"/>
        <v>1001.399356</v>
      </c>
      <c r="GT265" s="63">
        <f t="shared" si="3443"/>
        <v>904.4897412</v>
      </c>
      <c r="GU265" s="63">
        <f t="shared" si="3443"/>
        <v>1061.987228</v>
      </c>
      <c r="GV265" s="63">
        <f t="shared" si="3443"/>
        <v>1219.708104</v>
      </c>
      <c r="GW265" s="63">
        <f t="shared" si="3443"/>
        <v>1188.163929</v>
      </c>
      <c r="GX265" s="63">
        <f t="shared" si="3443"/>
        <v>1104.046128</v>
      </c>
      <c r="GY265" s="63">
        <f t="shared" si="3443"/>
        <v>1040.957778</v>
      </c>
      <c r="GZ265" s="63">
        <f t="shared" si="3443"/>
        <v>1177.649204</v>
      </c>
      <c r="HA265" s="63">
        <f t="shared" si="3443"/>
        <v>1314.340629</v>
      </c>
      <c r="HB265" s="52">
        <f t="shared" si="49"/>
        <v>12726.21132</v>
      </c>
      <c r="HC265" s="63">
        <f t="shared" ref="HC265:HN265" si="3444">HC235</f>
        <v>1094.404224</v>
      </c>
      <c r="HD265" s="63">
        <f t="shared" si="3444"/>
        <v>1195.204613</v>
      </c>
      <c r="HE265" s="63">
        <f t="shared" si="3444"/>
        <v>1339.205168</v>
      </c>
      <c r="HF265" s="63">
        <f t="shared" si="3444"/>
        <v>1339.205168</v>
      </c>
      <c r="HG265" s="63">
        <f t="shared" si="3444"/>
        <v>1209.604668</v>
      </c>
      <c r="HH265" s="63">
        <f t="shared" si="3444"/>
        <v>1454.405613</v>
      </c>
      <c r="HI265" s="63">
        <f t="shared" si="3444"/>
        <v>1670.406447</v>
      </c>
      <c r="HJ265" s="63">
        <f t="shared" si="3444"/>
        <v>1627.20628</v>
      </c>
      <c r="HK265" s="63">
        <f t="shared" si="3444"/>
        <v>1512.005835</v>
      </c>
      <c r="HL265" s="63">
        <f t="shared" si="3444"/>
        <v>1425.605502</v>
      </c>
      <c r="HM265" s="63">
        <f t="shared" si="3444"/>
        <v>1612.806224</v>
      </c>
      <c r="HN265" s="63">
        <f t="shared" si="3444"/>
        <v>1800.006947</v>
      </c>
      <c r="HO265" s="52">
        <f t="shared" si="51"/>
        <v>17280.06669</v>
      </c>
      <c r="HP265" s="63">
        <f t="shared" ref="HP265:IA265" si="3445">HP235</f>
        <v>1643.486897</v>
      </c>
      <c r="HQ265" s="63">
        <f t="shared" si="3445"/>
        <v>1794.86069</v>
      </c>
      <c r="HR265" s="63">
        <f t="shared" si="3445"/>
        <v>2011.108966</v>
      </c>
      <c r="HS265" s="63">
        <f t="shared" si="3445"/>
        <v>2011.108966</v>
      </c>
      <c r="HT265" s="63">
        <f t="shared" si="3445"/>
        <v>1816.485518</v>
      </c>
      <c r="HU265" s="63">
        <f t="shared" si="3445"/>
        <v>2184.107587</v>
      </c>
      <c r="HV265" s="63">
        <f t="shared" si="3445"/>
        <v>2508.480001</v>
      </c>
      <c r="HW265" s="63">
        <f t="shared" si="3445"/>
        <v>2443.605518</v>
      </c>
      <c r="HX265" s="63">
        <f t="shared" si="3445"/>
        <v>2270.606897</v>
      </c>
      <c r="HY265" s="63">
        <f t="shared" si="3445"/>
        <v>2140.857932</v>
      </c>
      <c r="HZ265" s="63">
        <f t="shared" si="3445"/>
        <v>2421.980691</v>
      </c>
      <c r="IA265" s="63">
        <f t="shared" si="3445"/>
        <v>2703.103449</v>
      </c>
      <c r="IB265" s="52">
        <f t="shared" si="53"/>
        <v>25949.79311</v>
      </c>
      <c r="IC265" s="63">
        <f t="shared" ref="IC265:IN265" si="3446">IC235</f>
        <v>2466.890902</v>
      </c>
      <c r="ID265" s="63">
        <f t="shared" si="3446"/>
        <v>2694.104538</v>
      </c>
      <c r="IE265" s="63">
        <f t="shared" si="3446"/>
        <v>3018.695446</v>
      </c>
      <c r="IF265" s="63">
        <f t="shared" si="3446"/>
        <v>3018.695446</v>
      </c>
      <c r="IG265" s="63">
        <f t="shared" si="3446"/>
        <v>2726.563629</v>
      </c>
      <c r="IH265" s="63">
        <f t="shared" si="3446"/>
        <v>3278.368172</v>
      </c>
      <c r="II265" s="63">
        <f t="shared" si="3446"/>
        <v>3765.254535</v>
      </c>
      <c r="IJ265" s="63">
        <f t="shared" si="3446"/>
        <v>3667.877262</v>
      </c>
      <c r="IK265" s="63">
        <f t="shared" si="3446"/>
        <v>3408.204536</v>
      </c>
      <c r="IL265" s="63">
        <f t="shared" si="3446"/>
        <v>3213.449991</v>
      </c>
      <c r="IM265" s="63">
        <f t="shared" si="3446"/>
        <v>3635.418171</v>
      </c>
      <c r="IN265" s="63">
        <f t="shared" si="3446"/>
        <v>4057.386352</v>
      </c>
      <c r="IO265" s="52">
        <f t="shared" si="55"/>
        <v>38950.90898</v>
      </c>
      <c r="IP265" s="63">
        <f t="shared" ref="IP265:JA265" si="3447">IP235</f>
        <v>3846.973004</v>
      </c>
      <c r="IQ265" s="63">
        <f t="shared" si="3447"/>
        <v>4201.299465</v>
      </c>
      <c r="IR265" s="63">
        <f t="shared" si="3447"/>
        <v>4707.480124</v>
      </c>
      <c r="IS265" s="63">
        <f t="shared" si="3447"/>
        <v>4707.480124</v>
      </c>
      <c r="IT265" s="63">
        <f t="shared" si="3447"/>
        <v>4251.917531</v>
      </c>
      <c r="IU265" s="63">
        <f t="shared" si="3447"/>
        <v>5112.424651</v>
      </c>
      <c r="IV265" s="63">
        <f t="shared" si="3447"/>
        <v>5871.695638</v>
      </c>
      <c r="IW265" s="63">
        <f t="shared" si="3447"/>
        <v>5719.841441</v>
      </c>
      <c r="IX265" s="63">
        <f t="shared" si="3447"/>
        <v>5314.896914</v>
      </c>
      <c r="IY265" s="63">
        <f t="shared" si="3447"/>
        <v>5011.188519</v>
      </c>
      <c r="IZ265" s="63">
        <f t="shared" si="3447"/>
        <v>5669.223375</v>
      </c>
      <c r="JA265" s="63">
        <f t="shared" si="3447"/>
        <v>6327.258231</v>
      </c>
      <c r="JB265" s="52">
        <f t="shared" si="57"/>
        <v>60741.67902</v>
      </c>
      <c r="JC265" s="2"/>
      <c r="JD265" s="2"/>
      <c r="JE265" s="19">
        <f t="shared" si="58"/>
        <v>0</v>
      </c>
      <c r="JF265" s="19">
        <f t="shared" si="59"/>
        <v>0</v>
      </c>
      <c r="JG265" s="48">
        <f t="shared" si="60"/>
        <v>0</v>
      </c>
      <c r="JH265" s="48">
        <f t="shared" si="61"/>
        <v>0</v>
      </c>
      <c r="JI265" s="48">
        <f t="shared" si="62"/>
        <v>0</v>
      </c>
      <c r="JJ265" s="48">
        <f t="shared" si="63"/>
        <v>0</v>
      </c>
      <c r="JK265" s="48">
        <f t="shared" si="64"/>
        <v>0</v>
      </c>
    </row>
    <row r="266" ht="19.5" customHeight="1" outlineLevel="1">
      <c r="A266" s="2"/>
      <c r="B266" s="13" t="s">
        <v>23</v>
      </c>
      <c r="C266" s="10">
        <f t="shared" ref="C266:N266" si="3448">C236</f>
        <v>291.7430114</v>
      </c>
      <c r="D266" s="10">
        <f t="shared" si="3448"/>
        <v>318.6140782</v>
      </c>
      <c r="E266" s="10">
        <f t="shared" si="3448"/>
        <v>357.0013165</v>
      </c>
      <c r="F266" s="10">
        <f t="shared" si="3448"/>
        <v>357.0013165</v>
      </c>
      <c r="G266" s="10">
        <f t="shared" si="3448"/>
        <v>364.6787642</v>
      </c>
      <c r="H266" s="10">
        <f t="shared" si="3448"/>
        <v>280.2268399</v>
      </c>
      <c r="I266" s="10">
        <f t="shared" si="3448"/>
        <v>445.2919647</v>
      </c>
      <c r="J266" s="10">
        <f t="shared" si="3448"/>
        <v>433.7757932</v>
      </c>
      <c r="K266" s="10">
        <f t="shared" si="3448"/>
        <v>403.0660025</v>
      </c>
      <c r="L266" s="10">
        <f t="shared" si="3448"/>
        <v>380.0336595</v>
      </c>
      <c r="M266" s="10">
        <f t="shared" si="3448"/>
        <v>495.1953745</v>
      </c>
      <c r="N266" s="10">
        <f t="shared" si="3448"/>
        <v>479.8404792</v>
      </c>
      <c r="O266" s="10">
        <f t="shared" si="21"/>
        <v>4606.4686</v>
      </c>
      <c r="P266" s="10">
        <f t="shared" ref="P266:AA266" si="3449">P236</f>
        <v>349.0955712</v>
      </c>
      <c r="Q266" s="10">
        <f t="shared" si="3449"/>
        <v>381.2491107</v>
      </c>
      <c r="R266" s="10">
        <f t="shared" si="3449"/>
        <v>427.1827385</v>
      </c>
      <c r="S266" s="10">
        <f t="shared" si="3449"/>
        <v>427.1827385</v>
      </c>
      <c r="T266" s="10">
        <f t="shared" si="3449"/>
        <v>436.369464</v>
      </c>
      <c r="U266" s="10">
        <f t="shared" si="3449"/>
        <v>335.3154829</v>
      </c>
      <c r="V266" s="10">
        <f t="shared" si="3449"/>
        <v>532.8300824</v>
      </c>
      <c r="W266" s="10">
        <f t="shared" si="3449"/>
        <v>519.0499941</v>
      </c>
      <c r="X266" s="10">
        <f t="shared" si="3449"/>
        <v>482.3030918</v>
      </c>
      <c r="Y266" s="10">
        <f t="shared" si="3449"/>
        <v>454.7429152</v>
      </c>
      <c r="Z266" s="10">
        <f t="shared" si="3449"/>
        <v>592.5437985</v>
      </c>
      <c r="AA266" s="10">
        <f t="shared" si="3449"/>
        <v>574.1703474</v>
      </c>
      <c r="AB266" s="10">
        <f t="shared" si="23"/>
        <v>5512.035335</v>
      </c>
      <c r="AC266" s="10">
        <f t="shared" ref="AC266:AN266" si="3450">AC236</f>
        <v>456.8178497</v>
      </c>
      <c r="AD266" s="10">
        <f t="shared" si="3450"/>
        <v>498.893178</v>
      </c>
      <c r="AE266" s="10">
        <f t="shared" si="3450"/>
        <v>559.0007898</v>
      </c>
      <c r="AF266" s="10">
        <f t="shared" si="3450"/>
        <v>559.0007898</v>
      </c>
      <c r="AG266" s="10">
        <f t="shared" si="3450"/>
        <v>571.0223122</v>
      </c>
      <c r="AH266" s="10">
        <f t="shared" si="3450"/>
        <v>438.7855662</v>
      </c>
      <c r="AI266" s="10">
        <f t="shared" si="3450"/>
        <v>697.248297</v>
      </c>
      <c r="AJ266" s="10">
        <f t="shared" si="3450"/>
        <v>679.2160134</v>
      </c>
      <c r="AK266" s="10">
        <f t="shared" si="3450"/>
        <v>631.129924</v>
      </c>
      <c r="AL266" s="10">
        <f t="shared" si="3450"/>
        <v>595.0653569</v>
      </c>
      <c r="AM266" s="10">
        <f t="shared" si="3450"/>
        <v>775.3881923</v>
      </c>
      <c r="AN266" s="10">
        <f t="shared" si="3450"/>
        <v>751.3451476</v>
      </c>
      <c r="AO266" s="10">
        <f t="shared" si="25"/>
        <v>7212.913417</v>
      </c>
      <c r="AP266" s="10">
        <f t="shared" ref="AP266:BA266" si="3451">AP236</f>
        <v>666.0709716</v>
      </c>
      <c r="AQ266" s="10">
        <f t="shared" si="3451"/>
        <v>727.4196138</v>
      </c>
      <c r="AR266" s="10">
        <f t="shared" si="3451"/>
        <v>815.0605311</v>
      </c>
      <c r="AS266" s="10">
        <f t="shared" si="3451"/>
        <v>815.0605311</v>
      </c>
      <c r="AT266" s="10">
        <f t="shared" si="3451"/>
        <v>832.5887145</v>
      </c>
      <c r="AU266" s="10">
        <f t="shared" si="3451"/>
        <v>639.7786964</v>
      </c>
      <c r="AV266" s="10">
        <f t="shared" si="3451"/>
        <v>1016.634641</v>
      </c>
      <c r="AW266" s="10">
        <f t="shared" si="3451"/>
        <v>990.3423657</v>
      </c>
      <c r="AX266" s="10">
        <f t="shared" si="3451"/>
        <v>920.2296319</v>
      </c>
      <c r="AY266" s="10">
        <f t="shared" si="3451"/>
        <v>867.6450815</v>
      </c>
      <c r="AZ266" s="10">
        <f t="shared" si="3451"/>
        <v>1130.567833</v>
      </c>
      <c r="BA266" s="10">
        <f t="shared" si="3451"/>
        <v>1095.511467</v>
      </c>
      <c r="BB266" s="10">
        <f t="shared" si="27"/>
        <v>10516.91008</v>
      </c>
      <c r="BC266" s="10">
        <f t="shared" ref="BC266:BN266" si="3452">BC236</f>
        <v>1056.39715</v>
      </c>
      <c r="BD266" s="10">
        <f t="shared" si="3452"/>
        <v>1153.696887</v>
      </c>
      <c r="BE266" s="10">
        <f t="shared" si="3452"/>
        <v>1292.696512</v>
      </c>
      <c r="BF266" s="10">
        <f t="shared" si="3452"/>
        <v>1292.696512</v>
      </c>
      <c r="BG266" s="10">
        <f t="shared" si="3452"/>
        <v>1320.496437</v>
      </c>
      <c r="BH266" s="10">
        <f t="shared" si="3452"/>
        <v>1014.697262</v>
      </c>
      <c r="BI266" s="10">
        <f t="shared" si="3452"/>
        <v>1612.395649</v>
      </c>
      <c r="BJ266" s="10">
        <f t="shared" si="3452"/>
        <v>1570.695762</v>
      </c>
      <c r="BK266" s="10">
        <f t="shared" si="3452"/>
        <v>1459.496062</v>
      </c>
      <c r="BL266" s="10">
        <f t="shared" si="3452"/>
        <v>1376.096287</v>
      </c>
      <c r="BM266" s="10">
        <f t="shared" si="3452"/>
        <v>1793.095162</v>
      </c>
      <c r="BN266" s="10">
        <f t="shared" si="3452"/>
        <v>1737.495312</v>
      </c>
      <c r="BO266" s="10">
        <f t="shared" si="29"/>
        <v>16679.95499</v>
      </c>
      <c r="BP266" s="10">
        <f t="shared" ref="BP266:CA266" si="3453">BP236</f>
        <v>1681.974583</v>
      </c>
      <c r="BQ266" s="10">
        <f t="shared" si="3453"/>
        <v>1836.893295</v>
      </c>
      <c r="BR266" s="10">
        <f t="shared" si="3453"/>
        <v>2058.20574</v>
      </c>
      <c r="BS266" s="10">
        <f t="shared" si="3453"/>
        <v>2058.20574</v>
      </c>
      <c r="BT266" s="10">
        <f t="shared" si="3453"/>
        <v>2102.468229</v>
      </c>
      <c r="BU266" s="10">
        <f t="shared" si="3453"/>
        <v>1615.58085</v>
      </c>
      <c r="BV266" s="10">
        <f t="shared" si="3453"/>
        <v>2567.224364</v>
      </c>
      <c r="BW266" s="10">
        <f t="shared" si="3453"/>
        <v>2500.83063</v>
      </c>
      <c r="BX266" s="10">
        <f t="shared" si="3453"/>
        <v>2323.780674</v>
      </c>
      <c r="BY266" s="10">
        <f t="shared" si="3453"/>
        <v>2190.993207</v>
      </c>
      <c r="BZ266" s="10">
        <f t="shared" si="3453"/>
        <v>2854.930542</v>
      </c>
      <c r="CA266" s="10">
        <f t="shared" si="3453"/>
        <v>2766.405564</v>
      </c>
      <c r="CB266" s="10">
        <f t="shared" si="31"/>
        <v>26557.49342</v>
      </c>
      <c r="CC266" s="10">
        <f t="shared" ref="CC266:CN266" si="3454">CC236</f>
        <v>2763.895291</v>
      </c>
      <c r="CD266" s="10">
        <f t="shared" si="3454"/>
        <v>3018.464594</v>
      </c>
      <c r="CE266" s="10">
        <f t="shared" si="3454"/>
        <v>3382.135027</v>
      </c>
      <c r="CF266" s="10">
        <f t="shared" si="3454"/>
        <v>3382.135027</v>
      </c>
      <c r="CG266" s="10">
        <f t="shared" si="3454"/>
        <v>3454.869113</v>
      </c>
      <c r="CH266" s="10">
        <f t="shared" si="3454"/>
        <v>2654.794161</v>
      </c>
      <c r="CI266" s="10">
        <f t="shared" si="3454"/>
        <v>4218.577022</v>
      </c>
      <c r="CJ266" s="10">
        <f t="shared" si="3454"/>
        <v>4109.475893</v>
      </c>
      <c r="CK266" s="10">
        <f t="shared" si="3454"/>
        <v>3818.539546</v>
      </c>
      <c r="CL266" s="10">
        <f t="shared" si="3454"/>
        <v>3600.337286</v>
      </c>
      <c r="CM266" s="10">
        <f t="shared" si="3454"/>
        <v>4691.348585</v>
      </c>
      <c r="CN266" s="10">
        <f t="shared" si="3454"/>
        <v>4545.880412</v>
      </c>
      <c r="CO266" s="10">
        <f t="shared" si="33"/>
        <v>43640.45196</v>
      </c>
      <c r="CP266" s="2"/>
      <c r="CQ266" s="2"/>
      <c r="CR266" s="48">
        <f>O266-'ОПУ БС'!C266</f>
        <v>0</v>
      </c>
      <c r="CS266" s="48">
        <f>AB266-'ОПУ БС'!D266</f>
        <v>0</v>
      </c>
      <c r="CT266" s="48">
        <f>AO266-'ОПУ БС'!E266</f>
        <v>0</v>
      </c>
      <c r="CU266" s="48">
        <f>BB266-'ОПУ БС'!F266</f>
        <v>0</v>
      </c>
      <c r="CV266" s="48">
        <f>BO266-'ОПУ БС'!G266</f>
        <v>0</v>
      </c>
      <c r="CW266" s="48">
        <f>CB266-'ОПУ БС'!H266</f>
        <v>0</v>
      </c>
      <c r="CX266" s="48">
        <f>CO266-'ОПУ БС'!I266</f>
        <v>0</v>
      </c>
      <c r="CY266" s="2"/>
      <c r="CZ266" s="2"/>
      <c r="DA266" s="54">
        <f t="shared" ref="DA266:DL266" si="3455">DA236</f>
        <v>0</v>
      </c>
      <c r="DB266" s="54">
        <f t="shared" si="3455"/>
        <v>0</v>
      </c>
      <c r="DC266" s="54">
        <f t="shared" si="3455"/>
        <v>0</v>
      </c>
      <c r="DD266" s="54">
        <f t="shared" si="3455"/>
        <v>0</v>
      </c>
      <c r="DE266" s="54">
        <f t="shared" si="3455"/>
        <v>0</v>
      </c>
      <c r="DF266" s="54">
        <f t="shared" si="3455"/>
        <v>-10.31016538</v>
      </c>
      <c r="DG266" s="54">
        <f t="shared" si="3455"/>
        <v>-16.3832765</v>
      </c>
      <c r="DH266" s="54">
        <f t="shared" si="3455"/>
        <v>-15.95957107</v>
      </c>
      <c r="DI266" s="54">
        <f t="shared" si="3455"/>
        <v>-14.82968993</v>
      </c>
      <c r="DJ266" s="54">
        <f t="shared" si="3455"/>
        <v>-13.98227908</v>
      </c>
      <c r="DK266" s="54">
        <f t="shared" si="3455"/>
        <v>-18.21933334</v>
      </c>
      <c r="DL266" s="54">
        <f t="shared" si="3455"/>
        <v>-17.65439278</v>
      </c>
      <c r="DM266" s="55">
        <f t="shared" si="35"/>
        <v>-107.3387081</v>
      </c>
      <c r="DN266" s="54">
        <f t="shared" ref="DN266:DY266" si="3456">DN236</f>
        <v>-17.47163992</v>
      </c>
      <c r="DO266" s="54">
        <f t="shared" si="3456"/>
        <v>-19.08086991</v>
      </c>
      <c r="DP266" s="54">
        <f t="shared" si="3456"/>
        <v>-21.3797699</v>
      </c>
      <c r="DQ266" s="54">
        <f t="shared" si="3456"/>
        <v>-21.3797699</v>
      </c>
      <c r="DR266" s="54">
        <f t="shared" si="3456"/>
        <v>-21.8395499</v>
      </c>
      <c r="DS266" s="54">
        <f t="shared" si="3456"/>
        <v>-16.78196992</v>
      </c>
      <c r="DT266" s="54">
        <f t="shared" si="3456"/>
        <v>-26.66723987</v>
      </c>
      <c r="DU266" s="54">
        <f t="shared" si="3456"/>
        <v>-25.97756988</v>
      </c>
      <c r="DV266" s="54">
        <f t="shared" si="3456"/>
        <v>-24.13844988</v>
      </c>
      <c r="DW266" s="54">
        <f t="shared" si="3456"/>
        <v>-22.75910989</v>
      </c>
      <c r="DX266" s="54">
        <f t="shared" si="3456"/>
        <v>-29.65580986</v>
      </c>
      <c r="DY266" s="54">
        <f t="shared" si="3456"/>
        <v>-28.73624986</v>
      </c>
      <c r="DZ266" s="50">
        <f t="shared" si="37"/>
        <v>-275.8679987</v>
      </c>
      <c r="EA266" s="54">
        <f t="shared" ref="EA266:EL266" si="3457">EA236</f>
        <v>-20.46513238</v>
      </c>
      <c r="EB266" s="54">
        <f t="shared" si="3457"/>
        <v>-22.35007879</v>
      </c>
      <c r="EC266" s="54">
        <f t="shared" si="3457"/>
        <v>-25.04285936</v>
      </c>
      <c r="ED266" s="54">
        <f t="shared" si="3457"/>
        <v>-25.04285936</v>
      </c>
      <c r="EE266" s="54">
        <f t="shared" si="3457"/>
        <v>-25.58141548</v>
      </c>
      <c r="EF266" s="54">
        <f t="shared" si="3457"/>
        <v>-19.65729821</v>
      </c>
      <c r="EG266" s="54">
        <f t="shared" si="3457"/>
        <v>-31.23625469</v>
      </c>
      <c r="EH266" s="54">
        <f t="shared" si="3457"/>
        <v>-30.42842051</v>
      </c>
      <c r="EI266" s="54">
        <f t="shared" si="3457"/>
        <v>-28.27419605</v>
      </c>
      <c r="EJ266" s="54">
        <f t="shared" si="3457"/>
        <v>-26.65852771</v>
      </c>
      <c r="EK266" s="54">
        <f t="shared" si="3457"/>
        <v>-34.73686944</v>
      </c>
      <c r="EL266" s="54">
        <f t="shared" si="3457"/>
        <v>-33.65975721</v>
      </c>
      <c r="EM266" s="50">
        <f t="shared" si="39"/>
        <v>-323.1336692</v>
      </c>
      <c r="EN266" s="54">
        <f t="shared" ref="EN266:EY266" si="3458">EN236</f>
        <v>-21.12870819</v>
      </c>
      <c r="EO266" s="54">
        <f t="shared" si="3458"/>
        <v>-23.07477341</v>
      </c>
      <c r="EP266" s="54">
        <f t="shared" si="3458"/>
        <v>-25.8548666</v>
      </c>
      <c r="EQ266" s="54">
        <f t="shared" si="3458"/>
        <v>-25.8548666</v>
      </c>
      <c r="ER266" s="54">
        <f t="shared" si="3458"/>
        <v>-26.41088523</v>
      </c>
      <c r="ES266" s="54">
        <f t="shared" si="3458"/>
        <v>-20.29468023</v>
      </c>
      <c r="ET266" s="54">
        <f t="shared" si="3458"/>
        <v>-32.24908092</v>
      </c>
      <c r="EU266" s="54">
        <f t="shared" si="3458"/>
        <v>-31.41505296</v>
      </c>
      <c r="EV266" s="54">
        <f t="shared" si="3458"/>
        <v>-29.19097841</v>
      </c>
      <c r="EW266" s="54">
        <f t="shared" si="3458"/>
        <v>-27.52292251</v>
      </c>
      <c r="EX266" s="54">
        <f t="shared" si="3458"/>
        <v>-35.86320205</v>
      </c>
      <c r="EY266" s="54">
        <f t="shared" si="3458"/>
        <v>-34.75116478</v>
      </c>
      <c r="EZ266" s="51">
        <f t="shared" si="41"/>
        <v>-333.6111819</v>
      </c>
      <c r="FA266" s="54">
        <f t="shared" ref="FA266:FL266" si="3459">FA236</f>
        <v>-15.39026459</v>
      </c>
      <c r="FB266" s="54">
        <f t="shared" si="3459"/>
        <v>-16.80778897</v>
      </c>
      <c r="FC266" s="54">
        <f t="shared" si="3459"/>
        <v>-18.83282378</v>
      </c>
      <c r="FD266" s="54">
        <f t="shared" si="3459"/>
        <v>-18.83282378</v>
      </c>
      <c r="FE266" s="54">
        <f t="shared" si="3459"/>
        <v>-19.23783074</v>
      </c>
      <c r="FF266" s="54">
        <f t="shared" si="3459"/>
        <v>-14.78275415</v>
      </c>
      <c r="FG266" s="54">
        <f t="shared" si="3459"/>
        <v>-23.49040385</v>
      </c>
      <c r="FH266" s="54">
        <f t="shared" si="3459"/>
        <v>-22.88289341</v>
      </c>
      <c r="FI266" s="54">
        <f t="shared" si="3459"/>
        <v>-21.26286556</v>
      </c>
      <c r="FJ266" s="54">
        <f t="shared" si="3459"/>
        <v>-20.04784467</v>
      </c>
      <c r="FK266" s="54">
        <f t="shared" si="3459"/>
        <v>-26.12294911</v>
      </c>
      <c r="FL266" s="54">
        <f t="shared" si="3459"/>
        <v>-25.31293519</v>
      </c>
      <c r="FM266" s="51">
        <f t="shared" si="43"/>
        <v>-243.0041778</v>
      </c>
      <c r="FN266" s="2"/>
      <c r="FO266" s="2"/>
      <c r="FP266" s="10">
        <f t="shared" ref="FP266:GA266" si="3460">FP236</f>
        <v>291.7430114</v>
      </c>
      <c r="FQ266" s="10">
        <f t="shared" si="3460"/>
        <v>318.6140782</v>
      </c>
      <c r="FR266" s="10">
        <f t="shared" si="3460"/>
        <v>357.0013165</v>
      </c>
      <c r="FS266" s="10">
        <f t="shared" si="3460"/>
        <v>357.0013165</v>
      </c>
      <c r="FT266" s="10">
        <f t="shared" si="3460"/>
        <v>364.6787642</v>
      </c>
      <c r="FU266" s="10">
        <f t="shared" si="3460"/>
        <v>280.2268399</v>
      </c>
      <c r="FV266" s="10">
        <f t="shared" si="3460"/>
        <v>445.2919647</v>
      </c>
      <c r="FW266" s="10">
        <f t="shared" si="3460"/>
        <v>433.7757932</v>
      </c>
      <c r="FX266" s="10">
        <f t="shared" si="3460"/>
        <v>403.0660025</v>
      </c>
      <c r="FY266" s="10">
        <f t="shared" si="3460"/>
        <v>380.0336595</v>
      </c>
      <c r="FZ266" s="10">
        <f t="shared" si="3460"/>
        <v>495.1953745</v>
      </c>
      <c r="GA266" s="10">
        <f t="shared" si="3460"/>
        <v>479.8404792</v>
      </c>
      <c r="GB266" s="52">
        <f t="shared" si="45"/>
        <v>4606.4686</v>
      </c>
      <c r="GC266" s="10">
        <f t="shared" ref="GC266:GN266" si="3461">GC236</f>
        <v>349.0955712</v>
      </c>
      <c r="GD266" s="10">
        <f t="shared" si="3461"/>
        <v>381.2491107</v>
      </c>
      <c r="GE266" s="10">
        <f t="shared" si="3461"/>
        <v>427.1827385</v>
      </c>
      <c r="GF266" s="10">
        <f t="shared" si="3461"/>
        <v>427.1827385</v>
      </c>
      <c r="GG266" s="10">
        <f t="shared" si="3461"/>
        <v>436.369464</v>
      </c>
      <c r="GH266" s="10">
        <f t="shared" si="3461"/>
        <v>335.3154829</v>
      </c>
      <c r="GI266" s="10">
        <f t="shared" si="3461"/>
        <v>532.8300824</v>
      </c>
      <c r="GJ266" s="10">
        <f t="shared" si="3461"/>
        <v>519.0499941</v>
      </c>
      <c r="GK266" s="10">
        <f t="shared" si="3461"/>
        <v>482.3030918</v>
      </c>
      <c r="GL266" s="10">
        <f t="shared" si="3461"/>
        <v>454.7429152</v>
      </c>
      <c r="GM266" s="10">
        <f t="shared" si="3461"/>
        <v>592.5437985</v>
      </c>
      <c r="GN266" s="10">
        <f t="shared" si="3461"/>
        <v>574.1703474</v>
      </c>
      <c r="GO266" s="52">
        <f t="shared" si="47"/>
        <v>5512.035335</v>
      </c>
      <c r="GP266" s="63">
        <f t="shared" ref="GP266:HA266" si="3462">GP236</f>
        <v>456.8178497</v>
      </c>
      <c r="GQ266" s="63">
        <f t="shared" si="3462"/>
        <v>498.893178</v>
      </c>
      <c r="GR266" s="63">
        <f t="shared" si="3462"/>
        <v>559.0007898</v>
      </c>
      <c r="GS266" s="63">
        <f t="shared" si="3462"/>
        <v>559.0007898</v>
      </c>
      <c r="GT266" s="63">
        <f t="shared" si="3462"/>
        <v>571.0223122</v>
      </c>
      <c r="GU266" s="63">
        <f t="shared" si="3462"/>
        <v>428.4754008</v>
      </c>
      <c r="GV266" s="63">
        <f t="shared" si="3462"/>
        <v>680.8650205</v>
      </c>
      <c r="GW266" s="63">
        <f t="shared" si="3462"/>
        <v>663.2564423</v>
      </c>
      <c r="GX266" s="63">
        <f t="shared" si="3462"/>
        <v>616.300234</v>
      </c>
      <c r="GY266" s="63">
        <f t="shared" si="3462"/>
        <v>581.0830778</v>
      </c>
      <c r="GZ266" s="63">
        <f t="shared" si="3462"/>
        <v>757.168859</v>
      </c>
      <c r="HA266" s="63">
        <f t="shared" si="3462"/>
        <v>733.6907548</v>
      </c>
      <c r="HB266" s="52">
        <f t="shared" si="49"/>
        <v>7105.574709</v>
      </c>
      <c r="HC266" s="63">
        <f t="shared" ref="HC266:HN266" si="3463">HC236</f>
        <v>648.5993317</v>
      </c>
      <c r="HD266" s="63">
        <f t="shared" si="3463"/>
        <v>708.3387438</v>
      </c>
      <c r="HE266" s="63">
        <f t="shared" si="3463"/>
        <v>793.6807612</v>
      </c>
      <c r="HF266" s="63">
        <f t="shared" si="3463"/>
        <v>793.6807612</v>
      </c>
      <c r="HG266" s="63">
        <f t="shared" si="3463"/>
        <v>810.7491646</v>
      </c>
      <c r="HH266" s="63">
        <f t="shared" si="3463"/>
        <v>622.9967265</v>
      </c>
      <c r="HI266" s="63">
        <f t="shared" si="3463"/>
        <v>989.967401</v>
      </c>
      <c r="HJ266" s="63">
        <f t="shared" si="3463"/>
        <v>964.3647958</v>
      </c>
      <c r="HK266" s="63">
        <f t="shared" si="3463"/>
        <v>896.091182</v>
      </c>
      <c r="HL266" s="63">
        <f t="shared" si="3463"/>
        <v>844.8859716</v>
      </c>
      <c r="HM266" s="63">
        <f t="shared" si="3463"/>
        <v>1100.912024</v>
      </c>
      <c r="HN266" s="63">
        <f t="shared" si="3463"/>
        <v>1066.775217</v>
      </c>
      <c r="HO266" s="52">
        <f t="shared" si="51"/>
        <v>10241.04208</v>
      </c>
      <c r="HP266" s="63">
        <f t="shared" ref="HP266:IA266" si="3464">HP236</f>
        <v>1035.932017</v>
      </c>
      <c r="HQ266" s="63">
        <f t="shared" si="3464"/>
        <v>1131.346808</v>
      </c>
      <c r="HR266" s="63">
        <f t="shared" si="3464"/>
        <v>1267.653653</v>
      </c>
      <c r="HS266" s="63">
        <f t="shared" si="3464"/>
        <v>1267.653653</v>
      </c>
      <c r="HT266" s="63">
        <f t="shared" si="3464"/>
        <v>1294.915021</v>
      </c>
      <c r="HU266" s="63">
        <f t="shared" si="3464"/>
        <v>995.0399638</v>
      </c>
      <c r="HV266" s="63">
        <f t="shared" si="3464"/>
        <v>1581.159395</v>
      </c>
      <c r="HW266" s="63">
        <f t="shared" si="3464"/>
        <v>1540.267341</v>
      </c>
      <c r="HX266" s="63">
        <f t="shared" si="3464"/>
        <v>1431.221866</v>
      </c>
      <c r="HY266" s="63">
        <f t="shared" si="3464"/>
        <v>1349.437759</v>
      </c>
      <c r="HZ266" s="63">
        <f t="shared" si="3464"/>
        <v>1758.358292</v>
      </c>
      <c r="IA266" s="63">
        <f t="shared" si="3464"/>
        <v>1703.835554</v>
      </c>
      <c r="IB266" s="52">
        <f t="shared" si="53"/>
        <v>16356.82132</v>
      </c>
      <c r="IC266" s="63">
        <f t="shared" ref="IC266:IN266" si="3465">IC236</f>
        <v>1660.845875</v>
      </c>
      <c r="ID266" s="63">
        <f t="shared" si="3465"/>
        <v>1813.818521</v>
      </c>
      <c r="IE266" s="63">
        <f t="shared" si="3465"/>
        <v>2032.350873</v>
      </c>
      <c r="IF266" s="63">
        <f t="shared" si="3465"/>
        <v>2032.350873</v>
      </c>
      <c r="IG266" s="63">
        <f t="shared" si="3465"/>
        <v>2076.057344</v>
      </c>
      <c r="IH266" s="63">
        <f t="shared" si="3465"/>
        <v>1595.286169</v>
      </c>
      <c r="II266" s="63">
        <f t="shared" si="3465"/>
        <v>2534.975283</v>
      </c>
      <c r="IJ266" s="63">
        <f t="shared" si="3465"/>
        <v>2469.415577</v>
      </c>
      <c r="IK266" s="63">
        <f t="shared" si="3465"/>
        <v>2294.589696</v>
      </c>
      <c r="IL266" s="63">
        <f t="shared" si="3465"/>
        <v>2163.470284</v>
      </c>
      <c r="IM266" s="63">
        <f t="shared" si="3465"/>
        <v>2819.06734</v>
      </c>
      <c r="IN266" s="63">
        <f t="shared" si="3465"/>
        <v>2731.6544</v>
      </c>
      <c r="IO266" s="52">
        <f t="shared" si="55"/>
        <v>26223.88224</v>
      </c>
      <c r="IP266" s="63">
        <f t="shared" ref="IP266:JA266" si="3466">IP236</f>
        <v>2748.505026</v>
      </c>
      <c r="IQ266" s="63">
        <f t="shared" si="3466"/>
        <v>3001.656805</v>
      </c>
      <c r="IR266" s="63">
        <f t="shared" si="3466"/>
        <v>3363.302203</v>
      </c>
      <c r="IS266" s="63">
        <f t="shared" si="3466"/>
        <v>3363.302203</v>
      </c>
      <c r="IT266" s="63">
        <f t="shared" si="3466"/>
        <v>3435.631282</v>
      </c>
      <c r="IU266" s="63">
        <f t="shared" si="3466"/>
        <v>2640.011407</v>
      </c>
      <c r="IV266" s="63">
        <f t="shared" si="3466"/>
        <v>4195.086619</v>
      </c>
      <c r="IW266" s="63">
        <f t="shared" si="3466"/>
        <v>4086.592999</v>
      </c>
      <c r="IX266" s="63">
        <f t="shared" si="3466"/>
        <v>3797.276681</v>
      </c>
      <c r="IY266" s="63">
        <f t="shared" si="3466"/>
        <v>3580.289442</v>
      </c>
      <c r="IZ266" s="63">
        <f t="shared" si="3466"/>
        <v>4665.225636</v>
      </c>
      <c r="JA266" s="63">
        <f t="shared" si="3466"/>
        <v>4520.567477</v>
      </c>
      <c r="JB266" s="52">
        <f t="shared" si="57"/>
        <v>43397.44778</v>
      </c>
      <c r="JC266" s="2"/>
      <c r="JD266" s="2"/>
      <c r="JE266" s="19">
        <f t="shared" si="58"/>
        <v>0</v>
      </c>
      <c r="JF266" s="19">
        <f t="shared" si="59"/>
        <v>0</v>
      </c>
      <c r="JG266" s="48">
        <f t="shared" si="60"/>
        <v>0</v>
      </c>
      <c r="JH266" s="48">
        <f t="shared" si="61"/>
        <v>0</v>
      </c>
      <c r="JI266" s="48">
        <f t="shared" si="62"/>
        <v>0</v>
      </c>
      <c r="JJ266" s="48">
        <f t="shared" si="63"/>
        <v>0</v>
      </c>
      <c r="JK266" s="48">
        <f t="shared" si="64"/>
        <v>0</v>
      </c>
    </row>
    <row r="267" ht="19.5" customHeight="1" outlineLevel="1">
      <c r="A267" s="2"/>
      <c r="B267" s="13" t="s">
        <v>24</v>
      </c>
      <c r="C267" s="10">
        <f t="shared" ref="C267:N267" si="3467">C237</f>
        <v>478.0905775</v>
      </c>
      <c r="D267" s="10">
        <f t="shared" si="3467"/>
        <v>522.125236</v>
      </c>
      <c r="E267" s="10">
        <f t="shared" si="3467"/>
        <v>585.0318909</v>
      </c>
      <c r="F267" s="10">
        <f t="shared" si="3467"/>
        <v>585.0318909</v>
      </c>
      <c r="G267" s="10">
        <f t="shared" si="3467"/>
        <v>597.6132219</v>
      </c>
      <c r="H267" s="10">
        <f t="shared" si="3467"/>
        <v>635.3572149</v>
      </c>
      <c r="I267" s="10">
        <f t="shared" si="3467"/>
        <v>742.2985283</v>
      </c>
      <c r="J267" s="10">
        <f t="shared" si="3467"/>
        <v>710.8452008</v>
      </c>
      <c r="K267" s="10">
        <f t="shared" si="3467"/>
        <v>660.5198768</v>
      </c>
      <c r="L267" s="10">
        <f t="shared" si="3467"/>
        <v>622.7758839</v>
      </c>
      <c r="M267" s="10">
        <f t="shared" si="3467"/>
        <v>622.7758839</v>
      </c>
      <c r="N267" s="10">
        <f t="shared" si="3467"/>
        <v>786.3331867</v>
      </c>
      <c r="O267" s="10">
        <f t="shared" si="21"/>
        <v>7548.798592</v>
      </c>
      <c r="P267" s="10">
        <f t="shared" ref="P267:AA267" si="3468">P237</f>
        <v>523.337559</v>
      </c>
      <c r="Q267" s="10">
        <f t="shared" si="3468"/>
        <v>571.5397026</v>
      </c>
      <c r="R267" s="10">
        <f t="shared" si="3468"/>
        <v>640.3999078</v>
      </c>
      <c r="S267" s="10">
        <f t="shared" si="3468"/>
        <v>640.3999078</v>
      </c>
      <c r="T267" s="10">
        <f t="shared" si="3468"/>
        <v>654.1719488</v>
      </c>
      <c r="U267" s="10">
        <f t="shared" si="3468"/>
        <v>695.4880719</v>
      </c>
      <c r="V267" s="10">
        <f t="shared" si="3468"/>
        <v>812.5504206</v>
      </c>
      <c r="W267" s="10">
        <f t="shared" si="3468"/>
        <v>778.1203181</v>
      </c>
      <c r="X267" s="10">
        <f t="shared" si="3468"/>
        <v>723.0321539</v>
      </c>
      <c r="Y267" s="10">
        <f t="shared" si="3468"/>
        <v>681.7160309</v>
      </c>
      <c r="Z267" s="10">
        <f t="shared" si="3468"/>
        <v>681.7160309</v>
      </c>
      <c r="AA267" s="10">
        <f t="shared" si="3468"/>
        <v>860.7525642</v>
      </c>
      <c r="AB267" s="10">
        <f t="shared" si="23"/>
        <v>8263.224616</v>
      </c>
      <c r="AC267" s="10">
        <f t="shared" ref="AC267:AN267" si="3469">AC237</f>
        <v>666.2738897</v>
      </c>
      <c r="AD267" s="10">
        <f t="shared" si="3469"/>
        <v>727.6412216</v>
      </c>
      <c r="AE267" s="10">
        <f t="shared" si="3469"/>
        <v>815.3088387</v>
      </c>
      <c r="AF267" s="10">
        <f t="shared" si="3469"/>
        <v>815.3088387</v>
      </c>
      <c r="AG267" s="10">
        <f t="shared" si="3469"/>
        <v>832.8423621</v>
      </c>
      <c r="AH267" s="10">
        <f t="shared" si="3469"/>
        <v>885.4429323</v>
      </c>
      <c r="AI267" s="10">
        <f t="shared" si="3469"/>
        <v>1034.477881</v>
      </c>
      <c r="AJ267" s="10">
        <f t="shared" si="3469"/>
        <v>990.6440728</v>
      </c>
      <c r="AK267" s="10">
        <f t="shared" si="3469"/>
        <v>920.5099791</v>
      </c>
      <c r="AL267" s="10">
        <f t="shared" si="3469"/>
        <v>867.9094089</v>
      </c>
      <c r="AM267" s="10">
        <f t="shared" si="3469"/>
        <v>867.9094089</v>
      </c>
      <c r="AN267" s="10">
        <f t="shared" si="3469"/>
        <v>1095.845213</v>
      </c>
      <c r="AO267" s="10">
        <f t="shared" si="25"/>
        <v>10520.11405</v>
      </c>
      <c r="AP267" s="10">
        <f t="shared" ref="AP267:BA267" si="3470">AP237</f>
        <v>806.2618325</v>
      </c>
      <c r="AQ267" s="10">
        <f t="shared" si="3470"/>
        <v>880.5227907</v>
      </c>
      <c r="AR267" s="10">
        <f t="shared" si="3470"/>
        <v>986.6098739</v>
      </c>
      <c r="AS267" s="10">
        <f t="shared" si="3470"/>
        <v>986.6098739</v>
      </c>
      <c r="AT267" s="10">
        <f t="shared" si="3470"/>
        <v>1007.827291</v>
      </c>
      <c r="AU267" s="10">
        <f t="shared" si="3470"/>
        <v>1071.479541</v>
      </c>
      <c r="AV267" s="10">
        <f t="shared" si="3470"/>
        <v>1251.827582</v>
      </c>
      <c r="AW267" s="10">
        <f t="shared" si="3470"/>
        <v>1198.78404</v>
      </c>
      <c r="AX267" s="10">
        <f t="shared" si="3470"/>
        <v>1113.914374</v>
      </c>
      <c r="AY267" s="10">
        <f t="shared" si="3470"/>
        <v>1050.262124</v>
      </c>
      <c r="AZ267" s="10">
        <f t="shared" si="3470"/>
        <v>1050.262124</v>
      </c>
      <c r="BA267" s="10">
        <f t="shared" si="3470"/>
        <v>1326.08854</v>
      </c>
      <c r="BB267" s="10">
        <f t="shared" si="27"/>
        <v>12730.44999</v>
      </c>
      <c r="BC267" s="10">
        <f t="shared" ref="BC267:BN267" si="3471">BC237</f>
        <v>1054.873721</v>
      </c>
      <c r="BD267" s="10">
        <f t="shared" si="3471"/>
        <v>1152.033143</v>
      </c>
      <c r="BE267" s="10">
        <f t="shared" si="3471"/>
        <v>1290.832317</v>
      </c>
      <c r="BF267" s="10">
        <f t="shared" si="3471"/>
        <v>1290.832317</v>
      </c>
      <c r="BG267" s="10">
        <f t="shared" si="3471"/>
        <v>1318.592152</v>
      </c>
      <c r="BH267" s="10">
        <f t="shared" si="3471"/>
        <v>1401.871656</v>
      </c>
      <c r="BI267" s="10">
        <f t="shared" si="3471"/>
        <v>1637.830252</v>
      </c>
      <c r="BJ267" s="10">
        <f t="shared" si="3471"/>
        <v>1568.430665</v>
      </c>
      <c r="BK267" s="10">
        <f t="shared" si="3471"/>
        <v>1457.391326</v>
      </c>
      <c r="BL267" s="10">
        <f t="shared" si="3471"/>
        <v>1374.111821</v>
      </c>
      <c r="BM267" s="10">
        <f t="shared" si="3471"/>
        <v>1374.111821</v>
      </c>
      <c r="BN267" s="10">
        <f t="shared" si="3471"/>
        <v>1734.989673</v>
      </c>
      <c r="BO267" s="10">
        <f t="shared" si="29"/>
        <v>16655.90086</v>
      </c>
      <c r="BP267" s="10">
        <f t="shared" ref="BP267:CA267" si="3472">BP237</f>
        <v>1356.208236</v>
      </c>
      <c r="BQ267" s="10">
        <f t="shared" si="3472"/>
        <v>1481.122152</v>
      </c>
      <c r="BR267" s="10">
        <f t="shared" si="3472"/>
        <v>1659.570605</v>
      </c>
      <c r="BS267" s="10">
        <f t="shared" si="3472"/>
        <v>1659.570605</v>
      </c>
      <c r="BT267" s="10">
        <f t="shared" si="3472"/>
        <v>1695.260295</v>
      </c>
      <c r="BU267" s="10">
        <f t="shared" si="3472"/>
        <v>1802.329366</v>
      </c>
      <c r="BV267" s="10">
        <f t="shared" si="3472"/>
        <v>2105.691735</v>
      </c>
      <c r="BW267" s="10">
        <f t="shared" si="3472"/>
        <v>2016.467509</v>
      </c>
      <c r="BX267" s="10">
        <f t="shared" si="3472"/>
        <v>1873.708747</v>
      </c>
      <c r="BY267" s="10">
        <f t="shared" si="3472"/>
        <v>1766.639676</v>
      </c>
      <c r="BZ267" s="10">
        <f t="shared" si="3472"/>
        <v>1766.639676</v>
      </c>
      <c r="CA267" s="10">
        <f t="shared" si="3472"/>
        <v>2230.605651</v>
      </c>
      <c r="CB267" s="10">
        <f t="shared" si="31"/>
        <v>21413.81425</v>
      </c>
      <c r="CC267" s="10">
        <f t="shared" ref="CC267:CN267" si="3473">CC237</f>
        <v>1860.851695</v>
      </c>
      <c r="CD267" s="10">
        <f t="shared" si="3473"/>
        <v>2032.24593</v>
      </c>
      <c r="CE267" s="10">
        <f t="shared" si="3473"/>
        <v>2277.094837</v>
      </c>
      <c r="CF267" s="10">
        <f t="shared" si="3473"/>
        <v>2277.094837</v>
      </c>
      <c r="CG267" s="10">
        <f t="shared" si="3473"/>
        <v>2326.064619</v>
      </c>
      <c r="CH267" s="10">
        <f t="shared" si="3473"/>
        <v>2472.973963</v>
      </c>
      <c r="CI267" s="10">
        <f t="shared" si="3473"/>
        <v>2889.217105</v>
      </c>
      <c r="CJ267" s="10">
        <f t="shared" si="3473"/>
        <v>2766.792652</v>
      </c>
      <c r="CK267" s="10">
        <f t="shared" si="3473"/>
        <v>2570.913526</v>
      </c>
      <c r="CL267" s="10">
        <f t="shared" si="3473"/>
        <v>2424.004182</v>
      </c>
      <c r="CM267" s="10">
        <f t="shared" si="3473"/>
        <v>2424.004182</v>
      </c>
      <c r="CN267" s="10">
        <f t="shared" si="3473"/>
        <v>3060.61134</v>
      </c>
      <c r="CO267" s="10">
        <f t="shared" si="33"/>
        <v>29381.86887</v>
      </c>
      <c r="CP267" s="2"/>
      <c r="CQ267" s="2"/>
      <c r="CR267" s="48">
        <f>O267-'ОПУ БС'!C267</f>
        <v>0</v>
      </c>
      <c r="CS267" s="48">
        <f>AB267-'ОПУ БС'!D267</f>
        <v>0</v>
      </c>
      <c r="CT267" s="48">
        <f>AO267-'ОПУ БС'!E267</f>
        <v>0</v>
      </c>
      <c r="CU267" s="48">
        <f>BB267-'ОПУ БС'!F267</f>
        <v>0</v>
      </c>
      <c r="CV267" s="48">
        <f>BO267-'ОПУ БС'!G267</f>
        <v>0</v>
      </c>
      <c r="CW267" s="48">
        <f>CB267-'ОПУ БС'!H267</f>
        <v>0</v>
      </c>
      <c r="CX267" s="48">
        <f>CO267-'ОПУ БС'!I267</f>
        <v>0</v>
      </c>
      <c r="CY267" s="2"/>
      <c r="CZ267" s="2"/>
      <c r="DA267" s="54">
        <f t="shared" ref="DA267:DL267" si="3474">DA237</f>
        <v>0</v>
      </c>
      <c r="DB267" s="54">
        <f t="shared" si="3474"/>
        <v>0</v>
      </c>
      <c r="DC267" s="54">
        <f t="shared" si="3474"/>
        <v>0</v>
      </c>
      <c r="DD267" s="54">
        <f t="shared" si="3474"/>
        <v>0</v>
      </c>
      <c r="DE267" s="54">
        <f t="shared" si="3474"/>
        <v>0</v>
      </c>
      <c r="DF267" s="54">
        <f t="shared" si="3474"/>
        <v>-20.80529482</v>
      </c>
      <c r="DG267" s="54">
        <f t="shared" si="3474"/>
        <v>-24.30717613</v>
      </c>
      <c r="DH267" s="54">
        <f t="shared" si="3474"/>
        <v>-23.27721104</v>
      </c>
      <c r="DI267" s="54">
        <f t="shared" si="3474"/>
        <v>-21.62926689</v>
      </c>
      <c r="DJ267" s="54">
        <f t="shared" si="3474"/>
        <v>-20.39330878</v>
      </c>
      <c r="DK267" s="54">
        <f t="shared" si="3474"/>
        <v>-20.39330878</v>
      </c>
      <c r="DL267" s="54">
        <f t="shared" si="3474"/>
        <v>-25.74912725</v>
      </c>
      <c r="DM267" s="55">
        <f t="shared" si="35"/>
        <v>-156.5546937</v>
      </c>
      <c r="DN267" s="54">
        <f t="shared" ref="DN267:DY267" si="3475">DN237</f>
        <v>-21.14897213</v>
      </c>
      <c r="DO267" s="54">
        <f t="shared" si="3475"/>
        <v>-23.09690377</v>
      </c>
      <c r="DP267" s="54">
        <f t="shared" si="3475"/>
        <v>-25.87966326</v>
      </c>
      <c r="DQ267" s="54">
        <f t="shared" si="3475"/>
        <v>-25.87966326</v>
      </c>
      <c r="DR267" s="54">
        <f t="shared" si="3475"/>
        <v>-26.43621516</v>
      </c>
      <c r="DS267" s="54">
        <f t="shared" si="3475"/>
        <v>-28.10587086</v>
      </c>
      <c r="DT267" s="54">
        <f t="shared" si="3475"/>
        <v>-32.83656199</v>
      </c>
      <c r="DU267" s="54">
        <f t="shared" si="3475"/>
        <v>-31.44518224</v>
      </c>
      <c r="DV267" s="54">
        <f t="shared" si="3475"/>
        <v>-29.21897465</v>
      </c>
      <c r="DW267" s="54">
        <f t="shared" si="3475"/>
        <v>-27.54931896</v>
      </c>
      <c r="DX267" s="54">
        <f t="shared" si="3475"/>
        <v>-27.54931896</v>
      </c>
      <c r="DY267" s="54">
        <f t="shared" si="3475"/>
        <v>-34.78449363</v>
      </c>
      <c r="DZ267" s="50">
        <f t="shared" si="37"/>
        <v>-333.9311389</v>
      </c>
      <c r="EA267" s="54">
        <f t="shared" ref="EA267:EL267" si="3476">EA237</f>
        <v>-20.43561966</v>
      </c>
      <c r="EB267" s="54">
        <f t="shared" si="3476"/>
        <v>-22.31784778</v>
      </c>
      <c r="EC267" s="54">
        <f t="shared" si="3476"/>
        <v>-25.00674511</v>
      </c>
      <c r="ED267" s="54">
        <f t="shared" si="3476"/>
        <v>-25.00674511</v>
      </c>
      <c r="EE267" s="54">
        <f t="shared" si="3476"/>
        <v>-25.54452457</v>
      </c>
      <c r="EF267" s="54">
        <f t="shared" si="3476"/>
        <v>-27.15786297</v>
      </c>
      <c r="EG267" s="54">
        <f t="shared" si="3476"/>
        <v>-31.72898841</v>
      </c>
      <c r="EH267" s="54">
        <f t="shared" si="3476"/>
        <v>-30.38453975</v>
      </c>
      <c r="EI267" s="54">
        <f t="shared" si="3476"/>
        <v>-28.23342189</v>
      </c>
      <c r="EJ267" s="54">
        <f t="shared" si="3476"/>
        <v>-26.6200835</v>
      </c>
      <c r="EK267" s="54">
        <f t="shared" si="3476"/>
        <v>-26.6200835</v>
      </c>
      <c r="EL267" s="54">
        <f t="shared" si="3476"/>
        <v>-33.61121654</v>
      </c>
      <c r="EM267" s="50">
        <f t="shared" si="39"/>
        <v>-322.6676788</v>
      </c>
      <c r="EN267" s="54">
        <f t="shared" ref="EN267:EY267" si="3477">EN237</f>
        <v>-17.03648102</v>
      </c>
      <c r="EO267" s="54">
        <f t="shared" si="3477"/>
        <v>-18.60563058</v>
      </c>
      <c r="EP267" s="54">
        <f t="shared" si="3477"/>
        <v>-20.84727282</v>
      </c>
      <c r="EQ267" s="54">
        <f t="shared" si="3477"/>
        <v>-20.84727282</v>
      </c>
      <c r="ER267" s="54">
        <f t="shared" si="3477"/>
        <v>-21.29560127</v>
      </c>
      <c r="ES267" s="54">
        <f t="shared" si="3477"/>
        <v>-22.64058662</v>
      </c>
      <c r="ET267" s="54">
        <f t="shared" si="3477"/>
        <v>-26.45137842</v>
      </c>
      <c r="EU267" s="54">
        <f t="shared" si="3477"/>
        <v>-25.3305573</v>
      </c>
      <c r="EV267" s="54">
        <f t="shared" si="3477"/>
        <v>-23.53724351</v>
      </c>
      <c r="EW267" s="54">
        <f t="shared" si="3477"/>
        <v>-22.19225817</v>
      </c>
      <c r="EX267" s="54">
        <f t="shared" si="3477"/>
        <v>-22.19225817</v>
      </c>
      <c r="EY267" s="54">
        <f t="shared" si="3477"/>
        <v>-28.02052799</v>
      </c>
      <c r="EZ267" s="51">
        <f t="shared" si="41"/>
        <v>-268.9970687</v>
      </c>
      <c r="FA267" s="54">
        <f t="shared" ref="FA267:FL267" si="3478">FA237</f>
        <v>-10.36182523</v>
      </c>
      <c r="FB267" s="54">
        <f t="shared" si="3478"/>
        <v>-11.31620387</v>
      </c>
      <c r="FC267" s="54">
        <f t="shared" si="3478"/>
        <v>-12.67960193</v>
      </c>
      <c r="FD267" s="54">
        <f t="shared" si="3478"/>
        <v>-12.67960193</v>
      </c>
      <c r="FE267" s="54">
        <f t="shared" si="3478"/>
        <v>-12.95228154</v>
      </c>
      <c r="FF267" s="54">
        <f t="shared" si="3478"/>
        <v>-13.77032037</v>
      </c>
      <c r="FG267" s="54">
        <f t="shared" si="3478"/>
        <v>-16.08809707</v>
      </c>
      <c r="FH267" s="54">
        <f t="shared" si="3478"/>
        <v>-15.40639804</v>
      </c>
      <c r="FI267" s="54">
        <f t="shared" si="3478"/>
        <v>-14.31567959</v>
      </c>
      <c r="FJ267" s="54">
        <f t="shared" si="3478"/>
        <v>-13.49764076</v>
      </c>
      <c r="FK267" s="54">
        <f t="shared" si="3478"/>
        <v>-13.49764076</v>
      </c>
      <c r="FL267" s="54">
        <f t="shared" si="3478"/>
        <v>-17.04247571</v>
      </c>
      <c r="FM267" s="51">
        <f t="shared" si="43"/>
        <v>-163.6077668</v>
      </c>
      <c r="FN267" s="2"/>
      <c r="FO267" s="2"/>
      <c r="FP267" s="10">
        <f t="shared" ref="FP267:GA267" si="3479">FP237</f>
        <v>478.0905775</v>
      </c>
      <c r="FQ267" s="10">
        <f t="shared" si="3479"/>
        <v>522.125236</v>
      </c>
      <c r="FR267" s="10">
        <f t="shared" si="3479"/>
        <v>585.0318909</v>
      </c>
      <c r="FS267" s="10">
        <f t="shared" si="3479"/>
        <v>585.0318909</v>
      </c>
      <c r="FT267" s="10">
        <f t="shared" si="3479"/>
        <v>597.6132219</v>
      </c>
      <c r="FU267" s="10">
        <f t="shared" si="3479"/>
        <v>635.3572149</v>
      </c>
      <c r="FV267" s="10">
        <f t="shared" si="3479"/>
        <v>742.2985283</v>
      </c>
      <c r="FW267" s="10">
        <f t="shared" si="3479"/>
        <v>710.8452008</v>
      </c>
      <c r="FX267" s="10">
        <f t="shared" si="3479"/>
        <v>660.5198768</v>
      </c>
      <c r="FY267" s="10">
        <f t="shared" si="3479"/>
        <v>622.7758839</v>
      </c>
      <c r="FZ267" s="10">
        <f t="shared" si="3479"/>
        <v>622.7758839</v>
      </c>
      <c r="GA267" s="10">
        <f t="shared" si="3479"/>
        <v>786.3331867</v>
      </c>
      <c r="GB267" s="52">
        <f t="shared" si="45"/>
        <v>7548.798592</v>
      </c>
      <c r="GC267" s="10">
        <f t="shared" ref="GC267:GN267" si="3480">GC237</f>
        <v>523.337559</v>
      </c>
      <c r="GD267" s="10">
        <f t="shared" si="3480"/>
        <v>571.5397026</v>
      </c>
      <c r="GE267" s="10">
        <f t="shared" si="3480"/>
        <v>640.3999078</v>
      </c>
      <c r="GF267" s="10">
        <f t="shared" si="3480"/>
        <v>640.3999078</v>
      </c>
      <c r="GG267" s="10">
        <f t="shared" si="3480"/>
        <v>654.1719488</v>
      </c>
      <c r="GH267" s="10">
        <f t="shared" si="3480"/>
        <v>695.4880719</v>
      </c>
      <c r="GI267" s="10">
        <f t="shared" si="3480"/>
        <v>812.5504206</v>
      </c>
      <c r="GJ267" s="10">
        <f t="shared" si="3480"/>
        <v>778.1203181</v>
      </c>
      <c r="GK267" s="10">
        <f t="shared" si="3480"/>
        <v>723.0321539</v>
      </c>
      <c r="GL267" s="10">
        <f t="shared" si="3480"/>
        <v>681.7160309</v>
      </c>
      <c r="GM267" s="10">
        <f t="shared" si="3480"/>
        <v>681.7160309</v>
      </c>
      <c r="GN267" s="10">
        <f t="shared" si="3480"/>
        <v>860.7525642</v>
      </c>
      <c r="GO267" s="52">
        <f t="shared" si="47"/>
        <v>8263.224616</v>
      </c>
      <c r="GP267" s="63">
        <f t="shared" ref="GP267:HA267" si="3481">GP237</f>
        <v>666.2738897</v>
      </c>
      <c r="GQ267" s="63">
        <f t="shared" si="3481"/>
        <v>727.6412216</v>
      </c>
      <c r="GR267" s="63">
        <f t="shared" si="3481"/>
        <v>815.3088387</v>
      </c>
      <c r="GS267" s="63">
        <f t="shared" si="3481"/>
        <v>815.3088387</v>
      </c>
      <c r="GT267" s="63">
        <f t="shared" si="3481"/>
        <v>832.8423621</v>
      </c>
      <c r="GU267" s="63">
        <f t="shared" si="3481"/>
        <v>864.6376375</v>
      </c>
      <c r="GV267" s="63">
        <f t="shared" si="3481"/>
        <v>1010.170705</v>
      </c>
      <c r="GW267" s="63">
        <f t="shared" si="3481"/>
        <v>967.3668617</v>
      </c>
      <c r="GX267" s="63">
        <f t="shared" si="3481"/>
        <v>898.8807122</v>
      </c>
      <c r="GY267" s="63">
        <f t="shared" si="3481"/>
        <v>847.5161001</v>
      </c>
      <c r="GZ267" s="63">
        <f t="shared" si="3481"/>
        <v>847.5161001</v>
      </c>
      <c r="HA267" s="63">
        <f t="shared" si="3481"/>
        <v>1070.096086</v>
      </c>
      <c r="HB267" s="52">
        <f t="shared" si="49"/>
        <v>10363.55935</v>
      </c>
      <c r="HC267" s="63">
        <f t="shared" ref="HC267:HN267" si="3482">HC237</f>
        <v>785.1128603</v>
      </c>
      <c r="HD267" s="63">
        <f t="shared" si="3482"/>
        <v>857.425887</v>
      </c>
      <c r="HE267" s="63">
        <f t="shared" si="3482"/>
        <v>960.7302107</v>
      </c>
      <c r="HF267" s="63">
        <f t="shared" si="3482"/>
        <v>960.7302107</v>
      </c>
      <c r="HG267" s="63">
        <f t="shared" si="3482"/>
        <v>981.3910754</v>
      </c>
      <c r="HH267" s="63">
        <f t="shared" si="3482"/>
        <v>1043.37367</v>
      </c>
      <c r="HI267" s="63">
        <f t="shared" si="3482"/>
        <v>1218.99102</v>
      </c>
      <c r="HJ267" s="63">
        <f t="shared" si="3482"/>
        <v>1167.338858</v>
      </c>
      <c r="HK267" s="63">
        <f t="shared" si="3482"/>
        <v>1084.695399</v>
      </c>
      <c r="HL267" s="63">
        <f t="shared" si="3482"/>
        <v>1022.712805</v>
      </c>
      <c r="HM267" s="63">
        <f t="shared" si="3482"/>
        <v>1022.712805</v>
      </c>
      <c r="HN267" s="63">
        <f t="shared" si="3482"/>
        <v>1291.304047</v>
      </c>
      <c r="HO267" s="52">
        <f t="shared" si="51"/>
        <v>12396.51885</v>
      </c>
      <c r="HP267" s="63">
        <f t="shared" ref="HP267:IA267" si="3483">HP237</f>
        <v>1034.438102</v>
      </c>
      <c r="HQ267" s="63">
        <f t="shared" si="3483"/>
        <v>1129.715295</v>
      </c>
      <c r="HR267" s="63">
        <f t="shared" si="3483"/>
        <v>1265.825572</v>
      </c>
      <c r="HS267" s="63">
        <f t="shared" si="3483"/>
        <v>1265.825572</v>
      </c>
      <c r="HT267" s="63">
        <f t="shared" si="3483"/>
        <v>1293.047627</v>
      </c>
      <c r="HU267" s="63">
        <f t="shared" si="3483"/>
        <v>1374.713793</v>
      </c>
      <c r="HV267" s="63">
        <f t="shared" si="3483"/>
        <v>1606.101263</v>
      </c>
      <c r="HW267" s="63">
        <f t="shared" si="3483"/>
        <v>1538.046125</v>
      </c>
      <c r="HX267" s="63">
        <f t="shared" si="3483"/>
        <v>1429.157904</v>
      </c>
      <c r="HY267" s="63">
        <f t="shared" si="3483"/>
        <v>1347.491738</v>
      </c>
      <c r="HZ267" s="63">
        <f t="shared" si="3483"/>
        <v>1347.491738</v>
      </c>
      <c r="IA267" s="63">
        <f t="shared" si="3483"/>
        <v>1701.378457</v>
      </c>
      <c r="IB267" s="52">
        <f t="shared" si="53"/>
        <v>16333.23319</v>
      </c>
      <c r="IC267" s="63">
        <f t="shared" ref="IC267:IN267" si="3484">IC237</f>
        <v>1339.171755</v>
      </c>
      <c r="ID267" s="63">
        <f t="shared" si="3484"/>
        <v>1462.516522</v>
      </c>
      <c r="IE267" s="63">
        <f t="shared" si="3484"/>
        <v>1638.723332</v>
      </c>
      <c r="IF267" s="63">
        <f t="shared" si="3484"/>
        <v>1638.723332</v>
      </c>
      <c r="IG267" s="63">
        <f t="shared" si="3484"/>
        <v>1673.964694</v>
      </c>
      <c r="IH267" s="63">
        <f t="shared" si="3484"/>
        <v>1779.68878</v>
      </c>
      <c r="II267" s="63">
        <f t="shared" si="3484"/>
        <v>2079.240356</v>
      </c>
      <c r="IJ267" s="63">
        <f t="shared" si="3484"/>
        <v>1991.136951</v>
      </c>
      <c r="IK267" s="63">
        <f t="shared" si="3484"/>
        <v>1850.171504</v>
      </c>
      <c r="IL267" s="63">
        <f t="shared" si="3484"/>
        <v>1744.447418</v>
      </c>
      <c r="IM267" s="63">
        <f t="shared" si="3484"/>
        <v>1744.447418</v>
      </c>
      <c r="IN267" s="63">
        <f t="shared" si="3484"/>
        <v>2202.585123</v>
      </c>
      <c r="IO267" s="52">
        <f t="shared" si="55"/>
        <v>21144.81718</v>
      </c>
      <c r="IP267" s="63">
        <f t="shared" ref="IP267:JA267" si="3485">IP237</f>
        <v>1850.48987</v>
      </c>
      <c r="IQ267" s="63">
        <f t="shared" si="3485"/>
        <v>2020.929726</v>
      </c>
      <c r="IR267" s="63">
        <f t="shared" si="3485"/>
        <v>2264.415235</v>
      </c>
      <c r="IS267" s="63">
        <f t="shared" si="3485"/>
        <v>2264.415235</v>
      </c>
      <c r="IT267" s="63">
        <f t="shared" si="3485"/>
        <v>2313.112337</v>
      </c>
      <c r="IU267" s="63">
        <f t="shared" si="3485"/>
        <v>2459.203643</v>
      </c>
      <c r="IV267" s="63">
        <f t="shared" si="3485"/>
        <v>2873.129008</v>
      </c>
      <c r="IW267" s="63">
        <f t="shared" si="3485"/>
        <v>2751.386254</v>
      </c>
      <c r="IX267" s="63">
        <f t="shared" si="3485"/>
        <v>2556.597846</v>
      </c>
      <c r="IY267" s="63">
        <f t="shared" si="3485"/>
        <v>2410.506541</v>
      </c>
      <c r="IZ267" s="63">
        <f t="shared" si="3485"/>
        <v>2410.506541</v>
      </c>
      <c r="JA267" s="63">
        <f t="shared" si="3485"/>
        <v>3043.568865</v>
      </c>
      <c r="JB267" s="52">
        <f t="shared" si="57"/>
        <v>29218.2611</v>
      </c>
      <c r="JC267" s="2"/>
      <c r="JD267" s="2"/>
      <c r="JE267" s="19">
        <f t="shared" si="58"/>
        <v>0</v>
      </c>
      <c r="JF267" s="19">
        <f t="shared" si="59"/>
        <v>0</v>
      </c>
      <c r="JG267" s="48">
        <f t="shared" si="60"/>
        <v>0</v>
      </c>
      <c r="JH267" s="48">
        <f t="shared" si="61"/>
        <v>0</v>
      </c>
      <c r="JI267" s="48">
        <f t="shared" si="62"/>
        <v>0</v>
      </c>
      <c r="JJ267" s="48">
        <f t="shared" si="63"/>
        <v>0</v>
      </c>
      <c r="JK267" s="48">
        <f t="shared" si="64"/>
        <v>0</v>
      </c>
    </row>
    <row r="268" ht="19.5" customHeight="1" outlineLevel="1">
      <c r="A268" s="2"/>
      <c r="B268" s="13" t="s">
        <v>25</v>
      </c>
      <c r="C268" s="10">
        <f t="shared" ref="C268:N268" si="3486">C238</f>
        <v>128.0048425</v>
      </c>
      <c r="D268" s="10">
        <f t="shared" si="3486"/>
        <v>139.7947621</v>
      </c>
      <c r="E268" s="10">
        <f t="shared" si="3486"/>
        <v>156.6375046</v>
      </c>
      <c r="F268" s="10">
        <f t="shared" si="3486"/>
        <v>156.6375046</v>
      </c>
      <c r="G268" s="10">
        <f t="shared" si="3486"/>
        <v>160.0060531</v>
      </c>
      <c r="H268" s="10">
        <f t="shared" si="3486"/>
        <v>170.1116985</v>
      </c>
      <c r="I268" s="10">
        <f t="shared" si="3486"/>
        <v>195.3758122</v>
      </c>
      <c r="J268" s="10">
        <f t="shared" si="3486"/>
        <v>149.9004076</v>
      </c>
      <c r="K268" s="10">
        <f t="shared" si="3486"/>
        <v>176.8487955</v>
      </c>
      <c r="L268" s="10">
        <f t="shared" si="3486"/>
        <v>166.74315</v>
      </c>
      <c r="M268" s="10">
        <f t="shared" si="3486"/>
        <v>210.5342803</v>
      </c>
      <c r="N268" s="10">
        <f t="shared" si="3486"/>
        <v>210.5342803</v>
      </c>
      <c r="O268" s="10">
        <f t="shared" si="21"/>
        <v>2021.129091</v>
      </c>
      <c r="P268" s="10">
        <f t="shared" ref="P268:AA268" si="3487">P238</f>
        <v>146.8819137</v>
      </c>
      <c r="Q268" s="10">
        <f t="shared" si="3487"/>
        <v>160.410511</v>
      </c>
      <c r="R268" s="10">
        <f t="shared" si="3487"/>
        <v>179.7370786</v>
      </c>
      <c r="S268" s="10">
        <f t="shared" si="3487"/>
        <v>179.7370786</v>
      </c>
      <c r="T268" s="10">
        <f t="shared" si="3487"/>
        <v>183.6023921</v>
      </c>
      <c r="U268" s="10">
        <f t="shared" si="3487"/>
        <v>195.1983327</v>
      </c>
      <c r="V268" s="10">
        <f t="shared" si="3487"/>
        <v>224.1881841</v>
      </c>
      <c r="W268" s="10">
        <f t="shared" si="3487"/>
        <v>172.0064516</v>
      </c>
      <c r="X268" s="10">
        <f t="shared" si="3487"/>
        <v>202.9289597</v>
      </c>
      <c r="Y268" s="10">
        <f t="shared" si="3487"/>
        <v>191.3330192</v>
      </c>
      <c r="Z268" s="10">
        <f t="shared" si="3487"/>
        <v>241.5820949</v>
      </c>
      <c r="AA268" s="10">
        <f t="shared" si="3487"/>
        <v>241.5820949</v>
      </c>
      <c r="AB268" s="10">
        <f t="shared" si="23"/>
        <v>2319.188111</v>
      </c>
      <c r="AC268" s="10">
        <f t="shared" ref="AC268:AN268" si="3488">AC238</f>
        <v>177.3769842</v>
      </c>
      <c r="AD268" s="10">
        <f t="shared" si="3488"/>
        <v>193.714338</v>
      </c>
      <c r="AE268" s="10">
        <f t="shared" si="3488"/>
        <v>217.0534148</v>
      </c>
      <c r="AF268" s="10">
        <f t="shared" si="3488"/>
        <v>217.0534148</v>
      </c>
      <c r="AG268" s="10">
        <f t="shared" si="3488"/>
        <v>221.7212302</v>
      </c>
      <c r="AH268" s="10">
        <f t="shared" si="3488"/>
        <v>235.7246763</v>
      </c>
      <c r="AI268" s="10">
        <f t="shared" si="3488"/>
        <v>270.7332916</v>
      </c>
      <c r="AJ268" s="10">
        <f t="shared" si="3488"/>
        <v>207.7177841</v>
      </c>
      <c r="AK268" s="10">
        <f t="shared" si="3488"/>
        <v>245.0603071</v>
      </c>
      <c r="AL268" s="10">
        <f t="shared" si="3488"/>
        <v>231.0568609</v>
      </c>
      <c r="AM268" s="10">
        <f t="shared" si="3488"/>
        <v>291.7384608</v>
      </c>
      <c r="AN268" s="10">
        <f t="shared" si="3488"/>
        <v>291.7384608</v>
      </c>
      <c r="AO268" s="10">
        <f t="shared" si="25"/>
        <v>2800.689223</v>
      </c>
      <c r="AP268" s="10">
        <f t="shared" ref="AP268:BA268" si="3489">AP238</f>
        <v>238.0302384</v>
      </c>
      <c r="AQ268" s="10">
        <f t="shared" si="3489"/>
        <v>259.9540762</v>
      </c>
      <c r="AR268" s="10">
        <f t="shared" si="3489"/>
        <v>291.2738444</v>
      </c>
      <c r="AS268" s="10">
        <f t="shared" si="3489"/>
        <v>291.2738444</v>
      </c>
      <c r="AT268" s="10">
        <f t="shared" si="3489"/>
        <v>297.537798</v>
      </c>
      <c r="AU268" s="10">
        <f t="shared" si="3489"/>
        <v>316.3296589</v>
      </c>
      <c r="AV268" s="10">
        <f t="shared" si="3489"/>
        <v>363.3093113</v>
      </c>
      <c r="AW268" s="10">
        <f t="shared" si="3489"/>
        <v>278.7459371</v>
      </c>
      <c r="AX268" s="10">
        <f t="shared" si="3489"/>
        <v>328.8575662</v>
      </c>
      <c r="AY268" s="10">
        <f t="shared" si="3489"/>
        <v>310.0657053</v>
      </c>
      <c r="AZ268" s="10">
        <f t="shared" si="3489"/>
        <v>391.4971026</v>
      </c>
      <c r="BA268" s="10">
        <f t="shared" si="3489"/>
        <v>391.4971026</v>
      </c>
      <c r="BB268" s="10">
        <f t="shared" si="27"/>
        <v>3758.372185</v>
      </c>
      <c r="BC268" s="10">
        <f t="shared" ref="BC268:BN268" si="3490">BC238</f>
        <v>347.7050156</v>
      </c>
      <c r="BD268" s="10">
        <f t="shared" si="3490"/>
        <v>379.7304776</v>
      </c>
      <c r="BE268" s="10">
        <f t="shared" si="3490"/>
        <v>425.4811376</v>
      </c>
      <c r="BF268" s="10">
        <f t="shared" si="3490"/>
        <v>425.4811376</v>
      </c>
      <c r="BG268" s="10">
        <f t="shared" si="3490"/>
        <v>434.6312696</v>
      </c>
      <c r="BH268" s="10">
        <f t="shared" si="3490"/>
        <v>462.0816655</v>
      </c>
      <c r="BI268" s="10">
        <f t="shared" si="3490"/>
        <v>530.7076555</v>
      </c>
      <c r="BJ268" s="10">
        <f t="shared" si="3490"/>
        <v>407.1808736</v>
      </c>
      <c r="BK268" s="10">
        <f t="shared" si="3490"/>
        <v>480.3819295</v>
      </c>
      <c r="BL268" s="10">
        <f t="shared" si="3490"/>
        <v>452.9315335</v>
      </c>
      <c r="BM268" s="10">
        <f t="shared" si="3490"/>
        <v>571.8832494</v>
      </c>
      <c r="BN268" s="10">
        <f t="shared" si="3490"/>
        <v>571.8832494</v>
      </c>
      <c r="BO268" s="10">
        <f t="shared" si="29"/>
        <v>5490.079194</v>
      </c>
      <c r="BP268" s="10">
        <f t="shared" ref="BP268:CA268" si="3491">BP238</f>
        <v>507.5813486</v>
      </c>
      <c r="BQ268" s="10">
        <f t="shared" si="3491"/>
        <v>554.3322623</v>
      </c>
      <c r="BR268" s="10">
        <f t="shared" si="3491"/>
        <v>621.1192819</v>
      </c>
      <c r="BS268" s="10">
        <f t="shared" si="3491"/>
        <v>621.1192819</v>
      </c>
      <c r="BT268" s="10">
        <f t="shared" si="3491"/>
        <v>634.4766858</v>
      </c>
      <c r="BU268" s="10">
        <f t="shared" si="3491"/>
        <v>674.5488975</v>
      </c>
      <c r="BV268" s="10">
        <f t="shared" si="3491"/>
        <v>774.7294269</v>
      </c>
      <c r="BW268" s="10">
        <f t="shared" si="3491"/>
        <v>594.4044741</v>
      </c>
      <c r="BX268" s="10">
        <f t="shared" si="3491"/>
        <v>701.2637054</v>
      </c>
      <c r="BY268" s="10">
        <f t="shared" si="3491"/>
        <v>661.1914936</v>
      </c>
      <c r="BZ268" s="10">
        <f t="shared" si="3491"/>
        <v>834.8377445</v>
      </c>
      <c r="CA268" s="10">
        <f t="shared" si="3491"/>
        <v>834.8377445</v>
      </c>
      <c r="CB268" s="10">
        <f t="shared" si="31"/>
        <v>8014.442347</v>
      </c>
      <c r="CC268" s="10">
        <f t="shared" ref="CC268:CN268" si="3492">CC238</f>
        <v>773.6191321</v>
      </c>
      <c r="CD268" s="10">
        <f t="shared" si="3492"/>
        <v>844.8735258</v>
      </c>
      <c r="CE268" s="10">
        <f t="shared" si="3492"/>
        <v>946.6655169</v>
      </c>
      <c r="CF268" s="10">
        <f t="shared" si="3492"/>
        <v>946.6655169</v>
      </c>
      <c r="CG268" s="10">
        <f t="shared" si="3492"/>
        <v>967.0239151</v>
      </c>
      <c r="CH268" s="10">
        <f t="shared" si="3492"/>
        <v>1028.09911</v>
      </c>
      <c r="CI268" s="10">
        <f t="shared" si="3492"/>
        <v>1180.787096</v>
      </c>
      <c r="CJ268" s="10">
        <f t="shared" si="3492"/>
        <v>905.9487205</v>
      </c>
      <c r="CK268" s="10">
        <f t="shared" si="3492"/>
        <v>1068.815906</v>
      </c>
      <c r="CL268" s="10">
        <f t="shared" si="3492"/>
        <v>1007.740712</v>
      </c>
      <c r="CM268" s="10">
        <f t="shared" si="3492"/>
        <v>1272.399888</v>
      </c>
      <c r="CN268" s="10">
        <f t="shared" si="3492"/>
        <v>1272.399888</v>
      </c>
      <c r="CO268" s="10">
        <f t="shared" si="33"/>
        <v>12215.03893</v>
      </c>
      <c r="CP268" s="2"/>
      <c r="CQ268" s="2"/>
      <c r="CR268" s="48">
        <f>O268-'ОПУ БС'!C268</f>
        <v>0</v>
      </c>
      <c r="CS268" s="48">
        <f>AB268-'ОПУ БС'!D268</f>
        <v>0</v>
      </c>
      <c r="CT268" s="48">
        <f>AO268-'ОПУ БС'!E268</f>
        <v>0</v>
      </c>
      <c r="CU268" s="48">
        <f>BB268-'ОПУ БС'!F268</f>
        <v>0</v>
      </c>
      <c r="CV268" s="48">
        <f>BO268-'ОПУ БС'!G268</f>
        <v>0</v>
      </c>
      <c r="CW268" s="48">
        <f>CB268-'ОПУ БС'!H268</f>
        <v>0</v>
      </c>
      <c r="CX268" s="48">
        <f>CO268-'ОПУ БС'!I268</f>
        <v>0</v>
      </c>
      <c r="CY268" s="2"/>
      <c r="CZ268" s="2"/>
      <c r="DA268" s="54">
        <f t="shared" ref="DA268:DL268" si="3493">DA238</f>
        <v>0</v>
      </c>
      <c r="DB268" s="54">
        <f t="shared" si="3493"/>
        <v>0</v>
      </c>
      <c r="DC268" s="54">
        <f t="shared" si="3493"/>
        <v>0</v>
      </c>
      <c r="DD268" s="54">
        <f t="shared" si="3493"/>
        <v>0</v>
      </c>
      <c r="DE268" s="54">
        <f t="shared" si="3493"/>
        <v>0</v>
      </c>
      <c r="DF268" s="54">
        <f t="shared" si="3493"/>
        <v>-5.538833964</v>
      </c>
      <c r="DG268" s="54">
        <f t="shared" si="3493"/>
        <v>-6.361433068</v>
      </c>
      <c r="DH268" s="54">
        <f t="shared" si="3493"/>
        <v>-4.880754681</v>
      </c>
      <c r="DI268" s="54">
        <f t="shared" si="3493"/>
        <v>-5.758193725</v>
      </c>
      <c r="DJ268" s="54">
        <f t="shared" si="3493"/>
        <v>-5.429154084</v>
      </c>
      <c r="DK268" s="54">
        <f t="shared" si="3493"/>
        <v>-6.85499253</v>
      </c>
      <c r="DL268" s="54">
        <f t="shared" si="3493"/>
        <v>-6.85499253</v>
      </c>
      <c r="DM268" s="55">
        <f t="shared" si="35"/>
        <v>-41.67835458</v>
      </c>
      <c r="DN268" s="54">
        <f t="shared" ref="DN268:DY268" si="3494">DN238</f>
        <v>-6.243746976</v>
      </c>
      <c r="DO268" s="54">
        <f t="shared" si="3494"/>
        <v>-6.818828934</v>
      </c>
      <c r="DP268" s="54">
        <f t="shared" si="3494"/>
        <v>-7.640374589</v>
      </c>
      <c r="DQ268" s="54">
        <f t="shared" si="3494"/>
        <v>-7.640374589</v>
      </c>
      <c r="DR268" s="54">
        <f t="shared" si="3494"/>
        <v>-7.804683719</v>
      </c>
      <c r="DS268" s="54">
        <f t="shared" si="3494"/>
        <v>-8.297611112</v>
      </c>
      <c r="DT268" s="54">
        <f t="shared" si="3494"/>
        <v>-9.529929594</v>
      </c>
      <c r="DU268" s="54">
        <f t="shared" si="3494"/>
        <v>-7.311756327</v>
      </c>
      <c r="DV268" s="54">
        <f t="shared" si="3494"/>
        <v>-8.626229374</v>
      </c>
      <c r="DW268" s="54">
        <f t="shared" si="3494"/>
        <v>-8.133301981</v>
      </c>
      <c r="DX268" s="54">
        <f t="shared" si="3494"/>
        <v>-10.26932068</v>
      </c>
      <c r="DY268" s="54">
        <f t="shared" si="3494"/>
        <v>-10.26932068</v>
      </c>
      <c r="DZ268" s="50">
        <f t="shared" si="37"/>
        <v>-98.58547856</v>
      </c>
      <c r="EA268" s="54">
        <f t="shared" ref="EA268:EL268" si="3495">EA238</f>
        <v>-6.735941287</v>
      </c>
      <c r="EB268" s="54">
        <f t="shared" si="3495"/>
        <v>-7.356356932</v>
      </c>
      <c r="EC268" s="54">
        <f t="shared" si="3495"/>
        <v>-8.242664996</v>
      </c>
      <c r="ED268" s="54">
        <f t="shared" si="3495"/>
        <v>-8.242664996</v>
      </c>
      <c r="EE268" s="54">
        <f t="shared" si="3495"/>
        <v>-8.419926609</v>
      </c>
      <c r="EF268" s="54">
        <f t="shared" si="3495"/>
        <v>-8.951711447</v>
      </c>
      <c r="EG268" s="54">
        <f t="shared" si="3495"/>
        <v>-10.28117354</v>
      </c>
      <c r="EH268" s="54">
        <f t="shared" si="3495"/>
        <v>-7.88814177</v>
      </c>
      <c r="EI268" s="54">
        <f t="shared" si="3495"/>
        <v>-9.306234673</v>
      </c>
      <c r="EJ268" s="54">
        <f t="shared" si="3495"/>
        <v>-8.774449835</v>
      </c>
      <c r="EK268" s="54">
        <f t="shared" si="3495"/>
        <v>-11.0788508</v>
      </c>
      <c r="EL268" s="54">
        <f t="shared" si="3495"/>
        <v>-11.0788508</v>
      </c>
      <c r="EM268" s="50">
        <f t="shared" si="39"/>
        <v>-106.3569677</v>
      </c>
      <c r="EN268" s="54">
        <f t="shared" ref="EN268:EY268" si="3496">EN238</f>
        <v>-6.376159488</v>
      </c>
      <c r="EO268" s="54">
        <f t="shared" si="3496"/>
        <v>-6.963437335</v>
      </c>
      <c r="EP268" s="54">
        <f t="shared" si="3496"/>
        <v>-7.802405689</v>
      </c>
      <c r="EQ268" s="54">
        <f t="shared" si="3496"/>
        <v>-7.802405689</v>
      </c>
      <c r="ER268" s="54">
        <f t="shared" si="3496"/>
        <v>-7.970199359</v>
      </c>
      <c r="ES268" s="54">
        <f t="shared" si="3496"/>
        <v>-8.473580372</v>
      </c>
      <c r="ET268" s="54">
        <f t="shared" si="3496"/>
        <v>-9.732032902</v>
      </c>
      <c r="EU268" s="54">
        <f t="shared" si="3496"/>
        <v>-7.466818347</v>
      </c>
      <c r="EV268" s="54">
        <f t="shared" si="3496"/>
        <v>-8.809167713</v>
      </c>
      <c r="EW268" s="54">
        <f t="shared" si="3496"/>
        <v>-8.305786701</v>
      </c>
      <c r="EX268" s="54">
        <f t="shared" si="3496"/>
        <v>-10.48710442</v>
      </c>
      <c r="EY268" s="54">
        <f t="shared" si="3496"/>
        <v>-10.48710442</v>
      </c>
      <c r="EZ268" s="51">
        <f t="shared" si="41"/>
        <v>-100.6762024</v>
      </c>
      <c r="FA268" s="54">
        <f t="shared" ref="FA268:FL268" si="3497">FA238</f>
        <v>-4.307762012</v>
      </c>
      <c r="FB268" s="54">
        <f t="shared" si="3497"/>
        <v>-4.704529566</v>
      </c>
      <c r="FC268" s="54">
        <f t="shared" si="3497"/>
        <v>-5.271340357</v>
      </c>
      <c r="FD268" s="54">
        <f t="shared" si="3497"/>
        <v>-5.271340357</v>
      </c>
      <c r="FE268" s="54">
        <f t="shared" si="3497"/>
        <v>-5.384702515</v>
      </c>
      <c r="FF268" s="54">
        <f t="shared" si="3497"/>
        <v>-5.72478899</v>
      </c>
      <c r="FG268" s="54">
        <f t="shared" si="3497"/>
        <v>-6.575005176</v>
      </c>
      <c r="FH268" s="54">
        <f t="shared" si="3497"/>
        <v>-5.04461604</v>
      </c>
      <c r="FI268" s="54">
        <f t="shared" si="3497"/>
        <v>-5.951513306</v>
      </c>
      <c r="FJ268" s="54">
        <f t="shared" si="3497"/>
        <v>-5.611426832</v>
      </c>
      <c r="FK268" s="54">
        <f t="shared" si="3497"/>
        <v>-7.085134888</v>
      </c>
      <c r="FL268" s="54">
        <f t="shared" si="3497"/>
        <v>-7.085134888</v>
      </c>
      <c r="FM268" s="51">
        <f t="shared" si="43"/>
        <v>-68.01729493</v>
      </c>
      <c r="FN268" s="2"/>
      <c r="FO268" s="2"/>
      <c r="FP268" s="10">
        <f t="shared" ref="FP268:GA268" si="3498">FP238</f>
        <v>128.0048425</v>
      </c>
      <c r="FQ268" s="10">
        <f t="shared" si="3498"/>
        <v>139.7947621</v>
      </c>
      <c r="FR268" s="10">
        <f t="shared" si="3498"/>
        <v>156.6375046</v>
      </c>
      <c r="FS268" s="10">
        <f t="shared" si="3498"/>
        <v>156.6375046</v>
      </c>
      <c r="FT268" s="10">
        <f t="shared" si="3498"/>
        <v>160.0060531</v>
      </c>
      <c r="FU268" s="10">
        <f t="shared" si="3498"/>
        <v>170.1116985</v>
      </c>
      <c r="FV268" s="10">
        <f t="shared" si="3498"/>
        <v>195.3758122</v>
      </c>
      <c r="FW268" s="10">
        <f t="shared" si="3498"/>
        <v>149.9004076</v>
      </c>
      <c r="FX268" s="10">
        <f t="shared" si="3498"/>
        <v>176.8487955</v>
      </c>
      <c r="FY268" s="10">
        <f t="shared" si="3498"/>
        <v>166.74315</v>
      </c>
      <c r="FZ268" s="10">
        <f t="shared" si="3498"/>
        <v>210.5342803</v>
      </c>
      <c r="GA268" s="10">
        <f t="shared" si="3498"/>
        <v>210.5342803</v>
      </c>
      <c r="GB268" s="52">
        <f t="shared" si="45"/>
        <v>2021.129091</v>
      </c>
      <c r="GC268" s="10">
        <f t="shared" ref="GC268:GN268" si="3499">GC238</f>
        <v>146.8819137</v>
      </c>
      <c r="GD268" s="10">
        <f t="shared" si="3499"/>
        <v>160.410511</v>
      </c>
      <c r="GE268" s="10">
        <f t="shared" si="3499"/>
        <v>179.7370786</v>
      </c>
      <c r="GF268" s="10">
        <f t="shared" si="3499"/>
        <v>179.7370786</v>
      </c>
      <c r="GG268" s="10">
        <f t="shared" si="3499"/>
        <v>183.6023921</v>
      </c>
      <c r="GH268" s="10">
        <f t="shared" si="3499"/>
        <v>195.1983327</v>
      </c>
      <c r="GI268" s="10">
        <f t="shared" si="3499"/>
        <v>224.1881841</v>
      </c>
      <c r="GJ268" s="10">
        <f t="shared" si="3499"/>
        <v>172.0064516</v>
      </c>
      <c r="GK268" s="10">
        <f t="shared" si="3499"/>
        <v>202.9289597</v>
      </c>
      <c r="GL268" s="10">
        <f t="shared" si="3499"/>
        <v>191.3330192</v>
      </c>
      <c r="GM268" s="10">
        <f t="shared" si="3499"/>
        <v>241.5820949</v>
      </c>
      <c r="GN268" s="10">
        <f t="shared" si="3499"/>
        <v>241.5820949</v>
      </c>
      <c r="GO268" s="52">
        <f t="shared" si="47"/>
        <v>2319.188111</v>
      </c>
      <c r="GP268" s="63">
        <f t="shared" ref="GP268:HA268" si="3500">GP238</f>
        <v>177.3769842</v>
      </c>
      <c r="GQ268" s="63">
        <f t="shared" si="3500"/>
        <v>193.714338</v>
      </c>
      <c r="GR268" s="63">
        <f t="shared" si="3500"/>
        <v>217.0534148</v>
      </c>
      <c r="GS268" s="63">
        <f t="shared" si="3500"/>
        <v>217.0534148</v>
      </c>
      <c r="GT268" s="63">
        <f t="shared" si="3500"/>
        <v>221.7212302</v>
      </c>
      <c r="GU268" s="63">
        <f t="shared" si="3500"/>
        <v>230.1858423</v>
      </c>
      <c r="GV268" s="63">
        <f t="shared" si="3500"/>
        <v>264.3718585</v>
      </c>
      <c r="GW268" s="63">
        <f t="shared" si="3500"/>
        <v>202.8370294</v>
      </c>
      <c r="GX268" s="63">
        <f t="shared" si="3500"/>
        <v>239.3021133</v>
      </c>
      <c r="GY268" s="63">
        <f t="shared" si="3500"/>
        <v>225.6277069</v>
      </c>
      <c r="GZ268" s="63">
        <f t="shared" si="3500"/>
        <v>284.8834682</v>
      </c>
      <c r="HA268" s="63">
        <f t="shared" si="3500"/>
        <v>284.8834682</v>
      </c>
      <c r="HB268" s="52">
        <f t="shared" si="49"/>
        <v>2759.010869</v>
      </c>
      <c r="HC268" s="63">
        <f t="shared" ref="HC268:HN268" si="3501">HC238</f>
        <v>231.7864914</v>
      </c>
      <c r="HD268" s="63">
        <f t="shared" si="3501"/>
        <v>253.1352472</v>
      </c>
      <c r="HE268" s="63">
        <f t="shared" si="3501"/>
        <v>283.6334698</v>
      </c>
      <c r="HF268" s="63">
        <f t="shared" si="3501"/>
        <v>283.6334698</v>
      </c>
      <c r="HG268" s="63">
        <f t="shared" si="3501"/>
        <v>289.7331143</v>
      </c>
      <c r="HH268" s="63">
        <f t="shared" si="3501"/>
        <v>308.0320478</v>
      </c>
      <c r="HI268" s="63">
        <f t="shared" si="3501"/>
        <v>353.7793817</v>
      </c>
      <c r="HJ268" s="63">
        <f t="shared" si="3501"/>
        <v>271.4341808</v>
      </c>
      <c r="HK268" s="63">
        <f t="shared" si="3501"/>
        <v>320.2313369</v>
      </c>
      <c r="HL268" s="63">
        <f t="shared" si="3501"/>
        <v>301.9324033</v>
      </c>
      <c r="HM268" s="63">
        <f t="shared" si="3501"/>
        <v>381.227782</v>
      </c>
      <c r="HN268" s="63">
        <f t="shared" si="3501"/>
        <v>381.227782</v>
      </c>
      <c r="HO268" s="52">
        <f t="shared" si="51"/>
        <v>3659.786707</v>
      </c>
      <c r="HP268" s="63">
        <f t="shared" ref="HP268:IA268" si="3502">HP238</f>
        <v>340.9690744</v>
      </c>
      <c r="HQ268" s="63">
        <f t="shared" si="3502"/>
        <v>372.3741207</v>
      </c>
      <c r="HR268" s="63">
        <f t="shared" si="3502"/>
        <v>417.2384726</v>
      </c>
      <c r="HS268" s="63">
        <f t="shared" si="3502"/>
        <v>417.2384726</v>
      </c>
      <c r="HT268" s="63">
        <f t="shared" si="3502"/>
        <v>426.2113429</v>
      </c>
      <c r="HU268" s="63">
        <f t="shared" si="3502"/>
        <v>453.1299541</v>
      </c>
      <c r="HV268" s="63">
        <f t="shared" si="3502"/>
        <v>520.4264819</v>
      </c>
      <c r="HW268" s="63">
        <f t="shared" si="3502"/>
        <v>399.2927318</v>
      </c>
      <c r="HX268" s="63">
        <f t="shared" si="3502"/>
        <v>471.0756948</v>
      </c>
      <c r="HY268" s="63">
        <f t="shared" si="3502"/>
        <v>444.1570837</v>
      </c>
      <c r="HZ268" s="63">
        <f t="shared" si="3502"/>
        <v>560.8043986</v>
      </c>
      <c r="IA268" s="63">
        <f t="shared" si="3502"/>
        <v>560.8043986</v>
      </c>
      <c r="IB268" s="52">
        <f t="shared" si="53"/>
        <v>5383.722227</v>
      </c>
      <c r="IC268" s="63">
        <f t="shared" ref="IC268:IN268" si="3503">IC238</f>
        <v>501.2051891</v>
      </c>
      <c r="ID268" s="63">
        <f t="shared" si="3503"/>
        <v>547.368825</v>
      </c>
      <c r="IE268" s="63">
        <f t="shared" si="3503"/>
        <v>613.3168762</v>
      </c>
      <c r="IF268" s="63">
        <f t="shared" si="3503"/>
        <v>613.3168762</v>
      </c>
      <c r="IG268" s="63">
        <f t="shared" si="3503"/>
        <v>626.5064864</v>
      </c>
      <c r="IH268" s="63">
        <f t="shared" si="3503"/>
        <v>666.0753172</v>
      </c>
      <c r="II268" s="63">
        <f t="shared" si="3503"/>
        <v>764.997394</v>
      </c>
      <c r="IJ268" s="63">
        <f t="shared" si="3503"/>
        <v>586.9376557</v>
      </c>
      <c r="IK268" s="63">
        <f t="shared" si="3503"/>
        <v>692.4545376</v>
      </c>
      <c r="IL268" s="63">
        <f t="shared" si="3503"/>
        <v>652.8857069</v>
      </c>
      <c r="IM268" s="63">
        <f t="shared" si="3503"/>
        <v>824.35064</v>
      </c>
      <c r="IN268" s="63">
        <f t="shared" si="3503"/>
        <v>824.35064</v>
      </c>
      <c r="IO268" s="52">
        <f t="shared" si="55"/>
        <v>7913.766144</v>
      </c>
      <c r="IP268" s="63">
        <f t="shared" ref="IP268:JA268" si="3504">IP238</f>
        <v>769.3113701</v>
      </c>
      <c r="IQ268" s="63">
        <f t="shared" si="3504"/>
        <v>840.1689963</v>
      </c>
      <c r="IR268" s="63">
        <f t="shared" si="3504"/>
        <v>941.3941765</v>
      </c>
      <c r="IS268" s="63">
        <f t="shared" si="3504"/>
        <v>941.3941765</v>
      </c>
      <c r="IT268" s="63">
        <f t="shared" si="3504"/>
        <v>961.6392126</v>
      </c>
      <c r="IU268" s="63">
        <f t="shared" si="3504"/>
        <v>1022.374321</v>
      </c>
      <c r="IV268" s="63">
        <f t="shared" si="3504"/>
        <v>1174.212091</v>
      </c>
      <c r="IW268" s="63">
        <f t="shared" si="3504"/>
        <v>900.9041044</v>
      </c>
      <c r="IX268" s="63">
        <f t="shared" si="3504"/>
        <v>1062.864393</v>
      </c>
      <c r="IY268" s="63">
        <f t="shared" si="3504"/>
        <v>1002.129285</v>
      </c>
      <c r="IZ268" s="63">
        <f t="shared" si="3504"/>
        <v>1265.314753</v>
      </c>
      <c r="JA268" s="63">
        <f t="shared" si="3504"/>
        <v>1265.314753</v>
      </c>
      <c r="JB268" s="52">
        <f t="shared" si="57"/>
        <v>12147.02163</v>
      </c>
      <c r="JC268" s="2"/>
      <c r="JD268" s="2"/>
      <c r="JE268" s="19">
        <f t="shared" si="58"/>
        <v>0</v>
      </c>
      <c r="JF268" s="19">
        <f t="shared" si="59"/>
        <v>0</v>
      </c>
      <c r="JG268" s="48">
        <f t="shared" si="60"/>
        <v>0</v>
      </c>
      <c r="JH268" s="48">
        <f t="shared" si="61"/>
        <v>0</v>
      </c>
      <c r="JI268" s="48">
        <f t="shared" si="62"/>
        <v>0</v>
      </c>
      <c r="JJ268" s="48">
        <f t="shared" si="63"/>
        <v>0</v>
      </c>
      <c r="JK268" s="48">
        <f t="shared" si="64"/>
        <v>0</v>
      </c>
    </row>
    <row r="269" ht="19.5" customHeight="1" outlineLevel="1">
      <c r="A269" s="2"/>
      <c r="B269" s="13" t="s">
        <v>26</v>
      </c>
      <c r="C269" s="10">
        <f t="shared" ref="C269:N269" si="3505">C239</f>
        <v>78.3834398</v>
      </c>
      <c r="D269" s="10">
        <f t="shared" si="3505"/>
        <v>85.60296715</v>
      </c>
      <c r="E269" s="10">
        <f t="shared" si="3505"/>
        <v>95.91657765</v>
      </c>
      <c r="F269" s="10">
        <f t="shared" si="3505"/>
        <v>95.91657765</v>
      </c>
      <c r="G269" s="10">
        <f t="shared" si="3505"/>
        <v>97.97929975</v>
      </c>
      <c r="H269" s="10">
        <f t="shared" si="3505"/>
        <v>104.1674661</v>
      </c>
      <c r="I269" s="10">
        <f t="shared" si="3505"/>
        <v>119.6378818</v>
      </c>
      <c r="J269" s="10">
        <f t="shared" si="3505"/>
        <v>116.5437987</v>
      </c>
      <c r="K269" s="10">
        <f t="shared" si="3505"/>
        <v>93.85385555</v>
      </c>
      <c r="L269" s="10">
        <f t="shared" si="3505"/>
        <v>102.104744</v>
      </c>
      <c r="M269" s="10">
        <f t="shared" si="3505"/>
        <v>118.6065208</v>
      </c>
      <c r="N269" s="10">
        <f t="shared" si="3505"/>
        <v>128.9201313</v>
      </c>
      <c r="O269" s="10">
        <f t="shared" si="21"/>
        <v>1237.63326</v>
      </c>
      <c r="P269" s="10">
        <f t="shared" ref="P269:AA269" si="3506">P239</f>
        <v>89.17576416</v>
      </c>
      <c r="Q269" s="10">
        <f t="shared" si="3506"/>
        <v>97.38932139</v>
      </c>
      <c r="R269" s="10">
        <f t="shared" si="3506"/>
        <v>109.1229746</v>
      </c>
      <c r="S269" s="10">
        <f t="shared" si="3506"/>
        <v>109.1229746</v>
      </c>
      <c r="T269" s="10">
        <f t="shared" si="3506"/>
        <v>111.4697052</v>
      </c>
      <c r="U269" s="10">
        <f t="shared" si="3506"/>
        <v>118.5098971</v>
      </c>
      <c r="V269" s="10">
        <f t="shared" si="3506"/>
        <v>136.1103769</v>
      </c>
      <c r="W269" s="10">
        <f t="shared" si="3506"/>
        <v>132.5902809</v>
      </c>
      <c r="X269" s="10">
        <f t="shared" si="3506"/>
        <v>106.7762439</v>
      </c>
      <c r="Y269" s="10">
        <f t="shared" si="3506"/>
        <v>116.1631665</v>
      </c>
      <c r="Z269" s="10">
        <f t="shared" si="3506"/>
        <v>134.9370116</v>
      </c>
      <c r="AA269" s="10">
        <f t="shared" si="3506"/>
        <v>146.6706647</v>
      </c>
      <c r="AB269" s="10">
        <f t="shared" si="23"/>
        <v>1408.038381</v>
      </c>
      <c r="AC269" s="10">
        <f t="shared" ref="AC269:AN269" si="3507">AC239</f>
        <v>108.6058664</v>
      </c>
      <c r="AD269" s="10">
        <f t="shared" si="3507"/>
        <v>118.6090383</v>
      </c>
      <c r="AE269" s="10">
        <f t="shared" si="3507"/>
        <v>132.8992839</v>
      </c>
      <c r="AF269" s="10">
        <f t="shared" si="3507"/>
        <v>132.8992839</v>
      </c>
      <c r="AG269" s="10">
        <f t="shared" si="3507"/>
        <v>135.757333</v>
      </c>
      <c r="AH269" s="10">
        <f t="shared" si="3507"/>
        <v>144.3314804</v>
      </c>
      <c r="AI269" s="10">
        <f t="shared" si="3507"/>
        <v>165.7668487</v>
      </c>
      <c r="AJ269" s="10">
        <f t="shared" si="3507"/>
        <v>161.4797751</v>
      </c>
      <c r="AK269" s="10">
        <f t="shared" si="3507"/>
        <v>130.0412348</v>
      </c>
      <c r="AL269" s="10">
        <f t="shared" si="3507"/>
        <v>141.4734312</v>
      </c>
      <c r="AM269" s="10">
        <f t="shared" si="3507"/>
        <v>164.3378242</v>
      </c>
      <c r="AN269" s="10">
        <f t="shared" si="3507"/>
        <v>178.6280698</v>
      </c>
      <c r="AO269" s="10">
        <f t="shared" si="25"/>
        <v>1714.82947</v>
      </c>
      <c r="AP269" s="10">
        <f t="shared" ref="AP269:BA269" si="3508">AP239</f>
        <v>147.569568</v>
      </c>
      <c r="AQ269" s="10">
        <f t="shared" si="3508"/>
        <v>161.1615018</v>
      </c>
      <c r="AR269" s="10">
        <f t="shared" si="3508"/>
        <v>180.5785503</v>
      </c>
      <c r="AS269" s="10">
        <f t="shared" si="3508"/>
        <v>180.5785503</v>
      </c>
      <c r="AT269" s="10">
        <f t="shared" si="3508"/>
        <v>184.4619599</v>
      </c>
      <c r="AU269" s="10">
        <f t="shared" si="3508"/>
        <v>196.112189</v>
      </c>
      <c r="AV269" s="10">
        <f t="shared" si="3508"/>
        <v>225.2377616</v>
      </c>
      <c r="AW269" s="10">
        <f t="shared" si="3508"/>
        <v>219.4126471</v>
      </c>
      <c r="AX269" s="10">
        <f t="shared" si="3508"/>
        <v>176.6951406</v>
      </c>
      <c r="AY269" s="10">
        <f t="shared" si="3508"/>
        <v>192.2287793</v>
      </c>
      <c r="AZ269" s="10">
        <f t="shared" si="3508"/>
        <v>223.2960568</v>
      </c>
      <c r="BA269" s="10">
        <f t="shared" si="3508"/>
        <v>242.7131052</v>
      </c>
      <c r="BB269" s="10">
        <f t="shared" si="27"/>
        <v>2330.04581</v>
      </c>
      <c r="BC269" s="10">
        <f t="shared" ref="BC269:BN269" si="3509">BC239</f>
        <v>218.7633462</v>
      </c>
      <c r="BD269" s="10">
        <f t="shared" si="3509"/>
        <v>238.9126018</v>
      </c>
      <c r="BE269" s="10">
        <f t="shared" si="3509"/>
        <v>267.6972526</v>
      </c>
      <c r="BF269" s="10">
        <f t="shared" si="3509"/>
        <v>267.6972526</v>
      </c>
      <c r="BG269" s="10">
        <f t="shared" si="3509"/>
        <v>273.4541827</v>
      </c>
      <c r="BH269" s="10">
        <f t="shared" si="3509"/>
        <v>290.7249732</v>
      </c>
      <c r="BI269" s="10">
        <f t="shared" si="3509"/>
        <v>333.9019494</v>
      </c>
      <c r="BJ269" s="10">
        <f t="shared" si="3509"/>
        <v>325.2665542</v>
      </c>
      <c r="BK269" s="10">
        <f t="shared" si="3509"/>
        <v>261.9403224</v>
      </c>
      <c r="BL269" s="10">
        <f t="shared" si="3509"/>
        <v>284.9680431</v>
      </c>
      <c r="BM269" s="10">
        <f t="shared" si="3509"/>
        <v>331.0234844</v>
      </c>
      <c r="BN269" s="10">
        <f t="shared" si="3509"/>
        <v>359.8081352</v>
      </c>
      <c r="BO269" s="10">
        <f t="shared" si="29"/>
        <v>3454.158098</v>
      </c>
      <c r="BP269" s="10">
        <f t="shared" ref="BP269:CA269" si="3510">BP239</f>
        <v>324.5028973</v>
      </c>
      <c r="BQ269" s="10">
        <f t="shared" si="3510"/>
        <v>354.3913221</v>
      </c>
      <c r="BR269" s="10">
        <f t="shared" si="3510"/>
        <v>397.0890717</v>
      </c>
      <c r="BS269" s="10">
        <f t="shared" si="3510"/>
        <v>397.0890717</v>
      </c>
      <c r="BT269" s="10">
        <f t="shared" si="3510"/>
        <v>405.6286216</v>
      </c>
      <c r="BU269" s="10">
        <f t="shared" si="3510"/>
        <v>431.2472714</v>
      </c>
      <c r="BV269" s="10">
        <f t="shared" si="3510"/>
        <v>495.2938959</v>
      </c>
      <c r="BW269" s="10">
        <f t="shared" si="3510"/>
        <v>482.484571</v>
      </c>
      <c r="BX269" s="10">
        <f t="shared" si="3510"/>
        <v>388.5495218</v>
      </c>
      <c r="BY269" s="10">
        <f t="shared" si="3510"/>
        <v>422.7077215</v>
      </c>
      <c r="BZ269" s="10">
        <f t="shared" si="3510"/>
        <v>491.0241209</v>
      </c>
      <c r="CA269" s="10">
        <f t="shared" si="3510"/>
        <v>533.7218706</v>
      </c>
      <c r="CB269" s="10">
        <f t="shared" si="31"/>
        <v>5123.729958</v>
      </c>
      <c r="CC269" s="10">
        <f t="shared" ref="CC269:CN269" si="3511">CC239</f>
        <v>502.5653865</v>
      </c>
      <c r="CD269" s="10">
        <f t="shared" si="3511"/>
        <v>548.8543036</v>
      </c>
      <c r="CE269" s="10">
        <f t="shared" si="3511"/>
        <v>614.9813282</v>
      </c>
      <c r="CF269" s="10">
        <f t="shared" si="3511"/>
        <v>614.9813282</v>
      </c>
      <c r="CG269" s="10">
        <f t="shared" si="3511"/>
        <v>628.2067331</v>
      </c>
      <c r="CH269" s="10">
        <f t="shared" si="3511"/>
        <v>667.8829478</v>
      </c>
      <c r="CI269" s="10">
        <f t="shared" si="3511"/>
        <v>767.0734846</v>
      </c>
      <c r="CJ269" s="10">
        <f t="shared" si="3511"/>
        <v>747.2353772</v>
      </c>
      <c r="CK269" s="10">
        <f t="shared" si="3511"/>
        <v>601.7559233</v>
      </c>
      <c r="CL269" s="10">
        <f t="shared" si="3511"/>
        <v>654.6575429</v>
      </c>
      <c r="CM269" s="10">
        <f t="shared" si="3511"/>
        <v>760.4607822</v>
      </c>
      <c r="CN269" s="10">
        <f t="shared" si="3511"/>
        <v>826.5878067</v>
      </c>
      <c r="CO269" s="10">
        <f t="shared" si="33"/>
        <v>7935.242944</v>
      </c>
      <c r="CP269" s="2"/>
      <c r="CQ269" s="2"/>
      <c r="CR269" s="48">
        <f>O269-'ОПУ БС'!C269</f>
        <v>0</v>
      </c>
      <c r="CS269" s="48">
        <f>AB269-'ОПУ БС'!D269</f>
        <v>0</v>
      </c>
      <c r="CT269" s="48">
        <f>AO269-'ОПУ БС'!E269</f>
        <v>0</v>
      </c>
      <c r="CU269" s="48">
        <f>BB269-'ОПУ БС'!F269</f>
        <v>0</v>
      </c>
      <c r="CV269" s="48">
        <f>BO269-'ОПУ БС'!G269</f>
        <v>0</v>
      </c>
      <c r="CW269" s="48">
        <f>CB269-'ОПУ БС'!H269</f>
        <v>0</v>
      </c>
      <c r="CX269" s="48">
        <f>CO269-'ОПУ БС'!I269</f>
        <v>0</v>
      </c>
      <c r="CY269" s="2"/>
      <c r="CZ269" s="2"/>
      <c r="DA269" s="54">
        <f t="shared" ref="DA269:DL269" si="3512">DA239</f>
        <v>0</v>
      </c>
      <c r="DB269" s="54">
        <f t="shared" si="3512"/>
        <v>0</v>
      </c>
      <c r="DC269" s="54">
        <f t="shared" si="3512"/>
        <v>0</v>
      </c>
      <c r="DD269" s="54">
        <f t="shared" si="3512"/>
        <v>0</v>
      </c>
      <c r="DE269" s="54">
        <f t="shared" si="3512"/>
        <v>0</v>
      </c>
      <c r="DF269" s="54">
        <f t="shared" si="3512"/>
        <v>-3.391363679</v>
      </c>
      <c r="DG269" s="54">
        <f t="shared" si="3512"/>
        <v>-3.895031553</v>
      </c>
      <c r="DH269" s="54">
        <f t="shared" si="3512"/>
        <v>-3.794297978</v>
      </c>
      <c r="DI269" s="54">
        <f t="shared" si="3512"/>
        <v>-3.055585097</v>
      </c>
      <c r="DJ269" s="54">
        <f t="shared" si="3512"/>
        <v>-3.324207963</v>
      </c>
      <c r="DK269" s="54">
        <f t="shared" si="3512"/>
        <v>-3.861453694</v>
      </c>
      <c r="DL269" s="54">
        <f t="shared" si="3512"/>
        <v>-4.197232277</v>
      </c>
      <c r="DM269" s="55">
        <f t="shared" si="35"/>
        <v>-25.51917224</v>
      </c>
      <c r="DN269" s="54">
        <f t="shared" ref="DN269:DY269" si="3513">DN239</f>
        <v>-3.870882329</v>
      </c>
      <c r="DO269" s="54">
        <f t="shared" si="3513"/>
        <v>-4.227410964</v>
      </c>
      <c r="DP269" s="54">
        <f t="shared" si="3513"/>
        <v>-4.736737587</v>
      </c>
      <c r="DQ269" s="54">
        <f t="shared" si="3513"/>
        <v>-4.736737587</v>
      </c>
      <c r="DR269" s="54">
        <f t="shared" si="3513"/>
        <v>-4.838602911</v>
      </c>
      <c r="DS269" s="54">
        <f t="shared" si="3513"/>
        <v>-5.144198884</v>
      </c>
      <c r="DT269" s="54">
        <f t="shared" si="3513"/>
        <v>-5.908188818</v>
      </c>
      <c r="DU269" s="54">
        <f t="shared" si="3513"/>
        <v>-5.755390831</v>
      </c>
      <c r="DV269" s="54">
        <f t="shared" si="3513"/>
        <v>-4.634872262</v>
      </c>
      <c r="DW269" s="54">
        <f t="shared" si="3513"/>
        <v>-5.04233356</v>
      </c>
      <c r="DX269" s="54">
        <f t="shared" si="3513"/>
        <v>-5.857256156</v>
      </c>
      <c r="DY269" s="54">
        <f t="shared" si="3513"/>
        <v>-6.366582778</v>
      </c>
      <c r="DZ269" s="50">
        <f t="shared" si="37"/>
        <v>-61.11919467</v>
      </c>
      <c r="EA269" s="54">
        <f t="shared" ref="EA269:EL269" si="3514">EA239</f>
        <v>-4.238009201</v>
      </c>
      <c r="EB269" s="54">
        <f t="shared" si="3514"/>
        <v>-4.628352154</v>
      </c>
      <c r="EC269" s="54">
        <f t="shared" si="3514"/>
        <v>-5.185984944</v>
      </c>
      <c r="ED269" s="54">
        <f t="shared" si="3514"/>
        <v>-5.185984944</v>
      </c>
      <c r="EE269" s="54">
        <f t="shared" si="3514"/>
        <v>-5.297511502</v>
      </c>
      <c r="EF269" s="54">
        <f t="shared" si="3514"/>
        <v>-5.632091175</v>
      </c>
      <c r="EG269" s="54">
        <f t="shared" si="3514"/>
        <v>-6.46854036</v>
      </c>
      <c r="EH269" s="54">
        <f t="shared" si="3514"/>
        <v>-6.301250523</v>
      </c>
      <c r="EI269" s="54">
        <f t="shared" si="3514"/>
        <v>-5.074458386</v>
      </c>
      <c r="EJ269" s="54">
        <f t="shared" si="3514"/>
        <v>-5.520564618</v>
      </c>
      <c r="EK269" s="54">
        <f t="shared" si="3514"/>
        <v>-6.412777081</v>
      </c>
      <c r="EL269" s="54">
        <f t="shared" si="3514"/>
        <v>-6.970409871</v>
      </c>
      <c r="EM269" s="50">
        <f t="shared" si="39"/>
        <v>-66.91593476</v>
      </c>
      <c r="EN269" s="54">
        <f t="shared" ref="EN269:EY269" si="3515">EN239</f>
        <v>-4.076355904</v>
      </c>
      <c r="EO269" s="54">
        <f t="shared" si="3515"/>
        <v>-4.451809738</v>
      </c>
      <c r="EP269" s="54">
        <f t="shared" si="3515"/>
        <v>-4.988172357</v>
      </c>
      <c r="EQ269" s="54">
        <f t="shared" si="3515"/>
        <v>-4.988172357</v>
      </c>
      <c r="ER269" s="54">
        <f t="shared" si="3515"/>
        <v>-5.09544488</v>
      </c>
      <c r="ES269" s="54">
        <f t="shared" si="3515"/>
        <v>-5.417262452</v>
      </c>
      <c r="ET269" s="54">
        <f t="shared" si="3515"/>
        <v>-6.22180638</v>
      </c>
      <c r="EU269" s="54">
        <f t="shared" si="3515"/>
        <v>-6.060897595</v>
      </c>
      <c r="EV269" s="54">
        <f t="shared" si="3515"/>
        <v>-4.880899833</v>
      </c>
      <c r="EW269" s="54">
        <f t="shared" si="3515"/>
        <v>-5.309989928</v>
      </c>
      <c r="EX269" s="54">
        <f t="shared" si="3515"/>
        <v>-6.168170118</v>
      </c>
      <c r="EY269" s="54">
        <f t="shared" si="3515"/>
        <v>-6.704532737</v>
      </c>
      <c r="EZ269" s="51">
        <f t="shared" si="41"/>
        <v>-64.36351428</v>
      </c>
      <c r="FA269" s="54">
        <f t="shared" ref="FA269:FL269" si="3516">FA239</f>
        <v>-2.798446924</v>
      </c>
      <c r="FB269" s="54">
        <f t="shared" si="3516"/>
        <v>-3.056198614</v>
      </c>
      <c r="FC269" s="54">
        <f t="shared" si="3516"/>
        <v>-3.424415315</v>
      </c>
      <c r="FD269" s="54">
        <f t="shared" si="3516"/>
        <v>-3.424415315</v>
      </c>
      <c r="FE269" s="54">
        <f t="shared" si="3516"/>
        <v>-3.498058655</v>
      </c>
      <c r="FF269" s="54">
        <f t="shared" si="3516"/>
        <v>-3.718988675</v>
      </c>
      <c r="FG269" s="54">
        <f t="shared" si="3516"/>
        <v>-4.271313726</v>
      </c>
      <c r="FH269" s="54">
        <f t="shared" si="3516"/>
        <v>-4.160848716</v>
      </c>
      <c r="FI269" s="54">
        <f t="shared" si="3516"/>
        <v>-3.350771975</v>
      </c>
      <c r="FJ269" s="54">
        <f t="shared" si="3516"/>
        <v>-3.645345335</v>
      </c>
      <c r="FK269" s="54">
        <f t="shared" si="3516"/>
        <v>-4.234492056</v>
      </c>
      <c r="FL269" s="54">
        <f t="shared" si="3516"/>
        <v>-4.602708756</v>
      </c>
      <c r="FM269" s="51">
        <f t="shared" si="43"/>
        <v>-44.18600406</v>
      </c>
      <c r="FN269" s="2"/>
      <c r="FO269" s="2"/>
      <c r="FP269" s="10">
        <f t="shared" ref="FP269:GA269" si="3517">FP239</f>
        <v>78.3834398</v>
      </c>
      <c r="FQ269" s="10">
        <f t="shared" si="3517"/>
        <v>85.60296715</v>
      </c>
      <c r="FR269" s="10">
        <f t="shared" si="3517"/>
        <v>95.91657765</v>
      </c>
      <c r="FS269" s="10">
        <f t="shared" si="3517"/>
        <v>95.91657765</v>
      </c>
      <c r="FT269" s="10">
        <f t="shared" si="3517"/>
        <v>97.97929975</v>
      </c>
      <c r="FU269" s="10">
        <f t="shared" si="3517"/>
        <v>104.1674661</v>
      </c>
      <c r="FV269" s="10">
        <f t="shared" si="3517"/>
        <v>119.6378818</v>
      </c>
      <c r="FW269" s="10">
        <f t="shared" si="3517"/>
        <v>116.5437987</v>
      </c>
      <c r="FX269" s="10">
        <f t="shared" si="3517"/>
        <v>93.85385555</v>
      </c>
      <c r="FY269" s="10">
        <f t="shared" si="3517"/>
        <v>102.104744</v>
      </c>
      <c r="FZ269" s="10">
        <f t="shared" si="3517"/>
        <v>118.6065208</v>
      </c>
      <c r="GA269" s="10">
        <f t="shared" si="3517"/>
        <v>128.9201313</v>
      </c>
      <c r="GB269" s="52">
        <f t="shared" si="45"/>
        <v>1237.63326</v>
      </c>
      <c r="GC269" s="10">
        <f t="shared" ref="GC269:GN269" si="3518">GC239</f>
        <v>89.17576416</v>
      </c>
      <c r="GD269" s="10">
        <f t="shared" si="3518"/>
        <v>97.38932139</v>
      </c>
      <c r="GE269" s="10">
        <f t="shared" si="3518"/>
        <v>109.1229746</v>
      </c>
      <c r="GF269" s="10">
        <f t="shared" si="3518"/>
        <v>109.1229746</v>
      </c>
      <c r="GG269" s="10">
        <f t="shared" si="3518"/>
        <v>111.4697052</v>
      </c>
      <c r="GH269" s="10">
        <f t="shared" si="3518"/>
        <v>118.5098971</v>
      </c>
      <c r="GI269" s="10">
        <f t="shared" si="3518"/>
        <v>136.1103769</v>
      </c>
      <c r="GJ269" s="10">
        <f t="shared" si="3518"/>
        <v>132.5902809</v>
      </c>
      <c r="GK269" s="10">
        <f t="shared" si="3518"/>
        <v>106.7762439</v>
      </c>
      <c r="GL269" s="10">
        <f t="shared" si="3518"/>
        <v>116.1631665</v>
      </c>
      <c r="GM269" s="10">
        <f t="shared" si="3518"/>
        <v>134.9370116</v>
      </c>
      <c r="GN269" s="10">
        <f t="shared" si="3518"/>
        <v>146.6706647</v>
      </c>
      <c r="GO269" s="52">
        <f t="shared" si="47"/>
        <v>1408.038381</v>
      </c>
      <c r="GP269" s="63">
        <f t="shared" ref="GP269:HA269" si="3519">GP239</f>
        <v>108.6058664</v>
      </c>
      <c r="GQ269" s="63">
        <f t="shared" si="3519"/>
        <v>118.6090383</v>
      </c>
      <c r="GR269" s="63">
        <f t="shared" si="3519"/>
        <v>132.8992839</v>
      </c>
      <c r="GS269" s="63">
        <f t="shared" si="3519"/>
        <v>132.8992839</v>
      </c>
      <c r="GT269" s="63">
        <f t="shared" si="3519"/>
        <v>135.757333</v>
      </c>
      <c r="GU269" s="63">
        <f t="shared" si="3519"/>
        <v>140.9401167</v>
      </c>
      <c r="GV269" s="63">
        <f t="shared" si="3519"/>
        <v>161.8718172</v>
      </c>
      <c r="GW269" s="63">
        <f t="shared" si="3519"/>
        <v>157.6854771</v>
      </c>
      <c r="GX269" s="63">
        <f t="shared" si="3519"/>
        <v>126.9856497</v>
      </c>
      <c r="GY269" s="63">
        <f t="shared" si="3519"/>
        <v>138.1492233</v>
      </c>
      <c r="GZ269" s="63">
        <f t="shared" si="3519"/>
        <v>160.4763705</v>
      </c>
      <c r="HA269" s="63">
        <f t="shared" si="3519"/>
        <v>174.4308375</v>
      </c>
      <c r="HB269" s="52">
        <f t="shared" si="49"/>
        <v>1689.310297</v>
      </c>
      <c r="HC269" s="63">
        <f t="shared" ref="HC269:HN269" si="3520">HC239</f>
        <v>143.6986856</v>
      </c>
      <c r="HD269" s="63">
        <f t="shared" si="3520"/>
        <v>156.9340909</v>
      </c>
      <c r="HE269" s="63">
        <f t="shared" si="3520"/>
        <v>175.8418127</v>
      </c>
      <c r="HF269" s="63">
        <f t="shared" si="3520"/>
        <v>175.8418127</v>
      </c>
      <c r="HG269" s="63">
        <f t="shared" si="3520"/>
        <v>179.623357</v>
      </c>
      <c r="HH269" s="63">
        <f t="shared" si="3520"/>
        <v>190.9679901</v>
      </c>
      <c r="HI269" s="63">
        <f t="shared" si="3520"/>
        <v>219.3295728</v>
      </c>
      <c r="HJ269" s="63">
        <f t="shared" si="3520"/>
        <v>213.6572563</v>
      </c>
      <c r="HK269" s="63">
        <f t="shared" si="3520"/>
        <v>172.0602683</v>
      </c>
      <c r="HL269" s="63">
        <f t="shared" si="3520"/>
        <v>187.1864457</v>
      </c>
      <c r="HM269" s="63">
        <f t="shared" si="3520"/>
        <v>217.4388006</v>
      </c>
      <c r="HN269" s="63">
        <f t="shared" si="3520"/>
        <v>236.3465224</v>
      </c>
      <c r="HO269" s="52">
        <f t="shared" si="51"/>
        <v>2268.926615</v>
      </c>
      <c r="HP269" s="63">
        <f t="shared" ref="HP269:IA269" si="3521">HP239</f>
        <v>214.525337</v>
      </c>
      <c r="HQ269" s="63">
        <f t="shared" si="3521"/>
        <v>234.2842496</v>
      </c>
      <c r="HR269" s="63">
        <f t="shared" si="3521"/>
        <v>262.5112676</v>
      </c>
      <c r="HS269" s="63">
        <f t="shared" si="3521"/>
        <v>262.5112676</v>
      </c>
      <c r="HT269" s="63">
        <f t="shared" si="3521"/>
        <v>268.1566712</v>
      </c>
      <c r="HU269" s="63">
        <f t="shared" si="3521"/>
        <v>285.092882</v>
      </c>
      <c r="HV269" s="63">
        <f t="shared" si="3521"/>
        <v>327.4334091</v>
      </c>
      <c r="HW269" s="63">
        <f t="shared" si="3521"/>
        <v>318.9653037</v>
      </c>
      <c r="HX269" s="63">
        <f t="shared" si="3521"/>
        <v>256.865864</v>
      </c>
      <c r="HY269" s="63">
        <f t="shared" si="3521"/>
        <v>279.4474784</v>
      </c>
      <c r="HZ269" s="63">
        <f t="shared" si="3521"/>
        <v>324.6107073</v>
      </c>
      <c r="IA269" s="63">
        <f t="shared" si="3521"/>
        <v>352.8377253</v>
      </c>
      <c r="IB269" s="52">
        <f t="shared" si="53"/>
        <v>3387.242163</v>
      </c>
      <c r="IC269" s="63">
        <f t="shared" ref="IC269:IN269" si="3522">IC239</f>
        <v>320.4265414</v>
      </c>
      <c r="ID269" s="63">
        <f t="shared" si="3522"/>
        <v>349.9395123</v>
      </c>
      <c r="IE269" s="63">
        <f t="shared" si="3522"/>
        <v>392.1008994</v>
      </c>
      <c r="IF269" s="63">
        <f t="shared" si="3522"/>
        <v>392.1008994</v>
      </c>
      <c r="IG269" s="63">
        <f t="shared" si="3522"/>
        <v>400.5331768</v>
      </c>
      <c r="IH269" s="63">
        <f t="shared" si="3522"/>
        <v>425.830009</v>
      </c>
      <c r="II269" s="63">
        <f t="shared" si="3522"/>
        <v>489.0720895</v>
      </c>
      <c r="IJ269" s="63">
        <f t="shared" si="3522"/>
        <v>476.4236734</v>
      </c>
      <c r="IK269" s="63">
        <f t="shared" si="3522"/>
        <v>383.668622</v>
      </c>
      <c r="IL269" s="63">
        <f t="shared" si="3522"/>
        <v>417.3977316</v>
      </c>
      <c r="IM269" s="63">
        <f t="shared" si="3522"/>
        <v>484.8559508</v>
      </c>
      <c r="IN269" s="63">
        <f t="shared" si="3522"/>
        <v>527.0173378</v>
      </c>
      <c r="IO269" s="52">
        <f t="shared" si="55"/>
        <v>5059.366443</v>
      </c>
      <c r="IP269" s="63">
        <f t="shared" ref="IP269:JA269" si="3523">IP239</f>
        <v>499.7669395</v>
      </c>
      <c r="IQ269" s="63">
        <f t="shared" si="3523"/>
        <v>545.798105</v>
      </c>
      <c r="IR269" s="63">
        <f t="shared" si="3523"/>
        <v>611.5569129</v>
      </c>
      <c r="IS269" s="63">
        <f t="shared" si="3523"/>
        <v>611.5569129</v>
      </c>
      <c r="IT269" s="63">
        <f t="shared" si="3523"/>
        <v>624.7086744</v>
      </c>
      <c r="IU269" s="63">
        <f t="shared" si="3523"/>
        <v>664.1639591</v>
      </c>
      <c r="IV269" s="63">
        <f t="shared" si="3523"/>
        <v>762.8021709</v>
      </c>
      <c r="IW269" s="63">
        <f t="shared" si="3523"/>
        <v>743.0745285</v>
      </c>
      <c r="IX269" s="63">
        <f t="shared" si="3523"/>
        <v>598.4051513</v>
      </c>
      <c r="IY269" s="63">
        <f t="shared" si="3523"/>
        <v>651.0121976</v>
      </c>
      <c r="IZ269" s="63">
        <f t="shared" si="3523"/>
        <v>756.2262901</v>
      </c>
      <c r="JA269" s="63">
        <f t="shared" si="3523"/>
        <v>821.9850979</v>
      </c>
      <c r="JB269" s="52">
        <f t="shared" si="57"/>
        <v>7891.05694</v>
      </c>
      <c r="JC269" s="2"/>
      <c r="JD269" s="2"/>
      <c r="JE269" s="19">
        <f t="shared" si="58"/>
        <v>0</v>
      </c>
      <c r="JF269" s="19">
        <f t="shared" si="59"/>
        <v>0</v>
      </c>
      <c r="JG269" s="48">
        <f t="shared" si="60"/>
        <v>0</v>
      </c>
      <c r="JH269" s="48">
        <f t="shared" si="61"/>
        <v>0</v>
      </c>
      <c r="JI269" s="48">
        <f t="shared" si="62"/>
        <v>0</v>
      </c>
      <c r="JJ269" s="48">
        <f t="shared" si="63"/>
        <v>0</v>
      </c>
      <c r="JK269" s="48">
        <f t="shared" si="64"/>
        <v>0</v>
      </c>
    </row>
    <row r="270" ht="19.5" customHeight="1" outlineLevel="1">
      <c r="A270" s="2"/>
      <c r="B270" s="13" t="s">
        <v>27</v>
      </c>
      <c r="C270" s="10">
        <f t="shared" ref="C270:N270" si="3524">C240</f>
        <v>88.76115322</v>
      </c>
      <c r="D270" s="10">
        <f t="shared" si="3524"/>
        <v>96.9365226</v>
      </c>
      <c r="E270" s="10">
        <f t="shared" si="3524"/>
        <v>108.6156217</v>
      </c>
      <c r="F270" s="10">
        <f t="shared" si="3524"/>
        <v>108.6156217</v>
      </c>
      <c r="G270" s="10">
        <f t="shared" si="3524"/>
        <v>110.9514415</v>
      </c>
      <c r="H270" s="10">
        <f t="shared" si="3524"/>
        <v>117.958901</v>
      </c>
      <c r="I270" s="10">
        <f t="shared" si="3524"/>
        <v>135.4775497</v>
      </c>
      <c r="J270" s="10">
        <f t="shared" si="3524"/>
        <v>131.9738199</v>
      </c>
      <c r="K270" s="10">
        <f t="shared" si="3524"/>
        <v>122.6305406</v>
      </c>
      <c r="L270" s="10">
        <f t="shared" si="3524"/>
        <v>110.9514415</v>
      </c>
      <c r="M270" s="10">
        <f t="shared" si="3524"/>
        <v>122.6305406</v>
      </c>
      <c r="N270" s="10">
        <f t="shared" si="3524"/>
        <v>145.9887389</v>
      </c>
      <c r="O270" s="10">
        <f t="shared" si="21"/>
        <v>1401.491893</v>
      </c>
      <c r="P270" s="10">
        <f t="shared" ref="P270:AA270" si="3525">P240</f>
        <v>100.5225756</v>
      </c>
      <c r="Q270" s="10">
        <f t="shared" si="3525"/>
        <v>109.7812338</v>
      </c>
      <c r="R270" s="10">
        <f t="shared" si="3525"/>
        <v>123.0078885</v>
      </c>
      <c r="S270" s="10">
        <f t="shared" si="3525"/>
        <v>123.0078885</v>
      </c>
      <c r="T270" s="10">
        <f t="shared" si="3525"/>
        <v>125.6532195</v>
      </c>
      <c r="U270" s="10">
        <f t="shared" si="3525"/>
        <v>133.5892123</v>
      </c>
      <c r="V270" s="10">
        <f t="shared" si="3525"/>
        <v>153.4291943</v>
      </c>
      <c r="W270" s="10">
        <f t="shared" si="3525"/>
        <v>149.4611979</v>
      </c>
      <c r="X270" s="10">
        <f t="shared" si="3525"/>
        <v>138.8798741</v>
      </c>
      <c r="Y270" s="10">
        <f t="shared" si="3525"/>
        <v>125.6532195</v>
      </c>
      <c r="Z270" s="10">
        <f t="shared" si="3525"/>
        <v>138.8798741</v>
      </c>
      <c r="AA270" s="10">
        <f t="shared" si="3525"/>
        <v>165.3331835</v>
      </c>
      <c r="AB270" s="10">
        <f t="shared" si="23"/>
        <v>1587.198562</v>
      </c>
      <c r="AC270" s="10">
        <f t="shared" ref="AC270:AN270" si="3526">AC240</f>
        <v>120.7744564</v>
      </c>
      <c r="AD270" s="10">
        <f t="shared" si="3526"/>
        <v>131.8984195</v>
      </c>
      <c r="AE270" s="10">
        <f t="shared" si="3526"/>
        <v>147.7897953</v>
      </c>
      <c r="AF270" s="10">
        <f t="shared" si="3526"/>
        <v>147.7897953</v>
      </c>
      <c r="AG270" s="10">
        <f t="shared" si="3526"/>
        <v>150.9680705</v>
      </c>
      <c r="AH270" s="10">
        <f t="shared" si="3526"/>
        <v>160.502896</v>
      </c>
      <c r="AI270" s="10">
        <f t="shared" si="3526"/>
        <v>184.3399597</v>
      </c>
      <c r="AJ270" s="10">
        <f t="shared" si="3526"/>
        <v>179.572547</v>
      </c>
      <c r="AK270" s="10">
        <f t="shared" si="3526"/>
        <v>166.8594463</v>
      </c>
      <c r="AL270" s="10">
        <f t="shared" si="3526"/>
        <v>150.9680705</v>
      </c>
      <c r="AM270" s="10">
        <f t="shared" si="3526"/>
        <v>166.8594463</v>
      </c>
      <c r="AN270" s="10">
        <f t="shared" si="3526"/>
        <v>198.642198</v>
      </c>
      <c r="AO270" s="10">
        <f t="shared" si="25"/>
        <v>1906.965101</v>
      </c>
      <c r="AP270" s="10">
        <f t="shared" ref="AP270:BA270" si="3527">AP240</f>
        <v>161.6431259</v>
      </c>
      <c r="AQ270" s="10">
        <f t="shared" si="3527"/>
        <v>176.5313085</v>
      </c>
      <c r="AR270" s="10">
        <f t="shared" si="3527"/>
        <v>197.8001409</v>
      </c>
      <c r="AS270" s="10">
        <f t="shared" si="3527"/>
        <v>197.8001409</v>
      </c>
      <c r="AT270" s="10">
        <f t="shared" si="3527"/>
        <v>202.0539073</v>
      </c>
      <c r="AU270" s="10">
        <f t="shared" si="3527"/>
        <v>214.8152067</v>
      </c>
      <c r="AV270" s="10">
        <f t="shared" si="3527"/>
        <v>246.7184553</v>
      </c>
      <c r="AW270" s="10">
        <f t="shared" si="3527"/>
        <v>240.3378056</v>
      </c>
      <c r="AX270" s="10">
        <f t="shared" si="3527"/>
        <v>223.3227397</v>
      </c>
      <c r="AY270" s="10">
        <f t="shared" si="3527"/>
        <v>202.0539073</v>
      </c>
      <c r="AZ270" s="10">
        <f t="shared" si="3527"/>
        <v>223.3227397</v>
      </c>
      <c r="BA270" s="10">
        <f t="shared" si="3527"/>
        <v>265.8604044</v>
      </c>
      <c r="BB270" s="10">
        <f t="shared" si="27"/>
        <v>2552.259882</v>
      </c>
      <c r="BC270" s="10">
        <f t="shared" ref="BC270:BN270" si="3528">BC240</f>
        <v>235.9026875</v>
      </c>
      <c r="BD270" s="10">
        <f t="shared" si="3528"/>
        <v>257.6305666</v>
      </c>
      <c r="BE270" s="10">
        <f t="shared" si="3528"/>
        <v>288.6703939</v>
      </c>
      <c r="BF270" s="10">
        <f t="shared" si="3528"/>
        <v>288.6703939</v>
      </c>
      <c r="BG270" s="10">
        <f t="shared" si="3528"/>
        <v>294.8783593</v>
      </c>
      <c r="BH270" s="10">
        <f t="shared" si="3528"/>
        <v>313.5022557</v>
      </c>
      <c r="BI270" s="10">
        <f t="shared" si="3528"/>
        <v>360.0619967</v>
      </c>
      <c r="BJ270" s="10">
        <f t="shared" si="3528"/>
        <v>350.7500485</v>
      </c>
      <c r="BK270" s="10">
        <f t="shared" si="3528"/>
        <v>325.9181866</v>
      </c>
      <c r="BL270" s="10">
        <f t="shared" si="3528"/>
        <v>294.8783593</v>
      </c>
      <c r="BM270" s="10">
        <f t="shared" si="3528"/>
        <v>325.9181866</v>
      </c>
      <c r="BN270" s="10">
        <f t="shared" si="3528"/>
        <v>387.9978412</v>
      </c>
      <c r="BO270" s="10">
        <f t="shared" si="29"/>
        <v>3724.779276</v>
      </c>
      <c r="BP270" s="10">
        <f t="shared" ref="BP270:CA270" si="3529">BP240</f>
        <v>344.4608146</v>
      </c>
      <c r="BQ270" s="10">
        <f t="shared" si="3529"/>
        <v>376.1874685</v>
      </c>
      <c r="BR270" s="10">
        <f t="shared" si="3529"/>
        <v>421.5112599</v>
      </c>
      <c r="BS270" s="10">
        <f t="shared" si="3529"/>
        <v>421.5112599</v>
      </c>
      <c r="BT270" s="10">
        <f t="shared" si="3529"/>
        <v>430.5760182</v>
      </c>
      <c r="BU270" s="10">
        <f t="shared" si="3529"/>
        <v>457.7702931</v>
      </c>
      <c r="BV270" s="10">
        <f t="shared" si="3529"/>
        <v>525.7559801</v>
      </c>
      <c r="BW270" s="10">
        <f t="shared" si="3529"/>
        <v>512.1588427</v>
      </c>
      <c r="BX270" s="10">
        <f t="shared" si="3529"/>
        <v>475.8998096</v>
      </c>
      <c r="BY270" s="10">
        <f t="shared" si="3529"/>
        <v>430.5760182</v>
      </c>
      <c r="BZ270" s="10">
        <f t="shared" si="3529"/>
        <v>475.8998096</v>
      </c>
      <c r="CA270" s="10">
        <f t="shared" si="3529"/>
        <v>566.5473924</v>
      </c>
      <c r="CB270" s="10">
        <f t="shared" si="31"/>
        <v>5438.854967</v>
      </c>
      <c r="CC270" s="10">
        <f t="shared" ref="CC270:CN270" si="3530">CC240</f>
        <v>525.3322689</v>
      </c>
      <c r="CD270" s="10">
        <f t="shared" si="3530"/>
        <v>573.7181357</v>
      </c>
      <c r="CE270" s="10">
        <f t="shared" si="3530"/>
        <v>642.8408027</v>
      </c>
      <c r="CF270" s="10">
        <f t="shared" si="3530"/>
        <v>642.8408027</v>
      </c>
      <c r="CG270" s="10">
        <f t="shared" si="3530"/>
        <v>656.6653361</v>
      </c>
      <c r="CH270" s="10">
        <f t="shared" si="3530"/>
        <v>698.1389362</v>
      </c>
      <c r="CI270" s="10">
        <f t="shared" si="3530"/>
        <v>801.8229367</v>
      </c>
      <c r="CJ270" s="10">
        <f t="shared" si="3530"/>
        <v>781.0861366</v>
      </c>
      <c r="CK270" s="10">
        <f t="shared" si="3530"/>
        <v>725.788003</v>
      </c>
      <c r="CL270" s="10">
        <f t="shared" si="3530"/>
        <v>656.6653361</v>
      </c>
      <c r="CM270" s="10">
        <f t="shared" si="3530"/>
        <v>725.788003</v>
      </c>
      <c r="CN270" s="10">
        <f t="shared" si="3530"/>
        <v>864.0333369</v>
      </c>
      <c r="CO270" s="10">
        <f t="shared" si="33"/>
        <v>8294.720035</v>
      </c>
      <c r="CP270" s="2"/>
      <c r="CQ270" s="2"/>
      <c r="CR270" s="48">
        <f>O270-'ОПУ БС'!C270</f>
        <v>0</v>
      </c>
      <c r="CS270" s="48">
        <f>AB270-'ОПУ БС'!D270</f>
        <v>0</v>
      </c>
      <c r="CT270" s="48">
        <f>AO270-'ОПУ БС'!E270</f>
        <v>0</v>
      </c>
      <c r="CU270" s="48">
        <f>BB270-'ОПУ БС'!F270</f>
        <v>0</v>
      </c>
      <c r="CV270" s="48">
        <f>BO270-'ОПУ БС'!G270</f>
        <v>0</v>
      </c>
      <c r="CW270" s="48">
        <f>CB270-'ОПУ БС'!H270</f>
        <v>0</v>
      </c>
      <c r="CX270" s="48">
        <f>CO270-'ОПУ БС'!I270</f>
        <v>0</v>
      </c>
      <c r="CY270" s="2"/>
      <c r="CZ270" s="2"/>
      <c r="DA270" s="54">
        <f t="shared" ref="DA270:DL270" si="3531">DA240</f>
        <v>0</v>
      </c>
      <c r="DB270" s="54">
        <f t="shared" si="3531"/>
        <v>0</v>
      </c>
      <c r="DC270" s="54">
        <f t="shared" si="3531"/>
        <v>0</v>
      </c>
      <c r="DD270" s="54">
        <f t="shared" si="3531"/>
        <v>0</v>
      </c>
      <c r="DE270" s="54">
        <f t="shared" si="3531"/>
        <v>0</v>
      </c>
      <c r="DF270" s="54">
        <f t="shared" si="3531"/>
        <v>-3.771344203</v>
      </c>
      <c r="DG270" s="54">
        <f t="shared" si="3531"/>
        <v>-4.331444828</v>
      </c>
      <c r="DH270" s="54">
        <f t="shared" si="3531"/>
        <v>-4.219424703</v>
      </c>
      <c r="DI270" s="54">
        <f t="shared" si="3531"/>
        <v>-3.92070437</v>
      </c>
      <c r="DJ270" s="54">
        <f t="shared" si="3531"/>
        <v>-3.547303954</v>
      </c>
      <c r="DK270" s="54">
        <f t="shared" si="3531"/>
        <v>-3.92070437</v>
      </c>
      <c r="DL270" s="54">
        <f t="shared" si="3531"/>
        <v>-4.667505202</v>
      </c>
      <c r="DM270" s="55">
        <f t="shared" si="35"/>
        <v>-28.37843163</v>
      </c>
      <c r="DN270" s="54">
        <f t="shared" ref="DN270:DY270" si="3532">DN240</f>
        <v>-4.240044395</v>
      </c>
      <c r="DO270" s="54">
        <f t="shared" si="3532"/>
        <v>-4.6305748</v>
      </c>
      <c r="DP270" s="54">
        <f t="shared" si="3532"/>
        <v>-5.188475378</v>
      </c>
      <c r="DQ270" s="54">
        <f t="shared" si="3532"/>
        <v>-5.188475378</v>
      </c>
      <c r="DR270" s="54">
        <f t="shared" si="3532"/>
        <v>-5.300055494</v>
      </c>
      <c r="DS270" s="54">
        <f t="shared" si="3532"/>
        <v>-5.634795841</v>
      </c>
      <c r="DT270" s="54">
        <f t="shared" si="3532"/>
        <v>-6.471646708</v>
      </c>
      <c r="DU270" s="54">
        <f t="shared" si="3532"/>
        <v>-6.304276535</v>
      </c>
      <c r="DV270" s="54">
        <f t="shared" si="3532"/>
        <v>-5.857956072</v>
      </c>
      <c r="DW270" s="54">
        <f t="shared" si="3532"/>
        <v>-5.300055494</v>
      </c>
      <c r="DX270" s="54">
        <f t="shared" si="3532"/>
        <v>-5.857956072</v>
      </c>
      <c r="DY270" s="54">
        <f t="shared" si="3532"/>
        <v>-6.973757229</v>
      </c>
      <c r="DZ270" s="50">
        <f t="shared" si="37"/>
        <v>-66.9480694</v>
      </c>
      <c r="EA270" s="54">
        <f t="shared" ref="EA270:EL270" si="3533">EA240</f>
        <v>-4.570042366</v>
      </c>
      <c r="EB270" s="54">
        <f t="shared" si="3533"/>
        <v>-4.99096732</v>
      </c>
      <c r="EC270" s="54">
        <f t="shared" si="3533"/>
        <v>-5.592288684</v>
      </c>
      <c r="ED270" s="54">
        <f t="shared" si="3533"/>
        <v>-5.592288684</v>
      </c>
      <c r="EE270" s="54">
        <f t="shared" si="3533"/>
        <v>-5.712552957</v>
      </c>
      <c r="EF270" s="54">
        <f t="shared" si="3533"/>
        <v>-6.073345775</v>
      </c>
      <c r="EG270" s="54">
        <f t="shared" si="3533"/>
        <v>-6.975327821</v>
      </c>
      <c r="EH270" s="54">
        <f t="shared" si="3533"/>
        <v>-6.794931412</v>
      </c>
      <c r="EI270" s="54">
        <f t="shared" si="3533"/>
        <v>-6.313874321</v>
      </c>
      <c r="EJ270" s="54">
        <f t="shared" si="3533"/>
        <v>-5.712552957</v>
      </c>
      <c r="EK270" s="54">
        <f t="shared" si="3533"/>
        <v>-6.313874321</v>
      </c>
      <c r="EL270" s="54">
        <f t="shared" si="3533"/>
        <v>-7.516517049</v>
      </c>
      <c r="EM270" s="50">
        <f t="shared" si="39"/>
        <v>-72.15856367</v>
      </c>
      <c r="EN270" s="54">
        <f t="shared" ref="EN270:EY270" si="3534">EN240</f>
        <v>-4.327064217</v>
      </c>
      <c r="EO270" s="54">
        <f t="shared" si="3534"/>
        <v>-4.725609606</v>
      </c>
      <c r="EP270" s="54">
        <f t="shared" si="3534"/>
        <v>-5.29496016</v>
      </c>
      <c r="EQ270" s="54">
        <f t="shared" si="3534"/>
        <v>-5.29496016</v>
      </c>
      <c r="ER270" s="54">
        <f t="shared" si="3534"/>
        <v>-5.408830271</v>
      </c>
      <c r="ES270" s="54">
        <f t="shared" si="3534"/>
        <v>-5.750440604</v>
      </c>
      <c r="ET270" s="54">
        <f t="shared" si="3534"/>
        <v>-6.604466437</v>
      </c>
      <c r="EU270" s="54">
        <f t="shared" si="3534"/>
        <v>-6.43366127</v>
      </c>
      <c r="EV270" s="54">
        <f t="shared" si="3534"/>
        <v>-5.978180826</v>
      </c>
      <c r="EW270" s="54">
        <f t="shared" si="3534"/>
        <v>-5.408830271</v>
      </c>
      <c r="EX270" s="54">
        <f t="shared" si="3534"/>
        <v>-5.978180826</v>
      </c>
      <c r="EY270" s="54">
        <f t="shared" si="3534"/>
        <v>-7.116881936</v>
      </c>
      <c r="EZ270" s="51">
        <f t="shared" si="41"/>
        <v>-68.32206659</v>
      </c>
      <c r="FA270" s="54">
        <f t="shared" ref="FA270:FL270" si="3535">FA240</f>
        <v>-2.925220302</v>
      </c>
      <c r="FB270" s="54">
        <f t="shared" si="3535"/>
        <v>-3.194648488</v>
      </c>
      <c r="FC270" s="54">
        <f t="shared" si="3535"/>
        <v>-3.579545896</v>
      </c>
      <c r="FD270" s="54">
        <f t="shared" si="3535"/>
        <v>-3.579545896</v>
      </c>
      <c r="FE270" s="54">
        <f t="shared" si="3535"/>
        <v>-3.656525378</v>
      </c>
      <c r="FF270" s="54">
        <f t="shared" si="3535"/>
        <v>-3.887463823</v>
      </c>
      <c r="FG270" s="54">
        <f t="shared" si="3535"/>
        <v>-4.464809935</v>
      </c>
      <c r="FH270" s="54">
        <f t="shared" si="3535"/>
        <v>-4.349340713</v>
      </c>
      <c r="FI270" s="54">
        <f t="shared" si="3535"/>
        <v>-4.041422786</v>
      </c>
      <c r="FJ270" s="54">
        <f t="shared" si="3535"/>
        <v>-3.656525378</v>
      </c>
      <c r="FK270" s="54">
        <f t="shared" si="3535"/>
        <v>-4.041422786</v>
      </c>
      <c r="FL270" s="54">
        <f t="shared" si="3535"/>
        <v>-4.811217603</v>
      </c>
      <c r="FM270" s="51">
        <f t="shared" si="43"/>
        <v>-46.18768899</v>
      </c>
      <c r="FN270" s="2"/>
      <c r="FO270" s="2"/>
      <c r="FP270" s="10">
        <f t="shared" ref="FP270:GA270" si="3536">FP240</f>
        <v>88.76115322</v>
      </c>
      <c r="FQ270" s="10">
        <f t="shared" si="3536"/>
        <v>96.9365226</v>
      </c>
      <c r="FR270" s="10">
        <f t="shared" si="3536"/>
        <v>108.6156217</v>
      </c>
      <c r="FS270" s="10">
        <f t="shared" si="3536"/>
        <v>108.6156217</v>
      </c>
      <c r="FT270" s="10">
        <f t="shared" si="3536"/>
        <v>110.9514415</v>
      </c>
      <c r="FU270" s="10">
        <f t="shared" si="3536"/>
        <v>117.958901</v>
      </c>
      <c r="FV270" s="10">
        <f t="shared" si="3536"/>
        <v>135.4775497</v>
      </c>
      <c r="FW270" s="10">
        <f t="shared" si="3536"/>
        <v>131.9738199</v>
      </c>
      <c r="FX270" s="10">
        <f t="shared" si="3536"/>
        <v>122.6305406</v>
      </c>
      <c r="FY270" s="10">
        <f t="shared" si="3536"/>
        <v>110.9514415</v>
      </c>
      <c r="FZ270" s="10">
        <f t="shared" si="3536"/>
        <v>122.6305406</v>
      </c>
      <c r="GA270" s="10">
        <f t="shared" si="3536"/>
        <v>145.9887389</v>
      </c>
      <c r="GB270" s="52">
        <f t="shared" si="45"/>
        <v>1401.491893</v>
      </c>
      <c r="GC270" s="10">
        <f t="shared" ref="GC270:GN270" si="3537">GC240</f>
        <v>100.5225756</v>
      </c>
      <c r="GD270" s="10">
        <f t="shared" si="3537"/>
        <v>109.7812338</v>
      </c>
      <c r="GE270" s="10">
        <f t="shared" si="3537"/>
        <v>123.0078885</v>
      </c>
      <c r="GF270" s="10">
        <f t="shared" si="3537"/>
        <v>123.0078885</v>
      </c>
      <c r="GG270" s="10">
        <f t="shared" si="3537"/>
        <v>125.6532195</v>
      </c>
      <c r="GH270" s="10">
        <f t="shared" si="3537"/>
        <v>133.5892123</v>
      </c>
      <c r="GI270" s="10">
        <f t="shared" si="3537"/>
        <v>153.4291943</v>
      </c>
      <c r="GJ270" s="10">
        <f t="shared" si="3537"/>
        <v>149.4611979</v>
      </c>
      <c r="GK270" s="10">
        <f t="shared" si="3537"/>
        <v>138.8798741</v>
      </c>
      <c r="GL270" s="10">
        <f t="shared" si="3537"/>
        <v>125.6532195</v>
      </c>
      <c r="GM270" s="10">
        <f t="shared" si="3537"/>
        <v>138.8798741</v>
      </c>
      <c r="GN270" s="10">
        <f t="shared" si="3537"/>
        <v>165.3331835</v>
      </c>
      <c r="GO270" s="52">
        <f t="shared" si="47"/>
        <v>1587.198562</v>
      </c>
      <c r="GP270" s="63">
        <f t="shared" ref="GP270:HA270" si="3538">GP240</f>
        <v>120.7744564</v>
      </c>
      <c r="GQ270" s="63">
        <f t="shared" si="3538"/>
        <v>131.8984195</v>
      </c>
      <c r="GR270" s="63">
        <f t="shared" si="3538"/>
        <v>147.7897953</v>
      </c>
      <c r="GS270" s="63">
        <f t="shared" si="3538"/>
        <v>147.7897953</v>
      </c>
      <c r="GT270" s="63">
        <f t="shared" si="3538"/>
        <v>150.9680705</v>
      </c>
      <c r="GU270" s="63">
        <f t="shared" si="3538"/>
        <v>156.7315518</v>
      </c>
      <c r="GV270" s="63">
        <f t="shared" si="3538"/>
        <v>180.0085149</v>
      </c>
      <c r="GW270" s="63">
        <f t="shared" si="3538"/>
        <v>175.3531223</v>
      </c>
      <c r="GX270" s="63">
        <f t="shared" si="3538"/>
        <v>162.9387419</v>
      </c>
      <c r="GY270" s="63">
        <f t="shared" si="3538"/>
        <v>147.4207665</v>
      </c>
      <c r="GZ270" s="63">
        <f t="shared" si="3538"/>
        <v>162.9387419</v>
      </c>
      <c r="HA270" s="63">
        <f t="shared" si="3538"/>
        <v>193.9746928</v>
      </c>
      <c r="HB270" s="52">
        <f t="shared" si="49"/>
        <v>1878.586669</v>
      </c>
      <c r="HC270" s="63">
        <f t="shared" ref="HC270:HN270" si="3539">HC240</f>
        <v>157.4030815</v>
      </c>
      <c r="HD270" s="63">
        <f t="shared" si="3539"/>
        <v>171.9007337</v>
      </c>
      <c r="HE270" s="63">
        <f t="shared" si="3539"/>
        <v>192.6116655</v>
      </c>
      <c r="HF270" s="63">
        <f t="shared" si="3539"/>
        <v>192.6116655</v>
      </c>
      <c r="HG270" s="63">
        <f t="shared" si="3539"/>
        <v>196.7538518</v>
      </c>
      <c r="HH270" s="63">
        <f t="shared" si="3539"/>
        <v>209.1804109</v>
      </c>
      <c r="HI270" s="63">
        <f t="shared" si="3539"/>
        <v>240.2468086</v>
      </c>
      <c r="HJ270" s="63">
        <f t="shared" si="3539"/>
        <v>234.033529</v>
      </c>
      <c r="HK270" s="63">
        <f t="shared" si="3539"/>
        <v>217.4647836</v>
      </c>
      <c r="HL270" s="63">
        <f t="shared" si="3539"/>
        <v>196.7538518</v>
      </c>
      <c r="HM270" s="63">
        <f t="shared" si="3539"/>
        <v>217.4647836</v>
      </c>
      <c r="HN270" s="63">
        <f t="shared" si="3539"/>
        <v>258.8866472</v>
      </c>
      <c r="HO270" s="52">
        <f t="shared" si="51"/>
        <v>2485.311813</v>
      </c>
      <c r="HP270" s="63">
        <f t="shared" ref="HP270:IA270" si="3540">HP240</f>
        <v>231.3326451</v>
      </c>
      <c r="HQ270" s="63">
        <f t="shared" si="3540"/>
        <v>252.6395992</v>
      </c>
      <c r="HR270" s="63">
        <f t="shared" si="3540"/>
        <v>283.0781052</v>
      </c>
      <c r="HS270" s="63">
        <f t="shared" si="3540"/>
        <v>283.0781052</v>
      </c>
      <c r="HT270" s="63">
        <f t="shared" si="3540"/>
        <v>289.1658064</v>
      </c>
      <c r="HU270" s="63">
        <f t="shared" si="3540"/>
        <v>307.4289099</v>
      </c>
      <c r="HV270" s="63">
        <f t="shared" si="3540"/>
        <v>353.0866688</v>
      </c>
      <c r="HW270" s="63">
        <f t="shared" si="3540"/>
        <v>343.955117</v>
      </c>
      <c r="HX270" s="63">
        <f t="shared" si="3540"/>
        <v>319.6043123</v>
      </c>
      <c r="HY270" s="63">
        <f t="shared" si="3540"/>
        <v>289.1658064</v>
      </c>
      <c r="HZ270" s="63">
        <f t="shared" si="3540"/>
        <v>319.6043123</v>
      </c>
      <c r="IA270" s="63">
        <f t="shared" si="3540"/>
        <v>380.4813242</v>
      </c>
      <c r="IB270" s="52">
        <f t="shared" si="53"/>
        <v>3652.620712</v>
      </c>
      <c r="IC270" s="63">
        <f t="shared" ref="IC270:IN270" si="3541">IC240</f>
        <v>340.1337504</v>
      </c>
      <c r="ID270" s="63">
        <f t="shared" si="3541"/>
        <v>371.4618589</v>
      </c>
      <c r="IE270" s="63">
        <f t="shared" si="3541"/>
        <v>416.2162998</v>
      </c>
      <c r="IF270" s="63">
        <f t="shared" si="3541"/>
        <v>416.2162998</v>
      </c>
      <c r="IG270" s="63">
        <f t="shared" si="3541"/>
        <v>425.1671879</v>
      </c>
      <c r="IH270" s="63">
        <f t="shared" si="3541"/>
        <v>452.0198524</v>
      </c>
      <c r="II270" s="63">
        <f t="shared" si="3541"/>
        <v>519.1515137</v>
      </c>
      <c r="IJ270" s="63">
        <f t="shared" si="3541"/>
        <v>505.7251815</v>
      </c>
      <c r="IK270" s="63">
        <f t="shared" si="3541"/>
        <v>469.9216288</v>
      </c>
      <c r="IL270" s="63">
        <f t="shared" si="3541"/>
        <v>425.1671879</v>
      </c>
      <c r="IM270" s="63">
        <f t="shared" si="3541"/>
        <v>469.9216288</v>
      </c>
      <c r="IN270" s="63">
        <f t="shared" si="3541"/>
        <v>559.4305105</v>
      </c>
      <c r="IO270" s="52">
        <f t="shared" si="55"/>
        <v>5370.5329</v>
      </c>
      <c r="IP270" s="63">
        <f t="shared" ref="IP270:JA270" si="3542">IP240</f>
        <v>522.4070486</v>
      </c>
      <c r="IQ270" s="63">
        <f t="shared" si="3542"/>
        <v>570.5234872</v>
      </c>
      <c r="IR270" s="63">
        <f t="shared" si="3542"/>
        <v>639.2612568</v>
      </c>
      <c r="IS270" s="63">
        <f t="shared" si="3542"/>
        <v>639.2612568</v>
      </c>
      <c r="IT270" s="63">
        <f t="shared" si="3542"/>
        <v>653.0088107</v>
      </c>
      <c r="IU270" s="63">
        <f t="shared" si="3542"/>
        <v>694.2514724</v>
      </c>
      <c r="IV270" s="63">
        <f t="shared" si="3542"/>
        <v>797.3581267</v>
      </c>
      <c r="IW270" s="63">
        <f t="shared" si="3542"/>
        <v>776.7367959</v>
      </c>
      <c r="IX270" s="63">
        <f t="shared" si="3542"/>
        <v>721.7465802</v>
      </c>
      <c r="IY270" s="63">
        <f t="shared" si="3542"/>
        <v>653.0088107</v>
      </c>
      <c r="IZ270" s="63">
        <f t="shared" si="3542"/>
        <v>721.7465802</v>
      </c>
      <c r="JA270" s="63">
        <f t="shared" si="3542"/>
        <v>859.2221193</v>
      </c>
      <c r="JB270" s="52">
        <f t="shared" si="57"/>
        <v>8248.532346</v>
      </c>
      <c r="JC270" s="2"/>
      <c r="JD270" s="2"/>
      <c r="JE270" s="19">
        <f t="shared" si="58"/>
        <v>0</v>
      </c>
      <c r="JF270" s="19">
        <f t="shared" si="59"/>
        <v>0</v>
      </c>
      <c r="JG270" s="48">
        <f t="shared" si="60"/>
        <v>0</v>
      </c>
      <c r="JH270" s="48">
        <f t="shared" si="61"/>
        <v>0</v>
      </c>
      <c r="JI270" s="48">
        <f t="shared" si="62"/>
        <v>0</v>
      </c>
      <c r="JJ270" s="48">
        <f t="shared" si="63"/>
        <v>0</v>
      </c>
      <c r="JK270" s="48">
        <f t="shared" si="64"/>
        <v>0</v>
      </c>
    </row>
    <row r="271" ht="19.5" customHeight="1" outlineLevel="1">
      <c r="A271" s="2"/>
      <c r="B271" s="13" t="s">
        <v>28</v>
      </c>
      <c r="C271" s="10">
        <f t="shared" ref="C271:N271" si="3543">C241</f>
        <v>10.05152369</v>
      </c>
      <c r="D271" s="10">
        <f t="shared" si="3543"/>
        <v>10.97732192</v>
      </c>
      <c r="E271" s="10">
        <f t="shared" si="3543"/>
        <v>12.29989083</v>
      </c>
      <c r="F271" s="10">
        <f t="shared" si="3543"/>
        <v>12.29989083</v>
      </c>
      <c r="G271" s="10">
        <f t="shared" si="3543"/>
        <v>12.56440461</v>
      </c>
      <c r="H271" s="10">
        <f t="shared" si="3543"/>
        <v>13.35794596</v>
      </c>
      <c r="I271" s="10">
        <f t="shared" si="3543"/>
        <v>15.34179932</v>
      </c>
      <c r="J271" s="10">
        <f t="shared" si="3543"/>
        <v>14.94502864</v>
      </c>
      <c r="K271" s="10">
        <f t="shared" si="3543"/>
        <v>13.88697352</v>
      </c>
      <c r="L271" s="10">
        <f t="shared" si="3543"/>
        <v>13.09343217</v>
      </c>
      <c r="M271" s="10">
        <f t="shared" si="3543"/>
        <v>13.35794596</v>
      </c>
      <c r="N271" s="10">
        <f t="shared" si="3543"/>
        <v>16.53211133</v>
      </c>
      <c r="O271" s="10">
        <f t="shared" si="21"/>
        <v>158.7082688</v>
      </c>
      <c r="P271" s="10">
        <f t="shared" ref="P271:AA271" si="3544">P241</f>
        <v>10.68337352</v>
      </c>
      <c r="Q271" s="10">
        <f t="shared" si="3544"/>
        <v>11.66736845</v>
      </c>
      <c r="R271" s="10">
        <f t="shared" si="3544"/>
        <v>13.07307549</v>
      </c>
      <c r="S271" s="10">
        <f t="shared" si="3544"/>
        <v>13.07307549</v>
      </c>
      <c r="T271" s="10">
        <f t="shared" si="3544"/>
        <v>13.3542169</v>
      </c>
      <c r="U271" s="10">
        <f t="shared" si="3544"/>
        <v>14.19764113</v>
      </c>
      <c r="V271" s="10">
        <f t="shared" si="3544"/>
        <v>16.30620169</v>
      </c>
      <c r="W271" s="10">
        <f t="shared" si="3544"/>
        <v>15.88448958</v>
      </c>
      <c r="X271" s="10">
        <f t="shared" si="3544"/>
        <v>14.75992394</v>
      </c>
      <c r="Y271" s="10">
        <f t="shared" si="3544"/>
        <v>13.91649972</v>
      </c>
      <c r="Z271" s="10">
        <f t="shared" si="3544"/>
        <v>14.19764113</v>
      </c>
      <c r="AA271" s="10">
        <f t="shared" si="3544"/>
        <v>17.57133803</v>
      </c>
      <c r="AB271" s="10">
        <f t="shared" si="23"/>
        <v>168.6848451</v>
      </c>
      <c r="AC271" s="10">
        <f t="shared" ref="AC271:AN271" si="3545">AC241</f>
        <v>11.36471487</v>
      </c>
      <c r="AD271" s="10">
        <f t="shared" si="3545"/>
        <v>12.41146492</v>
      </c>
      <c r="AE271" s="10">
        <f t="shared" si="3545"/>
        <v>13.90682214</v>
      </c>
      <c r="AF271" s="10">
        <f t="shared" si="3545"/>
        <v>13.90682214</v>
      </c>
      <c r="AG271" s="10">
        <f t="shared" si="3545"/>
        <v>14.20589359</v>
      </c>
      <c r="AH271" s="10">
        <f t="shared" si="3545"/>
        <v>15.10310792</v>
      </c>
      <c r="AI271" s="10">
        <f t="shared" si="3545"/>
        <v>17.34614375</v>
      </c>
      <c r="AJ271" s="10">
        <f t="shared" si="3545"/>
        <v>16.89753658</v>
      </c>
      <c r="AK271" s="10">
        <f t="shared" si="3545"/>
        <v>15.70125081</v>
      </c>
      <c r="AL271" s="10">
        <f t="shared" si="3545"/>
        <v>14.80403647</v>
      </c>
      <c r="AM271" s="10">
        <f t="shared" si="3545"/>
        <v>15.10310792</v>
      </c>
      <c r="AN271" s="10">
        <f t="shared" si="3545"/>
        <v>18.69196524</v>
      </c>
      <c r="AO271" s="10">
        <f t="shared" si="25"/>
        <v>179.4428664</v>
      </c>
      <c r="AP271" s="10">
        <f t="shared" ref="AP271:BA271" si="3546">AP241</f>
        <v>13.23014288</v>
      </c>
      <c r="AQ271" s="10">
        <f t="shared" si="3546"/>
        <v>14.44870868</v>
      </c>
      <c r="AR271" s="10">
        <f t="shared" si="3546"/>
        <v>16.18951695</v>
      </c>
      <c r="AS271" s="10">
        <f t="shared" si="3546"/>
        <v>16.18951695</v>
      </c>
      <c r="AT271" s="10">
        <f t="shared" si="3546"/>
        <v>16.53767861</v>
      </c>
      <c r="AU271" s="10">
        <f t="shared" si="3546"/>
        <v>17.58216357</v>
      </c>
      <c r="AV271" s="10">
        <f t="shared" si="3546"/>
        <v>20.19337598</v>
      </c>
      <c r="AW271" s="10">
        <f t="shared" si="3546"/>
        <v>19.6711335</v>
      </c>
      <c r="AX271" s="10">
        <f t="shared" si="3546"/>
        <v>18.27848688</v>
      </c>
      <c r="AY271" s="10">
        <f t="shared" si="3546"/>
        <v>17.23400192</v>
      </c>
      <c r="AZ271" s="10">
        <f t="shared" si="3546"/>
        <v>17.58216357</v>
      </c>
      <c r="BA271" s="10">
        <f t="shared" si="3546"/>
        <v>21.76010343</v>
      </c>
      <c r="BB271" s="10">
        <f t="shared" si="27"/>
        <v>208.8969929</v>
      </c>
      <c r="BC271" s="10">
        <f t="shared" ref="BC271:BN271" si="3547">BC241</f>
        <v>16.6636131</v>
      </c>
      <c r="BD271" s="10">
        <f t="shared" si="3547"/>
        <v>18.19841957</v>
      </c>
      <c r="BE271" s="10">
        <f t="shared" si="3547"/>
        <v>20.39100024</v>
      </c>
      <c r="BF271" s="10">
        <f t="shared" si="3547"/>
        <v>20.39100024</v>
      </c>
      <c r="BG271" s="10">
        <f t="shared" si="3547"/>
        <v>20.82951638</v>
      </c>
      <c r="BH271" s="10">
        <f t="shared" si="3547"/>
        <v>22.14506478</v>
      </c>
      <c r="BI271" s="10">
        <f t="shared" si="3547"/>
        <v>25.43393579</v>
      </c>
      <c r="BJ271" s="10">
        <f t="shared" si="3547"/>
        <v>24.77616159</v>
      </c>
      <c r="BK271" s="10">
        <f t="shared" si="3547"/>
        <v>23.02209705</v>
      </c>
      <c r="BL271" s="10">
        <f t="shared" si="3547"/>
        <v>21.70654865</v>
      </c>
      <c r="BM271" s="10">
        <f t="shared" si="3547"/>
        <v>22.14506478</v>
      </c>
      <c r="BN271" s="10">
        <f t="shared" si="3547"/>
        <v>27.40725839</v>
      </c>
      <c r="BO271" s="10">
        <f t="shared" si="29"/>
        <v>263.1096806</v>
      </c>
      <c r="BP271" s="10">
        <f t="shared" ref="BP271:CA271" si="3548">BP241</f>
        <v>20.61297679</v>
      </c>
      <c r="BQ271" s="10">
        <f t="shared" si="3548"/>
        <v>22.51154044</v>
      </c>
      <c r="BR271" s="10">
        <f t="shared" si="3548"/>
        <v>25.22377423</v>
      </c>
      <c r="BS271" s="10">
        <f t="shared" si="3548"/>
        <v>25.22377423</v>
      </c>
      <c r="BT271" s="10">
        <f t="shared" si="3548"/>
        <v>25.76622099</v>
      </c>
      <c r="BU271" s="10">
        <f t="shared" si="3548"/>
        <v>27.39356126</v>
      </c>
      <c r="BV271" s="10">
        <f t="shared" si="3548"/>
        <v>31.46191194</v>
      </c>
      <c r="BW271" s="10">
        <f t="shared" si="3548"/>
        <v>30.64824181</v>
      </c>
      <c r="BX271" s="10">
        <f t="shared" si="3548"/>
        <v>28.47845478</v>
      </c>
      <c r="BY271" s="10">
        <f t="shared" si="3548"/>
        <v>26.8511145</v>
      </c>
      <c r="BZ271" s="10">
        <f t="shared" si="3548"/>
        <v>27.39356126</v>
      </c>
      <c r="CA271" s="10">
        <f t="shared" si="3548"/>
        <v>33.90292235</v>
      </c>
      <c r="CB271" s="10">
        <f t="shared" si="31"/>
        <v>325.4680546</v>
      </c>
      <c r="CC271" s="10">
        <f t="shared" ref="CC271:CN271" si="3549">CC241</f>
        <v>27.27587085</v>
      </c>
      <c r="CD271" s="10">
        <f t="shared" si="3549"/>
        <v>29.78812212</v>
      </c>
      <c r="CE271" s="10">
        <f t="shared" si="3549"/>
        <v>33.37705249</v>
      </c>
      <c r="CF271" s="10">
        <f t="shared" si="3549"/>
        <v>33.37705249</v>
      </c>
      <c r="CG271" s="10">
        <f t="shared" si="3549"/>
        <v>34.09483857</v>
      </c>
      <c r="CH271" s="10">
        <f t="shared" si="3549"/>
        <v>36.24819679</v>
      </c>
      <c r="CI271" s="10">
        <f t="shared" si="3549"/>
        <v>41.63159236</v>
      </c>
      <c r="CJ271" s="10">
        <f t="shared" si="3549"/>
        <v>40.55491324</v>
      </c>
      <c r="CK271" s="10">
        <f t="shared" si="3549"/>
        <v>37.68376894</v>
      </c>
      <c r="CL271" s="10">
        <f t="shared" si="3549"/>
        <v>35.53041072</v>
      </c>
      <c r="CM271" s="10">
        <f t="shared" si="3549"/>
        <v>36.24819679</v>
      </c>
      <c r="CN271" s="10">
        <f t="shared" si="3549"/>
        <v>44.86162969</v>
      </c>
      <c r="CO271" s="10">
        <f t="shared" si="33"/>
        <v>430.6716451</v>
      </c>
      <c r="CP271" s="2"/>
      <c r="CQ271" s="2"/>
      <c r="CR271" s="48">
        <f>O271-'ОПУ БС'!C271</f>
        <v>0</v>
      </c>
      <c r="CS271" s="48">
        <f>AB271-'ОПУ БС'!D271</f>
        <v>0</v>
      </c>
      <c r="CT271" s="48">
        <f>AO271-'ОПУ БС'!E271</f>
        <v>0</v>
      </c>
      <c r="CU271" s="48">
        <f>BB271-'ОПУ БС'!F271</f>
        <v>0</v>
      </c>
      <c r="CV271" s="48">
        <f>BO271-'ОПУ БС'!G271</f>
        <v>0</v>
      </c>
      <c r="CW271" s="48">
        <f>CB271-'ОПУ БС'!H271</f>
        <v>0</v>
      </c>
      <c r="CX271" s="48">
        <f>CO271-'ОПУ БС'!I271</f>
        <v>0</v>
      </c>
      <c r="CY271" s="2"/>
      <c r="CZ271" s="2"/>
      <c r="DA271" s="54">
        <f t="shared" ref="DA271:DL271" si="3550">DA241</f>
        <v>0</v>
      </c>
      <c r="DB271" s="54">
        <f t="shared" si="3550"/>
        <v>0</v>
      </c>
      <c r="DC271" s="54">
        <f t="shared" si="3550"/>
        <v>0</v>
      </c>
      <c r="DD271" s="54">
        <f t="shared" si="3550"/>
        <v>0</v>
      </c>
      <c r="DE271" s="54">
        <f t="shared" si="3550"/>
        <v>0</v>
      </c>
      <c r="DF271" s="54">
        <f t="shared" si="3550"/>
        <v>-0.3548784472</v>
      </c>
      <c r="DG271" s="54">
        <f t="shared" si="3550"/>
        <v>-0.4075831671</v>
      </c>
      <c r="DH271" s="54">
        <f t="shared" si="3550"/>
        <v>-0.3970422231</v>
      </c>
      <c r="DI271" s="54">
        <f t="shared" si="3550"/>
        <v>-0.3689330392</v>
      </c>
      <c r="DJ271" s="54">
        <f t="shared" si="3550"/>
        <v>-0.3478511512</v>
      </c>
      <c r="DK271" s="54">
        <f t="shared" si="3550"/>
        <v>-0.3548784472</v>
      </c>
      <c r="DL271" s="54">
        <f t="shared" si="3550"/>
        <v>-0.4392059991</v>
      </c>
      <c r="DM271" s="55">
        <f t="shared" si="35"/>
        <v>-2.670372474</v>
      </c>
      <c r="DN271" s="54">
        <f t="shared" ref="DN271:DY271" si="3551">DN241</f>
        <v>-0.3470385325</v>
      </c>
      <c r="DO271" s="54">
        <f t="shared" si="3551"/>
        <v>-0.3790026078</v>
      </c>
      <c r="DP271" s="54">
        <f t="shared" si="3551"/>
        <v>-0.4246655726</v>
      </c>
      <c r="DQ271" s="54">
        <f t="shared" si="3551"/>
        <v>-0.4246655726</v>
      </c>
      <c r="DR271" s="54">
        <f t="shared" si="3551"/>
        <v>-0.4337981656</v>
      </c>
      <c r="DS271" s="54">
        <f t="shared" si="3551"/>
        <v>-0.4611959445</v>
      </c>
      <c r="DT271" s="54">
        <f t="shared" si="3551"/>
        <v>-0.5296903917</v>
      </c>
      <c r="DU271" s="54">
        <f t="shared" si="3551"/>
        <v>-0.5159915022</v>
      </c>
      <c r="DV271" s="54">
        <f t="shared" si="3551"/>
        <v>-0.4794611304</v>
      </c>
      <c r="DW271" s="54">
        <f t="shared" si="3551"/>
        <v>-0.4520633515</v>
      </c>
      <c r="DX271" s="54">
        <f t="shared" si="3551"/>
        <v>-0.4611959445</v>
      </c>
      <c r="DY271" s="54">
        <f t="shared" si="3551"/>
        <v>-0.57078706</v>
      </c>
      <c r="DZ271" s="50">
        <f t="shared" si="37"/>
        <v>-5.479555776</v>
      </c>
      <c r="EA271" s="54">
        <f t="shared" ref="EA271:EL271" si="3552">EA241</f>
        <v>-0.3228170847</v>
      </c>
      <c r="EB271" s="54">
        <f t="shared" si="3552"/>
        <v>-0.3525502372</v>
      </c>
      <c r="EC271" s="54">
        <f t="shared" si="3552"/>
        <v>-0.3950261694</v>
      </c>
      <c r="ED271" s="54">
        <f t="shared" si="3552"/>
        <v>-0.3950261694</v>
      </c>
      <c r="EE271" s="54">
        <f t="shared" si="3552"/>
        <v>-0.4035213559</v>
      </c>
      <c r="EF271" s="54">
        <f t="shared" si="3552"/>
        <v>-0.4290069152</v>
      </c>
      <c r="EG271" s="54">
        <f t="shared" si="3552"/>
        <v>-0.4927208135</v>
      </c>
      <c r="EH271" s="54">
        <f t="shared" si="3552"/>
        <v>-0.4799780338</v>
      </c>
      <c r="EI271" s="54">
        <f t="shared" si="3552"/>
        <v>-0.4459972881</v>
      </c>
      <c r="EJ271" s="54">
        <f t="shared" si="3552"/>
        <v>-0.4205117287</v>
      </c>
      <c r="EK271" s="54">
        <f t="shared" si="3552"/>
        <v>-0.4290069152</v>
      </c>
      <c r="EL271" s="54">
        <f t="shared" si="3552"/>
        <v>-0.5309491525</v>
      </c>
      <c r="EM271" s="50">
        <f t="shared" si="39"/>
        <v>-5.097111864</v>
      </c>
      <c r="EN271" s="54">
        <f t="shared" ref="EN271:EY271" si="3553">EN241</f>
        <v>-0.2589370707</v>
      </c>
      <c r="EO271" s="54">
        <f t="shared" si="3553"/>
        <v>-0.2827865377</v>
      </c>
      <c r="EP271" s="54">
        <f t="shared" si="3553"/>
        <v>-0.3168572049</v>
      </c>
      <c r="EQ271" s="54">
        <f t="shared" si="3553"/>
        <v>-0.3168572049</v>
      </c>
      <c r="ER271" s="54">
        <f t="shared" si="3553"/>
        <v>-0.3236713383</v>
      </c>
      <c r="ES271" s="54">
        <f t="shared" si="3553"/>
        <v>-0.3441137386</v>
      </c>
      <c r="ET271" s="54">
        <f t="shared" si="3553"/>
        <v>-0.3952197394</v>
      </c>
      <c r="EU271" s="54">
        <f t="shared" si="3553"/>
        <v>-0.3849985393</v>
      </c>
      <c r="EV271" s="54">
        <f t="shared" si="3553"/>
        <v>-0.3577420055</v>
      </c>
      <c r="EW271" s="54">
        <f t="shared" si="3553"/>
        <v>-0.3372996052</v>
      </c>
      <c r="EX271" s="54">
        <f t="shared" si="3553"/>
        <v>-0.3441137386</v>
      </c>
      <c r="EY271" s="54">
        <f t="shared" si="3553"/>
        <v>-0.4258833399</v>
      </c>
      <c r="EZ271" s="51">
        <f t="shared" si="41"/>
        <v>-4.088480063</v>
      </c>
      <c r="FA271" s="54">
        <f t="shared" ref="FA271:FL271" si="3554">FA241</f>
        <v>-0.1518808874</v>
      </c>
      <c r="FB271" s="54">
        <f t="shared" si="3554"/>
        <v>-0.1658699165</v>
      </c>
      <c r="FC271" s="54">
        <f t="shared" si="3554"/>
        <v>-0.1858542438</v>
      </c>
      <c r="FD271" s="54">
        <f t="shared" si="3554"/>
        <v>-0.1858542438</v>
      </c>
      <c r="FE271" s="54">
        <f t="shared" si="3554"/>
        <v>-0.1898511093</v>
      </c>
      <c r="FF271" s="54">
        <f t="shared" si="3554"/>
        <v>-0.2018417057</v>
      </c>
      <c r="FG271" s="54">
        <f t="shared" si="3554"/>
        <v>-0.2318181966</v>
      </c>
      <c r="FH271" s="54">
        <f t="shared" si="3554"/>
        <v>-0.2258228984</v>
      </c>
      <c r="FI271" s="54">
        <f t="shared" si="3554"/>
        <v>-0.2098354366</v>
      </c>
      <c r="FJ271" s="54">
        <f t="shared" si="3554"/>
        <v>-0.1978448402</v>
      </c>
      <c r="FK271" s="54">
        <f t="shared" si="3554"/>
        <v>-0.2018417057</v>
      </c>
      <c r="FL271" s="54">
        <f t="shared" si="3554"/>
        <v>-0.2498040912</v>
      </c>
      <c r="FM271" s="51">
        <f t="shared" si="43"/>
        <v>-2.398119275</v>
      </c>
      <c r="FN271" s="2"/>
      <c r="FO271" s="2"/>
      <c r="FP271" s="10">
        <f t="shared" ref="FP271:GA271" si="3555">FP241</f>
        <v>10.05152369</v>
      </c>
      <c r="FQ271" s="10">
        <f t="shared" si="3555"/>
        <v>10.97732192</v>
      </c>
      <c r="FR271" s="10">
        <f t="shared" si="3555"/>
        <v>12.29989083</v>
      </c>
      <c r="FS271" s="10">
        <f t="shared" si="3555"/>
        <v>12.29989083</v>
      </c>
      <c r="FT271" s="10">
        <f t="shared" si="3555"/>
        <v>12.56440461</v>
      </c>
      <c r="FU271" s="10">
        <f t="shared" si="3555"/>
        <v>13.35794596</v>
      </c>
      <c r="FV271" s="10">
        <f t="shared" si="3555"/>
        <v>15.34179932</v>
      </c>
      <c r="FW271" s="10">
        <f t="shared" si="3555"/>
        <v>14.94502864</v>
      </c>
      <c r="FX271" s="10">
        <f t="shared" si="3555"/>
        <v>13.88697352</v>
      </c>
      <c r="FY271" s="10">
        <f t="shared" si="3555"/>
        <v>13.09343217</v>
      </c>
      <c r="FZ271" s="10">
        <f t="shared" si="3555"/>
        <v>13.35794596</v>
      </c>
      <c r="GA271" s="10">
        <f t="shared" si="3555"/>
        <v>16.53211133</v>
      </c>
      <c r="GB271" s="52">
        <f t="shared" si="45"/>
        <v>158.7082688</v>
      </c>
      <c r="GC271" s="10">
        <f t="shared" ref="GC271:GN271" si="3556">GC241</f>
        <v>10.68337352</v>
      </c>
      <c r="GD271" s="10">
        <f t="shared" si="3556"/>
        <v>11.66736845</v>
      </c>
      <c r="GE271" s="10">
        <f t="shared" si="3556"/>
        <v>13.07307549</v>
      </c>
      <c r="GF271" s="10">
        <f t="shared" si="3556"/>
        <v>13.07307549</v>
      </c>
      <c r="GG271" s="10">
        <f t="shared" si="3556"/>
        <v>13.3542169</v>
      </c>
      <c r="GH271" s="10">
        <f t="shared" si="3556"/>
        <v>14.19764113</v>
      </c>
      <c r="GI271" s="10">
        <f t="shared" si="3556"/>
        <v>16.30620169</v>
      </c>
      <c r="GJ271" s="10">
        <f t="shared" si="3556"/>
        <v>15.88448958</v>
      </c>
      <c r="GK271" s="10">
        <f t="shared" si="3556"/>
        <v>14.75992394</v>
      </c>
      <c r="GL271" s="10">
        <f t="shared" si="3556"/>
        <v>13.91649972</v>
      </c>
      <c r="GM271" s="10">
        <f t="shared" si="3556"/>
        <v>14.19764113</v>
      </c>
      <c r="GN271" s="10">
        <f t="shared" si="3556"/>
        <v>17.57133803</v>
      </c>
      <c r="GO271" s="52">
        <f t="shared" si="47"/>
        <v>168.6848451</v>
      </c>
      <c r="GP271" s="63">
        <f t="shared" ref="GP271:HA271" si="3557">GP241</f>
        <v>11.36471487</v>
      </c>
      <c r="GQ271" s="63">
        <f t="shared" si="3557"/>
        <v>12.41146492</v>
      </c>
      <c r="GR271" s="63">
        <f t="shared" si="3557"/>
        <v>13.90682214</v>
      </c>
      <c r="GS271" s="63">
        <f t="shared" si="3557"/>
        <v>13.90682214</v>
      </c>
      <c r="GT271" s="63">
        <f t="shared" si="3557"/>
        <v>14.20589359</v>
      </c>
      <c r="GU271" s="63">
        <f t="shared" si="3557"/>
        <v>14.74822947</v>
      </c>
      <c r="GV271" s="63">
        <f t="shared" si="3557"/>
        <v>16.93856058</v>
      </c>
      <c r="GW271" s="63">
        <f t="shared" si="3557"/>
        <v>16.50049436</v>
      </c>
      <c r="GX271" s="63">
        <f t="shared" si="3557"/>
        <v>15.33231777</v>
      </c>
      <c r="GY271" s="63">
        <f t="shared" si="3557"/>
        <v>14.45618532</v>
      </c>
      <c r="GZ271" s="63">
        <f t="shared" si="3557"/>
        <v>14.74822947</v>
      </c>
      <c r="HA271" s="63">
        <f t="shared" si="3557"/>
        <v>18.25275925</v>
      </c>
      <c r="HB271" s="52">
        <f t="shared" si="49"/>
        <v>176.7724939</v>
      </c>
      <c r="HC271" s="63">
        <f t="shared" ref="HC271:HN271" si="3558">HC241</f>
        <v>12.88310435</v>
      </c>
      <c r="HD271" s="63">
        <f t="shared" si="3558"/>
        <v>14.06970607</v>
      </c>
      <c r="HE271" s="63">
        <f t="shared" si="3558"/>
        <v>15.76485138</v>
      </c>
      <c r="HF271" s="63">
        <f t="shared" si="3558"/>
        <v>15.76485138</v>
      </c>
      <c r="HG271" s="63">
        <f t="shared" si="3558"/>
        <v>16.10388044</v>
      </c>
      <c r="HH271" s="63">
        <f t="shared" si="3558"/>
        <v>17.12096763</v>
      </c>
      <c r="HI271" s="63">
        <f t="shared" si="3558"/>
        <v>19.66368559</v>
      </c>
      <c r="HJ271" s="63">
        <f t="shared" si="3558"/>
        <v>19.155142</v>
      </c>
      <c r="HK271" s="63">
        <f t="shared" si="3558"/>
        <v>17.79902575</v>
      </c>
      <c r="HL271" s="63">
        <f t="shared" si="3558"/>
        <v>16.78193856</v>
      </c>
      <c r="HM271" s="63">
        <f t="shared" si="3558"/>
        <v>17.12096763</v>
      </c>
      <c r="HN271" s="63">
        <f t="shared" si="3558"/>
        <v>21.18931637</v>
      </c>
      <c r="HO271" s="52">
        <f t="shared" si="51"/>
        <v>203.4174371</v>
      </c>
      <c r="HP271" s="63">
        <f t="shared" ref="HP271:IA271" si="3559">HP241</f>
        <v>16.34079602</v>
      </c>
      <c r="HQ271" s="63">
        <f t="shared" si="3559"/>
        <v>17.84586933</v>
      </c>
      <c r="HR271" s="63">
        <f t="shared" si="3559"/>
        <v>19.99597407</v>
      </c>
      <c r="HS271" s="63">
        <f t="shared" si="3559"/>
        <v>19.99597407</v>
      </c>
      <c r="HT271" s="63">
        <f t="shared" si="3559"/>
        <v>20.42599502</v>
      </c>
      <c r="HU271" s="63">
        <f t="shared" si="3559"/>
        <v>21.71605786</v>
      </c>
      <c r="HV271" s="63">
        <f t="shared" si="3559"/>
        <v>24.94121497</v>
      </c>
      <c r="HW271" s="63">
        <f t="shared" si="3559"/>
        <v>24.29618355</v>
      </c>
      <c r="HX271" s="63">
        <f t="shared" si="3559"/>
        <v>22.57609976</v>
      </c>
      <c r="HY271" s="63">
        <f t="shared" si="3559"/>
        <v>21.28603692</v>
      </c>
      <c r="HZ271" s="63">
        <f t="shared" si="3559"/>
        <v>21.71605786</v>
      </c>
      <c r="IA271" s="63">
        <f t="shared" si="3559"/>
        <v>26.87630924</v>
      </c>
      <c r="IB271" s="52">
        <f t="shared" si="53"/>
        <v>258.0125687</v>
      </c>
      <c r="IC271" s="63">
        <f t="shared" ref="IC271:IN271" si="3560">IC241</f>
        <v>20.35403972</v>
      </c>
      <c r="ID271" s="63">
        <f t="shared" si="3560"/>
        <v>22.22875391</v>
      </c>
      <c r="IE271" s="63">
        <f t="shared" si="3560"/>
        <v>24.90691703</v>
      </c>
      <c r="IF271" s="63">
        <f t="shared" si="3560"/>
        <v>24.90691703</v>
      </c>
      <c r="IG271" s="63">
        <f t="shared" si="3560"/>
        <v>25.44254965</v>
      </c>
      <c r="IH271" s="63">
        <f t="shared" si="3560"/>
        <v>27.04944752</v>
      </c>
      <c r="II271" s="63">
        <f t="shared" si="3560"/>
        <v>31.06669221</v>
      </c>
      <c r="IJ271" s="63">
        <f t="shared" si="3560"/>
        <v>30.26324327</v>
      </c>
      <c r="IK271" s="63">
        <f t="shared" si="3560"/>
        <v>28.12071277</v>
      </c>
      <c r="IL271" s="63">
        <f t="shared" si="3560"/>
        <v>26.5138149</v>
      </c>
      <c r="IM271" s="63">
        <f t="shared" si="3560"/>
        <v>27.04944752</v>
      </c>
      <c r="IN271" s="63">
        <f t="shared" si="3560"/>
        <v>33.47703901</v>
      </c>
      <c r="IO271" s="52">
        <f t="shared" si="55"/>
        <v>321.3795745</v>
      </c>
      <c r="IP271" s="63">
        <f t="shared" ref="IP271:JA271" si="3561">IP241</f>
        <v>27.12398997</v>
      </c>
      <c r="IQ271" s="63">
        <f t="shared" si="3561"/>
        <v>29.6222522</v>
      </c>
      <c r="IR271" s="63">
        <f t="shared" si="3561"/>
        <v>33.19119825</v>
      </c>
      <c r="IS271" s="63">
        <f t="shared" si="3561"/>
        <v>33.19119825</v>
      </c>
      <c r="IT271" s="63">
        <f t="shared" si="3561"/>
        <v>33.90498746</v>
      </c>
      <c r="IU271" s="63">
        <f t="shared" si="3561"/>
        <v>36.04635509</v>
      </c>
      <c r="IV271" s="63">
        <f t="shared" si="3561"/>
        <v>41.39977416</v>
      </c>
      <c r="IW271" s="63">
        <f t="shared" si="3561"/>
        <v>40.32909034</v>
      </c>
      <c r="IX271" s="63">
        <f t="shared" si="3561"/>
        <v>37.47393351</v>
      </c>
      <c r="IY271" s="63">
        <f t="shared" si="3561"/>
        <v>35.33256588</v>
      </c>
      <c r="IZ271" s="63">
        <f t="shared" si="3561"/>
        <v>36.04635509</v>
      </c>
      <c r="JA271" s="63">
        <f t="shared" si="3561"/>
        <v>44.6118256</v>
      </c>
      <c r="JB271" s="52">
        <f t="shared" si="57"/>
        <v>428.2735258</v>
      </c>
      <c r="JC271" s="2"/>
      <c r="JD271" s="2"/>
      <c r="JE271" s="19">
        <f t="shared" si="58"/>
        <v>0</v>
      </c>
      <c r="JF271" s="19">
        <f t="shared" si="59"/>
        <v>0</v>
      </c>
      <c r="JG271" s="48">
        <f t="shared" si="60"/>
        <v>0</v>
      </c>
      <c r="JH271" s="48">
        <f t="shared" si="61"/>
        <v>0</v>
      </c>
      <c r="JI271" s="48">
        <f t="shared" si="62"/>
        <v>0</v>
      </c>
      <c r="JJ271" s="48">
        <f t="shared" si="63"/>
        <v>0</v>
      </c>
      <c r="JK271" s="48">
        <f t="shared" si="64"/>
        <v>0</v>
      </c>
    </row>
    <row r="272" ht="19.5" customHeight="1" outlineLevel="1">
      <c r="A272" s="2"/>
      <c r="B272" s="6" t="s">
        <v>29</v>
      </c>
      <c r="C272" s="8">
        <f t="shared" ref="C272:N272" si="3562">C273+C277</f>
        <v>4386.074607</v>
      </c>
      <c r="D272" s="8">
        <f t="shared" si="3562"/>
        <v>4878.032969</v>
      </c>
      <c r="E272" s="8">
        <f t="shared" si="3562"/>
        <v>5462.200812</v>
      </c>
      <c r="F272" s="8">
        <f t="shared" si="3562"/>
        <v>5455.259326</v>
      </c>
      <c r="G272" s="8">
        <f t="shared" si="3562"/>
        <v>5574.806941</v>
      </c>
      <c r="H272" s="8">
        <f t="shared" si="3562"/>
        <v>5927.408624</v>
      </c>
      <c r="I272" s="8">
        <f t="shared" si="3562"/>
        <v>6707.287706</v>
      </c>
      <c r="J272" s="8">
        <f t="shared" si="3562"/>
        <v>6632.20457</v>
      </c>
      <c r="K272" s="8">
        <f t="shared" si="3562"/>
        <v>5943.449774</v>
      </c>
      <c r="L272" s="8">
        <f t="shared" si="3562"/>
        <v>5608.014113</v>
      </c>
      <c r="M272" s="8">
        <f t="shared" si="3562"/>
        <v>6519.242086</v>
      </c>
      <c r="N272" s="8">
        <f t="shared" si="3562"/>
        <v>7336.50948</v>
      </c>
      <c r="O272" s="8">
        <f t="shared" si="21"/>
        <v>70430.49101</v>
      </c>
      <c r="P272" s="8">
        <f t="shared" ref="P272:AA272" si="3563">P273+P277</f>
        <v>6089.866755</v>
      </c>
      <c r="Q272" s="8">
        <f t="shared" si="3563"/>
        <v>6758.887009</v>
      </c>
      <c r="R272" s="8">
        <f t="shared" si="3563"/>
        <v>7570.872368</v>
      </c>
      <c r="S272" s="8">
        <f t="shared" si="3563"/>
        <v>7563.009628</v>
      </c>
      <c r="T272" s="8">
        <f t="shared" si="3563"/>
        <v>7727.736248</v>
      </c>
      <c r="U272" s="8">
        <f t="shared" si="3563"/>
        <v>8216.826212</v>
      </c>
      <c r="V272" s="8">
        <f t="shared" si="3563"/>
        <v>9311.064629</v>
      </c>
      <c r="W272" s="8">
        <f t="shared" si="3563"/>
        <v>9193.912561</v>
      </c>
      <c r="X272" s="8">
        <f t="shared" si="3563"/>
        <v>8198.166353</v>
      </c>
      <c r="Y272" s="8">
        <f t="shared" si="3563"/>
        <v>7777.636795</v>
      </c>
      <c r="Z272" s="8">
        <f t="shared" si="3563"/>
        <v>9056.233862</v>
      </c>
      <c r="AA272" s="8">
        <f t="shared" si="3563"/>
        <v>10170.25726</v>
      </c>
      <c r="AB272" s="8">
        <f t="shared" si="23"/>
        <v>97634.46968</v>
      </c>
      <c r="AC272" s="8">
        <f t="shared" ref="AC272:AN272" si="3564">AC273+AC277</f>
        <v>8995.908263</v>
      </c>
      <c r="AD272" s="8">
        <f t="shared" si="3564"/>
        <v>9977.959667</v>
      </c>
      <c r="AE272" s="8">
        <f t="shared" si="3564"/>
        <v>11177.42423</v>
      </c>
      <c r="AF272" s="8">
        <f t="shared" si="3564"/>
        <v>11167.40573</v>
      </c>
      <c r="AG272" s="8">
        <f t="shared" si="3564"/>
        <v>11409.52708</v>
      </c>
      <c r="AH272" s="8">
        <f t="shared" si="3564"/>
        <v>12131.9902</v>
      </c>
      <c r="AI272" s="8">
        <f t="shared" si="3564"/>
        <v>13754.20129</v>
      </c>
      <c r="AJ272" s="8">
        <f t="shared" si="3564"/>
        <v>13574.67283</v>
      </c>
      <c r="AK272" s="8">
        <f t="shared" si="3564"/>
        <v>12064.70936</v>
      </c>
      <c r="AL272" s="8">
        <f t="shared" si="3564"/>
        <v>11504.52175</v>
      </c>
      <c r="AM272" s="8">
        <f t="shared" si="3564"/>
        <v>13381.26629</v>
      </c>
      <c r="AN272" s="8">
        <f t="shared" si="3564"/>
        <v>15016.23101</v>
      </c>
      <c r="AO272" s="8">
        <f t="shared" si="25"/>
        <v>144155.8177</v>
      </c>
      <c r="AP272" s="8">
        <f t="shared" ref="AP272:BA272" si="3565">AP273+AP277</f>
        <v>13573.34841</v>
      </c>
      <c r="AQ272" s="8">
        <f t="shared" si="3565"/>
        <v>15048.45051</v>
      </c>
      <c r="AR272" s="8">
        <f t="shared" si="3565"/>
        <v>16857.3443</v>
      </c>
      <c r="AS272" s="8">
        <f t="shared" si="3565"/>
        <v>16844.64484</v>
      </c>
      <c r="AT272" s="8">
        <f t="shared" si="3565"/>
        <v>17208.5876</v>
      </c>
      <c r="AU272" s="8">
        <f t="shared" si="3565"/>
        <v>18298.68972</v>
      </c>
      <c r="AV272" s="8">
        <f t="shared" si="3565"/>
        <v>20752.72982</v>
      </c>
      <c r="AW272" s="8">
        <f t="shared" si="3565"/>
        <v>20474.71571</v>
      </c>
      <c r="AX272" s="8">
        <f t="shared" si="3565"/>
        <v>18148.02084</v>
      </c>
      <c r="AY272" s="8">
        <f t="shared" si="3565"/>
        <v>17379.8174</v>
      </c>
      <c r="AZ272" s="8">
        <f t="shared" si="3565"/>
        <v>20195.23838</v>
      </c>
      <c r="BA272" s="8">
        <f t="shared" si="3565"/>
        <v>22649.02181</v>
      </c>
      <c r="BB272" s="8">
        <f t="shared" si="27"/>
        <v>217430.6093</v>
      </c>
      <c r="BC272" s="8">
        <f t="shared" ref="BC272:BN272" si="3566">BC273+BC277</f>
        <v>20848.85809</v>
      </c>
      <c r="BD272" s="8">
        <f t="shared" si="3566"/>
        <v>23105.58486</v>
      </c>
      <c r="BE272" s="8">
        <f t="shared" si="3566"/>
        <v>25883.09396</v>
      </c>
      <c r="BF272" s="8">
        <f t="shared" si="3566"/>
        <v>25865.98711</v>
      </c>
      <c r="BG272" s="8">
        <f t="shared" si="3566"/>
        <v>26423.38554</v>
      </c>
      <c r="BH272" s="8">
        <f t="shared" si="3566"/>
        <v>28097.75032</v>
      </c>
      <c r="BI272" s="8">
        <f t="shared" si="3566"/>
        <v>31876.00979</v>
      </c>
      <c r="BJ272" s="8">
        <f t="shared" si="3566"/>
        <v>31439.06196</v>
      </c>
      <c r="BK272" s="8">
        <f t="shared" si="3566"/>
        <v>27810.43937</v>
      </c>
      <c r="BL272" s="8">
        <f t="shared" si="3566"/>
        <v>26723.48006</v>
      </c>
      <c r="BM272" s="8">
        <f t="shared" si="3566"/>
        <v>31014.77023</v>
      </c>
      <c r="BN272" s="8">
        <f t="shared" si="3566"/>
        <v>34777.72341</v>
      </c>
      <c r="BO272" s="8">
        <f t="shared" si="29"/>
        <v>333866.1447</v>
      </c>
      <c r="BP272" s="8">
        <f t="shared" ref="BP272:CA272" si="3567">BP273+BP277</f>
        <v>30246.10189</v>
      </c>
      <c r="BQ272" s="8">
        <f t="shared" si="3567"/>
        <v>33506.80911</v>
      </c>
      <c r="BR272" s="8">
        <f t="shared" si="3567"/>
        <v>37535.01681</v>
      </c>
      <c r="BS272" s="8">
        <f t="shared" si="3567"/>
        <v>37512.68715</v>
      </c>
      <c r="BT272" s="8">
        <f t="shared" si="3567"/>
        <v>38319.37686</v>
      </c>
      <c r="BU272" s="8">
        <f t="shared" si="3567"/>
        <v>40748.18872</v>
      </c>
      <c r="BV272" s="8">
        <f t="shared" si="3567"/>
        <v>46242.40313</v>
      </c>
      <c r="BW272" s="8">
        <f t="shared" si="3567"/>
        <v>45593.83558</v>
      </c>
      <c r="BX272" s="8">
        <f t="shared" si="3567"/>
        <v>40267.02632</v>
      </c>
      <c r="BY272" s="8">
        <f t="shared" si="3567"/>
        <v>38801.87563</v>
      </c>
      <c r="BZ272" s="8">
        <f t="shared" si="3567"/>
        <v>44973.34472</v>
      </c>
      <c r="CA272" s="8">
        <f t="shared" si="3567"/>
        <v>50435.65883</v>
      </c>
      <c r="CB272" s="8">
        <f t="shared" si="31"/>
        <v>484182.3248</v>
      </c>
      <c r="CC272" s="8">
        <f t="shared" ref="CC272:CN272" si="3568">CC273+CC277</f>
        <v>44320.33886</v>
      </c>
      <c r="CD272" s="8">
        <f t="shared" si="3568"/>
        <v>49084.64045</v>
      </c>
      <c r="CE272" s="8">
        <f t="shared" si="3568"/>
        <v>54986.20563</v>
      </c>
      <c r="CF272" s="8">
        <f t="shared" si="3568"/>
        <v>54955.47585</v>
      </c>
      <c r="CG272" s="8">
        <f t="shared" si="3568"/>
        <v>56135.6649</v>
      </c>
      <c r="CH272" s="8">
        <f t="shared" si="3568"/>
        <v>59694.41032</v>
      </c>
      <c r="CI272" s="8">
        <f t="shared" si="3568"/>
        <v>67758.70481</v>
      </c>
      <c r="CJ272" s="8">
        <f t="shared" si="3568"/>
        <v>66793.04616</v>
      </c>
      <c r="CK272" s="8">
        <f t="shared" si="3568"/>
        <v>58955.32134</v>
      </c>
      <c r="CL272" s="8">
        <f t="shared" si="3568"/>
        <v>56896.84633</v>
      </c>
      <c r="CM272" s="8">
        <f t="shared" si="3568"/>
        <v>65839.91726</v>
      </c>
      <c r="CN272" s="8">
        <f t="shared" si="3568"/>
        <v>73886.11301</v>
      </c>
      <c r="CO272" s="8">
        <f t="shared" si="33"/>
        <v>709306.6849</v>
      </c>
      <c r="CP272" s="2"/>
      <c r="CQ272" s="2"/>
      <c r="CR272" s="48">
        <f>O272-'ОПУ БС'!C272</f>
        <v>0</v>
      </c>
      <c r="CS272" s="48">
        <f>AB272-'ОПУ БС'!D272</f>
        <v>0</v>
      </c>
      <c r="CT272" s="48">
        <f>AO272-'ОПУ БС'!E272</f>
        <v>0</v>
      </c>
      <c r="CU272" s="48">
        <f>BB272-'ОПУ БС'!F272</f>
        <v>0</v>
      </c>
      <c r="CV272" s="48">
        <f>BO272-'ОПУ БС'!G272</f>
        <v>0</v>
      </c>
      <c r="CW272" s="48">
        <f>CB272-'ОПУ БС'!H272</f>
        <v>0</v>
      </c>
      <c r="CX272" s="48">
        <f>CO272-'ОПУ БС'!I272</f>
        <v>0.0000000001164153218</v>
      </c>
      <c r="CY272" s="2"/>
      <c r="CZ272" s="2"/>
      <c r="DA272" s="49">
        <f t="shared" ref="DA272:DL272" si="3569">DA273+DA277</f>
        <v>0</v>
      </c>
      <c r="DB272" s="49">
        <f t="shared" si="3569"/>
        <v>0</v>
      </c>
      <c r="DC272" s="49">
        <f t="shared" si="3569"/>
        <v>0</v>
      </c>
      <c r="DD272" s="49">
        <f t="shared" si="3569"/>
        <v>0</v>
      </c>
      <c r="DE272" s="49">
        <f t="shared" si="3569"/>
        <v>0</v>
      </c>
      <c r="DF272" s="49">
        <f t="shared" si="3569"/>
        <v>-36.81285988</v>
      </c>
      <c r="DG272" s="49">
        <f t="shared" si="3569"/>
        <v>-38.06076013</v>
      </c>
      <c r="DH272" s="49">
        <f t="shared" si="3569"/>
        <v>-41.21622558</v>
      </c>
      <c r="DI272" s="49">
        <f t="shared" si="3569"/>
        <v>-38.29826271</v>
      </c>
      <c r="DJ272" s="49">
        <f t="shared" si="3569"/>
        <v>-36.10979055</v>
      </c>
      <c r="DK272" s="49">
        <f t="shared" si="3569"/>
        <v>-44.14436609</v>
      </c>
      <c r="DL272" s="49">
        <f t="shared" si="3569"/>
        <v>-45.59316989</v>
      </c>
      <c r="DM272" s="50">
        <f t="shared" si="35"/>
        <v>-280.2354348</v>
      </c>
      <c r="DN272" s="49">
        <f t="shared" ref="DN272:DY272" si="3570">DN273+DN277</f>
        <v>-38.69409846</v>
      </c>
      <c r="DO272" s="49">
        <f t="shared" si="3570"/>
        <v>-48.15802042</v>
      </c>
      <c r="DP272" s="49">
        <f t="shared" si="3570"/>
        <v>-53.85074217</v>
      </c>
      <c r="DQ272" s="49">
        <f t="shared" si="3570"/>
        <v>-53.5176239</v>
      </c>
      <c r="DR272" s="49">
        <f t="shared" si="3570"/>
        <v>-54.71293202</v>
      </c>
      <c r="DS272" s="49">
        <f t="shared" si="3570"/>
        <v>-58.25357746</v>
      </c>
      <c r="DT272" s="49">
        <f t="shared" si="3570"/>
        <v>-59.99097281</v>
      </c>
      <c r="DU272" s="49">
        <f t="shared" si="3570"/>
        <v>-65.22526927</v>
      </c>
      <c r="DV272" s="49">
        <f t="shared" si="3570"/>
        <v>-60.60755109</v>
      </c>
      <c r="DW272" s="49">
        <f t="shared" si="3570"/>
        <v>-57.14426246</v>
      </c>
      <c r="DX272" s="49">
        <f t="shared" si="3570"/>
        <v>-70.35083015</v>
      </c>
      <c r="DY272" s="49">
        <f t="shared" si="3570"/>
        <v>-72.15184654</v>
      </c>
      <c r="DZ272" s="50">
        <f t="shared" si="37"/>
        <v>-692.6577267</v>
      </c>
      <c r="EA272" s="49">
        <f t="shared" ref="EA272:EL272" si="3571">EA273+EA277</f>
        <v>-41.8343835</v>
      </c>
      <c r="EB272" s="49">
        <f t="shared" si="3571"/>
        <v>-52.20520523</v>
      </c>
      <c r="EC272" s="49">
        <f t="shared" si="3571"/>
        <v>-58.37301348</v>
      </c>
      <c r="ED272" s="49">
        <f t="shared" si="3571"/>
        <v>-58.04160971</v>
      </c>
      <c r="EE272" s="49">
        <f t="shared" si="3571"/>
        <v>-59.31191355</v>
      </c>
      <c r="EF272" s="49">
        <f t="shared" si="3571"/>
        <v>-63.16485371</v>
      </c>
      <c r="EG272" s="49">
        <f t="shared" si="3571"/>
        <v>-64.89992602</v>
      </c>
      <c r="EH272" s="49">
        <f t="shared" si="3571"/>
        <v>-70.72702976</v>
      </c>
      <c r="EI272" s="49">
        <f t="shared" si="3571"/>
        <v>-65.71980642</v>
      </c>
      <c r="EJ272" s="49">
        <f t="shared" si="3571"/>
        <v>-61.96438891</v>
      </c>
      <c r="EK272" s="49">
        <f t="shared" si="3571"/>
        <v>-76.60350684</v>
      </c>
      <c r="EL272" s="49">
        <f t="shared" si="3571"/>
        <v>-78.23786478</v>
      </c>
      <c r="EM272" s="50">
        <f t="shared" si="39"/>
        <v>-751.0835019</v>
      </c>
      <c r="EN272" s="49">
        <f t="shared" ref="EN272:EY272" si="3572">EN273+EN277</f>
        <v>-37.83240011</v>
      </c>
      <c r="EO272" s="49">
        <f t="shared" si="3572"/>
        <v>-47.28235921</v>
      </c>
      <c r="EP272" s="49">
        <f t="shared" si="3572"/>
        <v>-52.86902164</v>
      </c>
      <c r="EQ272" s="49">
        <f t="shared" si="3572"/>
        <v>-52.58851989</v>
      </c>
      <c r="ER272" s="49">
        <f t="shared" si="3572"/>
        <v>-53.71901938</v>
      </c>
      <c r="ES272" s="49">
        <f t="shared" si="3572"/>
        <v>-57.22034248</v>
      </c>
      <c r="ET272" s="49">
        <f t="shared" si="3572"/>
        <v>-58.71522366</v>
      </c>
      <c r="EU272" s="49">
        <f t="shared" si="3572"/>
        <v>-64.07253745</v>
      </c>
      <c r="EV272" s="49">
        <f t="shared" si="3572"/>
        <v>-59.53642861</v>
      </c>
      <c r="EW272" s="49">
        <f t="shared" si="3572"/>
        <v>-56.13434697</v>
      </c>
      <c r="EX272" s="49">
        <f t="shared" si="3572"/>
        <v>-69.56942679</v>
      </c>
      <c r="EY272" s="49">
        <f t="shared" si="3572"/>
        <v>-70.87670072</v>
      </c>
      <c r="EZ272" s="51">
        <f t="shared" si="41"/>
        <v>-680.4163269</v>
      </c>
      <c r="FA272" s="49">
        <f t="shared" ref="FA272:FL272" si="3573">FA273+FA277</f>
        <v>-24.00272066</v>
      </c>
      <c r="FB272" s="49">
        <f t="shared" si="3573"/>
        <v>-30.01201401</v>
      </c>
      <c r="FC272" s="49">
        <f t="shared" si="3573"/>
        <v>-33.55972442</v>
      </c>
      <c r="FD272" s="49">
        <f t="shared" si="3573"/>
        <v>-33.38861109</v>
      </c>
      <c r="FE272" s="49">
        <f t="shared" si="3573"/>
        <v>-34.09746277</v>
      </c>
      <c r="FF272" s="49">
        <f t="shared" si="3573"/>
        <v>-36.32524036</v>
      </c>
      <c r="FG272" s="49">
        <f t="shared" si="3573"/>
        <v>-37.25867003</v>
      </c>
      <c r="FH272" s="49">
        <f t="shared" si="3573"/>
        <v>-40.67580482</v>
      </c>
      <c r="FI272" s="49">
        <f t="shared" si="3573"/>
        <v>-37.79610183</v>
      </c>
      <c r="FJ272" s="49">
        <f t="shared" si="3573"/>
        <v>-35.63632458</v>
      </c>
      <c r="FK272" s="49">
        <f t="shared" si="3573"/>
        <v>-44.20741558</v>
      </c>
      <c r="FL272" s="49">
        <f t="shared" si="3573"/>
        <v>-44.99535932</v>
      </c>
      <c r="FM272" s="51">
        <f t="shared" si="43"/>
        <v>-431.9554495</v>
      </c>
      <c r="FN272" s="2"/>
      <c r="FO272" s="2"/>
      <c r="FP272" s="8">
        <f t="shared" ref="FP272:GA272" si="3574">FP273+FP277</f>
        <v>4386.074607</v>
      </c>
      <c r="FQ272" s="8">
        <f t="shared" si="3574"/>
        <v>4878.032969</v>
      </c>
      <c r="FR272" s="8">
        <f t="shared" si="3574"/>
        <v>5462.200812</v>
      </c>
      <c r="FS272" s="8">
        <f t="shared" si="3574"/>
        <v>5455.259326</v>
      </c>
      <c r="FT272" s="8">
        <f t="shared" si="3574"/>
        <v>5574.806941</v>
      </c>
      <c r="FU272" s="8">
        <f t="shared" si="3574"/>
        <v>5927.408624</v>
      </c>
      <c r="FV272" s="8">
        <f t="shared" si="3574"/>
        <v>6707.287706</v>
      </c>
      <c r="FW272" s="8">
        <f t="shared" si="3574"/>
        <v>6632.20457</v>
      </c>
      <c r="FX272" s="8">
        <f t="shared" si="3574"/>
        <v>5943.449774</v>
      </c>
      <c r="FY272" s="8">
        <f t="shared" si="3574"/>
        <v>5608.014113</v>
      </c>
      <c r="FZ272" s="8">
        <f t="shared" si="3574"/>
        <v>6519.242086</v>
      </c>
      <c r="GA272" s="8">
        <f t="shared" si="3574"/>
        <v>7336.50948</v>
      </c>
      <c r="GB272" s="52">
        <f t="shared" si="45"/>
        <v>70430.49101</v>
      </c>
      <c r="GC272" s="8">
        <f t="shared" ref="GC272:GN272" si="3575">GC273+GC277</f>
        <v>6089.866755</v>
      </c>
      <c r="GD272" s="8">
        <f t="shared" si="3575"/>
        <v>6758.887009</v>
      </c>
      <c r="GE272" s="8">
        <f t="shared" si="3575"/>
        <v>7570.872368</v>
      </c>
      <c r="GF272" s="8">
        <f t="shared" si="3575"/>
        <v>7563.009628</v>
      </c>
      <c r="GG272" s="8">
        <f t="shared" si="3575"/>
        <v>7727.736248</v>
      </c>
      <c r="GH272" s="8">
        <f t="shared" si="3575"/>
        <v>8216.826212</v>
      </c>
      <c r="GI272" s="8">
        <f t="shared" si="3575"/>
        <v>9311.064629</v>
      </c>
      <c r="GJ272" s="8">
        <f t="shared" si="3575"/>
        <v>9193.912561</v>
      </c>
      <c r="GK272" s="8">
        <f t="shared" si="3575"/>
        <v>8198.166353</v>
      </c>
      <c r="GL272" s="8">
        <f t="shared" si="3575"/>
        <v>7777.636795</v>
      </c>
      <c r="GM272" s="8">
        <f t="shared" si="3575"/>
        <v>9056.233862</v>
      </c>
      <c r="GN272" s="8">
        <f t="shared" si="3575"/>
        <v>10170.25726</v>
      </c>
      <c r="GO272" s="52">
        <f t="shared" si="47"/>
        <v>97634.46968</v>
      </c>
      <c r="GP272" s="53">
        <f t="shared" ref="GP272:HA272" si="3576">GP273+GP277</f>
        <v>8995.908263</v>
      </c>
      <c r="GQ272" s="53">
        <f t="shared" si="3576"/>
        <v>9977.959667</v>
      </c>
      <c r="GR272" s="53">
        <f t="shared" si="3576"/>
        <v>11177.42423</v>
      </c>
      <c r="GS272" s="53">
        <f t="shared" si="3576"/>
        <v>11167.40573</v>
      </c>
      <c r="GT272" s="53">
        <f t="shared" si="3576"/>
        <v>11409.52708</v>
      </c>
      <c r="GU272" s="53">
        <f t="shared" si="3576"/>
        <v>12095.17734</v>
      </c>
      <c r="GV272" s="53">
        <f t="shared" si="3576"/>
        <v>13716.14053</v>
      </c>
      <c r="GW272" s="53">
        <f t="shared" si="3576"/>
        <v>13533.45661</v>
      </c>
      <c r="GX272" s="53">
        <f t="shared" si="3576"/>
        <v>12026.4111</v>
      </c>
      <c r="GY272" s="53">
        <f t="shared" si="3576"/>
        <v>11468.41196</v>
      </c>
      <c r="GZ272" s="53">
        <f t="shared" si="3576"/>
        <v>13337.12192</v>
      </c>
      <c r="HA272" s="53">
        <f t="shared" si="3576"/>
        <v>14970.63784</v>
      </c>
      <c r="HB272" s="52">
        <f t="shared" si="49"/>
        <v>143875.5823</v>
      </c>
      <c r="HC272" s="53">
        <f t="shared" ref="HC272:HN272" si="3577">HC273+HC277</f>
        <v>13534.65431</v>
      </c>
      <c r="HD272" s="53">
        <f t="shared" si="3577"/>
        <v>15000.29249</v>
      </c>
      <c r="HE272" s="53">
        <f t="shared" si="3577"/>
        <v>16803.49356</v>
      </c>
      <c r="HF272" s="53">
        <f t="shared" si="3577"/>
        <v>16791.12721</v>
      </c>
      <c r="HG272" s="53">
        <f t="shared" si="3577"/>
        <v>17153.87467</v>
      </c>
      <c r="HH272" s="53">
        <f t="shared" si="3577"/>
        <v>18240.43614</v>
      </c>
      <c r="HI272" s="53">
        <f t="shared" si="3577"/>
        <v>20692.73884</v>
      </c>
      <c r="HJ272" s="53">
        <f t="shared" si="3577"/>
        <v>20409.49044</v>
      </c>
      <c r="HK272" s="53">
        <f t="shared" si="3577"/>
        <v>18087.41329</v>
      </c>
      <c r="HL272" s="53">
        <f t="shared" si="3577"/>
        <v>17322.67314</v>
      </c>
      <c r="HM272" s="53">
        <f t="shared" si="3577"/>
        <v>20124.88755</v>
      </c>
      <c r="HN272" s="53">
        <f t="shared" si="3577"/>
        <v>22576.86996</v>
      </c>
      <c r="HO272" s="52">
        <f t="shared" si="51"/>
        <v>216737.9516</v>
      </c>
      <c r="HP272" s="53">
        <f t="shared" ref="HP272:IA272" si="3578">HP273+HP277</f>
        <v>20807.0237</v>
      </c>
      <c r="HQ272" s="53">
        <f t="shared" si="3578"/>
        <v>23053.37965</v>
      </c>
      <c r="HR272" s="53">
        <f t="shared" si="3578"/>
        <v>25824.72095</v>
      </c>
      <c r="HS272" s="53">
        <f t="shared" si="3578"/>
        <v>25807.9455</v>
      </c>
      <c r="HT272" s="53">
        <f t="shared" si="3578"/>
        <v>26364.07363</v>
      </c>
      <c r="HU272" s="53">
        <f t="shared" si="3578"/>
        <v>28034.58547</v>
      </c>
      <c r="HV272" s="53">
        <f t="shared" si="3578"/>
        <v>31811.10986</v>
      </c>
      <c r="HW272" s="53">
        <f t="shared" si="3578"/>
        <v>31368.33493</v>
      </c>
      <c r="HX272" s="53">
        <f t="shared" si="3578"/>
        <v>27744.71957</v>
      </c>
      <c r="HY272" s="53">
        <f t="shared" si="3578"/>
        <v>26661.51567</v>
      </c>
      <c r="HZ272" s="53">
        <f t="shared" si="3578"/>
        <v>30938.16673</v>
      </c>
      <c r="IA272" s="53">
        <f t="shared" si="3578"/>
        <v>34699.48554</v>
      </c>
      <c r="IB272" s="52">
        <f t="shared" si="53"/>
        <v>333115.0612</v>
      </c>
      <c r="IC272" s="53">
        <f t="shared" ref="IC272:IN272" si="3579">IC273+IC277</f>
        <v>30208.26949</v>
      </c>
      <c r="ID272" s="53">
        <f t="shared" si="3579"/>
        <v>33459.52675</v>
      </c>
      <c r="IE272" s="53">
        <f t="shared" si="3579"/>
        <v>37482.14779</v>
      </c>
      <c r="IF272" s="53">
        <f t="shared" si="3579"/>
        <v>37460.09863</v>
      </c>
      <c r="IG272" s="53">
        <f t="shared" si="3579"/>
        <v>38265.65784</v>
      </c>
      <c r="IH272" s="53">
        <f t="shared" si="3579"/>
        <v>40690.96837</v>
      </c>
      <c r="II272" s="53">
        <f t="shared" si="3579"/>
        <v>46183.68791</v>
      </c>
      <c r="IJ272" s="53">
        <f t="shared" si="3579"/>
        <v>45529.76304</v>
      </c>
      <c r="IK272" s="53">
        <f t="shared" si="3579"/>
        <v>40207.48989</v>
      </c>
      <c r="IL272" s="53">
        <f t="shared" si="3579"/>
        <v>38745.74128</v>
      </c>
      <c r="IM272" s="53">
        <f t="shared" si="3579"/>
        <v>44903.77529</v>
      </c>
      <c r="IN272" s="53">
        <f t="shared" si="3579"/>
        <v>50364.78213</v>
      </c>
      <c r="IO272" s="52">
        <f t="shared" si="55"/>
        <v>483501.9084</v>
      </c>
      <c r="IP272" s="53">
        <f t="shared" ref="IP272:JA272" si="3580">IP273+IP277</f>
        <v>44296.33614</v>
      </c>
      <c r="IQ272" s="53">
        <f t="shared" si="3580"/>
        <v>49054.62844</v>
      </c>
      <c r="IR272" s="53">
        <f t="shared" si="3580"/>
        <v>54952.6459</v>
      </c>
      <c r="IS272" s="53">
        <f t="shared" si="3580"/>
        <v>54922.08724</v>
      </c>
      <c r="IT272" s="53">
        <f t="shared" si="3580"/>
        <v>56101.56744</v>
      </c>
      <c r="IU272" s="53">
        <f t="shared" si="3580"/>
        <v>59658.08508</v>
      </c>
      <c r="IV272" s="53">
        <f t="shared" si="3580"/>
        <v>67721.44614</v>
      </c>
      <c r="IW272" s="53">
        <f t="shared" si="3580"/>
        <v>66752.37036</v>
      </c>
      <c r="IX272" s="53">
        <f t="shared" si="3580"/>
        <v>58917.52523</v>
      </c>
      <c r="IY272" s="53">
        <f t="shared" si="3580"/>
        <v>56861.21</v>
      </c>
      <c r="IZ272" s="53">
        <f t="shared" si="3580"/>
        <v>65795.70985</v>
      </c>
      <c r="JA272" s="53">
        <f t="shared" si="3580"/>
        <v>73841.11765</v>
      </c>
      <c r="JB272" s="52">
        <f t="shared" si="57"/>
        <v>708874.7295</v>
      </c>
      <c r="JC272" s="2"/>
      <c r="JD272" s="2"/>
      <c r="JE272" s="19">
        <f t="shared" si="58"/>
        <v>0</v>
      </c>
      <c r="JF272" s="19">
        <f t="shared" si="59"/>
        <v>0</v>
      </c>
      <c r="JG272" s="48">
        <f t="shared" si="60"/>
        <v>0</v>
      </c>
      <c r="JH272" s="48">
        <f t="shared" si="61"/>
        <v>0</v>
      </c>
      <c r="JI272" s="48">
        <f t="shared" si="62"/>
        <v>0</v>
      </c>
      <c r="JJ272" s="48">
        <f t="shared" si="63"/>
        <v>0</v>
      </c>
      <c r="JK272" s="48">
        <f t="shared" si="64"/>
        <v>0</v>
      </c>
    </row>
    <row r="273" ht="19.5" customHeight="1" outlineLevel="1">
      <c r="A273" s="2"/>
      <c r="B273" s="6" t="s">
        <v>17</v>
      </c>
      <c r="C273" s="8">
        <f t="shared" ref="C273:N273" si="3581">SUM(C274:C276)</f>
        <v>3744.550681</v>
      </c>
      <c r="D273" s="8">
        <f t="shared" si="3581"/>
        <v>4089.443507</v>
      </c>
      <c r="E273" s="8">
        <f t="shared" si="3581"/>
        <v>4582.147544</v>
      </c>
      <c r="F273" s="8">
        <f t="shared" si="3581"/>
        <v>4582.147544</v>
      </c>
      <c r="G273" s="8">
        <f t="shared" si="3581"/>
        <v>4680.688352</v>
      </c>
      <c r="H273" s="8">
        <f t="shared" si="3581"/>
        <v>4976.310774</v>
      </c>
      <c r="I273" s="8">
        <f t="shared" si="3581"/>
        <v>5715.366829</v>
      </c>
      <c r="J273" s="8">
        <f t="shared" si="3581"/>
        <v>5567.555618</v>
      </c>
      <c r="K273" s="8">
        <f t="shared" si="3581"/>
        <v>4954.1742</v>
      </c>
      <c r="L273" s="8">
        <f t="shared" si="3581"/>
        <v>4675.268571</v>
      </c>
      <c r="M273" s="8">
        <f t="shared" si="3581"/>
        <v>5398.030358</v>
      </c>
      <c r="N273" s="8">
        <f t="shared" si="3581"/>
        <v>6158.800463</v>
      </c>
      <c r="O273" s="8">
        <f t="shared" si="21"/>
        <v>59124.48444</v>
      </c>
      <c r="P273" s="8">
        <f t="shared" ref="P273:AA273" si="3582">SUM(P274:P276)</f>
        <v>5330.60016</v>
      </c>
      <c r="Q273" s="8">
        <f t="shared" si="3582"/>
        <v>5821.576491</v>
      </c>
      <c r="R273" s="8">
        <f t="shared" si="3582"/>
        <v>6522.971249</v>
      </c>
      <c r="S273" s="8">
        <f t="shared" si="3582"/>
        <v>6522.971249</v>
      </c>
      <c r="T273" s="8">
        <f t="shared" si="3582"/>
        <v>6663.2502</v>
      </c>
      <c r="U273" s="8">
        <f t="shared" si="3582"/>
        <v>7084.087055</v>
      </c>
      <c r="V273" s="8">
        <f t="shared" si="3582"/>
        <v>8136.179192</v>
      </c>
      <c r="W273" s="8">
        <f t="shared" si="3582"/>
        <v>7925.760764</v>
      </c>
      <c r="X273" s="8">
        <f t="shared" si="3582"/>
        <v>7019.795215</v>
      </c>
      <c r="Y273" s="8">
        <f t="shared" si="3582"/>
        <v>6666.60115</v>
      </c>
      <c r="Z273" s="8">
        <f t="shared" si="3582"/>
        <v>7706.143751</v>
      </c>
      <c r="AA273" s="8">
        <f t="shared" si="3582"/>
        <v>8767.434474</v>
      </c>
      <c r="AB273" s="8">
        <f t="shared" si="23"/>
        <v>84167.37095</v>
      </c>
      <c r="AC273" s="8">
        <f t="shared" ref="AC273:AN273" si="3583">SUM(AC274:AC276)</f>
        <v>7950.118231</v>
      </c>
      <c r="AD273" s="8">
        <f t="shared" si="3583"/>
        <v>8682.365962</v>
      </c>
      <c r="AE273" s="8">
        <f t="shared" si="3583"/>
        <v>9728.434151</v>
      </c>
      <c r="AF273" s="8">
        <f t="shared" si="3583"/>
        <v>9728.434151</v>
      </c>
      <c r="AG273" s="8">
        <f t="shared" si="3583"/>
        <v>9937.647788</v>
      </c>
      <c r="AH273" s="8">
        <f t="shared" si="3583"/>
        <v>10565.2887</v>
      </c>
      <c r="AI273" s="8">
        <f t="shared" si="3583"/>
        <v>12134.39098</v>
      </c>
      <c r="AJ273" s="8">
        <f t="shared" si="3583"/>
        <v>11820.57053</v>
      </c>
      <c r="AK273" s="8">
        <f t="shared" si="3583"/>
        <v>10434.79129</v>
      </c>
      <c r="AL273" s="8">
        <f t="shared" si="3583"/>
        <v>9967.741849</v>
      </c>
      <c r="AM273" s="8">
        <f t="shared" si="3583"/>
        <v>11502.5466</v>
      </c>
      <c r="AN273" s="8">
        <f t="shared" si="3583"/>
        <v>13075.85235</v>
      </c>
      <c r="AO273" s="8">
        <f t="shared" si="25"/>
        <v>125528.1826</v>
      </c>
      <c r="AP273" s="8">
        <f t="shared" ref="AP273:BA273" si="3584">SUM(AP274:AP276)</f>
        <v>12098.21409</v>
      </c>
      <c r="AQ273" s="8">
        <f t="shared" si="3584"/>
        <v>13212.52328</v>
      </c>
      <c r="AR273" s="8">
        <f t="shared" si="3584"/>
        <v>14804.39355</v>
      </c>
      <c r="AS273" s="8">
        <f t="shared" si="3584"/>
        <v>14804.39355</v>
      </c>
      <c r="AT273" s="8">
        <f t="shared" si="3584"/>
        <v>15122.76761</v>
      </c>
      <c r="AU273" s="8">
        <f t="shared" si="3584"/>
        <v>16077.88977</v>
      </c>
      <c r="AV273" s="8">
        <f t="shared" si="3584"/>
        <v>18465.69519</v>
      </c>
      <c r="AW273" s="8">
        <f t="shared" si="3584"/>
        <v>17988.1341</v>
      </c>
      <c r="AX273" s="8">
        <f t="shared" si="3584"/>
        <v>15837.48041</v>
      </c>
      <c r="AY273" s="8">
        <f t="shared" si="3584"/>
        <v>15201.30785</v>
      </c>
      <c r="AZ273" s="8">
        <f t="shared" si="3584"/>
        <v>17513.25512</v>
      </c>
      <c r="BA273" s="8">
        <f t="shared" si="3584"/>
        <v>19898.37843</v>
      </c>
      <c r="BB273" s="8">
        <f t="shared" si="27"/>
        <v>191024.433</v>
      </c>
      <c r="BC273" s="8">
        <f t="shared" ref="BC273:BN273" si="3585">SUM(BC274:BC276)</f>
        <v>18689.39375</v>
      </c>
      <c r="BD273" s="8">
        <f t="shared" si="3585"/>
        <v>20410.78528</v>
      </c>
      <c r="BE273" s="8">
        <f t="shared" si="3585"/>
        <v>22869.91604</v>
      </c>
      <c r="BF273" s="8">
        <f t="shared" si="3585"/>
        <v>22869.91604</v>
      </c>
      <c r="BG273" s="8">
        <f t="shared" si="3585"/>
        <v>23361.74219</v>
      </c>
      <c r="BH273" s="8">
        <f t="shared" si="3585"/>
        <v>24837.22065</v>
      </c>
      <c r="BI273" s="8">
        <f t="shared" si="3585"/>
        <v>28525.91678</v>
      </c>
      <c r="BJ273" s="8">
        <f t="shared" si="3585"/>
        <v>27788.17755</v>
      </c>
      <c r="BK273" s="8">
        <f t="shared" si="3585"/>
        <v>24418.02466</v>
      </c>
      <c r="BL273" s="8">
        <f t="shared" si="3585"/>
        <v>23524.91762</v>
      </c>
      <c r="BM273" s="8">
        <f t="shared" si="3585"/>
        <v>27060.54581</v>
      </c>
      <c r="BN273" s="8">
        <f t="shared" si="3585"/>
        <v>30739.13446</v>
      </c>
      <c r="BO273" s="8">
        <f t="shared" si="29"/>
        <v>295095.6908</v>
      </c>
      <c r="BP273" s="8">
        <f t="shared" ref="BP273:CA273" si="3586">SUM(BP274:BP276)</f>
        <v>27234.41112</v>
      </c>
      <c r="BQ273" s="8">
        <f t="shared" si="3586"/>
        <v>29742.84372</v>
      </c>
      <c r="BR273" s="8">
        <f t="shared" si="3586"/>
        <v>33326.31887</v>
      </c>
      <c r="BS273" s="8">
        <f t="shared" si="3586"/>
        <v>33326.31887</v>
      </c>
      <c r="BT273" s="8">
        <f t="shared" si="3586"/>
        <v>34043.0139</v>
      </c>
      <c r="BU273" s="8">
        <f t="shared" si="3586"/>
        <v>36193.09898</v>
      </c>
      <c r="BV273" s="8">
        <f t="shared" si="3586"/>
        <v>41568.3117</v>
      </c>
      <c r="BW273" s="8">
        <f t="shared" si="3586"/>
        <v>40493.26916</v>
      </c>
      <c r="BX273" s="8">
        <f t="shared" si="3586"/>
        <v>35527.56195</v>
      </c>
      <c r="BY273" s="8">
        <f t="shared" si="3586"/>
        <v>34333.23779</v>
      </c>
      <c r="BZ273" s="8">
        <f t="shared" si="3586"/>
        <v>39435.19224</v>
      </c>
      <c r="CA273" s="8">
        <f t="shared" si="3586"/>
        <v>44793.43934</v>
      </c>
      <c r="CB273" s="8">
        <f t="shared" si="31"/>
        <v>430017.0176</v>
      </c>
      <c r="CC273" s="8">
        <f t="shared" ref="CC273:CN273" si="3587">SUM(CC274:CC276)</f>
        <v>40009.75627</v>
      </c>
      <c r="CD273" s="8">
        <f t="shared" si="3587"/>
        <v>43694.8654</v>
      </c>
      <c r="CE273" s="8">
        <f t="shared" si="3587"/>
        <v>48959.30702</v>
      </c>
      <c r="CF273" s="8">
        <f t="shared" si="3587"/>
        <v>48959.30702</v>
      </c>
      <c r="CG273" s="8">
        <f t="shared" si="3587"/>
        <v>50012.19534</v>
      </c>
      <c r="CH273" s="8">
        <f t="shared" si="3587"/>
        <v>53170.86031</v>
      </c>
      <c r="CI273" s="8">
        <f t="shared" si="3587"/>
        <v>61067.52273</v>
      </c>
      <c r="CJ273" s="8">
        <f t="shared" si="3587"/>
        <v>59488.19025</v>
      </c>
      <c r="CK273" s="8">
        <f t="shared" si="3587"/>
        <v>52167.62336</v>
      </c>
      <c r="CL273" s="8">
        <f t="shared" si="3587"/>
        <v>50497.0168</v>
      </c>
      <c r="CM273" s="8">
        <f t="shared" si="3587"/>
        <v>57900.82908</v>
      </c>
      <c r="CN273" s="8">
        <f t="shared" si="3587"/>
        <v>65805.52018</v>
      </c>
      <c r="CO273" s="8">
        <f t="shared" si="33"/>
        <v>631732.9938</v>
      </c>
      <c r="CP273" s="2"/>
      <c r="CQ273" s="2"/>
      <c r="CR273" s="48">
        <f>O273-'ОПУ БС'!C273</f>
        <v>0</v>
      </c>
      <c r="CS273" s="48">
        <f>AB273-'ОПУ БС'!D273</f>
        <v>0</v>
      </c>
      <c r="CT273" s="48">
        <f>AO273-'ОПУ БС'!E273</f>
        <v>0</v>
      </c>
      <c r="CU273" s="48">
        <f>BB273-'ОПУ БС'!F273</f>
        <v>0</v>
      </c>
      <c r="CV273" s="48">
        <f>BO273-'ОПУ БС'!G273</f>
        <v>-0.0000000001164153218</v>
      </c>
      <c r="CW273" s="48">
        <f>CB273-'ОПУ БС'!H273</f>
        <v>0</v>
      </c>
      <c r="CX273" s="48">
        <f>CO273-'ОПУ БС'!I273</f>
        <v>0</v>
      </c>
      <c r="CY273" s="2"/>
      <c r="CZ273" s="2"/>
      <c r="DA273" s="49">
        <f t="shared" ref="DA273:DL273" si="3588">SUM(DA274:DA276)</f>
        <v>0</v>
      </c>
      <c r="DB273" s="49">
        <f t="shared" si="3588"/>
        <v>0</v>
      </c>
      <c r="DC273" s="49">
        <f t="shared" si="3588"/>
        <v>0</v>
      </c>
      <c r="DD273" s="49">
        <f t="shared" si="3588"/>
        <v>0</v>
      </c>
      <c r="DE273" s="49">
        <f t="shared" si="3588"/>
        <v>0</v>
      </c>
      <c r="DF273" s="49">
        <f t="shared" si="3588"/>
        <v>0</v>
      </c>
      <c r="DG273" s="49">
        <f t="shared" si="3588"/>
        <v>0</v>
      </c>
      <c r="DH273" s="49">
        <f t="shared" si="3588"/>
        <v>0</v>
      </c>
      <c r="DI273" s="49">
        <f t="shared" si="3588"/>
        <v>0</v>
      </c>
      <c r="DJ273" s="49">
        <f t="shared" si="3588"/>
        <v>0</v>
      </c>
      <c r="DK273" s="49">
        <f t="shared" si="3588"/>
        <v>0</v>
      </c>
      <c r="DL273" s="49">
        <f t="shared" si="3588"/>
        <v>0</v>
      </c>
      <c r="DM273" s="50">
        <f t="shared" si="35"/>
        <v>0</v>
      </c>
      <c r="DN273" s="49">
        <f t="shared" ref="DN273:DY273" si="3589">SUM(DN274:DN276)</f>
        <v>0</v>
      </c>
      <c r="DO273" s="49">
        <f t="shared" si="3589"/>
        <v>0</v>
      </c>
      <c r="DP273" s="49">
        <f t="shared" si="3589"/>
        <v>0</v>
      </c>
      <c r="DQ273" s="49">
        <f t="shared" si="3589"/>
        <v>0</v>
      </c>
      <c r="DR273" s="49">
        <f t="shared" si="3589"/>
        <v>0</v>
      </c>
      <c r="DS273" s="49">
        <f t="shared" si="3589"/>
        <v>0</v>
      </c>
      <c r="DT273" s="49">
        <f t="shared" si="3589"/>
        <v>0</v>
      </c>
      <c r="DU273" s="49">
        <f t="shared" si="3589"/>
        <v>0</v>
      </c>
      <c r="DV273" s="49">
        <f t="shared" si="3589"/>
        <v>0</v>
      </c>
      <c r="DW273" s="49">
        <f t="shared" si="3589"/>
        <v>0</v>
      </c>
      <c r="DX273" s="49">
        <f t="shared" si="3589"/>
        <v>0</v>
      </c>
      <c r="DY273" s="49">
        <f t="shared" si="3589"/>
        <v>0</v>
      </c>
      <c r="DZ273" s="50">
        <f t="shared" si="37"/>
        <v>0</v>
      </c>
      <c r="EA273" s="49">
        <f t="shared" ref="EA273:EL273" si="3590">SUM(EA274:EA276)</f>
        <v>0</v>
      </c>
      <c r="EB273" s="49">
        <f t="shared" si="3590"/>
        <v>0</v>
      </c>
      <c r="EC273" s="49">
        <f t="shared" si="3590"/>
        <v>0</v>
      </c>
      <c r="ED273" s="49">
        <f t="shared" si="3590"/>
        <v>0</v>
      </c>
      <c r="EE273" s="49">
        <f t="shared" si="3590"/>
        <v>0</v>
      </c>
      <c r="EF273" s="49">
        <f t="shared" si="3590"/>
        <v>0</v>
      </c>
      <c r="EG273" s="49">
        <f t="shared" si="3590"/>
        <v>0</v>
      </c>
      <c r="EH273" s="49">
        <f t="shared" si="3590"/>
        <v>0</v>
      </c>
      <c r="EI273" s="49">
        <f t="shared" si="3590"/>
        <v>0</v>
      </c>
      <c r="EJ273" s="49">
        <f t="shared" si="3590"/>
        <v>0</v>
      </c>
      <c r="EK273" s="49">
        <f t="shared" si="3590"/>
        <v>0</v>
      </c>
      <c r="EL273" s="49">
        <f t="shared" si="3590"/>
        <v>0</v>
      </c>
      <c r="EM273" s="50">
        <f t="shared" si="39"/>
        <v>0</v>
      </c>
      <c r="EN273" s="49">
        <f t="shared" ref="EN273:EY273" si="3591">SUM(EN274:EN276)</f>
        <v>0</v>
      </c>
      <c r="EO273" s="49">
        <f t="shared" si="3591"/>
        <v>0</v>
      </c>
      <c r="EP273" s="49">
        <f t="shared" si="3591"/>
        <v>0</v>
      </c>
      <c r="EQ273" s="49">
        <f t="shared" si="3591"/>
        <v>0</v>
      </c>
      <c r="ER273" s="49">
        <f t="shared" si="3591"/>
        <v>0</v>
      </c>
      <c r="ES273" s="49">
        <f t="shared" si="3591"/>
        <v>0</v>
      </c>
      <c r="ET273" s="49">
        <f t="shared" si="3591"/>
        <v>0</v>
      </c>
      <c r="EU273" s="49">
        <f t="shared" si="3591"/>
        <v>0</v>
      </c>
      <c r="EV273" s="49">
        <f t="shared" si="3591"/>
        <v>0</v>
      </c>
      <c r="EW273" s="49">
        <f t="shared" si="3591"/>
        <v>0</v>
      </c>
      <c r="EX273" s="49">
        <f t="shared" si="3591"/>
        <v>0</v>
      </c>
      <c r="EY273" s="49">
        <f t="shared" si="3591"/>
        <v>0</v>
      </c>
      <c r="EZ273" s="51">
        <f t="shared" si="41"/>
        <v>0</v>
      </c>
      <c r="FA273" s="49">
        <f t="shared" ref="FA273:FL273" si="3592">SUM(FA274:FA276)</f>
        <v>0</v>
      </c>
      <c r="FB273" s="49">
        <f t="shared" si="3592"/>
        <v>0</v>
      </c>
      <c r="FC273" s="49">
        <f t="shared" si="3592"/>
        <v>0</v>
      </c>
      <c r="FD273" s="49">
        <f t="shared" si="3592"/>
        <v>0</v>
      </c>
      <c r="FE273" s="49">
        <f t="shared" si="3592"/>
        <v>0</v>
      </c>
      <c r="FF273" s="49">
        <f t="shared" si="3592"/>
        <v>0</v>
      </c>
      <c r="FG273" s="49">
        <f t="shared" si="3592"/>
        <v>0</v>
      </c>
      <c r="FH273" s="49">
        <f t="shared" si="3592"/>
        <v>0</v>
      </c>
      <c r="FI273" s="49">
        <f t="shared" si="3592"/>
        <v>0</v>
      </c>
      <c r="FJ273" s="49">
        <f t="shared" si="3592"/>
        <v>0</v>
      </c>
      <c r="FK273" s="49">
        <f t="shared" si="3592"/>
        <v>0</v>
      </c>
      <c r="FL273" s="49">
        <f t="shared" si="3592"/>
        <v>0</v>
      </c>
      <c r="FM273" s="51">
        <f t="shared" si="43"/>
        <v>0</v>
      </c>
      <c r="FN273" s="2"/>
      <c r="FO273" s="2"/>
      <c r="FP273" s="8">
        <f t="shared" ref="FP273:GA273" si="3593">SUM(FP274:FP276)</f>
        <v>3744.550681</v>
      </c>
      <c r="FQ273" s="8">
        <f t="shared" si="3593"/>
        <v>4089.443507</v>
      </c>
      <c r="FR273" s="8">
        <f t="shared" si="3593"/>
        <v>4582.147544</v>
      </c>
      <c r="FS273" s="8">
        <f t="shared" si="3593"/>
        <v>4582.147544</v>
      </c>
      <c r="FT273" s="8">
        <f t="shared" si="3593"/>
        <v>4680.688352</v>
      </c>
      <c r="FU273" s="8">
        <f t="shared" si="3593"/>
        <v>4976.310774</v>
      </c>
      <c r="FV273" s="8">
        <f t="shared" si="3593"/>
        <v>5715.366829</v>
      </c>
      <c r="FW273" s="8">
        <f t="shared" si="3593"/>
        <v>5567.555618</v>
      </c>
      <c r="FX273" s="8">
        <f t="shared" si="3593"/>
        <v>4954.1742</v>
      </c>
      <c r="FY273" s="8">
        <f t="shared" si="3593"/>
        <v>4675.268571</v>
      </c>
      <c r="FZ273" s="8">
        <f t="shared" si="3593"/>
        <v>5398.030358</v>
      </c>
      <c r="GA273" s="8">
        <f t="shared" si="3593"/>
        <v>6158.800463</v>
      </c>
      <c r="GB273" s="52">
        <f t="shared" si="45"/>
        <v>59124.48444</v>
      </c>
      <c r="GC273" s="8">
        <f t="shared" ref="GC273:GN273" si="3594">SUM(GC274:GC276)</f>
        <v>5330.60016</v>
      </c>
      <c r="GD273" s="8">
        <f t="shared" si="3594"/>
        <v>5821.576491</v>
      </c>
      <c r="GE273" s="8">
        <f t="shared" si="3594"/>
        <v>6522.971249</v>
      </c>
      <c r="GF273" s="8">
        <f t="shared" si="3594"/>
        <v>6522.971249</v>
      </c>
      <c r="GG273" s="8">
        <f t="shared" si="3594"/>
        <v>6663.2502</v>
      </c>
      <c r="GH273" s="8">
        <f t="shared" si="3594"/>
        <v>7084.087055</v>
      </c>
      <c r="GI273" s="8">
        <f t="shared" si="3594"/>
        <v>8136.179192</v>
      </c>
      <c r="GJ273" s="8">
        <f t="shared" si="3594"/>
        <v>7925.760764</v>
      </c>
      <c r="GK273" s="8">
        <f t="shared" si="3594"/>
        <v>7019.795215</v>
      </c>
      <c r="GL273" s="8">
        <f t="shared" si="3594"/>
        <v>6666.60115</v>
      </c>
      <c r="GM273" s="8">
        <f t="shared" si="3594"/>
        <v>7706.143751</v>
      </c>
      <c r="GN273" s="8">
        <f t="shared" si="3594"/>
        <v>8767.434474</v>
      </c>
      <c r="GO273" s="52">
        <f t="shared" si="47"/>
        <v>84167.37095</v>
      </c>
      <c r="GP273" s="53">
        <f t="shared" ref="GP273:HA273" si="3595">SUM(GP274:GP276)</f>
        <v>7950.118231</v>
      </c>
      <c r="GQ273" s="53">
        <f t="shared" si="3595"/>
        <v>8682.365962</v>
      </c>
      <c r="GR273" s="53">
        <f t="shared" si="3595"/>
        <v>9728.434151</v>
      </c>
      <c r="GS273" s="53">
        <f t="shared" si="3595"/>
        <v>9728.434151</v>
      </c>
      <c r="GT273" s="53">
        <f t="shared" si="3595"/>
        <v>9937.647788</v>
      </c>
      <c r="GU273" s="53">
        <f t="shared" si="3595"/>
        <v>10565.2887</v>
      </c>
      <c r="GV273" s="53">
        <f t="shared" si="3595"/>
        <v>12134.39098</v>
      </c>
      <c r="GW273" s="53">
        <f t="shared" si="3595"/>
        <v>11820.57053</v>
      </c>
      <c r="GX273" s="53">
        <f t="shared" si="3595"/>
        <v>10434.79129</v>
      </c>
      <c r="GY273" s="53">
        <f t="shared" si="3595"/>
        <v>9967.741849</v>
      </c>
      <c r="GZ273" s="53">
        <f t="shared" si="3595"/>
        <v>11502.5466</v>
      </c>
      <c r="HA273" s="53">
        <f t="shared" si="3595"/>
        <v>13075.85235</v>
      </c>
      <c r="HB273" s="52">
        <f t="shared" si="49"/>
        <v>125528.1826</v>
      </c>
      <c r="HC273" s="53">
        <f t="shared" ref="HC273:HN273" si="3596">SUM(HC274:HC276)</f>
        <v>12098.21409</v>
      </c>
      <c r="HD273" s="53">
        <f t="shared" si="3596"/>
        <v>13212.52328</v>
      </c>
      <c r="HE273" s="53">
        <f t="shared" si="3596"/>
        <v>14804.39355</v>
      </c>
      <c r="HF273" s="53">
        <f t="shared" si="3596"/>
        <v>14804.39355</v>
      </c>
      <c r="HG273" s="53">
        <f t="shared" si="3596"/>
        <v>15122.76761</v>
      </c>
      <c r="HH273" s="53">
        <f t="shared" si="3596"/>
        <v>16077.88977</v>
      </c>
      <c r="HI273" s="53">
        <f t="shared" si="3596"/>
        <v>18465.69519</v>
      </c>
      <c r="HJ273" s="53">
        <f t="shared" si="3596"/>
        <v>17988.1341</v>
      </c>
      <c r="HK273" s="53">
        <f t="shared" si="3596"/>
        <v>15837.48041</v>
      </c>
      <c r="HL273" s="53">
        <f t="shared" si="3596"/>
        <v>15201.30785</v>
      </c>
      <c r="HM273" s="53">
        <f t="shared" si="3596"/>
        <v>17513.25512</v>
      </c>
      <c r="HN273" s="53">
        <f t="shared" si="3596"/>
        <v>19898.37843</v>
      </c>
      <c r="HO273" s="52">
        <f t="shared" si="51"/>
        <v>191024.433</v>
      </c>
      <c r="HP273" s="53">
        <f t="shared" ref="HP273:IA273" si="3597">SUM(HP274:HP276)</f>
        <v>18689.39375</v>
      </c>
      <c r="HQ273" s="53">
        <f t="shared" si="3597"/>
        <v>20410.78528</v>
      </c>
      <c r="HR273" s="53">
        <f t="shared" si="3597"/>
        <v>22869.91604</v>
      </c>
      <c r="HS273" s="53">
        <f t="shared" si="3597"/>
        <v>22869.91604</v>
      </c>
      <c r="HT273" s="53">
        <f t="shared" si="3597"/>
        <v>23361.74219</v>
      </c>
      <c r="HU273" s="53">
        <f t="shared" si="3597"/>
        <v>24837.22065</v>
      </c>
      <c r="HV273" s="53">
        <f t="shared" si="3597"/>
        <v>28525.91678</v>
      </c>
      <c r="HW273" s="53">
        <f t="shared" si="3597"/>
        <v>27788.17755</v>
      </c>
      <c r="HX273" s="53">
        <f t="shared" si="3597"/>
        <v>24418.02466</v>
      </c>
      <c r="HY273" s="53">
        <f t="shared" si="3597"/>
        <v>23524.91762</v>
      </c>
      <c r="HZ273" s="53">
        <f t="shared" si="3597"/>
        <v>27060.54581</v>
      </c>
      <c r="IA273" s="53">
        <f t="shared" si="3597"/>
        <v>30739.13446</v>
      </c>
      <c r="IB273" s="52">
        <f t="shared" si="53"/>
        <v>295095.6908</v>
      </c>
      <c r="IC273" s="53">
        <f t="shared" ref="IC273:IN273" si="3598">SUM(IC274:IC276)</f>
        <v>27234.41112</v>
      </c>
      <c r="ID273" s="53">
        <f t="shared" si="3598"/>
        <v>29742.84372</v>
      </c>
      <c r="IE273" s="53">
        <f t="shared" si="3598"/>
        <v>33326.31887</v>
      </c>
      <c r="IF273" s="53">
        <f t="shared" si="3598"/>
        <v>33326.31887</v>
      </c>
      <c r="IG273" s="53">
        <f t="shared" si="3598"/>
        <v>34043.0139</v>
      </c>
      <c r="IH273" s="53">
        <f t="shared" si="3598"/>
        <v>36193.09898</v>
      </c>
      <c r="II273" s="53">
        <f t="shared" si="3598"/>
        <v>41568.3117</v>
      </c>
      <c r="IJ273" s="53">
        <f t="shared" si="3598"/>
        <v>40493.26916</v>
      </c>
      <c r="IK273" s="53">
        <f t="shared" si="3598"/>
        <v>35527.56195</v>
      </c>
      <c r="IL273" s="53">
        <f t="shared" si="3598"/>
        <v>34333.23779</v>
      </c>
      <c r="IM273" s="53">
        <f t="shared" si="3598"/>
        <v>39435.19224</v>
      </c>
      <c r="IN273" s="53">
        <f t="shared" si="3598"/>
        <v>44793.43934</v>
      </c>
      <c r="IO273" s="52">
        <f t="shared" si="55"/>
        <v>430017.0176</v>
      </c>
      <c r="IP273" s="53">
        <f t="shared" ref="IP273:JA273" si="3599">SUM(IP274:IP276)</f>
        <v>40009.75627</v>
      </c>
      <c r="IQ273" s="53">
        <f t="shared" si="3599"/>
        <v>43694.8654</v>
      </c>
      <c r="IR273" s="53">
        <f t="shared" si="3599"/>
        <v>48959.30702</v>
      </c>
      <c r="IS273" s="53">
        <f t="shared" si="3599"/>
        <v>48959.30702</v>
      </c>
      <c r="IT273" s="53">
        <f t="shared" si="3599"/>
        <v>50012.19534</v>
      </c>
      <c r="IU273" s="53">
        <f t="shared" si="3599"/>
        <v>53170.86031</v>
      </c>
      <c r="IV273" s="53">
        <f t="shared" si="3599"/>
        <v>61067.52273</v>
      </c>
      <c r="IW273" s="53">
        <f t="shared" si="3599"/>
        <v>59488.19025</v>
      </c>
      <c r="IX273" s="53">
        <f t="shared" si="3599"/>
        <v>52167.62336</v>
      </c>
      <c r="IY273" s="53">
        <f t="shared" si="3599"/>
        <v>50497.0168</v>
      </c>
      <c r="IZ273" s="53">
        <f t="shared" si="3599"/>
        <v>57900.82908</v>
      </c>
      <c r="JA273" s="53">
        <f t="shared" si="3599"/>
        <v>65805.52018</v>
      </c>
      <c r="JB273" s="52">
        <f t="shared" si="57"/>
        <v>631732.9938</v>
      </c>
      <c r="JC273" s="2"/>
      <c r="JD273" s="2"/>
      <c r="JE273" s="19">
        <f t="shared" si="58"/>
        <v>0</v>
      </c>
      <c r="JF273" s="19">
        <f t="shared" si="59"/>
        <v>0</v>
      </c>
      <c r="JG273" s="48">
        <f t="shared" si="60"/>
        <v>0</v>
      </c>
      <c r="JH273" s="48">
        <f t="shared" si="61"/>
        <v>0</v>
      </c>
      <c r="JI273" s="48">
        <f t="shared" si="62"/>
        <v>0</v>
      </c>
      <c r="JJ273" s="48">
        <f t="shared" si="63"/>
        <v>0</v>
      </c>
      <c r="JK273" s="48">
        <f t="shared" si="64"/>
        <v>0</v>
      </c>
    </row>
    <row r="274" ht="19.5" customHeight="1" outlineLevel="1">
      <c r="A274" s="2"/>
      <c r="B274" s="13" t="s">
        <v>18</v>
      </c>
      <c r="C274" s="10">
        <f t="shared" ref="C274:N274" si="3600">C244</f>
        <v>1767.103701</v>
      </c>
      <c r="D274" s="10">
        <f t="shared" si="3600"/>
        <v>1929.863252</v>
      </c>
      <c r="E274" s="10">
        <f t="shared" si="3600"/>
        <v>2162.376897</v>
      </c>
      <c r="F274" s="10">
        <f t="shared" si="3600"/>
        <v>2162.376897</v>
      </c>
      <c r="G274" s="10">
        <f t="shared" si="3600"/>
        <v>2208.879626</v>
      </c>
      <c r="H274" s="10">
        <f t="shared" si="3600"/>
        <v>2348.387813</v>
      </c>
      <c r="I274" s="10">
        <f t="shared" si="3600"/>
        <v>2697.15828</v>
      </c>
      <c r="J274" s="10">
        <f t="shared" si="3600"/>
        <v>2627.404186</v>
      </c>
      <c r="K274" s="10">
        <f t="shared" si="3600"/>
        <v>2441.393271</v>
      </c>
      <c r="L274" s="10">
        <f t="shared" si="3600"/>
        <v>2301.885084</v>
      </c>
      <c r="M274" s="10">
        <f t="shared" si="3600"/>
        <v>2348.387813</v>
      </c>
      <c r="N274" s="10">
        <f t="shared" si="3600"/>
        <v>2906.42056</v>
      </c>
      <c r="O274" s="10">
        <f t="shared" si="21"/>
        <v>27901.63738</v>
      </c>
      <c r="P274" s="10">
        <f t="shared" ref="P274:AA274" si="3601">P244</f>
        <v>2534.12783</v>
      </c>
      <c r="Q274" s="10">
        <f t="shared" si="3601"/>
        <v>2767.534341</v>
      </c>
      <c r="R274" s="10">
        <f t="shared" si="3601"/>
        <v>3100.972213</v>
      </c>
      <c r="S274" s="10">
        <f t="shared" si="3601"/>
        <v>3100.972213</v>
      </c>
      <c r="T274" s="10">
        <f t="shared" si="3601"/>
        <v>3167.659787</v>
      </c>
      <c r="U274" s="10">
        <f t="shared" si="3601"/>
        <v>3367.722511</v>
      </c>
      <c r="V274" s="10">
        <f t="shared" si="3601"/>
        <v>3867.879319</v>
      </c>
      <c r="W274" s="10">
        <f t="shared" si="3601"/>
        <v>3767.847958</v>
      </c>
      <c r="X274" s="10">
        <f t="shared" si="3601"/>
        <v>3501.09766</v>
      </c>
      <c r="Y274" s="10">
        <f t="shared" si="3601"/>
        <v>3301.034936</v>
      </c>
      <c r="Z274" s="10">
        <f t="shared" si="3601"/>
        <v>3367.722511</v>
      </c>
      <c r="AA274" s="10">
        <f t="shared" si="3601"/>
        <v>4167.973404</v>
      </c>
      <c r="AB274" s="10">
        <f t="shared" si="23"/>
        <v>40012.54468</v>
      </c>
      <c r="AC274" s="10">
        <f t="shared" ref="AC274:AN274" si="3602">AC244</f>
        <v>3900.936424</v>
      </c>
      <c r="AD274" s="10">
        <f t="shared" si="3602"/>
        <v>4260.2332</v>
      </c>
      <c r="AE274" s="10">
        <f t="shared" si="3602"/>
        <v>4773.514308</v>
      </c>
      <c r="AF274" s="10">
        <f t="shared" si="3602"/>
        <v>4773.514308</v>
      </c>
      <c r="AG274" s="10">
        <f t="shared" si="3602"/>
        <v>4876.17053</v>
      </c>
      <c r="AH274" s="10">
        <f t="shared" si="3602"/>
        <v>5184.139195</v>
      </c>
      <c r="AI274" s="10">
        <f t="shared" si="3602"/>
        <v>5954.060858</v>
      </c>
      <c r="AJ274" s="10">
        <f t="shared" si="3602"/>
        <v>5800.076525</v>
      </c>
      <c r="AK274" s="10">
        <f t="shared" si="3602"/>
        <v>5389.451639</v>
      </c>
      <c r="AL274" s="10">
        <f t="shared" si="3602"/>
        <v>5081.482973</v>
      </c>
      <c r="AM274" s="10">
        <f t="shared" si="3602"/>
        <v>5184.139195</v>
      </c>
      <c r="AN274" s="10">
        <f t="shared" si="3602"/>
        <v>6416.013855</v>
      </c>
      <c r="AO274" s="10">
        <f t="shared" si="25"/>
        <v>61593.73301</v>
      </c>
      <c r="AP274" s="10">
        <f t="shared" ref="AP274:BA274" si="3603">AP244</f>
        <v>6101.519354</v>
      </c>
      <c r="AQ274" s="10">
        <f t="shared" si="3603"/>
        <v>6663.5014</v>
      </c>
      <c r="AR274" s="10">
        <f t="shared" si="3603"/>
        <v>7466.332894</v>
      </c>
      <c r="AS274" s="10">
        <f t="shared" si="3603"/>
        <v>7466.332894</v>
      </c>
      <c r="AT274" s="10">
        <f t="shared" si="3603"/>
        <v>7626.899193</v>
      </c>
      <c r="AU274" s="10">
        <f t="shared" si="3603"/>
        <v>8108.598089</v>
      </c>
      <c r="AV274" s="10">
        <f t="shared" si="3603"/>
        <v>9312.84533</v>
      </c>
      <c r="AW274" s="10">
        <f t="shared" si="3603"/>
        <v>9071.995882</v>
      </c>
      <c r="AX274" s="10">
        <f t="shared" si="3603"/>
        <v>8429.730687</v>
      </c>
      <c r="AY274" s="10">
        <f t="shared" si="3603"/>
        <v>7948.03179</v>
      </c>
      <c r="AZ274" s="10">
        <f t="shared" si="3603"/>
        <v>8108.598089</v>
      </c>
      <c r="BA274" s="10">
        <f t="shared" si="3603"/>
        <v>10035.39367</v>
      </c>
      <c r="BB274" s="10">
        <f t="shared" si="27"/>
        <v>96339.77928</v>
      </c>
      <c r="BC274" s="10">
        <f t="shared" ref="BC274:BN274" si="3604">BC244</f>
        <v>9648.072904</v>
      </c>
      <c r="BD274" s="10">
        <f t="shared" si="3604"/>
        <v>10536.7112</v>
      </c>
      <c r="BE274" s="10">
        <f t="shared" si="3604"/>
        <v>11806.19448</v>
      </c>
      <c r="BF274" s="10">
        <f t="shared" si="3604"/>
        <v>11806.19448</v>
      </c>
      <c r="BG274" s="10">
        <f t="shared" si="3604"/>
        <v>12060.09113</v>
      </c>
      <c r="BH274" s="10">
        <f t="shared" si="3604"/>
        <v>12821.7811</v>
      </c>
      <c r="BI274" s="10">
        <f t="shared" si="3604"/>
        <v>14726.00601</v>
      </c>
      <c r="BJ274" s="10">
        <f t="shared" si="3604"/>
        <v>14345.16103</v>
      </c>
      <c r="BK274" s="10">
        <f t="shared" si="3604"/>
        <v>13329.57441</v>
      </c>
      <c r="BL274" s="10">
        <f t="shared" si="3604"/>
        <v>12567.88444</v>
      </c>
      <c r="BM274" s="10">
        <f t="shared" si="3604"/>
        <v>12821.7811</v>
      </c>
      <c r="BN274" s="10">
        <f t="shared" si="3604"/>
        <v>15868.54096</v>
      </c>
      <c r="BO274" s="10">
        <f t="shared" si="29"/>
        <v>152337.9932</v>
      </c>
      <c r="BP274" s="10">
        <f t="shared" ref="BP274:CA274" si="3605">BP244</f>
        <v>14348.49408</v>
      </c>
      <c r="BQ274" s="10">
        <f t="shared" si="3605"/>
        <v>15670.06591</v>
      </c>
      <c r="BR274" s="10">
        <f t="shared" si="3605"/>
        <v>17558.02566</v>
      </c>
      <c r="BS274" s="10">
        <f t="shared" si="3605"/>
        <v>17558.02566</v>
      </c>
      <c r="BT274" s="10">
        <f t="shared" si="3605"/>
        <v>17935.61761</v>
      </c>
      <c r="BU274" s="10">
        <f t="shared" si="3605"/>
        <v>19068.39345</v>
      </c>
      <c r="BV274" s="10">
        <f t="shared" si="3605"/>
        <v>21900.33308</v>
      </c>
      <c r="BW274" s="10">
        <f t="shared" si="3605"/>
        <v>21333.94515</v>
      </c>
      <c r="BX274" s="10">
        <f t="shared" si="3605"/>
        <v>19823.57735</v>
      </c>
      <c r="BY274" s="10">
        <f t="shared" si="3605"/>
        <v>18690.8015</v>
      </c>
      <c r="BZ274" s="10">
        <f t="shared" si="3605"/>
        <v>19068.39345</v>
      </c>
      <c r="CA274" s="10">
        <f t="shared" si="3605"/>
        <v>23599.49685</v>
      </c>
      <c r="CB274" s="10">
        <f t="shared" si="31"/>
        <v>226555.1697</v>
      </c>
      <c r="CC274" s="10">
        <f t="shared" ref="CC274:CN274" si="3606">CC244</f>
        <v>21472.46971</v>
      </c>
      <c r="CD274" s="10">
        <f t="shared" si="3606"/>
        <v>23450.19719</v>
      </c>
      <c r="CE274" s="10">
        <f t="shared" si="3606"/>
        <v>26275.52215</v>
      </c>
      <c r="CF274" s="10">
        <f t="shared" si="3606"/>
        <v>26275.52215</v>
      </c>
      <c r="CG274" s="10">
        <f t="shared" si="3606"/>
        <v>26840.58714</v>
      </c>
      <c r="CH274" s="10">
        <f t="shared" si="3606"/>
        <v>28535.78212</v>
      </c>
      <c r="CI274" s="10">
        <f t="shared" si="3606"/>
        <v>32773.76956</v>
      </c>
      <c r="CJ274" s="10">
        <f t="shared" si="3606"/>
        <v>31926.17207</v>
      </c>
      <c r="CK274" s="10">
        <f t="shared" si="3606"/>
        <v>29665.9121</v>
      </c>
      <c r="CL274" s="10">
        <f t="shared" si="3606"/>
        <v>27970.71713</v>
      </c>
      <c r="CM274" s="10">
        <f t="shared" si="3606"/>
        <v>28535.78212</v>
      </c>
      <c r="CN274" s="10">
        <f t="shared" si="3606"/>
        <v>35316.56203</v>
      </c>
      <c r="CO274" s="10">
        <f t="shared" si="33"/>
        <v>339038.9955</v>
      </c>
      <c r="CP274" s="2"/>
      <c r="CQ274" s="2"/>
      <c r="CR274" s="48">
        <f>O274-'ОПУ БС'!C274</f>
        <v>0</v>
      </c>
      <c r="CS274" s="48">
        <f>AB274-'ОПУ БС'!D274</f>
        <v>0</v>
      </c>
      <c r="CT274" s="48">
        <f>AO274-'ОПУ БС'!E274</f>
        <v>0</v>
      </c>
      <c r="CU274" s="48">
        <f>BB274-'ОПУ БС'!F274</f>
        <v>0</v>
      </c>
      <c r="CV274" s="48">
        <f>BO274-'ОПУ БС'!G274</f>
        <v>0</v>
      </c>
      <c r="CW274" s="48">
        <f>CB274-'ОПУ БС'!H274</f>
        <v>0</v>
      </c>
      <c r="CX274" s="48">
        <f>CO274-'ОПУ БС'!I274</f>
        <v>0</v>
      </c>
      <c r="CY274" s="2"/>
      <c r="CZ274" s="2"/>
      <c r="DA274" s="54">
        <f t="shared" ref="DA274:DL274" si="3607">DA244</f>
        <v>0</v>
      </c>
      <c r="DB274" s="54">
        <f t="shared" si="3607"/>
        <v>0</v>
      </c>
      <c r="DC274" s="54">
        <f t="shared" si="3607"/>
        <v>0</v>
      </c>
      <c r="DD274" s="54">
        <f t="shared" si="3607"/>
        <v>0</v>
      </c>
      <c r="DE274" s="54">
        <f t="shared" si="3607"/>
        <v>0</v>
      </c>
      <c r="DF274" s="54">
        <f t="shared" si="3607"/>
        <v>0</v>
      </c>
      <c r="DG274" s="54">
        <f t="shared" si="3607"/>
        <v>0</v>
      </c>
      <c r="DH274" s="54">
        <f t="shared" si="3607"/>
        <v>0</v>
      </c>
      <c r="DI274" s="54">
        <f t="shared" si="3607"/>
        <v>0</v>
      </c>
      <c r="DJ274" s="54">
        <f t="shared" si="3607"/>
        <v>0</v>
      </c>
      <c r="DK274" s="54">
        <f t="shared" si="3607"/>
        <v>0</v>
      </c>
      <c r="DL274" s="54">
        <f t="shared" si="3607"/>
        <v>0</v>
      </c>
      <c r="DM274" s="55">
        <f t="shared" si="35"/>
        <v>0</v>
      </c>
      <c r="DN274" s="54">
        <f t="shared" ref="DN274:DY274" si="3608">DN244</f>
        <v>0</v>
      </c>
      <c r="DO274" s="54">
        <f t="shared" si="3608"/>
        <v>0</v>
      </c>
      <c r="DP274" s="54">
        <f t="shared" si="3608"/>
        <v>0</v>
      </c>
      <c r="DQ274" s="54">
        <f t="shared" si="3608"/>
        <v>0</v>
      </c>
      <c r="DR274" s="54">
        <f t="shared" si="3608"/>
        <v>0</v>
      </c>
      <c r="DS274" s="54">
        <f t="shared" si="3608"/>
        <v>0</v>
      </c>
      <c r="DT274" s="54">
        <f t="shared" si="3608"/>
        <v>0</v>
      </c>
      <c r="DU274" s="54">
        <f t="shared" si="3608"/>
        <v>0</v>
      </c>
      <c r="DV274" s="54">
        <f t="shared" si="3608"/>
        <v>0</v>
      </c>
      <c r="DW274" s="54">
        <f t="shared" si="3608"/>
        <v>0</v>
      </c>
      <c r="DX274" s="54">
        <f t="shared" si="3608"/>
        <v>0</v>
      </c>
      <c r="DY274" s="54">
        <f t="shared" si="3608"/>
        <v>0</v>
      </c>
      <c r="DZ274" s="50">
        <f t="shared" si="37"/>
        <v>0</v>
      </c>
      <c r="EA274" s="54">
        <f t="shared" ref="EA274:EL274" si="3609">EA244</f>
        <v>0</v>
      </c>
      <c r="EB274" s="54">
        <f t="shared" si="3609"/>
        <v>0</v>
      </c>
      <c r="EC274" s="54">
        <f t="shared" si="3609"/>
        <v>0</v>
      </c>
      <c r="ED274" s="54">
        <f t="shared" si="3609"/>
        <v>0</v>
      </c>
      <c r="EE274" s="54">
        <f t="shared" si="3609"/>
        <v>0</v>
      </c>
      <c r="EF274" s="54">
        <f t="shared" si="3609"/>
        <v>0</v>
      </c>
      <c r="EG274" s="54">
        <f t="shared" si="3609"/>
        <v>0</v>
      </c>
      <c r="EH274" s="54">
        <f t="shared" si="3609"/>
        <v>0</v>
      </c>
      <c r="EI274" s="54">
        <f t="shared" si="3609"/>
        <v>0</v>
      </c>
      <c r="EJ274" s="54">
        <f t="shared" si="3609"/>
        <v>0</v>
      </c>
      <c r="EK274" s="54">
        <f t="shared" si="3609"/>
        <v>0</v>
      </c>
      <c r="EL274" s="54">
        <f t="shared" si="3609"/>
        <v>0</v>
      </c>
      <c r="EM274" s="50">
        <f t="shared" si="39"/>
        <v>0</v>
      </c>
      <c r="EN274" s="54">
        <f t="shared" ref="EN274:EY274" si="3610">EN244</f>
        <v>0</v>
      </c>
      <c r="EO274" s="54">
        <f t="shared" si="3610"/>
        <v>0</v>
      </c>
      <c r="EP274" s="54">
        <f t="shared" si="3610"/>
        <v>0</v>
      </c>
      <c r="EQ274" s="54">
        <f t="shared" si="3610"/>
        <v>0</v>
      </c>
      <c r="ER274" s="54">
        <f t="shared" si="3610"/>
        <v>0</v>
      </c>
      <c r="ES274" s="54">
        <f t="shared" si="3610"/>
        <v>0</v>
      </c>
      <c r="ET274" s="54">
        <f t="shared" si="3610"/>
        <v>0</v>
      </c>
      <c r="EU274" s="54">
        <f t="shared" si="3610"/>
        <v>0</v>
      </c>
      <c r="EV274" s="54">
        <f t="shared" si="3610"/>
        <v>0</v>
      </c>
      <c r="EW274" s="54">
        <f t="shared" si="3610"/>
        <v>0</v>
      </c>
      <c r="EX274" s="54">
        <f t="shared" si="3610"/>
        <v>0</v>
      </c>
      <c r="EY274" s="54">
        <f t="shared" si="3610"/>
        <v>0</v>
      </c>
      <c r="EZ274" s="51">
        <f t="shared" si="41"/>
        <v>0</v>
      </c>
      <c r="FA274" s="54">
        <f t="shared" ref="FA274:FL274" si="3611">FA244</f>
        <v>0</v>
      </c>
      <c r="FB274" s="54">
        <f t="shared" si="3611"/>
        <v>0</v>
      </c>
      <c r="FC274" s="54">
        <f t="shared" si="3611"/>
        <v>0</v>
      </c>
      <c r="FD274" s="54">
        <f t="shared" si="3611"/>
        <v>0</v>
      </c>
      <c r="FE274" s="54">
        <f t="shared" si="3611"/>
        <v>0</v>
      </c>
      <c r="FF274" s="54">
        <f t="shared" si="3611"/>
        <v>0</v>
      </c>
      <c r="FG274" s="54">
        <f t="shared" si="3611"/>
        <v>0</v>
      </c>
      <c r="FH274" s="54">
        <f t="shared" si="3611"/>
        <v>0</v>
      </c>
      <c r="FI274" s="54">
        <f t="shared" si="3611"/>
        <v>0</v>
      </c>
      <c r="FJ274" s="54">
        <f t="shared" si="3611"/>
        <v>0</v>
      </c>
      <c r="FK274" s="54">
        <f t="shared" si="3611"/>
        <v>0</v>
      </c>
      <c r="FL274" s="54">
        <f t="shared" si="3611"/>
        <v>0</v>
      </c>
      <c r="FM274" s="51">
        <f t="shared" si="43"/>
        <v>0</v>
      </c>
      <c r="FN274" s="2"/>
      <c r="FO274" s="2"/>
      <c r="FP274" s="10">
        <f t="shared" ref="FP274:GA274" si="3612">FP244</f>
        <v>1767.103701</v>
      </c>
      <c r="FQ274" s="10">
        <f t="shared" si="3612"/>
        <v>1929.863252</v>
      </c>
      <c r="FR274" s="10">
        <f t="shared" si="3612"/>
        <v>2162.376897</v>
      </c>
      <c r="FS274" s="10">
        <f t="shared" si="3612"/>
        <v>2162.376897</v>
      </c>
      <c r="FT274" s="10">
        <f t="shared" si="3612"/>
        <v>2208.879626</v>
      </c>
      <c r="FU274" s="10">
        <f t="shared" si="3612"/>
        <v>2348.387813</v>
      </c>
      <c r="FV274" s="10">
        <f t="shared" si="3612"/>
        <v>2697.15828</v>
      </c>
      <c r="FW274" s="10">
        <f t="shared" si="3612"/>
        <v>2627.404186</v>
      </c>
      <c r="FX274" s="10">
        <f t="shared" si="3612"/>
        <v>2441.393271</v>
      </c>
      <c r="FY274" s="10">
        <f t="shared" si="3612"/>
        <v>2301.885084</v>
      </c>
      <c r="FZ274" s="10">
        <f t="shared" si="3612"/>
        <v>2348.387813</v>
      </c>
      <c r="GA274" s="10">
        <f t="shared" si="3612"/>
        <v>2906.42056</v>
      </c>
      <c r="GB274" s="52">
        <f t="shared" si="45"/>
        <v>27901.63738</v>
      </c>
      <c r="GC274" s="10">
        <f t="shared" ref="GC274:GN274" si="3613">GC244</f>
        <v>2534.12783</v>
      </c>
      <c r="GD274" s="10">
        <f t="shared" si="3613"/>
        <v>2767.534341</v>
      </c>
      <c r="GE274" s="10">
        <f t="shared" si="3613"/>
        <v>3100.972213</v>
      </c>
      <c r="GF274" s="10">
        <f t="shared" si="3613"/>
        <v>3100.972213</v>
      </c>
      <c r="GG274" s="10">
        <f t="shared" si="3613"/>
        <v>3167.659787</v>
      </c>
      <c r="GH274" s="10">
        <f t="shared" si="3613"/>
        <v>3367.722511</v>
      </c>
      <c r="GI274" s="10">
        <f t="shared" si="3613"/>
        <v>3867.879319</v>
      </c>
      <c r="GJ274" s="10">
        <f t="shared" si="3613"/>
        <v>3767.847958</v>
      </c>
      <c r="GK274" s="10">
        <f t="shared" si="3613"/>
        <v>3501.09766</v>
      </c>
      <c r="GL274" s="10">
        <f t="shared" si="3613"/>
        <v>3301.034936</v>
      </c>
      <c r="GM274" s="10">
        <f t="shared" si="3613"/>
        <v>3367.722511</v>
      </c>
      <c r="GN274" s="10">
        <f t="shared" si="3613"/>
        <v>4167.973404</v>
      </c>
      <c r="GO274" s="52">
        <f t="shared" si="47"/>
        <v>40012.54468</v>
      </c>
      <c r="GP274" s="63">
        <f t="shared" ref="GP274:HA274" si="3614">GP244</f>
        <v>3900.936424</v>
      </c>
      <c r="GQ274" s="63">
        <f t="shared" si="3614"/>
        <v>4260.2332</v>
      </c>
      <c r="GR274" s="63">
        <f t="shared" si="3614"/>
        <v>4773.514308</v>
      </c>
      <c r="GS274" s="63">
        <f t="shared" si="3614"/>
        <v>4773.514308</v>
      </c>
      <c r="GT274" s="63">
        <f t="shared" si="3614"/>
        <v>4876.17053</v>
      </c>
      <c r="GU274" s="63">
        <f t="shared" si="3614"/>
        <v>5184.139195</v>
      </c>
      <c r="GV274" s="63">
        <f t="shared" si="3614"/>
        <v>5954.060858</v>
      </c>
      <c r="GW274" s="63">
        <f t="shared" si="3614"/>
        <v>5800.076525</v>
      </c>
      <c r="GX274" s="63">
        <f t="shared" si="3614"/>
        <v>5389.451639</v>
      </c>
      <c r="GY274" s="63">
        <f t="shared" si="3614"/>
        <v>5081.482973</v>
      </c>
      <c r="GZ274" s="63">
        <f t="shared" si="3614"/>
        <v>5184.139195</v>
      </c>
      <c r="HA274" s="63">
        <f t="shared" si="3614"/>
        <v>6416.013855</v>
      </c>
      <c r="HB274" s="52">
        <f t="shared" si="49"/>
        <v>61593.73301</v>
      </c>
      <c r="HC274" s="63">
        <f t="shared" ref="HC274:HN274" si="3615">HC244</f>
        <v>6101.519354</v>
      </c>
      <c r="HD274" s="63">
        <f t="shared" si="3615"/>
        <v>6663.5014</v>
      </c>
      <c r="HE274" s="63">
        <f t="shared" si="3615"/>
        <v>7466.332894</v>
      </c>
      <c r="HF274" s="63">
        <f t="shared" si="3615"/>
        <v>7466.332894</v>
      </c>
      <c r="HG274" s="63">
        <f t="shared" si="3615"/>
        <v>7626.899193</v>
      </c>
      <c r="HH274" s="63">
        <f t="shared" si="3615"/>
        <v>8108.598089</v>
      </c>
      <c r="HI274" s="63">
        <f t="shared" si="3615"/>
        <v>9312.84533</v>
      </c>
      <c r="HJ274" s="63">
        <f t="shared" si="3615"/>
        <v>9071.995882</v>
      </c>
      <c r="HK274" s="63">
        <f t="shared" si="3615"/>
        <v>8429.730687</v>
      </c>
      <c r="HL274" s="63">
        <f t="shared" si="3615"/>
        <v>7948.03179</v>
      </c>
      <c r="HM274" s="63">
        <f t="shared" si="3615"/>
        <v>8108.598089</v>
      </c>
      <c r="HN274" s="63">
        <f t="shared" si="3615"/>
        <v>10035.39367</v>
      </c>
      <c r="HO274" s="52">
        <f t="shared" si="51"/>
        <v>96339.77928</v>
      </c>
      <c r="HP274" s="63">
        <f t="shared" ref="HP274:IA274" si="3616">HP244</f>
        <v>9648.072904</v>
      </c>
      <c r="HQ274" s="63">
        <f t="shared" si="3616"/>
        <v>10536.7112</v>
      </c>
      <c r="HR274" s="63">
        <f t="shared" si="3616"/>
        <v>11806.19448</v>
      </c>
      <c r="HS274" s="63">
        <f t="shared" si="3616"/>
        <v>11806.19448</v>
      </c>
      <c r="HT274" s="63">
        <f t="shared" si="3616"/>
        <v>12060.09113</v>
      </c>
      <c r="HU274" s="63">
        <f t="shared" si="3616"/>
        <v>12821.7811</v>
      </c>
      <c r="HV274" s="63">
        <f t="shared" si="3616"/>
        <v>14726.00601</v>
      </c>
      <c r="HW274" s="63">
        <f t="shared" si="3616"/>
        <v>14345.16103</v>
      </c>
      <c r="HX274" s="63">
        <f t="shared" si="3616"/>
        <v>13329.57441</v>
      </c>
      <c r="HY274" s="63">
        <f t="shared" si="3616"/>
        <v>12567.88444</v>
      </c>
      <c r="HZ274" s="63">
        <f t="shared" si="3616"/>
        <v>12821.7811</v>
      </c>
      <c r="IA274" s="63">
        <f t="shared" si="3616"/>
        <v>15868.54096</v>
      </c>
      <c r="IB274" s="52">
        <f t="shared" si="53"/>
        <v>152337.9932</v>
      </c>
      <c r="IC274" s="63">
        <f t="shared" ref="IC274:IN274" si="3617">IC244</f>
        <v>14348.49408</v>
      </c>
      <c r="ID274" s="63">
        <f t="shared" si="3617"/>
        <v>15670.06591</v>
      </c>
      <c r="IE274" s="63">
        <f t="shared" si="3617"/>
        <v>17558.02566</v>
      </c>
      <c r="IF274" s="63">
        <f t="shared" si="3617"/>
        <v>17558.02566</v>
      </c>
      <c r="IG274" s="63">
        <f t="shared" si="3617"/>
        <v>17935.61761</v>
      </c>
      <c r="IH274" s="63">
        <f t="shared" si="3617"/>
        <v>19068.39345</v>
      </c>
      <c r="II274" s="63">
        <f t="shared" si="3617"/>
        <v>21900.33308</v>
      </c>
      <c r="IJ274" s="63">
        <f t="shared" si="3617"/>
        <v>21333.94515</v>
      </c>
      <c r="IK274" s="63">
        <f t="shared" si="3617"/>
        <v>19823.57735</v>
      </c>
      <c r="IL274" s="63">
        <f t="shared" si="3617"/>
        <v>18690.8015</v>
      </c>
      <c r="IM274" s="63">
        <f t="shared" si="3617"/>
        <v>19068.39345</v>
      </c>
      <c r="IN274" s="63">
        <f t="shared" si="3617"/>
        <v>23599.49685</v>
      </c>
      <c r="IO274" s="52">
        <f t="shared" si="55"/>
        <v>226555.1697</v>
      </c>
      <c r="IP274" s="63">
        <f t="shared" ref="IP274:JA274" si="3618">IP244</f>
        <v>21472.46971</v>
      </c>
      <c r="IQ274" s="63">
        <f t="shared" si="3618"/>
        <v>23450.19719</v>
      </c>
      <c r="IR274" s="63">
        <f t="shared" si="3618"/>
        <v>26275.52215</v>
      </c>
      <c r="IS274" s="63">
        <f t="shared" si="3618"/>
        <v>26275.52215</v>
      </c>
      <c r="IT274" s="63">
        <f t="shared" si="3618"/>
        <v>26840.58714</v>
      </c>
      <c r="IU274" s="63">
        <f t="shared" si="3618"/>
        <v>28535.78212</v>
      </c>
      <c r="IV274" s="63">
        <f t="shared" si="3618"/>
        <v>32773.76956</v>
      </c>
      <c r="IW274" s="63">
        <f t="shared" si="3618"/>
        <v>31926.17207</v>
      </c>
      <c r="IX274" s="63">
        <f t="shared" si="3618"/>
        <v>29665.9121</v>
      </c>
      <c r="IY274" s="63">
        <f t="shared" si="3618"/>
        <v>27970.71713</v>
      </c>
      <c r="IZ274" s="63">
        <f t="shared" si="3618"/>
        <v>28535.78212</v>
      </c>
      <c r="JA274" s="63">
        <f t="shared" si="3618"/>
        <v>35316.56203</v>
      </c>
      <c r="JB274" s="52">
        <f t="shared" si="57"/>
        <v>339038.9955</v>
      </c>
      <c r="JC274" s="2"/>
      <c r="JD274" s="2"/>
      <c r="JE274" s="19">
        <f t="shared" si="58"/>
        <v>0</v>
      </c>
      <c r="JF274" s="19">
        <f t="shared" si="59"/>
        <v>0</v>
      </c>
      <c r="JG274" s="48">
        <f t="shared" si="60"/>
        <v>0</v>
      </c>
      <c r="JH274" s="48">
        <f t="shared" si="61"/>
        <v>0</v>
      </c>
      <c r="JI274" s="48">
        <f t="shared" si="62"/>
        <v>0</v>
      </c>
      <c r="JJ274" s="48">
        <f t="shared" si="63"/>
        <v>0</v>
      </c>
      <c r="JK274" s="48">
        <f t="shared" si="64"/>
        <v>0</v>
      </c>
    </row>
    <row r="275" ht="19.5" customHeight="1" outlineLevel="1">
      <c r="A275" s="2"/>
      <c r="B275" s="13" t="s">
        <v>19</v>
      </c>
      <c r="C275" s="10">
        <f t="shared" ref="C275:N275" si="3619">C245</f>
        <v>1539.010603</v>
      </c>
      <c r="D275" s="10">
        <f t="shared" si="3619"/>
        <v>1680.76158</v>
      </c>
      <c r="E275" s="10">
        <f t="shared" si="3619"/>
        <v>1883.262975</v>
      </c>
      <c r="F275" s="10">
        <f t="shared" si="3619"/>
        <v>1883.262975</v>
      </c>
      <c r="G275" s="10">
        <f t="shared" si="3619"/>
        <v>1923.763254</v>
      </c>
      <c r="H275" s="10">
        <f t="shared" si="3619"/>
        <v>2045.264091</v>
      </c>
      <c r="I275" s="10">
        <f t="shared" si="3619"/>
        <v>2349.016184</v>
      </c>
      <c r="J275" s="10">
        <f t="shared" si="3619"/>
        <v>2288.265765</v>
      </c>
      <c r="K275" s="10">
        <f t="shared" si="3619"/>
        <v>2126.264649</v>
      </c>
      <c r="L275" s="10">
        <f t="shared" si="3619"/>
        <v>1802.262417</v>
      </c>
      <c r="M275" s="10">
        <f t="shared" si="3619"/>
        <v>2247.765486</v>
      </c>
      <c r="N275" s="10">
        <f t="shared" si="3619"/>
        <v>2531.267439</v>
      </c>
      <c r="O275" s="10">
        <f t="shared" si="21"/>
        <v>24300.16742</v>
      </c>
      <c r="P275" s="10">
        <f t="shared" ref="P275:AA275" si="3620">P245</f>
        <v>2106.772843</v>
      </c>
      <c r="Q275" s="10">
        <f t="shared" si="3620"/>
        <v>2300.81771</v>
      </c>
      <c r="R275" s="10">
        <f t="shared" si="3620"/>
        <v>2578.024664</v>
      </c>
      <c r="S275" s="10">
        <f t="shared" si="3620"/>
        <v>2578.024664</v>
      </c>
      <c r="T275" s="10">
        <f t="shared" si="3620"/>
        <v>2633.466054</v>
      </c>
      <c r="U275" s="10">
        <f t="shared" si="3620"/>
        <v>2799.790226</v>
      </c>
      <c r="V275" s="10">
        <f t="shared" si="3620"/>
        <v>3215.600656</v>
      </c>
      <c r="W275" s="10">
        <f t="shared" si="3620"/>
        <v>3132.43857</v>
      </c>
      <c r="X275" s="10">
        <f t="shared" si="3620"/>
        <v>2910.673007</v>
      </c>
      <c r="Y275" s="10">
        <f t="shared" si="3620"/>
        <v>2467.141882</v>
      </c>
      <c r="Z275" s="10">
        <f t="shared" si="3620"/>
        <v>3076.997179</v>
      </c>
      <c r="AA275" s="10">
        <f t="shared" si="3620"/>
        <v>3465.086913</v>
      </c>
      <c r="AB275" s="10">
        <f t="shared" si="23"/>
        <v>33264.83437</v>
      </c>
      <c r="AC275" s="10">
        <f t="shared" ref="AC275:AN275" si="3621">AC245</f>
        <v>2951.332431</v>
      </c>
      <c r="AD275" s="10">
        <f t="shared" si="3621"/>
        <v>3223.165681</v>
      </c>
      <c r="AE275" s="10">
        <f t="shared" si="3621"/>
        <v>3611.498896</v>
      </c>
      <c r="AF275" s="10">
        <f t="shared" si="3621"/>
        <v>3611.498896</v>
      </c>
      <c r="AG275" s="10">
        <f t="shared" si="3621"/>
        <v>3689.165538</v>
      </c>
      <c r="AH275" s="10">
        <f t="shared" si="3621"/>
        <v>3922.165467</v>
      </c>
      <c r="AI275" s="10">
        <f t="shared" si="3621"/>
        <v>4504.665289</v>
      </c>
      <c r="AJ275" s="10">
        <f t="shared" si="3621"/>
        <v>4388.165325</v>
      </c>
      <c r="AK275" s="10">
        <f t="shared" si="3621"/>
        <v>4077.498753</v>
      </c>
      <c r="AL275" s="10">
        <f t="shared" si="3621"/>
        <v>3456.16561</v>
      </c>
      <c r="AM275" s="10">
        <f t="shared" si="3621"/>
        <v>4310.498682</v>
      </c>
      <c r="AN275" s="10">
        <f t="shared" si="3621"/>
        <v>4854.165182</v>
      </c>
      <c r="AO275" s="10">
        <f t="shared" si="25"/>
        <v>46599.98575</v>
      </c>
      <c r="AP275" s="10">
        <f t="shared" ref="AP275:BA275" si="3622">AP245</f>
        <v>4242.379779</v>
      </c>
      <c r="AQ275" s="10">
        <f t="shared" si="3622"/>
        <v>4633.125285</v>
      </c>
      <c r="AR275" s="10">
        <f t="shared" si="3622"/>
        <v>5191.33315</v>
      </c>
      <c r="AS275" s="10">
        <f t="shared" si="3622"/>
        <v>5191.33315</v>
      </c>
      <c r="AT275" s="10">
        <f t="shared" si="3622"/>
        <v>5302.974723</v>
      </c>
      <c r="AU275" s="10">
        <f t="shared" si="3622"/>
        <v>5637.899443</v>
      </c>
      <c r="AV275" s="10">
        <f t="shared" si="3622"/>
        <v>6475.211241</v>
      </c>
      <c r="AW275" s="10">
        <f t="shared" si="3622"/>
        <v>6307.748882</v>
      </c>
      <c r="AX275" s="10">
        <f t="shared" si="3622"/>
        <v>5861.182589</v>
      </c>
      <c r="AY275" s="10">
        <f t="shared" si="3622"/>
        <v>4968.050004</v>
      </c>
      <c r="AZ275" s="10">
        <f t="shared" si="3622"/>
        <v>6196.107308</v>
      </c>
      <c r="BA275" s="10">
        <f t="shared" si="3622"/>
        <v>6977.59832</v>
      </c>
      <c r="BB275" s="10">
        <f t="shared" si="27"/>
        <v>66984.94388</v>
      </c>
      <c r="BC275" s="10">
        <f t="shared" ref="BC275:BN275" si="3623">BC245</f>
        <v>6235.624276</v>
      </c>
      <c r="BD275" s="10">
        <f t="shared" si="3623"/>
        <v>6809.958091</v>
      </c>
      <c r="BE275" s="10">
        <f t="shared" si="3623"/>
        <v>7630.434969</v>
      </c>
      <c r="BF275" s="10">
        <f t="shared" si="3623"/>
        <v>7630.434969</v>
      </c>
      <c r="BG275" s="10">
        <f t="shared" si="3623"/>
        <v>7794.530345</v>
      </c>
      <c r="BH275" s="10">
        <f t="shared" si="3623"/>
        <v>8286.816472</v>
      </c>
      <c r="BI275" s="10">
        <f t="shared" si="3623"/>
        <v>9517.531789</v>
      </c>
      <c r="BJ275" s="10">
        <f t="shared" si="3623"/>
        <v>9271.388726</v>
      </c>
      <c r="BK275" s="10">
        <f t="shared" si="3623"/>
        <v>8615.007223</v>
      </c>
      <c r="BL275" s="10">
        <f t="shared" si="3623"/>
        <v>7302.244218</v>
      </c>
      <c r="BM275" s="10">
        <f t="shared" si="3623"/>
        <v>9107.29335</v>
      </c>
      <c r="BN275" s="10">
        <f t="shared" si="3623"/>
        <v>10255.96098</v>
      </c>
      <c r="BO275" s="10">
        <f t="shared" si="29"/>
        <v>98457.22541</v>
      </c>
      <c r="BP275" s="10">
        <f t="shared" ref="BP275:CA275" si="3624">BP245</f>
        <v>8688.062847</v>
      </c>
      <c r="BQ275" s="10">
        <f t="shared" si="3624"/>
        <v>9488.279162</v>
      </c>
      <c r="BR275" s="10">
        <f t="shared" si="3624"/>
        <v>10631.44533</v>
      </c>
      <c r="BS275" s="10">
        <f t="shared" si="3624"/>
        <v>10631.44533</v>
      </c>
      <c r="BT275" s="10">
        <f t="shared" si="3624"/>
        <v>10860.07856</v>
      </c>
      <c r="BU275" s="10">
        <f t="shared" si="3624"/>
        <v>11545.97826</v>
      </c>
      <c r="BV275" s="10">
        <f t="shared" si="3624"/>
        <v>13260.7275</v>
      </c>
      <c r="BW275" s="10">
        <f t="shared" si="3624"/>
        <v>12917.77765</v>
      </c>
      <c r="BX275" s="10">
        <f t="shared" si="3624"/>
        <v>12003.24472</v>
      </c>
      <c r="BY275" s="10">
        <f t="shared" si="3624"/>
        <v>10174.17886</v>
      </c>
      <c r="BZ275" s="10">
        <f t="shared" si="3624"/>
        <v>12689.14442</v>
      </c>
      <c r="CA275" s="10">
        <f t="shared" si="3624"/>
        <v>14289.57705</v>
      </c>
      <c r="CB275" s="10">
        <f t="shared" si="31"/>
        <v>137179.9397</v>
      </c>
      <c r="CC275" s="10">
        <f t="shared" ref="CC275:CN275" si="3625">CC245</f>
        <v>12319.25937</v>
      </c>
      <c r="CD275" s="10">
        <f t="shared" si="3625"/>
        <v>13453.928</v>
      </c>
      <c r="CE275" s="10">
        <f t="shared" si="3625"/>
        <v>15074.88318</v>
      </c>
      <c r="CF275" s="10">
        <f t="shared" si="3625"/>
        <v>15074.88318</v>
      </c>
      <c r="CG275" s="10">
        <f t="shared" si="3625"/>
        <v>15399.07421</v>
      </c>
      <c r="CH275" s="10">
        <f t="shared" si="3625"/>
        <v>16371.64732</v>
      </c>
      <c r="CI275" s="10">
        <f t="shared" si="3625"/>
        <v>18803.08009</v>
      </c>
      <c r="CJ275" s="10">
        <f t="shared" si="3625"/>
        <v>18316.79354</v>
      </c>
      <c r="CK275" s="10">
        <f t="shared" si="3625"/>
        <v>17020.02939</v>
      </c>
      <c r="CL275" s="10">
        <f t="shared" si="3625"/>
        <v>14426.5011</v>
      </c>
      <c r="CM275" s="10">
        <f t="shared" si="3625"/>
        <v>17992.6025</v>
      </c>
      <c r="CN275" s="10">
        <f t="shared" si="3625"/>
        <v>20261.93975</v>
      </c>
      <c r="CO275" s="10">
        <f t="shared" si="33"/>
        <v>194514.6216</v>
      </c>
      <c r="CP275" s="2"/>
      <c r="CQ275" s="2"/>
      <c r="CR275" s="48">
        <f>O275-'ОПУ БС'!C275</f>
        <v>0</v>
      </c>
      <c r="CS275" s="48">
        <f>AB275-'ОПУ БС'!D275</f>
        <v>0</v>
      </c>
      <c r="CT275" s="48">
        <f>AO275-'ОПУ БС'!E275</f>
        <v>0</v>
      </c>
      <c r="CU275" s="48">
        <f>BB275-'ОПУ БС'!F275</f>
        <v>0</v>
      </c>
      <c r="CV275" s="48">
        <f>BO275-'ОПУ БС'!G275</f>
        <v>0</v>
      </c>
      <c r="CW275" s="48">
        <f>CB275-'ОПУ БС'!H275</f>
        <v>0</v>
      </c>
      <c r="CX275" s="48">
        <f>CO275-'ОПУ БС'!I275</f>
        <v>0</v>
      </c>
      <c r="CY275" s="2"/>
      <c r="CZ275" s="2"/>
      <c r="DA275" s="54">
        <f t="shared" ref="DA275:DL275" si="3626">DA245</f>
        <v>0</v>
      </c>
      <c r="DB275" s="54">
        <f t="shared" si="3626"/>
        <v>0</v>
      </c>
      <c r="DC275" s="54">
        <f t="shared" si="3626"/>
        <v>0</v>
      </c>
      <c r="DD275" s="54">
        <f t="shared" si="3626"/>
        <v>0</v>
      </c>
      <c r="DE275" s="54">
        <f t="shared" si="3626"/>
        <v>0</v>
      </c>
      <c r="DF275" s="54">
        <f t="shared" si="3626"/>
        <v>0</v>
      </c>
      <c r="DG275" s="54">
        <f t="shared" si="3626"/>
        <v>0</v>
      </c>
      <c r="DH275" s="54">
        <f t="shared" si="3626"/>
        <v>0</v>
      </c>
      <c r="DI275" s="54">
        <f t="shared" si="3626"/>
        <v>0</v>
      </c>
      <c r="DJ275" s="54">
        <f t="shared" si="3626"/>
        <v>0</v>
      </c>
      <c r="DK275" s="54">
        <f t="shared" si="3626"/>
        <v>0</v>
      </c>
      <c r="DL275" s="54">
        <f t="shared" si="3626"/>
        <v>0</v>
      </c>
      <c r="DM275" s="55">
        <f t="shared" si="35"/>
        <v>0</v>
      </c>
      <c r="DN275" s="54">
        <f t="shared" ref="DN275:DY275" si="3627">DN245</f>
        <v>0</v>
      </c>
      <c r="DO275" s="54">
        <f t="shared" si="3627"/>
        <v>0</v>
      </c>
      <c r="DP275" s="54">
        <f t="shared" si="3627"/>
        <v>0</v>
      </c>
      <c r="DQ275" s="54">
        <f t="shared" si="3627"/>
        <v>0</v>
      </c>
      <c r="DR275" s="54">
        <f t="shared" si="3627"/>
        <v>0</v>
      </c>
      <c r="DS275" s="54">
        <f t="shared" si="3627"/>
        <v>0</v>
      </c>
      <c r="DT275" s="54">
        <f t="shared" si="3627"/>
        <v>0</v>
      </c>
      <c r="DU275" s="54">
        <f t="shared" si="3627"/>
        <v>0</v>
      </c>
      <c r="DV275" s="54">
        <f t="shared" si="3627"/>
        <v>0</v>
      </c>
      <c r="DW275" s="54">
        <f t="shared" si="3627"/>
        <v>0</v>
      </c>
      <c r="DX275" s="54">
        <f t="shared" si="3627"/>
        <v>0</v>
      </c>
      <c r="DY275" s="54">
        <f t="shared" si="3627"/>
        <v>0</v>
      </c>
      <c r="DZ275" s="50">
        <f t="shared" si="37"/>
        <v>0</v>
      </c>
      <c r="EA275" s="54">
        <f t="shared" ref="EA275:EL275" si="3628">EA245</f>
        <v>0</v>
      </c>
      <c r="EB275" s="54">
        <f t="shared" si="3628"/>
        <v>0</v>
      </c>
      <c r="EC275" s="54">
        <f t="shared" si="3628"/>
        <v>0</v>
      </c>
      <c r="ED275" s="54">
        <f t="shared" si="3628"/>
        <v>0</v>
      </c>
      <c r="EE275" s="54">
        <f t="shared" si="3628"/>
        <v>0</v>
      </c>
      <c r="EF275" s="54">
        <f t="shared" si="3628"/>
        <v>0</v>
      </c>
      <c r="EG275" s="54">
        <f t="shared" si="3628"/>
        <v>0</v>
      </c>
      <c r="EH275" s="54">
        <f t="shared" si="3628"/>
        <v>0</v>
      </c>
      <c r="EI275" s="54">
        <f t="shared" si="3628"/>
        <v>0</v>
      </c>
      <c r="EJ275" s="54">
        <f t="shared" si="3628"/>
        <v>0</v>
      </c>
      <c r="EK275" s="54">
        <f t="shared" si="3628"/>
        <v>0</v>
      </c>
      <c r="EL275" s="54">
        <f t="shared" si="3628"/>
        <v>0</v>
      </c>
      <c r="EM275" s="50">
        <f t="shared" si="39"/>
        <v>0</v>
      </c>
      <c r="EN275" s="54">
        <f t="shared" ref="EN275:EY275" si="3629">EN245</f>
        <v>0</v>
      </c>
      <c r="EO275" s="54">
        <f t="shared" si="3629"/>
        <v>0</v>
      </c>
      <c r="EP275" s="54">
        <f t="shared" si="3629"/>
        <v>0</v>
      </c>
      <c r="EQ275" s="54">
        <f t="shared" si="3629"/>
        <v>0</v>
      </c>
      <c r="ER275" s="54">
        <f t="shared" si="3629"/>
        <v>0</v>
      </c>
      <c r="ES275" s="54">
        <f t="shared" si="3629"/>
        <v>0</v>
      </c>
      <c r="ET275" s="54">
        <f t="shared" si="3629"/>
        <v>0</v>
      </c>
      <c r="EU275" s="54">
        <f t="shared" si="3629"/>
        <v>0</v>
      </c>
      <c r="EV275" s="54">
        <f t="shared" si="3629"/>
        <v>0</v>
      </c>
      <c r="EW275" s="54">
        <f t="shared" si="3629"/>
        <v>0</v>
      </c>
      <c r="EX275" s="54">
        <f t="shared" si="3629"/>
        <v>0</v>
      </c>
      <c r="EY275" s="54">
        <f t="shared" si="3629"/>
        <v>0</v>
      </c>
      <c r="EZ275" s="51">
        <f t="shared" si="41"/>
        <v>0</v>
      </c>
      <c r="FA275" s="54">
        <f t="shared" ref="FA275:FL275" si="3630">FA245</f>
        <v>0</v>
      </c>
      <c r="FB275" s="54">
        <f t="shared" si="3630"/>
        <v>0</v>
      </c>
      <c r="FC275" s="54">
        <f t="shared" si="3630"/>
        <v>0</v>
      </c>
      <c r="FD275" s="54">
        <f t="shared" si="3630"/>
        <v>0</v>
      </c>
      <c r="FE275" s="54">
        <f t="shared" si="3630"/>
        <v>0</v>
      </c>
      <c r="FF275" s="54">
        <f t="shared" si="3630"/>
        <v>0</v>
      </c>
      <c r="FG275" s="54">
        <f t="shared" si="3630"/>
        <v>0</v>
      </c>
      <c r="FH275" s="54">
        <f t="shared" si="3630"/>
        <v>0</v>
      </c>
      <c r="FI275" s="54">
        <f t="shared" si="3630"/>
        <v>0</v>
      </c>
      <c r="FJ275" s="54">
        <f t="shared" si="3630"/>
        <v>0</v>
      </c>
      <c r="FK275" s="54">
        <f t="shared" si="3630"/>
        <v>0</v>
      </c>
      <c r="FL275" s="54">
        <f t="shared" si="3630"/>
        <v>0</v>
      </c>
      <c r="FM275" s="51">
        <f t="shared" si="43"/>
        <v>0</v>
      </c>
      <c r="FN275" s="2"/>
      <c r="FO275" s="2"/>
      <c r="FP275" s="10">
        <f t="shared" ref="FP275:GA275" si="3631">FP245</f>
        <v>1539.010603</v>
      </c>
      <c r="FQ275" s="10">
        <f t="shared" si="3631"/>
        <v>1680.76158</v>
      </c>
      <c r="FR275" s="10">
        <f t="shared" si="3631"/>
        <v>1883.262975</v>
      </c>
      <c r="FS275" s="10">
        <f t="shared" si="3631"/>
        <v>1883.262975</v>
      </c>
      <c r="FT275" s="10">
        <f t="shared" si="3631"/>
        <v>1923.763254</v>
      </c>
      <c r="FU275" s="10">
        <f t="shared" si="3631"/>
        <v>2045.264091</v>
      </c>
      <c r="FV275" s="10">
        <f t="shared" si="3631"/>
        <v>2349.016184</v>
      </c>
      <c r="FW275" s="10">
        <f t="shared" si="3631"/>
        <v>2288.265765</v>
      </c>
      <c r="FX275" s="10">
        <f t="shared" si="3631"/>
        <v>2126.264649</v>
      </c>
      <c r="FY275" s="10">
        <f t="shared" si="3631"/>
        <v>1802.262417</v>
      </c>
      <c r="FZ275" s="10">
        <f t="shared" si="3631"/>
        <v>2247.765486</v>
      </c>
      <c r="GA275" s="10">
        <f t="shared" si="3631"/>
        <v>2531.267439</v>
      </c>
      <c r="GB275" s="52">
        <f t="shared" si="45"/>
        <v>24300.16742</v>
      </c>
      <c r="GC275" s="10">
        <f t="shared" ref="GC275:GN275" si="3632">GC245</f>
        <v>2106.772843</v>
      </c>
      <c r="GD275" s="10">
        <f t="shared" si="3632"/>
        <v>2300.81771</v>
      </c>
      <c r="GE275" s="10">
        <f t="shared" si="3632"/>
        <v>2578.024664</v>
      </c>
      <c r="GF275" s="10">
        <f t="shared" si="3632"/>
        <v>2578.024664</v>
      </c>
      <c r="GG275" s="10">
        <f t="shared" si="3632"/>
        <v>2633.466054</v>
      </c>
      <c r="GH275" s="10">
        <f t="shared" si="3632"/>
        <v>2799.790226</v>
      </c>
      <c r="GI275" s="10">
        <f t="shared" si="3632"/>
        <v>3215.600656</v>
      </c>
      <c r="GJ275" s="10">
        <f t="shared" si="3632"/>
        <v>3132.43857</v>
      </c>
      <c r="GK275" s="10">
        <f t="shared" si="3632"/>
        <v>2910.673007</v>
      </c>
      <c r="GL275" s="10">
        <f t="shared" si="3632"/>
        <v>2467.141882</v>
      </c>
      <c r="GM275" s="10">
        <f t="shared" si="3632"/>
        <v>3076.997179</v>
      </c>
      <c r="GN275" s="10">
        <f t="shared" si="3632"/>
        <v>3465.086913</v>
      </c>
      <c r="GO275" s="52">
        <f t="shared" si="47"/>
        <v>33264.83437</v>
      </c>
      <c r="GP275" s="63">
        <f t="shared" ref="GP275:HA275" si="3633">GP245</f>
        <v>2951.332431</v>
      </c>
      <c r="GQ275" s="63">
        <f t="shared" si="3633"/>
        <v>3223.165681</v>
      </c>
      <c r="GR275" s="63">
        <f t="shared" si="3633"/>
        <v>3611.498896</v>
      </c>
      <c r="GS275" s="63">
        <f t="shared" si="3633"/>
        <v>3611.498896</v>
      </c>
      <c r="GT275" s="63">
        <f t="shared" si="3633"/>
        <v>3689.165538</v>
      </c>
      <c r="GU275" s="63">
        <f t="shared" si="3633"/>
        <v>3922.165467</v>
      </c>
      <c r="GV275" s="63">
        <f t="shared" si="3633"/>
        <v>4504.665289</v>
      </c>
      <c r="GW275" s="63">
        <f t="shared" si="3633"/>
        <v>4388.165325</v>
      </c>
      <c r="GX275" s="63">
        <f t="shared" si="3633"/>
        <v>4077.498753</v>
      </c>
      <c r="GY275" s="63">
        <f t="shared" si="3633"/>
        <v>3456.16561</v>
      </c>
      <c r="GZ275" s="63">
        <f t="shared" si="3633"/>
        <v>4310.498682</v>
      </c>
      <c r="HA275" s="63">
        <f t="shared" si="3633"/>
        <v>4854.165182</v>
      </c>
      <c r="HB275" s="52">
        <f t="shared" si="49"/>
        <v>46599.98575</v>
      </c>
      <c r="HC275" s="63">
        <f t="shared" ref="HC275:HN275" si="3634">HC245</f>
        <v>4242.379779</v>
      </c>
      <c r="HD275" s="63">
        <f t="shared" si="3634"/>
        <v>4633.125285</v>
      </c>
      <c r="HE275" s="63">
        <f t="shared" si="3634"/>
        <v>5191.33315</v>
      </c>
      <c r="HF275" s="63">
        <f t="shared" si="3634"/>
        <v>5191.33315</v>
      </c>
      <c r="HG275" s="63">
        <f t="shared" si="3634"/>
        <v>5302.974723</v>
      </c>
      <c r="HH275" s="63">
        <f t="shared" si="3634"/>
        <v>5637.899443</v>
      </c>
      <c r="HI275" s="63">
        <f t="shared" si="3634"/>
        <v>6475.211241</v>
      </c>
      <c r="HJ275" s="63">
        <f t="shared" si="3634"/>
        <v>6307.748882</v>
      </c>
      <c r="HK275" s="63">
        <f t="shared" si="3634"/>
        <v>5861.182589</v>
      </c>
      <c r="HL275" s="63">
        <f t="shared" si="3634"/>
        <v>4968.050004</v>
      </c>
      <c r="HM275" s="63">
        <f t="shared" si="3634"/>
        <v>6196.107308</v>
      </c>
      <c r="HN275" s="63">
        <f t="shared" si="3634"/>
        <v>6977.59832</v>
      </c>
      <c r="HO275" s="52">
        <f t="shared" si="51"/>
        <v>66984.94388</v>
      </c>
      <c r="HP275" s="63">
        <f t="shared" ref="HP275:IA275" si="3635">HP245</f>
        <v>6235.624276</v>
      </c>
      <c r="HQ275" s="63">
        <f t="shared" si="3635"/>
        <v>6809.958091</v>
      </c>
      <c r="HR275" s="63">
        <f t="shared" si="3635"/>
        <v>7630.434969</v>
      </c>
      <c r="HS275" s="63">
        <f t="shared" si="3635"/>
        <v>7630.434969</v>
      </c>
      <c r="HT275" s="63">
        <f t="shared" si="3635"/>
        <v>7794.530345</v>
      </c>
      <c r="HU275" s="63">
        <f t="shared" si="3635"/>
        <v>8286.816472</v>
      </c>
      <c r="HV275" s="63">
        <f t="shared" si="3635"/>
        <v>9517.531789</v>
      </c>
      <c r="HW275" s="63">
        <f t="shared" si="3635"/>
        <v>9271.388726</v>
      </c>
      <c r="HX275" s="63">
        <f t="shared" si="3635"/>
        <v>8615.007223</v>
      </c>
      <c r="HY275" s="63">
        <f t="shared" si="3635"/>
        <v>7302.244218</v>
      </c>
      <c r="HZ275" s="63">
        <f t="shared" si="3635"/>
        <v>9107.29335</v>
      </c>
      <c r="IA275" s="63">
        <f t="shared" si="3635"/>
        <v>10255.96098</v>
      </c>
      <c r="IB275" s="52">
        <f t="shared" si="53"/>
        <v>98457.22541</v>
      </c>
      <c r="IC275" s="63">
        <f t="shared" ref="IC275:IN275" si="3636">IC245</f>
        <v>8688.062847</v>
      </c>
      <c r="ID275" s="63">
        <f t="shared" si="3636"/>
        <v>9488.279162</v>
      </c>
      <c r="IE275" s="63">
        <f t="shared" si="3636"/>
        <v>10631.44533</v>
      </c>
      <c r="IF275" s="63">
        <f t="shared" si="3636"/>
        <v>10631.44533</v>
      </c>
      <c r="IG275" s="63">
        <f t="shared" si="3636"/>
        <v>10860.07856</v>
      </c>
      <c r="IH275" s="63">
        <f t="shared" si="3636"/>
        <v>11545.97826</v>
      </c>
      <c r="II275" s="63">
        <f t="shared" si="3636"/>
        <v>13260.7275</v>
      </c>
      <c r="IJ275" s="63">
        <f t="shared" si="3636"/>
        <v>12917.77765</v>
      </c>
      <c r="IK275" s="63">
        <f t="shared" si="3636"/>
        <v>12003.24472</v>
      </c>
      <c r="IL275" s="63">
        <f t="shared" si="3636"/>
        <v>10174.17886</v>
      </c>
      <c r="IM275" s="63">
        <f t="shared" si="3636"/>
        <v>12689.14442</v>
      </c>
      <c r="IN275" s="63">
        <f t="shared" si="3636"/>
        <v>14289.57705</v>
      </c>
      <c r="IO275" s="52">
        <f t="shared" si="55"/>
        <v>137179.9397</v>
      </c>
      <c r="IP275" s="63">
        <f t="shared" ref="IP275:JA275" si="3637">IP245</f>
        <v>12319.25937</v>
      </c>
      <c r="IQ275" s="63">
        <f t="shared" si="3637"/>
        <v>13453.928</v>
      </c>
      <c r="IR275" s="63">
        <f t="shared" si="3637"/>
        <v>15074.88318</v>
      </c>
      <c r="IS275" s="63">
        <f t="shared" si="3637"/>
        <v>15074.88318</v>
      </c>
      <c r="IT275" s="63">
        <f t="shared" si="3637"/>
        <v>15399.07421</v>
      </c>
      <c r="IU275" s="63">
        <f t="shared" si="3637"/>
        <v>16371.64732</v>
      </c>
      <c r="IV275" s="63">
        <f t="shared" si="3637"/>
        <v>18803.08009</v>
      </c>
      <c r="IW275" s="63">
        <f t="shared" si="3637"/>
        <v>18316.79354</v>
      </c>
      <c r="IX275" s="63">
        <f t="shared" si="3637"/>
        <v>17020.02939</v>
      </c>
      <c r="IY275" s="63">
        <f t="shared" si="3637"/>
        <v>14426.5011</v>
      </c>
      <c r="IZ275" s="63">
        <f t="shared" si="3637"/>
        <v>17992.6025</v>
      </c>
      <c r="JA275" s="63">
        <f t="shared" si="3637"/>
        <v>20261.93975</v>
      </c>
      <c r="JB275" s="52">
        <f t="shared" si="57"/>
        <v>194514.6216</v>
      </c>
      <c r="JC275" s="2"/>
      <c r="JD275" s="2"/>
      <c r="JE275" s="19">
        <f t="shared" si="58"/>
        <v>0</v>
      </c>
      <c r="JF275" s="19">
        <f t="shared" si="59"/>
        <v>0</v>
      </c>
      <c r="JG275" s="48">
        <f t="shared" si="60"/>
        <v>0</v>
      </c>
      <c r="JH275" s="48">
        <f t="shared" si="61"/>
        <v>0</v>
      </c>
      <c r="JI275" s="48">
        <f t="shared" si="62"/>
        <v>0</v>
      </c>
      <c r="JJ275" s="48">
        <f t="shared" si="63"/>
        <v>0</v>
      </c>
      <c r="JK275" s="48">
        <f t="shared" si="64"/>
        <v>0</v>
      </c>
    </row>
    <row r="276" ht="19.5" customHeight="1" outlineLevel="1">
      <c r="A276" s="2"/>
      <c r="B276" s="13" t="s">
        <v>20</v>
      </c>
      <c r="C276" s="10">
        <f t="shared" ref="C276:N276" si="3638">C246</f>
        <v>438.4363777</v>
      </c>
      <c r="D276" s="10">
        <f t="shared" si="3638"/>
        <v>478.8186757</v>
      </c>
      <c r="E276" s="10">
        <f t="shared" si="3638"/>
        <v>536.5076727</v>
      </c>
      <c r="F276" s="10">
        <f t="shared" si="3638"/>
        <v>536.5076727</v>
      </c>
      <c r="G276" s="10">
        <f t="shared" si="3638"/>
        <v>548.0454721</v>
      </c>
      <c r="H276" s="10">
        <f t="shared" si="3638"/>
        <v>582.6588704</v>
      </c>
      <c r="I276" s="10">
        <f t="shared" si="3638"/>
        <v>669.192366</v>
      </c>
      <c r="J276" s="10">
        <f t="shared" si="3638"/>
        <v>651.8856669</v>
      </c>
      <c r="K276" s="10">
        <f t="shared" si="3638"/>
        <v>386.5162804</v>
      </c>
      <c r="L276" s="10">
        <f t="shared" si="3638"/>
        <v>571.121071</v>
      </c>
      <c r="M276" s="10">
        <f t="shared" si="3638"/>
        <v>801.8770592</v>
      </c>
      <c r="N276" s="10">
        <f t="shared" si="3638"/>
        <v>721.1124634</v>
      </c>
      <c r="O276" s="10">
        <f t="shared" si="21"/>
        <v>6922.679648</v>
      </c>
      <c r="P276" s="10">
        <f t="shared" ref="P276:AA276" si="3639">P246</f>
        <v>689.6994869</v>
      </c>
      <c r="Q276" s="10">
        <f t="shared" si="3639"/>
        <v>753.2244397</v>
      </c>
      <c r="R276" s="10">
        <f t="shared" si="3639"/>
        <v>843.9743722</v>
      </c>
      <c r="S276" s="10">
        <f t="shared" si="3639"/>
        <v>843.9743722</v>
      </c>
      <c r="T276" s="10">
        <f t="shared" si="3639"/>
        <v>862.1243586</v>
      </c>
      <c r="U276" s="10">
        <f t="shared" si="3639"/>
        <v>916.5743181</v>
      </c>
      <c r="V276" s="10">
        <f t="shared" si="3639"/>
        <v>1052.699217</v>
      </c>
      <c r="W276" s="10">
        <f t="shared" si="3639"/>
        <v>1025.474237</v>
      </c>
      <c r="X276" s="10">
        <f t="shared" si="3639"/>
        <v>608.0245477</v>
      </c>
      <c r="Y276" s="10">
        <f t="shared" si="3639"/>
        <v>898.4243316</v>
      </c>
      <c r="Z276" s="10">
        <f t="shared" si="3639"/>
        <v>1261.424062</v>
      </c>
      <c r="AA276" s="10">
        <f t="shared" si="3639"/>
        <v>1134.374156</v>
      </c>
      <c r="AB276" s="10">
        <f t="shared" si="23"/>
        <v>10889.9919</v>
      </c>
      <c r="AC276" s="10">
        <f t="shared" ref="AC276:AN276" si="3640">AC246</f>
        <v>1097.849376</v>
      </c>
      <c r="AD276" s="10">
        <f t="shared" si="3640"/>
        <v>1198.967082</v>
      </c>
      <c r="AE276" s="10">
        <f t="shared" si="3640"/>
        <v>1343.420947</v>
      </c>
      <c r="AF276" s="10">
        <f t="shared" si="3640"/>
        <v>1343.420947</v>
      </c>
      <c r="AG276" s="10">
        <f t="shared" si="3640"/>
        <v>1372.31172</v>
      </c>
      <c r="AH276" s="10">
        <f t="shared" si="3640"/>
        <v>1458.984039</v>
      </c>
      <c r="AI276" s="10">
        <f t="shared" si="3640"/>
        <v>1675.664837</v>
      </c>
      <c r="AJ276" s="10">
        <f t="shared" si="3640"/>
        <v>1632.328677</v>
      </c>
      <c r="AK276" s="10">
        <f t="shared" si="3640"/>
        <v>967.8408971</v>
      </c>
      <c r="AL276" s="10">
        <f t="shared" si="3640"/>
        <v>1430.093266</v>
      </c>
      <c r="AM276" s="10">
        <f t="shared" si="3640"/>
        <v>2007.908727</v>
      </c>
      <c r="AN276" s="10">
        <f t="shared" si="3640"/>
        <v>1805.673316</v>
      </c>
      <c r="AO276" s="10">
        <f t="shared" si="25"/>
        <v>17334.46383</v>
      </c>
      <c r="AP276" s="10">
        <f t="shared" ref="AP276:BA276" si="3641">AP246</f>
        <v>1754.314955</v>
      </c>
      <c r="AQ276" s="10">
        <f t="shared" si="3641"/>
        <v>1915.896595</v>
      </c>
      <c r="AR276" s="10">
        <f t="shared" si="3641"/>
        <v>2146.72751</v>
      </c>
      <c r="AS276" s="10">
        <f t="shared" si="3641"/>
        <v>2146.72751</v>
      </c>
      <c r="AT276" s="10">
        <f t="shared" si="3641"/>
        <v>2192.893693</v>
      </c>
      <c r="AU276" s="10">
        <f t="shared" si="3641"/>
        <v>2331.392242</v>
      </c>
      <c r="AV276" s="10">
        <f t="shared" si="3641"/>
        <v>2677.638615</v>
      </c>
      <c r="AW276" s="10">
        <f t="shared" si="3641"/>
        <v>2608.38934</v>
      </c>
      <c r="AX276" s="10">
        <f t="shared" si="3641"/>
        <v>1546.567131</v>
      </c>
      <c r="AY276" s="10">
        <f t="shared" si="3641"/>
        <v>2285.226059</v>
      </c>
      <c r="AZ276" s="10">
        <f t="shared" si="3641"/>
        <v>3208.54972</v>
      </c>
      <c r="BA276" s="10">
        <f t="shared" si="3641"/>
        <v>2885.386438</v>
      </c>
      <c r="BB276" s="10">
        <f t="shared" si="27"/>
        <v>27699.70981</v>
      </c>
      <c r="BC276" s="10">
        <f t="shared" ref="BC276:BN276" si="3642">BC246</f>
        <v>2805.696573</v>
      </c>
      <c r="BD276" s="10">
        <f t="shared" si="3642"/>
        <v>3064.115994</v>
      </c>
      <c r="BE276" s="10">
        <f t="shared" si="3642"/>
        <v>3433.286596</v>
      </c>
      <c r="BF276" s="10">
        <f t="shared" si="3642"/>
        <v>3433.286596</v>
      </c>
      <c r="BG276" s="10">
        <f t="shared" si="3642"/>
        <v>3507.120716</v>
      </c>
      <c r="BH276" s="10">
        <f t="shared" si="3642"/>
        <v>3728.623077</v>
      </c>
      <c r="BI276" s="10">
        <f t="shared" si="3642"/>
        <v>4282.37898</v>
      </c>
      <c r="BJ276" s="10">
        <f t="shared" si="3642"/>
        <v>4171.627799</v>
      </c>
      <c r="BK276" s="10">
        <f t="shared" si="3642"/>
        <v>2473.443032</v>
      </c>
      <c r="BL276" s="10">
        <f t="shared" si="3642"/>
        <v>3654.788957</v>
      </c>
      <c r="BM276" s="10">
        <f t="shared" si="3642"/>
        <v>5131.471364</v>
      </c>
      <c r="BN276" s="10">
        <f t="shared" si="3642"/>
        <v>4614.632522</v>
      </c>
      <c r="BO276" s="10">
        <f t="shared" si="29"/>
        <v>44300.47221</v>
      </c>
      <c r="BP276" s="10">
        <f t="shared" ref="BP276:CA276" si="3643">BP246</f>
        <v>4197.854186</v>
      </c>
      <c r="BQ276" s="10">
        <f t="shared" si="3643"/>
        <v>4584.498651</v>
      </c>
      <c r="BR276" s="10">
        <f t="shared" si="3643"/>
        <v>5136.847886</v>
      </c>
      <c r="BS276" s="10">
        <f t="shared" si="3643"/>
        <v>5136.847886</v>
      </c>
      <c r="BT276" s="10">
        <f t="shared" si="3643"/>
        <v>5247.317733</v>
      </c>
      <c r="BU276" s="10">
        <f t="shared" si="3643"/>
        <v>5578.727274</v>
      </c>
      <c r="BV276" s="10">
        <f t="shared" si="3643"/>
        <v>6407.251126</v>
      </c>
      <c r="BW276" s="10">
        <f t="shared" si="3643"/>
        <v>6241.546356</v>
      </c>
      <c r="BX276" s="10">
        <f t="shared" si="3643"/>
        <v>3700.739875</v>
      </c>
      <c r="BY276" s="10">
        <f t="shared" si="3643"/>
        <v>5468.257427</v>
      </c>
      <c r="BZ276" s="10">
        <f t="shared" si="3643"/>
        <v>7677.654367</v>
      </c>
      <c r="CA276" s="10">
        <f t="shared" si="3643"/>
        <v>6904.365438</v>
      </c>
      <c r="CB276" s="10">
        <f t="shared" si="31"/>
        <v>66281.9082</v>
      </c>
      <c r="CC276" s="10">
        <f t="shared" ref="CC276:CN276" si="3644">CC246</f>
        <v>6218.027187</v>
      </c>
      <c r="CD276" s="10">
        <f t="shared" si="3644"/>
        <v>6790.740218</v>
      </c>
      <c r="CE276" s="10">
        <f t="shared" si="3644"/>
        <v>7608.90169</v>
      </c>
      <c r="CF276" s="10">
        <f t="shared" si="3644"/>
        <v>7608.90169</v>
      </c>
      <c r="CG276" s="10">
        <f t="shared" si="3644"/>
        <v>7772.533984</v>
      </c>
      <c r="CH276" s="10">
        <f t="shared" si="3644"/>
        <v>8263.430868</v>
      </c>
      <c r="CI276" s="10">
        <f t="shared" si="3644"/>
        <v>9490.673076</v>
      </c>
      <c r="CJ276" s="10">
        <f t="shared" si="3644"/>
        <v>9245.224634</v>
      </c>
      <c r="CK276" s="10">
        <f t="shared" si="3644"/>
        <v>5481.681863</v>
      </c>
      <c r="CL276" s="10">
        <f t="shared" si="3644"/>
        <v>8099.798573</v>
      </c>
      <c r="CM276" s="10">
        <f t="shared" si="3644"/>
        <v>11372.44446</v>
      </c>
      <c r="CN276" s="10">
        <f t="shared" si="3644"/>
        <v>10227.0184</v>
      </c>
      <c r="CO276" s="10">
        <f t="shared" si="33"/>
        <v>98179.37664</v>
      </c>
      <c r="CP276" s="2"/>
      <c r="CQ276" s="2"/>
      <c r="CR276" s="48">
        <f>O276-'ОПУ БС'!C276</f>
        <v>0</v>
      </c>
      <c r="CS276" s="48">
        <f>AB276-'ОПУ БС'!D276</f>
        <v>0</v>
      </c>
      <c r="CT276" s="48">
        <f>AO276-'ОПУ БС'!E276</f>
        <v>0</v>
      </c>
      <c r="CU276" s="48">
        <f>BB276-'ОПУ БС'!F276</f>
        <v>0</v>
      </c>
      <c r="CV276" s="48">
        <f>BO276-'ОПУ БС'!G276</f>
        <v>0</v>
      </c>
      <c r="CW276" s="48">
        <f>CB276-'ОПУ БС'!H276</f>
        <v>0</v>
      </c>
      <c r="CX276" s="48">
        <f>CO276-'ОПУ БС'!I276</f>
        <v>0</v>
      </c>
      <c r="CY276" s="2"/>
      <c r="CZ276" s="2"/>
      <c r="DA276" s="54">
        <f t="shared" ref="DA276:DL276" si="3645">DA246</f>
        <v>0</v>
      </c>
      <c r="DB276" s="54">
        <f t="shared" si="3645"/>
        <v>0</v>
      </c>
      <c r="DC276" s="54">
        <f t="shared" si="3645"/>
        <v>0</v>
      </c>
      <c r="DD276" s="54">
        <f t="shared" si="3645"/>
        <v>0</v>
      </c>
      <c r="DE276" s="54">
        <f t="shared" si="3645"/>
        <v>0</v>
      </c>
      <c r="DF276" s="54">
        <f t="shared" si="3645"/>
        <v>0</v>
      </c>
      <c r="DG276" s="54">
        <f t="shared" si="3645"/>
        <v>0</v>
      </c>
      <c r="DH276" s="54">
        <f t="shared" si="3645"/>
        <v>0</v>
      </c>
      <c r="DI276" s="54">
        <f t="shared" si="3645"/>
        <v>0</v>
      </c>
      <c r="DJ276" s="54">
        <f t="shared" si="3645"/>
        <v>0</v>
      </c>
      <c r="DK276" s="54">
        <f t="shared" si="3645"/>
        <v>0</v>
      </c>
      <c r="DL276" s="54">
        <f t="shared" si="3645"/>
        <v>0</v>
      </c>
      <c r="DM276" s="55">
        <f t="shared" si="35"/>
        <v>0</v>
      </c>
      <c r="DN276" s="54">
        <f t="shared" ref="DN276:DY276" si="3646">DN246</f>
        <v>0</v>
      </c>
      <c r="DO276" s="54">
        <f t="shared" si="3646"/>
        <v>0</v>
      </c>
      <c r="DP276" s="54">
        <f t="shared" si="3646"/>
        <v>0</v>
      </c>
      <c r="DQ276" s="54">
        <f t="shared" si="3646"/>
        <v>0</v>
      </c>
      <c r="DR276" s="54">
        <f t="shared" si="3646"/>
        <v>0</v>
      </c>
      <c r="DS276" s="54">
        <f t="shared" si="3646"/>
        <v>0</v>
      </c>
      <c r="DT276" s="54">
        <f t="shared" si="3646"/>
        <v>0</v>
      </c>
      <c r="DU276" s="54">
        <f t="shared" si="3646"/>
        <v>0</v>
      </c>
      <c r="DV276" s="54">
        <f t="shared" si="3646"/>
        <v>0</v>
      </c>
      <c r="DW276" s="54">
        <f t="shared" si="3646"/>
        <v>0</v>
      </c>
      <c r="DX276" s="54">
        <f t="shared" si="3646"/>
        <v>0</v>
      </c>
      <c r="DY276" s="54">
        <f t="shared" si="3646"/>
        <v>0</v>
      </c>
      <c r="DZ276" s="50">
        <f t="shared" si="37"/>
        <v>0</v>
      </c>
      <c r="EA276" s="54">
        <f t="shared" ref="EA276:EL276" si="3647">EA246</f>
        <v>0</v>
      </c>
      <c r="EB276" s="54">
        <f t="shared" si="3647"/>
        <v>0</v>
      </c>
      <c r="EC276" s="54">
        <f t="shared" si="3647"/>
        <v>0</v>
      </c>
      <c r="ED276" s="54">
        <f t="shared" si="3647"/>
        <v>0</v>
      </c>
      <c r="EE276" s="54">
        <f t="shared" si="3647"/>
        <v>0</v>
      </c>
      <c r="EF276" s="54">
        <f t="shared" si="3647"/>
        <v>0</v>
      </c>
      <c r="EG276" s="54">
        <f t="shared" si="3647"/>
        <v>0</v>
      </c>
      <c r="EH276" s="54">
        <f t="shared" si="3647"/>
        <v>0</v>
      </c>
      <c r="EI276" s="54">
        <f t="shared" si="3647"/>
        <v>0</v>
      </c>
      <c r="EJ276" s="54">
        <f t="shared" si="3647"/>
        <v>0</v>
      </c>
      <c r="EK276" s="54">
        <f t="shared" si="3647"/>
        <v>0</v>
      </c>
      <c r="EL276" s="54">
        <f t="shared" si="3647"/>
        <v>0</v>
      </c>
      <c r="EM276" s="50">
        <f t="shared" si="39"/>
        <v>0</v>
      </c>
      <c r="EN276" s="54">
        <f t="shared" ref="EN276:EY276" si="3648">EN246</f>
        <v>0</v>
      </c>
      <c r="EO276" s="54">
        <f t="shared" si="3648"/>
        <v>0</v>
      </c>
      <c r="EP276" s="54">
        <f t="shared" si="3648"/>
        <v>0</v>
      </c>
      <c r="EQ276" s="54">
        <f t="shared" si="3648"/>
        <v>0</v>
      </c>
      <c r="ER276" s="54">
        <f t="shared" si="3648"/>
        <v>0</v>
      </c>
      <c r="ES276" s="54">
        <f t="shared" si="3648"/>
        <v>0</v>
      </c>
      <c r="ET276" s="54">
        <f t="shared" si="3648"/>
        <v>0</v>
      </c>
      <c r="EU276" s="54">
        <f t="shared" si="3648"/>
        <v>0</v>
      </c>
      <c r="EV276" s="54">
        <f t="shared" si="3648"/>
        <v>0</v>
      </c>
      <c r="EW276" s="54">
        <f t="shared" si="3648"/>
        <v>0</v>
      </c>
      <c r="EX276" s="54">
        <f t="shared" si="3648"/>
        <v>0</v>
      </c>
      <c r="EY276" s="54">
        <f t="shared" si="3648"/>
        <v>0</v>
      </c>
      <c r="EZ276" s="51">
        <f t="shared" si="41"/>
        <v>0</v>
      </c>
      <c r="FA276" s="54">
        <f t="shared" ref="FA276:FL276" si="3649">FA246</f>
        <v>0</v>
      </c>
      <c r="FB276" s="54">
        <f t="shared" si="3649"/>
        <v>0</v>
      </c>
      <c r="FC276" s="54">
        <f t="shared" si="3649"/>
        <v>0</v>
      </c>
      <c r="FD276" s="54">
        <f t="shared" si="3649"/>
        <v>0</v>
      </c>
      <c r="FE276" s="54">
        <f t="shared" si="3649"/>
        <v>0</v>
      </c>
      <c r="FF276" s="54">
        <f t="shared" si="3649"/>
        <v>0</v>
      </c>
      <c r="FG276" s="54">
        <f t="shared" si="3649"/>
        <v>0</v>
      </c>
      <c r="FH276" s="54">
        <f t="shared" si="3649"/>
        <v>0</v>
      </c>
      <c r="FI276" s="54">
        <f t="shared" si="3649"/>
        <v>0</v>
      </c>
      <c r="FJ276" s="54">
        <f t="shared" si="3649"/>
        <v>0</v>
      </c>
      <c r="FK276" s="54">
        <f t="shared" si="3649"/>
        <v>0</v>
      </c>
      <c r="FL276" s="54">
        <f t="shared" si="3649"/>
        <v>0</v>
      </c>
      <c r="FM276" s="51">
        <f t="shared" si="43"/>
        <v>0</v>
      </c>
      <c r="FN276" s="2"/>
      <c r="FO276" s="2"/>
      <c r="FP276" s="10">
        <f t="shared" ref="FP276:GA276" si="3650">FP246</f>
        <v>438.4363777</v>
      </c>
      <c r="FQ276" s="10">
        <f t="shared" si="3650"/>
        <v>478.8186757</v>
      </c>
      <c r="FR276" s="10">
        <f t="shared" si="3650"/>
        <v>536.5076727</v>
      </c>
      <c r="FS276" s="10">
        <f t="shared" si="3650"/>
        <v>536.5076727</v>
      </c>
      <c r="FT276" s="10">
        <f t="shared" si="3650"/>
        <v>548.0454721</v>
      </c>
      <c r="FU276" s="10">
        <f t="shared" si="3650"/>
        <v>582.6588704</v>
      </c>
      <c r="FV276" s="10">
        <f t="shared" si="3650"/>
        <v>669.192366</v>
      </c>
      <c r="FW276" s="10">
        <f t="shared" si="3650"/>
        <v>651.8856669</v>
      </c>
      <c r="FX276" s="10">
        <f t="shared" si="3650"/>
        <v>386.5162804</v>
      </c>
      <c r="FY276" s="10">
        <f t="shared" si="3650"/>
        <v>571.121071</v>
      </c>
      <c r="FZ276" s="10">
        <f t="shared" si="3650"/>
        <v>801.8770592</v>
      </c>
      <c r="GA276" s="10">
        <f t="shared" si="3650"/>
        <v>721.1124634</v>
      </c>
      <c r="GB276" s="52">
        <f t="shared" si="45"/>
        <v>6922.679648</v>
      </c>
      <c r="GC276" s="10">
        <f t="shared" ref="GC276:GN276" si="3651">GC246</f>
        <v>689.6994869</v>
      </c>
      <c r="GD276" s="10">
        <f t="shared" si="3651"/>
        <v>753.2244397</v>
      </c>
      <c r="GE276" s="10">
        <f t="shared" si="3651"/>
        <v>843.9743722</v>
      </c>
      <c r="GF276" s="10">
        <f t="shared" si="3651"/>
        <v>843.9743722</v>
      </c>
      <c r="GG276" s="10">
        <f t="shared" si="3651"/>
        <v>862.1243586</v>
      </c>
      <c r="GH276" s="10">
        <f t="shared" si="3651"/>
        <v>916.5743181</v>
      </c>
      <c r="GI276" s="10">
        <f t="shared" si="3651"/>
        <v>1052.699217</v>
      </c>
      <c r="GJ276" s="10">
        <f t="shared" si="3651"/>
        <v>1025.474237</v>
      </c>
      <c r="GK276" s="10">
        <f t="shared" si="3651"/>
        <v>608.0245477</v>
      </c>
      <c r="GL276" s="10">
        <f t="shared" si="3651"/>
        <v>898.4243316</v>
      </c>
      <c r="GM276" s="10">
        <f t="shared" si="3651"/>
        <v>1261.424062</v>
      </c>
      <c r="GN276" s="10">
        <f t="shared" si="3651"/>
        <v>1134.374156</v>
      </c>
      <c r="GO276" s="52">
        <f t="shared" si="47"/>
        <v>10889.9919</v>
      </c>
      <c r="GP276" s="63">
        <f t="shared" ref="GP276:HA276" si="3652">GP246</f>
        <v>1097.849376</v>
      </c>
      <c r="GQ276" s="63">
        <f t="shared" si="3652"/>
        <v>1198.967082</v>
      </c>
      <c r="GR276" s="63">
        <f t="shared" si="3652"/>
        <v>1343.420947</v>
      </c>
      <c r="GS276" s="63">
        <f t="shared" si="3652"/>
        <v>1343.420947</v>
      </c>
      <c r="GT276" s="63">
        <f t="shared" si="3652"/>
        <v>1372.31172</v>
      </c>
      <c r="GU276" s="63">
        <f t="shared" si="3652"/>
        <v>1458.984039</v>
      </c>
      <c r="GV276" s="63">
        <f t="shared" si="3652"/>
        <v>1675.664837</v>
      </c>
      <c r="GW276" s="63">
        <f t="shared" si="3652"/>
        <v>1632.328677</v>
      </c>
      <c r="GX276" s="63">
        <f t="shared" si="3652"/>
        <v>967.8408971</v>
      </c>
      <c r="GY276" s="63">
        <f t="shared" si="3652"/>
        <v>1430.093266</v>
      </c>
      <c r="GZ276" s="63">
        <f t="shared" si="3652"/>
        <v>2007.908727</v>
      </c>
      <c r="HA276" s="63">
        <f t="shared" si="3652"/>
        <v>1805.673316</v>
      </c>
      <c r="HB276" s="52">
        <f t="shared" si="49"/>
        <v>17334.46383</v>
      </c>
      <c r="HC276" s="63">
        <f t="shared" ref="HC276:HN276" si="3653">HC246</f>
        <v>1754.314955</v>
      </c>
      <c r="HD276" s="63">
        <f t="shared" si="3653"/>
        <v>1915.896595</v>
      </c>
      <c r="HE276" s="63">
        <f t="shared" si="3653"/>
        <v>2146.72751</v>
      </c>
      <c r="HF276" s="63">
        <f t="shared" si="3653"/>
        <v>2146.72751</v>
      </c>
      <c r="HG276" s="63">
        <f t="shared" si="3653"/>
        <v>2192.893693</v>
      </c>
      <c r="HH276" s="63">
        <f t="shared" si="3653"/>
        <v>2331.392242</v>
      </c>
      <c r="HI276" s="63">
        <f t="shared" si="3653"/>
        <v>2677.638615</v>
      </c>
      <c r="HJ276" s="63">
        <f t="shared" si="3653"/>
        <v>2608.38934</v>
      </c>
      <c r="HK276" s="63">
        <f t="shared" si="3653"/>
        <v>1546.567131</v>
      </c>
      <c r="HL276" s="63">
        <f t="shared" si="3653"/>
        <v>2285.226059</v>
      </c>
      <c r="HM276" s="63">
        <f t="shared" si="3653"/>
        <v>3208.54972</v>
      </c>
      <c r="HN276" s="63">
        <f t="shared" si="3653"/>
        <v>2885.386438</v>
      </c>
      <c r="HO276" s="52">
        <f t="shared" si="51"/>
        <v>27699.70981</v>
      </c>
      <c r="HP276" s="63">
        <f t="shared" ref="HP276:IA276" si="3654">HP246</f>
        <v>2805.696573</v>
      </c>
      <c r="HQ276" s="63">
        <f t="shared" si="3654"/>
        <v>3064.115994</v>
      </c>
      <c r="HR276" s="63">
        <f t="shared" si="3654"/>
        <v>3433.286596</v>
      </c>
      <c r="HS276" s="63">
        <f t="shared" si="3654"/>
        <v>3433.286596</v>
      </c>
      <c r="HT276" s="63">
        <f t="shared" si="3654"/>
        <v>3507.120716</v>
      </c>
      <c r="HU276" s="63">
        <f t="shared" si="3654"/>
        <v>3728.623077</v>
      </c>
      <c r="HV276" s="63">
        <f t="shared" si="3654"/>
        <v>4282.37898</v>
      </c>
      <c r="HW276" s="63">
        <f t="shared" si="3654"/>
        <v>4171.627799</v>
      </c>
      <c r="HX276" s="63">
        <f t="shared" si="3654"/>
        <v>2473.443032</v>
      </c>
      <c r="HY276" s="63">
        <f t="shared" si="3654"/>
        <v>3654.788957</v>
      </c>
      <c r="HZ276" s="63">
        <f t="shared" si="3654"/>
        <v>5131.471364</v>
      </c>
      <c r="IA276" s="63">
        <f t="shared" si="3654"/>
        <v>4614.632522</v>
      </c>
      <c r="IB276" s="52">
        <f t="shared" si="53"/>
        <v>44300.47221</v>
      </c>
      <c r="IC276" s="63">
        <f t="shared" ref="IC276:IN276" si="3655">IC246</f>
        <v>4197.854186</v>
      </c>
      <c r="ID276" s="63">
        <f t="shared" si="3655"/>
        <v>4584.498651</v>
      </c>
      <c r="IE276" s="63">
        <f t="shared" si="3655"/>
        <v>5136.847886</v>
      </c>
      <c r="IF276" s="63">
        <f t="shared" si="3655"/>
        <v>5136.847886</v>
      </c>
      <c r="IG276" s="63">
        <f t="shared" si="3655"/>
        <v>5247.317733</v>
      </c>
      <c r="IH276" s="63">
        <f t="shared" si="3655"/>
        <v>5578.727274</v>
      </c>
      <c r="II276" s="63">
        <f t="shared" si="3655"/>
        <v>6407.251126</v>
      </c>
      <c r="IJ276" s="63">
        <f t="shared" si="3655"/>
        <v>6241.546356</v>
      </c>
      <c r="IK276" s="63">
        <f t="shared" si="3655"/>
        <v>3700.739875</v>
      </c>
      <c r="IL276" s="63">
        <f t="shared" si="3655"/>
        <v>5468.257427</v>
      </c>
      <c r="IM276" s="63">
        <f t="shared" si="3655"/>
        <v>7677.654367</v>
      </c>
      <c r="IN276" s="63">
        <f t="shared" si="3655"/>
        <v>6904.365438</v>
      </c>
      <c r="IO276" s="52">
        <f t="shared" si="55"/>
        <v>66281.9082</v>
      </c>
      <c r="IP276" s="63">
        <f t="shared" ref="IP276:JA276" si="3656">IP246</f>
        <v>6218.027187</v>
      </c>
      <c r="IQ276" s="63">
        <f t="shared" si="3656"/>
        <v>6790.740218</v>
      </c>
      <c r="IR276" s="63">
        <f t="shared" si="3656"/>
        <v>7608.90169</v>
      </c>
      <c r="IS276" s="63">
        <f t="shared" si="3656"/>
        <v>7608.90169</v>
      </c>
      <c r="IT276" s="63">
        <f t="shared" si="3656"/>
        <v>7772.533984</v>
      </c>
      <c r="IU276" s="63">
        <f t="shared" si="3656"/>
        <v>8263.430868</v>
      </c>
      <c r="IV276" s="63">
        <f t="shared" si="3656"/>
        <v>9490.673076</v>
      </c>
      <c r="IW276" s="63">
        <f t="shared" si="3656"/>
        <v>9245.224634</v>
      </c>
      <c r="IX276" s="63">
        <f t="shared" si="3656"/>
        <v>5481.681863</v>
      </c>
      <c r="IY276" s="63">
        <f t="shared" si="3656"/>
        <v>8099.798573</v>
      </c>
      <c r="IZ276" s="63">
        <f t="shared" si="3656"/>
        <v>11372.44446</v>
      </c>
      <c r="JA276" s="63">
        <f t="shared" si="3656"/>
        <v>10227.0184</v>
      </c>
      <c r="JB276" s="52">
        <f t="shared" si="57"/>
        <v>98179.37664</v>
      </c>
      <c r="JC276" s="2"/>
      <c r="JD276" s="2"/>
      <c r="JE276" s="19">
        <f t="shared" si="58"/>
        <v>0</v>
      </c>
      <c r="JF276" s="19">
        <f t="shared" si="59"/>
        <v>0</v>
      </c>
      <c r="JG276" s="48">
        <f t="shared" si="60"/>
        <v>0</v>
      </c>
      <c r="JH276" s="48">
        <f t="shared" si="61"/>
        <v>0</v>
      </c>
      <c r="JI276" s="48">
        <f t="shared" si="62"/>
        <v>0</v>
      </c>
      <c r="JJ276" s="48">
        <f t="shared" si="63"/>
        <v>0</v>
      </c>
      <c r="JK276" s="48">
        <f t="shared" si="64"/>
        <v>0</v>
      </c>
    </row>
    <row r="277" ht="19.5" customHeight="1" outlineLevel="1">
      <c r="A277" s="2"/>
      <c r="B277" s="6" t="s">
        <v>21</v>
      </c>
      <c r="C277" s="8">
        <f t="shared" ref="C277:N277" si="3657">SUM(C278:C284)</f>
        <v>641.5239257</v>
      </c>
      <c r="D277" s="8">
        <f t="shared" si="3657"/>
        <v>788.5894614</v>
      </c>
      <c r="E277" s="8">
        <f t="shared" si="3657"/>
        <v>880.0532672</v>
      </c>
      <c r="F277" s="8">
        <f t="shared" si="3657"/>
        <v>873.1117814</v>
      </c>
      <c r="G277" s="8">
        <f t="shared" si="3657"/>
        <v>894.1185896</v>
      </c>
      <c r="H277" s="8">
        <f t="shared" si="3657"/>
        <v>951.0978501</v>
      </c>
      <c r="I277" s="8">
        <f t="shared" si="3657"/>
        <v>991.9208761</v>
      </c>
      <c r="J277" s="8">
        <f t="shared" si="3657"/>
        <v>1064.648951</v>
      </c>
      <c r="K277" s="8">
        <f t="shared" si="3657"/>
        <v>989.2755743</v>
      </c>
      <c r="L277" s="8">
        <f t="shared" si="3657"/>
        <v>932.7455415</v>
      </c>
      <c r="M277" s="8">
        <f t="shared" si="3657"/>
        <v>1121.211728</v>
      </c>
      <c r="N277" s="8">
        <f t="shared" si="3657"/>
        <v>1177.709017</v>
      </c>
      <c r="O277" s="8">
        <f t="shared" si="21"/>
        <v>11306.00656</v>
      </c>
      <c r="P277" s="8">
        <f t="shared" ref="P277:AA277" si="3658">SUM(P278:P284)</f>
        <v>759.2665947</v>
      </c>
      <c r="Q277" s="8">
        <f t="shared" si="3658"/>
        <v>937.3105181</v>
      </c>
      <c r="R277" s="8">
        <f t="shared" si="3658"/>
        <v>1047.901119</v>
      </c>
      <c r="S277" s="8">
        <f t="shared" si="3658"/>
        <v>1040.038379</v>
      </c>
      <c r="T277" s="8">
        <f t="shared" si="3658"/>
        <v>1064.486048</v>
      </c>
      <c r="U277" s="8">
        <f t="shared" si="3658"/>
        <v>1132.739157</v>
      </c>
      <c r="V277" s="8">
        <f t="shared" si="3658"/>
        <v>1174.885437</v>
      </c>
      <c r="W277" s="8">
        <f t="shared" si="3658"/>
        <v>1268.151797</v>
      </c>
      <c r="X277" s="8">
        <f t="shared" si="3658"/>
        <v>1178.371139</v>
      </c>
      <c r="Y277" s="8">
        <f t="shared" si="3658"/>
        <v>1111.035645</v>
      </c>
      <c r="Z277" s="8">
        <f t="shared" si="3658"/>
        <v>1350.09011</v>
      </c>
      <c r="AA277" s="8">
        <f t="shared" si="3658"/>
        <v>1402.822784</v>
      </c>
      <c r="AB277" s="8">
        <f t="shared" si="23"/>
        <v>13467.09873</v>
      </c>
      <c r="AC277" s="8">
        <f t="shared" ref="AC277:AN277" si="3659">SUM(AC278:AC284)</f>
        <v>1045.790032</v>
      </c>
      <c r="AD277" s="8">
        <f t="shared" si="3659"/>
        <v>1295.593705</v>
      </c>
      <c r="AE277" s="8">
        <f t="shared" si="3659"/>
        <v>1448.990077</v>
      </c>
      <c r="AF277" s="8">
        <f t="shared" si="3659"/>
        <v>1438.971577</v>
      </c>
      <c r="AG277" s="8">
        <f t="shared" si="3659"/>
        <v>1471.879295</v>
      </c>
      <c r="AH277" s="8">
        <f t="shared" si="3659"/>
        <v>1566.7015</v>
      </c>
      <c r="AI277" s="8">
        <f t="shared" si="3659"/>
        <v>1619.81031</v>
      </c>
      <c r="AJ277" s="8">
        <f t="shared" si="3659"/>
        <v>1754.102307</v>
      </c>
      <c r="AK277" s="8">
        <f t="shared" si="3659"/>
        <v>1629.918073</v>
      </c>
      <c r="AL277" s="8">
        <f t="shared" si="3659"/>
        <v>1536.779897</v>
      </c>
      <c r="AM277" s="8">
        <f t="shared" si="3659"/>
        <v>1878.719686</v>
      </c>
      <c r="AN277" s="8">
        <f t="shared" si="3659"/>
        <v>1940.378658</v>
      </c>
      <c r="AO277" s="8">
        <f t="shared" si="25"/>
        <v>18627.63512</v>
      </c>
      <c r="AP277" s="8">
        <f t="shared" ref="AP277:BA277" si="3660">SUM(AP278:AP284)</f>
        <v>1475.134325</v>
      </c>
      <c r="AQ277" s="8">
        <f t="shared" si="3660"/>
        <v>1835.927229</v>
      </c>
      <c r="AR277" s="8">
        <f t="shared" si="3660"/>
        <v>2052.950744</v>
      </c>
      <c r="AS277" s="8">
        <f t="shared" si="3660"/>
        <v>2040.251283</v>
      </c>
      <c r="AT277" s="8">
        <f t="shared" si="3660"/>
        <v>2085.81999</v>
      </c>
      <c r="AU277" s="8">
        <f t="shared" si="3660"/>
        <v>2220.799944</v>
      </c>
      <c r="AV277" s="8">
        <f t="shared" si="3660"/>
        <v>2287.034631</v>
      </c>
      <c r="AW277" s="8">
        <f t="shared" si="3660"/>
        <v>2486.581608</v>
      </c>
      <c r="AX277" s="8">
        <f t="shared" si="3660"/>
        <v>2310.540432</v>
      </c>
      <c r="AY277" s="8">
        <f t="shared" si="3660"/>
        <v>2178.50955</v>
      </c>
      <c r="AZ277" s="8">
        <f t="shared" si="3660"/>
        <v>2681.983261</v>
      </c>
      <c r="BA277" s="8">
        <f t="shared" si="3660"/>
        <v>2750.643372</v>
      </c>
      <c r="BB277" s="8">
        <f t="shared" si="27"/>
        <v>26406.17637</v>
      </c>
      <c r="BC277" s="8">
        <f t="shared" ref="BC277:BN277" si="3661">SUM(BC278:BC284)</f>
        <v>2159.464334</v>
      </c>
      <c r="BD277" s="8">
        <f t="shared" si="3661"/>
        <v>2694.799573</v>
      </c>
      <c r="BE277" s="8">
        <f t="shared" si="3661"/>
        <v>3013.177921</v>
      </c>
      <c r="BF277" s="8">
        <f t="shared" si="3661"/>
        <v>2996.071069</v>
      </c>
      <c r="BG277" s="8">
        <f t="shared" si="3661"/>
        <v>3061.643347</v>
      </c>
      <c r="BH277" s="8">
        <f t="shared" si="3661"/>
        <v>3260.529674</v>
      </c>
      <c r="BI277" s="8">
        <f t="shared" si="3661"/>
        <v>3350.093005</v>
      </c>
      <c r="BJ277" s="8">
        <f t="shared" si="3661"/>
        <v>3650.884404</v>
      </c>
      <c r="BK277" s="8">
        <f t="shared" si="3661"/>
        <v>3392.414712</v>
      </c>
      <c r="BL277" s="8">
        <f t="shared" si="3661"/>
        <v>3198.562442</v>
      </c>
      <c r="BM277" s="8">
        <f t="shared" si="3661"/>
        <v>3954.224422</v>
      </c>
      <c r="BN277" s="8">
        <f t="shared" si="3661"/>
        <v>4038.588942</v>
      </c>
      <c r="BO277" s="8">
        <f t="shared" si="29"/>
        <v>38770.45385</v>
      </c>
      <c r="BP277" s="8">
        <f t="shared" ref="BP277:CA277" si="3662">SUM(BP278:BP284)</f>
        <v>3011.690769</v>
      </c>
      <c r="BQ277" s="8">
        <f t="shared" si="3662"/>
        <v>3763.965394</v>
      </c>
      <c r="BR277" s="8">
        <f t="shared" si="3662"/>
        <v>4208.697941</v>
      </c>
      <c r="BS277" s="8">
        <f t="shared" si="3662"/>
        <v>4186.368283</v>
      </c>
      <c r="BT277" s="8">
        <f t="shared" si="3662"/>
        <v>4276.362967</v>
      </c>
      <c r="BU277" s="8">
        <f t="shared" si="3662"/>
        <v>4555.089731</v>
      </c>
      <c r="BV277" s="8">
        <f t="shared" si="3662"/>
        <v>4674.091429</v>
      </c>
      <c r="BW277" s="8">
        <f t="shared" si="3662"/>
        <v>5100.56642</v>
      </c>
      <c r="BX277" s="8">
        <f t="shared" si="3662"/>
        <v>4739.464373</v>
      </c>
      <c r="BY277" s="8">
        <f t="shared" si="3662"/>
        <v>4468.637837</v>
      </c>
      <c r="BZ277" s="8">
        <f t="shared" si="3662"/>
        <v>5538.152479</v>
      </c>
      <c r="CA277" s="8">
        <f t="shared" si="3662"/>
        <v>5642.219491</v>
      </c>
      <c r="CB277" s="8">
        <f t="shared" si="31"/>
        <v>54165.30711</v>
      </c>
      <c r="CC277" s="8">
        <f t="shared" ref="CC277:CN277" si="3663">SUM(CC278:CC284)</f>
        <v>4310.582588</v>
      </c>
      <c r="CD277" s="8">
        <f t="shared" si="3663"/>
        <v>5389.775053</v>
      </c>
      <c r="CE277" s="8">
        <f t="shared" si="3663"/>
        <v>6026.89861</v>
      </c>
      <c r="CF277" s="8">
        <f t="shared" si="3663"/>
        <v>5996.168836</v>
      </c>
      <c r="CG277" s="8">
        <f t="shared" si="3663"/>
        <v>6123.469561</v>
      </c>
      <c r="CH277" s="8">
        <f t="shared" si="3663"/>
        <v>6523.55001</v>
      </c>
      <c r="CI277" s="8">
        <f t="shared" si="3663"/>
        <v>6691.182078</v>
      </c>
      <c r="CJ277" s="8">
        <f t="shared" si="3663"/>
        <v>7304.855917</v>
      </c>
      <c r="CK277" s="8">
        <f t="shared" si="3663"/>
        <v>6787.697976</v>
      </c>
      <c r="CL277" s="8">
        <f t="shared" si="3663"/>
        <v>6399.829521</v>
      </c>
      <c r="CM277" s="8">
        <f t="shared" si="3663"/>
        <v>7939.088179</v>
      </c>
      <c r="CN277" s="8">
        <f t="shared" si="3663"/>
        <v>8080.592829</v>
      </c>
      <c r="CO277" s="8">
        <f t="shared" si="33"/>
        <v>77573.69116</v>
      </c>
      <c r="CP277" s="2"/>
      <c r="CQ277" s="2"/>
      <c r="CR277" s="48">
        <f>O277-'ОПУ БС'!C277</f>
        <v>0</v>
      </c>
      <c r="CS277" s="48">
        <f>AB277-'ОПУ БС'!D277</f>
        <v>0</v>
      </c>
      <c r="CT277" s="48">
        <f>AO277-'ОПУ БС'!E277</f>
        <v>0</v>
      </c>
      <c r="CU277" s="48">
        <f>BB277-'ОПУ БС'!F277</f>
        <v>0</v>
      </c>
      <c r="CV277" s="48">
        <f>BO277-'ОПУ БС'!G277</f>
        <v>0</v>
      </c>
      <c r="CW277" s="48">
        <f>CB277-'ОПУ БС'!H277</f>
        <v>0</v>
      </c>
      <c r="CX277" s="48">
        <f>CO277-'ОПУ БС'!I277</f>
        <v>0</v>
      </c>
      <c r="CY277" s="2"/>
      <c r="CZ277" s="2"/>
      <c r="DA277" s="49">
        <f t="shared" ref="DA277:DL277" si="3664">SUM(DA278:DA284)</f>
        <v>0</v>
      </c>
      <c r="DB277" s="49">
        <f t="shared" si="3664"/>
        <v>0</v>
      </c>
      <c r="DC277" s="49">
        <f t="shared" si="3664"/>
        <v>0</v>
      </c>
      <c r="DD277" s="49">
        <f t="shared" si="3664"/>
        <v>0</v>
      </c>
      <c r="DE277" s="49">
        <f t="shared" si="3664"/>
        <v>0</v>
      </c>
      <c r="DF277" s="49">
        <f t="shared" si="3664"/>
        <v>-36.81285988</v>
      </c>
      <c r="DG277" s="49">
        <f t="shared" si="3664"/>
        <v>-38.06076013</v>
      </c>
      <c r="DH277" s="49">
        <f t="shared" si="3664"/>
        <v>-41.21622558</v>
      </c>
      <c r="DI277" s="49">
        <f t="shared" si="3664"/>
        <v>-38.29826271</v>
      </c>
      <c r="DJ277" s="49">
        <f t="shared" si="3664"/>
        <v>-36.10979055</v>
      </c>
      <c r="DK277" s="49">
        <f t="shared" si="3664"/>
        <v>-44.14436609</v>
      </c>
      <c r="DL277" s="49">
        <f t="shared" si="3664"/>
        <v>-45.59316989</v>
      </c>
      <c r="DM277" s="50">
        <f t="shared" si="35"/>
        <v>-280.2354348</v>
      </c>
      <c r="DN277" s="49">
        <f t="shared" ref="DN277:DY277" si="3665">SUM(DN278:DN284)</f>
        <v>-38.69409846</v>
      </c>
      <c r="DO277" s="49">
        <f t="shared" si="3665"/>
        <v>-48.15802042</v>
      </c>
      <c r="DP277" s="49">
        <f t="shared" si="3665"/>
        <v>-53.85074217</v>
      </c>
      <c r="DQ277" s="49">
        <f t="shared" si="3665"/>
        <v>-53.5176239</v>
      </c>
      <c r="DR277" s="49">
        <f t="shared" si="3665"/>
        <v>-54.71293202</v>
      </c>
      <c r="DS277" s="49">
        <f t="shared" si="3665"/>
        <v>-58.25357746</v>
      </c>
      <c r="DT277" s="49">
        <f t="shared" si="3665"/>
        <v>-59.99097281</v>
      </c>
      <c r="DU277" s="49">
        <f t="shared" si="3665"/>
        <v>-65.22526927</v>
      </c>
      <c r="DV277" s="49">
        <f t="shared" si="3665"/>
        <v>-60.60755109</v>
      </c>
      <c r="DW277" s="49">
        <f t="shared" si="3665"/>
        <v>-57.14426246</v>
      </c>
      <c r="DX277" s="49">
        <f t="shared" si="3665"/>
        <v>-70.35083015</v>
      </c>
      <c r="DY277" s="49">
        <f t="shared" si="3665"/>
        <v>-72.15184654</v>
      </c>
      <c r="DZ277" s="50">
        <f t="shared" si="37"/>
        <v>-692.6577267</v>
      </c>
      <c r="EA277" s="49">
        <f t="shared" ref="EA277:EL277" si="3666">SUM(EA278:EA284)</f>
        <v>-41.8343835</v>
      </c>
      <c r="EB277" s="49">
        <f t="shared" si="3666"/>
        <v>-52.20520523</v>
      </c>
      <c r="EC277" s="49">
        <f t="shared" si="3666"/>
        <v>-58.37301348</v>
      </c>
      <c r="ED277" s="49">
        <f t="shared" si="3666"/>
        <v>-58.04160971</v>
      </c>
      <c r="EE277" s="49">
        <f t="shared" si="3666"/>
        <v>-59.31191355</v>
      </c>
      <c r="EF277" s="49">
        <f t="shared" si="3666"/>
        <v>-63.16485371</v>
      </c>
      <c r="EG277" s="49">
        <f t="shared" si="3666"/>
        <v>-64.89992602</v>
      </c>
      <c r="EH277" s="49">
        <f t="shared" si="3666"/>
        <v>-70.72702976</v>
      </c>
      <c r="EI277" s="49">
        <f t="shared" si="3666"/>
        <v>-65.71980642</v>
      </c>
      <c r="EJ277" s="49">
        <f t="shared" si="3666"/>
        <v>-61.96438891</v>
      </c>
      <c r="EK277" s="49">
        <f t="shared" si="3666"/>
        <v>-76.60350684</v>
      </c>
      <c r="EL277" s="49">
        <f t="shared" si="3666"/>
        <v>-78.23786478</v>
      </c>
      <c r="EM277" s="50">
        <f t="shared" si="39"/>
        <v>-751.0835019</v>
      </c>
      <c r="EN277" s="49">
        <f t="shared" ref="EN277:EY277" si="3667">SUM(EN278:EN284)</f>
        <v>-37.83240011</v>
      </c>
      <c r="EO277" s="49">
        <f t="shared" si="3667"/>
        <v>-47.28235921</v>
      </c>
      <c r="EP277" s="49">
        <f t="shared" si="3667"/>
        <v>-52.86902164</v>
      </c>
      <c r="EQ277" s="49">
        <f t="shared" si="3667"/>
        <v>-52.58851989</v>
      </c>
      <c r="ER277" s="49">
        <f t="shared" si="3667"/>
        <v>-53.71901938</v>
      </c>
      <c r="ES277" s="49">
        <f t="shared" si="3667"/>
        <v>-57.22034248</v>
      </c>
      <c r="ET277" s="49">
        <f t="shared" si="3667"/>
        <v>-58.71522366</v>
      </c>
      <c r="EU277" s="49">
        <f t="shared" si="3667"/>
        <v>-64.07253745</v>
      </c>
      <c r="EV277" s="49">
        <f t="shared" si="3667"/>
        <v>-59.53642861</v>
      </c>
      <c r="EW277" s="49">
        <f t="shared" si="3667"/>
        <v>-56.13434697</v>
      </c>
      <c r="EX277" s="49">
        <f t="shared" si="3667"/>
        <v>-69.56942679</v>
      </c>
      <c r="EY277" s="49">
        <f t="shared" si="3667"/>
        <v>-70.87670072</v>
      </c>
      <c r="EZ277" s="51">
        <f t="shared" si="41"/>
        <v>-680.4163269</v>
      </c>
      <c r="FA277" s="49">
        <f t="shared" ref="FA277:FL277" si="3668">SUM(FA278:FA284)</f>
        <v>-24.00272066</v>
      </c>
      <c r="FB277" s="49">
        <f t="shared" si="3668"/>
        <v>-30.01201401</v>
      </c>
      <c r="FC277" s="49">
        <f t="shared" si="3668"/>
        <v>-33.55972442</v>
      </c>
      <c r="FD277" s="49">
        <f t="shared" si="3668"/>
        <v>-33.38861109</v>
      </c>
      <c r="FE277" s="49">
        <f t="shared" si="3668"/>
        <v>-34.09746277</v>
      </c>
      <c r="FF277" s="49">
        <f t="shared" si="3668"/>
        <v>-36.32524036</v>
      </c>
      <c r="FG277" s="49">
        <f t="shared" si="3668"/>
        <v>-37.25867003</v>
      </c>
      <c r="FH277" s="49">
        <f t="shared" si="3668"/>
        <v>-40.67580482</v>
      </c>
      <c r="FI277" s="49">
        <f t="shared" si="3668"/>
        <v>-37.79610183</v>
      </c>
      <c r="FJ277" s="49">
        <f t="shared" si="3668"/>
        <v>-35.63632458</v>
      </c>
      <c r="FK277" s="49">
        <f t="shared" si="3668"/>
        <v>-44.20741558</v>
      </c>
      <c r="FL277" s="49">
        <f t="shared" si="3668"/>
        <v>-44.99535932</v>
      </c>
      <c r="FM277" s="51">
        <f t="shared" si="43"/>
        <v>-431.9554495</v>
      </c>
      <c r="FN277" s="2"/>
      <c r="FO277" s="2"/>
      <c r="FP277" s="8">
        <f t="shared" ref="FP277:GA277" si="3669">SUM(FP278:FP284)</f>
        <v>641.5239257</v>
      </c>
      <c r="FQ277" s="8">
        <f t="shared" si="3669"/>
        <v>788.5894614</v>
      </c>
      <c r="FR277" s="8">
        <f t="shared" si="3669"/>
        <v>880.0532672</v>
      </c>
      <c r="FS277" s="8">
        <f t="shared" si="3669"/>
        <v>873.1117814</v>
      </c>
      <c r="FT277" s="8">
        <f t="shared" si="3669"/>
        <v>894.1185896</v>
      </c>
      <c r="FU277" s="8">
        <f t="shared" si="3669"/>
        <v>951.0978501</v>
      </c>
      <c r="FV277" s="8">
        <f t="shared" si="3669"/>
        <v>991.9208761</v>
      </c>
      <c r="FW277" s="8">
        <f t="shared" si="3669"/>
        <v>1064.648951</v>
      </c>
      <c r="FX277" s="8">
        <f t="shared" si="3669"/>
        <v>989.2755743</v>
      </c>
      <c r="FY277" s="8">
        <f t="shared" si="3669"/>
        <v>932.7455415</v>
      </c>
      <c r="FZ277" s="8">
        <f t="shared" si="3669"/>
        <v>1121.211728</v>
      </c>
      <c r="GA277" s="8">
        <f t="shared" si="3669"/>
        <v>1177.709017</v>
      </c>
      <c r="GB277" s="52">
        <f t="shared" si="45"/>
        <v>11306.00656</v>
      </c>
      <c r="GC277" s="8">
        <f t="shared" ref="GC277:GN277" si="3670">SUM(GC278:GC284)</f>
        <v>759.2665947</v>
      </c>
      <c r="GD277" s="8">
        <f t="shared" si="3670"/>
        <v>937.3105181</v>
      </c>
      <c r="GE277" s="8">
        <f t="shared" si="3670"/>
        <v>1047.901119</v>
      </c>
      <c r="GF277" s="8">
        <f t="shared" si="3670"/>
        <v>1040.038379</v>
      </c>
      <c r="GG277" s="8">
        <f t="shared" si="3670"/>
        <v>1064.486048</v>
      </c>
      <c r="GH277" s="8">
        <f t="shared" si="3670"/>
        <v>1132.739157</v>
      </c>
      <c r="GI277" s="8">
        <f t="shared" si="3670"/>
        <v>1174.885437</v>
      </c>
      <c r="GJ277" s="8">
        <f t="shared" si="3670"/>
        <v>1268.151797</v>
      </c>
      <c r="GK277" s="8">
        <f t="shared" si="3670"/>
        <v>1178.371139</v>
      </c>
      <c r="GL277" s="8">
        <f t="shared" si="3670"/>
        <v>1111.035645</v>
      </c>
      <c r="GM277" s="8">
        <f t="shared" si="3670"/>
        <v>1350.09011</v>
      </c>
      <c r="GN277" s="8">
        <f t="shared" si="3670"/>
        <v>1402.822784</v>
      </c>
      <c r="GO277" s="52">
        <f t="shared" si="47"/>
        <v>13467.09873</v>
      </c>
      <c r="GP277" s="53">
        <f t="shared" ref="GP277:HA277" si="3671">SUM(GP278:GP284)</f>
        <v>1045.790032</v>
      </c>
      <c r="GQ277" s="53">
        <f t="shared" si="3671"/>
        <v>1295.593705</v>
      </c>
      <c r="GR277" s="53">
        <f t="shared" si="3671"/>
        <v>1448.990077</v>
      </c>
      <c r="GS277" s="53">
        <f t="shared" si="3671"/>
        <v>1438.971577</v>
      </c>
      <c r="GT277" s="53">
        <f t="shared" si="3671"/>
        <v>1471.879295</v>
      </c>
      <c r="GU277" s="53">
        <f t="shared" si="3671"/>
        <v>1529.88864</v>
      </c>
      <c r="GV277" s="53">
        <f t="shared" si="3671"/>
        <v>1581.74955</v>
      </c>
      <c r="GW277" s="53">
        <f t="shared" si="3671"/>
        <v>1712.886081</v>
      </c>
      <c r="GX277" s="53">
        <f t="shared" si="3671"/>
        <v>1591.61981</v>
      </c>
      <c r="GY277" s="53">
        <f t="shared" si="3671"/>
        <v>1500.670107</v>
      </c>
      <c r="GZ277" s="53">
        <f t="shared" si="3671"/>
        <v>1834.57532</v>
      </c>
      <c r="HA277" s="53">
        <f t="shared" si="3671"/>
        <v>1894.785488</v>
      </c>
      <c r="HB277" s="52">
        <f t="shared" si="49"/>
        <v>18347.39968</v>
      </c>
      <c r="HC277" s="53">
        <f t="shared" ref="HC277:HN277" si="3672">SUM(HC278:HC284)</f>
        <v>1436.440227</v>
      </c>
      <c r="HD277" s="53">
        <f t="shared" si="3672"/>
        <v>1787.769208</v>
      </c>
      <c r="HE277" s="53">
        <f t="shared" si="3672"/>
        <v>1999.100002</v>
      </c>
      <c r="HF277" s="53">
        <f t="shared" si="3672"/>
        <v>1986.733659</v>
      </c>
      <c r="HG277" s="53">
        <f t="shared" si="3672"/>
        <v>2031.107058</v>
      </c>
      <c r="HH277" s="53">
        <f t="shared" si="3672"/>
        <v>2162.546366</v>
      </c>
      <c r="HI277" s="53">
        <f t="shared" si="3672"/>
        <v>2227.043658</v>
      </c>
      <c r="HJ277" s="53">
        <f t="shared" si="3672"/>
        <v>2421.356339</v>
      </c>
      <c r="HK277" s="53">
        <f t="shared" si="3672"/>
        <v>2249.932881</v>
      </c>
      <c r="HL277" s="53">
        <f t="shared" si="3672"/>
        <v>2121.365288</v>
      </c>
      <c r="HM277" s="53">
        <f t="shared" si="3672"/>
        <v>2611.63243</v>
      </c>
      <c r="HN277" s="53">
        <f t="shared" si="3672"/>
        <v>2678.491525</v>
      </c>
      <c r="HO277" s="52">
        <f t="shared" si="51"/>
        <v>25713.51864</v>
      </c>
      <c r="HP277" s="53">
        <f t="shared" ref="HP277:IA277" si="3673">SUM(HP278:HP284)</f>
        <v>2117.629951</v>
      </c>
      <c r="HQ277" s="53">
        <f t="shared" si="3673"/>
        <v>2642.594367</v>
      </c>
      <c r="HR277" s="53">
        <f t="shared" si="3673"/>
        <v>2954.804908</v>
      </c>
      <c r="HS277" s="53">
        <f t="shared" si="3673"/>
        <v>2938.029459</v>
      </c>
      <c r="HT277" s="53">
        <f t="shared" si="3673"/>
        <v>3002.331434</v>
      </c>
      <c r="HU277" s="53">
        <f t="shared" si="3673"/>
        <v>3197.36482</v>
      </c>
      <c r="HV277" s="53">
        <f t="shared" si="3673"/>
        <v>3285.193079</v>
      </c>
      <c r="HW277" s="53">
        <f t="shared" si="3673"/>
        <v>3580.157374</v>
      </c>
      <c r="HX277" s="53">
        <f t="shared" si="3673"/>
        <v>3326.694905</v>
      </c>
      <c r="HY277" s="53">
        <f t="shared" si="3673"/>
        <v>3136.598053</v>
      </c>
      <c r="HZ277" s="53">
        <f t="shared" si="3673"/>
        <v>3877.620916</v>
      </c>
      <c r="IA277" s="53">
        <f t="shared" si="3673"/>
        <v>3960.351078</v>
      </c>
      <c r="IB277" s="52">
        <f t="shared" si="53"/>
        <v>38019.37034</v>
      </c>
      <c r="IC277" s="53">
        <f t="shared" ref="IC277:IN277" si="3674">SUM(IC278:IC284)</f>
        <v>2973.858369</v>
      </c>
      <c r="ID277" s="53">
        <f t="shared" si="3674"/>
        <v>3716.683035</v>
      </c>
      <c r="IE277" s="53">
        <f t="shared" si="3674"/>
        <v>4155.828919</v>
      </c>
      <c r="IF277" s="53">
        <f t="shared" si="3674"/>
        <v>4133.779763</v>
      </c>
      <c r="IG277" s="53">
        <f t="shared" si="3674"/>
        <v>4222.643948</v>
      </c>
      <c r="IH277" s="53">
        <f t="shared" si="3674"/>
        <v>4497.869389</v>
      </c>
      <c r="II277" s="53">
        <f t="shared" si="3674"/>
        <v>4615.376205</v>
      </c>
      <c r="IJ277" s="53">
        <f t="shared" si="3674"/>
        <v>5036.493882</v>
      </c>
      <c r="IK277" s="53">
        <f t="shared" si="3674"/>
        <v>4679.927944</v>
      </c>
      <c r="IL277" s="53">
        <f t="shared" si="3674"/>
        <v>4412.50349</v>
      </c>
      <c r="IM277" s="53">
        <f t="shared" si="3674"/>
        <v>5468.583052</v>
      </c>
      <c r="IN277" s="53">
        <f t="shared" si="3674"/>
        <v>5571.34279</v>
      </c>
      <c r="IO277" s="52">
        <f t="shared" si="55"/>
        <v>53484.89079</v>
      </c>
      <c r="IP277" s="53">
        <f t="shared" ref="IP277:JA277" si="3675">SUM(IP278:IP284)</f>
        <v>4286.579867</v>
      </c>
      <c r="IQ277" s="53">
        <f t="shared" si="3675"/>
        <v>5359.763039</v>
      </c>
      <c r="IR277" s="53">
        <f t="shared" si="3675"/>
        <v>5993.338885</v>
      </c>
      <c r="IS277" s="53">
        <f t="shared" si="3675"/>
        <v>5962.780225</v>
      </c>
      <c r="IT277" s="53">
        <f t="shared" si="3675"/>
        <v>6089.372098</v>
      </c>
      <c r="IU277" s="53">
        <f t="shared" si="3675"/>
        <v>6487.22477</v>
      </c>
      <c r="IV277" s="53">
        <f t="shared" si="3675"/>
        <v>6653.923407</v>
      </c>
      <c r="IW277" s="53">
        <f t="shared" si="3675"/>
        <v>7264.180113</v>
      </c>
      <c r="IX277" s="53">
        <f t="shared" si="3675"/>
        <v>6749.901875</v>
      </c>
      <c r="IY277" s="53">
        <f t="shared" si="3675"/>
        <v>6364.193196</v>
      </c>
      <c r="IZ277" s="53">
        <f t="shared" si="3675"/>
        <v>7894.880764</v>
      </c>
      <c r="JA277" s="53">
        <f t="shared" si="3675"/>
        <v>8035.59747</v>
      </c>
      <c r="JB277" s="52">
        <f t="shared" si="57"/>
        <v>77141.73571</v>
      </c>
      <c r="JC277" s="2"/>
      <c r="JD277" s="2"/>
      <c r="JE277" s="19">
        <f t="shared" si="58"/>
        <v>0</v>
      </c>
      <c r="JF277" s="19">
        <f t="shared" si="59"/>
        <v>0</v>
      </c>
      <c r="JG277" s="48">
        <f t="shared" si="60"/>
        <v>0</v>
      </c>
      <c r="JH277" s="48">
        <f t="shared" si="61"/>
        <v>0</v>
      </c>
      <c r="JI277" s="48">
        <f t="shared" si="62"/>
        <v>0</v>
      </c>
      <c r="JJ277" s="48">
        <f t="shared" si="63"/>
        <v>0</v>
      </c>
      <c r="JK277" s="48">
        <f t="shared" si="64"/>
        <v>0</v>
      </c>
    </row>
    <row r="278" ht="19.5" customHeight="1" outlineLevel="1">
      <c r="A278" s="2"/>
      <c r="B278" s="13" t="s">
        <v>22</v>
      </c>
      <c r="C278" s="10">
        <f t="shared" ref="C278:N278" si="3676">C248</f>
        <v>223.56947</v>
      </c>
      <c r="D278" s="10">
        <f t="shared" si="3676"/>
        <v>325.5485265</v>
      </c>
      <c r="E278" s="10">
        <f t="shared" si="3676"/>
        <v>364.7712405</v>
      </c>
      <c r="F278" s="10">
        <f t="shared" si="3676"/>
        <v>364.7712405</v>
      </c>
      <c r="G278" s="10">
        <f t="shared" si="3676"/>
        <v>372.6157833</v>
      </c>
      <c r="H278" s="10">
        <f t="shared" si="3676"/>
        <v>396.1494118</v>
      </c>
      <c r="I278" s="10">
        <f t="shared" si="3676"/>
        <v>356.9266977</v>
      </c>
      <c r="J278" s="10">
        <f t="shared" si="3676"/>
        <v>443.2166686</v>
      </c>
      <c r="K278" s="10">
        <f t="shared" si="3676"/>
        <v>411.8384974</v>
      </c>
      <c r="L278" s="10">
        <f t="shared" si="3676"/>
        <v>388.304869</v>
      </c>
      <c r="M278" s="10">
        <f t="shared" si="3676"/>
        <v>568.7293535</v>
      </c>
      <c r="N278" s="10">
        <f t="shared" si="3676"/>
        <v>490.2839255</v>
      </c>
      <c r="O278" s="10">
        <f t="shared" si="21"/>
        <v>4706.725684</v>
      </c>
      <c r="P278" s="10">
        <f t="shared" ref="P278:AA278" si="3677">P248</f>
        <v>280.9489741</v>
      </c>
      <c r="Q278" s="10">
        <f t="shared" si="3677"/>
        <v>409.1011377</v>
      </c>
      <c r="R278" s="10">
        <f t="shared" si="3677"/>
        <v>458.3904314</v>
      </c>
      <c r="S278" s="10">
        <f t="shared" si="3677"/>
        <v>458.3904314</v>
      </c>
      <c r="T278" s="10">
        <f t="shared" si="3677"/>
        <v>468.2482902</v>
      </c>
      <c r="U278" s="10">
        <f t="shared" si="3677"/>
        <v>497.8218664</v>
      </c>
      <c r="V278" s="10">
        <f t="shared" si="3677"/>
        <v>448.5325727</v>
      </c>
      <c r="W278" s="10">
        <f t="shared" si="3677"/>
        <v>556.9690188</v>
      </c>
      <c r="X278" s="10">
        <f t="shared" si="3677"/>
        <v>517.5375839</v>
      </c>
      <c r="Y278" s="10">
        <f t="shared" si="3677"/>
        <v>487.9640076</v>
      </c>
      <c r="Z278" s="10">
        <f t="shared" si="3677"/>
        <v>714.6947587</v>
      </c>
      <c r="AA278" s="10">
        <f t="shared" si="3677"/>
        <v>616.1161713</v>
      </c>
      <c r="AB278" s="10">
        <f t="shared" si="23"/>
        <v>5914.715244</v>
      </c>
      <c r="AC278" s="10">
        <f t="shared" ref="AC278:AN278" si="3678">AC248</f>
        <v>401.880576</v>
      </c>
      <c r="AD278" s="10">
        <f t="shared" si="3678"/>
        <v>585.1945229</v>
      </c>
      <c r="AE278" s="10">
        <f t="shared" si="3678"/>
        <v>655.6998871</v>
      </c>
      <c r="AF278" s="10">
        <f t="shared" si="3678"/>
        <v>655.6998871</v>
      </c>
      <c r="AG278" s="10">
        <f t="shared" si="3678"/>
        <v>669.8009599</v>
      </c>
      <c r="AH278" s="10">
        <f t="shared" si="3678"/>
        <v>712.1041785</v>
      </c>
      <c r="AI278" s="10">
        <f t="shared" si="3678"/>
        <v>641.5988143</v>
      </c>
      <c r="AJ278" s="10">
        <f t="shared" si="3678"/>
        <v>796.7106155</v>
      </c>
      <c r="AK278" s="10">
        <f t="shared" si="3678"/>
        <v>740.3063242</v>
      </c>
      <c r="AL278" s="10">
        <f t="shared" si="3678"/>
        <v>698.0031056</v>
      </c>
      <c r="AM278" s="10">
        <f t="shared" si="3678"/>
        <v>1022.327781</v>
      </c>
      <c r="AN278" s="10">
        <f t="shared" si="3678"/>
        <v>881.3170526</v>
      </c>
      <c r="AO278" s="10">
        <f t="shared" si="25"/>
        <v>8460.643705</v>
      </c>
      <c r="AP278" s="10">
        <f t="shared" ref="AP278:BA278" si="3679">AP248</f>
        <v>591.7705341</v>
      </c>
      <c r="AQ278" s="10">
        <f t="shared" si="3679"/>
        <v>861.7009532</v>
      </c>
      <c r="AR278" s="10">
        <f t="shared" si="3679"/>
        <v>965.5203451</v>
      </c>
      <c r="AS278" s="10">
        <f t="shared" si="3679"/>
        <v>965.5203451</v>
      </c>
      <c r="AT278" s="10">
        <f t="shared" si="3679"/>
        <v>986.2842235</v>
      </c>
      <c r="AU278" s="10">
        <f t="shared" si="3679"/>
        <v>1048.575859</v>
      </c>
      <c r="AV278" s="10">
        <f t="shared" si="3679"/>
        <v>944.7564668</v>
      </c>
      <c r="AW278" s="10">
        <f t="shared" si="3679"/>
        <v>1173.159129</v>
      </c>
      <c r="AX278" s="10">
        <f t="shared" si="3679"/>
        <v>1090.103615</v>
      </c>
      <c r="AY278" s="10">
        <f t="shared" si="3679"/>
        <v>1027.81198</v>
      </c>
      <c r="AZ278" s="10">
        <f t="shared" si="3679"/>
        <v>1505.381183</v>
      </c>
      <c r="BA278" s="10">
        <f t="shared" si="3679"/>
        <v>1297.742399</v>
      </c>
      <c r="BB278" s="10">
        <f t="shared" si="27"/>
        <v>12458.32703</v>
      </c>
      <c r="BC278" s="10">
        <f t="shared" ref="BC278:BN278" si="3680">BC248</f>
        <v>887.9932273</v>
      </c>
      <c r="BD278" s="10">
        <f t="shared" si="3680"/>
        <v>1293.04277</v>
      </c>
      <c r="BE278" s="10">
        <f t="shared" si="3680"/>
        <v>1448.831055</v>
      </c>
      <c r="BF278" s="10">
        <f t="shared" si="3680"/>
        <v>1448.831055</v>
      </c>
      <c r="BG278" s="10">
        <f t="shared" si="3680"/>
        <v>1479.988712</v>
      </c>
      <c r="BH278" s="10">
        <f t="shared" si="3680"/>
        <v>1573.461684</v>
      </c>
      <c r="BI278" s="10">
        <f t="shared" si="3680"/>
        <v>1417.673398</v>
      </c>
      <c r="BJ278" s="10">
        <f t="shared" si="3680"/>
        <v>1760.407626</v>
      </c>
      <c r="BK278" s="10">
        <f t="shared" si="3680"/>
        <v>1635.776998</v>
      </c>
      <c r="BL278" s="10">
        <f t="shared" si="3680"/>
        <v>1542.304026</v>
      </c>
      <c r="BM278" s="10">
        <f t="shared" si="3680"/>
        <v>2258.93014</v>
      </c>
      <c r="BN278" s="10">
        <f t="shared" si="3680"/>
        <v>1947.353569</v>
      </c>
      <c r="BO278" s="10">
        <f t="shared" si="29"/>
        <v>18694.59426</v>
      </c>
      <c r="BP278" s="10">
        <f t="shared" ref="BP278:CA278" si="3681">BP248</f>
        <v>1256.336044</v>
      </c>
      <c r="BQ278" s="10">
        <f t="shared" si="3681"/>
        <v>1829.401608</v>
      </c>
      <c r="BR278" s="10">
        <f t="shared" si="3681"/>
        <v>2049.81144</v>
      </c>
      <c r="BS278" s="10">
        <f t="shared" si="3681"/>
        <v>2049.81144</v>
      </c>
      <c r="BT278" s="10">
        <f t="shared" si="3681"/>
        <v>2093.893406</v>
      </c>
      <c r="BU278" s="10">
        <f t="shared" si="3681"/>
        <v>2226.139306</v>
      </c>
      <c r="BV278" s="10">
        <f t="shared" si="3681"/>
        <v>2005.729474</v>
      </c>
      <c r="BW278" s="10">
        <f t="shared" si="3681"/>
        <v>2490.631104</v>
      </c>
      <c r="BX278" s="10">
        <f t="shared" si="3681"/>
        <v>2314.303239</v>
      </c>
      <c r="BY278" s="10">
        <f t="shared" si="3681"/>
        <v>2182.057339</v>
      </c>
      <c r="BZ278" s="10">
        <f t="shared" si="3681"/>
        <v>3195.942568</v>
      </c>
      <c r="CA278" s="10">
        <f t="shared" si="3681"/>
        <v>2755.122903</v>
      </c>
      <c r="CB278" s="10">
        <f t="shared" si="31"/>
        <v>26449.17987</v>
      </c>
      <c r="CC278" s="10">
        <f t="shared" ref="CC278:CN278" si="3682">CC248</f>
        <v>1807.253557</v>
      </c>
      <c r="CD278" s="10">
        <f t="shared" si="3682"/>
        <v>2631.614829</v>
      </c>
      <c r="CE278" s="10">
        <f t="shared" si="3682"/>
        <v>2948.676857</v>
      </c>
      <c r="CF278" s="10">
        <f t="shared" si="3682"/>
        <v>2948.676857</v>
      </c>
      <c r="CG278" s="10">
        <f t="shared" si="3682"/>
        <v>3012.089262</v>
      </c>
      <c r="CH278" s="10">
        <f t="shared" si="3682"/>
        <v>3202.326479</v>
      </c>
      <c r="CI278" s="10">
        <f t="shared" si="3682"/>
        <v>2885.264451</v>
      </c>
      <c r="CJ278" s="10">
        <f t="shared" si="3682"/>
        <v>3582.800912</v>
      </c>
      <c r="CK278" s="10">
        <f t="shared" si="3682"/>
        <v>3329.15129</v>
      </c>
      <c r="CL278" s="10">
        <f t="shared" si="3682"/>
        <v>3138.914073</v>
      </c>
      <c r="CM278" s="10">
        <f t="shared" si="3682"/>
        <v>4597.399401</v>
      </c>
      <c r="CN278" s="10">
        <f t="shared" si="3682"/>
        <v>3963.275345</v>
      </c>
      <c r="CO278" s="10">
        <f t="shared" si="33"/>
        <v>38047.44332</v>
      </c>
      <c r="CP278" s="2"/>
      <c r="CQ278" s="2"/>
      <c r="CR278" s="48">
        <f>O278-'ОПУ БС'!C278</f>
        <v>0</v>
      </c>
      <c r="CS278" s="48">
        <f>AB278-'ОПУ БС'!D278</f>
        <v>0</v>
      </c>
      <c r="CT278" s="48">
        <f>AO278-'ОПУ БС'!E278</f>
        <v>0</v>
      </c>
      <c r="CU278" s="48">
        <f>BB278-'ОПУ БС'!F278</f>
        <v>0</v>
      </c>
      <c r="CV278" s="48">
        <f>BO278-'ОПУ БС'!G278</f>
        <v>0</v>
      </c>
      <c r="CW278" s="48">
        <f>CB278-'ОПУ БС'!H278</f>
        <v>0</v>
      </c>
      <c r="CX278" s="48">
        <f>CO278-'ОПУ БС'!I278</f>
        <v>0</v>
      </c>
      <c r="CY278" s="2"/>
      <c r="CZ278" s="2"/>
      <c r="DA278" s="54">
        <f t="shared" ref="DA278:DL278" si="3683">DA248</f>
        <v>0</v>
      </c>
      <c r="DB278" s="54">
        <f t="shared" si="3683"/>
        <v>0</v>
      </c>
      <c r="DC278" s="54">
        <f t="shared" si="3683"/>
        <v>0</v>
      </c>
      <c r="DD278" s="54">
        <f t="shared" si="3683"/>
        <v>0</v>
      </c>
      <c r="DE278" s="54">
        <f t="shared" si="3683"/>
        <v>0</v>
      </c>
      <c r="DF278" s="54">
        <f t="shared" si="3683"/>
        <v>-16.73234585</v>
      </c>
      <c r="DG278" s="54">
        <f t="shared" si="3683"/>
        <v>-15.07567795</v>
      </c>
      <c r="DH278" s="54">
        <f t="shared" si="3683"/>
        <v>-18.72034734</v>
      </c>
      <c r="DI278" s="54">
        <f t="shared" si="3683"/>
        <v>-17.39501301</v>
      </c>
      <c r="DJ278" s="54">
        <f t="shared" si="3683"/>
        <v>-16.40101227</v>
      </c>
      <c r="DK278" s="54">
        <f t="shared" si="3683"/>
        <v>-24.02168464</v>
      </c>
      <c r="DL278" s="54">
        <f t="shared" si="3683"/>
        <v>-20.70834883</v>
      </c>
      <c r="DM278" s="55">
        <f t="shared" si="35"/>
        <v>-129.0544299</v>
      </c>
      <c r="DN278" s="54">
        <f t="shared" ref="DN278:DY278" si="3684">DN248</f>
        <v>-15.5226727</v>
      </c>
      <c r="DO278" s="54">
        <f t="shared" si="3684"/>
        <v>-22.60319007</v>
      </c>
      <c r="DP278" s="54">
        <f t="shared" si="3684"/>
        <v>-25.32646598</v>
      </c>
      <c r="DQ278" s="54">
        <f t="shared" si="3684"/>
        <v>-25.32646598</v>
      </c>
      <c r="DR278" s="54">
        <f t="shared" si="3684"/>
        <v>-25.87112116</v>
      </c>
      <c r="DS278" s="54">
        <f t="shared" si="3684"/>
        <v>-27.50508671</v>
      </c>
      <c r="DT278" s="54">
        <f t="shared" si="3684"/>
        <v>-24.7818108</v>
      </c>
      <c r="DU278" s="54">
        <f t="shared" si="3684"/>
        <v>-30.7730178</v>
      </c>
      <c r="DV278" s="54">
        <f t="shared" si="3684"/>
        <v>-28.59439707</v>
      </c>
      <c r="DW278" s="54">
        <f t="shared" si="3684"/>
        <v>-26.96043153</v>
      </c>
      <c r="DX278" s="54">
        <f t="shared" si="3684"/>
        <v>-39.48750072</v>
      </c>
      <c r="DY278" s="54">
        <f t="shared" si="3684"/>
        <v>-34.0409489</v>
      </c>
      <c r="DZ278" s="50">
        <f t="shared" si="37"/>
        <v>-326.7931094</v>
      </c>
      <c r="EA278" s="54">
        <f t="shared" ref="EA278:EL278" si="3685">EA248</f>
        <v>-17.20271487</v>
      </c>
      <c r="EB278" s="54">
        <f t="shared" si="3685"/>
        <v>-25.04956727</v>
      </c>
      <c r="EC278" s="54">
        <f t="shared" si="3685"/>
        <v>-28.06758742</v>
      </c>
      <c r="ED278" s="54">
        <f t="shared" si="3685"/>
        <v>-28.06758742</v>
      </c>
      <c r="EE278" s="54">
        <f t="shared" si="3685"/>
        <v>-28.67119145</v>
      </c>
      <c r="EF278" s="54">
        <f t="shared" si="3685"/>
        <v>-30.48200354</v>
      </c>
      <c r="EG278" s="54">
        <f t="shared" si="3685"/>
        <v>-27.46398339</v>
      </c>
      <c r="EH278" s="54">
        <f t="shared" si="3685"/>
        <v>-34.10362772</v>
      </c>
      <c r="EI278" s="54">
        <f t="shared" si="3685"/>
        <v>-31.6892116</v>
      </c>
      <c r="EJ278" s="54">
        <f t="shared" si="3685"/>
        <v>-29.87839951</v>
      </c>
      <c r="EK278" s="54">
        <f t="shared" si="3685"/>
        <v>-43.76129221</v>
      </c>
      <c r="EL278" s="54">
        <f t="shared" si="3685"/>
        <v>-37.72525191</v>
      </c>
      <c r="EM278" s="50">
        <f t="shared" si="39"/>
        <v>-362.1624183</v>
      </c>
      <c r="EN278" s="54">
        <f t="shared" ref="EN278:EY278" si="3686">EN248</f>
        <v>-15.78190177</v>
      </c>
      <c r="EO278" s="54">
        <f t="shared" si="3686"/>
        <v>-22.98066398</v>
      </c>
      <c r="EP278" s="54">
        <f t="shared" si="3686"/>
        <v>-25.74941868</v>
      </c>
      <c r="EQ278" s="54">
        <f t="shared" si="3686"/>
        <v>-25.74941868</v>
      </c>
      <c r="ER278" s="54">
        <f t="shared" si="3686"/>
        <v>-26.30316962</v>
      </c>
      <c r="ES278" s="54">
        <f t="shared" si="3686"/>
        <v>-27.96442244</v>
      </c>
      <c r="ET278" s="54">
        <f t="shared" si="3686"/>
        <v>-25.19566774</v>
      </c>
      <c r="EU278" s="54">
        <f t="shared" si="3686"/>
        <v>-31.28692807</v>
      </c>
      <c r="EV278" s="54">
        <f t="shared" si="3686"/>
        <v>-29.07192432</v>
      </c>
      <c r="EW278" s="54">
        <f t="shared" si="3686"/>
        <v>-27.4106715</v>
      </c>
      <c r="EX278" s="54">
        <f t="shared" si="3686"/>
        <v>-40.1469431</v>
      </c>
      <c r="EY278" s="54">
        <f t="shared" si="3686"/>
        <v>-34.60943371</v>
      </c>
      <c r="EZ278" s="51">
        <f t="shared" si="41"/>
        <v>-332.2505636</v>
      </c>
      <c r="FA278" s="54">
        <f t="shared" ref="FA278:FL278" si="3687">FA248</f>
        <v>-10.06337343</v>
      </c>
      <c r="FB278" s="54">
        <f t="shared" si="3687"/>
        <v>-14.65368412</v>
      </c>
      <c r="FC278" s="54">
        <f t="shared" si="3687"/>
        <v>-16.41918823</v>
      </c>
      <c r="FD278" s="54">
        <f t="shared" si="3687"/>
        <v>-16.41918823</v>
      </c>
      <c r="FE278" s="54">
        <f t="shared" si="3687"/>
        <v>-16.77228905</v>
      </c>
      <c r="FF278" s="54">
        <f t="shared" si="3687"/>
        <v>-17.83159152</v>
      </c>
      <c r="FG278" s="54">
        <f t="shared" si="3687"/>
        <v>-16.06608741</v>
      </c>
      <c r="FH278" s="54">
        <f t="shared" si="3687"/>
        <v>-19.95019645</v>
      </c>
      <c r="FI278" s="54">
        <f t="shared" si="3687"/>
        <v>-18.53779317</v>
      </c>
      <c r="FJ278" s="54">
        <f t="shared" si="3687"/>
        <v>-17.4784907</v>
      </c>
      <c r="FK278" s="54">
        <f t="shared" si="3687"/>
        <v>-25.59980961</v>
      </c>
      <c r="FL278" s="54">
        <f t="shared" si="3687"/>
        <v>-22.06880139</v>
      </c>
      <c r="FM278" s="51">
        <f t="shared" si="43"/>
        <v>-211.8604933</v>
      </c>
      <c r="FN278" s="2"/>
      <c r="FO278" s="2"/>
      <c r="FP278" s="10">
        <f t="shared" ref="FP278:GA278" si="3688">FP248</f>
        <v>223.56947</v>
      </c>
      <c r="FQ278" s="10">
        <f t="shared" si="3688"/>
        <v>325.5485265</v>
      </c>
      <c r="FR278" s="10">
        <f t="shared" si="3688"/>
        <v>364.7712405</v>
      </c>
      <c r="FS278" s="10">
        <f t="shared" si="3688"/>
        <v>364.7712405</v>
      </c>
      <c r="FT278" s="10">
        <f t="shared" si="3688"/>
        <v>372.6157833</v>
      </c>
      <c r="FU278" s="10">
        <f t="shared" si="3688"/>
        <v>396.1494118</v>
      </c>
      <c r="FV278" s="10">
        <f t="shared" si="3688"/>
        <v>356.9266977</v>
      </c>
      <c r="FW278" s="10">
        <f t="shared" si="3688"/>
        <v>443.2166686</v>
      </c>
      <c r="FX278" s="10">
        <f t="shared" si="3688"/>
        <v>411.8384974</v>
      </c>
      <c r="FY278" s="10">
        <f t="shared" si="3688"/>
        <v>388.304869</v>
      </c>
      <c r="FZ278" s="10">
        <f t="shared" si="3688"/>
        <v>568.7293535</v>
      </c>
      <c r="GA278" s="10">
        <f t="shared" si="3688"/>
        <v>490.2839255</v>
      </c>
      <c r="GB278" s="52">
        <f t="shared" si="45"/>
        <v>4706.725684</v>
      </c>
      <c r="GC278" s="10">
        <f t="shared" ref="GC278:GN278" si="3689">GC248</f>
        <v>280.9489741</v>
      </c>
      <c r="GD278" s="10">
        <f t="shared" si="3689"/>
        <v>409.1011377</v>
      </c>
      <c r="GE278" s="10">
        <f t="shared" si="3689"/>
        <v>458.3904314</v>
      </c>
      <c r="GF278" s="10">
        <f t="shared" si="3689"/>
        <v>458.3904314</v>
      </c>
      <c r="GG278" s="10">
        <f t="shared" si="3689"/>
        <v>468.2482902</v>
      </c>
      <c r="GH278" s="10">
        <f t="shared" si="3689"/>
        <v>497.8218664</v>
      </c>
      <c r="GI278" s="10">
        <f t="shared" si="3689"/>
        <v>448.5325727</v>
      </c>
      <c r="GJ278" s="10">
        <f t="shared" si="3689"/>
        <v>556.9690188</v>
      </c>
      <c r="GK278" s="10">
        <f t="shared" si="3689"/>
        <v>517.5375839</v>
      </c>
      <c r="GL278" s="10">
        <f t="shared" si="3689"/>
        <v>487.9640076</v>
      </c>
      <c r="GM278" s="10">
        <f t="shared" si="3689"/>
        <v>714.6947587</v>
      </c>
      <c r="GN278" s="10">
        <f t="shared" si="3689"/>
        <v>616.1161713</v>
      </c>
      <c r="GO278" s="52">
        <f t="shared" si="47"/>
        <v>5914.715244</v>
      </c>
      <c r="GP278" s="63">
        <f t="shared" ref="GP278:HA278" si="3690">GP248</f>
        <v>401.880576</v>
      </c>
      <c r="GQ278" s="63">
        <f t="shared" si="3690"/>
        <v>585.1945229</v>
      </c>
      <c r="GR278" s="63">
        <f t="shared" si="3690"/>
        <v>655.6998871</v>
      </c>
      <c r="GS278" s="63">
        <f t="shared" si="3690"/>
        <v>655.6998871</v>
      </c>
      <c r="GT278" s="63">
        <f t="shared" si="3690"/>
        <v>669.8009599</v>
      </c>
      <c r="GU278" s="63">
        <f t="shared" si="3690"/>
        <v>695.3718326</v>
      </c>
      <c r="GV278" s="63">
        <f t="shared" si="3690"/>
        <v>626.5231363</v>
      </c>
      <c r="GW278" s="63">
        <f t="shared" si="3690"/>
        <v>777.9902682</v>
      </c>
      <c r="GX278" s="63">
        <f t="shared" si="3690"/>
        <v>722.9113111</v>
      </c>
      <c r="GY278" s="63">
        <f t="shared" si="3690"/>
        <v>681.6020934</v>
      </c>
      <c r="GZ278" s="63">
        <f t="shared" si="3690"/>
        <v>998.3060963</v>
      </c>
      <c r="HA278" s="63">
        <f t="shared" si="3690"/>
        <v>860.6087037</v>
      </c>
      <c r="HB278" s="52">
        <f t="shared" si="49"/>
        <v>8331.589275</v>
      </c>
      <c r="HC278" s="63">
        <f t="shared" ref="HC278:HN278" si="3691">HC248</f>
        <v>576.2478614</v>
      </c>
      <c r="HD278" s="63">
        <f t="shared" si="3691"/>
        <v>839.0977631</v>
      </c>
      <c r="HE278" s="63">
        <f t="shared" si="3691"/>
        <v>940.1938792</v>
      </c>
      <c r="HF278" s="63">
        <f t="shared" si="3691"/>
        <v>940.1938792</v>
      </c>
      <c r="HG278" s="63">
        <f t="shared" si="3691"/>
        <v>960.4131024</v>
      </c>
      <c r="HH278" s="63">
        <f t="shared" si="3691"/>
        <v>1021.070772</v>
      </c>
      <c r="HI278" s="63">
        <f t="shared" si="3691"/>
        <v>919.974656</v>
      </c>
      <c r="HJ278" s="63">
        <f t="shared" si="3691"/>
        <v>1142.386111</v>
      </c>
      <c r="HK278" s="63">
        <f t="shared" si="3691"/>
        <v>1061.509218</v>
      </c>
      <c r="HL278" s="63">
        <f t="shared" si="3691"/>
        <v>1000.851549</v>
      </c>
      <c r="HM278" s="63">
        <f t="shared" si="3691"/>
        <v>1465.893683</v>
      </c>
      <c r="HN278" s="63">
        <f t="shared" si="3691"/>
        <v>1263.70145</v>
      </c>
      <c r="HO278" s="52">
        <f t="shared" si="51"/>
        <v>12131.53392</v>
      </c>
      <c r="HP278" s="63">
        <f t="shared" ref="HP278:IA278" si="3692">HP248</f>
        <v>870.7905125</v>
      </c>
      <c r="HQ278" s="63">
        <f t="shared" si="3692"/>
        <v>1267.993202</v>
      </c>
      <c r="HR278" s="63">
        <f t="shared" si="3692"/>
        <v>1420.763468</v>
      </c>
      <c r="HS278" s="63">
        <f t="shared" si="3692"/>
        <v>1420.763468</v>
      </c>
      <c r="HT278" s="63">
        <f t="shared" si="3692"/>
        <v>1451.317521</v>
      </c>
      <c r="HU278" s="63">
        <f t="shared" si="3692"/>
        <v>1542.97968</v>
      </c>
      <c r="HV278" s="63">
        <f t="shared" si="3692"/>
        <v>1390.209415</v>
      </c>
      <c r="HW278" s="63">
        <f t="shared" si="3692"/>
        <v>1726.303998</v>
      </c>
      <c r="HX278" s="63">
        <f t="shared" si="3692"/>
        <v>1604.087786</v>
      </c>
      <c r="HY278" s="63">
        <f t="shared" si="3692"/>
        <v>1512.425627</v>
      </c>
      <c r="HZ278" s="63">
        <f t="shared" si="3692"/>
        <v>2215.168848</v>
      </c>
      <c r="IA278" s="63">
        <f t="shared" si="3692"/>
        <v>1909.628317</v>
      </c>
      <c r="IB278" s="52">
        <f t="shared" si="53"/>
        <v>18332.43184</v>
      </c>
      <c r="IC278" s="63">
        <f t="shared" ref="IC278:IN278" si="3693">IC248</f>
        <v>1240.554142</v>
      </c>
      <c r="ID278" s="63">
        <f t="shared" si="3693"/>
        <v>1806.420944</v>
      </c>
      <c r="IE278" s="63">
        <f t="shared" si="3693"/>
        <v>2024.062021</v>
      </c>
      <c r="IF278" s="63">
        <f t="shared" si="3693"/>
        <v>2024.062021</v>
      </c>
      <c r="IG278" s="63">
        <f t="shared" si="3693"/>
        <v>2067.590237</v>
      </c>
      <c r="IH278" s="63">
        <f t="shared" si="3693"/>
        <v>2198.174883</v>
      </c>
      <c r="II278" s="63">
        <f t="shared" si="3693"/>
        <v>1980.533806</v>
      </c>
      <c r="IJ278" s="63">
        <f t="shared" si="3693"/>
        <v>2459.344176</v>
      </c>
      <c r="IK278" s="63">
        <f t="shared" si="3693"/>
        <v>2285.231314</v>
      </c>
      <c r="IL278" s="63">
        <f t="shared" si="3693"/>
        <v>2154.646668</v>
      </c>
      <c r="IM278" s="63">
        <f t="shared" si="3693"/>
        <v>3155.795625</v>
      </c>
      <c r="IN278" s="63">
        <f t="shared" si="3693"/>
        <v>2720.513469</v>
      </c>
      <c r="IO278" s="52">
        <f t="shared" si="55"/>
        <v>26116.92931</v>
      </c>
      <c r="IP278" s="63">
        <f t="shared" ref="IP278:JA278" si="3694">IP248</f>
        <v>1797.190184</v>
      </c>
      <c r="IQ278" s="63">
        <f t="shared" si="3694"/>
        <v>2616.961145</v>
      </c>
      <c r="IR278" s="63">
        <f t="shared" si="3694"/>
        <v>2932.257669</v>
      </c>
      <c r="IS278" s="63">
        <f t="shared" si="3694"/>
        <v>2932.257669</v>
      </c>
      <c r="IT278" s="63">
        <f t="shared" si="3694"/>
        <v>2995.316973</v>
      </c>
      <c r="IU278" s="63">
        <f t="shared" si="3694"/>
        <v>3184.494887</v>
      </c>
      <c r="IV278" s="63">
        <f t="shared" si="3694"/>
        <v>2869.198364</v>
      </c>
      <c r="IW278" s="63">
        <f t="shared" si="3694"/>
        <v>3562.850716</v>
      </c>
      <c r="IX278" s="63">
        <f t="shared" si="3694"/>
        <v>3310.613497</v>
      </c>
      <c r="IY278" s="63">
        <f t="shared" si="3694"/>
        <v>3121.435583</v>
      </c>
      <c r="IZ278" s="63">
        <f t="shared" si="3694"/>
        <v>4571.799591</v>
      </c>
      <c r="JA278" s="63">
        <f t="shared" si="3694"/>
        <v>3941.206544</v>
      </c>
      <c r="JB278" s="52">
        <f t="shared" si="57"/>
        <v>37835.58282</v>
      </c>
      <c r="JC278" s="2"/>
      <c r="JD278" s="2"/>
      <c r="JE278" s="19">
        <f t="shared" si="58"/>
        <v>0</v>
      </c>
      <c r="JF278" s="19">
        <f t="shared" si="59"/>
        <v>0</v>
      </c>
      <c r="JG278" s="48">
        <f t="shared" si="60"/>
        <v>0</v>
      </c>
      <c r="JH278" s="48">
        <f t="shared" si="61"/>
        <v>0</v>
      </c>
      <c r="JI278" s="48">
        <f t="shared" si="62"/>
        <v>0</v>
      </c>
      <c r="JJ278" s="48">
        <f t="shared" si="63"/>
        <v>0</v>
      </c>
      <c r="JK278" s="48">
        <f t="shared" si="64"/>
        <v>0</v>
      </c>
    </row>
    <row r="279" ht="19.5" customHeight="1" outlineLevel="1">
      <c r="A279" s="2"/>
      <c r="B279" s="13" t="s">
        <v>23</v>
      </c>
      <c r="C279" s="10">
        <f t="shared" ref="C279:N279" si="3695">C249</f>
        <v>125.2228071</v>
      </c>
      <c r="D279" s="10">
        <f t="shared" si="3695"/>
        <v>143.3471608</v>
      </c>
      <c r="E279" s="10">
        <f t="shared" si="3695"/>
        <v>153.2331719</v>
      </c>
      <c r="F279" s="10">
        <f t="shared" si="3695"/>
        <v>153.2331719</v>
      </c>
      <c r="G279" s="10">
        <f t="shared" si="3695"/>
        <v>156.5285089</v>
      </c>
      <c r="H279" s="10">
        <f t="shared" si="3695"/>
        <v>166.41452</v>
      </c>
      <c r="I279" s="10">
        <f t="shared" si="3695"/>
        <v>191.1295477</v>
      </c>
      <c r="J279" s="10">
        <f t="shared" si="3695"/>
        <v>186.1865422</v>
      </c>
      <c r="K279" s="10">
        <f t="shared" si="3695"/>
        <v>173.0051941</v>
      </c>
      <c r="L279" s="10">
        <f t="shared" si="3695"/>
        <v>163.119183</v>
      </c>
      <c r="M279" s="10">
        <f t="shared" si="3695"/>
        <v>159.823846</v>
      </c>
      <c r="N279" s="10">
        <f t="shared" si="3695"/>
        <v>205.9585644</v>
      </c>
      <c r="O279" s="10">
        <f t="shared" si="21"/>
        <v>1977.202218</v>
      </c>
      <c r="P279" s="10">
        <f t="shared" ref="P279:AA279" si="3696">P249</f>
        <v>110.8875992</v>
      </c>
      <c r="Q279" s="10">
        <f t="shared" si="3696"/>
        <v>126.9371202</v>
      </c>
      <c r="R279" s="10">
        <f t="shared" si="3696"/>
        <v>135.6914043</v>
      </c>
      <c r="S279" s="10">
        <f t="shared" si="3696"/>
        <v>135.6914043</v>
      </c>
      <c r="T279" s="10">
        <f t="shared" si="3696"/>
        <v>138.609499</v>
      </c>
      <c r="U279" s="10">
        <f t="shared" si="3696"/>
        <v>147.3637832</v>
      </c>
      <c r="V279" s="10">
        <f t="shared" si="3696"/>
        <v>169.2494935</v>
      </c>
      <c r="W279" s="10">
        <f t="shared" si="3696"/>
        <v>164.8723515</v>
      </c>
      <c r="X279" s="10">
        <f t="shared" si="3696"/>
        <v>153.1999726</v>
      </c>
      <c r="Y279" s="10">
        <f t="shared" si="3696"/>
        <v>144.4456885</v>
      </c>
      <c r="Z279" s="10">
        <f t="shared" si="3696"/>
        <v>141.5275937</v>
      </c>
      <c r="AA279" s="10">
        <f t="shared" si="3696"/>
        <v>182.3809198</v>
      </c>
      <c r="AB279" s="10">
        <f t="shared" si="23"/>
        <v>1750.85683</v>
      </c>
      <c r="AC279" s="10">
        <f t="shared" ref="AC279:AN279" si="3697">AC249</f>
        <v>136.4632446</v>
      </c>
      <c r="AD279" s="10">
        <f t="shared" si="3697"/>
        <v>156.2145037</v>
      </c>
      <c r="AE279" s="10">
        <f t="shared" si="3697"/>
        <v>166.9879178</v>
      </c>
      <c r="AF279" s="10">
        <f t="shared" si="3697"/>
        <v>166.9879178</v>
      </c>
      <c r="AG279" s="10">
        <f t="shared" si="3697"/>
        <v>170.5790558</v>
      </c>
      <c r="AH279" s="10">
        <f t="shared" si="3697"/>
        <v>181.3524698</v>
      </c>
      <c r="AI279" s="10">
        <f t="shared" si="3697"/>
        <v>208.286005</v>
      </c>
      <c r="AJ279" s="10">
        <f t="shared" si="3697"/>
        <v>202.899298</v>
      </c>
      <c r="AK279" s="10">
        <f t="shared" si="3697"/>
        <v>188.5347459</v>
      </c>
      <c r="AL279" s="10">
        <f t="shared" si="3697"/>
        <v>177.7613318</v>
      </c>
      <c r="AM279" s="10">
        <f t="shared" si="3697"/>
        <v>174.1701938</v>
      </c>
      <c r="AN279" s="10">
        <f t="shared" si="3697"/>
        <v>224.4461261</v>
      </c>
      <c r="AO279" s="10">
        <f t="shared" si="25"/>
        <v>2154.68281</v>
      </c>
      <c r="AP279" s="10">
        <f t="shared" ref="AP279:BA279" si="3698">AP249</f>
        <v>180.5005687</v>
      </c>
      <c r="AQ279" s="10">
        <f t="shared" si="3698"/>
        <v>206.625651</v>
      </c>
      <c r="AR279" s="10">
        <f t="shared" si="3698"/>
        <v>220.8756959</v>
      </c>
      <c r="AS279" s="10">
        <f t="shared" si="3698"/>
        <v>220.8756959</v>
      </c>
      <c r="AT279" s="10">
        <f t="shared" si="3698"/>
        <v>225.6257108</v>
      </c>
      <c r="AU279" s="10">
        <f t="shared" si="3698"/>
        <v>239.8757557</v>
      </c>
      <c r="AV279" s="10">
        <f t="shared" si="3698"/>
        <v>275.5008679</v>
      </c>
      <c r="AW279" s="10">
        <f t="shared" si="3698"/>
        <v>268.3758455</v>
      </c>
      <c r="AX279" s="10">
        <f t="shared" si="3698"/>
        <v>249.3757856</v>
      </c>
      <c r="AY279" s="10">
        <f t="shared" si="3698"/>
        <v>235.1257407</v>
      </c>
      <c r="AZ279" s="10">
        <f t="shared" si="3698"/>
        <v>230.3757258</v>
      </c>
      <c r="BA279" s="10">
        <f t="shared" si="3698"/>
        <v>296.8759353</v>
      </c>
      <c r="BB279" s="10">
        <f t="shared" si="27"/>
        <v>2850.008979</v>
      </c>
      <c r="BC279" s="10">
        <f t="shared" ref="BC279:BN279" si="3699">BC249</f>
        <v>250.3537852</v>
      </c>
      <c r="BD279" s="10">
        <f t="shared" si="3699"/>
        <v>286.5892014</v>
      </c>
      <c r="BE279" s="10">
        <f t="shared" si="3699"/>
        <v>306.3539739</v>
      </c>
      <c r="BF279" s="10">
        <f t="shared" si="3699"/>
        <v>306.3539739</v>
      </c>
      <c r="BG279" s="10">
        <f t="shared" si="3699"/>
        <v>312.9422315</v>
      </c>
      <c r="BH279" s="10">
        <f t="shared" si="3699"/>
        <v>332.707004</v>
      </c>
      <c r="BI279" s="10">
        <f t="shared" si="3699"/>
        <v>382.1189352</v>
      </c>
      <c r="BJ279" s="10">
        <f t="shared" si="3699"/>
        <v>372.236549</v>
      </c>
      <c r="BK279" s="10">
        <f t="shared" si="3699"/>
        <v>345.883519</v>
      </c>
      <c r="BL279" s="10">
        <f t="shared" si="3699"/>
        <v>326.1187465</v>
      </c>
      <c r="BM279" s="10">
        <f t="shared" si="3699"/>
        <v>319.530489</v>
      </c>
      <c r="BN279" s="10">
        <f t="shared" si="3699"/>
        <v>411.766094</v>
      </c>
      <c r="BO279" s="10">
        <f t="shared" si="29"/>
        <v>3952.954503</v>
      </c>
      <c r="BP279" s="10">
        <f t="shared" ref="BP279:CA279" si="3700">BP249</f>
        <v>333.1013819</v>
      </c>
      <c r="BQ279" s="10">
        <f t="shared" si="3700"/>
        <v>381.313424</v>
      </c>
      <c r="BR279" s="10">
        <f t="shared" si="3700"/>
        <v>407.6109015</v>
      </c>
      <c r="BS279" s="10">
        <f t="shared" si="3700"/>
        <v>407.6109015</v>
      </c>
      <c r="BT279" s="10">
        <f t="shared" si="3700"/>
        <v>416.3767274</v>
      </c>
      <c r="BU279" s="10">
        <f t="shared" si="3700"/>
        <v>442.6742049</v>
      </c>
      <c r="BV279" s="10">
        <f t="shared" si="3700"/>
        <v>508.4178987</v>
      </c>
      <c r="BW279" s="10">
        <f t="shared" si="3700"/>
        <v>495.2691599</v>
      </c>
      <c r="BX279" s="10">
        <f t="shared" si="3700"/>
        <v>460.2058565</v>
      </c>
      <c r="BY279" s="10">
        <f t="shared" si="3700"/>
        <v>433.908379</v>
      </c>
      <c r="BZ279" s="10">
        <f t="shared" si="3700"/>
        <v>425.1425532</v>
      </c>
      <c r="CA279" s="10">
        <f t="shared" si="3700"/>
        <v>547.8641149</v>
      </c>
      <c r="CB279" s="10">
        <f t="shared" si="31"/>
        <v>5259.495503</v>
      </c>
      <c r="CC279" s="10">
        <f t="shared" ref="CC279:CN279" si="3701">CC249</f>
        <v>460.9668847</v>
      </c>
      <c r="CD279" s="10">
        <f t="shared" si="3701"/>
        <v>527.685776</v>
      </c>
      <c r="CE279" s="10">
        <f t="shared" si="3701"/>
        <v>564.0778984</v>
      </c>
      <c r="CF279" s="10">
        <f t="shared" si="3701"/>
        <v>564.0778984</v>
      </c>
      <c r="CG279" s="10">
        <f t="shared" si="3701"/>
        <v>576.2086059</v>
      </c>
      <c r="CH279" s="10">
        <f t="shared" si="3701"/>
        <v>612.6007284</v>
      </c>
      <c r="CI279" s="10">
        <f t="shared" si="3701"/>
        <v>703.5810346</v>
      </c>
      <c r="CJ279" s="10">
        <f t="shared" si="3701"/>
        <v>685.3849734</v>
      </c>
      <c r="CK279" s="10">
        <f t="shared" si="3701"/>
        <v>636.8621434</v>
      </c>
      <c r="CL279" s="10">
        <f t="shared" si="3701"/>
        <v>600.4700209</v>
      </c>
      <c r="CM279" s="10">
        <f t="shared" si="3701"/>
        <v>588.3393134</v>
      </c>
      <c r="CN279" s="10">
        <f t="shared" si="3701"/>
        <v>758.1692183</v>
      </c>
      <c r="CO279" s="10">
        <f t="shared" si="33"/>
        <v>7278.424496</v>
      </c>
      <c r="CP279" s="2"/>
      <c r="CQ279" s="2"/>
      <c r="CR279" s="48">
        <f>O279-'ОПУ БС'!C279</f>
        <v>0</v>
      </c>
      <c r="CS279" s="48">
        <f>AB279-'ОПУ БС'!D279</f>
        <v>0</v>
      </c>
      <c r="CT279" s="48">
        <f>AO279-'ОПУ БС'!E279</f>
        <v>0</v>
      </c>
      <c r="CU279" s="48">
        <f>BB279-'ОПУ БС'!F279</f>
        <v>0</v>
      </c>
      <c r="CV279" s="48">
        <f>BO279-'ОПУ БС'!G279</f>
        <v>0</v>
      </c>
      <c r="CW279" s="48">
        <f>CB279-'ОПУ БС'!H279</f>
        <v>0</v>
      </c>
      <c r="CX279" s="48">
        <f>CO279-'ОПУ БС'!I279</f>
        <v>0</v>
      </c>
      <c r="CY279" s="2"/>
      <c r="CZ279" s="2"/>
      <c r="DA279" s="54">
        <f t="shared" ref="DA279:DL279" si="3702">DA249</f>
        <v>0</v>
      </c>
      <c r="DB279" s="54">
        <f t="shared" si="3702"/>
        <v>0</v>
      </c>
      <c r="DC279" s="54">
        <f t="shared" si="3702"/>
        <v>0</v>
      </c>
      <c r="DD279" s="54">
        <f t="shared" si="3702"/>
        <v>0</v>
      </c>
      <c r="DE279" s="54">
        <f t="shared" si="3702"/>
        <v>0</v>
      </c>
      <c r="DF279" s="54">
        <f t="shared" si="3702"/>
        <v>-4.261247635</v>
      </c>
      <c r="DG279" s="54">
        <f t="shared" si="3702"/>
        <v>-4.894106195</v>
      </c>
      <c r="DH279" s="54">
        <f t="shared" si="3702"/>
        <v>-4.767534483</v>
      </c>
      <c r="DI279" s="54">
        <f t="shared" si="3702"/>
        <v>-4.430009918</v>
      </c>
      <c r="DJ279" s="54">
        <f t="shared" si="3702"/>
        <v>-4.176866494</v>
      </c>
      <c r="DK279" s="54">
        <f t="shared" si="3702"/>
        <v>-4.092485353</v>
      </c>
      <c r="DL279" s="54">
        <f t="shared" si="3702"/>
        <v>-5.273821331</v>
      </c>
      <c r="DM279" s="55">
        <f t="shared" si="35"/>
        <v>-31.89607141</v>
      </c>
      <c r="DN279" s="54">
        <f t="shared" ref="DN279:DY279" si="3703">DN249</f>
        <v>-4.734692059</v>
      </c>
      <c r="DO279" s="54">
        <f t="shared" si="3703"/>
        <v>-5.419976436</v>
      </c>
      <c r="DP279" s="54">
        <f t="shared" si="3703"/>
        <v>-5.793767914</v>
      </c>
      <c r="DQ279" s="54">
        <f t="shared" si="3703"/>
        <v>-5.793767914</v>
      </c>
      <c r="DR279" s="54">
        <f t="shared" si="3703"/>
        <v>-5.918365074</v>
      </c>
      <c r="DS279" s="54">
        <f t="shared" si="3703"/>
        <v>-6.292156552</v>
      </c>
      <c r="DT279" s="54">
        <f t="shared" si="3703"/>
        <v>-7.226635248</v>
      </c>
      <c r="DU279" s="54">
        <f t="shared" si="3703"/>
        <v>-7.039739509</v>
      </c>
      <c r="DV279" s="54">
        <f t="shared" si="3703"/>
        <v>-6.541350871</v>
      </c>
      <c r="DW279" s="54">
        <f t="shared" si="3703"/>
        <v>-6.167559393</v>
      </c>
      <c r="DX279" s="54">
        <f t="shared" si="3703"/>
        <v>-6.042962233</v>
      </c>
      <c r="DY279" s="54">
        <f t="shared" si="3703"/>
        <v>-7.787322466</v>
      </c>
      <c r="DZ279" s="50">
        <f t="shared" si="37"/>
        <v>-74.75829567</v>
      </c>
      <c r="EA279" s="54">
        <f t="shared" ref="EA279:EL279" si="3704">EA249</f>
        <v>-4.849997331</v>
      </c>
      <c r="EB279" s="54">
        <f t="shared" si="3704"/>
        <v>-5.551970629</v>
      </c>
      <c r="EC279" s="54">
        <f t="shared" si="3704"/>
        <v>-5.934865155</v>
      </c>
      <c r="ED279" s="54">
        <f t="shared" si="3704"/>
        <v>-5.934865155</v>
      </c>
      <c r="EE279" s="54">
        <f t="shared" si="3704"/>
        <v>-6.062496664</v>
      </c>
      <c r="EF279" s="54">
        <f t="shared" si="3704"/>
        <v>-6.44539119</v>
      </c>
      <c r="EG279" s="54">
        <f t="shared" si="3704"/>
        <v>-7.402627505</v>
      </c>
      <c r="EH279" s="54">
        <f t="shared" si="3704"/>
        <v>-7.211180242</v>
      </c>
      <c r="EI279" s="54">
        <f t="shared" si="3704"/>
        <v>-6.700654207</v>
      </c>
      <c r="EJ279" s="54">
        <f t="shared" si="3704"/>
        <v>-6.317759681</v>
      </c>
      <c r="EK279" s="54">
        <f t="shared" si="3704"/>
        <v>-6.190128172</v>
      </c>
      <c r="EL279" s="54">
        <f t="shared" si="3704"/>
        <v>-7.976969294</v>
      </c>
      <c r="EM279" s="50">
        <f t="shared" si="39"/>
        <v>-76.57890523</v>
      </c>
      <c r="EN279" s="54">
        <f t="shared" ref="EN279:EY279" si="3705">EN249</f>
        <v>-4.184368756</v>
      </c>
      <c r="EO279" s="54">
        <f t="shared" si="3705"/>
        <v>-4.790001076</v>
      </c>
      <c r="EP279" s="54">
        <f t="shared" si="3705"/>
        <v>-5.120345978</v>
      </c>
      <c r="EQ279" s="54">
        <f t="shared" si="3705"/>
        <v>-5.120345978</v>
      </c>
      <c r="ER279" s="54">
        <f t="shared" si="3705"/>
        <v>-5.230460945</v>
      </c>
      <c r="ES279" s="54">
        <f t="shared" si="3705"/>
        <v>-5.560805847</v>
      </c>
      <c r="ET279" s="54">
        <f t="shared" si="3705"/>
        <v>-6.386668101</v>
      </c>
      <c r="EU279" s="54">
        <f t="shared" si="3705"/>
        <v>-6.22149565</v>
      </c>
      <c r="EV279" s="54">
        <f t="shared" si="3705"/>
        <v>-5.781035781</v>
      </c>
      <c r="EW279" s="54">
        <f t="shared" si="3705"/>
        <v>-5.45069088</v>
      </c>
      <c r="EX279" s="54">
        <f t="shared" si="3705"/>
        <v>-5.340575912</v>
      </c>
      <c r="EY279" s="54">
        <f t="shared" si="3705"/>
        <v>-6.882185454</v>
      </c>
      <c r="EZ279" s="51">
        <f t="shared" si="41"/>
        <v>-66.06898036</v>
      </c>
      <c r="FA279" s="54">
        <f t="shared" ref="FA279:FL279" si="3706">FA249</f>
        <v>-2.566812987</v>
      </c>
      <c r="FB279" s="54">
        <f t="shared" si="3706"/>
        <v>-2.938325393</v>
      </c>
      <c r="FC279" s="54">
        <f t="shared" si="3706"/>
        <v>-3.140968523</v>
      </c>
      <c r="FD279" s="54">
        <f t="shared" si="3706"/>
        <v>-3.140968523</v>
      </c>
      <c r="FE279" s="54">
        <f t="shared" si="3706"/>
        <v>-3.208516233</v>
      </c>
      <c r="FF279" s="54">
        <f t="shared" si="3706"/>
        <v>-3.411159364</v>
      </c>
      <c r="FG279" s="54">
        <f t="shared" si="3706"/>
        <v>-3.91776719</v>
      </c>
      <c r="FH279" s="54">
        <f t="shared" si="3706"/>
        <v>-3.816445625</v>
      </c>
      <c r="FI279" s="54">
        <f t="shared" si="3706"/>
        <v>-3.546254784</v>
      </c>
      <c r="FJ279" s="54">
        <f t="shared" si="3706"/>
        <v>-3.343611654</v>
      </c>
      <c r="FK279" s="54">
        <f t="shared" si="3706"/>
        <v>-3.276063943</v>
      </c>
      <c r="FL279" s="54">
        <f t="shared" si="3706"/>
        <v>-4.221731886</v>
      </c>
      <c r="FM279" s="51">
        <f t="shared" si="43"/>
        <v>-40.5286261</v>
      </c>
      <c r="FN279" s="2"/>
      <c r="FO279" s="2"/>
      <c r="FP279" s="10">
        <f t="shared" ref="FP279:GA279" si="3707">FP249</f>
        <v>125.2228071</v>
      </c>
      <c r="FQ279" s="10">
        <f t="shared" si="3707"/>
        <v>143.3471608</v>
      </c>
      <c r="FR279" s="10">
        <f t="shared" si="3707"/>
        <v>153.2331719</v>
      </c>
      <c r="FS279" s="10">
        <f t="shared" si="3707"/>
        <v>153.2331719</v>
      </c>
      <c r="FT279" s="10">
        <f t="shared" si="3707"/>
        <v>156.5285089</v>
      </c>
      <c r="FU279" s="10">
        <f t="shared" si="3707"/>
        <v>166.41452</v>
      </c>
      <c r="FV279" s="10">
        <f t="shared" si="3707"/>
        <v>191.1295477</v>
      </c>
      <c r="FW279" s="10">
        <f t="shared" si="3707"/>
        <v>186.1865422</v>
      </c>
      <c r="FX279" s="10">
        <f t="shared" si="3707"/>
        <v>173.0051941</v>
      </c>
      <c r="FY279" s="10">
        <f t="shared" si="3707"/>
        <v>163.119183</v>
      </c>
      <c r="FZ279" s="10">
        <f t="shared" si="3707"/>
        <v>159.823846</v>
      </c>
      <c r="GA279" s="10">
        <f t="shared" si="3707"/>
        <v>205.9585644</v>
      </c>
      <c r="GB279" s="52">
        <f t="shared" si="45"/>
        <v>1977.202218</v>
      </c>
      <c r="GC279" s="10">
        <f t="shared" ref="GC279:GN279" si="3708">GC249</f>
        <v>110.8875992</v>
      </c>
      <c r="GD279" s="10">
        <f t="shared" si="3708"/>
        <v>126.9371202</v>
      </c>
      <c r="GE279" s="10">
        <f t="shared" si="3708"/>
        <v>135.6914043</v>
      </c>
      <c r="GF279" s="10">
        <f t="shared" si="3708"/>
        <v>135.6914043</v>
      </c>
      <c r="GG279" s="10">
        <f t="shared" si="3708"/>
        <v>138.609499</v>
      </c>
      <c r="GH279" s="10">
        <f t="shared" si="3708"/>
        <v>147.3637832</v>
      </c>
      <c r="GI279" s="10">
        <f t="shared" si="3708"/>
        <v>169.2494935</v>
      </c>
      <c r="GJ279" s="10">
        <f t="shared" si="3708"/>
        <v>164.8723515</v>
      </c>
      <c r="GK279" s="10">
        <f t="shared" si="3708"/>
        <v>153.1999726</v>
      </c>
      <c r="GL279" s="10">
        <f t="shared" si="3708"/>
        <v>144.4456885</v>
      </c>
      <c r="GM279" s="10">
        <f t="shared" si="3708"/>
        <v>141.5275937</v>
      </c>
      <c r="GN279" s="10">
        <f t="shared" si="3708"/>
        <v>182.3809198</v>
      </c>
      <c r="GO279" s="52">
        <f t="shared" si="47"/>
        <v>1750.85683</v>
      </c>
      <c r="GP279" s="63">
        <f t="shared" ref="GP279:HA279" si="3709">GP249</f>
        <v>136.4632446</v>
      </c>
      <c r="GQ279" s="63">
        <f t="shared" si="3709"/>
        <v>156.2145037</v>
      </c>
      <c r="GR279" s="63">
        <f t="shared" si="3709"/>
        <v>166.9879178</v>
      </c>
      <c r="GS279" s="63">
        <f t="shared" si="3709"/>
        <v>166.9879178</v>
      </c>
      <c r="GT279" s="63">
        <f t="shared" si="3709"/>
        <v>170.5790558</v>
      </c>
      <c r="GU279" s="63">
        <f t="shared" si="3709"/>
        <v>177.0912222</v>
      </c>
      <c r="GV279" s="63">
        <f t="shared" si="3709"/>
        <v>203.3918988</v>
      </c>
      <c r="GW279" s="63">
        <f t="shared" si="3709"/>
        <v>198.1317635</v>
      </c>
      <c r="GX279" s="63">
        <f t="shared" si="3709"/>
        <v>184.104736</v>
      </c>
      <c r="GY279" s="63">
        <f t="shared" si="3709"/>
        <v>173.5844653</v>
      </c>
      <c r="GZ279" s="63">
        <f t="shared" si="3709"/>
        <v>170.0777085</v>
      </c>
      <c r="HA279" s="63">
        <f t="shared" si="3709"/>
        <v>219.1723047</v>
      </c>
      <c r="HB279" s="52">
        <f t="shared" si="49"/>
        <v>2122.786739</v>
      </c>
      <c r="HC279" s="63">
        <f t="shared" ref="HC279:HN279" si="3710">HC249</f>
        <v>175.7658766</v>
      </c>
      <c r="HD279" s="63">
        <f t="shared" si="3710"/>
        <v>201.2056745</v>
      </c>
      <c r="HE279" s="63">
        <f t="shared" si="3710"/>
        <v>215.0819279</v>
      </c>
      <c r="HF279" s="63">
        <f t="shared" si="3710"/>
        <v>215.0819279</v>
      </c>
      <c r="HG279" s="63">
        <f t="shared" si="3710"/>
        <v>219.7073457</v>
      </c>
      <c r="HH279" s="63">
        <f t="shared" si="3710"/>
        <v>233.5835992</v>
      </c>
      <c r="HI279" s="63">
        <f t="shared" si="3710"/>
        <v>268.2742327</v>
      </c>
      <c r="HJ279" s="63">
        <f t="shared" si="3710"/>
        <v>261.336106</v>
      </c>
      <c r="HK279" s="63">
        <f t="shared" si="3710"/>
        <v>242.8344348</v>
      </c>
      <c r="HL279" s="63">
        <f t="shared" si="3710"/>
        <v>228.9581814</v>
      </c>
      <c r="HM279" s="63">
        <f t="shared" si="3710"/>
        <v>224.3327636</v>
      </c>
      <c r="HN279" s="63">
        <f t="shared" si="3710"/>
        <v>289.0886128</v>
      </c>
      <c r="HO279" s="52">
        <f t="shared" si="51"/>
        <v>2775.250683</v>
      </c>
      <c r="HP279" s="63">
        <f t="shared" ref="HP279:IA279" si="3711">HP249</f>
        <v>245.5037878</v>
      </c>
      <c r="HQ279" s="63">
        <f t="shared" si="3711"/>
        <v>281.0372308</v>
      </c>
      <c r="HR279" s="63">
        <f t="shared" si="3711"/>
        <v>300.4191088</v>
      </c>
      <c r="HS279" s="63">
        <f t="shared" si="3711"/>
        <v>300.4191088</v>
      </c>
      <c r="HT279" s="63">
        <f t="shared" si="3711"/>
        <v>306.8797348</v>
      </c>
      <c r="HU279" s="63">
        <f t="shared" si="3711"/>
        <v>326.2616128</v>
      </c>
      <c r="HV279" s="63">
        <f t="shared" si="3711"/>
        <v>374.7163077</v>
      </c>
      <c r="HW279" s="63">
        <f t="shared" si="3711"/>
        <v>365.0253687</v>
      </c>
      <c r="HX279" s="63">
        <f t="shared" si="3711"/>
        <v>339.1828648</v>
      </c>
      <c r="HY279" s="63">
        <f t="shared" si="3711"/>
        <v>319.8009868</v>
      </c>
      <c r="HZ279" s="63">
        <f t="shared" si="3711"/>
        <v>313.3403608</v>
      </c>
      <c r="IA279" s="63">
        <f t="shared" si="3711"/>
        <v>403.7891247</v>
      </c>
      <c r="IB279" s="52">
        <f t="shared" si="53"/>
        <v>3876.375597</v>
      </c>
      <c r="IC279" s="63">
        <f t="shared" ref="IC279:IN279" si="3712">IC249</f>
        <v>328.9170131</v>
      </c>
      <c r="ID279" s="63">
        <f t="shared" si="3712"/>
        <v>376.5234229</v>
      </c>
      <c r="IE279" s="63">
        <f t="shared" si="3712"/>
        <v>402.4905555</v>
      </c>
      <c r="IF279" s="63">
        <f t="shared" si="3712"/>
        <v>402.4905555</v>
      </c>
      <c r="IG279" s="63">
        <f t="shared" si="3712"/>
        <v>411.1462664</v>
      </c>
      <c r="IH279" s="63">
        <f t="shared" si="3712"/>
        <v>437.113399</v>
      </c>
      <c r="II279" s="63">
        <f t="shared" si="3712"/>
        <v>502.0312306</v>
      </c>
      <c r="IJ279" s="63">
        <f t="shared" si="3712"/>
        <v>489.0476643</v>
      </c>
      <c r="IK279" s="63">
        <f t="shared" si="3712"/>
        <v>454.4248208</v>
      </c>
      <c r="IL279" s="63">
        <f t="shared" si="3712"/>
        <v>428.4576881</v>
      </c>
      <c r="IM279" s="63">
        <f t="shared" si="3712"/>
        <v>419.8019773</v>
      </c>
      <c r="IN279" s="63">
        <f t="shared" si="3712"/>
        <v>540.9819295</v>
      </c>
      <c r="IO279" s="52">
        <f t="shared" si="55"/>
        <v>5193.426523</v>
      </c>
      <c r="IP279" s="63">
        <f t="shared" ref="IP279:JA279" si="3713">IP249</f>
        <v>458.4000718</v>
      </c>
      <c r="IQ279" s="63">
        <f t="shared" si="3713"/>
        <v>524.7474506</v>
      </c>
      <c r="IR279" s="63">
        <f t="shared" si="3713"/>
        <v>560.9369299</v>
      </c>
      <c r="IS279" s="63">
        <f t="shared" si="3713"/>
        <v>560.9369299</v>
      </c>
      <c r="IT279" s="63">
        <f t="shared" si="3713"/>
        <v>573.0000897</v>
      </c>
      <c r="IU279" s="63">
        <f t="shared" si="3713"/>
        <v>609.189569</v>
      </c>
      <c r="IV279" s="63">
        <f t="shared" si="3713"/>
        <v>699.6632674</v>
      </c>
      <c r="IW279" s="63">
        <f t="shared" si="3713"/>
        <v>681.5685277</v>
      </c>
      <c r="IX279" s="63">
        <f t="shared" si="3713"/>
        <v>633.3158886</v>
      </c>
      <c r="IY279" s="63">
        <f t="shared" si="3713"/>
        <v>597.1264093</v>
      </c>
      <c r="IZ279" s="63">
        <f t="shared" si="3713"/>
        <v>585.0632495</v>
      </c>
      <c r="JA279" s="63">
        <f t="shared" si="3713"/>
        <v>753.9474864</v>
      </c>
      <c r="JB279" s="52">
        <f t="shared" si="57"/>
        <v>7237.89587</v>
      </c>
      <c r="JC279" s="2"/>
      <c r="JD279" s="2"/>
      <c r="JE279" s="19">
        <f t="shared" si="58"/>
        <v>0</v>
      </c>
      <c r="JF279" s="19">
        <f t="shared" si="59"/>
        <v>0</v>
      </c>
      <c r="JG279" s="48">
        <f t="shared" si="60"/>
        <v>0</v>
      </c>
      <c r="JH279" s="48">
        <f t="shared" si="61"/>
        <v>0</v>
      </c>
      <c r="JI279" s="48">
        <f t="shared" si="62"/>
        <v>0</v>
      </c>
      <c r="JJ279" s="48">
        <f t="shared" si="63"/>
        <v>0</v>
      </c>
      <c r="JK279" s="48">
        <f t="shared" si="64"/>
        <v>0</v>
      </c>
    </row>
    <row r="280" ht="19.5" customHeight="1" outlineLevel="1">
      <c r="A280" s="2"/>
      <c r="B280" s="13" t="s">
        <v>24</v>
      </c>
      <c r="C280" s="10">
        <f t="shared" ref="C280:N280" si="3714">C250</f>
        <v>145.8348236</v>
      </c>
      <c r="D280" s="10">
        <f t="shared" si="3714"/>
        <v>159.2669785</v>
      </c>
      <c r="E280" s="10">
        <f t="shared" si="3714"/>
        <v>182.2935296</v>
      </c>
      <c r="F280" s="10">
        <f t="shared" si="3714"/>
        <v>178.455771</v>
      </c>
      <c r="G280" s="10">
        <f t="shared" si="3714"/>
        <v>182.2935296</v>
      </c>
      <c r="H280" s="10">
        <f t="shared" si="3714"/>
        <v>193.8068051</v>
      </c>
      <c r="I280" s="10">
        <f t="shared" si="3714"/>
        <v>222.589994</v>
      </c>
      <c r="J280" s="10">
        <f t="shared" si="3714"/>
        <v>216.8333562</v>
      </c>
      <c r="K280" s="10">
        <f t="shared" si="3714"/>
        <v>201.4823221</v>
      </c>
      <c r="L280" s="10">
        <f t="shared" si="3714"/>
        <v>189.9690466</v>
      </c>
      <c r="M280" s="10">
        <f t="shared" si="3714"/>
        <v>189.9690466</v>
      </c>
      <c r="N280" s="10">
        <f t="shared" si="3714"/>
        <v>239.8599073</v>
      </c>
      <c r="O280" s="10">
        <f t="shared" si="21"/>
        <v>2302.65511</v>
      </c>
      <c r="P280" s="10">
        <f t="shared" ref="P280:AA280" si="3715">P250</f>
        <v>159.6367806</v>
      </c>
      <c r="Q280" s="10">
        <f t="shared" si="3715"/>
        <v>174.3401683</v>
      </c>
      <c r="R280" s="10">
        <f t="shared" si="3715"/>
        <v>199.5459758</v>
      </c>
      <c r="S280" s="10">
        <f t="shared" si="3715"/>
        <v>195.3450078</v>
      </c>
      <c r="T280" s="10">
        <f t="shared" si="3715"/>
        <v>199.5459758</v>
      </c>
      <c r="U280" s="10">
        <f t="shared" si="3715"/>
        <v>212.1488795</v>
      </c>
      <c r="V280" s="10">
        <f t="shared" si="3715"/>
        <v>243.6561388</v>
      </c>
      <c r="W280" s="10">
        <f t="shared" si="3715"/>
        <v>237.3546869</v>
      </c>
      <c r="X280" s="10">
        <f t="shared" si="3715"/>
        <v>220.5508153</v>
      </c>
      <c r="Y280" s="10">
        <f t="shared" si="3715"/>
        <v>207.9479116</v>
      </c>
      <c r="Z280" s="10">
        <f t="shared" si="3715"/>
        <v>207.9479116</v>
      </c>
      <c r="AA280" s="10">
        <f t="shared" si="3715"/>
        <v>262.5604944</v>
      </c>
      <c r="AB280" s="10">
        <f t="shared" si="23"/>
        <v>2520.580746</v>
      </c>
      <c r="AC280" s="10">
        <f t="shared" ref="AC280:AN280" si="3716">AC250</f>
        <v>203.237503</v>
      </c>
      <c r="AD280" s="10">
        <f t="shared" si="3716"/>
        <v>221.9567467</v>
      </c>
      <c r="AE280" s="10">
        <f t="shared" si="3716"/>
        <v>254.0468788</v>
      </c>
      <c r="AF280" s="10">
        <f t="shared" si="3716"/>
        <v>248.6985234</v>
      </c>
      <c r="AG280" s="10">
        <f t="shared" si="3716"/>
        <v>254.0468788</v>
      </c>
      <c r="AH280" s="10">
        <f t="shared" si="3716"/>
        <v>270.0919448</v>
      </c>
      <c r="AI280" s="10">
        <f t="shared" si="3716"/>
        <v>310.2046099</v>
      </c>
      <c r="AJ280" s="10">
        <f t="shared" si="3716"/>
        <v>302.1820769</v>
      </c>
      <c r="AK280" s="10">
        <f t="shared" si="3716"/>
        <v>280.7886555</v>
      </c>
      <c r="AL280" s="10">
        <f t="shared" si="3716"/>
        <v>264.7435895</v>
      </c>
      <c r="AM280" s="10">
        <f t="shared" si="3716"/>
        <v>264.7435895</v>
      </c>
      <c r="AN280" s="10">
        <f t="shared" si="3716"/>
        <v>334.2722089</v>
      </c>
      <c r="AO280" s="10">
        <f t="shared" si="25"/>
        <v>3209.013206</v>
      </c>
      <c r="AP280" s="10">
        <f t="shared" ref="AP280:BA280" si="3717">AP250</f>
        <v>245.9388611</v>
      </c>
      <c r="AQ280" s="10">
        <f t="shared" si="3717"/>
        <v>268.5911247</v>
      </c>
      <c r="AR280" s="10">
        <f t="shared" si="3717"/>
        <v>307.4235764</v>
      </c>
      <c r="AS280" s="10">
        <f t="shared" si="3717"/>
        <v>300.9515011</v>
      </c>
      <c r="AT280" s="10">
        <f t="shared" si="3717"/>
        <v>307.4235764</v>
      </c>
      <c r="AU280" s="10">
        <f t="shared" si="3717"/>
        <v>326.8398023</v>
      </c>
      <c r="AV280" s="10">
        <f t="shared" si="3717"/>
        <v>375.380367</v>
      </c>
      <c r="AW280" s="10">
        <f t="shared" si="3717"/>
        <v>365.672254</v>
      </c>
      <c r="AX280" s="10">
        <f t="shared" si="3717"/>
        <v>339.7839529</v>
      </c>
      <c r="AY280" s="10">
        <f t="shared" si="3717"/>
        <v>320.367727</v>
      </c>
      <c r="AZ280" s="10">
        <f t="shared" si="3717"/>
        <v>320.367727</v>
      </c>
      <c r="BA280" s="10">
        <f t="shared" si="3717"/>
        <v>404.5047058</v>
      </c>
      <c r="BB280" s="10">
        <f t="shared" si="27"/>
        <v>3883.245176</v>
      </c>
      <c r="BC280" s="10">
        <f t="shared" ref="BC280:BN280" si="3718">BC250</f>
        <v>321.7744301</v>
      </c>
      <c r="BD280" s="10">
        <f t="shared" si="3718"/>
        <v>351.4115487</v>
      </c>
      <c r="BE280" s="10">
        <f t="shared" si="3718"/>
        <v>402.2180376</v>
      </c>
      <c r="BF280" s="10">
        <f t="shared" si="3718"/>
        <v>393.7502895</v>
      </c>
      <c r="BG280" s="10">
        <f t="shared" si="3718"/>
        <v>402.2180376</v>
      </c>
      <c r="BH280" s="10">
        <f t="shared" si="3718"/>
        <v>427.6212821</v>
      </c>
      <c r="BI280" s="10">
        <f t="shared" si="3718"/>
        <v>491.1293933</v>
      </c>
      <c r="BJ280" s="10">
        <f t="shared" si="3718"/>
        <v>478.4277711</v>
      </c>
      <c r="BK280" s="10">
        <f t="shared" si="3718"/>
        <v>444.5567785</v>
      </c>
      <c r="BL280" s="10">
        <f t="shared" si="3718"/>
        <v>419.153534</v>
      </c>
      <c r="BM280" s="10">
        <f t="shared" si="3718"/>
        <v>419.153534</v>
      </c>
      <c r="BN280" s="10">
        <f t="shared" si="3718"/>
        <v>529.2342601</v>
      </c>
      <c r="BO280" s="10">
        <f t="shared" si="29"/>
        <v>5080.648897</v>
      </c>
      <c r="BP280" s="10">
        <f t="shared" ref="BP280:CA280" si="3719">BP250</f>
        <v>413.6922964</v>
      </c>
      <c r="BQ280" s="10">
        <f t="shared" si="3719"/>
        <v>451.7955343</v>
      </c>
      <c r="BR280" s="10">
        <f t="shared" si="3719"/>
        <v>517.1153705</v>
      </c>
      <c r="BS280" s="10">
        <f t="shared" si="3719"/>
        <v>506.2287312</v>
      </c>
      <c r="BT280" s="10">
        <f t="shared" si="3719"/>
        <v>517.1153705</v>
      </c>
      <c r="BU280" s="10">
        <f t="shared" si="3719"/>
        <v>549.7752887</v>
      </c>
      <c r="BV280" s="10">
        <f t="shared" si="3719"/>
        <v>631.425084</v>
      </c>
      <c r="BW280" s="10">
        <f t="shared" si="3719"/>
        <v>615.095125</v>
      </c>
      <c r="BX280" s="10">
        <f t="shared" si="3719"/>
        <v>571.5485674</v>
      </c>
      <c r="BY280" s="10">
        <f t="shared" si="3719"/>
        <v>538.8886493</v>
      </c>
      <c r="BZ280" s="10">
        <f t="shared" si="3719"/>
        <v>538.8886493</v>
      </c>
      <c r="CA280" s="10">
        <f t="shared" si="3719"/>
        <v>680.4149612</v>
      </c>
      <c r="CB280" s="10">
        <f t="shared" si="31"/>
        <v>6531.983628</v>
      </c>
      <c r="CC280" s="10">
        <f t="shared" ref="CC280:CN280" si="3720">CC250</f>
        <v>567.6267041</v>
      </c>
      <c r="CD280" s="10">
        <f t="shared" si="3720"/>
        <v>619.908111</v>
      </c>
      <c r="CE280" s="10">
        <f t="shared" si="3720"/>
        <v>709.5333801</v>
      </c>
      <c r="CF280" s="10">
        <f t="shared" si="3720"/>
        <v>694.5958352</v>
      </c>
      <c r="CG280" s="10">
        <f t="shared" si="3720"/>
        <v>709.5333801</v>
      </c>
      <c r="CH280" s="10">
        <f t="shared" si="3720"/>
        <v>754.3460146</v>
      </c>
      <c r="CI280" s="10">
        <f t="shared" si="3720"/>
        <v>866.3776009</v>
      </c>
      <c r="CJ280" s="10">
        <f t="shared" si="3720"/>
        <v>843.9712837</v>
      </c>
      <c r="CK280" s="10">
        <f t="shared" si="3720"/>
        <v>784.2211043</v>
      </c>
      <c r="CL280" s="10">
        <f t="shared" si="3720"/>
        <v>739.4084698</v>
      </c>
      <c r="CM280" s="10">
        <f t="shared" si="3720"/>
        <v>739.4084698</v>
      </c>
      <c r="CN280" s="10">
        <f t="shared" si="3720"/>
        <v>933.5965527</v>
      </c>
      <c r="CO280" s="10">
        <f t="shared" si="33"/>
        <v>8962.526906</v>
      </c>
      <c r="CP280" s="2"/>
      <c r="CQ280" s="2"/>
      <c r="CR280" s="48">
        <f>O280-'ОПУ БС'!C280</f>
        <v>0</v>
      </c>
      <c r="CS280" s="48">
        <f>AB280-'ОПУ БС'!D280</f>
        <v>0</v>
      </c>
      <c r="CT280" s="48">
        <f>AO280-'ОПУ БС'!E280</f>
        <v>0</v>
      </c>
      <c r="CU280" s="48">
        <f>BB280-'ОПУ БС'!F280</f>
        <v>0</v>
      </c>
      <c r="CV280" s="48">
        <f>BO280-'ОПУ БС'!G280</f>
        <v>0</v>
      </c>
      <c r="CW280" s="48">
        <f>CB280-'ОПУ БС'!H280</f>
        <v>0</v>
      </c>
      <c r="CX280" s="48">
        <f>CO280-'ОПУ БС'!I280</f>
        <v>0</v>
      </c>
      <c r="CY280" s="2"/>
      <c r="CZ280" s="2"/>
      <c r="DA280" s="54">
        <f t="shared" ref="DA280:DL280" si="3721">DA250</f>
        <v>0</v>
      </c>
      <c r="DB280" s="54">
        <f t="shared" si="3721"/>
        <v>0</v>
      </c>
      <c r="DC280" s="54">
        <f t="shared" si="3721"/>
        <v>0</v>
      </c>
      <c r="DD280" s="54">
        <f t="shared" si="3721"/>
        <v>0</v>
      </c>
      <c r="DE280" s="54">
        <f t="shared" si="3721"/>
        <v>0</v>
      </c>
      <c r="DF280" s="54">
        <f t="shared" si="3721"/>
        <v>-6.346363312</v>
      </c>
      <c r="DG280" s="54">
        <f t="shared" si="3721"/>
        <v>-7.288892517</v>
      </c>
      <c r="DH280" s="54">
        <f t="shared" si="3721"/>
        <v>-7.100386676</v>
      </c>
      <c r="DI280" s="54">
        <f t="shared" si="3721"/>
        <v>-6.597704433</v>
      </c>
      <c r="DJ280" s="54">
        <f t="shared" si="3721"/>
        <v>-6.220692751</v>
      </c>
      <c r="DK280" s="54">
        <f t="shared" si="3721"/>
        <v>-6.220692751</v>
      </c>
      <c r="DL280" s="54">
        <f t="shared" si="3721"/>
        <v>-7.85441004</v>
      </c>
      <c r="DM280" s="55">
        <f t="shared" si="35"/>
        <v>-47.62914248</v>
      </c>
      <c r="DN280" s="54">
        <f t="shared" ref="DN280:DY280" si="3722">DN250</f>
        <v>-6.451197254</v>
      </c>
      <c r="DO280" s="54">
        <f t="shared" si="3722"/>
        <v>-7.045386475</v>
      </c>
      <c r="DP280" s="54">
        <f t="shared" si="3722"/>
        <v>-8.063996567</v>
      </c>
      <c r="DQ280" s="54">
        <f t="shared" si="3722"/>
        <v>-7.894228218</v>
      </c>
      <c r="DR280" s="54">
        <f t="shared" si="3722"/>
        <v>-8.063996567</v>
      </c>
      <c r="DS280" s="54">
        <f t="shared" si="3722"/>
        <v>-8.573301614</v>
      </c>
      <c r="DT280" s="54">
        <f t="shared" si="3722"/>
        <v>-9.846564229</v>
      </c>
      <c r="DU280" s="54">
        <f t="shared" si="3722"/>
        <v>-9.591911706</v>
      </c>
      <c r="DV280" s="54">
        <f t="shared" si="3722"/>
        <v>-8.912838311</v>
      </c>
      <c r="DW280" s="54">
        <f t="shared" si="3722"/>
        <v>-8.403533265</v>
      </c>
      <c r="DX280" s="54">
        <f t="shared" si="3722"/>
        <v>-8.403533265</v>
      </c>
      <c r="DY280" s="54">
        <f t="shared" si="3722"/>
        <v>-10.6105218</v>
      </c>
      <c r="DZ280" s="50">
        <f t="shared" si="37"/>
        <v>-101.8610093</v>
      </c>
      <c r="EA280" s="54">
        <f t="shared" ref="EA280:EL280" si="3723">EA250</f>
        <v>-6.23359909</v>
      </c>
      <c r="EB280" s="54">
        <f t="shared" si="3723"/>
        <v>-6.807746374</v>
      </c>
      <c r="EC280" s="54">
        <f t="shared" si="3723"/>
        <v>-7.791998862</v>
      </c>
      <c r="ED280" s="54">
        <f t="shared" si="3723"/>
        <v>-7.627956781</v>
      </c>
      <c r="EE280" s="54">
        <f t="shared" si="3723"/>
        <v>-7.791998862</v>
      </c>
      <c r="EF280" s="54">
        <f t="shared" si="3723"/>
        <v>-8.284125106</v>
      </c>
      <c r="EG280" s="54">
        <f t="shared" si="3723"/>
        <v>-9.514440716</v>
      </c>
      <c r="EH280" s="54">
        <f t="shared" si="3723"/>
        <v>-9.268377594</v>
      </c>
      <c r="EI280" s="54">
        <f t="shared" si="3723"/>
        <v>-8.612209268</v>
      </c>
      <c r="EJ280" s="54">
        <f t="shared" si="3723"/>
        <v>-8.120083025</v>
      </c>
      <c r="EK280" s="54">
        <f t="shared" si="3723"/>
        <v>-8.120083025</v>
      </c>
      <c r="EL280" s="54">
        <f t="shared" si="3723"/>
        <v>-10.25263008</v>
      </c>
      <c r="EM280" s="50">
        <f t="shared" si="39"/>
        <v>-98.42524878</v>
      </c>
      <c r="EN280" s="54">
        <f t="shared" ref="EN280:EY280" si="3724">EN250</f>
        <v>-5.196739533</v>
      </c>
      <c r="EO280" s="54">
        <f t="shared" si="3724"/>
        <v>-5.675386596</v>
      </c>
      <c r="EP280" s="54">
        <f t="shared" si="3724"/>
        <v>-6.495924417</v>
      </c>
      <c r="EQ280" s="54">
        <f t="shared" si="3724"/>
        <v>-6.359168113</v>
      </c>
      <c r="ER280" s="54">
        <f t="shared" si="3724"/>
        <v>-6.495924417</v>
      </c>
      <c r="ES280" s="54">
        <f t="shared" si="3724"/>
        <v>-6.906193327</v>
      </c>
      <c r="ET280" s="54">
        <f t="shared" si="3724"/>
        <v>-7.931865604</v>
      </c>
      <c r="EU280" s="54">
        <f t="shared" si="3724"/>
        <v>-7.726731148</v>
      </c>
      <c r="EV280" s="54">
        <f t="shared" si="3724"/>
        <v>-7.179705934</v>
      </c>
      <c r="EW280" s="54">
        <f t="shared" si="3724"/>
        <v>-6.769437024</v>
      </c>
      <c r="EX280" s="54">
        <f t="shared" si="3724"/>
        <v>-6.769437024</v>
      </c>
      <c r="EY280" s="54">
        <f t="shared" si="3724"/>
        <v>-8.547268969</v>
      </c>
      <c r="EZ280" s="51">
        <f t="shared" si="41"/>
        <v>-82.05378211</v>
      </c>
      <c r="FA280" s="54">
        <f t="shared" ref="FA280:FL280" si="3725">FA250</f>
        <v>-3.160729423</v>
      </c>
      <c r="FB280" s="54">
        <f t="shared" si="3725"/>
        <v>-3.451849238</v>
      </c>
      <c r="FC280" s="54">
        <f t="shared" si="3725"/>
        <v>-3.950911778</v>
      </c>
      <c r="FD280" s="54">
        <f t="shared" si="3725"/>
        <v>-3.867734688</v>
      </c>
      <c r="FE280" s="54">
        <f t="shared" si="3725"/>
        <v>-3.950911778</v>
      </c>
      <c r="FF280" s="54">
        <f t="shared" si="3725"/>
        <v>-4.200443049</v>
      </c>
      <c r="FG280" s="54">
        <f t="shared" si="3725"/>
        <v>-4.824271224</v>
      </c>
      <c r="FH280" s="54">
        <f t="shared" si="3725"/>
        <v>-4.699505589</v>
      </c>
      <c r="FI280" s="54">
        <f t="shared" si="3725"/>
        <v>-4.366797229</v>
      </c>
      <c r="FJ280" s="54">
        <f t="shared" si="3725"/>
        <v>-4.117265959</v>
      </c>
      <c r="FK280" s="54">
        <f t="shared" si="3725"/>
        <v>-4.117265959</v>
      </c>
      <c r="FL280" s="54">
        <f t="shared" si="3725"/>
        <v>-5.19856813</v>
      </c>
      <c r="FM280" s="51">
        <f t="shared" si="43"/>
        <v>-49.90625404</v>
      </c>
      <c r="FN280" s="2"/>
      <c r="FO280" s="2"/>
      <c r="FP280" s="10">
        <f t="shared" ref="FP280:GA280" si="3726">FP250</f>
        <v>145.8348236</v>
      </c>
      <c r="FQ280" s="10">
        <f t="shared" si="3726"/>
        <v>159.2669785</v>
      </c>
      <c r="FR280" s="10">
        <f t="shared" si="3726"/>
        <v>182.2935296</v>
      </c>
      <c r="FS280" s="10">
        <f t="shared" si="3726"/>
        <v>178.455771</v>
      </c>
      <c r="FT280" s="10">
        <f t="shared" si="3726"/>
        <v>182.2935296</v>
      </c>
      <c r="FU280" s="10">
        <f t="shared" si="3726"/>
        <v>193.8068051</v>
      </c>
      <c r="FV280" s="10">
        <f t="shared" si="3726"/>
        <v>222.589994</v>
      </c>
      <c r="FW280" s="10">
        <f t="shared" si="3726"/>
        <v>216.8333562</v>
      </c>
      <c r="FX280" s="10">
        <f t="shared" si="3726"/>
        <v>201.4823221</v>
      </c>
      <c r="FY280" s="10">
        <f t="shared" si="3726"/>
        <v>189.9690466</v>
      </c>
      <c r="FZ280" s="10">
        <f t="shared" si="3726"/>
        <v>189.9690466</v>
      </c>
      <c r="GA280" s="10">
        <f t="shared" si="3726"/>
        <v>239.8599073</v>
      </c>
      <c r="GB280" s="52">
        <f t="shared" si="45"/>
        <v>2302.65511</v>
      </c>
      <c r="GC280" s="10">
        <f t="shared" ref="GC280:GN280" si="3727">GC250</f>
        <v>159.6367806</v>
      </c>
      <c r="GD280" s="10">
        <f t="shared" si="3727"/>
        <v>174.3401683</v>
      </c>
      <c r="GE280" s="10">
        <f t="shared" si="3727"/>
        <v>199.5459758</v>
      </c>
      <c r="GF280" s="10">
        <f t="shared" si="3727"/>
        <v>195.3450078</v>
      </c>
      <c r="GG280" s="10">
        <f t="shared" si="3727"/>
        <v>199.5459758</v>
      </c>
      <c r="GH280" s="10">
        <f t="shared" si="3727"/>
        <v>212.1488795</v>
      </c>
      <c r="GI280" s="10">
        <f t="shared" si="3727"/>
        <v>243.6561388</v>
      </c>
      <c r="GJ280" s="10">
        <f t="shared" si="3727"/>
        <v>237.3546869</v>
      </c>
      <c r="GK280" s="10">
        <f t="shared" si="3727"/>
        <v>220.5508153</v>
      </c>
      <c r="GL280" s="10">
        <f t="shared" si="3727"/>
        <v>207.9479116</v>
      </c>
      <c r="GM280" s="10">
        <f t="shared" si="3727"/>
        <v>207.9479116</v>
      </c>
      <c r="GN280" s="10">
        <f t="shared" si="3727"/>
        <v>262.5604944</v>
      </c>
      <c r="GO280" s="52">
        <f t="shared" si="47"/>
        <v>2520.580746</v>
      </c>
      <c r="GP280" s="63">
        <f t="shared" ref="GP280:HA280" si="3728">GP250</f>
        <v>203.237503</v>
      </c>
      <c r="GQ280" s="63">
        <f t="shared" si="3728"/>
        <v>221.9567467</v>
      </c>
      <c r="GR280" s="63">
        <f t="shared" si="3728"/>
        <v>254.0468788</v>
      </c>
      <c r="GS280" s="63">
        <f t="shared" si="3728"/>
        <v>248.6985234</v>
      </c>
      <c r="GT280" s="63">
        <f t="shared" si="3728"/>
        <v>254.0468788</v>
      </c>
      <c r="GU280" s="63">
        <f t="shared" si="3728"/>
        <v>263.7455815</v>
      </c>
      <c r="GV280" s="63">
        <f t="shared" si="3728"/>
        <v>302.9157174</v>
      </c>
      <c r="GW280" s="63">
        <f t="shared" si="3728"/>
        <v>295.0816902</v>
      </c>
      <c r="GX280" s="63">
        <f t="shared" si="3728"/>
        <v>274.1909511</v>
      </c>
      <c r="GY280" s="63">
        <f t="shared" si="3728"/>
        <v>258.5228967</v>
      </c>
      <c r="GZ280" s="63">
        <f t="shared" si="3728"/>
        <v>258.5228967</v>
      </c>
      <c r="HA280" s="63">
        <f t="shared" si="3728"/>
        <v>326.4177989</v>
      </c>
      <c r="HB280" s="52">
        <f t="shared" si="49"/>
        <v>3161.384063</v>
      </c>
      <c r="HC280" s="63">
        <f t="shared" ref="HC280:HN280" si="3729">HC250</f>
        <v>239.4876639</v>
      </c>
      <c r="HD280" s="63">
        <f t="shared" si="3729"/>
        <v>261.5457382</v>
      </c>
      <c r="HE280" s="63">
        <f t="shared" si="3729"/>
        <v>299.3595798</v>
      </c>
      <c r="HF280" s="63">
        <f t="shared" si="3729"/>
        <v>293.0572729</v>
      </c>
      <c r="HG280" s="63">
        <f t="shared" si="3729"/>
        <v>299.3595798</v>
      </c>
      <c r="HH280" s="63">
        <f t="shared" si="3729"/>
        <v>318.2665007</v>
      </c>
      <c r="HI280" s="63">
        <f t="shared" si="3729"/>
        <v>365.5338028</v>
      </c>
      <c r="HJ280" s="63">
        <f t="shared" si="3729"/>
        <v>356.0803423</v>
      </c>
      <c r="HK280" s="63">
        <f t="shared" si="3729"/>
        <v>330.8711146</v>
      </c>
      <c r="HL280" s="63">
        <f t="shared" si="3729"/>
        <v>311.9641937</v>
      </c>
      <c r="HM280" s="63">
        <f t="shared" si="3729"/>
        <v>311.9641937</v>
      </c>
      <c r="HN280" s="63">
        <f t="shared" si="3729"/>
        <v>393.894184</v>
      </c>
      <c r="HO280" s="52">
        <f t="shared" si="51"/>
        <v>3781.384166</v>
      </c>
      <c r="HP280" s="63">
        <f t="shared" ref="HP280:IA280" si="3730">HP250</f>
        <v>315.540831</v>
      </c>
      <c r="HQ280" s="63">
        <f t="shared" si="3730"/>
        <v>344.6038023</v>
      </c>
      <c r="HR280" s="63">
        <f t="shared" si="3730"/>
        <v>394.4260388</v>
      </c>
      <c r="HS280" s="63">
        <f t="shared" si="3730"/>
        <v>386.1223327</v>
      </c>
      <c r="HT280" s="63">
        <f t="shared" si="3730"/>
        <v>394.4260388</v>
      </c>
      <c r="HU280" s="63">
        <f t="shared" si="3730"/>
        <v>419.337157</v>
      </c>
      <c r="HV280" s="63">
        <f t="shared" si="3730"/>
        <v>481.6149526</v>
      </c>
      <c r="HW280" s="63">
        <f t="shared" si="3730"/>
        <v>469.1593935</v>
      </c>
      <c r="HX280" s="63">
        <f t="shared" si="3730"/>
        <v>435.9445692</v>
      </c>
      <c r="HY280" s="63">
        <f t="shared" si="3730"/>
        <v>411.0334509</v>
      </c>
      <c r="HZ280" s="63">
        <f t="shared" si="3730"/>
        <v>411.0334509</v>
      </c>
      <c r="IA280" s="63">
        <f t="shared" si="3730"/>
        <v>518.98163</v>
      </c>
      <c r="IB280" s="52">
        <f t="shared" si="53"/>
        <v>4982.223648</v>
      </c>
      <c r="IC280" s="63">
        <f t="shared" ref="IC280:IN280" si="3731">IC250</f>
        <v>408.4955569</v>
      </c>
      <c r="ID280" s="63">
        <f t="shared" si="3731"/>
        <v>446.1201477</v>
      </c>
      <c r="IE280" s="63">
        <f t="shared" si="3731"/>
        <v>510.6194461</v>
      </c>
      <c r="IF280" s="63">
        <f t="shared" si="3731"/>
        <v>499.8695631</v>
      </c>
      <c r="IG280" s="63">
        <f t="shared" si="3731"/>
        <v>510.6194461</v>
      </c>
      <c r="IH280" s="63">
        <f t="shared" si="3731"/>
        <v>542.8690954</v>
      </c>
      <c r="II280" s="63">
        <f t="shared" si="3731"/>
        <v>623.4932184</v>
      </c>
      <c r="IJ280" s="63">
        <f t="shared" si="3731"/>
        <v>607.3683938</v>
      </c>
      <c r="IK280" s="63">
        <f t="shared" si="3731"/>
        <v>564.3688615</v>
      </c>
      <c r="IL280" s="63">
        <f t="shared" si="3731"/>
        <v>532.1192123</v>
      </c>
      <c r="IM280" s="63">
        <f t="shared" si="3731"/>
        <v>532.1192123</v>
      </c>
      <c r="IN280" s="63">
        <f t="shared" si="3731"/>
        <v>671.8676923</v>
      </c>
      <c r="IO280" s="52">
        <f t="shared" si="55"/>
        <v>6449.929846</v>
      </c>
      <c r="IP280" s="63">
        <f t="shared" ref="IP280:JA280" si="3732">IP250</f>
        <v>564.4659746</v>
      </c>
      <c r="IQ280" s="63">
        <f t="shared" si="3732"/>
        <v>616.4562618</v>
      </c>
      <c r="IR280" s="63">
        <f t="shared" si="3732"/>
        <v>705.5824683</v>
      </c>
      <c r="IS280" s="63">
        <f t="shared" si="3732"/>
        <v>690.7281005</v>
      </c>
      <c r="IT280" s="63">
        <f t="shared" si="3732"/>
        <v>705.5824683</v>
      </c>
      <c r="IU280" s="63">
        <f t="shared" si="3732"/>
        <v>750.1455716</v>
      </c>
      <c r="IV280" s="63">
        <f t="shared" si="3732"/>
        <v>861.5533297</v>
      </c>
      <c r="IW280" s="63">
        <f t="shared" si="3732"/>
        <v>839.2717781</v>
      </c>
      <c r="IX280" s="63">
        <f t="shared" si="3732"/>
        <v>779.8543071</v>
      </c>
      <c r="IY280" s="63">
        <f t="shared" si="3732"/>
        <v>735.2912038</v>
      </c>
      <c r="IZ280" s="63">
        <f t="shared" si="3732"/>
        <v>735.2912038</v>
      </c>
      <c r="JA280" s="63">
        <f t="shared" si="3732"/>
        <v>928.3979846</v>
      </c>
      <c r="JB280" s="52">
        <f t="shared" si="57"/>
        <v>8912.620652</v>
      </c>
      <c r="JC280" s="2"/>
      <c r="JD280" s="2"/>
      <c r="JE280" s="19">
        <f t="shared" si="58"/>
        <v>0</v>
      </c>
      <c r="JF280" s="19">
        <f t="shared" si="59"/>
        <v>0</v>
      </c>
      <c r="JG280" s="48">
        <f t="shared" si="60"/>
        <v>0</v>
      </c>
      <c r="JH280" s="48">
        <f t="shared" si="61"/>
        <v>0</v>
      </c>
      <c r="JI280" s="48">
        <f t="shared" si="62"/>
        <v>0</v>
      </c>
      <c r="JJ280" s="48">
        <f t="shared" si="63"/>
        <v>0</v>
      </c>
      <c r="JK280" s="48">
        <f t="shared" si="64"/>
        <v>0</v>
      </c>
    </row>
    <row r="281" ht="19.5" customHeight="1" outlineLevel="1">
      <c r="A281" s="2"/>
      <c r="B281" s="13" t="s">
        <v>25</v>
      </c>
      <c r="C281" s="10">
        <f t="shared" ref="C281:N281" si="3733">C251</f>
        <v>58.97081831</v>
      </c>
      <c r="D281" s="10">
        <f t="shared" si="3733"/>
        <v>64.40234105</v>
      </c>
      <c r="E281" s="10">
        <f t="shared" si="3733"/>
        <v>72.16165924</v>
      </c>
      <c r="F281" s="10">
        <f t="shared" si="3733"/>
        <v>69.05793197</v>
      </c>
      <c r="G281" s="10">
        <f t="shared" si="3733"/>
        <v>73.71352288</v>
      </c>
      <c r="H281" s="10">
        <f t="shared" si="3733"/>
        <v>78.3691138</v>
      </c>
      <c r="I281" s="10">
        <f t="shared" si="3733"/>
        <v>90.0080911</v>
      </c>
      <c r="J281" s="10">
        <f t="shared" si="3733"/>
        <v>87.68029564</v>
      </c>
      <c r="K281" s="10">
        <f t="shared" si="3733"/>
        <v>81.47284108</v>
      </c>
      <c r="L281" s="10">
        <f t="shared" si="3733"/>
        <v>76.81725016</v>
      </c>
      <c r="M281" s="10">
        <f t="shared" si="3733"/>
        <v>81.47284108</v>
      </c>
      <c r="N281" s="10">
        <f t="shared" si="3733"/>
        <v>96.99147748</v>
      </c>
      <c r="O281" s="10">
        <f t="shared" si="21"/>
        <v>931.1181838</v>
      </c>
      <c r="P281" s="10">
        <f t="shared" ref="P281:AA281" si="3734">P251</f>
        <v>69.57366923</v>
      </c>
      <c r="Q281" s="10">
        <f t="shared" si="3734"/>
        <v>75.98177034</v>
      </c>
      <c r="R281" s="10">
        <f t="shared" si="3734"/>
        <v>85.1362005</v>
      </c>
      <c r="S281" s="10">
        <f t="shared" si="3734"/>
        <v>81.47442844</v>
      </c>
      <c r="T281" s="10">
        <f t="shared" si="3734"/>
        <v>86.96708653</v>
      </c>
      <c r="U281" s="10">
        <f t="shared" si="3734"/>
        <v>92.45974463</v>
      </c>
      <c r="V281" s="10">
        <f t="shared" si="3734"/>
        <v>106.1913899</v>
      </c>
      <c r="W281" s="10">
        <f t="shared" si="3734"/>
        <v>103.4450608</v>
      </c>
      <c r="X281" s="10">
        <f t="shared" si="3734"/>
        <v>96.1215167</v>
      </c>
      <c r="Y281" s="10">
        <f t="shared" si="3734"/>
        <v>90.6288586</v>
      </c>
      <c r="Z281" s="10">
        <f t="shared" si="3734"/>
        <v>96.1215167</v>
      </c>
      <c r="AA281" s="10">
        <f t="shared" si="3734"/>
        <v>114.430377</v>
      </c>
      <c r="AB281" s="10">
        <f t="shared" si="23"/>
        <v>1098.531619</v>
      </c>
      <c r="AC281" s="10">
        <f t="shared" ref="AC281:AN281" si="3735">AC251</f>
        <v>88.73273719</v>
      </c>
      <c r="AD281" s="10">
        <f t="shared" si="3735"/>
        <v>96.9054893</v>
      </c>
      <c r="AE281" s="10">
        <f t="shared" si="3735"/>
        <v>108.5808495</v>
      </c>
      <c r="AF281" s="10">
        <f t="shared" si="3735"/>
        <v>103.9107054</v>
      </c>
      <c r="AG281" s="10">
        <f t="shared" si="3735"/>
        <v>110.9159215</v>
      </c>
      <c r="AH281" s="10">
        <f t="shared" si="3735"/>
        <v>117.9211376</v>
      </c>
      <c r="AI281" s="10">
        <f t="shared" si="3735"/>
        <v>135.4341778</v>
      </c>
      <c r="AJ281" s="10">
        <f t="shared" si="3735"/>
        <v>131.9315698</v>
      </c>
      <c r="AK281" s="10">
        <f t="shared" si="3735"/>
        <v>122.5912817</v>
      </c>
      <c r="AL281" s="10">
        <f t="shared" si="3735"/>
        <v>115.5860656</v>
      </c>
      <c r="AM281" s="10">
        <f t="shared" si="3735"/>
        <v>122.5912817</v>
      </c>
      <c r="AN281" s="10">
        <f t="shared" si="3735"/>
        <v>145.942002</v>
      </c>
      <c r="AO281" s="10">
        <f t="shared" si="25"/>
        <v>1401.043219</v>
      </c>
      <c r="AP281" s="10">
        <f t="shared" ref="AP281:BA281" si="3736">AP251</f>
        <v>118.3203287</v>
      </c>
      <c r="AQ281" s="10">
        <f t="shared" si="3736"/>
        <v>129.2182537</v>
      </c>
      <c r="AR281" s="10">
        <f t="shared" si="3736"/>
        <v>144.786718</v>
      </c>
      <c r="AS281" s="10">
        <f t="shared" si="3736"/>
        <v>138.5593322</v>
      </c>
      <c r="AT281" s="10">
        <f t="shared" si="3736"/>
        <v>147.9004108</v>
      </c>
      <c r="AU281" s="10">
        <f t="shared" si="3736"/>
        <v>157.2414894</v>
      </c>
      <c r="AV281" s="10">
        <f t="shared" si="3736"/>
        <v>180.5941858</v>
      </c>
      <c r="AW281" s="10">
        <f t="shared" si="3736"/>
        <v>175.9236466</v>
      </c>
      <c r="AX281" s="10">
        <f t="shared" si="3736"/>
        <v>163.4688751</v>
      </c>
      <c r="AY281" s="10">
        <f t="shared" si="3736"/>
        <v>154.1277965</v>
      </c>
      <c r="AZ281" s="10">
        <f t="shared" si="3736"/>
        <v>163.4688751</v>
      </c>
      <c r="BA281" s="10">
        <f t="shared" si="3736"/>
        <v>194.6058037</v>
      </c>
      <c r="BB281" s="10">
        <f t="shared" si="27"/>
        <v>1868.215716</v>
      </c>
      <c r="BC281" s="10">
        <f t="shared" ref="BC281:BN281" si="3737">BC251</f>
        <v>164.1429752</v>
      </c>
      <c r="BD281" s="10">
        <f t="shared" si="3737"/>
        <v>179.2614071</v>
      </c>
      <c r="BE281" s="10">
        <f t="shared" si="3737"/>
        <v>200.859167</v>
      </c>
      <c r="BF281" s="10">
        <f t="shared" si="3737"/>
        <v>192.220063</v>
      </c>
      <c r="BG281" s="10">
        <f t="shared" si="3737"/>
        <v>205.178719</v>
      </c>
      <c r="BH281" s="10">
        <f t="shared" si="3737"/>
        <v>218.1373749</v>
      </c>
      <c r="BI281" s="10">
        <f t="shared" si="3737"/>
        <v>250.5340147</v>
      </c>
      <c r="BJ281" s="10">
        <f t="shared" si="3737"/>
        <v>244.0546868</v>
      </c>
      <c r="BK281" s="10">
        <f t="shared" si="3737"/>
        <v>226.7764789</v>
      </c>
      <c r="BL281" s="10">
        <f t="shared" si="3737"/>
        <v>213.8178229</v>
      </c>
      <c r="BM281" s="10">
        <f t="shared" si="3737"/>
        <v>226.7764789</v>
      </c>
      <c r="BN281" s="10">
        <f t="shared" si="3737"/>
        <v>269.9719986</v>
      </c>
      <c r="BO281" s="10">
        <f t="shared" si="29"/>
        <v>2591.731187</v>
      </c>
      <c r="BP281" s="10">
        <f t="shared" ref="BP281:CA281" si="3738">BP251</f>
        <v>217.4173417</v>
      </c>
      <c r="BQ281" s="10">
        <f t="shared" si="3738"/>
        <v>237.4426232</v>
      </c>
      <c r="BR281" s="10">
        <f t="shared" si="3738"/>
        <v>266.0501682</v>
      </c>
      <c r="BS281" s="10">
        <f t="shared" si="3738"/>
        <v>254.6071502</v>
      </c>
      <c r="BT281" s="10">
        <f t="shared" si="3738"/>
        <v>271.7716772</v>
      </c>
      <c r="BU281" s="10">
        <f t="shared" si="3738"/>
        <v>288.9362042</v>
      </c>
      <c r="BV281" s="10">
        <f t="shared" si="3738"/>
        <v>331.8475216</v>
      </c>
      <c r="BW281" s="10">
        <f t="shared" si="3738"/>
        <v>323.2652581</v>
      </c>
      <c r="BX281" s="10">
        <f t="shared" si="3738"/>
        <v>300.3792222</v>
      </c>
      <c r="BY281" s="10">
        <f t="shared" si="3738"/>
        <v>283.2146952</v>
      </c>
      <c r="BZ281" s="10">
        <f t="shared" si="3738"/>
        <v>300.3792222</v>
      </c>
      <c r="CA281" s="10">
        <f t="shared" si="3738"/>
        <v>357.5943121</v>
      </c>
      <c r="CB281" s="10">
        <f t="shared" si="31"/>
        <v>3432.905396</v>
      </c>
      <c r="CC281" s="10">
        <f t="shared" ref="CC281:CN281" si="3739">CC251</f>
        <v>300.0523385</v>
      </c>
      <c r="CD281" s="10">
        <f t="shared" si="3739"/>
        <v>327.6887381</v>
      </c>
      <c r="CE281" s="10">
        <f t="shared" si="3739"/>
        <v>367.169309</v>
      </c>
      <c r="CF281" s="10">
        <f t="shared" si="3739"/>
        <v>351.3770806</v>
      </c>
      <c r="CG281" s="10">
        <f t="shared" si="3739"/>
        <v>375.0654231</v>
      </c>
      <c r="CH281" s="10">
        <f t="shared" si="3739"/>
        <v>398.7537657</v>
      </c>
      <c r="CI281" s="10">
        <f t="shared" si="3739"/>
        <v>457.9746219</v>
      </c>
      <c r="CJ281" s="10">
        <f t="shared" si="3739"/>
        <v>446.1304507</v>
      </c>
      <c r="CK281" s="10">
        <f t="shared" si="3739"/>
        <v>414.545994</v>
      </c>
      <c r="CL281" s="10">
        <f t="shared" si="3739"/>
        <v>390.8576515</v>
      </c>
      <c r="CM281" s="10">
        <f t="shared" si="3739"/>
        <v>414.545994</v>
      </c>
      <c r="CN281" s="10">
        <f t="shared" si="3739"/>
        <v>493.5071357</v>
      </c>
      <c r="CO281" s="10">
        <f t="shared" si="33"/>
        <v>4737.668503</v>
      </c>
      <c r="CP281" s="2"/>
      <c r="CQ281" s="2"/>
      <c r="CR281" s="48">
        <f>O281-'ОПУ БС'!C281</f>
        <v>0</v>
      </c>
      <c r="CS281" s="48">
        <f>AB281-'ОПУ БС'!D281</f>
        <v>0</v>
      </c>
      <c r="CT281" s="48">
        <f>AO281-'ОПУ БС'!E281</f>
        <v>0</v>
      </c>
      <c r="CU281" s="48">
        <f>BB281-'ОПУ БС'!F281</f>
        <v>0</v>
      </c>
      <c r="CV281" s="48">
        <f>BO281-'ОПУ БС'!G281</f>
        <v>0</v>
      </c>
      <c r="CW281" s="48">
        <f>CB281-'ОПУ БС'!H281</f>
        <v>0</v>
      </c>
      <c r="CX281" s="48">
        <f>CO281-'ОПУ БС'!I281</f>
        <v>0</v>
      </c>
      <c r="CY281" s="2"/>
      <c r="CZ281" s="2"/>
      <c r="DA281" s="54">
        <f t="shared" ref="DA281:DL281" si="3740">DA251</f>
        <v>0</v>
      </c>
      <c r="DB281" s="54">
        <f t="shared" si="3740"/>
        <v>0</v>
      </c>
      <c r="DC281" s="54">
        <f t="shared" si="3740"/>
        <v>0</v>
      </c>
      <c r="DD281" s="54">
        <f t="shared" si="3740"/>
        <v>0</v>
      </c>
      <c r="DE281" s="54">
        <f t="shared" si="3740"/>
        <v>0</v>
      </c>
      <c r="DF281" s="54">
        <f t="shared" si="3740"/>
        <v>-2.770798595</v>
      </c>
      <c r="DG281" s="54">
        <f t="shared" si="3740"/>
        <v>-3.182303337</v>
      </c>
      <c r="DH281" s="54">
        <f t="shared" si="3740"/>
        <v>-3.100002389</v>
      </c>
      <c r="DI281" s="54">
        <f t="shared" si="3740"/>
        <v>-2.880533193</v>
      </c>
      <c r="DJ281" s="54">
        <f t="shared" si="3740"/>
        <v>-2.715931296</v>
      </c>
      <c r="DK281" s="54">
        <f t="shared" si="3740"/>
        <v>-2.880533193</v>
      </c>
      <c r="DL281" s="54">
        <f t="shared" si="3740"/>
        <v>-3.429206182</v>
      </c>
      <c r="DM281" s="55">
        <f t="shared" si="35"/>
        <v>-20.95930819</v>
      </c>
      <c r="DN281" s="54">
        <f t="shared" ref="DN281:DY281" si="3741">DN251</f>
        <v>-3.103648508</v>
      </c>
      <c r="DO281" s="54">
        <f t="shared" si="3741"/>
        <v>-3.38951087</v>
      </c>
      <c r="DP281" s="54">
        <f t="shared" si="3741"/>
        <v>-3.797885674</v>
      </c>
      <c r="DQ281" s="54">
        <f t="shared" si="3741"/>
        <v>-3.634535752</v>
      </c>
      <c r="DR281" s="54">
        <f t="shared" si="3741"/>
        <v>-3.879560634</v>
      </c>
      <c r="DS281" s="54">
        <f t="shared" si="3741"/>
        <v>-4.124585517</v>
      </c>
      <c r="DT281" s="54">
        <f t="shared" si="3741"/>
        <v>-4.737147722</v>
      </c>
      <c r="DU281" s="54">
        <f t="shared" si="3741"/>
        <v>-4.614635281</v>
      </c>
      <c r="DV281" s="54">
        <f t="shared" si="3741"/>
        <v>-4.287935438</v>
      </c>
      <c r="DW281" s="54">
        <f t="shared" si="3741"/>
        <v>-4.042910556</v>
      </c>
      <c r="DX281" s="54">
        <f t="shared" si="3741"/>
        <v>-4.287935438</v>
      </c>
      <c r="DY281" s="54">
        <f t="shared" si="3741"/>
        <v>-5.104685045</v>
      </c>
      <c r="DZ281" s="50">
        <f t="shared" si="37"/>
        <v>-49.00497643</v>
      </c>
      <c r="EA281" s="54">
        <f t="shared" ref="EA281:EL281" si="3742">EA251</f>
        <v>-3.179872</v>
      </c>
      <c r="EB281" s="54">
        <f t="shared" si="3742"/>
        <v>-3.472754947</v>
      </c>
      <c r="EC281" s="54">
        <f t="shared" si="3742"/>
        <v>-3.891159158</v>
      </c>
      <c r="ED281" s="54">
        <f t="shared" si="3742"/>
        <v>-3.723797474</v>
      </c>
      <c r="EE281" s="54">
        <f t="shared" si="3742"/>
        <v>-3.97484</v>
      </c>
      <c r="EF281" s="54">
        <f t="shared" si="3742"/>
        <v>-4.225882526</v>
      </c>
      <c r="EG281" s="54">
        <f t="shared" si="3742"/>
        <v>-4.853488842</v>
      </c>
      <c r="EH281" s="54">
        <f t="shared" si="3742"/>
        <v>-4.727967579</v>
      </c>
      <c r="EI281" s="54">
        <f t="shared" si="3742"/>
        <v>-4.39324421</v>
      </c>
      <c r="EJ281" s="54">
        <f t="shared" si="3742"/>
        <v>-4.142201684</v>
      </c>
      <c r="EK281" s="54">
        <f t="shared" si="3742"/>
        <v>-4.39324421</v>
      </c>
      <c r="EL281" s="54">
        <f t="shared" si="3742"/>
        <v>-5.230052631</v>
      </c>
      <c r="EM281" s="50">
        <f t="shared" si="39"/>
        <v>-50.20850526</v>
      </c>
      <c r="EN281" s="54">
        <f t="shared" ref="EN281:EY281" si="3743">EN251</f>
        <v>-2.731163488</v>
      </c>
      <c r="EO281" s="54">
        <f t="shared" si="3743"/>
        <v>-2.982718019</v>
      </c>
      <c r="EP281" s="54">
        <f t="shared" si="3743"/>
        <v>-3.342081636</v>
      </c>
      <c r="EQ281" s="54">
        <f t="shared" si="3743"/>
        <v>-3.198336189</v>
      </c>
      <c r="ER281" s="54">
        <f t="shared" si="3743"/>
        <v>-3.413954359</v>
      </c>
      <c r="ES281" s="54">
        <f t="shared" si="3743"/>
        <v>-3.62957253</v>
      </c>
      <c r="ET281" s="54">
        <f t="shared" si="3743"/>
        <v>-4.168617955</v>
      </c>
      <c r="EU281" s="54">
        <f t="shared" si="3743"/>
        <v>-4.06080887</v>
      </c>
      <c r="EV281" s="54">
        <f t="shared" si="3743"/>
        <v>-3.773317976</v>
      </c>
      <c r="EW281" s="54">
        <f t="shared" si="3743"/>
        <v>-3.557699806</v>
      </c>
      <c r="EX281" s="54">
        <f t="shared" si="3743"/>
        <v>-3.773317976</v>
      </c>
      <c r="EY281" s="54">
        <f t="shared" si="3743"/>
        <v>-4.49204521</v>
      </c>
      <c r="EZ281" s="51">
        <f t="shared" si="41"/>
        <v>-43.12363401</v>
      </c>
      <c r="FA281" s="54">
        <f t="shared" ref="FA281:FL281" si="3744">FA251</f>
        <v>-1.67078865</v>
      </c>
      <c r="FB281" s="54">
        <f t="shared" si="3744"/>
        <v>-1.824677079</v>
      </c>
      <c r="FC281" s="54">
        <f t="shared" si="3744"/>
        <v>-2.04451769</v>
      </c>
      <c r="FD281" s="54">
        <f t="shared" si="3744"/>
        <v>-1.956581446</v>
      </c>
      <c r="FE281" s="54">
        <f t="shared" si="3744"/>
        <v>-2.088485813</v>
      </c>
      <c r="FF281" s="54">
        <f t="shared" si="3744"/>
        <v>-2.22039018</v>
      </c>
      <c r="FG281" s="54">
        <f t="shared" si="3744"/>
        <v>-2.550151098</v>
      </c>
      <c r="FH281" s="54">
        <f t="shared" si="3744"/>
        <v>-2.484198914</v>
      </c>
      <c r="FI281" s="54">
        <f t="shared" si="3744"/>
        <v>-2.308326425</v>
      </c>
      <c r="FJ281" s="54">
        <f t="shared" si="3744"/>
        <v>-2.176422058</v>
      </c>
      <c r="FK281" s="54">
        <f t="shared" si="3744"/>
        <v>-2.308326425</v>
      </c>
      <c r="FL281" s="54">
        <f t="shared" si="3744"/>
        <v>-2.748007648</v>
      </c>
      <c r="FM281" s="51">
        <f t="shared" si="43"/>
        <v>-26.38087342</v>
      </c>
      <c r="FN281" s="2"/>
      <c r="FO281" s="2"/>
      <c r="FP281" s="10">
        <f t="shared" ref="FP281:GA281" si="3745">FP251</f>
        <v>58.97081831</v>
      </c>
      <c r="FQ281" s="10">
        <f t="shared" si="3745"/>
        <v>64.40234105</v>
      </c>
      <c r="FR281" s="10">
        <f t="shared" si="3745"/>
        <v>72.16165924</v>
      </c>
      <c r="FS281" s="10">
        <f t="shared" si="3745"/>
        <v>69.05793197</v>
      </c>
      <c r="FT281" s="10">
        <f t="shared" si="3745"/>
        <v>73.71352288</v>
      </c>
      <c r="FU281" s="10">
        <f t="shared" si="3745"/>
        <v>78.3691138</v>
      </c>
      <c r="FV281" s="10">
        <f t="shared" si="3745"/>
        <v>90.0080911</v>
      </c>
      <c r="FW281" s="10">
        <f t="shared" si="3745"/>
        <v>87.68029564</v>
      </c>
      <c r="FX281" s="10">
        <f t="shared" si="3745"/>
        <v>81.47284108</v>
      </c>
      <c r="FY281" s="10">
        <f t="shared" si="3745"/>
        <v>76.81725016</v>
      </c>
      <c r="FZ281" s="10">
        <f t="shared" si="3745"/>
        <v>81.47284108</v>
      </c>
      <c r="GA281" s="10">
        <f t="shared" si="3745"/>
        <v>96.99147748</v>
      </c>
      <c r="GB281" s="52">
        <f t="shared" si="45"/>
        <v>931.1181838</v>
      </c>
      <c r="GC281" s="10">
        <f t="shared" ref="GC281:GN281" si="3746">GC251</f>
        <v>69.57366923</v>
      </c>
      <c r="GD281" s="10">
        <f t="shared" si="3746"/>
        <v>75.98177034</v>
      </c>
      <c r="GE281" s="10">
        <f t="shared" si="3746"/>
        <v>85.1362005</v>
      </c>
      <c r="GF281" s="10">
        <f t="shared" si="3746"/>
        <v>81.47442844</v>
      </c>
      <c r="GG281" s="10">
        <f t="shared" si="3746"/>
        <v>86.96708653</v>
      </c>
      <c r="GH281" s="10">
        <f t="shared" si="3746"/>
        <v>92.45974463</v>
      </c>
      <c r="GI281" s="10">
        <f t="shared" si="3746"/>
        <v>106.1913899</v>
      </c>
      <c r="GJ281" s="10">
        <f t="shared" si="3746"/>
        <v>103.4450608</v>
      </c>
      <c r="GK281" s="10">
        <f t="shared" si="3746"/>
        <v>96.1215167</v>
      </c>
      <c r="GL281" s="10">
        <f t="shared" si="3746"/>
        <v>90.6288586</v>
      </c>
      <c r="GM281" s="10">
        <f t="shared" si="3746"/>
        <v>96.1215167</v>
      </c>
      <c r="GN281" s="10">
        <f t="shared" si="3746"/>
        <v>114.430377</v>
      </c>
      <c r="GO281" s="52">
        <f t="shared" si="47"/>
        <v>1098.531619</v>
      </c>
      <c r="GP281" s="63">
        <f t="shared" ref="GP281:HA281" si="3747">GP251</f>
        <v>88.73273719</v>
      </c>
      <c r="GQ281" s="63">
        <f t="shared" si="3747"/>
        <v>96.9054893</v>
      </c>
      <c r="GR281" s="63">
        <f t="shared" si="3747"/>
        <v>108.5808495</v>
      </c>
      <c r="GS281" s="63">
        <f t="shared" si="3747"/>
        <v>103.9107054</v>
      </c>
      <c r="GT281" s="63">
        <f t="shared" si="3747"/>
        <v>110.9159215</v>
      </c>
      <c r="GU281" s="63">
        <f t="shared" si="3747"/>
        <v>115.150339</v>
      </c>
      <c r="GV281" s="63">
        <f t="shared" si="3747"/>
        <v>132.2518745</v>
      </c>
      <c r="GW281" s="63">
        <f t="shared" si="3747"/>
        <v>128.8315674</v>
      </c>
      <c r="GX281" s="63">
        <f t="shared" si="3747"/>
        <v>119.7107485</v>
      </c>
      <c r="GY281" s="63">
        <f t="shared" si="3747"/>
        <v>112.8701343</v>
      </c>
      <c r="GZ281" s="63">
        <f t="shared" si="3747"/>
        <v>119.7107485</v>
      </c>
      <c r="HA281" s="63">
        <f t="shared" si="3747"/>
        <v>142.5127958</v>
      </c>
      <c r="HB281" s="52">
        <f t="shared" si="49"/>
        <v>1380.083911</v>
      </c>
      <c r="HC281" s="63">
        <f t="shared" ref="HC281:HN281" si="3748">HC251</f>
        <v>115.2166801</v>
      </c>
      <c r="HD281" s="63">
        <f t="shared" si="3748"/>
        <v>125.8287428</v>
      </c>
      <c r="HE281" s="63">
        <f t="shared" si="3748"/>
        <v>140.9888323</v>
      </c>
      <c r="HF281" s="63">
        <f t="shared" si="3748"/>
        <v>134.9247965</v>
      </c>
      <c r="HG281" s="63">
        <f t="shared" si="3748"/>
        <v>144.0208502</v>
      </c>
      <c r="HH281" s="63">
        <f t="shared" si="3748"/>
        <v>153.1169039</v>
      </c>
      <c r="HI281" s="63">
        <f t="shared" si="3748"/>
        <v>175.8570381</v>
      </c>
      <c r="HJ281" s="63">
        <f t="shared" si="3748"/>
        <v>171.3090113</v>
      </c>
      <c r="HK281" s="63">
        <f t="shared" si="3748"/>
        <v>159.1809397</v>
      </c>
      <c r="HL281" s="63">
        <f t="shared" si="3748"/>
        <v>150.084886</v>
      </c>
      <c r="HM281" s="63">
        <f t="shared" si="3748"/>
        <v>159.1809397</v>
      </c>
      <c r="HN281" s="63">
        <f t="shared" si="3748"/>
        <v>189.5011187</v>
      </c>
      <c r="HO281" s="52">
        <f t="shared" si="51"/>
        <v>1819.210739</v>
      </c>
      <c r="HP281" s="63">
        <f t="shared" ref="HP281:IA281" si="3749">HP251</f>
        <v>160.9631032</v>
      </c>
      <c r="HQ281" s="63">
        <f t="shared" si="3749"/>
        <v>175.7886522</v>
      </c>
      <c r="HR281" s="63">
        <f t="shared" si="3749"/>
        <v>196.9680078</v>
      </c>
      <c r="HS281" s="63">
        <f t="shared" si="3749"/>
        <v>188.4962656</v>
      </c>
      <c r="HT281" s="63">
        <f t="shared" si="3749"/>
        <v>201.203879</v>
      </c>
      <c r="HU281" s="63">
        <f t="shared" si="3749"/>
        <v>213.9114924</v>
      </c>
      <c r="HV281" s="63">
        <f t="shared" si="3749"/>
        <v>245.6805259</v>
      </c>
      <c r="HW281" s="63">
        <f t="shared" si="3749"/>
        <v>239.3267192</v>
      </c>
      <c r="HX281" s="63">
        <f t="shared" si="3749"/>
        <v>222.3832347</v>
      </c>
      <c r="HY281" s="63">
        <f t="shared" si="3749"/>
        <v>209.6756212</v>
      </c>
      <c r="HZ281" s="63">
        <f t="shared" si="3749"/>
        <v>222.3832347</v>
      </c>
      <c r="IA281" s="63">
        <f t="shared" si="3749"/>
        <v>264.741946</v>
      </c>
      <c r="IB281" s="52">
        <f t="shared" si="53"/>
        <v>2541.522682</v>
      </c>
      <c r="IC281" s="63">
        <f t="shared" ref="IC281:IN281" si="3750">IC251</f>
        <v>214.6861783</v>
      </c>
      <c r="ID281" s="63">
        <f t="shared" si="3750"/>
        <v>234.4599052</v>
      </c>
      <c r="IE281" s="63">
        <f t="shared" si="3750"/>
        <v>262.7080866</v>
      </c>
      <c r="IF281" s="63">
        <f t="shared" si="3750"/>
        <v>251.408814</v>
      </c>
      <c r="IG281" s="63">
        <f t="shared" si="3750"/>
        <v>268.3577228</v>
      </c>
      <c r="IH281" s="63">
        <f t="shared" si="3750"/>
        <v>285.3066316</v>
      </c>
      <c r="II281" s="63">
        <f t="shared" si="3750"/>
        <v>327.6789037</v>
      </c>
      <c r="IJ281" s="63">
        <f t="shared" si="3750"/>
        <v>319.2044493</v>
      </c>
      <c r="IK281" s="63">
        <f t="shared" si="3750"/>
        <v>296.6059042</v>
      </c>
      <c r="IL281" s="63">
        <f t="shared" si="3750"/>
        <v>279.6569954</v>
      </c>
      <c r="IM281" s="63">
        <f t="shared" si="3750"/>
        <v>296.6059042</v>
      </c>
      <c r="IN281" s="63">
        <f t="shared" si="3750"/>
        <v>353.1022669</v>
      </c>
      <c r="IO281" s="52">
        <f t="shared" si="55"/>
        <v>3389.781762</v>
      </c>
      <c r="IP281" s="63">
        <f t="shared" ref="IP281:JA281" si="3751">IP251</f>
        <v>298.3815499</v>
      </c>
      <c r="IQ281" s="63">
        <f t="shared" si="3751"/>
        <v>325.864061</v>
      </c>
      <c r="IR281" s="63">
        <f t="shared" si="3751"/>
        <v>365.1247913</v>
      </c>
      <c r="IS281" s="63">
        <f t="shared" si="3751"/>
        <v>349.4204992</v>
      </c>
      <c r="IT281" s="63">
        <f t="shared" si="3751"/>
        <v>372.9769373</v>
      </c>
      <c r="IU281" s="63">
        <f t="shared" si="3751"/>
        <v>396.5333755</v>
      </c>
      <c r="IV281" s="63">
        <f t="shared" si="3751"/>
        <v>455.4244708</v>
      </c>
      <c r="IW281" s="63">
        <f t="shared" si="3751"/>
        <v>443.6462518</v>
      </c>
      <c r="IX281" s="63">
        <f t="shared" si="3751"/>
        <v>412.2376676</v>
      </c>
      <c r="IY281" s="63">
        <f t="shared" si="3751"/>
        <v>388.6812294</v>
      </c>
      <c r="IZ281" s="63">
        <f t="shared" si="3751"/>
        <v>412.2376676</v>
      </c>
      <c r="JA281" s="63">
        <f t="shared" si="3751"/>
        <v>490.7591281</v>
      </c>
      <c r="JB281" s="52">
        <f t="shared" si="57"/>
        <v>4711.287629</v>
      </c>
      <c r="JC281" s="2"/>
      <c r="JD281" s="2"/>
      <c r="JE281" s="19">
        <f t="shared" si="58"/>
        <v>0</v>
      </c>
      <c r="JF281" s="19">
        <f t="shared" si="59"/>
        <v>0</v>
      </c>
      <c r="JG281" s="48">
        <f t="shared" si="60"/>
        <v>0</v>
      </c>
      <c r="JH281" s="48">
        <f t="shared" si="61"/>
        <v>0</v>
      </c>
      <c r="JI281" s="48">
        <f t="shared" si="62"/>
        <v>0</v>
      </c>
      <c r="JJ281" s="48">
        <f t="shared" si="63"/>
        <v>0</v>
      </c>
      <c r="JK281" s="48">
        <f t="shared" si="64"/>
        <v>0</v>
      </c>
    </row>
    <row r="282" ht="19.5" customHeight="1" outlineLevel="1">
      <c r="A282" s="2"/>
      <c r="B282" s="13" t="s">
        <v>26</v>
      </c>
      <c r="C282" s="10">
        <f t="shared" ref="C282:N282" si="3752">C252</f>
        <v>35.73000749</v>
      </c>
      <c r="D282" s="10">
        <f t="shared" si="3752"/>
        <v>39.02092923</v>
      </c>
      <c r="E282" s="10">
        <f t="shared" si="3752"/>
        <v>43.722246</v>
      </c>
      <c r="F282" s="10">
        <f t="shared" si="3752"/>
        <v>43.722246</v>
      </c>
      <c r="G282" s="10">
        <f t="shared" si="3752"/>
        <v>43.722246</v>
      </c>
      <c r="H282" s="10">
        <f t="shared" si="3752"/>
        <v>47.48329942</v>
      </c>
      <c r="I282" s="10">
        <f t="shared" si="3752"/>
        <v>54.53527459</v>
      </c>
      <c r="J282" s="10">
        <f t="shared" si="3752"/>
        <v>53.12487955</v>
      </c>
      <c r="K282" s="10">
        <f t="shared" si="3752"/>
        <v>49.36382613</v>
      </c>
      <c r="L282" s="10">
        <f t="shared" si="3752"/>
        <v>46.54303607</v>
      </c>
      <c r="M282" s="10">
        <f t="shared" si="3752"/>
        <v>48.42356278</v>
      </c>
      <c r="N282" s="10">
        <f t="shared" si="3752"/>
        <v>58.76645968</v>
      </c>
      <c r="O282" s="10">
        <f t="shared" si="21"/>
        <v>564.158013</v>
      </c>
      <c r="P282" s="10">
        <f t="shared" ref="P282:AA282" si="3753">P252</f>
        <v>63.05219495</v>
      </c>
      <c r="Q282" s="10">
        <f t="shared" si="3753"/>
        <v>68.85963396</v>
      </c>
      <c r="R282" s="10">
        <f t="shared" si="3753"/>
        <v>77.1559754</v>
      </c>
      <c r="S282" s="10">
        <f t="shared" si="3753"/>
        <v>77.1559754</v>
      </c>
      <c r="T282" s="10">
        <f t="shared" si="3753"/>
        <v>77.1559754</v>
      </c>
      <c r="U282" s="10">
        <f t="shared" si="3753"/>
        <v>83.79304855</v>
      </c>
      <c r="V282" s="10">
        <f t="shared" si="3753"/>
        <v>96.23756071</v>
      </c>
      <c r="W282" s="10">
        <f t="shared" si="3753"/>
        <v>93.74865828</v>
      </c>
      <c r="X282" s="10">
        <f t="shared" si="3753"/>
        <v>87.11158512</v>
      </c>
      <c r="Y282" s="10">
        <f t="shared" si="3753"/>
        <v>82.13378026</v>
      </c>
      <c r="Z282" s="10">
        <f t="shared" si="3753"/>
        <v>85.45231684</v>
      </c>
      <c r="AA282" s="10">
        <f t="shared" si="3753"/>
        <v>103.704268</v>
      </c>
      <c r="AB282" s="10">
        <f t="shared" si="23"/>
        <v>995.5609729</v>
      </c>
      <c r="AC282" s="10">
        <f t="shared" ref="AC282:AN282" si="3754">AC252</f>
        <v>106.722446</v>
      </c>
      <c r="AD282" s="10">
        <f t="shared" si="3754"/>
        <v>116.552145</v>
      </c>
      <c r="AE282" s="10">
        <f t="shared" si="3754"/>
        <v>130.5945721</v>
      </c>
      <c r="AF282" s="10">
        <f t="shared" si="3754"/>
        <v>130.5945721</v>
      </c>
      <c r="AG282" s="10">
        <f t="shared" si="3754"/>
        <v>130.5945721</v>
      </c>
      <c r="AH282" s="10">
        <f t="shared" si="3754"/>
        <v>141.8285138</v>
      </c>
      <c r="AI282" s="10">
        <f t="shared" si="3754"/>
        <v>162.8921545</v>
      </c>
      <c r="AJ282" s="10">
        <f t="shared" si="3754"/>
        <v>158.6794264</v>
      </c>
      <c r="AK282" s="10">
        <f t="shared" si="3754"/>
        <v>147.4454847</v>
      </c>
      <c r="AL282" s="10">
        <f t="shared" si="3754"/>
        <v>139.0200284</v>
      </c>
      <c r="AM282" s="10">
        <f t="shared" si="3754"/>
        <v>144.6369992</v>
      </c>
      <c r="AN282" s="10">
        <f t="shared" si="3754"/>
        <v>175.5303389</v>
      </c>
      <c r="AO282" s="10">
        <f t="shared" si="25"/>
        <v>1685.091253</v>
      </c>
      <c r="AP282" s="10">
        <f t="shared" ref="AP282:BA282" si="3755">AP252</f>
        <v>177.4209573</v>
      </c>
      <c r="AQ282" s="10">
        <f t="shared" si="3755"/>
        <v>193.7623612</v>
      </c>
      <c r="AR282" s="10">
        <f t="shared" si="3755"/>
        <v>217.1072241</v>
      </c>
      <c r="AS282" s="10">
        <f t="shared" si="3755"/>
        <v>217.1072241</v>
      </c>
      <c r="AT282" s="10">
        <f t="shared" si="3755"/>
        <v>217.1072241</v>
      </c>
      <c r="AU282" s="10">
        <f t="shared" si="3755"/>
        <v>235.7831143</v>
      </c>
      <c r="AV282" s="10">
        <f t="shared" si="3755"/>
        <v>270.8004085</v>
      </c>
      <c r="AW282" s="10">
        <f t="shared" si="3755"/>
        <v>263.7969497</v>
      </c>
      <c r="AX282" s="10">
        <f t="shared" si="3755"/>
        <v>245.1210594</v>
      </c>
      <c r="AY282" s="10">
        <f t="shared" si="3755"/>
        <v>231.1141417</v>
      </c>
      <c r="AZ282" s="10">
        <f t="shared" si="3755"/>
        <v>240.4520869</v>
      </c>
      <c r="BA282" s="10">
        <f t="shared" si="3755"/>
        <v>291.810785</v>
      </c>
      <c r="BB282" s="10">
        <f t="shared" si="27"/>
        <v>2801.383536</v>
      </c>
      <c r="BC282" s="10">
        <f t="shared" ref="BC282:BN282" si="3756">BC252</f>
        <v>292.0014631</v>
      </c>
      <c r="BD282" s="10">
        <f t="shared" si="3756"/>
        <v>318.8963347</v>
      </c>
      <c r="BE282" s="10">
        <f t="shared" si="3756"/>
        <v>357.3175798</v>
      </c>
      <c r="BF282" s="10">
        <f t="shared" si="3756"/>
        <v>357.3175798</v>
      </c>
      <c r="BG282" s="10">
        <f t="shared" si="3756"/>
        <v>357.3175798</v>
      </c>
      <c r="BH282" s="10">
        <f t="shared" si="3756"/>
        <v>388.0545759</v>
      </c>
      <c r="BI282" s="10">
        <f t="shared" si="3756"/>
        <v>445.6864436</v>
      </c>
      <c r="BJ282" s="10">
        <f t="shared" si="3756"/>
        <v>434.1600701</v>
      </c>
      <c r="BK282" s="10">
        <f t="shared" si="3756"/>
        <v>403.423074</v>
      </c>
      <c r="BL282" s="10">
        <f t="shared" si="3756"/>
        <v>380.3703269</v>
      </c>
      <c r="BM282" s="10">
        <f t="shared" si="3756"/>
        <v>395.738825</v>
      </c>
      <c r="BN282" s="10">
        <f t="shared" si="3756"/>
        <v>480.2655643</v>
      </c>
      <c r="BO282" s="10">
        <f t="shared" si="29"/>
        <v>4610.549417</v>
      </c>
      <c r="BP282" s="10">
        <f t="shared" ref="BP282:CA282" si="3757">BP252</f>
        <v>445.5061445</v>
      </c>
      <c r="BQ282" s="10">
        <f t="shared" si="3757"/>
        <v>486.5396052</v>
      </c>
      <c r="BR282" s="10">
        <f t="shared" si="3757"/>
        <v>545.1588348</v>
      </c>
      <c r="BS282" s="10">
        <f t="shared" si="3757"/>
        <v>545.1588348</v>
      </c>
      <c r="BT282" s="10">
        <f t="shared" si="3757"/>
        <v>545.1588348</v>
      </c>
      <c r="BU282" s="10">
        <f t="shared" si="3757"/>
        <v>592.0542184</v>
      </c>
      <c r="BV282" s="10">
        <f t="shared" si="3757"/>
        <v>679.9830627</v>
      </c>
      <c r="BW282" s="10">
        <f t="shared" si="3757"/>
        <v>662.3972939</v>
      </c>
      <c r="BX282" s="10">
        <f t="shared" si="3757"/>
        <v>615.5019102</v>
      </c>
      <c r="BY282" s="10">
        <f t="shared" si="3757"/>
        <v>580.3303725</v>
      </c>
      <c r="BZ282" s="10">
        <f t="shared" si="3757"/>
        <v>603.7780643</v>
      </c>
      <c r="CA282" s="10">
        <f t="shared" si="3757"/>
        <v>732.7403693</v>
      </c>
      <c r="CB282" s="10">
        <f t="shared" si="31"/>
        <v>7034.307545</v>
      </c>
      <c r="CC282" s="10">
        <f t="shared" ref="CC282:CN282" si="3758">CC252</f>
        <v>675.677577</v>
      </c>
      <c r="CD282" s="10">
        <f t="shared" si="3758"/>
        <v>737.911038</v>
      </c>
      <c r="CE282" s="10">
        <f t="shared" si="3758"/>
        <v>826.8159823</v>
      </c>
      <c r="CF282" s="10">
        <f t="shared" si="3758"/>
        <v>826.8159823</v>
      </c>
      <c r="CG282" s="10">
        <f t="shared" si="3758"/>
        <v>826.8159823</v>
      </c>
      <c r="CH282" s="10">
        <f t="shared" si="3758"/>
        <v>897.9399378</v>
      </c>
      <c r="CI282" s="10">
        <f t="shared" si="3758"/>
        <v>1031.297354</v>
      </c>
      <c r="CJ282" s="10">
        <f t="shared" si="3758"/>
        <v>1004.625871</v>
      </c>
      <c r="CK282" s="10">
        <f t="shared" si="3758"/>
        <v>933.5019155</v>
      </c>
      <c r="CL282" s="10">
        <f t="shared" si="3758"/>
        <v>880.1589489</v>
      </c>
      <c r="CM282" s="10">
        <f t="shared" si="3758"/>
        <v>915.7209267</v>
      </c>
      <c r="CN282" s="10">
        <f t="shared" si="3758"/>
        <v>1111.311804</v>
      </c>
      <c r="CO282" s="10">
        <f t="shared" si="33"/>
        <v>10668.59332</v>
      </c>
      <c r="CP282" s="2"/>
      <c r="CQ282" s="2"/>
      <c r="CR282" s="48">
        <f>O282-'ОПУ БС'!C282</f>
        <v>0</v>
      </c>
      <c r="CS282" s="48">
        <f>AB282-'ОПУ БС'!D282</f>
        <v>0</v>
      </c>
      <c r="CT282" s="48">
        <f>AO282-'ОПУ БС'!E282</f>
        <v>0</v>
      </c>
      <c r="CU282" s="48">
        <f>BB282-'ОПУ БС'!F282</f>
        <v>0</v>
      </c>
      <c r="CV282" s="48">
        <f>BO282-'ОПУ БС'!G282</f>
        <v>0</v>
      </c>
      <c r="CW282" s="48">
        <f>CB282-'ОПУ БС'!H282</f>
        <v>0</v>
      </c>
      <c r="CX282" s="48">
        <f>CO282-'ОПУ БС'!I282</f>
        <v>0</v>
      </c>
      <c r="CY282" s="2"/>
      <c r="CZ282" s="2"/>
      <c r="DA282" s="54">
        <f t="shared" ref="DA282:DL282" si="3759">DA252</f>
        <v>0</v>
      </c>
      <c r="DB282" s="54">
        <f t="shared" si="3759"/>
        <v>0</v>
      </c>
      <c r="DC282" s="54">
        <f t="shared" si="3759"/>
        <v>0</v>
      </c>
      <c r="DD282" s="54">
        <f t="shared" si="3759"/>
        <v>0</v>
      </c>
      <c r="DE282" s="54">
        <f t="shared" si="3759"/>
        <v>0</v>
      </c>
      <c r="DF282" s="54">
        <f t="shared" si="3759"/>
        <v>-3.332551355</v>
      </c>
      <c r="DG282" s="54">
        <f t="shared" si="3759"/>
        <v>-3.827484725</v>
      </c>
      <c r="DH282" s="54">
        <f t="shared" si="3759"/>
        <v>-3.728498051</v>
      </c>
      <c r="DI282" s="54">
        <f t="shared" si="3759"/>
        <v>-3.464533587</v>
      </c>
      <c r="DJ282" s="54">
        <f t="shared" si="3759"/>
        <v>-3.266560239</v>
      </c>
      <c r="DK282" s="54">
        <f t="shared" si="3759"/>
        <v>-3.398542471</v>
      </c>
      <c r="DL282" s="54">
        <f t="shared" si="3759"/>
        <v>-4.124444746</v>
      </c>
      <c r="DM282" s="55">
        <f t="shared" si="35"/>
        <v>-25.14261517</v>
      </c>
      <c r="DN282" s="54">
        <f t="shared" ref="DN282:DY282" si="3760">DN252</f>
        <v>-4.653911087</v>
      </c>
      <c r="DO282" s="54">
        <f t="shared" si="3760"/>
        <v>-5.082560792</v>
      </c>
      <c r="DP282" s="54">
        <f t="shared" si="3760"/>
        <v>-5.694917514</v>
      </c>
      <c r="DQ282" s="54">
        <f t="shared" si="3760"/>
        <v>-5.694917514</v>
      </c>
      <c r="DR282" s="54">
        <f t="shared" si="3760"/>
        <v>-5.694917514</v>
      </c>
      <c r="DS282" s="54">
        <f t="shared" si="3760"/>
        <v>-6.184802891</v>
      </c>
      <c r="DT282" s="54">
        <f t="shared" si="3760"/>
        <v>-7.103337974</v>
      </c>
      <c r="DU282" s="54">
        <f t="shared" si="3760"/>
        <v>-6.919630958</v>
      </c>
      <c r="DV282" s="54">
        <f t="shared" si="3760"/>
        <v>-6.42974558</v>
      </c>
      <c r="DW282" s="54">
        <f t="shared" si="3760"/>
        <v>-6.062331547</v>
      </c>
      <c r="DX282" s="54">
        <f t="shared" si="3760"/>
        <v>-6.307274236</v>
      </c>
      <c r="DY282" s="54">
        <f t="shared" si="3760"/>
        <v>-7.654459024</v>
      </c>
      <c r="DZ282" s="50">
        <f t="shared" si="37"/>
        <v>-73.48280663</v>
      </c>
      <c r="EA282" s="54">
        <f t="shared" ref="EA282:EL282" si="3761">EA252</f>
        <v>-5.65682007</v>
      </c>
      <c r="EB282" s="54">
        <f t="shared" si="3761"/>
        <v>-6.177842972</v>
      </c>
      <c r="EC282" s="54">
        <f t="shared" si="3761"/>
        <v>-6.922161402</v>
      </c>
      <c r="ED282" s="54">
        <f t="shared" si="3761"/>
        <v>-6.922161402</v>
      </c>
      <c r="EE282" s="54">
        <f t="shared" si="3761"/>
        <v>-6.922161402</v>
      </c>
      <c r="EF282" s="54">
        <f t="shared" si="3761"/>
        <v>-7.517616146</v>
      </c>
      <c r="EG282" s="54">
        <f t="shared" si="3761"/>
        <v>-8.634093792</v>
      </c>
      <c r="EH282" s="54">
        <f t="shared" si="3761"/>
        <v>-8.410798262</v>
      </c>
      <c r="EI282" s="54">
        <f t="shared" si="3761"/>
        <v>-7.815343518</v>
      </c>
      <c r="EJ282" s="54">
        <f t="shared" si="3761"/>
        <v>-7.36875246</v>
      </c>
      <c r="EK282" s="54">
        <f t="shared" si="3761"/>
        <v>-7.666479832</v>
      </c>
      <c r="EL282" s="54">
        <f t="shared" si="3761"/>
        <v>-9.303980379</v>
      </c>
      <c r="EM282" s="50">
        <f t="shared" si="39"/>
        <v>-89.31821164</v>
      </c>
      <c r="EN282" s="54">
        <f t="shared" ref="EN282:EY282" si="3762">EN252</f>
        <v>-5.596380241</v>
      </c>
      <c r="EO282" s="54">
        <f t="shared" si="3762"/>
        <v>-6.111836316</v>
      </c>
      <c r="EP282" s="54">
        <f t="shared" si="3762"/>
        <v>-6.848202137</v>
      </c>
      <c r="EQ282" s="54">
        <f t="shared" si="3762"/>
        <v>-6.848202137</v>
      </c>
      <c r="ER282" s="54">
        <f t="shared" si="3762"/>
        <v>-6.848202137</v>
      </c>
      <c r="ES282" s="54">
        <f t="shared" si="3762"/>
        <v>-7.437294794</v>
      </c>
      <c r="ET282" s="54">
        <f t="shared" si="3762"/>
        <v>-8.541843526</v>
      </c>
      <c r="EU282" s="54">
        <f t="shared" si="3762"/>
        <v>-8.32093378</v>
      </c>
      <c r="EV282" s="54">
        <f t="shared" si="3762"/>
        <v>-7.731841123</v>
      </c>
      <c r="EW282" s="54">
        <f t="shared" si="3762"/>
        <v>-7.29002163</v>
      </c>
      <c r="EX282" s="54">
        <f t="shared" si="3762"/>
        <v>-7.584567958</v>
      </c>
      <c r="EY282" s="54">
        <f t="shared" si="3762"/>
        <v>-9.204572765</v>
      </c>
      <c r="EZ282" s="51">
        <f t="shared" si="41"/>
        <v>-88.36389854</v>
      </c>
      <c r="FA282" s="54">
        <f t="shared" ref="FA282:FL282" si="3763">FA252</f>
        <v>-3.762391696</v>
      </c>
      <c r="FB282" s="54">
        <f t="shared" si="3763"/>
        <v>-4.108927773</v>
      </c>
      <c r="FC282" s="54">
        <f t="shared" si="3763"/>
        <v>-4.603979312</v>
      </c>
      <c r="FD282" s="54">
        <f t="shared" si="3763"/>
        <v>-4.603979312</v>
      </c>
      <c r="FE282" s="54">
        <f t="shared" si="3763"/>
        <v>-4.603979312</v>
      </c>
      <c r="FF282" s="54">
        <f t="shared" si="3763"/>
        <v>-5.000020543</v>
      </c>
      <c r="FG282" s="54">
        <f t="shared" si="3763"/>
        <v>-5.742597852</v>
      </c>
      <c r="FH282" s="54">
        <f t="shared" si="3763"/>
        <v>-5.59408239</v>
      </c>
      <c r="FI282" s="54">
        <f t="shared" si="3763"/>
        <v>-5.198041159</v>
      </c>
      <c r="FJ282" s="54">
        <f t="shared" si="3763"/>
        <v>-4.901010236</v>
      </c>
      <c r="FK282" s="54">
        <f t="shared" si="3763"/>
        <v>-5.099030851</v>
      </c>
      <c r="FL282" s="54">
        <f t="shared" si="3763"/>
        <v>-6.188144237</v>
      </c>
      <c r="FM282" s="51">
        <f t="shared" si="43"/>
        <v>-59.40618467</v>
      </c>
      <c r="FN282" s="2"/>
      <c r="FO282" s="2"/>
      <c r="FP282" s="10">
        <f t="shared" ref="FP282:GA282" si="3764">FP252</f>
        <v>35.73000749</v>
      </c>
      <c r="FQ282" s="10">
        <f t="shared" si="3764"/>
        <v>39.02092923</v>
      </c>
      <c r="FR282" s="10">
        <f t="shared" si="3764"/>
        <v>43.722246</v>
      </c>
      <c r="FS282" s="10">
        <f t="shared" si="3764"/>
        <v>43.722246</v>
      </c>
      <c r="FT282" s="10">
        <f t="shared" si="3764"/>
        <v>43.722246</v>
      </c>
      <c r="FU282" s="10">
        <f t="shared" si="3764"/>
        <v>47.48329942</v>
      </c>
      <c r="FV282" s="10">
        <f t="shared" si="3764"/>
        <v>54.53527459</v>
      </c>
      <c r="FW282" s="10">
        <f t="shared" si="3764"/>
        <v>53.12487955</v>
      </c>
      <c r="FX282" s="10">
        <f t="shared" si="3764"/>
        <v>49.36382613</v>
      </c>
      <c r="FY282" s="10">
        <f t="shared" si="3764"/>
        <v>46.54303607</v>
      </c>
      <c r="FZ282" s="10">
        <f t="shared" si="3764"/>
        <v>48.42356278</v>
      </c>
      <c r="GA282" s="10">
        <f t="shared" si="3764"/>
        <v>58.76645968</v>
      </c>
      <c r="GB282" s="52">
        <f t="shared" si="45"/>
        <v>564.158013</v>
      </c>
      <c r="GC282" s="10">
        <f t="shared" ref="GC282:GN282" si="3765">GC252</f>
        <v>63.05219495</v>
      </c>
      <c r="GD282" s="10">
        <f t="shared" si="3765"/>
        <v>68.85963396</v>
      </c>
      <c r="GE282" s="10">
        <f t="shared" si="3765"/>
        <v>77.1559754</v>
      </c>
      <c r="GF282" s="10">
        <f t="shared" si="3765"/>
        <v>77.1559754</v>
      </c>
      <c r="GG282" s="10">
        <f t="shared" si="3765"/>
        <v>77.1559754</v>
      </c>
      <c r="GH282" s="10">
        <f t="shared" si="3765"/>
        <v>83.79304855</v>
      </c>
      <c r="GI282" s="10">
        <f t="shared" si="3765"/>
        <v>96.23756071</v>
      </c>
      <c r="GJ282" s="10">
        <f t="shared" si="3765"/>
        <v>93.74865828</v>
      </c>
      <c r="GK282" s="10">
        <f t="shared" si="3765"/>
        <v>87.11158512</v>
      </c>
      <c r="GL282" s="10">
        <f t="shared" si="3765"/>
        <v>82.13378026</v>
      </c>
      <c r="GM282" s="10">
        <f t="shared" si="3765"/>
        <v>85.45231684</v>
      </c>
      <c r="GN282" s="10">
        <f t="shared" si="3765"/>
        <v>103.704268</v>
      </c>
      <c r="GO282" s="52">
        <f t="shared" si="47"/>
        <v>995.5609729</v>
      </c>
      <c r="GP282" s="63">
        <f t="shared" ref="GP282:HA282" si="3766">GP252</f>
        <v>106.722446</v>
      </c>
      <c r="GQ282" s="63">
        <f t="shared" si="3766"/>
        <v>116.552145</v>
      </c>
      <c r="GR282" s="63">
        <f t="shared" si="3766"/>
        <v>130.5945721</v>
      </c>
      <c r="GS282" s="63">
        <f t="shared" si="3766"/>
        <v>130.5945721</v>
      </c>
      <c r="GT282" s="63">
        <f t="shared" si="3766"/>
        <v>130.5945721</v>
      </c>
      <c r="GU282" s="63">
        <f t="shared" si="3766"/>
        <v>138.4959625</v>
      </c>
      <c r="GV282" s="63">
        <f t="shared" si="3766"/>
        <v>159.0646698</v>
      </c>
      <c r="GW282" s="63">
        <f t="shared" si="3766"/>
        <v>154.9509283</v>
      </c>
      <c r="GX282" s="63">
        <f t="shared" si="3766"/>
        <v>143.9809511</v>
      </c>
      <c r="GY282" s="63">
        <f t="shared" si="3766"/>
        <v>135.7534682</v>
      </c>
      <c r="GZ282" s="63">
        <f t="shared" si="3766"/>
        <v>141.2384568</v>
      </c>
      <c r="HA282" s="63">
        <f t="shared" si="3766"/>
        <v>171.4058941</v>
      </c>
      <c r="HB282" s="52">
        <f t="shared" si="49"/>
        <v>1659.948638</v>
      </c>
      <c r="HC282" s="63">
        <f t="shared" ref="HC282:HN282" si="3767">HC252</f>
        <v>172.7670462</v>
      </c>
      <c r="HD282" s="63">
        <f t="shared" si="3767"/>
        <v>188.6798005</v>
      </c>
      <c r="HE282" s="63">
        <f t="shared" si="3767"/>
        <v>211.4123065</v>
      </c>
      <c r="HF282" s="63">
        <f t="shared" si="3767"/>
        <v>211.4123065</v>
      </c>
      <c r="HG282" s="63">
        <f t="shared" si="3767"/>
        <v>211.4123065</v>
      </c>
      <c r="HH282" s="63">
        <f t="shared" si="3767"/>
        <v>229.5983114</v>
      </c>
      <c r="HI282" s="63">
        <f t="shared" si="3767"/>
        <v>263.6970705</v>
      </c>
      <c r="HJ282" s="63">
        <f t="shared" si="3767"/>
        <v>256.8773187</v>
      </c>
      <c r="HK282" s="63">
        <f t="shared" si="3767"/>
        <v>238.6913138</v>
      </c>
      <c r="HL282" s="63">
        <f t="shared" si="3767"/>
        <v>225.0518102</v>
      </c>
      <c r="HM282" s="63">
        <f t="shared" si="3767"/>
        <v>234.1448126</v>
      </c>
      <c r="HN282" s="63">
        <f t="shared" si="3767"/>
        <v>284.156326</v>
      </c>
      <c r="HO282" s="52">
        <f t="shared" si="51"/>
        <v>2727.90073</v>
      </c>
      <c r="HP282" s="63">
        <f t="shared" ref="HP282:IA282" si="3768">HP252</f>
        <v>286.344643</v>
      </c>
      <c r="HQ282" s="63">
        <f t="shared" si="3768"/>
        <v>312.7184917</v>
      </c>
      <c r="HR282" s="63">
        <f t="shared" si="3768"/>
        <v>350.3954184</v>
      </c>
      <c r="HS282" s="63">
        <f t="shared" si="3768"/>
        <v>350.3954184</v>
      </c>
      <c r="HT282" s="63">
        <f t="shared" si="3768"/>
        <v>350.3954184</v>
      </c>
      <c r="HU282" s="63">
        <f t="shared" si="3768"/>
        <v>380.5369598</v>
      </c>
      <c r="HV282" s="63">
        <f t="shared" si="3768"/>
        <v>437.0523499</v>
      </c>
      <c r="HW282" s="63">
        <f t="shared" si="3768"/>
        <v>425.7492718</v>
      </c>
      <c r="HX282" s="63">
        <f t="shared" si="3768"/>
        <v>395.6077305</v>
      </c>
      <c r="HY282" s="63">
        <f t="shared" si="3768"/>
        <v>373.0015744</v>
      </c>
      <c r="HZ282" s="63">
        <f t="shared" si="3768"/>
        <v>388.0723451</v>
      </c>
      <c r="IA282" s="63">
        <f t="shared" si="3768"/>
        <v>470.9615839</v>
      </c>
      <c r="IB282" s="52">
        <f t="shared" si="53"/>
        <v>4521.231205</v>
      </c>
      <c r="IC282" s="63">
        <f t="shared" ref="IC282:IN282" si="3769">IC252</f>
        <v>439.9097643</v>
      </c>
      <c r="ID282" s="63">
        <f t="shared" si="3769"/>
        <v>480.4277689</v>
      </c>
      <c r="IE282" s="63">
        <f t="shared" si="3769"/>
        <v>538.3106326</v>
      </c>
      <c r="IF282" s="63">
        <f t="shared" si="3769"/>
        <v>538.3106326</v>
      </c>
      <c r="IG282" s="63">
        <f t="shared" si="3769"/>
        <v>538.3106326</v>
      </c>
      <c r="IH282" s="63">
        <f t="shared" si="3769"/>
        <v>584.6169236</v>
      </c>
      <c r="II282" s="63">
        <f t="shared" si="3769"/>
        <v>671.4412192</v>
      </c>
      <c r="IJ282" s="63">
        <f t="shared" si="3769"/>
        <v>654.0763601</v>
      </c>
      <c r="IK282" s="63">
        <f t="shared" si="3769"/>
        <v>607.7700691</v>
      </c>
      <c r="IL282" s="63">
        <f t="shared" si="3769"/>
        <v>573.0403509</v>
      </c>
      <c r="IM282" s="63">
        <f t="shared" si="3769"/>
        <v>596.1934963</v>
      </c>
      <c r="IN282" s="63">
        <f t="shared" si="3769"/>
        <v>723.5357965</v>
      </c>
      <c r="IO282" s="52">
        <f t="shared" si="55"/>
        <v>6945.943647</v>
      </c>
      <c r="IP282" s="63">
        <f t="shared" ref="IP282:JA282" si="3770">IP252</f>
        <v>671.9151853</v>
      </c>
      <c r="IQ282" s="63">
        <f t="shared" si="3770"/>
        <v>733.8021102</v>
      </c>
      <c r="IR282" s="63">
        <f t="shared" si="3770"/>
        <v>822.212003</v>
      </c>
      <c r="IS282" s="63">
        <f t="shared" si="3770"/>
        <v>822.212003</v>
      </c>
      <c r="IT282" s="63">
        <f t="shared" si="3770"/>
        <v>822.212003</v>
      </c>
      <c r="IU282" s="63">
        <f t="shared" si="3770"/>
        <v>892.9399173</v>
      </c>
      <c r="IV282" s="63">
        <f t="shared" si="3770"/>
        <v>1025.554756</v>
      </c>
      <c r="IW282" s="63">
        <f t="shared" si="3770"/>
        <v>999.0317886</v>
      </c>
      <c r="IX282" s="63">
        <f t="shared" si="3770"/>
        <v>928.3038744</v>
      </c>
      <c r="IY282" s="63">
        <f t="shared" si="3770"/>
        <v>875.2579387</v>
      </c>
      <c r="IZ282" s="63">
        <f t="shared" si="3770"/>
        <v>910.6218958</v>
      </c>
      <c r="JA282" s="63">
        <f t="shared" si="3770"/>
        <v>1105.12366</v>
      </c>
      <c r="JB282" s="52">
        <f t="shared" si="57"/>
        <v>10609.18714</v>
      </c>
      <c r="JC282" s="2"/>
      <c r="JD282" s="2"/>
      <c r="JE282" s="19">
        <f t="shared" si="58"/>
        <v>0</v>
      </c>
      <c r="JF282" s="19">
        <f t="shared" si="59"/>
        <v>0</v>
      </c>
      <c r="JG282" s="48">
        <f t="shared" si="60"/>
        <v>0</v>
      </c>
      <c r="JH282" s="48">
        <f t="shared" si="61"/>
        <v>0</v>
      </c>
      <c r="JI282" s="48">
        <f t="shared" si="62"/>
        <v>0</v>
      </c>
      <c r="JJ282" s="48">
        <f t="shared" si="63"/>
        <v>0</v>
      </c>
      <c r="JK282" s="48">
        <f t="shared" si="64"/>
        <v>0</v>
      </c>
    </row>
    <row r="283" ht="19.5" customHeight="1" outlineLevel="1">
      <c r="A283" s="2"/>
      <c r="B283" s="13" t="s">
        <v>27</v>
      </c>
      <c r="C283" s="10">
        <f t="shared" ref="C283:N283" si="3771">C253</f>
        <v>37.31871236</v>
      </c>
      <c r="D283" s="10">
        <f t="shared" si="3771"/>
        <v>40.75596219</v>
      </c>
      <c r="E283" s="10">
        <f t="shared" si="3771"/>
        <v>45.66631908</v>
      </c>
      <c r="F283" s="10">
        <f t="shared" si="3771"/>
        <v>45.66631908</v>
      </c>
      <c r="G283" s="10">
        <f t="shared" si="3771"/>
        <v>46.64839045</v>
      </c>
      <c r="H283" s="10">
        <f t="shared" si="3771"/>
        <v>49.1035689</v>
      </c>
      <c r="I283" s="10">
        <f t="shared" si="3771"/>
        <v>56.96013992</v>
      </c>
      <c r="J283" s="10">
        <f t="shared" si="3771"/>
        <v>55.48703285</v>
      </c>
      <c r="K283" s="10">
        <f t="shared" si="3771"/>
        <v>51.55874734</v>
      </c>
      <c r="L283" s="10">
        <f t="shared" si="3771"/>
        <v>48.61253321</v>
      </c>
      <c r="M283" s="10">
        <f t="shared" si="3771"/>
        <v>50.08564028</v>
      </c>
      <c r="N283" s="10">
        <f t="shared" si="3771"/>
        <v>61.37946112</v>
      </c>
      <c r="O283" s="10">
        <f t="shared" si="21"/>
        <v>589.2428268</v>
      </c>
      <c r="P283" s="10">
        <f t="shared" ref="P283:AA283" si="3772">P253</f>
        <v>56.36562346</v>
      </c>
      <c r="Q283" s="10">
        <f t="shared" si="3772"/>
        <v>61.55719404</v>
      </c>
      <c r="R283" s="10">
        <f t="shared" si="3772"/>
        <v>68.97372344</v>
      </c>
      <c r="S283" s="10">
        <f t="shared" si="3772"/>
        <v>68.97372344</v>
      </c>
      <c r="T283" s="10">
        <f t="shared" si="3772"/>
        <v>70.45702932</v>
      </c>
      <c r="U283" s="10">
        <f t="shared" si="3772"/>
        <v>74.16529402</v>
      </c>
      <c r="V283" s="10">
        <f t="shared" si="3772"/>
        <v>86.03174106</v>
      </c>
      <c r="W283" s="10">
        <f t="shared" si="3772"/>
        <v>83.80678224</v>
      </c>
      <c r="X283" s="10">
        <f t="shared" si="3772"/>
        <v>77.87355872</v>
      </c>
      <c r="Y283" s="10">
        <f t="shared" si="3772"/>
        <v>73.42364108</v>
      </c>
      <c r="Z283" s="10">
        <f t="shared" si="3772"/>
        <v>75.6485999</v>
      </c>
      <c r="AA283" s="10">
        <f t="shared" si="3772"/>
        <v>92.70661752</v>
      </c>
      <c r="AB283" s="10">
        <f t="shared" si="23"/>
        <v>889.9835282</v>
      </c>
      <c r="AC283" s="10">
        <f t="shared" ref="AC283:AN283" si="3773">AC253</f>
        <v>85.45864347</v>
      </c>
      <c r="AD283" s="10">
        <f t="shared" si="3773"/>
        <v>93.32983431</v>
      </c>
      <c r="AE283" s="10">
        <f t="shared" si="3773"/>
        <v>104.5743927</v>
      </c>
      <c r="AF283" s="10">
        <f t="shared" si="3773"/>
        <v>104.5743927</v>
      </c>
      <c r="AG283" s="10">
        <f t="shared" si="3773"/>
        <v>106.8233043</v>
      </c>
      <c r="AH283" s="10">
        <f t="shared" si="3773"/>
        <v>112.4455835</v>
      </c>
      <c r="AI283" s="10">
        <f t="shared" si="3773"/>
        <v>130.4368769</v>
      </c>
      <c r="AJ283" s="10">
        <f t="shared" si="3773"/>
        <v>127.0635094</v>
      </c>
      <c r="AK283" s="10">
        <f t="shared" si="3773"/>
        <v>118.0678627</v>
      </c>
      <c r="AL283" s="10">
        <f t="shared" si="3773"/>
        <v>111.3211277</v>
      </c>
      <c r="AM283" s="10">
        <f t="shared" si="3773"/>
        <v>114.6944952</v>
      </c>
      <c r="AN283" s="10">
        <f t="shared" si="3773"/>
        <v>140.5569794</v>
      </c>
      <c r="AO283" s="10">
        <f t="shared" si="25"/>
        <v>1349.347002</v>
      </c>
      <c r="AP283" s="10">
        <f t="shared" ref="AP283:BA283" si="3774">AP253</f>
        <v>130.7124565</v>
      </c>
      <c r="AQ283" s="10">
        <f t="shared" si="3774"/>
        <v>142.7517618</v>
      </c>
      <c r="AR283" s="10">
        <f t="shared" si="3774"/>
        <v>159.9507692</v>
      </c>
      <c r="AS283" s="10">
        <f t="shared" si="3774"/>
        <v>159.9507692</v>
      </c>
      <c r="AT283" s="10">
        <f t="shared" si="3774"/>
        <v>163.3905707</v>
      </c>
      <c r="AU283" s="10">
        <f t="shared" si="3774"/>
        <v>171.9900744</v>
      </c>
      <c r="AV283" s="10">
        <f t="shared" si="3774"/>
        <v>199.5084863</v>
      </c>
      <c r="AW283" s="10">
        <f t="shared" si="3774"/>
        <v>194.3487841</v>
      </c>
      <c r="AX283" s="10">
        <f t="shared" si="3774"/>
        <v>180.5895781</v>
      </c>
      <c r="AY283" s="10">
        <f t="shared" si="3774"/>
        <v>170.2701737</v>
      </c>
      <c r="AZ283" s="10">
        <f t="shared" si="3774"/>
        <v>175.4298759</v>
      </c>
      <c r="BA283" s="10">
        <f t="shared" si="3774"/>
        <v>214.987593</v>
      </c>
      <c r="BB283" s="10">
        <f t="shared" si="27"/>
        <v>2063.880893</v>
      </c>
      <c r="BC283" s="10">
        <f t="shared" ref="BC283:BN283" si="3775">BC253</f>
        <v>201.4145691</v>
      </c>
      <c r="BD283" s="10">
        <f t="shared" si="3775"/>
        <v>219.965911</v>
      </c>
      <c r="BE283" s="10">
        <f t="shared" si="3775"/>
        <v>246.467828</v>
      </c>
      <c r="BF283" s="10">
        <f t="shared" si="3775"/>
        <v>246.467828</v>
      </c>
      <c r="BG283" s="10">
        <f t="shared" si="3775"/>
        <v>251.7682114</v>
      </c>
      <c r="BH283" s="10">
        <f t="shared" si="3775"/>
        <v>265.0191699</v>
      </c>
      <c r="BI283" s="10">
        <f t="shared" si="3775"/>
        <v>307.4222371</v>
      </c>
      <c r="BJ283" s="10">
        <f t="shared" si="3775"/>
        <v>299.471662</v>
      </c>
      <c r="BK283" s="10">
        <f t="shared" si="3775"/>
        <v>278.2701284</v>
      </c>
      <c r="BL283" s="10">
        <f t="shared" si="3775"/>
        <v>262.3689782</v>
      </c>
      <c r="BM283" s="10">
        <f t="shared" si="3775"/>
        <v>270.3195533</v>
      </c>
      <c r="BN283" s="10">
        <f t="shared" si="3775"/>
        <v>331.2739623</v>
      </c>
      <c r="BO283" s="10">
        <f t="shared" si="29"/>
        <v>3180.230039</v>
      </c>
      <c r="BP283" s="10">
        <f t="shared" ref="BP283:CA283" si="3776">BP253</f>
        <v>290.594925</v>
      </c>
      <c r="BQ283" s="10">
        <f t="shared" si="3776"/>
        <v>317.360247</v>
      </c>
      <c r="BR283" s="10">
        <f t="shared" si="3776"/>
        <v>355.5964214</v>
      </c>
      <c r="BS283" s="10">
        <f t="shared" si="3776"/>
        <v>355.5964214</v>
      </c>
      <c r="BT283" s="10">
        <f t="shared" si="3776"/>
        <v>363.2436562</v>
      </c>
      <c r="BU283" s="10">
        <f t="shared" si="3776"/>
        <v>382.3617434</v>
      </c>
      <c r="BV283" s="10">
        <f t="shared" si="3776"/>
        <v>443.5396224</v>
      </c>
      <c r="BW283" s="10">
        <f t="shared" si="3776"/>
        <v>432.06877</v>
      </c>
      <c r="BX283" s="10">
        <f t="shared" si="3776"/>
        <v>401.4798306</v>
      </c>
      <c r="BY283" s="10">
        <f t="shared" si="3776"/>
        <v>378.538126</v>
      </c>
      <c r="BZ283" s="10">
        <f t="shared" si="3776"/>
        <v>390.0089783</v>
      </c>
      <c r="CA283" s="10">
        <f t="shared" si="3776"/>
        <v>477.9521793</v>
      </c>
      <c r="CB283" s="10">
        <f t="shared" si="31"/>
        <v>4588.340921</v>
      </c>
      <c r="CC283" s="10">
        <f t="shared" ref="CC283:CN283" si="3777">CC253</f>
        <v>423.2436653</v>
      </c>
      <c r="CD283" s="10">
        <f t="shared" si="3777"/>
        <v>462.2266344</v>
      </c>
      <c r="CE283" s="10">
        <f t="shared" si="3777"/>
        <v>517.9165904</v>
      </c>
      <c r="CF283" s="10">
        <f t="shared" si="3777"/>
        <v>517.9165904</v>
      </c>
      <c r="CG283" s="10">
        <f t="shared" si="3777"/>
        <v>529.0545816</v>
      </c>
      <c r="CH283" s="10">
        <f t="shared" si="3777"/>
        <v>556.8995596</v>
      </c>
      <c r="CI283" s="10">
        <f t="shared" si="3777"/>
        <v>646.0034891</v>
      </c>
      <c r="CJ283" s="10">
        <f t="shared" si="3777"/>
        <v>629.2965023</v>
      </c>
      <c r="CK283" s="10">
        <f t="shared" si="3777"/>
        <v>584.7445375</v>
      </c>
      <c r="CL283" s="10">
        <f t="shared" si="3777"/>
        <v>551.330564</v>
      </c>
      <c r="CM283" s="10">
        <f t="shared" si="3777"/>
        <v>568.0375507</v>
      </c>
      <c r="CN283" s="10">
        <f t="shared" si="3777"/>
        <v>696.1244494</v>
      </c>
      <c r="CO283" s="10">
        <f t="shared" si="33"/>
        <v>6682.794715</v>
      </c>
      <c r="CP283" s="2"/>
      <c r="CQ283" s="2"/>
      <c r="CR283" s="48">
        <f>O283-'ОПУ БС'!C283</f>
        <v>0</v>
      </c>
      <c r="CS283" s="48">
        <f>AB283-'ОПУ БС'!D283</f>
        <v>0</v>
      </c>
      <c r="CT283" s="48">
        <f>AO283-'ОПУ БС'!E283</f>
        <v>0</v>
      </c>
      <c r="CU283" s="48">
        <f>BB283-'ОПУ БС'!F283</f>
        <v>0</v>
      </c>
      <c r="CV283" s="48">
        <f>BO283-'ОПУ БС'!G283</f>
        <v>0</v>
      </c>
      <c r="CW283" s="48">
        <f>CB283-'ОПУ БС'!H283</f>
        <v>0</v>
      </c>
      <c r="CX283" s="48">
        <f>CO283-'ОПУ БС'!I283</f>
        <v>0</v>
      </c>
      <c r="CY283" s="2"/>
      <c r="CZ283" s="2"/>
      <c r="DA283" s="54">
        <f t="shared" ref="DA283:DL283" si="3778">DA253</f>
        <v>0</v>
      </c>
      <c r="DB283" s="54">
        <f t="shared" si="3778"/>
        <v>0</v>
      </c>
      <c r="DC283" s="54">
        <f t="shared" si="3778"/>
        <v>0</v>
      </c>
      <c r="DD283" s="54">
        <f t="shared" si="3778"/>
        <v>0</v>
      </c>
      <c r="DE283" s="54">
        <f t="shared" si="3778"/>
        <v>0</v>
      </c>
      <c r="DF283" s="54">
        <f t="shared" si="3778"/>
        <v>-2.64213924</v>
      </c>
      <c r="DG283" s="54">
        <f t="shared" si="3778"/>
        <v>-3.064881518</v>
      </c>
      <c r="DH283" s="54">
        <f t="shared" si="3778"/>
        <v>-2.985617341</v>
      </c>
      <c r="DI283" s="54">
        <f t="shared" si="3778"/>
        <v>-2.774246202</v>
      </c>
      <c r="DJ283" s="54">
        <f t="shared" si="3778"/>
        <v>-2.615717847</v>
      </c>
      <c r="DK283" s="54">
        <f t="shared" si="3778"/>
        <v>-2.694982025</v>
      </c>
      <c r="DL283" s="54">
        <f t="shared" si="3778"/>
        <v>-3.30267405</v>
      </c>
      <c r="DM283" s="55">
        <f t="shared" si="35"/>
        <v>-20.08025822</v>
      </c>
      <c r="DN283" s="54">
        <f t="shared" ref="DN283:DY283" si="3779">DN253</f>
        <v>-3.428705154</v>
      </c>
      <c r="DO283" s="54">
        <f t="shared" si="3779"/>
        <v>-3.744506944</v>
      </c>
      <c r="DP283" s="54">
        <f t="shared" si="3779"/>
        <v>-4.195652359</v>
      </c>
      <c r="DQ283" s="54">
        <f t="shared" si="3779"/>
        <v>-4.195652359</v>
      </c>
      <c r="DR283" s="54">
        <f t="shared" si="3779"/>
        <v>-4.285881442</v>
      </c>
      <c r="DS283" s="54">
        <f t="shared" si="3779"/>
        <v>-4.51145415</v>
      </c>
      <c r="DT283" s="54">
        <f t="shared" si="3779"/>
        <v>-5.233286814</v>
      </c>
      <c r="DU283" s="54">
        <f t="shared" si="3779"/>
        <v>-5.097943189</v>
      </c>
      <c r="DV283" s="54">
        <f t="shared" si="3779"/>
        <v>-4.737026857</v>
      </c>
      <c r="DW283" s="54">
        <f t="shared" si="3779"/>
        <v>-4.466339608</v>
      </c>
      <c r="DX283" s="54">
        <f t="shared" si="3779"/>
        <v>-4.601683233</v>
      </c>
      <c r="DY283" s="54">
        <f t="shared" si="3779"/>
        <v>-5.639317687</v>
      </c>
      <c r="DZ283" s="50">
        <f t="shared" si="37"/>
        <v>-54.1374498</v>
      </c>
      <c r="EA283" s="54">
        <f t="shared" ref="EA283:EL283" si="3780">EA253</f>
        <v>-3.901918727</v>
      </c>
      <c r="EB283" s="54">
        <f t="shared" si="3780"/>
        <v>-4.261305978</v>
      </c>
      <c r="EC283" s="54">
        <f t="shared" si="3780"/>
        <v>-4.774716337</v>
      </c>
      <c r="ED283" s="54">
        <f t="shared" si="3780"/>
        <v>-4.774716337</v>
      </c>
      <c r="EE283" s="54">
        <f t="shared" si="3780"/>
        <v>-4.877398408</v>
      </c>
      <c r="EF283" s="54">
        <f t="shared" si="3780"/>
        <v>-5.134103588</v>
      </c>
      <c r="EG283" s="54">
        <f t="shared" si="3780"/>
        <v>-5.955560162</v>
      </c>
      <c r="EH283" s="54">
        <f t="shared" si="3780"/>
        <v>-5.801537054</v>
      </c>
      <c r="EI283" s="54">
        <f t="shared" si="3780"/>
        <v>-5.390808767</v>
      </c>
      <c r="EJ283" s="54">
        <f t="shared" si="3780"/>
        <v>-5.082762552</v>
      </c>
      <c r="EK283" s="54">
        <f t="shared" si="3780"/>
        <v>-5.236785659</v>
      </c>
      <c r="EL283" s="54">
        <f t="shared" si="3780"/>
        <v>-6.417629485</v>
      </c>
      <c r="EM283" s="50">
        <f t="shared" si="39"/>
        <v>-61.60924305</v>
      </c>
      <c r="EN283" s="54">
        <f t="shared" ref="EN283:EY283" si="3781">EN253</f>
        <v>-3.650409128</v>
      </c>
      <c r="EO283" s="54">
        <f t="shared" si="3781"/>
        <v>-3.986631021</v>
      </c>
      <c r="EP283" s="54">
        <f t="shared" si="3781"/>
        <v>-4.466948011</v>
      </c>
      <c r="EQ283" s="54">
        <f t="shared" si="3781"/>
        <v>-4.466948011</v>
      </c>
      <c r="ER283" s="54">
        <f t="shared" si="3781"/>
        <v>-4.563011409</v>
      </c>
      <c r="ES283" s="54">
        <f t="shared" si="3781"/>
        <v>-4.803169905</v>
      </c>
      <c r="ET283" s="54">
        <f t="shared" si="3781"/>
        <v>-5.571677089</v>
      </c>
      <c r="EU283" s="54">
        <f t="shared" si="3781"/>
        <v>-5.427581992</v>
      </c>
      <c r="EV283" s="54">
        <f t="shared" si="3781"/>
        <v>-5.0433284</v>
      </c>
      <c r="EW283" s="54">
        <f t="shared" si="3781"/>
        <v>-4.755138206</v>
      </c>
      <c r="EX283" s="54">
        <f t="shared" si="3781"/>
        <v>-4.899233303</v>
      </c>
      <c r="EY283" s="54">
        <f t="shared" si="3781"/>
        <v>-6.003962381</v>
      </c>
      <c r="EZ283" s="51">
        <f t="shared" si="41"/>
        <v>-57.63803886</v>
      </c>
      <c r="FA283" s="54">
        <f t="shared" ref="FA283:FL283" si="3782">FA253</f>
        <v>-2.356757877</v>
      </c>
      <c r="FB283" s="54">
        <f t="shared" si="3782"/>
        <v>-2.573827681</v>
      </c>
      <c r="FC283" s="54">
        <f t="shared" si="3782"/>
        <v>-2.883927402</v>
      </c>
      <c r="FD283" s="54">
        <f t="shared" si="3782"/>
        <v>-2.883927402</v>
      </c>
      <c r="FE283" s="54">
        <f t="shared" si="3782"/>
        <v>-2.945947346</v>
      </c>
      <c r="FF283" s="54">
        <f t="shared" si="3782"/>
        <v>-3.100997206</v>
      </c>
      <c r="FG283" s="54">
        <f t="shared" si="3782"/>
        <v>-3.597156759</v>
      </c>
      <c r="FH283" s="54">
        <f t="shared" si="3782"/>
        <v>-3.504126843</v>
      </c>
      <c r="FI283" s="54">
        <f t="shared" si="3782"/>
        <v>-3.256047066</v>
      </c>
      <c r="FJ283" s="54">
        <f t="shared" si="3782"/>
        <v>-3.069987234</v>
      </c>
      <c r="FK283" s="54">
        <f t="shared" si="3782"/>
        <v>-3.16301715</v>
      </c>
      <c r="FL283" s="54">
        <f t="shared" si="3782"/>
        <v>-3.876246508</v>
      </c>
      <c r="FM283" s="51">
        <f t="shared" si="43"/>
        <v>-37.21196647</v>
      </c>
      <c r="FN283" s="2"/>
      <c r="FO283" s="2"/>
      <c r="FP283" s="10">
        <f t="shared" ref="FP283:GA283" si="3783">FP253</f>
        <v>37.31871236</v>
      </c>
      <c r="FQ283" s="10">
        <f t="shared" si="3783"/>
        <v>40.75596219</v>
      </c>
      <c r="FR283" s="10">
        <f t="shared" si="3783"/>
        <v>45.66631908</v>
      </c>
      <c r="FS283" s="10">
        <f t="shared" si="3783"/>
        <v>45.66631908</v>
      </c>
      <c r="FT283" s="10">
        <f t="shared" si="3783"/>
        <v>46.64839045</v>
      </c>
      <c r="FU283" s="10">
        <f t="shared" si="3783"/>
        <v>49.1035689</v>
      </c>
      <c r="FV283" s="10">
        <f t="shared" si="3783"/>
        <v>56.96013992</v>
      </c>
      <c r="FW283" s="10">
        <f t="shared" si="3783"/>
        <v>55.48703285</v>
      </c>
      <c r="FX283" s="10">
        <f t="shared" si="3783"/>
        <v>51.55874734</v>
      </c>
      <c r="FY283" s="10">
        <f t="shared" si="3783"/>
        <v>48.61253321</v>
      </c>
      <c r="FZ283" s="10">
        <f t="shared" si="3783"/>
        <v>50.08564028</v>
      </c>
      <c r="GA283" s="10">
        <f t="shared" si="3783"/>
        <v>61.37946112</v>
      </c>
      <c r="GB283" s="52">
        <f t="shared" si="45"/>
        <v>589.2428268</v>
      </c>
      <c r="GC283" s="10">
        <f t="shared" ref="GC283:GN283" si="3784">GC253</f>
        <v>56.36562346</v>
      </c>
      <c r="GD283" s="10">
        <f t="shared" si="3784"/>
        <v>61.55719404</v>
      </c>
      <c r="GE283" s="10">
        <f t="shared" si="3784"/>
        <v>68.97372344</v>
      </c>
      <c r="GF283" s="10">
        <f t="shared" si="3784"/>
        <v>68.97372344</v>
      </c>
      <c r="GG283" s="10">
        <f t="shared" si="3784"/>
        <v>70.45702932</v>
      </c>
      <c r="GH283" s="10">
        <f t="shared" si="3784"/>
        <v>74.16529402</v>
      </c>
      <c r="GI283" s="10">
        <f t="shared" si="3784"/>
        <v>86.03174106</v>
      </c>
      <c r="GJ283" s="10">
        <f t="shared" si="3784"/>
        <v>83.80678224</v>
      </c>
      <c r="GK283" s="10">
        <f t="shared" si="3784"/>
        <v>77.87355872</v>
      </c>
      <c r="GL283" s="10">
        <f t="shared" si="3784"/>
        <v>73.42364108</v>
      </c>
      <c r="GM283" s="10">
        <f t="shared" si="3784"/>
        <v>75.6485999</v>
      </c>
      <c r="GN283" s="10">
        <f t="shared" si="3784"/>
        <v>92.70661752</v>
      </c>
      <c r="GO283" s="52">
        <f t="shared" si="47"/>
        <v>889.9835282</v>
      </c>
      <c r="GP283" s="63">
        <f t="shared" ref="GP283:HA283" si="3785">GP253</f>
        <v>85.45864347</v>
      </c>
      <c r="GQ283" s="63">
        <f t="shared" si="3785"/>
        <v>93.32983431</v>
      </c>
      <c r="GR283" s="63">
        <f t="shared" si="3785"/>
        <v>104.5743927</v>
      </c>
      <c r="GS283" s="63">
        <f t="shared" si="3785"/>
        <v>104.5743927</v>
      </c>
      <c r="GT283" s="63">
        <f t="shared" si="3785"/>
        <v>106.8233043</v>
      </c>
      <c r="GU283" s="63">
        <f t="shared" si="3785"/>
        <v>109.8034443</v>
      </c>
      <c r="GV283" s="63">
        <f t="shared" si="3785"/>
        <v>127.3719954</v>
      </c>
      <c r="GW283" s="63">
        <f t="shared" si="3785"/>
        <v>124.077892</v>
      </c>
      <c r="GX283" s="63">
        <f t="shared" si="3785"/>
        <v>115.2936165</v>
      </c>
      <c r="GY283" s="63">
        <f t="shared" si="3785"/>
        <v>108.7054098</v>
      </c>
      <c r="GZ283" s="63">
        <f t="shared" si="3785"/>
        <v>111.9995132</v>
      </c>
      <c r="HA283" s="63">
        <f t="shared" si="3785"/>
        <v>137.2543053</v>
      </c>
      <c r="HB283" s="52">
        <f t="shared" si="49"/>
        <v>1329.266744</v>
      </c>
      <c r="HC283" s="63">
        <f t="shared" ref="HC283:HN283" si="3786">HC253</f>
        <v>127.2837514</v>
      </c>
      <c r="HD283" s="63">
        <f t="shared" si="3786"/>
        <v>139.0072548</v>
      </c>
      <c r="HE283" s="63">
        <f t="shared" si="3786"/>
        <v>155.7551168</v>
      </c>
      <c r="HF283" s="63">
        <f t="shared" si="3786"/>
        <v>155.7551168</v>
      </c>
      <c r="HG283" s="63">
        <f t="shared" si="3786"/>
        <v>159.1046892</v>
      </c>
      <c r="HH283" s="63">
        <f t="shared" si="3786"/>
        <v>167.4786203</v>
      </c>
      <c r="HI283" s="63">
        <f t="shared" si="3786"/>
        <v>194.2751995</v>
      </c>
      <c r="HJ283" s="63">
        <f t="shared" si="3786"/>
        <v>189.2508409</v>
      </c>
      <c r="HK283" s="63">
        <f t="shared" si="3786"/>
        <v>175.8525513</v>
      </c>
      <c r="HL283" s="63">
        <f t="shared" si="3786"/>
        <v>165.8038341</v>
      </c>
      <c r="HM283" s="63">
        <f t="shared" si="3786"/>
        <v>170.8281927</v>
      </c>
      <c r="HN283" s="63">
        <f t="shared" si="3786"/>
        <v>209.3482753</v>
      </c>
      <c r="HO283" s="52">
        <f t="shared" si="51"/>
        <v>2009.743443</v>
      </c>
      <c r="HP283" s="63">
        <f t="shared" ref="HP283:IA283" si="3787">HP253</f>
        <v>197.5126504</v>
      </c>
      <c r="HQ283" s="63">
        <f t="shared" si="3787"/>
        <v>215.704605</v>
      </c>
      <c r="HR283" s="63">
        <f t="shared" si="3787"/>
        <v>241.6931117</v>
      </c>
      <c r="HS283" s="63">
        <f t="shared" si="3787"/>
        <v>241.6931117</v>
      </c>
      <c r="HT283" s="63">
        <f t="shared" si="3787"/>
        <v>246.890813</v>
      </c>
      <c r="HU283" s="63">
        <f t="shared" si="3787"/>
        <v>259.8850663</v>
      </c>
      <c r="HV283" s="63">
        <f t="shared" si="3787"/>
        <v>301.4666769</v>
      </c>
      <c r="HW283" s="63">
        <f t="shared" si="3787"/>
        <v>293.6701249</v>
      </c>
      <c r="HX283" s="63">
        <f t="shared" si="3787"/>
        <v>272.8793196</v>
      </c>
      <c r="HY283" s="63">
        <f t="shared" si="3787"/>
        <v>257.2862156</v>
      </c>
      <c r="HZ283" s="63">
        <f t="shared" si="3787"/>
        <v>265.0827676</v>
      </c>
      <c r="IA283" s="63">
        <f t="shared" si="3787"/>
        <v>324.8563329</v>
      </c>
      <c r="IB283" s="52">
        <f t="shared" si="53"/>
        <v>3118.620796</v>
      </c>
      <c r="IC283" s="63">
        <f t="shared" ref="IC283:IN283" si="3788">IC253</f>
        <v>286.9445159</v>
      </c>
      <c r="ID283" s="63">
        <f t="shared" si="3788"/>
        <v>313.373616</v>
      </c>
      <c r="IE283" s="63">
        <f t="shared" si="3788"/>
        <v>351.1294734</v>
      </c>
      <c r="IF283" s="63">
        <f t="shared" si="3788"/>
        <v>351.1294734</v>
      </c>
      <c r="IG283" s="63">
        <f t="shared" si="3788"/>
        <v>358.6806448</v>
      </c>
      <c r="IH283" s="63">
        <f t="shared" si="3788"/>
        <v>377.5585735</v>
      </c>
      <c r="II283" s="63">
        <f t="shared" si="3788"/>
        <v>437.9679453</v>
      </c>
      <c r="IJ283" s="63">
        <f t="shared" si="3788"/>
        <v>426.6411881</v>
      </c>
      <c r="IK283" s="63">
        <f t="shared" si="3788"/>
        <v>396.4365022</v>
      </c>
      <c r="IL283" s="63">
        <f t="shared" si="3788"/>
        <v>373.7829878</v>
      </c>
      <c r="IM283" s="63">
        <f t="shared" si="3788"/>
        <v>385.109745</v>
      </c>
      <c r="IN283" s="63">
        <f t="shared" si="3788"/>
        <v>471.9482169</v>
      </c>
      <c r="IO283" s="52">
        <f t="shared" si="55"/>
        <v>4530.702882</v>
      </c>
      <c r="IP283" s="63">
        <f t="shared" ref="IP283:JA283" si="3789">IP253</f>
        <v>420.8869074</v>
      </c>
      <c r="IQ283" s="63">
        <f t="shared" si="3789"/>
        <v>459.6528067</v>
      </c>
      <c r="IR283" s="63">
        <f t="shared" si="3789"/>
        <v>515.032663</v>
      </c>
      <c r="IS283" s="63">
        <f t="shared" si="3789"/>
        <v>515.032663</v>
      </c>
      <c r="IT283" s="63">
        <f t="shared" si="3789"/>
        <v>526.1086342</v>
      </c>
      <c r="IU283" s="63">
        <f t="shared" si="3789"/>
        <v>553.7985623</v>
      </c>
      <c r="IV283" s="63">
        <f t="shared" si="3789"/>
        <v>642.4063323</v>
      </c>
      <c r="IW283" s="63">
        <f t="shared" si="3789"/>
        <v>625.7923754</v>
      </c>
      <c r="IX283" s="63">
        <f t="shared" si="3789"/>
        <v>581.4884905</v>
      </c>
      <c r="IY283" s="63">
        <f t="shared" si="3789"/>
        <v>548.2605767</v>
      </c>
      <c r="IZ283" s="63">
        <f t="shared" si="3789"/>
        <v>564.8745336</v>
      </c>
      <c r="JA283" s="63">
        <f t="shared" si="3789"/>
        <v>692.2482029</v>
      </c>
      <c r="JB283" s="52">
        <f t="shared" si="57"/>
        <v>6645.582748</v>
      </c>
      <c r="JC283" s="2"/>
      <c r="JD283" s="2"/>
      <c r="JE283" s="19">
        <f t="shared" si="58"/>
        <v>0</v>
      </c>
      <c r="JF283" s="19">
        <f t="shared" si="59"/>
        <v>0</v>
      </c>
      <c r="JG283" s="48">
        <f t="shared" si="60"/>
        <v>0</v>
      </c>
      <c r="JH283" s="48">
        <f t="shared" si="61"/>
        <v>0</v>
      </c>
      <c r="JI283" s="48">
        <f t="shared" si="62"/>
        <v>0</v>
      </c>
      <c r="JJ283" s="48">
        <f t="shared" si="63"/>
        <v>0</v>
      </c>
      <c r="JK283" s="48">
        <f t="shared" si="64"/>
        <v>0</v>
      </c>
    </row>
    <row r="284" ht="19.5" customHeight="1" outlineLevel="1">
      <c r="A284" s="2"/>
      <c r="B284" s="13" t="s">
        <v>28</v>
      </c>
      <c r="C284" s="10">
        <f t="shared" ref="C284:N284" si="3790">C254</f>
        <v>14.87728676</v>
      </c>
      <c r="D284" s="10">
        <f t="shared" si="3790"/>
        <v>16.24756317</v>
      </c>
      <c r="E284" s="10">
        <f t="shared" si="3790"/>
        <v>18.2051009</v>
      </c>
      <c r="F284" s="10">
        <f t="shared" si="3790"/>
        <v>18.2051009</v>
      </c>
      <c r="G284" s="10">
        <f t="shared" si="3790"/>
        <v>18.59660844</v>
      </c>
      <c r="H284" s="10">
        <f t="shared" si="3790"/>
        <v>19.77113108</v>
      </c>
      <c r="I284" s="10">
        <f t="shared" si="3790"/>
        <v>19.77113108</v>
      </c>
      <c r="J284" s="10">
        <f t="shared" si="3790"/>
        <v>22.12017636</v>
      </c>
      <c r="K284" s="10">
        <f t="shared" si="3790"/>
        <v>20.55414617</v>
      </c>
      <c r="L284" s="10">
        <f t="shared" si="3790"/>
        <v>19.37962354</v>
      </c>
      <c r="M284" s="10">
        <f t="shared" si="3790"/>
        <v>22.70743768</v>
      </c>
      <c r="N284" s="10">
        <f t="shared" si="3790"/>
        <v>24.46922164</v>
      </c>
      <c r="O284" s="10">
        <f t="shared" si="21"/>
        <v>234.9045277</v>
      </c>
      <c r="P284" s="10">
        <f t="shared" ref="P284:AA284" si="3791">P254</f>
        <v>18.8017532</v>
      </c>
      <c r="Q284" s="10">
        <f t="shared" si="3791"/>
        <v>20.53349363</v>
      </c>
      <c r="R284" s="10">
        <f t="shared" si="3791"/>
        <v>23.00740852</v>
      </c>
      <c r="S284" s="10">
        <f t="shared" si="3791"/>
        <v>23.00740852</v>
      </c>
      <c r="T284" s="10">
        <f t="shared" si="3791"/>
        <v>23.5021915</v>
      </c>
      <c r="U284" s="10">
        <f t="shared" si="3791"/>
        <v>24.98654044</v>
      </c>
      <c r="V284" s="10">
        <f t="shared" si="3791"/>
        <v>24.98654044</v>
      </c>
      <c r="W284" s="10">
        <f t="shared" si="3791"/>
        <v>27.95523831</v>
      </c>
      <c r="X284" s="10">
        <f t="shared" si="3791"/>
        <v>25.9761064</v>
      </c>
      <c r="Y284" s="10">
        <f t="shared" si="3791"/>
        <v>24.49175746</v>
      </c>
      <c r="Z284" s="10">
        <f t="shared" si="3791"/>
        <v>28.69741278</v>
      </c>
      <c r="AA284" s="10">
        <f t="shared" si="3791"/>
        <v>30.92393619</v>
      </c>
      <c r="AB284" s="10">
        <f t="shared" si="23"/>
        <v>296.8697874</v>
      </c>
      <c r="AC284" s="10">
        <f t="shared" ref="AC284:AN284" si="3792">AC254</f>
        <v>23.29488169</v>
      </c>
      <c r="AD284" s="10">
        <f t="shared" si="3792"/>
        <v>25.4404629</v>
      </c>
      <c r="AE284" s="10">
        <f t="shared" si="3792"/>
        <v>28.50557891</v>
      </c>
      <c r="AF284" s="10">
        <f t="shared" si="3792"/>
        <v>28.50557891</v>
      </c>
      <c r="AG284" s="10">
        <f t="shared" si="3792"/>
        <v>29.11860211</v>
      </c>
      <c r="AH284" s="10">
        <f t="shared" si="3792"/>
        <v>30.95767172</v>
      </c>
      <c r="AI284" s="10">
        <f t="shared" si="3792"/>
        <v>30.95767172</v>
      </c>
      <c r="AJ284" s="10">
        <f t="shared" si="3792"/>
        <v>34.63581093</v>
      </c>
      <c r="AK284" s="10">
        <f t="shared" si="3792"/>
        <v>32.18371813</v>
      </c>
      <c r="AL284" s="10">
        <f t="shared" si="3792"/>
        <v>30.34464852</v>
      </c>
      <c r="AM284" s="10">
        <f t="shared" si="3792"/>
        <v>35.55534574</v>
      </c>
      <c r="AN284" s="10">
        <f t="shared" si="3792"/>
        <v>38.31395015</v>
      </c>
      <c r="AO284" s="10">
        <f t="shared" si="25"/>
        <v>367.8139214</v>
      </c>
      <c r="AP284" s="10">
        <f t="shared" ref="AP284:BA284" si="3793">AP254</f>
        <v>30.47061887</v>
      </c>
      <c r="AQ284" s="10">
        <f t="shared" si="3793"/>
        <v>33.27712324</v>
      </c>
      <c r="AR284" s="10">
        <f t="shared" si="3793"/>
        <v>37.2864152</v>
      </c>
      <c r="AS284" s="10">
        <f t="shared" si="3793"/>
        <v>37.2864152</v>
      </c>
      <c r="AT284" s="10">
        <f t="shared" si="3793"/>
        <v>38.08827359</v>
      </c>
      <c r="AU284" s="10">
        <f t="shared" si="3793"/>
        <v>40.49384877</v>
      </c>
      <c r="AV284" s="10">
        <f t="shared" si="3793"/>
        <v>40.49384877</v>
      </c>
      <c r="AW284" s="10">
        <f t="shared" si="3793"/>
        <v>45.30499911</v>
      </c>
      <c r="AX284" s="10">
        <f t="shared" si="3793"/>
        <v>42.09756555</v>
      </c>
      <c r="AY284" s="10">
        <f t="shared" si="3793"/>
        <v>39.69199037</v>
      </c>
      <c r="AZ284" s="10">
        <f t="shared" si="3793"/>
        <v>46.5077867</v>
      </c>
      <c r="BA284" s="10">
        <f t="shared" si="3793"/>
        <v>50.11614946</v>
      </c>
      <c r="BB284" s="10">
        <f t="shared" si="27"/>
        <v>481.1150348</v>
      </c>
      <c r="BC284" s="10">
        <f t="shared" ref="BC284:BN284" si="3794">BC254</f>
        <v>41.78388451</v>
      </c>
      <c r="BD284" s="10">
        <f t="shared" si="3794"/>
        <v>45.63240019</v>
      </c>
      <c r="BE284" s="10">
        <f t="shared" si="3794"/>
        <v>51.13027973</v>
      </c>
      <c r="BF284" s="10">
        <f t="shared" si="3794"/>
        <v>51.13027973</v>
      </c>
      <c r="BG284" s="10">
        <f t="shared" si="3794"/>
        <v>52.22985564</v>
      </c>
      <c r="BH284" s="10">
        <f t="shared" si="3794"/>
        <v>55.52858336</v>
      </c>
      <c r="BI284" s="10">
        <f t="shared" si="3794"/>
        <v>55.52858336</v>
      </c>
      <c r="BJ284" s="10">
        <f t="shared" si="3794"/>
        <v>62.12603881</v>
      </c>
      <c r="BK284" s="10">
        <f t="shared" si="3794"/>
        <v>57.72773518</v>
      </c>
      <c r="BL284" s="10">
        <f t="shared" si="3794"/>
        <v>54.42900746</v>
      </c>
      <c r="BM284" s="10">
        <f t="shared" si="3794"/>
        <v>63.77540267</v>
      </c>
      <c r="BN284" s="10">
        <f t="shared" si="3794"/>
        <v>68.72349426</v>
      </c>
      <c r="BO284" s="10">
        <f t="shared" si="29"/>
        <v>659.7455449</v>
      </c>
      <c r="BP284" s="10">
        <f t="shared" ref="BP284:CA284" si="3795">BP254</f>
        <v>55.04263586</v>
      </c>
      <c r="BQ284" s="10">
        <f t="shared" si="3795"/>
        <v>60.11235232</v>
      </c>
      <c r="BR284" s="10">
        <f t="shared" si="3795"/>
        <v>67.35480441</v>
      </c>
      <c r="BS284" s="10">
        <f t="shared" si="3795"/>
        <v>67.35480441</v>
      </c>
      <c r="BT284" s="10">
        <f t="shared" si="3795"/>
        <v>68.80329483</v>
      </c>
      <c r="BU284" s="10">
        <f t="shared" si="3795"/>
        <v>73.14876608</v>
      </c>
      <c r="BV284" s="10">
        <f t="shared" si="3795"/>
        <v>73.14876608</v>
      </c>
      <c r="BW284" s="10">
        <f t="shared" si="3795"/>
        <v>81.83970859</v>
      </c>
      <c r="BX284" s="10">
        <f t="shared" si="3795"/>
        <v>76.04574692</v>
      </c>
      <c r="BY284" s="10">
        <f t="shared" si="3795"/>
        <v>71.70027566</v>
      </c>
      <c r="BZ284" s="10">
        <f t="shared" si="3795"/>
        <v>84.01244421</v>
      </c>
      <c r="CA284" s="10">
        <f t="shared" si="3795"/>
        <v>90.53065109</v>
      </c>
      <c r="CB284" s="10">
        <f t="shared" si="31"/>
        <v>869.0942505</v>
      </c>
      <c r="CC284" s="10">
        <f t="shared" ref="CC284:CN284" si="3796">CC254</f>
        <v>75.76186059</v>
      </c>
      <c r="CD284" s="10">
        <f t="shared" si="3796"/>
        <v>82.7399267</v>
      </c>
      <c r="CE284" s="10">
        <f t="shared" si="3796"/>
        <v>92.70859256</v>
      </c>
      <c r="CF284" s="10">
        <f t="shared" si="3796"/>
        <v>92.70859256</v>
      </c>
      <c r="CG284" s="10">
        <f t="shared" si="3796"/>
        <v>94.70232574</v>
      </c>
      <c r="CH284" s="10">
        <f t="shared" si="3796"/>
        <v>100.6835253</v>
      </c>
      <c r="CI284" s="10">
        <f t="shared" si="3796"/>
        <v>100.6835253</v>
      </c>
      <c r="CJ284" s="10">
        <f t="shared" si="3796"/>
        <v>112.6459243</v>
      </c>
      <c r="CK284" s="10">
        <f t="shared" si="3796"/>
        <v>104.6709916</v>
      </c>
      <c r="CL284" s="10">
        <f t="shared" si="3796"/>
        <v>98.68979208</v>
      </c>
      <c r="CM284" s="10">
        <f t="shared" si="3796"/>
        <v>115.6365241</v>
      </c>
      <c r="CN284" s="10">
        <f t="shared" si="3796"/>
        <v>124.6083233</v>
      </c>
      <c r="CO284" s="10">
        <f t="shared" si="33"/>
        <v>1196.239904</v>
      </c>
      <c r="CP284" s="2"/>
      <c r="CQ284" s="2"/>
      <c r="CR284" s="48">
        <f>O284-'ОПУ БС'!C284</f>
        <v>0</v>
      </c>
      <c r="CS284" s="48">
        <f>AB284-'ОПУ БС'!D284</f>
        <v>0</v>
      </c>
      <c r="CT284" s="48">
        <f>AO284-'ОПУ БС'!E284</f>
        <v>0</v>
      </c>
      <c r="CU284" s="48">
        <f>BB284-'ОПУ БС'!F284</f>
        <v>0</v>
      </c>
      <c r="CV284" s="48">
        <f>BO284-'ОПУ БС'!G284</f>
        <v>0</v>
      </c>
      <c r="CW284" s="48">
        <f>CB284-'ОПУ БС'!H284</f>
        <v>0</v>
      </c>
      <c r="CX284" s="48">
        <f>CO284-'ОПУ БС'!I284</f>
        <v>0</v>
      </c>
      <c r="CY284" s="2"/>
      <c r="CZ284" s="2"/>
      <c r="DA284" s="54">
        <f t="shared" ref="DA284:DL284" si="3797">DA254</f>
        <v>0</v>
      </c>
      <c r="DB284" s="54">
        <f t="shared" si="3797"/>
        <v>0</v>
      </c>
      <c r="DC284" s="54">
        <f t="shared" si="3797"/>
        <v>0</v>
      </c>
      <c r="DD284" s="54">
        <f t="shared" si="3797"/>
        <v>0</v>
      </c>
      <c r="DE284" s="54">
        <f t="shared" si="3797"/>
        <v>0</v>
      </c>
      <c r="DF284" s="54">
        <f t="shared" si="3797"/>
        <v>-0.7274138892</v>
      </c>
      <c r="DG284" s="54">
        <f t="shared" si="3797"/>
        <v>-0.7274138892</v>
      </c>
      <c r="DH284" s="54">
        <f t="shared" si="3797"/>
        <v>-0.8138393018</v>
      </c>
      <c r="DI284" s="54">
        <f t="shared" si="3797"/>
        <v>-0.7562223601</v>
      </c>
      <c r="DJ284" s="54">
        <f t="shared" si="3797"/>
        <v>-0.7130096538</v>
      </c>
      <c r="DK284" s="54">
        <f t="shared" si="3797"/>
        <v>-0.835445655</v>
      </c>
      <c r="DL284" s="54">
        <f t="shared" si="3797"/>
        <v>-0.9002647144</v>
      </c>
      <c r="DM284" s="55">
        <f t="shared" si="35"/>
        <v>-5.473609464</v>
      </c>
      <c r="DN284" s="54">
        <f t="shared" ref="DN284:DY284" si="3798">DN254</f>
        <v>-0.7992717048</v>
      </c>
      <c r="DO284" s="54">
        <f t="shared" si="3798"/>
        <v>-0.8728888355</v>
      </c>
      <c r="DP284" s="54">
        <f t="shared" si="3798"/>
        <v>-0.978056165</v>
      </c>
      <c r="DQ284" s="54">
        <f t="shared" si="3798"/>
        <v>-0.978056165</v>
      </c>
      <c r="DR284" s="54">
        <f t="shared" si="3798"/>
        <v>-0.9990896309</v>
      </c>
      <c r="DS284" s="54">
        <f t="shared" si="3798"/>
        <v>-1.062190029</v>
      </c>
      <c r="DT284" s="54">
        <f t="shared" si="3798"/>
        <v>-1.062190029</v>
      </c>
      <c r="DU284" s="54">
        <f t="shared" si="3798"/>
        <v>-1.188390824</v>
      </c>
      <c r="DV284" s="54">
        <f t="shared" si="3798"/>
        <v>-1.104256961</v>
      </c>
      <c r="DW284" s="54">
        <f t="shared" si="3798"/>
        <v>-1.041156563</v>
      </c>
      <c r="DX284" s="54">
        <f t="shared" si="3798"/>
        <v>-1.219941023</v>
      </c>
      <c r="DY284" s="54">
        <f t="shared" si="3798"/>
        <v>-1.31459162</v>
      </c>
      <c r="DZ284" s="50">
        <f t="shared" si="37"/>
        <v>-12.62007955</v>
      </c>
      <c r="EA284" s="54">
        <f t="shared" ref="EA284:EL284" si="3799">EA254</f>
        <v>-0.8094614117</v>
      </c>
      <c r="EB284" s="54">
        <f t="shared" si="3799"/>
        <v>-0.884017068</v>
      </c>
      <c r="EC284" s="54">
        <f t="shared" si="3799"/>
        <v>-0.9905251485</v>
      </c>
      <c r="ED284" s="54">
        <f t="shared" si="3799"/>
        <v>-0.9905251485</v>
      </c>
      <c r="EE284" s="54">
        <f t="shared" si="3799"/>
        <v>-1.011826765</v>
      </c>
      <c r="EF284" s="54">
        <f t="shared" si="3799"/>
        <v>-1.075731613</v>
      </c>
      <c r="EG284" s="54">
        <f t="shared" si="3799"/>
        <v>-1.075731613</v>
      </c>
      <c r="EH284" s="54">
        <f t="shared" si="3799"/>
        <v>-1.203541309</v>
      </c>
      <c r="EI284" s="54">
        <f t="shared" si="3799"/>
        <v>-1.118334845</v>
      </c>
      <c r="EJ284" s="54">
        <f t="shared" si="3799"/>
        <v>-1.054429997</v>
      </c>
      <c r="EK284" s="54">
        <f t="shared" si="3799"/>
        <v>-1.235493734</v>
      </c>
      <c r="EL284" s="54">
        <f t="shared" si="3799"/>
        <v>-1.331351006</v>
      </c>
      <c r="EM284" s="50">
        <f t="shared" si="39"/>
        <v>-12.78096966</v>
      </c>
      <c r="EN284" s="54">
        <f t="shared" ref="EN284:EY284" si="3800">EN254</f>
        <v>-0.6914371969</v>
      </c>
      <c r="EO284" s="54">
        <f t="shared" si="3800"/>
        <v>-0.7551222018</v>
      </c>
      <c r="EP284" s="54">
        <f t="shared" si="3800"/>
        <v>-0.8461007804</v>
      </c>
      <c r="EQ284" s="54">
        <f t="shared" si="3800"/>
        <v>-0.8461007804</v>
      </c>
      <c r="ER284" s="54">
        <f t="shared" si="3800"/>
        <v>-0.8642964961</v>
      </c>
      <c r="ES284" s="54">
        <f t="shared" si="3800"/>
        <v>-0.9188836432</v>
      </c>
      <c r="ET284" s="54">
        <f t="shared" si="3800"/>
        <v>-0.9188836432</v>
      </c>
      <c r="EU284" s="54">
        <f t="shared" si="3800"/>
        <v>-1.028057937</v>
      </c>
      <c r="EV284" s="54">
        <f t="shared" si="3800"/>
        <v>-0.9552750746</v>
      </c>
      <c r="EW284" s="54">
        <f t="shared" si="3800"/>
        <v>-0.9006879275</v>
      </c>
      <c r="EX284" s="54">
        <f t="shared" si="3800"/>
        <v>-1.055351511</v>
      </c>
      <c r="EY284" s="54">
        <f t="shared" si="3800"/>
        <v>-1.137232232</v>
      </c>
      <c r="EZ284" s="51">
        <f t="shared" si="41"/>
        <v>-10.91742942</v>
      </c>
      <c r="FA284" s="54">
        <f t="shared" ref="FA284:FL284" si="3801">FA254</f>
        <v>-0.4218665897</v>
      </c>
      <c r="FB284" s="54">
        <f t="shared" si="3801"/>
        <v>-0.460722723</v>
      </c>
      <c r="FC284" s="54">
        <f t="shared" si="3801"/>
        <v>-0.5162314848</v>
      </c>
      <c r="FD284" s="54">
        <f t="shared" si="3801"/>
        <v>-0.5162314848</v>
      </c>
      <c r="FE284" s="54">
        <f t="shared" si="3801"/>
        <v>-0.5273332372</v>
      </c>
      <c r="FF284" s="54">
        <f t="shared" si="3801"/>
        <v>-0.5606384943</v>
      </c>
      <c r="FG284" s="54">
        <f t="shared" si="3801"/>
        <v>-0.5606384943</v>
      </c>
      <c r="FH284" s="54">
        <f t="shared" si="3801"/>
        <v>-0.6272490084</v>
      </c>
      <c r="FI284" s="54">
        <f t="shared" si="3801"/>
        <v>-0.582841999</v>
      </c>
      <c r="FJ284" s="54">
        <f t="shared" si="3801"/>
        <v>-0.5495367419</v>
      </c>
      <c r="FK284" s="54">
        <f t="shared" si="3801"/>
        <v>-0.643901637</v>
      </c>
      <c r="FL284" s="54">
        <f t="shared" si="3801"/>
        <v>-0.6938595226</v>
      </c>
      <c r="FM284" s="51">
        <f t="shared" si="43"/>
        <v>-6.661051417</v>
      </c>
      <c r="FN284" s="2"/>
      <c r="FO284" s="2"/>
      <c r="FP284" s="10">
        <f t="shared" ref="FP284:GA284" si="3802">FP254</f>
        <v>14.87728676</v>
      </c>
      <c r="FQ284" s="10">
        <f t="shared" si="3802"/>
        <v>16.24756317</v>
      </c>
      <c r="FR284" s="10">
        <f t="shared" si="3802"/>
        <v>18.2051009</v>
      </c>
      <c r="FS284" s="10">
        <f t="shared" si="3802"/>
        <v>18.2051009</v>
      </c>
      <c r="FT284" s="10">
        <f t="shared" si="3802"/>
        <v>18.59660844</v>
      </c>
      <c r="FU284" s="10">
        <f t="shared" si="3802"/>
        <v>19.77113108</v>
      </c>
      <c r="FV284" s="10">
        <f t="shared" si="3802"/>
        <v>19.77113108</v>
      </c>
      <c r="FW284" s="10">
        <f t="shared" si="3802"/>
        <v>22.12017636</v>
      </c>
      <c r="FX284" s="10">
        <f t="shared" si="3802"/>
        <v>20.55414617</v>
      </c>
      <c r="FY284" s="10">
        <f t="shared" si="3802"/>
        <v>19.37962354</v>
      </c>
      <c r="FZ284" s="10">
        <f t="shared" si="3802"/>
        <v>22.70743768</v>
      </c>
      <c r="GA284" s="10">
        <f t="shared" si="3802"/>
        <v>24.46922164</v>
      </c>
      <c r="GB284" s="52">
        <f t="shared" si="45"/>
        <v>234.9045277</v>
      </c>
      <c r="GC284" s="10">
        <f t="shared" ref="GC284:GN284" si="3803">GC254</f>
        <v>18.8017532</v>
      </c>
      <c r="GD284" s="10">
        <f t="shared" si="3803"/>
        <v>20.53349363</v>
      </c>
      <c r="GE284" s="10">
        <f t="shared" si="3803"/>
        <v>23.00740852</v>
      </c>
      <c r="GF284" s="10">
        <f t="shared" si="3803"/>
        <v>23.00740852</v>
      </c>
      <c r="GG284" s="10">
        <f t="shared" si="3803"/>
        <v>23.5021915</v>
      </c>
      <c r="GH284" s="10">
        <f t="shared" si="3803"/>
        <v>24.98654044</v>
      </c>
      <c r="GI284" s="10">
        <f t="shared" si="3803"/>
        <v>24.98654044</v>
      </c>
      <c r="GJ284" s="10">
        <f t="shared" si="3803"/>
        <v>27.95523831</v>
      </c>
      <c r="GK284" s="10">
        <f t="shared" si="3803"/>
        <v>25.9761064</v>
      </c>
      <c r="GL284" s="10">
        <f t="shared" si="3803"/>
        <v>24.49175746</v>
      </c>
      <c r="GM284" s="10">
        <f t="shared" si="3803"/>
        <v>28.69741278</v>
      </c>
      <c r="GN284" s="10">
        <f t="shared" si="3803"/>
        <v>30.92393619</v>
      </c>
      <c r="GO284" s="52">
        <f t="shared" si="47"/>
        <v>296.8697874</v>
      </c>
      <c r="GP284" s="63">
        <f t="shared" ref="GP284:HA284" si="3804">GP254</f>
        <v>23.29488169</v>
      </c>
      <c r="GQ284" s="63">
        <f t="shared" si="3804"/>
        <v>25.4404629</v>
      </c>
      <c r="GR284" s="63">
        <f t="shared" si="3804"/>
        <v>28.50557891</v>
      </c>
      <c r="GS284" s="63">
        <f t="shared" si="3804"/>
        <v>28.50557891</v>
      </c>
      <c r="GT284" s="63">
        <f t="shared" si="3804"/>
        <v>29.11860211</v>
      </c>
      <c r="GU284" s="63">
        <f t="shared" si="3804"/>
        <v>30.23025783</v>
      </c>
      <c r="GV284" s="63">
        <f t="shared" si="3804"/>
        <v>30.23025783</v>
      </c>
      <c r="GW284" s="63">
        <f t="shared" si="3804"/>
        <v>33.82197163</v>
      </c>
      <c r="GX284" s="63">
        <f t="shared" si="3804"/>
        <v>31.42749577</v>
      </c>
      <c r="GY284" s="63">
        <f t="shared" si="3804"/>
        <v>29.63163886</v>
      </c>
      <c r="GZ284" s="63">
        <f t="shared" si="3804"/>
        <v>34.71990008</v>
      </c>
      <c r="HA284" s="63">
        <f t="shared" si="3804"/>
        <v>37.41368543</v>
      </c>
      <c r="HB284" s="52">
        <f t="shared" si="49"/>
        <v>362.340312</v>
      </c>
      <c r="HC284" s="63">
        <f t="shared" ref="HC284:HN284" si="3805">HC254</f>
        <v>29.67134717</v>
      </c>
      <c r="HD284" s="63">
        <f t="shared" si="3805"/>
        <v>32.40423441</v>
      </c>
      <c r="HE284" s="63">
        <f t="shared" si="3805"/>
        <v>36.30835904</v>
      </c>
      <c r="HF284" s="63">
        <f t="shared" si="3805"/>
        <v>36.30835904</v>
      </c>
      <c r="HG284" s="63">
        <f t="shared" si="3805"/>
        <v>37.08918396</v>
      </c>
      <c r="HH284" s="63">
        <f t="shared" si="3805"/>
        <v>39.43165874</v>
      </c>
      <c r="HI284" s="63">
        <f t="shared" si="3805"/>
        <v>39.43165874</v>
      </c>
      <c r="HJ284" s="63">
        <f t="shared" si="3805"/>
        <v>44.11660829</v>
      </c>
      <c r="HK284" s="63">
        <f t="shared" si="3805"/>
        <v>40.99330859</v>
      </c>
      <c r="HL284" s="63">
        <f t="shared" si="3805"/>
        <v>38.65083381</v>
      </c>
      <c r="HM284" s="63">
        <f t="shared" si="3805"/>
        <v>45.28784568</v>
      </c>
      <c r="HN284" s="63">
        <f t="shared" si="3805"/>
        <v>48.80155784</v>
      </c>
      <c r="HO284" s="52">
        <f t="shared" si="51"/>
        <v>468.4949553</v>
      </c>
      <c r="HP284" s="63">
        <f t="shared" ref="HP284:IA284" si="3806">HP254</f>
        <v>40.9744231</v>
      </c>
      <c r="HQ284" s="63">
        <f t="shared" si="3806"/>
        <v>44.74838312</v>
      </c>
      <c r="HR284" s="63">
        <f t="shared" si="3806"/>
        <v>50.13975458</v>
      </c>
      <c r="HS284" s="63">
        <f t="shared" si="3806"/>
        <v>50.13975458</v>
      </c>
      <c r="HT284" s="63">
        <f t="shared" si="3806"/>
        <v>51.21802887</v>
      </c>
      <c r="HU284" s="63">
        <f t="shared" si="3806"/>
        <v>54.45285175</v>
      </c>
      <c r="HV284" s="63">
        <f t="shared" si="3806"/>
        <v>54.45285175</v>
      </c>
      <c r="HW284" s="63">
        <f t="shared" si="3806"/>
        <v>60.9224975</v>
      </c>
      <c r="HX284" s="63">
        <f t="shared" si="3806"/>
        <v>56.60940033</v>
      </c>
      <c r="HY284" s="63">
        <f t="shared" si="3806"/>
        <v>53.37457746</v>
      </c>
      <c r="HZ284" s="63">
        <f t="shared" si="3806"/>
        <v>62.53990894</v>
      </c>
      <c r="IA284" s="63">
        <f t="shared" si="3806"/>
        <v>67.39214326</v>
      </c>
      <c r="IB284" s="52">
        <f t="shared" si="53"/>
        <v>646.9645753</v>
      </c>
      <c r="IC284" s="63">
        <f t="shared" ref="IC284:IN284" si="3807">IC254</f>
        <v>54.35119867</v>
      </c>
      <c r="ID284" s="63">
        <f t="shared" si="3807"/>
        <v>59.35723012</v>
      </c>
      <c r="IE284" s="63">
        <f t="shared" si="3807"/>
        <v>66.50870363</v>
      </c>
      <c r="IF284" s="63">
        <f t="shared" si="3807"/>
        <v>66.50870363</v>
      </c>
      <c r="IG284" s="63">
        <f t="shared" si="3807"/>
        <v>67.93899833</v>
      </c>
      <c r="IH284" s="63">
        <f t="shared" si="3807"/>
        <v>72.22988244</v>
      </c>
      <c r="II284" s="63">
        <f t="shared" si="3807"/>
        <v>72.22988244</v>
      </c>
      <c r="IJ284" s="63">
        <f t="shared" si="3807"/>
        <v>80.81165065</v>
      </c>
      <c r="IK284" s="63">
        <f t="shared" si="3807"/>
        <v>75.09047184</v>
      </c>
      <c r="IL284" s="63">
        <f t="shared" si="3807"/>
        <v>70.79958774</v>
      </c>
      <c r="IM284" s="63">
        <f t="shared" si="3807"/>
        <v>82.9570927</v>
      </c>
      <c r="IN284" s="63">
        <f t="shared" si="3807"/>
        <v>89.39341886</v>
      </c>
      <c r="IO284" s="52">
        <f t="shared" si="55"/>
        <v>858.176821</v>
      </c>
      <c r="IP284" s="63">
        <f t="shared" ref="IP284:JA284" si="3808">IP254</f>
        <v>75.339994</v>
      </c>
      <c r="IQ284" s="63">
        <f t="shared" si="3808"/>
        <v>82.27920397</v>
      </c>
      <c r="IR284" s="63">
        <f t="shared" si="3808"/>
        <v>92.19236108</v>
      </c>
      <c r="IS284" s="63">
        <f t="shared" si="3808"/>
        <v>92.19236108</v>
      </c>
      <c r="IT284" s="63">
        <f t="shared" si="3808"/>
        <v>94.1749925</v>
      </c>
      <c r="IU284" s="63">
        <f t="shared" si="3808"/>
        <v>100.1228868</v>
      </c>
      <c r="IV284" s="63">
        <f t="shared" si="3808"/>
        <v>100.1228868</v>
      </c>
      <c r="IW284" s="63">
        <f t="shared" si="3808"/>
        <v>112.0186753</v>
      </c>
      <c r="IX284" s="63">
        <f t="shared" si="3808"/>
        <v>104.0881496</v>
      </c>
      <c r="IY284" s="63">
        <f t="shared" si="3808"/>
        <v>98.14025534</v>
      </c>
      <c r="IZ284" s="63">
        <f t="shared" si="3808"/>
        <v>114.9926224</v>
      </c>
      <c r="JA284" s="63">
        <f t="shared" si="3808"/>
        <v>123.9144638</v>
      </c>
      <c r="JB284" s="52">
        <f t="shared" si="57"/>
        <v>1189.578853</v>
      </c>
      <c r="JC284" s="2"/>
      <c r="JD284" s="2"/>
      <c r="JE284" s="19">
        <f t="shared" si="58"/>
        <v>0</v>
      </c>
      <c r="JF284" s="19">
        <f t="shared" si="59"/>
        <v>0</v>
      </c>
      <c r="JG284" s="48">
        <f t="shared" si="60"/>
        <v>0</v>
      </c>
      <c r="JH284" s="48">
        <f t="shared" si="61"/>
        <v>0</v>
      </c>
      <c r="JI284" s="48">
        <f t="shared" si="62"/>
        <v>0</v>
      </c>
      <c r="JJ284" s="48">
        <f t="shared" si="63"/>
        <v>0</v>
      </c>
      <c r="JK284" s="48">
        <f t="shared" si="64"/>
        <v>0</v>
      </c>
    </row>
    <row r="285" ht="19.5" customHeight="1" outlineLevel="1">
      <c r="A285" s="2"/>
      <c r="B285" s="6" t="s">
        <v>30</v>
      </c>
      <c r="C285" s="8">
        <f t="shared" ref="C285:N285" si="3809">C255-C257</f>
        <v>-526.6666667</v>
      </c>
      <c r="D285" s="8">
        <f t="shared" si="3809"/>
        <v>-392.5</v>
      </c>
      <c r="E285" s="8">
        <f t="shared" si="3809"/>
        <v>-200.8333333</v>
      </c>
      <c r="F285" s="8">
        <f t="shared" si="3809"/>
        <v>-200.8333333</v>
      </c>
      <c r="G285" s="8">
        <f t="shared" si="3809"/>
        <v>-162.5</v>
      </c>
      <c r="H285" s="8">
        <f t="shared" si="3809"/>
        <v>-47.5</v>
      </c>
      <c r="I285" s="8">
        <f t="shared" si="3809"/>
        <v>240</v>
      </c>
      <c r="J285" s="8">
        <f t="shared" si="3809"/>
        <v>182.5</v>
      </c>
      <c r="K285" s="8">
        <f t="shared" si="3809"/>
        <v>29.16666667</v>
      </c>
      <c r="L285" s="8">
        <f t="shared" si="3809"/>
        <v>-85.83333333</v>
      </c>
      <c r="M285" s="8">
        <f t="shared" si="3809"/>
        <v>-47.5</v>
      </c>
      <c r="N285" s="8">
        <f t="shared" si="3809"/>
        <v>412.5</v>
      </c>
      <c r="O285" s="8">
        <f t="shared" si="21"/>
        <v>-800</v>
      </c>
      <c r="P285" s="8">
        <f t="shared" ref="P285:AA285" si="3810">P255-P257</f>
        <v>-553.2</v>
      </c>
      <c r="Q285" s="8">
        <f t="shared" si="3810"/>
        <v>-412.9958333</v>
      </c>
      <c r="R285" s="8">
        <f t="shared" si="3810"/>
        <v>-212.7041667</v>
      </c>
      <c r="S285" s="8">
        <f t="shared" si="3810"/>
        <v>-212.7041667</v>
      </c>
      <c r="T285" s="8">
        <f t="shared" si="3810"/>
        <v>-172.6458333</v>
      </c>
      <c r="U285" s="8">
        <f t="shared" si="3810"/>
        <v>-52.47083333</v>
      </c>
      <c r="V285" s="8">
        <f t="shared" si="3810"/>
        <v>247.9666667</v>
      </c>
      <c r="W285" s="8">
        <f t="shared" si="3810"/>
        <v>187.8791667</v>
      </c>
      <c r="X285" s="8">
        <f t="shared" si="3810"/>
        <v>27.64583333</v>
      </c>
      <c r="Y285" s="8">
        <f t="shared" si="3810"/>
        <v>-92.52916667</v>
      </c>
      <c r="Z285" s="8">
        <f t="shared" si="3810"/>
        <v>-52.47083333</v>
      </c>
      <c r="AA285" s="8">
        <f t="shared" si="3810"/>
        <v>428.2291667</v>
      </c>
      <c r="AB285" s="8">
        <f t="shared" si="23"/>
        <v>-870</v>
      </c>
      <c r="AC285" s="8">
        <f t="shared" ref="AC285:AN285" si="3811">AC255-AC257</f>
        <v>-578.3171667</v>
      </c>
      <c r="AD285" s="8">
        <f t="shared" si="3811"/>
        <v>-432.5048333</v>
      </c>
      <c r="AE285" s="8">
        <f t="shared" si="3811"/>
        <v>-224.2015</v>
      </c>
      <c r="AF285" s="8">
        <f t="shared" si="3811"/>
        <v>-224.2015</v>
      </c>
      <c r="AG285" s="8">
        <f t="shared" si="3811"/>
        <v>-182.5408333</v>
      </c>
      <c r="AH285" s="8">
        <f t="shared" si="3811"/>
        <v>-57.55883333</v>
      </c>
      <c r="AI285" s="8">
        <f t="shared" si="3811"/>
        <v>254.8961667</v>
      </c>
      <c r="AJ285" s="8">
        <f t="shared" si="3811"/>
        <v>192.4051667</v>
      </c>
      <c r="AK285" s="8">
        <f t="shared" si="3811"/>
        <v>25.7625</v>
      </c>
      <c r="AL285" s="8">
        <f t="shared" si="3811"/>
        <v>-99.2195</v>
      </c>
      <c r="AM285" s="8">
        <f t="shared" si="3811"/>
        <v>-57.55883333</v>
      </c>
      <c r="AN285" s="8">
        <f t="shared" si="3811"/>
        <v>442.3691667</v>
      </c>
      <c r="AO285" s="8">
        <f t="shared" si="25"/>
        <v>-940.67</v>
      </c>
      <c r="AP285" s="8">
        <f t="shared" ref="AP285:BA285" si="3812">AP255-AP257</f>
        <v>-64.34415233</v>
      </c>
      <c r="AQ285" s="8">
        <f t="shared" si="3812"/>
        <v>-70.27058742</v>
      </c>
      <c r="AR285" s="8">
        <f t="shared" si="3812"/>
        <v>-78.73692325</v>
      </c>
      <c r="AS285" s="8">
        <f t="shared" si="3812"/>
        <v>-78.73692325</v>
      </c>
      <c r="AT285" s="8">
        <f t="shared" si="3812"/>
        <v>-80.43019042</v>
      </c>
      <c r="AU285" s="8">
        <f t="shared" si="3812"/>
        <v>-85.50999192</v>
      </c>
      <c r="AV285" s="8">
        <f t="shared" si="3812"/>
        <v>-98.20949567</v>
      </c>
      <c r="AW285" s="8">
        <f t="shared" si="3812"/>
        <v>-95.66959492</v>
      </c>
      <c r="AX285" s="8">
        <f t="shared" si="3812"/>
        <v>-88.89652625</v>
      </c>
      <c r="AY285" s="8">
        <f t="shared" si="3812"/>
        <v>-83.81672475</v>
      </c>
      <c r="AZ285" s="8">
        <f t="shared" si="3812"/>
        <v>-85.50999192</v>
      </c>
      <c r="BA285" s="8">
        <f t="shared" si="3812"/>
        <v>-105.8291979</v>
      </c>
      <c r="BB285" s="8">
        <f t="shared" si="27"/>
        <v>-1015.9603</v>
      </c>
      <c r="BC285" s="8">
        <f t="shared" ref="BC285:BN285" si="3813">BC255-BC257</f>
        <v>-69.42254118</v>
      </c>
      <c r="BD285" s="8">
        <f t="shared" si="3813"/>
        <v>-75.8167226</v>
      </c>
      <c r="BE285" s="8">
        <f t="shared" si="3813"/>
        <v>-84.95126749</v>
      </c>
      <c r="BF285" s="8">
        <f t="shared" si="3813"/>
        <v>-84.95126749</v>
      </c>
      <c r="BG285" s="8">
        <f t="shared" si="3813"/>
        <v>-86.77817647</v>
      </c>
      <c r="BH285" s="8">
        <f t="shared" si="3813"/>
        <v>-92.25890341</v>
      </c>
      <c r="BI285" s="8">
        <f t="shared" si="3813"/>
        <v>-105.9607207</v>
      </c>
      <c r="BJ285" s="8">
        <f t="shared" si="3813"/>
        <v>-103.2203573</v>
      </c>
      <c r="BK285" s="8">
        <f t="shared" si="3813"/>
        <v>-95.91272136</v>
      </c>
      <c r="BL285" s="8">
        <f t="shared" si="3813"/>
        <v>-90.43199443</v>
      </c>
      <c r="BM285" s="8">
        <f t="shared" si="3813"/>
        <v>-92.25890341</v>
      </c>
      <c r="BN285" s="8">
        <f t="shared" si="3813"/>
        <v>-114.1818111</v>
      </c>
      <c r="BO285" s="8">
        <f t="shared" si="29"/>
        <v>-1096.145387</v>
      </c>
      <c r="BP285" s="8">
        <f t="shared" ref="BP285:CA285" si="3814">BP255-BP257</f>
        <v>-74.82929671</v>
      </c>
      <c r="BQ285" s="8">
        <f t="shared" si="3814"/>
        <v>-81.72146878</v>
      </c>
      <c r="BR285" s="8">
        <f t="shared" si="3814"/>
        <v>-91.56742887</v>
      </c>
      <c r="BS285" s="8">
        <f t="shared" si="3814"/>
        <v>-91.56742887</v>
      </c>
      <c r="BT285" s="8">
        <f t="shared" si="3814"/>
        <v>-93.53662089</v>
      </c>
      <c r="BU285" s="8">
        <f t="shared" si="3814"/>
        <v>-99.44419695</v>
      </c>
      <c r="BV285" s="8">
        <f t="shared" si="3814"/>
        <v>-114.2131371</v>
      </c>
      <c r="BW285" s="8">
        <f t="shared" si="3814"/>
        <v>-111.2593491</v>
      </c>
      <c r="BX285" s="8">
        <f t="shared" si="3814"/>
        <v>-103.382581</v>
      </c>
      <c r="BY285" s="8">
        <f t="shared" si="3814"/>
        <v>-97.47500493</v>
      </c>
      <c r="BZ285" s="8">
        <f t="shared" si="3814"/>
        <v>-99.44419695</v>
      </c>
      <c r="CA285" s="8">
        <f t="shared" si="3814"/>
        <v>-123.0745012</v>
      </c>
      <c r="CB285" s="8">
        <f t="shared" si="31"/>
        <v>-1181.515211</v>
      </c>
      <c r="CC285" s="8">
        <f t="shared" ref="CC285:CN285" si="3815">CC255-CC257</f>
        <v>-80.58381516</v>
      </c>
      <c r="CD285" s="8">
        <f t="shared" si="3815"/>
        <v>-88.00600866</v>
      </c>
      <c r="CE285" s="8">
        <f t="shared" si="3815"/>
        <v>-98.60914224</v>
      </c>
      <c r="CF285" s="8">
        <f t="shared" si="3815"/>
        <v>-98.60914224</v>
      </c>
      <c r="CG285" s="8">
        <f t="shared" si="3815"/>
        <v>-100.729769</v>
      </c>
      <c r="CH285" s="8">
        <f t="shared" si="3815"/>
        <v>-107.0916491</v>
      </c>
      <c r="CI285" s="8">
        <f t="shared" si="3815"/>
        <v>-122.9963495</v>
      </c>
      <c r="CJ285" s="8">
        <f t="shared" si="3815"/>
        <v>-119.8154094</v>
      </c>
      <c r="CK285" s="8">
        <f t="shared" si="3815"/>
        <v>-111.3329025</v>
      </c>
      <c r="CL285" s="8">
        <f t="shared" si="3815"/>
        <v>-104.9710224</v>
      </c>
      <c r="CM285" s="8">
        <f t="shared" si="3815"/>
        <v>-107.0916491</v>
      </c>
      <c r="CN285" s="8">
        <f t="shared" si="3815"/>
        <v>-132.5391697</v>
      </c>
      <c r="CO285" s="8">
        <f t="shared" si="33"/>
        <v>-1272.376029</v>
      </c>
      <c r="CP285" s="2"/>
      <c r="CQ285" s="2"/>
      <c r="CR285" s="48">
        <f>O285-'ОПУ БС'!C285</f>
        <v>0</v>
      </c>
      <c r="CS285" s="48">
        <f>AB285-'ОПУ БС'!D285</f>
        <v>0</v>
      </c>
      <c r="CT285" s="48">
        <f>AO285-'ОПУ БС'!E285</f>
        <v>-0.32</v>
      </c>
      <c r="CU285" s="48">
        <f>BB285-'ОПУ БС'!F285</f>
        <v>0.1088</v>
      </c>
      <c r="CV285" s="48">
        <f>BO285-'ОПУ БС'!G285</f>
        <v>0.193152</v>
      </c>
      <c r="CW285" s="48">
        <f>CB285-'ОПУ БС'!H285</f>
        <v>0.0008780800017</v>
      </c>
      <c r="CX285" s="48">
        <f>CO285-'ОПУ БС'!I285</f>
        <v>-0.4390867968</v>
      </c>
      <c r="CY285" s="2"/>
      <c r="CZ285" s="2"/>
      <c r="DA285" s="49">
        <f t="shared" ref="DA285:DL285" si="3816">DA255-DA257</f>
        <v>0</v>
      </c>
      <c r="DB285" s="49">
        <f t="shared" si="3816"/>
        <v>0</v>
      </c>
      <c r="DC285" s="49">
        <f t="shared" si="3816"/>
        <v>0</v>
      </c>
      <c r="DD285" s="49">
        <f t="shared" si="3816"/>
        <v>0</v>
      </c>
      <c r="DE285" s="49">
        <f t="shared" si="3816"/>
        <v>0</v>
      </c>
      <c r="DF285" s="49">
        <f t="shared" si="3816"/>
        <v>0</v>
      </c>
      <c r="DG285" s="49">
        <f t="shared" si="3816"/>
        <v>0</v>
      </c>
      <c r="DH285" s="49">
        <f t="shared" si="3816"/>
        <v>0</v>
      </c>
      <c r="DI285" s="49">
        <f t="shared" si="3816"/>
        <v>0</v>
      </c>
      <c r="DJ285" s="49">
        <f t="shared" si="3816"/>
        <v>0</v>
      </c>
      <c r="DK285" s="49">
        <f t="shared" si="3816"/>
        <v>0</v>
      </c>
      <c r="DL285" s="49">
        <f t="shared" si="3816"/>
        <v>0</v>
      </c>
      <c r="DM285" s="50">
        <f t="shared" si="35"/>
        <v>0</v>
      </c>
      <c r="DN285" s="49">
        <f t="shared" ref="DN285:DY285" si="3817">DN255-DN257</f>
        <v>0</v>
      </c>
      <c r="DO285" s="49">
        <f t="shared" si="3817"/>
        <v>0</v>
      </c>
      <c r="DP285" s="49">
        <f t="shared" si="3817"/>
        <v>0</v>
      </c>
      <c r="DQ285" s="49">
        <f t="shared" si="3817"/>
        <v>0</v>
      </c>
      <c r="DR285" s="49">
        <f t="shared" si="3817"/>
        <v>0</v>
      </c>
      <c r="DS285" s="49">
        <f t="shared" si="3817"/>
        <v>0</v>
      </c>
      <c r="DT285" s="49">
        <f t="shared" si="3817"/>
        <v>0</v>
      </c>
      <c r="DU285" s="49">
        <f t="shared" si="3817"/>
        <v>0</v>
      </c>
      <c r="DV285" s="49">
        <f t="shared" si="3817"/>
        <v>0</v>
      </c>
      <c r="DW285" s="49">
        <f t="shared" si="3817"/>
        <v>0</v>
      </c>
      <c r="DX285" s="49">
        <f t="shared" si="3817"/>
        <v>0</v>
      </c>
      <c r="DY285" s="49">
        <f t="shared" si="3817"/>
        <v>0</v>
      </c>
      <c r="DZ285" s="50">
        <f t="shared" si="37"/>
        <v>0</v>
      </c>
      <c r="EA285" s="49">
        <f t="shared" ref="EA285:EL285" si="3818">EA255-EA257</f>
        <v>0</v>
      </c>
      <c r="EB285" s="49">
        <f t="shared" si="3818"/>
        <v>0</v>
      </c>
      <c r="EC285" s="49">
        <f t="shared" si="3818"/>
        <v>0</v>
      </c>
      <c r="ED285" s="49">
        <f t="shared" si="3818"/>
        <v>0</v>
      </c>
      <c r="EE285" s="49">
        <f t="shared" si="3818"/>
        <v>0</v>
      </c>
      <c r="EF285" s="49">
        <f t="shared" si="3818"/>
        <v>0</v>
      </c>
      <c r="EG285" s="49">
        <f t="shared" si="3818"/>
        <v>0</v>
      </c>
      <c r="EH285" s="49">
        <f t="shared" si="3818"/>
        <v>0</v>
      </c>
      <c r="EI285" s="49">
        <f t="shared" si="3818"/>
        <v>0</v>
      </c>
      <c r="EJ285" s="49">
        <f t="shared" si="3818"/>
        <v>0</v>
      </c>
      <c r="EK285" s="49">
        <f t="shared" si="3818"/>
        <v>0</v>
      </c>
      <c r="EL285" s="49">
        <f t="shared" si="3818"/>
        <v>0</v>
      </c>
      <c r="EM285" s="50">
        <f t="shared" si="39"/>
        <v>0</v>
      </c>
      <c r="EN285" s="49">
        <f t="shared" ref="EN285:EY285" si="3819">EN255-EN257</f>
        <v>0</v>
      </c>
      <c r="EO285" s="49">
        <f t="shared" si="3819"/>
        <v>0</v>
      </c>
      <c r="EP285" s="49">
        <f t="shared" si="3819"/>
        <v>0</v>
      </c>
      <c r="EQ285" s="49">
        <f t="shared" si="3819"/>
        <v>0</v>
      </c>
      <c r="ER285" s="49">
        <f t="shared" si="3819"/>
        <v>0</v>
      </c>
      <c r="ES285" s="49">
        <f t="shared" si="3819"/>
        <v>0</v>
      </c>
      <c r="ET285" s="49">
        <f t="shared" si="3819"/>
        <v>0</v>
      </c>
      <c r="EU285" s="49">
        <f t="shared" si="3819"/>
        <v>0</v>
      </c>
      <c r="EV285" s="49">
        <f t="shared" si="3819"/>
        <v>0</v>
      </c>
      <c r="EW285" s="49">
        <f t="shared" si="3819"/>
        <v>0</v>
      </c>
      <c r="EX285" s="49">
        <f t="shared" si="3819"/>
        <v>0</v>
      </c>
      <c r="EY285" s="49">
        <f t="shared" si="3819"/>
        <v>0</v>
      </c>
      <c r="EZ285" s="51">
        <f t="shared" si="41"/>
        <v>0</v>
      </c>
      <c r="FA285" s="49">
        <f t="shared" ref="FA285:FL285" si="3820">FA255-FA257</f>
        <v>0</v>
      </c>
      <c r="FB285" s="49">
        <f t="shared" si="3820"/>
        <v>0</v>
      </c>
      <c r="FC285" s="49">
        <f t="shared" si="3820"/>
        <v>0</v>
      </c>
      <c r="FD285" s="49">
        <f t="shared" si="3820"/>
        <v>0</v>
      </c>
      <c r="FE285" s="49">
        <f t="shared" si="3820"/>
        <v>0</v>
      </c>
      <c r="FF285" s="49">
        <f t="shared" si="3820"/>
        <v>0</v>
      </c>
      <c r="FG285" s="49">
        <f t="shared" si="3820"/>
        <v>0</v>
      </c>
      <c r="FH285" s="49">
        <f t="shared" si="3820"/>
        <v>0</v>
      </c>
      <c r="FI285" s="49">
        <f t="shared" si="3820"/>
        <v>0</v>
      </c>
      <c r="FJ285" s="49">
        <f t="shared" si="3820"/>
        <v>0</v>
      </c>
      <c r="FK285" s="49">
        <f t="shared" si="3820"/>
        <v>0</v>
      </c>
      <c r="FL285" s="49">
        <f t="shared" si="3820"/>
        <v>0</v>
      </c>
      <c r="FM285" s="51">
        <f t="shared" si="43"/>
        <v>0</v>
      </c>
      <c r="FN285" s="2"/>
      <c r="FO285" s="2"/>
      <c r="FP285" s="8">
        <f t="shared" ref="FP285:GA285" si="3821">FP255-FP257</f>
        <v>-526.6666667</v>
      </c>
      <c r="FQ285" s="8">
        <f t="shared" si="3821"/>
        <v>-392.5</v>
      </c>
      <c r="FR285" s="8">
        <f t="shared" si="3821"/>
        <v>-200.8333333</v>
      </c>
      <c r="FS285" s="8">
        <f t="shared" si="3821"/>
        <v>-200.8333333</v>
      </c>
      <c r="FT285" s="8">
        <f t="shared" si="3821"/>
        <v>-162.5</v>
      </c>
      <c r="FU285" s="8">
        <f t="shared" si="3821"/>
        <v>-47.5</v>
      </c>
      <c r="FV285" s="8">
        <f t="shared" si="3821"/>
        <v>240</v>
      </c>
      <c r="FW285" s="8">
        <f t="shared" si="3821"/>
        <v>182.5</v>
      </c>
      <c r="FX285" s="8">
        <f t="shared" si="3821"/>
        <v>29.16666667</v>
      </c>
      <c r="FY285" s="8">
        <f t="shared" si="3821"/>
        <v>-85.83333333</v>
      </c>
      <c r="FZ285" s="8">
        <f t="shared" si="3821"/>
        <v>-47.5</v>
      </c>
      <c r="GA285" s="8">
        <f t="shared" si="3821"/>
        <v>412.5</v>
      </c>
      <c r="GB285" s="52">
        <f t="shared" si="45"/>
        <v>-800</v>
      </c>
      <c r="GC285" s="8">
        <f t="shared" ref="GC285:GN285" si="3822">GC255-GC257</f>
        <v>-553.2</v>
      </c>
      <c r="GD285" s="8">
        <f t="shared" si="3822"/>
        <v>-412.9958333</v>
      </c>
      <c r="GE285" s="8">
        <f t="shared" si="3822"/>
        <v>-212.7041667</v>
      </c>
      <c r="GF285" s="8">
        <f t="shared" si="3822"/>
        <v>-212.7041667</v>
      </c>
      <c r="GG285" s="8">
        <f t="shared" si="3822"/>
        <v>-172.6458333</v>
      </c>
      <c r="GH285" s="8">
        <f t="shared" si="3822"/>
        <v>-52.47083333</v>
      </c>
      <c r="GI285" s="8">
        <f t="shared" si="3822"/>
        <v>247.9666667</v>
      </c>
      <c r="GJ285" s="8">
        <f t="shared" si="3822"/>
        <v>187.8791667</v>
      </c>
      <c r="GK285" s="8">
        <f t="shared" si="3822"/>
        <v>27.64583333</v>
      </c>
      <c r="GL285" s="8">
        <f t="shared" si="3822"/>
        <v>-92.52916667</v>
      </c>
      <c r="GM285" s="8">
        <f t="shared" si="3822"/>
        <v>-52.47083333</v>
      </c>
      <c r="GN285" s="8">
        <f t="shared" si="3822"/>
        <v>428.2291667</v>
      </c>
      <c r="GO285" s="52">
        <f t="shared" si="47"/>
        <v>-870</v>
      </c>
      <c r="GP285" s="53">
        <f t="shared" ref="GP285:HA285" si="3823">GP255-GP257</f>
        <v>-578.3171667</v>
      </c>
      <c r="GQ285" s="53">
        <f t="shared" si="3823"/>
        <v>-432.5048333</v>
      </c>
      <c r="GR285" s="53">
        <f t="shared" si="3823"/>
        <v>-224.2015</v>
      </c>
      <c r="GS285" s="53">
        <f t="shared" si="3823"/>
        <v>-224.2015</v>
      </c>
      <c r="GT285" s="53">
        <f t="shared" si="3823"/>
        <v>-182.5408333</v>
      </c>
      <c r="GU285" s="53">
        <f t="shared" si="3823"/>
        <v>-57.55883333</v>
      </c>
      <c r="GV285" s="53">
        <f t="shared" si="3823"/>
        <v>254.8961667</v>
      </c>
      <c r="GW285" s="53">
        <f t="shared" si="3823"/>
        <v>192.4051667</v>
      </c>
      <c r="GX285" s="53">
        <f t="shared" si="3823"/>
        <v>25.7625</v>
      </c>
      <c r="GY285" s="53">
        <f t="shared" si="3823"/>
        <v>-99.2195</v>
      </c>
      <c r="GZ285" s="53">
        <f t="shared" si="3823"/>
        <v>-57.55883333</v>
      </c>
      <c r="HA285" s="53">
        <f t="shared" si="3823"/>
        <v>442.3691667</v>
      </c>
      <c r="HB285" s="52">
        <f t="shared" si="49"/>
        <v>-940.67</v>
      </c>
      <c r="HC285" s="53">
        <f t="shared" ref="HC285:HN285" si="3824">HC255-HC257</f>
        <v>-64.34415233</v>
      </c>
      <c r="HD285" s="53">
        <f t="shared" si="3824"/>
        <v>-70.27058742</v>
      </c>
      <c r="HE285" s="53">
        <f t="shared" si="3824"/>
        <v>-78.73692325</v>
      </c>
      <c r="HF285" s="53">
        <f t="shared" si="3824"/>
        <v>-78.73692325</v>
      </c>
      <c r="HG285" s="53">
        <f t="shared" si="3824"/>
        <v>-80.43019042</v>
      </c>
      <c r="HH285" s="53">
        <f t="shared" si="3824"/>
        <v>-85.50999192</v>
      </c>
      <c r="HI285" s="53">
        <f t="shared" si="3824"/>
        <v>-98.20949567</v>
      </c>
      <c r="HJ285" s="53">
        <f t="shared" si="3824"/>
        <v>-95.66959492</v>
      </c>
      <c r="HK285" s="53">
        <f t="shared" si="3824"/>
        <v>-88.89652625</v>
      </c>
      <c r="HL285" s="53">
        <f t="shared" si="3824"/>
        <v>-83.81672475</v>
      </c>
      <c r="HM285" s="53">
        <f t="shared" si="3824"/>
        <v>-85.50999192</v>
      </c>
      <c r="HN285" s="53">
        <f t="shared" si="3824"/>
        <v>-105.8291979</v>
      </c>
      <c r="HO285" s="52">
        <f t="shared" si="51"/>
        <v>-1015.9603</v>
      </c>
      <c r="HP285" s="53">
        <f t="shared" ref="HP285:IA285" si="3825">HP255-HP257</f>
        <v>-69.42254118</v>
      </c>
      <c r="HQ285" s="53">
        <f t="shared" si="3825"/>
        <v>-75.8167226</v>
      </c>
      <c r="HR285" s="53">
        <f t="shared" si="3825"/>
        <v>-84.95126749</v>
      </c>
      <c r="HS285" s="53">
        <f t="shared" si="3825"/>
        <v>-84.95126749</v>
      </c>
      <c r="HT285" s="53">
        <f t="shared" si="3825"/>
        <v>-86.77817647</v>
      </c>
      <c r="HU285" s="53">
        <f t="shared" si="3825"/>
        <v>-92.25890341</v>
      </c>
      <c r="HV285" s="53">
        <f t="shared" si="3825"/>
        <v>-105.9607207</v>
      </c>
      <c r="HW285" s="53">
        <f t="shared" si="3825"/>
        <v>-103.2203573</v>
      </c>
      <c r="HX285" s="53">
        <f t="shared" si="3825"/>
        <v>-95.91272136</v>
      </c>
      <c r="HY285" s="53">
        <f t="shared" si="3825"/>
        <v>-90.43199443</v>
      </c>
      <c r="HZ285" s="53">
        <f t="shared" si="3825"/>
        <v>-92.25890341</v>
      </c>
      <c r="IA285" s="53">
        <f t="shared" si="3825"/>
        <v>-114.1818111</v>
      </c>
      <c r="IB285" s="52">
        <f t="shared" si="53"/>
        <v>-1096.145387</v>
      </c>
      <c r="IC285" s="53">
        <f t="shared" ref="IC285:IN285" si="3826">IC255-IC257</f>
        <v>-74.82929671</v>
      </c>
      <c r="ID285" s="53">
        <f t="shared" si="3826"/>
        <v>-81.72146878</v>
      </c>
      <c r="IE285" s="53">
        <f t="shared" si="3826"/>
        <v>-91.56742887</v>
      </c>
      <c r="IF285" s="53">
        <f t="shared" si="3826"/>
        <v>-91.56742887</v>
      </c>
      <c r="IG285" s="53">
        <f t="shared" si="3826"/>
        <v>-93.53662089</v>
      </c>
      <c r="IH285" s="53">
        <f t="shared" si="3826"/>
        <v>-99.44419695</v>
      </c>
      <c r="II285" s="53">
        <f t="shared" si="3826"/>
        <v>-114.2131371</v>
      </c>
      <c r="IJ285" s="53">
        <f t="shared" si="3826"/>
        <v>-111.2593491</v>
      </c>
      <c r="IK285" s="53">
        <f t="shared" si="3826"/>
        <v>-103.382581</v>
      </c>
      <c r="IL285" s="53">
        <f t="shared" si="3826"/>
        <v>-97.47500493</v>
      </c>
      <c r="IM285" s="53">
        <f t="shared" si="3826"/>
        <v>-99.44419695</v>
      </c>
      <c r="IN285" s="53">
        <f t="shared" si="3826"/>
        <v>-123.0745012</v>
      </c>
      <c r="IO285" s="52">
        <f t="shared" si="55"/>
        <v>-1181.515211</v>
      </c>
      <c r="IP285" s="53">
        <f t="shared" ref="IP285:JA285" si="3827">IP255-IP257</f>
        <v>-80.58381516</v>
      </c>
      <c r="IQ285" s="53">
        <f t="shared" si="3827"/>
        <v>-88.00600866</v>
      </c>
      <c r="IR285" s="53">
        <f t="shared" si="3827"/>
        <v>-98.60914224</v>
      </c>
      <c r="IS285" s="53">
        <f t="shared" si="3827"/>
        <v>-98.60914224</v>
      </c>
      <c r="IT285" s="53">
        <f t="shared" si="3827"/>
        <v>-100.729769</v>
      </c>
      <c r="IU285" s="53">
        <f t="shared" si="3827"/>
        <v>-107.0916491</v>
      </c>
      <c r="IV285" s="53">
        <f t="shared" si="3827"/>
        <v>-122.9963495</v>
      </c>
      <c r="IW285" s="53">
        <f t="shared" si="3827"/>
        <v>-119.8154094</v>
      </c>
      <c r="IX285" s="53">
        <f t="shared" si="3827"/>
        <v>-111.3329025</v>
      </c>
      <c r="IY285" s="53">
        <f t="shared" si="3827"/>
        <v>-104.9710224</v>
      </c>
      <c r="IZ285" s="53">
        <f t="shared" si="3827"/>
        <v>-107.0916491</v>
      </c>
      <c r="JA285" s="53">
        <f t="shared" si="3827"/>
        <v>-132.5391697</v>
      </c>
      <c r="JB285" s="52">
        <f t="shared" si="57"/>
        <v>-1272.376029</v>
      </c>
      <c r="JC285" s="2"/>
      <c r="JD285" s="2"/>
      <c r="JE285" s="19">
        <f t="shared" si="58"/>
        <v>0</v>
      </c>
      <c r="JF285" s="19">
        <f t="shared" si="59"/>
        <v>0</v>
      </c>
      <c r="JG285" s="48">
        <f t="shared" si="60"/>
        <v>0</v>
      </c>
      <c r="JH285" s="48">
        <f t="shared" si="61"/>
        <v>0</v>
      </c>
      <c r="JI285" s="48">
        <f t="shared" si="62"/>
        <v>0</v>
      </c>
      <c r="JJ285" s="48">
        <f t="shared" si="63"/>
        <v>0</v>
      </c>
      <c r="JK285" s="48">
        <f t="shared" si="64"/>
        <v>0</v>
      </c>
    </row>
    <row r="286" ht="19.5" customHeight="1">
      <c r="A286" s="2"/>
      <c r="B286" s="7" t="s">
        <v>45</v>
      </c>
      <c r="C286" s="8">
        <f t="shared" ref="C286:N286" si="3828">C287+C289+C290</f>
        <v>116.6666667</v>
      </c>
      <c r="D286" s="8">
        <f t="shared" si="3828"/>
        <v>116.6666667</v>
      </c>
      <c r="E286" s="8">
        <f t="shared" si="3828"/>
        <v>116.6666667</v>
      </c>
      <c r="F286" s="8">
        <f t="shared" si="3828"/>
        <v>116.6666667</v>
      </c>
      <c r="G286" s="8">
        <f t="shared" si="3828"/>
        <v>116.6666667</v>
      </c>
      <c r="H286" s="8">
        <f t="shared" si="3828"/>
        <v>116.6666667</v>
      </c>
      <c r="I286" s="8">
        <f t="shared" si="3828"/>
        <v>116.6666667</v>
      </c>
      <c r="J286" s="8">
        <f t="shared" si="3828"/>
        <v>116.6666667</v>
      </c>
      <c r="K286" s="8">
        <f t="shared" si="3828"/>
        <v>116.6666667</v>
      </c>
      <c r="L286" s="8">
        <f t="shared" si="3828"/>
        <v>116.6666667</v>
      </c>
      <c r="M286" s="8">
        <f t="shared" si="3828"/>
        <v>116.6666667</v>
      </c>
      <c r="N286" s="8">
        <f t="shared" si="3828"/>
        <v>116.6666667</v>
      </c>
      <c r="O286" s="8">
        <f t="shared" si="21"/>
        <v>1400</v>
      </c>
      <c r="P286" s="8">
        <f t="shared" ref="P286:AA286" si="3829">P287+P289+P290</f>
        <v>118.1666667</v>
      </c>
      <c r="Q286" s="8">
        <f t="shared" si="3829"/>
        <v>118.1666667</v>
      </c>
      <c r="R286" s="8">
        <f t="shared" si="3829"/>
        <v>118.1666667</v>
      </c>
      <c r="S286" s="8">
        <f t="shared" si="3829"/>
        <v>118.1666667</v>
      </c>
      <c r="T286" s="8">
        <f t="shared" si="3829"/>
        <v>118.1666667</v>
      </c>
      <c r="U286" s="8">
        <f t="shared" si="3829"/>
        <v>118.1666667</v>
      </c>
      <c r="V286" s="8">
        <f t="shared" si="3829"/>
        <v>118.1666667</v>
      </c>
      <c r="W286" s="8">
        <f t="shared" si="3829"/>
        <v>118.1666667</v>
      </c>
      <c r="X286" s="8">
        <f t="shared" si="3829"/>
        <v>118.1666667</v>
      </c>
      <c r="Y286" s="8">
        <f t="shared" si="3829"/>
        <v>118.1666667</v>
      </c>
      <c r="Z286" s="8">
        <f t="shared" si="3829"/>
        <v>118.1666667</v>
      </c>
      <c r="AA286" s="8">
        <f t="shared" si="3829"/>
        <v>118.1666667</v>
      </c>
      <c r="AB286" s="8">
        <f t="shared" si="23"/>
        <v>1418</v>
      </c>
      <c r="AC286" s="8">
        <f t="shared" ref="AC286:AN286" si="3830">AC287+AC289+AC290</f>
        <v>119.56</v>
      </c>
      <c r="AD286" s="8">
        <f t="shared" si="3830"/>
        <v>119.56</v>
      </c>
      <c r="AE286" s="8">
        <f t="shared" si="3830"/>
        <v>119.56</v>
      </c>
      <c r="AF286" s="8">
        <f t="shared" si="3830"/>
        <v>119.56</v>
      </c>
      <c r="AG286" s="8">
        <f t="shared" si="3830"/>
        <v>119.56</v>
      </c>
      <c r="AH286" s="8">
        <f t="shared" si="3830"/>
        <v>119.56</v>
      </c>
      <c r="AI286" s="8">
        <f t="shared" si="3830"/>
        <v>119.56</v>
      </c>
      <c r="AJ286" s="8">
        <f t="shared" si="3830"/>
        <v>119.56</v>
      </c>
      <c r="AK286" s="8">
        <f t="shared" si="3830"/>
        <v>119.56</v>
      </c>
      <c r="AL286" s="8">
        <f t="shared" si="3830"/>
        <v>119.56</v>
      </c>
      <c r="AM286" s="8">
        <f t="shared" si="3830"/>
        <v>119.56</v>
      </c>
      <c r="AN286" s="8">
        <f t="shared" si="3830"/>
        <v>119.56</v>
      </c>
      <c r="AO286" s="8">
        <f t="shared" si="25"/>
        <v>1434.72</v>
      </c>
      <c r="AP286" s="8">
        <f t="shared" ref="AP286:BA286" si="3831">AP287+AP289+AP290</f>
        <v>111.9668907</v>
      </c>
      <c r="AQ286" s="8">
        <f t="shared" si="3831"/>
        <v>114.604192</v>
      </c>
      <c r="AR286" s="8">
        <f t="shared" si="3831"/>
        <v>118.3717653</v>
      </c>
      <c r="AS286" s="8">
        <f t="shared" si="3831"/>
        <v>118.3717653</v>
      </c>
      <c r="AT286" s="8">
        <f t="shared" si="3831"/>
        <v>119.12528</v>
      </c>
      <c r="AU286" s="8">
        <f t="shared" si="3831"/>
        <v>121.385824</v>
      </c>
      <c r="AV286" s="8">
        <f t="shared" si="3831"/>
        <v>127.037184</v>
      </c>
      <c r="AW286" s="8">
        <f t="shared" si="3831"/>
        <v>125.906912</v>
      </c>
      <c r="AX286" s="8">
        <f t="shared" si="3831"/>
        <v>122.8928533</v>
      </c>
      <c r="AY286" s="8">
        <f t="shared" si="3831"/>
        <v>120.6323093</v>
      </c>
      <c r="AZ286" s="8">
        <f t="shared" si="3831"/>
        <v>121.385824</v>
      </c>
      <c r="BA286" s="8">
        <f t="shared" si="3831"/>
        <v>130.428</v>
      </c>
      <c r="BB286" s="8">
        <f t="shared" si="27"/>
        <v>1452.1088</v>
      </c>
      <c r="BC286" s="8">
        <f t="shared" ref="BC286:BN286" si="3832">BC287+BC289+BC290</f>
        <v>113.112233</v>
      </c>
      <c r="BD286" s="8">
        <f t="shared" si="3832"/>
        <v>115.8550263</v>
      </c>
      <c r="BE286" s="8">
        <f t="shared" si="3832"/>
        <v>119.7733026</v>
      </c>
      <c r="BF286" s="8">
        <f t="shared" si="3832"/>
        <v>119.7733026</v>
      </c>
      <c r="BG286" s="8">
        <f t="shared" si="3832"/>
        <v>120.5569579</v>
      </c>
      <c r="BH286" s="8">
        <f t="shared" si="3832"/>
        <v>122.9079236</v>
      </c>
      <c r="BI286" s="8">
        <f t="shared" si="3832"/>
        <v>128.785338</v>
      </c>
      <c r="BJ286" s="8">
        <f t="shared" si="3832"/>
        <v>127.6098551</v>
      </c>
      <c r="BK286" s="8">
        <f t="shared" si="3832"/>
        <v>124.4752341</v>
      </c>
      <c r="BL286" s="8">
        <f t="shared" si="3832"/>
        <v>122.1242684</v>
      </c>
      <c r="BM286" s="8">
        <f t="shared" si="3832"/>
        <v>122.9079236</v>
      </c>
      <c r="BN286" s="8">
        <f t="shared" si="3832"/>
        <v>132.3117867</v>
      </c>
      <c r="BO286" s="8">
        <f t="shared" si="29"/>
        <v>1470.193152</v>
      </c>
      <c r="BP286" s="8">
        <f t="shared" ref="BP286:CA286" si="3833">BP287+BP289+BP290</f>
        <v>114.3033889</v>
      </c>
      <c r="BQ286" s="8">
        <f t="shared" si="3833"/>
        <v>117.1558941</v>
      </c>
      <c r="BR286" s="8">
        <f t="shared" si="3833"/>
        <v>121.2309014</v>
      </c>
      <c r="BS286" s="8">
        <f t="shared" si="3833"/>
        <v>121.2309014</v>
      </c>
      <c r="BT286" s="8">
        <f t="shared" si="3833"/>
        <v>122.0459028</v>
      </c>
      <c r="BU286" s="8">
        <f t="shared" si="3833"/>
        <v>124.4909072</v>
      </c>
      <c r="BV286" s="8">
        <f t="shared" si="3833"/>
        <v>130.6034182</v>
      </c>
      <c r="BW286" s="8">
        <f t="shared" si="3833"/>
        <v>129.380916</v>
      </c>
      <c r="BX286" s="8">
        <f t="shared" si="3833"/>
        <v>126.1209102</v>
      </c>
      <c r="BY286" s="8">
        <f t="shared" si="3833"/>
        <v>123.6759058</v>
      </c>
      <c r="BZ286" s="8">
        <f t="shared" si="3833"/>
        <v>124.4909072</v>
      </c>
      <c r="CA286" s="8">
        <f t="shared" si="3833"/>
        <v>134.2709248</v>
      </c>
      <c r="CB286" s="8">
        <f t="shared" si="31"/>
        <v>1489.000878</v>
      </c>
      <c r="CC286" s="8">
        <f t="shared" ref="CC286:CN286" si="3834">CC287+CC289+CC290</f>
        <v>115.5421912</v>
      </c>
      <c r="CD286" s="8">
        <f t="shared" si="3834"/>
        <v>118.5087965</v>
      </c>
      <c r="CE286" s="8">
        <f t="shared" si="3834"/>
        <v>122.7468041</v>
      </c>
      <c r="CF286" s="8">
        <f t="shared" si="3834"/>
        <v>122.7468041</v>
      </c>
      <c r="CG286" s="8">
        <f t="shared" si="3834"/>
        <v>123.5944056</v>
      </c>
      <c r="CH286" s="8">
        <f t="shared" si="3834"/>
        <v>126.1372102</v>
      </c>
      <c r="CI286" s="8">
        <f t="shared" si="3834"/>
        <v>132.4942216</v>
      </c>
      <c r="CJ286" s="8">
        <f t="shared" si="3834"/>
        <v>131.2228193</v>
      </c>
      <c r="CK286" s="8">
        <f t="shared" si="3834"/>
        <v>127.8324132</v>
      </c>
      <c r="CL286" s="8">
        <f t="shared" si="3834"/>
        <v>125.2896087</v>
      </c>
      <c r="CM286" s="8">
        <f t="shared" si="3834"/>
        <v>126.1372102</v>
      </c>
      <c r="CN286" s="8">
        <f t="shared" si="3834"/>
        <v>136.3084285</v>
      </c>
      <c r="CO286" s="8">
        <f t="shared" si="33"/>
        <v>1508.560913</v>
      </c>
      <c r="CP286" s="2"/>
      <c r="CQ286" s="2"/>
      <c r="CR286" s="48">
        <f>O286-'ОПУ БС'!C286</f>
        <v>0</v>
      </c>
      <c r="CS286" s="48">
        <f>AB286-'ОПУ БС'!D286</f>
        <v>0</v>
      </c>
      <c r="CT286" s="48">
        <f>AO286-'ОПУ БС'!E286</f>
        <v>0</v>
      </c>
      <c r="CU286" s="48">
        <f>BB286-'ОПУ БС'!F286</f>
        <v>0</v>
      </c>
      <c r="CV286" s="48">
        <f>BO286-'ОПУ БС'!G286</f>
        <v>0</v>
      </c>
      <c r="CW286" s="48">
        <f>CB286-'ОПУ БС'!H286</f>
        <v>0</v>
      </c>
      <c r="CX286" s="48">
        <f>CO286-'ОПУ БС'!I286</f>
        <v>0</v>
      </c>
      <c r="CY286" s="2"/>
      <c r="CZ286" s="2"/>
      <c r="DA286" s="49">
        <f t="shared" ref="DA286:DL286" si="3835">DA287+DA289+DA290</f>
        <v>0</v>
      </c>
      <c r="DB286" s="49">
        <f t="shared" si="3835"/>
        <v>0</v>
      </c>
      <c r="DC286" s="49">
        <f t="shared" si="3835"/>
        <v>0</v>
      </c>
      <c r="DD286" s="49">
        <f t="shared" si="3835"/>
        <v>0</v>
      </c>
      <c r="DE286" s="49">
        <f t="shared" si="3835"/>
        <v>0</v>
      </c>
      <c r="DF286" s="49">
        <f t="shared" si="3835"/>
        <v>0</v>
      </c>
      <c r="DG286" s="49">
        <f t="shared" si="3835"/>
        <v>0</v>
      </c>
      <c r="DH286" s="49">
        <f t="shared" si="3835"/>
        <v>0</v>
      </c>
      <c r="DI286" s="49">
        <f t="shared" si="3835"/>
        <v>0</v>
      </c>
      <c r="DJ286" s="49">
        <f t="shared" si="3835"/>
        <v>0</v>
      </c>
      <c r="DK286" s="49">
        <f t="shared" si="3835"/>
        <v>0</v>
      </c>
      <c r="DL286" s="49">
        <f t="shared" si="3835"/>
        <v>0</v>
      </c>
      <c r="DM286" s="50">
        <f t="shared" si="35"/>
        <v>0</v>
      </c>
      <c r="DN286" s="49">
        <f t="shared" ref="DN286:DY286" si="3836">DN287+DN289+DN290</f>
        <v>0</v>
      </c>
      <c r="DO286" s="49">
        <f t="shared" si="3836"/>
        <v>0</v>
      </c>
      <c r="DP286" s="49">
        <f t="shared" si="3836"/>
        <v>0</v>
      </c>
      <c r="DQ286" s="49">
        <f t="shared" si="3836"/>
        <v>0</v>
      </c>
      <c r="DR286" s="49">
        <f t="shared" si="3836"/>
        <v>0</v>
      </c>
      <c r="DS286" s="49">
        <f t="shared" si="3836"/>
        <v>0</v>
      </c>
      <c r="DT286" s="49">
        <f t="shared" si="3836"/>
        <v>0</v>
      </c>
      <c r="DU286" s="49">
        <f t="shared" si="3836"/>
        <v>0</v>
      </c>
      <c r="DV286" s="49">
        <f t="shared" si="3836"/>
        <v>0</v>
      </c>
      <c r="DW286" s="49">
        <f t="shared" si="3836"/>
        <v>0</v>
      </c>
      <c r="DX286" s="49">
        <f t="shared" si="3836"/>
        <v>0</v>
      </c>
      <c r="DY286" s="49">
        <f t="shared" si="3836"/>
        <v>0</v>
      </c>
      <c r="DZ286" s="50">
        <f t="shared" si="37"/>
        <v>0</v>
      </c>
      <c r="EA286" s="49">
        <f t="shared" ref="EA286:EL286" si="3837">EA287+EA289+EA290</f>
        <v>0</v>
      </c>
      <c r="EB286" s="49">
        <f t="shared" si="3837"/>
        <v>0</v>
      </c>
      <c r="EC286" s="49">
        <f t="shared" si="3837"/>
        <v>0</v>
      </c>
      <c r="ED286" s="49">
        <f t="shared" si="3837"/>
        <v>0</v>
      </c>
      <c r="EE286" s="49">
        <f t="shared" si="3837"/>
        <v>0</v>
      </c>
      <c r="EF286" s="49">
        <f t="shared" si="3837"/>
        <v>0</v>
      </c>
      <c r="EG286" s="49">
        <f t="shared" si="3837"/>
        <v>0</v>
      </c>
      <c r="EH286" s="49">
        <f t="shared" si="3837"/>
        <v>0</v>
      </c>
      <c r="EI286" s="49">
        <f t="shared" si="3837"/>
        <v>0</v>
      </c>
      <c r="EJ286" s="49">
        <f t="shared" si="3837"/>
        <v>0</v>
      </c>
      <c r="EK286" s="49">
        <f t="shared" si="3837"/>
        <v>0</v>
      </c>
      <c r="EL286" s="49">
        <f t="shared" si="3837"/>
        <v>0</v>
      </c>
      <c r="EM286" s="50">
        <f t="shared" si="39"/>
        <v>0</v>
      </c>
      <c r="EN286" s="49">
        <f t="shared" ref="EN286:EY286" si="3838">EN287+EN289+EN290</f>
        <v>0</v>
      </c>
      <c r="EO286" s="49">
        <f t="shared" si="3838"/>
        <v>0</v>
      </c>
      <c r="EP286" s="49">
        <f t="shared" si="3838"/>
        <v>0</v>
      </c>
      <c r="EQ286" s="49">
        <f t="shared" si="3838"/>
        <v>0</v>
      </c>
      <c r="ER286" s="49">
        <f t="shared" si="3838"/>
        <v>0</v>
      </c>
      <c r="ES286" s="49">
        <f t="shared" si="3838"/>
        <v>0</v>
      </c>
      <c r="ET286" s="49">
        <f t="shared" si="3838"/>
        <v>0</v>
      </c>
      <c r="EU286" s="49">
        <f t="shared" si="3838"/>
        <v>0</v>
      </c>
      <c r="EV286" s="49">
        <f t="shared" si="3838"/>
        <v>0</v>
      </c>
      <c r="EW286" s="49">
        <f t="shared" si="3838"/>
        <v>0</v>
      </c>
      <c r="EX286" s="49">
        <f t="shared" si="3838"/>
        <v>0</v>
      </c>
      <c r="EY286" s="49">
        <f t="shared" si="3838"/>
        <v>0</v>
      </c>
      <c r="EZ286" s="51">
        <f t="shared" si="41"/>
        <v>0</v>
      </c>
      <c r="FA286" s="49">
        <f t="shared" ref="FA286:FL286" si="3839">FA287+FA289+FA290</f>
        <v>0</v>
      </c>
      <c r="FB286" s="49">
        <f t="shared" si="3839"/>
        <v>0</v>
      </c>
      <c r="FC286" s="49">
        <f t="shared" si="3839"/>
        <v>0</v>
      </c>
      <c r="FD286" s="49">
        <f t="shared" si="3839"/>
        <v>0</v>
      </c>
      <c r="FE286" s="49">
        <f t="shared" si="3839"/>
        <v>0</v>
      </c>
      <c r="FF286" s="49">
        <f t="shared" si="3839"/>
        <v>0</v>
      </c>
      <c r="FG286" s="49">
        <f t="shared" si="3839"/>
        <v>0</v>
      </c>
      <c r="FH286" s="49">
        <f t="shared" si="3839"/>
        <v>0</v>
      </c>
      <c r="FI286" s="49">
        <f t="shared" si="3839"/>
        <v>0</v>
      </c>
      <c r="FJ286" s="49">
        <f t="shared" si="3839"/>
        <v>0</v>
      </c>
      <c r="FK286" s="49">
        <f t="shared" si="3839"/>
        <v>0</v>
      </c>
      <c r="FL286" s="49">
        <f t="shared" si="3839"/>
        <v>0</v>
      </c>
      <c r="FM286" s="51">
        <f t="shared" si="43"/>
        <v>0</v>
      </c>
      <c r="FN286" s="2"/>
      <c r="FO286" s="2"/>
      <c r="FP286" s="8">
        <f t="shared" ref="FP286:GA286" si="3840">FP287+FP289+FP290</f>
        <v>116.6666667</v>
      </c>
      <c r="FQ286" s="8">
        <f t="shared" si="3840"/>
        <v>116.6666667</v>
      </c>
      <c r="FR286" s="8">
        <f t="shared" si="3840"/>
        <v>116.6666667</v>
      </c>
      <c r="FS286" s="8">
        <f t="shared" si="3840"/>
        <v>116.6666667</v>
      </c>
      <c r="FT286" s="8">
        <f t="shared" si="3840"/>
        <v>116.6666667</v>
      </c>
      <c r="FU286" s="8">
        <f t="shared" si="3840"/>
        <v>116.6666667</v>
      </c>
      <c r="FV286" s="8">
        <f t="shared" si="3840"/>
        <v>116.6666667</v>
      </c>
      <c r="FW286" s="8">
        <f t="shared" si="3840"/>
        <v>116.6666667</v>
      </c>
      <c r="FX286" s="8">
        <f t="shared" si="3840"/>
        <v>116.6666667</v>
      </c>
      <c r="FY286" s="8">
        <f t="shared" si="3840"/>
        <v>116.6666667</v>
      </c>
      <c r="FZ286" s="8">
        <f t="shared" si="3840"/>
        <v>116.6666667</v>
      </c>
      <c r="GA286" s="8">
        <f t="shared" si="3840"/>
        <v>116.6666667</v>
      </c>
      <c r="GB286" s="52">
        <f t="shared" si="45"/>
        <v>1400</v>
      </c>
      <c r="GC286" s="8">
        <f t="shared" ref="GC286:GN286" si="3841">GC287+GC289+GC290</f>
        <v>118.1666667</v>
      </c>
      <c r="GD286" s="8">
        <f t="shared" si="3841"/>
        <v>118.1666667</v>
      </c>
      <c r="GE286" s="8">
        <f t="shared" si="3841"/>
        <v>118.1666667</v>
      </c>
      <c r="GF286" s="8">
        <f t="shared" si="3841"/>
        <v>118.1666667</v>
      </c>
      <c r="GG286" s="8">
        <f t="shared" si="3841"/>
        <v>118.1666667</v>
      </c>
      <c r="GH286" s="8">
        <f t="shared" si="3841"/>
        <v>118.1666667</v>
      </c>
      <c r="GI286" s="8">
        <f t="shared" si="3841"/>
        <v>118.1666667</v>
      </c>
      <c r="GJ286" s="8">
        <f t="shared" si="3841"/>
        <v>118.1666667</v>
      </c>
      <c r="GK286" s="8">
        <f t="shared" si="3841"/>
        <v>118.1666667</v>
      </c>
      <c r="GL286" s="8">
        <f t="shared" si="3841"/>
        <v>118.1666667</v>
      </c>
      <c r="GM286" s="8">
        <f t="shared" si="3841"/>
        <v>118.1666667</v>
      </c>
      <c r="GN286" s="8">
        <f t="shared" si="3841"/>
        <v>118.1666667</v>
      </c>
      <c r="GO286" s="52">
        <f t="shared" si="47"/>
        <v>1418</v>
      </c>
      <c r="GP286" s="53">
        <f t="shared" ref="GP286:HA286" si="3842">GP287+GP289+GP290</f>
        <v>119.56</v>
      </c>
      <c r="GQ286" s="53">
        <f t="shared" si="3842"/>
        <v>119.56</v>
      </c>
      <c r="GR286" s="53">
        <f t="shared" si="3842"/>
        <v>119.56</v>
      </c>
      <c r="GS286" s="53">
        <f t="shared" si="3842"/>
        <v>119.56</v>
      </c>
      <c r="GT286" s="53">
        <f t="shared" si="3842"/>
        <v>119.56</v>
      </c>
      <c r="GU286" s="53">
        <f t="shared" si="3842"/>
        <v>119.56</v>
      </c>
      <c r="GV286" s="53">
        <f t="shared" si="3842"/>
        <v>119.56</v>
      </c>
      <c r="GW286" s="53">
        <f t="shared" si="3842"/>
        <v>119.56</v>
      </c>
      <c r="GX286" s="53">
        <f t="shared" si="3842"/>
        <v>119.56</v>
      </c>
      <c r="GY286" s="53">
        <f t="shared" si="3842"/>
        <v>119.56</v>
      </c>
      <c r="GZ286" s="53">
        <f t="shared" si="3842"/>
        <v>119.56</v>
      </c>
      <c r="HA286" s="53">
        <f t="shared" si="3842"/>
        <v>119.56</v>
      </c>
      <c r="HB286" s="52">
        <f t="shared" si="49"/>
        <v>1434.72</v>
      </c>
      <c r="HC286" s="53">
        <f t="shared" ref="HC286:HN286" si="3843">HC287+HC289+HC290</f>
        <v>111.9668907</v>
      </c>
      <c r="HD286" s="53">
        <f t="shared" si="3843"/>
        <v>114.604192</v>
      </c>
      <c r="HE286" s="53">
        <f t="shared" si="3843"/>
        <v>118.3717653</v>
      </c>
      <c r="HF286" s="53">
        <f t="shared" si="3843"/>
        <v>118.3717653</v>
      </c>
      <c r="HG286" s="53">
        <f t="shared" si="3843"/>
        <v>119.12528</v>
      </c>
      <c r="HH286" s="53">
        <f t="shared" si="3843"/>
        <v>121.385824</v>
      </c>
      <c r="HI286" s="53">
        <f t="shared" si="3843"/>
        <v>127.037184</v>
      </c>
      <c r="HJ286" s="53">
        <f t="shared" si="3843"/>
        <v>125.906912</v>
      </c>
      <c r="HK286" s="53">
        <f t="shared" si="3843"/>
        <v>122.8928533</v>
      </c>
      <c r="HL286" s="53">
        <f t="shared" si="3843"/>
        <v>120.6323093</v>
      </c>
      <c r="HM286" s="53">
        <f t="shared" si="3843"/>
        <v>121.385824</v>
      </c>
      <c r="HN286" s="53">
        <f t="shared" si="3843"/>
        <v>130.428</v>
      </c>
      <c r="HO286" s="52">
        <f t="shared" si="51"/>
        <v>1452.1088</v>
      </c>
      <c r="HP286" s="53">
        <f t="shared" ref="HP286:IA286" si="3844">HP287+HP289+HP290</f>
        <v>113.112233</v>
      </c>
      <c r="HQ286" s="53">
        <f t="shared" si="3844"/>
        <v>115.8550263</v>
      </c>
      <c r="HR286" s="53">
        <f t="shared" si="3844"/>
        <v>119.7733026</v>
      </c>
      <c r="HS286" s="53">
        <f t="shared" si="3844"/>
        <v>119.7733026</v>
      </c>
      <c r="HT286" s="53">
        <f t="shared" si="3844"/>
        <v>120.5569579</v>
      </c>
      <c r="HU286" s="53">
        <f t="shared" si="3844"/>
        <v>122.9079236</v>
      </c>
      <c r="HV286" s="53">
        <f t="shared" si="3844"/>
        <v>128.785338</v>
      </c>
      <c r="HW286" s="53">
        <f t="shared" si="3844"/>
        <v>127.6098551</v>
      </c>
      <c r="HX286" s="53">
        <f t="shared" si="3844"/>
        <v>124.4752341</v>
      </c>
      <c r="HY286" s="53">
        <f t="shared" si="3844"/>
        <v>122.1242684</v>
      </c>
      <c r="HZ286" s="53">
        <f t="shared" si="3844"/>
        <v>122.9079236</v>
      </c>
      <c r="IA286" s="53">
        <f t="shared" si="3844"/>
        <v>132.3117867</v>
      </c>
      <c r="IB286" s="52">
        <f t="shared" si="53"/>
        <v>1470.193152</v>
      </c>
      <c r="IC286" s="53">
        <f t="shared" ref="IC286:IN286" si="3845">IC287+IC289+IC290</f>
        <v>114.3033889</v>
      </c>
      <c r="ID286" s="53">
        <f t="shared" si="3845"/>
        <v>117.1558941</v>
      </c>
      <c r="IE286" s="53">
        <f t="shared" si="3845"/>
        <v>121.2309014</v>
      </c>
      <c r="IF286" s="53">
        <f t="shared" si="3845"/>
        <v>121.2309014</v>
      </c>
      <c r="IG286" s="53">
        <f t="shared" si="3845"/>
        <v>122.0459028</v>
      </c>
      <c r="IH286" s="53">
        <f t="shared" si="3845"/>
        <v>124.4909072</v>
      </c>
      <c r="II286" s="53">
        <f t="shared" si="3845"/>
        <v>130.6034182</v>
      </c>
      <c r="IJ286" s="53">
        <f t="shared" si="3845"/>
        <v>129.380916</v>
      </c>
      <c r="IK286" s="53">
        <f t="shared" si="3845"/>
        <v>126.1209102</v>
      </c>
      <c r="IL286" s="53">
        <f t="shared" si="3845"/>
        <v>123.6759058</v>
      </c>
      <c r="IM286" s="53">
        <f t="shared" si="3845"/>
        <v>124.4909072</v>
      </c>
      <c r="IN286" s="53">
        <f t="shared" si="3845"/>
        <v>134.2709248</v>
      </c>
      <c r="IO286" s="52">
        <f t="shared" si="55"/>
        <v>1489.000878</v>
      </c>
      <c r="IP286" s="53">
        <f t="shared" ref="IP286:JA286" si="3846">IP287+IP289+IP290</f>
        <v>115.5421912</v>
      </c>
      <c r="IQ286" s="53">
        <f t="shared" si="3846"/>
        <v>118.5087965</v>
      </c>
      <c r="IR286" s="53">
        <f t="shared" si="3846"/>
        <v>122.7468041</v>
      </c>
      <c r="IS286" s="53">
        <f t="shared" si="3846"/>
        <v>122.7468041</v>
      </c>
      <c r="IT286" s="53">
        <f t="shared" si="3846"/>
        <v>123.5944056</v>
      </c>
      <c r="IU286" s="53">
        <f t="shared" si="3846"/>
        <v>126.1372102</v>
      </c>
      <c r="IV286" s="53">
        <f t="shared" si="3846"/>
        <v>132.4942216</v>
      </c>
      <c r="IW286" s="53">
        <f t="shared" si="3846"/>
        <v>131.2228193</v>
      </c>
      <c r="IX286" s="53">
        <f t="shared" si="3846"/>
        <v>127.8324132</v>
      </c>
      <c r="IY286" s="53">
        <f t="shared" si="3846"/>
        <v>125.2896087</v>
      </c>
      <c r="IZ286" s="53">
        <f t="shared" si="3846"/>
        <v>126.1372102</v>
      </c>
      <c r="JA286" s="53">
        <f t="shared" si="3846"/>
        <v>136.3084285</v>
      </c>
      <c r="JB286" s="52">
        <f t="shared" si="57"/>
        <v>1508.560913</v>
      </c>
      <c r="JC286" s="2"/>
      <c r="JD286" s="2"/>
      <c r="JE286" s="19">
        <f t="shared" si="58"/>
        <v>0</v>
      </c>
      <c r="JF286" s="19">
        <f t="shared" si="59"/>
        <v>0</v>
      </c>
      <c r="JG286" s="48">
        <f t="shared" si="60"/>
        <v>0</v>
      </c>
      <c r="JH286" s="48">
        <f t="shared" si="61"/>
        <v>0</v>
      </c>
      <c r="JI286" s="48">
        <f t="shared" si="62"/>
        <v>0</v>
      </c>
      <c r="JJ286" s="48">
        <f t="shared" si="63"/>
        <v>0</v>
      </c>
      <c r="JK286" s="48">
        <f t="shared" si="64"/>
        <v>0</v>
      </c>
    </row>
    <row r="287" ht="19.5" customHeight="1">
      <c r="A287" s="2"/>
      <c r="B287" s="9" t="s">
        <v>46</v>
      </c>
      <c r="C287" s="10">
        <f>'ОПУ БС'!$C$287/12</f>
        <v>83.33333333</v>
      </c>
      <c r="D287" s="10">
        <f>'ОПУ БС'!$C$287/12</f>
        <v>83.33333333</v>
      </c>
      <c r="E287" s="10">
        <f>'ОПУ БС'!$C$287/12</f>
        <v>83.33333333</v>
      </c>
      <c r="F287" s="10">
        <f>'ОПУ БС'!$C$287/12</f>
        <v>83.33333333</v>
      </c>
      <c r="G287" s="10">
        <f>'ОПУ БС'!$C$287/12</f>
        <v>83.33333333</v>
      </c>
      <c r="H287" s="10">
        <f>'ОПУ БС'!$C$287/12</f>
        <v>83.33333333</v>
      </c>
      <c r="I287" s="10">
        <f>'ОПУ БС'!$C$287/12</f>
        <v>83.33333333</v>
      </c>
      <c r="J287" s="10">
        <f>'ОПУ БС'!$C$287/12</f>
        <v>83.33333333</v>
      </c>
      <c r="K287" s="10">
        <f>'ОПУ БС'!$C$287/12</f>
        <v>83.33333333</v>
      </c>
      <c r="L287" s="10">
        <f>'ОПУ БС'!$C$287/12</f>
        <v>83.33333333</v>
      </c>
      <c r="M287" s="10">
        <f>'ОПУ БС'!$C$287/12</f>
        <v>83.33333333</v>
      </c>
      <c r="N287" s="10">
        <f>'ОПУ БС'!$C$287/12</f>
        <v>83.33333333</v>
      </c>
      <c r="O287" s="10">
        <f t="shared" si="21"/>
        <v>1000</v>
      </c>
      <c r="P287" s="10">
        <f>'ОПУ БС'!$D287/12</f>
        <v>83.33333333</v>
      </c>
      <c r="Q287" s="10">
        <f>'ОПУ БС'!$D287/12</f>
        <v>83.33333333</v>
      </c>
      <c r="R287" s="10">
        <f>'ОПУ БС'!$D287/12</f>
        <v>83.33333333</v>
      </c>
      <c r="S287" s="10">
        <f>'ОПУ БС'!$D287/12</f>
        <v>83.33333333</v>
      </c>
      <c r="T287" s="10">
        <f>'ОПУ БС'!$D287/12</f>
        <v>83.33333333</v>
      </c>
      <c r="U287" s="10">
        <f>'ОПУ БС'!$D287/12</f>
        <v>83.33333333</v>
      </c>
      <c r="V287" s="10">
        <f>'ОПУ БС'!$D287/12</f>
        <v>83.33333333</v>
      </c>
      <c r="W287" s="10">
        <f>'ОПУ БС'!$D287/12</f>
        <v>83.33333333</v>
      </c>
      <c r="X287" s="10">
        <f>'ОПУ БС'!$D287/12</f>
        <v>83.33333333</v>
      </c>
      <c r="Y287" s="10">
        <f>'ОПУ БС'!$D287/12</f>
        <v>83.33333333</v>
      </c>
      <c r="Z287" s="10">
        <f>'ОПУ БС'!$D287/12</f>
        <v>83.33333333</v>
      </c>
      <c r="AA287" s="10">
        <f>'ОПУ БС'!$D287/12</f>
        <v>83.33333333</v>
      </c>
      <c r="AB287" s="10">
        <f t="shared" si="23"/>
        <v>1000</v>
      </c>
      <c r="AC287" s="10">
        <f>'ОПУ БС'!$E287/12</f>
        <v>83.33333333</v>
      </c>
      <c r="AD287" s="10">
        <f>'ОПУ БС'!$E287/12</f>
        <v>83.33333333</v>
      </c>
      <c r="AE287" s="10">
        <f>'ОПУ БС'!$E287/12</f>
        <v>83.33333333</v>
      </c>
      <c r="AF287" s="10">
        <f>'ОПУ БС'!$E287/12</f>
        <v>83.33333333</v>
      </c>
      <c r="AG287" s="10">
        <f>'ОПУ БС'!$E287/12</f>
        <v>83.33333333</v>
      </c>
      <c r="AH287" s="10">
        <f>'ОПУ БС'!$E287/12</f>
        <v>83.33333333</v>
      </c>
      <c r="AI287" s="10">
        <f>'ОПУ БС'!$E287/12</f>
        <v>83.33333333</v>
      </c>
      <c r="AJ287" s="10">
        <f>'ОПУ БС'!$E287/12</f>
        <v>83.33333333</v>
      </c>
      <c r="AK287" s="10">
        <f>'ОПУ БС'!$E287/12</f>
        <v>83.33333333</v>
      </c>
      <c r="AL287" s="10">
        <f>'ОПУ БС'!$E287/12</f>
        <v>83.33333333</v>
      </c>
      <c r="AM287" s="10">
        <f>'ОПУ БС'!$E287/12</f>
        <v>83.33333333</v>
      </c>
      <c r="AN287" s="10">
        <f>'ОПУ БС'!$E287/12</f>
        <v>83.33333333</v>
      </c>
      <c r="AO287" s="10">
        <f t="shared" si="25"/>
        <v>1000</v>
      </c>
      <c r="AP287" s="10">
        <f t="shared" ref="AP287:BA287" si="3847">AP288</f>
        <v>83.33333333</v>
      </c>
      <c r="AQ287" s="10">
        <f t="shared" si="3847"/>
        <v>83.33333333</v>
      </c>
      <c r="AR287" s="10">
        <f t="shared" si="3847"/>
        <v>83.33333333</v>
      </c>
      <c r="AS287" s="10">
        <f t="shared" si="3847"/>
        <v>83.33333333</v>
      </c>
      <c r="AT287" s="10">
        <f t="shared" si="3847"/>
        <v>83.33333333</v>
      </c>
      <c r="AU287" s="10">
        <f t="shared" si="3847"/>
        <v>83.33333333</v>
      </c>
      <c r="AV287" s="10">
        <f t="shared" si="3847"/>
        <v>83.33333333</v>
      </c>
      <c r="AW287" s="10">
        <f t="shared" si="3847"/>
        <v>83.33333333</v>
      </c>
      <c r="AX287" s="10">
        <f t="shared" si="3847"/>
        <v>83.33333333</v>
      </c>
      <c r="AY287" s="10">
        <f t="shared" si="3847"/>
        <v>83.33333333</v>
      </c>
      <c r="AZ287" s="10">
        <f t="shared" si="3847"/>
        <v>83.33333333</v>
      </c>
      <c r="BA287" s="10">
        <f t="shared" si="3847"/>
        <v>83.33333333</v>
      </c>
      <c r="BB287" s="10">
        <f t="shared" si="27"/>
        <v>1000</v>
      </c>
      <c r="BC287" s="10">
        <f t="shared" ref="BC287:BN287" si="3848">BC288</f>
        <v>83.33333333</v>
      </c>
      <c r="BD287" s="10">
        <f t="shared" si="3848"/>
        <v>83.33333333</v>
      </c>
      <c r="BE287" s="10">
        <f t="shared" si="3848"/>
        <v>83.33333333</v>
      </c>
      <c r="BF287" s="10">
        <f t="shared" si="3848"/>
        <v>83.33333333</v>
      </c>
      <c r="BG287" s="10">
        <f t="shared" si="3848"/>
        <v>83.33333333</v>
      </c>
      <c r="BH287" s="10">
        <f t="shared" si="3848"/>
        <v>83.33333333</v>
      </c>
      <c r="BI287" s="10">
        <f t="shared" si="3848"/>
        <v>83.33333333</v>
      </c>
      <c r="BJ287" s="10">
        <f t="shared" si="3848"/>
        <v>83.33333333</v>
      </c>
      <c r="BK287" s="10">
        <f t="shared" si="3848"/>
        <v>83.33333333</v>
      </c>
      <c r="BL287" s="10">
        <f t="shared" si="3848"/>
        <v>83.33333333</v>
      </c>
      <c r="BM287" s="10">
        <f t="shared" si="3848"/>
        <v>83.33333333</v>
      </c>
      <c r="BN287" s="10">
        <f t="shared" si="3848"/>
        <v>83.33333333</v>
      </c>
      <c r="BO287" s="10">
        <f t="shared" si="29"/>
        <v>1000</v>
      </c>
      <c r="BP287" s="10">
        <f t="shared" ref="BP287:CA287" si="3849">BP288</f>
        <v>83.33333333</v>
      </c>
      <c r="BQ287" s="10">
        <f t="shared" si="3849"/>
        <v>83.33333333</v>
      </c>
      <c r="BR287" s="10">
        <f t="shared" si="3849"/>
        <v>83.33333333</v>
      </c>
      <c r="BS287" s="10">
        <f t="shared" si="3849"/>
        <v>83.33333333</v>
      </c>
      <c r="BT287" s="10">
        <f t="shared" si="3849"/>
        <v>83.33333333</v>
      </c>
      <c r="BU287" s="10">
        <f t="shared" si="3849"/>
        <v>83.33333333</v>
      </c>
      <c r="BV287" s="10">
        <f t="shared" si="3849"/>
        <v>83.33333333</v>
      </c>
      <c r="BW287" s="10">
        <f t="shared" si="3849"/>
        <v>83.33333333</v>
      </c>
      <c r="BX287" s="10">
        <f t="shared" si="3849"/>
        <v>83.33333333</v>
      </c>
      <c r="BY287" s="10">
        <f t="shared" si="3849"/>
        <v>83.33333333</v>
      </c>
      <c r="BZ287" s="10">
        <f t="shared" si="3849"/>
        <v>83.33333333</v>
      </c>
      <c r="CA287" s="10">
        <f t="shared" si="3849"/>
        <v>83.33333333</v>
      </c>
      <c r="CB287" s="10">
        <f t="shared" si="31"/>
        <v>1000</v>
      </c>
      <c r="CC287" s="10">
        <f t="shared" ref="CC287:CN287" si="3850">CC288</f>
        <v>83.33333333</v>
      </c>
      <c r="CD287" s="10">
        <f t="shared" si="3850"/>
        <v>83.33333333</v>
      </c>
      <c r="CE287" s="10">
        <f t="shared" si="3850"/>
        <v>83.33333333</v>
      </c>
      <c r="CF287" s="10">
        <f t="shared" si="3850"/>
        <v>83.33333333</v>
      </c>
      <c r="CG287" s="10">
        <f t="shared" si="3850"/>
        <v>83.33333333</v>
      </c>
      <c r="CH287" s="10">
        <f t="shared" si="3850"/>
        <v>83.33333333</v>
      </c>
      <c r="CI287" s="10">
        <f t="shared" si="3850"/>
        <v>83.33333333</v>
      </c>
      <c r="CJ287" s="10">
        <f t="shared" si="3850"/>
        <v>83.33333333</v>
      </c>
      <c r="CK287" s="10">
        <f t="shared" si="3850"/>
        <v>83.33333333</v>
      </c>
      <c r="CL287" s="10">
        <f t="shared" si="3850"/>
        <v>83.33333333</v>
      </c>
      <c r="CM287" s="10">
        <f t="shared" si="3850"/>
        <v>83.33333333</v>
      </c>
      <c r="CN287" s="10">
        <f t="shared" si="3850"/>
        <v>83.33333333</v>
      </c>
      <c r="CO287" s="10">
        <f t="shared" si="33"/>
        <v>1000</v>
      </c>
      <c r="CP287" s="2"/>
      <c r="CQ287" s="2"/>
      <c r="CR287" s="48">
        <f>O287-'ОПУ БС'!C287</f>
        <v>0</v>
      </c>
      <c r="CS287" s="48">
        <f>AB287-'ОПУ БС'!D287</f>
        <v>0</v>
      </c>
      <c r="CT287" s="48">
        <f>AO287-'ОПУ БС'!E287</f>
        <v>0</v>
      </c>
      <c r="CU287" s="48">
        <f>BB287-'ОПУ БС'!F287</f>
        <v>0</v>
      </c>
      <c r="CV287" s="48">
        <f>BO287-'ОПУ БС'!G287</f>
        <v>0</v>
      </c>
      <c r="CW287" s="48">
        <f>CB287-'ОПУ БС'!H287</f>
        <v>0</v>
      </c>
      <c r="CX287" s="48">
        <f>CO287-'ОПУ БС'!I287</f>
        <v>0</v>
      </c>
      <c r="CY287" s="2"/>
      <c r="CZ287" s="2"/>
      <c r="DA287" s="59" t="str">
        <f t="shared" ref="DA287:DL287" si="3851">DA288</f>
        <v/>
      </c>
      <c r="DB287" s="59" t="str">
        <f t="shared" si="3851"/>
        <v/>
      </c>
      <c r="DC287" s="59" t="str">
        <f t="shared" si="3851"/>
        <v/>
      </c>
      <c r="DD287" s="59" t="str">
        <f t="shared" si="3851"/>
        <v/>
      </c>
      <c r="DE287" s="59" t="str">
        <f t="shared" si="3851"/>
        <v/>
      </c>
      <c r="DF287" s="59" t="str">
        <f t="shared" si="3851"/>
        <v/>
      </c>
      <c r="DG287" s="59" t="str">
        <f t="shared" si="3851"/>
        <v/>
      </c>
      <c r="DH287" s="59" t="str">
        <f t="shared" si="3851"/>
        <v/>
      </c>
      <c r="DI287" s="59" t="str">
        <f t="shared" si="3851"/>
        <v/>
      </c>
      <c r="DJ287" s="59" t="str">
        <f t="shared" si="3851"/>
        <v/>
      </c>
      <c r="DK287" s="59" t="str">
        <f t="shared" si="3851"/>
        <v/>
      </c>
      <c r="DL287" s="59" t="str">
        <f t="shared" si="3851"/>
        <v/>
      </c>
      <c r="DM287" s="55">
        <f t="shared" si="35"/>
        <v>0</v>
      </c>
      <c r="DN287" s="59" t="str">
        <f t="shared" ref="DN287:DY287" si="3852">DN288</f>
        <v/>
      </c>
      <c r="DO287" s="59" t="str">
        <f t="shared" si="3852"/>
        <v/>
      </c>
      <c r="DP287" s="59" t="str">
        <f t="shared" si="3852"/>
        <v/>
      </c>
      <c r="DQ287" s="59" t="str">
        <f t="shared" si="3852"/>
        <v/>
      </c>
      <c r="DR287" s="59" t="str">
        <f t="shared" si="3852"/>
        <v/>
      </c>
      <c r="DS287" s="59" t="str">
        <f t="shared" si="3852"/>
        <v/>
      </c>
      <c r="DT287" s="59" t="str">
        <f t="shared" si="3852"/>
        <v/>
      </c>
      <c r="DU287" s="59" t="str">
        <f t="shared" si="3852"/>
        <v/>
      </c>
      <c r="DV287" s="59" t="str">
        <f t="shared" si="3852"/>
        <v/>
      </c>
      <c r="DW287" s="59" t="str">
        <f t="shared" si="3852"/>
        <v/>
      </c>
      <c r="DX287" s="59" t="str">
        <f t="shared" si="3852"/>
        <v/>
      </c>
      <c r="DY287" s="59" t="str">
        <f t="shared" si="3852"/>
        <v/>
      </c>
      <c r="DZ287" s="50">
        <f t="shared" si="37"/>
        <v>0</v>
      </c>
      <c r="EA287" s="59" t="str">
        <f t="shared" ref="EA287:EL287" si="3853">EA288</f>
        <v/>
      </c>
      <c r="EB287" s="59" t="str">
        <f t="shared" si="3853"/>
        <v/>
      </c>
      <c r="EC287" s="59" t="str">
        <f t="shared" si="3853"/>
        <v/>
      </c>
      <c r="ED287" s="59" t="str">
        <f t="shared" si="3853"/>
        <v/>
      </c>
      <c r="EE287" s="59" t="str">
        <f t="shared" si="3853"/>
        <v/>
      </c>
      <c r="EF287" s="59" t="str">
        <f t="shared" si="3853"/>
        <v/>
      </c>
      <c r="EG287" s="59" t="str">
        <f t="shared" si="3853"/>
        <v/>
      </c>
      <c r="EH287" s="59" t="str">
        <f t="shared" si="3853"/>
        <v/>
      </c>
      <c r="EI287" s="59" t="str">
        <f t="shared" si="3853"/>
        <v/>
      </c>
      <c r="EJ287" s="59" t="str">
        <f t="shared" si="3853"/>
        <v/>
      </c>
      <c r="EK287" s="59" t="str">
        <f t="shared" si="3853"/>
        <v/>
      </c>
      <c r="EL287" s="59" t="str">
        <f t="shared" si="3853"/>
        <v/>
      </c>
      <c r="EM287" s="50">
        <f t="shared" si="39"/>
        <v>0</v>
      </c>
      <c r="EN287" s="59" t="str">
        <f t="shared" ref="EN287:EY287" si="3854">EN288</f>
        <v/>
      </c>
      <c r="EO287" s="59" t="str">
        <f t="shared" si="3854"/>
        <v/>
      </c>
      <c r="EP287" s="59" t="str">
        <f t="shared" si="3854"/>
        <v/>
      </c>
      <c r="EQ287" s="59" t="str">
        <f t="shared" si="3854"/>
        <v/>
      </c>
      <c r="ER287" s="59" t="str">
        <f t="shared" si="3854"/>
        <v/>
      </c>
      <c r="ES287" s="59" t="str">
        <f t="shared" si="3854"/>
        <v/>
      </c>
      <c r="ET287" s="59" t="str">
        <f t="shared" si="3854"/>
        <v/>
      </c>
      <c r="EU287" s="59" t="str">
        <f t="shared" si="3854"/>
        <v/>
      </c>
      <c r="EV287" s="59" t="str">
        <f t="shared" si="3854"/>
        <v/>
      </c>
      <c r="EW287" s="59" t="str">
        <f t="shared" si="3854"/>
        <v/>
      </c>
      <c r="EX287" s="59" t="str">
        <f t="shared" si="3854"/>
        <v/>
      </c>
      <c r="EY287" s="59" t="str">
        <f t="shared" si="3854"/>
        <v/>
      </c>
      <c r="EZ287" s="51">
        <f t="shared" si="41"/>
        <v>0</v>
      </c>
      <c r="FA287" s="59" t="str">
        <f t="shared" ref="FA287:FL287" si="3855">FA288</f>
        <v/>
      </c>
      <c r="FB287" s="59" t="str">
        <f t="shared" si="3855"/>
        <v/>
      </c>
      <c r="FC287" s="59" t="str">
        <f t="shared" si="3855"/>
        <v/>
      </c>
      <c r="FD287" s="59" t="str">
        <f t="shared" si="3855"/>
        <v/>
      </c>
      <c r="FE287" s="59" t="str">
        <f t="shared" si="3855"/>
        <v/>
      </c>
      <c r="FF287" s="59" t="str">
        <f t="shared" si="3855"/>
        <v/>
      </c>
      <c r="FG287" s="59" t="str">
        <f t="shared" si="3855"/>
        <v/>
      </c>
      <c r="FH287" s="59" t="str">
        <f t="shared" si="3855"/>
        <v/>
      </c>
      <c r="FI287" s="59" t="str">
        <f t="shared" si="3855"/>
        <v/>
      </c>
      <c r="FJ287" s="59" t="str">
        <f t="shared" si="3855"/>
        <v/>
      </c>
      <c r="FK287" s="59" t="str">
        <f t="shared" si="3855"/>
        <v/>
      </c>
      <c r="FL287" s="59" t="str">
        <f t="shared" si="3855"/>
        <v/>
      </c>
      <c r="FM287" s="51">
        <f t="shared" si="43"/>
        <v>0</v>
      </c>
      <c r="FN287" s="2"/>
      <c r="FO287" s="2"/>
      <c r="FP287" s="10">
        <f t="shared" ref="FP287:GA287" si="3856">C287</f>
        <v>83.33333333</v>
      </c>
      <c r="FQ287" s="10">
        <f t="shared" si="3856"/>
        <v>83.33333333</v>
      </c>
      <c r="FR287" s="10">
        <f t="shared" si="3856"/>
        <v>83.33333333</v>
      </c>
      <c r="FS287" s="10">
        <f t="shared" si="3856"/>
        <v>83.33333333</v>
      </c>
      <c r="FT287" s="10">
        <f t="shared" si="3856"/>
        <v>83.33333333</v>
      </c>
      <c r="FU287" s="10">
        <f t="shared" si="3856"/>
        <v>83.33333333</v>
      </c>
      <c r="FV287" s="10">
        <f t="shared" si="3856"/>
        <v>83.33333333</v>
      </c>
      <c r="FW287" s="10">
        <f t="shared" si="3856"/>
        <v>83.33333333</v>
      </c>
      <c r="FX287" s="10">
        <f t="shared" si="3856"/>
        <v>83.33333333</v>
      </c>
      <c r="FY287" s="10">
        <f t="shared" si="3856"/>
        <v>83.33333333</v>
      </c>
      <c r="FZ287" s="10">
        <f t="shared" si="3856"/>
        <v>83.33333333</v>
      </c>
      <c r="GA287" s="10">
        <f t="shared" si="3856"/>
        <v>83.33333333</v>
      </c>
      <c r="GB287" s="52">
        <f t="shared" si="45"/>
        <v>1000</v>
      </c>
      <c r="GC287" s="10">
        <f t="shared" ref="GC287:GN287" si="3857">P287</f>
        <v>83.33333333</v>
      </c>
      <c r="GD287" s="10">
        <f t="shared" si="3857"/>
        <v>83.33333333</v>
      </c>
      <c r="GE287" s="10">
        <f t="shared" si="3857"/>
        <v>83.33333333</v>
      </c>
      <c r="GF287" s="10">
        <f t="shared" si="3857"/>
        <v>83.33333333</v>
      </c>
      <c r="GG287" s="10">
        <f t="shared" si="3857"/>
        <v>83.33333333</v>
      </c>
      <c r="GH287" s="10">
        <f t="shared" si="3857"/>
        <v>83.33333333</v>
      </c>
      <c r="GI287" s="10">
        <f t="shared" si="3857"/>
        <v>83.33333333</v>
      </c>
      <c r="GJ287" s="10">
        <f t="shared" si="3857"/>
        <v>83.33333333</v>
      </c>
      <c r="GK287" s="10">
        <f t="shared" si="3857"/>
        <v>83.33333333</v>
      </c>
      <c r="GL287" s="10">
        <f t="shared" si="3857"/>
        <v>83.33333333</v>
      </c>
      <c r="GM287" s="10">
        <f t="shared" si="3857"/>
        <v>83.33333333</v>
      </c>
      <c r="GN287" s="10">
        <f t="shared" si="3857"/>
        <v>83.33333333</v>
      </c>
      <c r="GO287" s="52">
        <f t="shared" si="47"/>
        <v>1000</v>
      </c>
      <c r="GP287" s="63">
        <f t="shared" ref="GP287:HA287" si="3858">AC287</f>
        <v>83.33333333</v>
      </c>
      <c r="GQ287" s="63">
        <f t="shared" si="3858"/>
        <v>83.33333333</v>
      </c>
      <c r="GR287" s="63">
        <f t="shared" si="3858"/>
        <v>83.33333333</v>
      </c>
      <c r="GS287" s="63">
        <f t="shared" si="3858"/>
        <v>83.33333333</v>
      </c>
      <c r="GT287" s="63">
        <f t="shared" si="3858"/>
        <v>83.33333333</v>
      </c>
      <c r="GU287" s="63">
        <f t="shared" si="3858"/>
        <v>83.33333333</v>
      </c>
      <c r="GV287" s="63">
        <f t="shared" si="3858"/>
        <v>83.33333333</v>
      </c>
      <c r="GW287" s="63">
        <f t="shared" si="3858"/>
        <v>83.33333333</v>
      </c>
      <c r="GX287" s="63">
        <f t="shared" si="3858"/>
        <v>83.33333333</v>
      </c>
      <c r="GY287" s="63">
        <f t="shared" si="3858"/>
        <v>83.33333333</v>
      </c>
      <c r="GZ287" s="63">
        <f t="shared" si="3858"/>
        <v>83.33333333</v>
      </c>
      <c r="HA287" s="63">
        <f t="shared" si="3858"/>
        <v>83.33333333</v>
      </c>
      <c r="HB287" s="52">
        <f t="shared" si="49"/>
        <v>1000</v>
      </c>
      <c r="HC287" s="63">
        <f t="shared" ref="HC287:HN287" si="3859">AP287</f>
        <v>83.33333333</v>
      </c>
      <c r="HD287" s="63">
        <f t="shared" si="3859"/>
        <v>83.33333333</v>
      </c>
      <c r="HE287" s="63">
        <f t="shared" si="3859"/>
        <v>83.33333333</v>
      </c>
      <c r="HF287" s="63">
        <f t="shared" si="3859"/>
        <v>83.33333333</v>
      </c>
      <c r="HG287" s="63">
        <f t="shared" si="3859"/>
        <v>83.33333333</v>
      </c>
      <c r="HH287" s="63">
        <f t="shared" si="3859"/>
        <v>83.33333333</v>
      </c>
      <c r="HI287" s="63">
        <f t="shared" si="3859"/>
        <v>83.33333333</v>
      </c>
      <c r="HJ287" s="63">
        <f t="shared" si="3859"/>
        <v>83.33333333</v>
      </c>
      <c r="HK287" s="63">
        <f t="shared" si="3859"/>
        <v>83.33333333</v>
      </c>
      <c r="HL287" s="63">
        <f t="shared" si="3859"/>
        <v>83.33333333</v>
      </c>
      <c r="HM287" s="63">
        <f t="shared" si="3859"/>
        <v>83.33333333</v>
      </c>
      <c r="HN287" s="63">
        <f t="shared" si="3859"/>
        <v>83.33333333</v>
      </c>
      <c r="HO287" s="52">
        <f t="shared" si="51"/>
        <v>1000</v>
      </c>
      <c r="HP287" s="63">
        <f t="shared" ref="HP287:IA287" si="3860">BC287</f>
        <v>83.33333333</v>
      </c>
      <c r="HQ287" s="63">
        <f t="shared" si="3860"/>
        <v>83.33333333</v>
      </c>
      <c r="HR287" s="63">
        <f t="shared" si="3860"/>
        <v>83.33333333</v>
      </c>
      <c r="HS287" s="63">
        <f t="shared" si="3860"/>
        <v>83.33333333</v>
      </c>
      <c r="HT287" s="63">
        <f t="shared" si="3860"/>
        <v>83.33333333</v>
      </c>
      <c r="HU287" s="63">
        <f t="shared" si="3860"/>
        <v>83.33333333</v>
      </c>
      <c r="HV287" s="63">
        <f t="shared" si="3860"/>
        <v>83.33333333</v>
      </c>
      <c r="HW287" s="63">
        <f t="shared" si="3860"/>
        <v>83.33333333</v>
      </c>
      <c r="HX287" s="63">
        <f t="shared" si="3860"/>
        <v>83.33333333</v>
      </c>
      <c r="HY287" s="63">
        <f t="shared" si="3860"/>
        <v>83.33333333</v>
      </c>
      <c r="HZ287" s="63">
        <f t="shared" si="3860"/>
        <v>83.33333333</v>
      </c>
      <c r="IA287" s="63">
        <f t="shared" si="3860"/>
        <v>83.33333333</v>
      </c>
      <c r="IB287" s="52">
        <f t="shared" si="53"/>
        <v>1000</v>
      </c>
      <c r="IC287" s="63">
        <f t="shared" ref="IC287:IN287" si="3861">BP287</f>
        <v>83.33333333</v>
      </c>
      <c r="ID287" s="63">
        <f t="shared" si="3861"/>
        <v>83.33333333</v>
      </c>
      <c r="IE287" s="63">
        <f t="shared" si="3861"/>
        <v>83.33333333</v>
      </c>
      <c r="IF287" s="63">
        <f t="shared" si="3861"/>
        <v>83.33333333</v>
      </c>
      <c r="IG287" s="63">
        <f t="shared" si="3861"/>
        <v>83.33333333</v>
      </c>
      <c r="IH287" s="63">
        <f t="shared" si="3861"/>
        <v>83.33333333</v>
      </c>
      <c r="II287" s="63">
        <f t="shared" si="3861"/>
        <v>83.33333333</v>
      </c>
      <c r="IJ287" s="63">
        <f t="shared" si="3861"/>
        <v>83.33333333</v>
      </c>
      <c r="IK287" s="63">
        <f t="shared" si="3861"/>
        <v>83.33333333</v>
      </c>
      <c r="IL287" s="63">
        <f t="shared" si="3861"/>
        <v>83.33333333</v>
      </c>
      <c r="IM287" s="63">
        <f t="shared" si="3861"/>
        <v>83.33333333</v>
      </c>
      <c r="IN287" s="63">
        <f t="shared" si="3861"/>
        <v>83.33333333</v>
      </c>
      <c r="IO287" s="52">
        <f t="shared" si="55"/>
        <v>1000</v>
      </c>
      <c r="IP287" s="63">
        <f t="shared" ref="IP287:JA287" si="3862">CC287</f>
        <v>83.33333333</v>
      </c>
      <c r="IQ287" s="63">
        <f t="shared" si="3862"/>
        <v>83.33333333</v>
      </c>
      <c r="IR287" s="63">
        <f t="shared" si="3862"/>
        <v>83.33333333</v>
      </c>
      <c r="IS287" s="63">
        <f t="shared" si="3862"/>
        <v>83.33333333</v>
      </c>
      <c r="IT287" s="63">
        <f t="shared" si="3862"/>
        <v>83.33333333</v>
      </c>
      <c r="IU287" s="63">
        <f t="shared" si="3862"/>
        <v>83.33333333</v>
      </c>
      <c r="IV287" s="63">
        <f t="shared" si="3862"/>
        <v>83.33333333</v>
      </c>
      <c r="IW287" s="63">
        <f t="shared" si="3862"/>
        <v>83.33333333</v>
      </c>
      <c r="IX287" s="63">
        <f t="shared" si="3862"/>
        <v>83.33333333</v>
      </c>
      <c r="IY287" s="63">
        <f t="shared" si="3862"/>
        <v>83.33333333</v>
      </c>
      <c r="IZ287" s="63">
        <f t="shared" si="3862"/>
        <v>83.33333333</v>
      </c>
      <c r="JA287" s="63">
        <f t="shared" si="3862"/>
        <v>83.33333333</v>
      </c>
      <c r="JB287" s="52">
        <f t="shared" si="57"/>
        <v>1000</v>
      </c>
      <c r="JC287" s="2"/>
      <c r="JD287" s="2"/>
      <c r="JE287" s="19">
        <f t="shared" si="58"/>
        <v>0</v>
      </c>
      <c r="JF287" s="19">
        <f t="shared" si="59"/>
        <v>0</v>
      </c>
      <c r="JG287" s="48">
        <f t="shared" si="60"/>
        <v>0</v>
      </c>
      <c r="JH287" s="48">
        <f t="shared" si="61"/>
        <v>0</v>
      </c>
      <c r="JI287" s="48">
        <f t="shared" si="62"/>
        <v>0</v>
      </c>
      <c r="JJ287" s="48">
        <f t="shared" si="63"/>
        <v>0</v>
      </c>
      <c r="JK287" s="48">
        <f t="shared" si="64"/>
        <v>0</v>
      </c>
    </row>
    <row r="288" ht="19.5" customHeight="1" outlineLevel="1">
      <c r="A288" s="2"/>
      <c r="B288" s="65" t="s">
        <v>30</v>
      </c>
      <c r="C288" s="10">
        <f>'ОПУ БС'!$C$288/12</f>
        <v>83.33333333</v>
      </c>
      <c r="D288" s="10">
        <f>'ОПУ БС'!$C$288/12</f>
        <v>83.33333333</v>
      </c>
      <c r="E288" s="10">
        <f>'ОПУ БС'!$C$288/12</f>
        <v>83.33333333</v>
      </c>
      <c r="F288" s="10">
        <f>'ОПУ БС'!$C$288/12</f>
        <v>83.33333333</v>
      </c>
      <c r="G288" s="10">
        <f>'ОПУ БС'!$C$288/12</f>
        <v>83.33333333</v>
      </c>
      <c r="H288" s="10">
        <f>'ОПУ БС'!$C$288/12</f>
        <v>83.33333333</v>
      </c>
      <c r="I288" s="10">
        <f>'ОПУ БС'!$C$288/12</f>
        <v>83.33333333</v>
      </c>
      <c r="J288" s="10">
        <f>'ОПУ БС'!$C$288/12</f>
        <v>83.33333333</v>
      </c>
      <c r="K288" s="10">
        <f>'ОПУ БС'!$C$288/12</f>
        <v>83.33333333</v>
      </c>
      <c r="L288" s="10">
        <f>'ОПУ БС'!$C$288/12</f>
        <v>83.33333333</v>
      </c>
      <c r="M288" s="10">
        <f>'ОПУ БС'!$C$288/12</f>
        <v>83.33333333</v>
      </c>
      <c r="N288" s="10">
        <f>'ОПУ БС'!$C$288/12</f>
        <v>83.33333333</v>
      </c>
      <c r="O288" s="10">
        <f t="shared" si="21"/>
        <v>1000</v>
      </c>
      <c r="P288" s="10">
        <f>'ОПУ БС'!$D288/12</f>
        <v>83.33333333</v>
      </c>
      <c r="Q288" s="10">
        <f>'ОПУ БС'!$D288/12</f>
        <v>83.33333333</v>
      </c>
      <c r="R288" s="10">
        <f>'ОПУ БС'!$D288/12</f>
        <v>83.33333333</v>
      </c>
      <c r="S288" s="10">
        <f>'ОПУ БС'!$D288/12</f>
        <v>83.33333333</v>
      </c>
      <c r="T288" s="10">
        <f>'ОПУ БС'!$D288/12</f>
        <v>83.33333333</v>
      </c>
      <c r="U288" s="10">
        <f>'ОПУ БС'!$D288/12</f>
        <v>83.33333333</v>
      </c>
      <c r="V288" s="10">
        <f>'ОПУ БС'!$D288/12</f>
        <v>83.33333333</v>
      </c>
      <c r="W288" s="10">
        <f>'ОПУ БС'!$D288/12</f>
        <v>83.33333333</v>
      </c>
      <c r="X288" s="10">
        <f>'ОПУ БС'!$D288/12</f>
        <v>83.33333333</v>
      </c>
      <c r="Y288" s="10">
        <f>'ОПУ БС'!$D288/12</f>
        <v>83.33333333</v>
      </c>
      <c r="Z288" s="10">
        <f>'ОПУ БС'!$D288/12</f>
        <v>83.33333333</v>
      </c>
      <c r="AA288" s="10">
        <f>'ОПУ БС'!$D288/12</f>
        <v>83.33333333</v>
      </c>
      <c r="AB288" s="10">
        <f t="shared" si="23"/>
        <v>1000</v>
      </c>
      <c r="AC288" s="10">
        <f>'ОПУ БС'!$E288/12</f>
        <v>83.33333333</v>
      </c>
      <c r="AD288" s="10">
        <f>'ОПУ БС'!$E288/12</f>
        <v>83.33333333</v>
      </c>
      <c r="AE288" s="10">
        <f>'ОПУ БС'!$E288/12</f>
        <v>83.33333333</v>
      </c>
      <c r="AF288" s="10">
        <f>'ОПУ БС'!$E288/12</f>
        <v>83.33333333</v>
      </c>
      <c r="AG288" s="10">
        <f>'ОПУ БС'!$E288/12</f>
        <v>83.33333333</v>
      </c>
      <c r="AH288" s="10">
        <f>'ОПУ БС'!$E288/12</f>
        <v>83.33333333</v>
      </c>
      <c r="AI288" s="10">
        <f>'ОПУ БС'!$E288/12</f>
        <v>83.33333333</v>
      </c>
      <c r="AJ288" s="10">
        <f>'ОПУ БС'!$E288/12</f>
        <v>83.33333333</v>
      </c>
      <c r="AK288" s="10">
        <f>'ОПУ БС'!$E288/12</f>
        <v>83.33333333</v>
      </c>
      <c r="AL288" s="10">
        <f>'ОПУ БС'!$E288/12</f>
        <v>83.33333333</v>
      </c>
      <c r="AM288" s="10">
        <f>'ОПУ БС'!$E288/12</f>
        <v>83.33333333</v>
      </c>
      <c r="AN288" s="10">
        <f>'ОПУ БС'!$E288/12</f>
        <v>83.33333333</v>
      </c>
      <c r="AO288" s="10">
        <f t="shared" si="25"/>
        <v>1000</v>
      </c>
      <c r="AP288" s="10">
        <f>'ОПУ БС'!$F288/12*'ОПУ БС'!L288</f>
        <v>83.33333333</v>
      </c>
      <c r="AQ288" s="10">
        <f>'ОПУ БС'!$F288/12*'ОПУ БС'!M288</f>
        <v>83.33333333</v>
      </c>
      <c r="AR288" s="10">
        <f>'ОПУ БС'!$F288/12*'ОПУ БС'!N288</f>
        <v>83.33333333</v>
      </c>
      <c r="AS288" s="10">
        <f>'ОПУ БС'!$F288/12*'ОПУ БС'!O288</f>
        <v>83.33333333</v>
      </c>
      <c r="AT288" s="10">
        <f>'ОПУ БС'!$F288/12*'ОПУ БС'!P288</f>
        <v>83.33333333</v>
      </c>
      <c r="AU288" s="10">
        <f>'ОПУ БС'!$F288/12*'ОПУ БС'!Q288</f>
        <v>83.33333333</v>
      </c>
      <c r="AV288" s="10">
        <f>'ОПУ БС'!$F288/12*'ОПУ БС'!R288</f>
        <v>83.33333333</v>
      </c>
      <c r="AW288" s="10">
        <f>'ОПУ БС'!$F288/12*'ОПУ БС'!S288</f>
        <v>83.33333333</v>
      </c>
      <c r="AX288" s="10">
        <f>'ОПУ БС'!$F288/12*'ОПУ БС'!T288</f>
        <v>83.33333333</v>
      </c>
      <c r="AY288" s="10">
        <f>'ОПУ БС'!$F288/12*'ОПУ БС'!U288</f>
        <v>83.33333333</v>
      </c>
      <c r="AZ288" s="10">
        <f>'ОПУ БС'!$F288/12*'ОПУ БС'!V288</f>
        <v>83.33333333</v>
      </c>
      <c r="BA288" s="10">
        <f>'ОПУ БС'!$F288/12*'ОПУ БС'!W288</f>
        <v>83.33333333</v>
      </c>
      <c r="BB288" s="10">
        <f t="shared" si="27"/>
        <v>1000</v>
      </c>
      <c r="BC288" s="10">
        <f>'ОПУ БС'!$G288/12*'ОПУ БС'!L288</f>
        <v>83.33333333</v>
      </c>
      <c r="BD288" s="10">
        <f>'ОПУ БС'!$G288/12*'ОПУ БС'!M288</f>
        <v>83.33333333</v>
      </c>
      <c r="BE288" s="10">
        <f>'ОПУ БС'!$G288/12*'ОПУ БС'!N288</f>
        <v>83.33333333</v>
      </c>
      <c r="BF288" s="10">
        <f>'ОПУ БС'!$G288/12*'ОПУ БС'!O288</f>
        <v>83.33333333</v>
      </c>
      <c r="BG288" s="10">
        <f>'ОПУ БС'!$G288/12*'ОПУ БС'!P288</f>
        <v>83.33333333</v>
      </c>
      <c r="BH288" s="10">
        <f>'ОПУ БС'!$G288/12*'ОПУ БС'!Q288</f>
        <v>83.33333333</v>
      </c>
      <c r="BI288" s="10">
        <f>'ОПУ БС'!$G288/12*'ОПУ БС'!R288</f>
        <v>83.33333333</v>
      </c>
      <c r="BJ288" s="10">
        <f>'ОПУ БС'!$G288/12*'ОПУ БС'!S288</f>
        <v>83.33333333</v>
      </c>
      <c r="BK288" s="10">
        <f>'ОПУ БС'!$G288/12*'ОПУ БС'!T288</f>
        <v>83.33333333</v>
      </c>
      <c r="BL288" s="10">
        <f>'ОПУ БС'!$G288/12*'ОПУ БС'!U288</f>
        <v>83.33333333</v>
      </c>
      <c r="BM288" s="10">
        <f>'ОПУ БС'!$G288/12*'ОПУ БС'!V288</f>
        <v>83.33333333</v>
      </c>
      <c r="BN288" s="10">
        <f>'ОПУ БС'!$G288/12*'ОПУ БС'!W288</f>
        <v>83.33333333</v>
      </c>
      <c r="BO288" s="10">
        <f t="shared" si="29"/>
        <v>1000</v>
      </c>
      <c r="BP288" s="10">
        <f>'ОПУ БС'!$H288/12*'ОПУ БС'!L288</f>
        <v>83.33333333</v>
      </c>
      <c r="BQ288" s="10">
        <f>'ОПУ БС'!$H288/12*'ОПУ БС'!M288</f>
        <v>83.33333333</v>
      </c>
      <c r="BR288" s="10">
        <f>'ОПУ БС'!$H288/12*'ОПУ БС'!N288</f>
        <v>83.33333333</v>
      </c>
      <c r="BS288" s="10">
        <f>'ОПУ БС'!$H288/12*'ОПУ БС'!O288</f>
        <v>83.33333333</v>
      </c>
      <c r="BT288" s="10">
        <f>'ОПУ БС'!$H288/12*'ОПУ БС'!P288</f>
        <v>83.33333333</v>
      </c>
      <c r="BU288" s="10">
        <f>'ОПУ БС'!$H288/12*'ОПУ БС'!Q288</f>
        <v>83.33333333</v>
      </c>
      <c r="BV288" s="10">
        <f>'ОПУ БС'!$H288/12*'ОПУ БС'!R288</f>
        <v>83.33333333</v>
      </c>
      <c r="BW288" s="10">
        <f>'ОПУ БС'!$H288/12*'ОПУ БС'!S288</f>
        <v>83.33333333</v>
      </c>
      <c r="BX288" s="10">
        <f>'ОПУ БС'!$H288/12*'ОПУ БС'!T288</f>
        <v>83.33333333</v>
      </c>
      <c r="BY288" s="10">
        <f>'ОПУ БС'!$H288/12*'ОПУ БС'!U288</f>
        <v>83.33333333</v>
      </c>
      <c r="BZ288" s="10">
        <f>'ОПУ БС'!$H288/12*'ОПУ БС'!V288</f>
        <v>83.33333333</v>
      </c>
      <c r="CA288" s="10">
        <f>'ОПУ БС'!$H288/12*'ОПУ БС'!W288</f>
        <v>83.33333333</v>
      </c>
      <c r="CB288" s="10">
        <f t="shared" si="31"/>
        <v>1000</v>
      </c>
      <c r="CC288" s="10">
        <f>'ОПУ БС'!$I288/12*'ОПУ БС'!L288</f>
        <v>83.33333333</v>
      </c>
      <c r="CD288" s="10">
        <f>'ОПУ БС'!$I288/12*'ОПУ БС'!M288</f>
        <v>83.33333333</v>
      </c>
      <c r="CE288" s="10">
        <f>'ОПУ БС'!$I288/12*'ОПУ БС'!N288</f>
        <v>83.33333333</v>
      </c>
      <c r="CF288" s="10">
        <f>'ОПУ БС'!$I288/12*'ОПУ БС'!O288</f>
        <v>83.33333333</v>
      </c>
      <c r="CG288" s="10">
        <f>'ОПУ БС'!$I288/12*'ОПУ БС'!P288</f>
        <v>83.33333333</v>
      </c>
      <c r="CH288" s="10">
        <f>'ОПУ БС'!$I288/12*'ОПУ БС'!Q288</f>
        <v>83.33333333</v>
      </c>
      <c r="CI288" s="10">
        <f>'ОПУ БС'!$I288/12*'ОПУ БС'!R288</f>
        <v>83.33333333</v>
      </c>
      <c r="CJ288" s="10">
        <f>'ОПУ БС'!$I288/12*'ОПУ БС'!S288</f>
        <v>83.33333333</v>
      </c>
      <c r="CK288" s="10">
        <f>'ОПУ БС'!$I288/12*'ОПУ БС'!T288</f>
        <v>83.33333333</v>
      </c>
      <c r="CL288" s="10">
        <f>'ОПУ БС'!$I288/12*'ОПУ БС'!U288</f>
        <v>83.33333333</v>
      </c>
      <c r="CM288" s="10">
        <f>'ОПУ БС'!$I288/12*'ОПУ БС'!V288</f>
        <v>83.33333333</v>
      </c>
      <c r="CN288" s="10">
        <f>'ОПУ БС'!$I288/12*'ОПУ БС'!W288</f>
        <v>83.33333333</v>
      </c>
      <c r="CO288" s="10">
        <f t="shared" si="33"/>
        <v>1000</v>
      </c>
      <c r="CP288" s="2"/>
      <c r="CQ288" s="2"/>
      <c r="CR288" s="48">
        <f>O288-'ОПУ БС'!C288</f>
        <v>0</v>
      </c>
      <c r="CS288" s="48">
        <f>AB288-'ОПУ БС'!D288</f>
        <v>0</v>
      </c>
      <c r="CT288" s="48">
        <f>AO288-'ОПУ БС'!E288</f>
        <v>0</v>
      </c>
      <c r="CU288" s="48">
        <f>BB288-'ОПУ БС'!F288</f>
        <v>0</v>
      </c>
      <c r="CV288" s="48">
        <f>BO288-'ОПУ БС'!G288</f>
        <v>0</v>
      </c>
      <c r="CW288" s="48">
        <f>CB288-'ОПУ БС'!H288</f>
        <v>0</v>
      </c>
      <c r="CX288" s="48">
        <f>CO288-'ОПУ БС'!I288</f>
        <v>0</v>
      </c>
      <c r="CY288" s="2"/>
      <c r="CZ288" s="2"/>
      <c r="DA288" s="57"/>
      <c r="DB288" s="57"/>
      <c r="DC288" s="57"/>
      <c r="DD288" s="57"/>
      <c r="DE288" s="57"/>
      <c r="DF288" s="57"/>
      <c r="DG288" s="57"/>
      <c r="DH288" s="57"/>
      <c r="DI288" s="57"/>
      <c r="DJ288" s="57"/>
      <c r="DK288" s="57"/>
      <c r="DL288" s="57"/>
      <c r="DM288" s="55">
        <f t="shared" si="35"/>
        <v>0</v>
      </c>
      <c r="DN288" s="57"/>
      <c r="DO288" s="57"/>
      <c r="DP288" s="57"/>
      <c r="DQ288" s="57"/>
      <c r="DR288" s="57"/>
      <c r="DS288" s="57"/>
      <c r="DT288" s="57"/>
      <c r="DU288" s="57"/>
      <c r="DV288" s="57"/>
      <c r="DW288" s="57"/>
      <c r="DX288" s="57"/>
      <c r="DY288" s="57"/>
      <c r="DZ288" s="50">
        <f t="shared" si="37"/>
        <v>0</v>
      </c>
      <c r="EA288" s="57"/>
      <c r="EB288" s="57"/>
      <c r="EC288" s="57"/>
      <c r="ED288" s="57"/>
      <c r="EE288" s="57"/>
      <c r="EF288" s="57"/>
      <c r="EG288" s="57"/>
      <c r="EH288" s="57"/>
      <c r="EI288" s="57"/>
      <c r="EJ288" s="57"/>
      <c r="EK288" s="57"/>
      <c r="EL288" s="57"/>
      <c r="EM288" s="50">
        <f t="shared" si="39"/>
        <v>0</v>
      </c>
      <c r="EN288" s="57"/>
      <c r="EO288" s="57"/>
      <c r="EP288" s="57"/>
      <c r="EQ288" s="57"/>
      <c r="ER288" s="57"/>
      <c r="ES288" s="57"/>
      <c r="ET288" s="57"/>
      <c r="EU288" s="57"/>
      <c r="EV288" s="57"/>
      <c r="EW288" s="57"/>
      <c r="EX288" s="57"/>
      <c r="EY288" s="57"/>
      <c r="EZ288" s="51">
        <f t="shared" si="41"/>
        <v>0</v>
      </c>
      <c r="FA288" s="57"/>
      <c r="FB288" s="57"/>
      <c r="FC288" s="57"/>
      <c r="FD288" s="57"/>
      <c r="FE288" s="57"/>
      <c r="FF288" s="57"/>
      <c r="FG288" s="57"/>
      <c r="FH288" s="57"/>
      <c r="FI288" s="57"/>
      <c r="FJ288" s="57"/>
      <c r="FK288" s="57"/>
      <c r="FL288" s="57"/>
      <c r="FM288" s="51">
        <f t="shared" si="43"/>
        <v>0</v>
      </c>
      <c r="FN288" s="2"/>
      <c r="FO288" s="2"/>
      <c r="FP288" s="10">
        <f t="shared" ref="FP288:GA288" si="3863">C288</f>
        <v>83.33333333</v>
      </c>
      <c r="FQ288" s="10">
        <f t="shared" si="3863"/>
        <v>83.33333333</v>
      </c>
      <c r="FR288" s="10">
        <f t="shared" si="3863"/>
        <v>83.33333333</v>
      </c>
      <c r="FS288" s="10">
        <f t="shared" si="3863"/>
        <v>83.33333333</v>
      </c>
      <c r="FT288" s="10">
        <f t="shared" si="3863"/>
        <v>83.33333333</v>
      </c>
      <c r="FU288" s="10">
        <f t="shared" si="3863"/>
        <v>83.33333333</v>
      </c>
      <c r="FV288" s="10">
        <f t="shared" si="3863"/>
        <v>83.33333333</v>
      </c>
      <c r="FW288" s="10">
        <f t="shared" si="3863"/>
        <v>83.33333333</v>
      </c>
      <c r="FX288" s="10">
        <f t="shared" si="3863"/>
        <v>83.33333333</v>
      </c>
      <c r="FY288" s="10">
        <f t="shared" si="3863"/>
        <v>83.33333333</v>
      </c>
      <c r="FZ288" s="10">
        <f t="shared" si="3863"/>
        <v>83.33333333</v>
      </c>
      <c r="GA288" s="10">
        <f t="shared" si="3863"/>
        <v>83.33333333</v>
      </c>
      <c r="GB288" s="52">
        <f t="shared" si="45"/>
        <v>1000</v>
      </c>
      <c r="GC288" s="10">
        <f t="shared" ref="GC288:GN288" si="3864">P288</f>
        <v>83.33333333</v>
      </c>
      <c r="GD288" s="10">
        <f t="shared" si="3864"/>
        <v>83.33333333</v>
      </c>
      <c r="GE288" s="10">
        <f t="shared" si="3864"/>
        <v>83.33333333</v>
      </c>
      <c r="GF288" s="10">
        <f t="shared" si="3864"/>
        <v>83.33333333</v>
      </c>
      <c r="GG288" s="10">
        <f t="shared" si="3864"/>
        <v>83.33333333</v>
      </c>
      <c r="GH288" s="10">
        <f t="shared" si="3864"/>
        <v>83.33333333</v>
      </c>
      <c r="GI288" s="10">
        <f t="shared" si="3864"/>
        <v>83.33333333</v>
      </c>
      <c r="GJ288" s="10">
        <f t="shared" si="3864"/>
        <v>83.33333333</v>
      </c>
      <c r="GK288" s="10">
        <f t="shared" si="3864"/>
        <v>83.33333333</v>
      </c>
      <c r="GL288" s="10">
        <f t="shared" si="3864"/>
        <v>83.33333333</v>
      </c>
      <c r="GM288" s="10">
        <f t="shared" si="3864"/>
        <v>83.33333333</v>
      </c>
      <c r="GN288" s="10">
        <f t="shared" si="3864"/>
        <v>83.33333333</v>
      </c>
      <c r="GO288" s="52">
        <f t="shared" si="47"/>
        <v>1000</v>
      </c>
      <c r="GP288" s="63">
        <f t="shared" ref="GP288:HA288" si="3865">AC288</f>
        <v>83.33333333</v>
      </c>
      <c r="GQ288" s="63">
        <f t="shared" si="3865"/>
        <v>83.33333333</v>
      </c>
      <c r="GR288" s="63">
        <f t="shared" si="3865"/>
        <v>83.33333333</v>
      </c>
      <c r="GS288" s="63">
        <f t="shared" si="3865"/>
        <v>83.33333333</v>
      </c>
      <c r="GT288" s="63">
        <f t="shared" si="3865"/>
        <v>83.33333333</v>
      </c>
      <c r="GU288" s="63">
        <f t="shared" si="3865"/>
        <v>83.33333333</v>
      </c>
      <c r="GV288" s="63">
        <f t="shared" si="3865"/>
        <v>83.33333333</v>
      </c>
      <c r="GW288" s="63">
        <f t="shared" si="3865"/>
        <v>83.33333333</v>
      </c>
      <c r="GX288" s="63">
        <f t="shared" si="3865"/>
        <v>83.33333333</v>
      </c>
      <c r="GY288" s="63">
        <f t="shared" si="3865"/>
        <v>83.33333333</v>
      </c>
      <c r="GZ288" s="63">
        <f t="shared" si="3865"/>
        <v>83.33333333</v>
      </c>
      <c r="HA288" s="63">
        <f t="shared" si="3865"/>
        <v>83.33333333</v>
      </c>
      <c r="HB288" s="52">
        <f t="shared" si="49"/>
        <v>1000</v>
      </c>
      <c r="HC288" s="63">
        <f t="shared" ref="HC288:HN288" si="3866">AP288</f>
        <v>83.33333333</v>
      </c>
      <c r="HD288" s="63">
        <f t="shared" si="3866"/>
        <v>83.33333333</v>
      </c>
      <c r="HE288" s="63">
        <f t="shared" si="3866"/>
        <v>83.33333333</v>
      </c>
      <c r="HF288" s="63">
        <f t="shared" si="3866"/>
        <v>83.33333333</v>
      </c>
      <c r="HG288" s="63">
        <f t="shared" si="3866"/>
        <v>83.33333333</v>
      </c>
      <c r="HH288" s="63">
        <f t="shared" si="3866"/>
        <v>83.33333333</v>
      </c>
      <c r="HI288" s="63">
        <f t="shared" si="3866"/>
        <v>83.33333333</v>
      </c>
      <c r="HJ288" s="63">
        <f t="shared" si="3866"/>
        <v>83.33333333</v>
      </c>
      <c r="HK288" s="63">
        <f t="shared" si="3866"/>
        <v>83.33333333</v>
      </c>
      <c r="HL288" s="63">
        <f t="shared" si="3866"/>
        <v>83.33333333</v>
      </c>
      <c r="HM288" s="63">
        <f t="shared" si="3866"/>
        <v>83.33333333</v>
      </c>
      <c r="HN288" s="63">
        <f t="shared" si="3866"/>
        <v>83.33333333</v>
      </c>
      <c r="HO288" s="52">
        <f t="shared" si="51"/>
        <v>1000</v>
      </c>
      <c r="HP288" s="63">
        <f t="shared" ref="HP288:IA288" si="3867">BC288</f>
        <v>83.33333333</v>
      </c>
      <c r="HQ288" s="63">
        <f t="shared" si="3867"/>
        <v>83.33333333</v>
      </c>
      <c r="HR288" s="63">
        <f t="shared" si="3867"/>
        <v>83.33333333</v>
      </c>
      <c r="HS288" s="63">
        <f t="shared" si="3867"/>
        <v>83.33333333</v>
      </c>
      <c r="HT288" s="63">
        <f t="shared" si="3867"/>
        <v>83.33333333</v>
      </c>
      <c r="HU288" s="63">
        <f t="shared" si="3867"/>
        <v>83.33333333</v>
      </c>
      <c r="HV288" s="63">
        <f t="shared" si="3867"/>
        <v>83.33333333</v>
      </c>
      <c r="HW288" s="63">
        <f t="shared" si="3867"/>
        <v>83.33333333</v>
      </c>
      <c r="HX288" s="63">
        <f t="shared" si="3867"/>
        <v>83.33333333</v>
      </c>
      <c r="HY288" s="63">
        <f t="shared" si="3867"/>
        <v>83.33333333</v>
      </c>
      <c r="HZ288" s="63">
        <f t="shared" si="3867"/>
        <v>83.33333333</v>
      </c>
      <c r="IA288" s="63">
        <f t="shared" si="3867"/>
        <v>83.33333333</v>
      </c>
      <c r="IB288" s="52">
        <f t="shared" si="53"/>
        <v>1000</v>
      </c>
      <c r="IC288" s="63">
        <f t="shared" ref="IC288:IN288" si="3868">BP288</f>
        <v>83.33333333</v>
      </c>
      <c r="ID288" s="63">
        <f t="shared" si="3868"/>
        <v>83.33333333</v>
      </c>
      <c r="IE288" s="63">
        <f t="shared" si="3868"/>
        <v>83.33333333</v>
      </c>
      <c r="IF288" s="63">
        <f t="shared" si="3868"/>
        <v>83.33333333</v>
      </c>
      <c r="IG288" s="63">
        <f t="shared" si="3868"/>
        <v>83.33333333</v>
      </c>
      <c r="IH288" s="63">
        <f t="shared" si="3868"/>
        <v>83.33333333</v>
      </c>
      <c r="II288" s="63">
        <f t="shared" si="3868"/>
        <v>83.33333333</v>
      </c>
      <c r="IJ288" s="63">
        <f t="shared" si="3868"/>
        <v>83.33333333</v>
      </c>
      <c r="IK288" s="63">
        <f t="shared" si="3868"/>
        <v>83.33333333</v>
      </c>
      <c r="IL288" s="63">
        <f t="shared" si="3868"/>
        <v>83.33333333</v>
      </c>
      <c r="IM288" s="63">
        <f t="shared" si="3868"/>
        <v>83.33333333</v>
      </c>
      <c r="IN288" s="63">
        <f t="shared" si="3868"/>
        <v>83.33333333</v>
      </c>
      <c r="IO288" s="52">
        <f t="shared" si="55"/>
        <v>1000</v>
      </c>
      <c r="IP288" s="63">
        <f t="shared" ref="IP288:JA288" si="3869">CC288</f>
        <v>83.33333333</v>
      </c>
      <c r="IQ288" s="63">
        <f t="shared" si="3869"/>
        <v>83.33333333</v>
      </c>
      <c r="IR288" s="63">
        <f t="shared" si="3869"/>
        <v>83.33333333</v>
      </c>
      <c r="IS288" s="63">
        <f t="shared" si="3869"/>
        <v>83.33333333</v>
      </c>
      <c r="IT288" s="63">
        <f t="shared" si="3869"/>
        <v>83.33333333</v>
      </c>
      <c r="IU288" s="63">
        <f t="shared" si="3869"/>
        <v>83.33333333</v>
      </c>
      <c r="IV288" s="63">
        <f t="shared" si="3869"/>
        <v>83.33333333</v>
      </c>
      <c r="IW288" s="63">
        <f t="shared" si="3869"/>
        <v>83.33333333</v>
      </c>
      <c r="IX288" s="63">
        <f t="shared" si="3869"/>
        <v>83.33333333</v>
      </c>
      <c r="IY288" s="63">
        <f t="shared" si="3869"/>
        <v>83.33333333</v>
      </c>
      <c r="IZ288" s="63">
        <f t="shared" si="3869"/>
        <v>83.33333333</v>
      </c>
      <c r="JA288" s="63">
        <f t="shared" si="3869"/>
        <v>83.33333333</v>
      </c>
      <c r="JB288" s="52">
        <f t="shared" si="57"/>
        <v>1000</v>
      </c>
      <c r="JC288" s="2"/>
      <c r="JD288" s="2"/>
      <c r="JE288" s="19">
        <f t="shared" si="58"/>
        <v>0</v>
      </c>
      <c r="JF288" s="19">
        <f t="shared" si="59"/>
        <v>0</v>
      </c>
      <c r="JG288" s="48">
        <f t="shared" si="60"/>
        <v>0</v>
      </c>
      <c r="JH288" s="48">
        <f t="shared" si="61"/>
        <v>0</v>
      </c>
      <c r="JI288" s="48">
        <f t="shared" si="62"/>
        <v>0</v>
      </c>
      <c r="JJ288" s="48">
        <f t="shared" si="63"/>
        <v>0</v>
      </c>
      <c r="JK288" s="48">
        <f t="shared" si="64"/>
        <v>0</v>
      </c>
    </row>
    <row r="289" ht="19.5" customHeight="1">
      <c r="A289" s="2"/>
      <c r="B289" s="9" t="s">
        <v>47</v>
      </c>
      <c r="C289" s="10">
        <f>'ОПУ БС'!$C289/12</f>
        <v>0</v>
      </c>
      <c r="D289" s="10">
        <f>'ОПУ БС'!$C289/12</f>
        <v>0</v>
      </c>
      <c r="E289" s="10">
        <f>'ОПУ БС'!$C289/12</f>
        <v>0</v>
      </c>
      <c r="F289" s="10">
        <f>'ОПУ БС'!$C289/12</f>
        <v>0</v>
      </c>
      <c r="G289" s="10">
        <f>'ОПУ БС'!$C289/12</f>
        <v>0</v>
      </c>
      <c r="H289" s="10">
        <f>'ОПУ БС'!$C289/12</f>
        <v>0</v>
      </c>
      <c r="I289" s="10">
        <f>'ОПУ БС'!$C289/12</f>
        <v>0</v>
      </c>
      <c r="J289" s="10">
        <f>'ОПУ БС'!$C289/12</f>
        <v>0</v>
      </c>
      <c r="K289" s="10">
        <f>'ОПУ БС'!$C289/12</f>
        <v>0</v>
      </c>
      <c r="L289" s="10">
        <f>'ОПУ БС'!$C289/12</f>
        <v>0</v>
      </c>
      <c r="M289" s="10">
        <f>'ОПУ БС'!$C289/12</f>
        <v>0</v>
      </c>
      <c r="N289" s="10">
        <f>'ОПУ БС'!$C289/12</f>
        <v>0</v>
      </c>
      <c r="O289" s="10">
        <f t="shared" si="21"/>
        <v>0</v>
      </c>
      <c r="P289" s="10">
        <f>'ОПУ БС'!$D289/12</f>
        <v>0</v>
      </c>
      <c r="Q289" s="10">
        <f>'ОПУ БС'!$D289/12</f>
        <v>0</v>
      </c>
      <c r="R289" s="10">
        <f>'ОПУ БС'!$D289/12</f>
        <v>0</v>
      </c>
      <c r="S289" s="10">
        <f>'ОПУ БС'!$D289/12</f>
        <v>0</v>
      </c>
      <c r="T289" s="10">
        <f>'ОПУ БС'!$D289/12</f>
        <v>0</v>
      </c>
      <c r="U289" s="10">
        <f>'ОПУ БС'!$D289/12</f>
        <v>0</v>
      </c>
      <c r="V289" s="10">
        <f>'ОПУ БС'!$D289/12</f>
        <v>0</v>
      </c>
      <c r="W289" s="10">
        <f>'ОПУ БС'!$D289/12</f>
        <v>0</v>
      </c>
      <c r="X289" s="10">
        <f>'ОПУ БС'!$D289/12</f>
        <v>0</v>
      </c>
      <c r="Y289" s="10">
        <f>'ОПУ БС'!$D289/12</f>
        <v>0</v>
      </c>
      <c r="Z289" s="10">
        <f>'ОПУ БС'!$D289/12</f>
        <v>0</v>
      </c>
      <c r="AA289" s="10">
        <f>'ОПУ БС'!$D289/12</f>
        <v>0</v>
      </c>
      <c r="AB289" s="10">
        <f t="shared" si="23"/>
        <v>0</v>
      </c>
      <c r="AC289" s="10">
        <f>'ОПУ БС'!$E289/12</f>
        <v>0</v>
      </c>
      <c r="AD289" s="10">
        <f>'ОПУ БС'!$E289/12</f>
        <v>0</v>
      </c>
      <c r="AE289" s="10">
        <f>'ОПУ БС'!$E289/12</f>
        <v>0</v>
      </c>
      <c r="AF289" s="10">
        <f>'ОПУ БС'!$E289/12</f>
        <v>0</v>
      </c>
      <c r="AG289" s="10">
        <f>'ОПУ БС'!$E289/12</f>
        <v>0</v>
      </c>
      <c r="AH289" s="10">
        <f>'ОПУ БС'!$E289/12</f>
        <v>0</v>
      </c>
      <c r="AI289" s="10">
        <f>'ОПУ БС'!$E289/12</f>
        <v>0</v>
      </c>
      <c r="AJ289" s="10">
        <f>'ОПУ БС'!$E289/12</f>
        <v>0</v>
      </c>
      <c r="AK289" s="10">
        <f>'ОПУ БС'!$E289/12</f>
        <v>0</v>
      </c>
      <c r="AL289" s="10">
        <f>'ОПУ БС'!$E289/12</f>
        <v>0</v>
      </c>
      <c r="AM289" s="10">
        <f>'ОПУ БС'!$E289/12</f>
        <v>0</v>
      </c>
      <c r="AN289" s="10">
        <f>'ОПУ БС'!$E289/12</f>
        <v>0</v>
      </c>
      <c r="AO289" s="10">
        <f t="shared" si="25"/>
        <v>0</v>
      </c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>
        <f t="shared" si="27"/>
        <v>0</v>
      </c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>
        <f t="shared" si="29"/>
        <v>0</v>
      </c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>
        <f t="shared" si="31"/>
        <v>0</v>
      </c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>
        <f t="shared" si="33"/>
        <v>0</v>
      </c>
      <c r="CP289" s="2"/>
      <c r="CQ289" s="2"/>
      <c r="CR289" s="48">
        <f>O289-'ОПУ БС'!C289</f>
        <v>0</v>
      </c>
      <c r="CS289" s="48">
        <f>AB289-'ОПУ БС'!D289</f>
        <v>0</v>
      </c>
      <c r="CT289" s="48">
        <f>AO289-'ОПУ БС'!E289</f>
        <v>0</v>
      </c>
      <c r="CU289" s="48">
        <f>BB289-'ОПУ БС'!F289</f>
        <v>0</v>
      </c>
      <c r="CV289" s="48">
        <f>BO289-'ОПУ БС'!G289</f>
        <v>0</v>
      </c>
      <c r="CW289" s="48">
        <f>CB289-'ОПУ БС'!H289</f>
        <v>0</v>
      </c>
      <c r="CX289" s="48">
        <f>CO289-'ОПУ БС'!I289</f>
        <v>0</v>
      </c>
      <c r="CY289" s="2"/>
      <c r="CZ289" s="2"/>
      <c r="DA289" s="57"/>
      <c r="DB289" s="57"/>
      <c r="DC289" s="57"/>
      <c r="DD289" s="57"/>
      <c r="DE289" s="57"/>
      <c r="DF289" s="57"/>
      <c r="DG289" s="57"/>
      <c r="DH289" s="57"/>
      <c r="DI289" s="57"/>
      <c r="DJ289" s="57"/>
      <c r="DK289" s="57"/>
      <c r="DL289" s="57"/>
      <c r="DM289" s="55">
        <f t="shared" si="35"/>
        <v>0</v>
      </c>
      <c r="DN289" s="57"/>
      <c r="DO289" s="57"/>
      <c r="DP289" s="57"/>
      <c r="DQ289" s="57"/>
      <c r="DR289" s="57"/>
      <c r="DS289" s="57"/>
      <c r="DT289" s="57"/>
      <c r="DU289" s="57"/>
      <c r="DV289" s="57"/>
      <c r="DW289" s="57"/>
      <c r="DX289" s="57"/>
      <c r="DY289" s="57"/>
      <c r="DZ289" s="50">
        <f t="shared" si="37"/>
        <v>0</v>
      </c>
      <c r="EA289" s="57"/>
      <c r="EB289" s="57"/>
      <c r="EC289" s="57"/>
      <c r="ED289" s="57"/>
      <c r="EE289" s="57"/>
      <c r="EF289" s="57"/>
      <c r="EG289" s="57"/>
      <c r="EH289" s="57"/>
      <c r="EI289" s="57"/>
      <c r="EJ289" s="57"/>
      <c r="EK289" s="57"/>
      <c r="EL289" s="57"/>
      <c r="EM289" s="50">
        <f t="shared" si="39"/>
        <v>0</v>
      </c>
      <c r="EN289" s="57"/>
      <c r="EO289" s="57"/>
      <c r="EP289" s="57"/>
      <c r="EQ289" s="57"/>
      <c r="ER289" s="57"/>
      <c r="ES289" s="57"/>
      <c r="ET289" s="57"/>
      <c r="EU289" s="57"/>
      <c r="EV289" s="57"/>
      <c r="EW289" s="57"/>
      <c r="EX289" s="57"/>
      <c r="EY289" s="57"/>
      <c r="EZ289" s="51">
        <f t="shared" si="41"/>
        <v>0</v>
      </c>
      <c r="FA289" s="57"/>
      <c r="FB289" s="57"/>
      <c r="FC289" s="57"/>
      <c r="FD289" s="57"/>
      <c r="FE289" s="57"/>
      <c r="FF289" s="57"/>
      <c r="FG289" s="57"/>
      <c r="FH289" s="57"/>
      <c r="FI289" s="57"/>
      <c r="FJ289" s="57"/>
      <c r="FK289" s="57"/>
      <c r="FL289" s="57"/>
      <c r="FM289" s="51">
        <f t="shared" si="43"/>
        <v>0</v>
      </c>
      <c r="FN289" s="2"/>
      <c r="FO289" s="2"/>
      <c r="FP289" s="10">
        <f t="shared" ref="FP289:GA289" si="3870">C289</f>
        <v>0</v>
      </c>
      <c r="FQ289" s="10">
        <f t="shared" si="3870"/>
        <v>0</v>
      </c>
      <c r="FR289" s="10">
        <f t="shared" si="3870"/>
        <v>0</v>
      </c>
      <c r="FS289" s="10">
        <f t="shared" si="3870"/>
        <v>0</v>
      </c>
      <c r="FT289" s="10">
        <f t="shared" si="3870"/>
        <v>0</v>
      </c>
      <c r="FU289" s="10">
        <f t="shared" si="3870"/>
        <v>0</v>
      </c>
      <c r="FV289" s="10">
        <f t="shared" si="3870"/>
        <v>0</v>
      </c>
      <c r="FW289" s="10">
        <f t="shared" si="3870"/>
        <v>0</v>
      </c>
      <c r="FX289" s="10">
        <f t="shared" si="3870"/>
        <v>0</v>
      </c>
      <c r="FY289" s="10">
        <f t="shared" si="3870"/>
        <v>0</v>
      </c>
      <c r="FZ289" s="10">
        <f t="shared" si="3870"/>
        <v>0</v>
      </c>
      <c r="GA289" s="10">
        <f t="shared" si="3870"/>
        <v>0</v>
      </c>
      <c r="GB289" s="52">
        <f t="shared" si="45"/>
        <v>0</v>
      </c>
      <c r="GC289" s="10">
        <f t="shared" ref="GC289:GN289" si="3871">P289</f>
        <v>0</v>
      </c>
      <c r="GD289" s="10">
        <f t="shared" si="3871"/>
        <v>0</v>
      </c>
      <c r="GE289" s="10">
        <f t="shared" si="3871"/>
        <v>0</v>
      </c>
      <c r="GF289" s="10">
        <f t="shared" si="3871"/>
        <v>0</v>
      </c>
      <c r="GG289" s="10">
        <f t="shared" si="3871"/>
        <v>0</v>
      </c>
      <c r="GH289" s="10">
        <f t="shared" si="3871"/>
        <v>0</v>
      </c>
      <c r="GI289" s="10">
        <f t="shared" si="3871"/>
        <v>0</v>
      </c>
      <c r="GJ289" s="10">
        <f t="shared" si="3871"/>
        <v>0</v>
      </c>
      <c r="GK289" s="10">
        <f t="shared" si="3871"/>
        <v>0</v>
      </c>
      <c r="GL289" s="10">
        <f t="shared" si="3871"/>
        <v>0</v>
      </c>
      <c r="GM289" s="10">
        <f t="shared" si="3871"/>
        <v>0</v>
      </c>
      <c r="GN289" s="10">
        <f t="shared" si="3871"/>
        <v>0</v>
      </c>
      <c r="GO289" s="52">
        <f t="shared" si="47"/>
        <v>0</v>
      </c>
      <c r="GP289" s="63">
        <f t="shared" ref="GP289:HA289" si="3872">AC289</f>
        <v>0</v>
      </c>
      <c r="GQ289" s="63">
        <f t="shared" si="3872"/>
        <v>0</v>
      </c>
      <c r="GR289" s="63">
        <f t="shared" si="3872"/>
        <v>0</v>
      </c>
      <c r="GS289" s="63">
        <f t="shared" si="3872"/>
        <v>0</v>
      </c>
      <c r="GT289" s="63">
        <f t="shared" si="3872"/>
        <v>0</v>
      </c>
      <c r="GU289" s="63">
        <f t="shared" si="3872"/>
        <v>0</v>
      </c>
      <c r="GV289" s="63">
        <f t="shared" si="3872"/>
        <v>0</v>
      </c>
      <c r="GW289" s="63">
        <f t="shared" si="3872"/>
        <v>0</v>
      </c>
      <c r="GX289" s="63">
        <f t="shared" si="3872"/>
        <v>0</v>
      </c>
      <c r="GY289" s="63">
        <f t="shared" si="3872"/>
        <v>0</v>
      </c>
      <c r="GZ289" s="63">
        <f t="shared" si="3872"/>
        <v>0</v>
      </c>
      <c r="HA289" s="63">
        <f t="shared" si="3872"/>
        <v>0</v>
      </c>
      <c r="HB289" s="52">
        <f t="shared" si="49"/>
        <v>0</v>
      </c>
      <c r="HC289" s="63" t="str">
        <f t="shared" ref="HC289:HN289" si="3873">AP289</f>
        <v/>
      </c>
      <c r="HD289" s="63" t="str">
        <f t="shared" si="3873"/>
        <v/>
      </c>
      <c r="HE289" s="63" t="str">
        <f t="shared" si="3873"/>
        <v/>
      </c>
      <c r="HF289" s="63" t="str">
        <f t="shared" si="3873"/>
        <v/>
      </c>
      <c r="HG289" s="63" t="str">
        <f t="shared" si="3873"/>
        <v/>
      </c>
      <c r="HH289" s="63" t="str">
        <f t="shared" si="3873"/>
        <v/>
      </c>
      <c r="HI289" s="63" t="str">
        <f t="shared" si="3873"/>
        <v/>
      </c>
      <c r="HJ289" s="63" t="str">
        <f t="shared" si="3873"/>
        <v/>
      </c>
      <c r="HK289" s="63" t="str">
        <f t="shared" si="3873"/>
        <v/>
      </c>
      <c r="HL289" s="63" t="str">
        <f t="shared" si="3873"/>
        <v/>
      </c>
      <c r="HM289" s="63" t="str">
        <f t="shared" si="3873"/>
        <v/>
      </c>
      <c r="HN289" s="63" t="str">
        <f t="shared" si="3873"/>
        <v/>
      </c>
      <c r="HO289" s="52">
        <f t="shared" si="51"/>
        <v>0</v>
      </c>
      <c r="HP289" s="63" t="str">
        <f t="shared" ref="HP289:IA289" si="3874">BC289</f>
        <v/>
      </c>
      <c r="HQ289" s="63" t="str">
        <f t="shared" si="3874"/>
        <v/>
      </c>
      <c r="HR289" s="63" t="str">
        <f t="shared" si="3874"/>
        <v/>
      </c>
      <c r="HS289" s="63" t="str">
        <f t="shared" si="3874"/>
        <v/>
      </c>
      <c r="HT289" s="63" t="str">
        <f t="shared" si="3874"/>
        <v/>
      </c>
      <c r="HU289" s="63" t="str">
        <f t="shared" si="3874"/>
        <v/>
      </c>
      <c r="HV289" s="63" t="str">
        <f t="shared" si="3874"/>
        <v/>
      </c>
      <c r="HW289" s="63" t="str">
        <f t="shared" si="3874"/>
        <v/>
      </c>
      <c r="HX289" s="63" t="str">
        <f t="shared" si="3874"/>
        <v/>
      </c>
      <c r="HY289" s="63" t="str">
        <f t="shared" si="3874"/>
        <v/>
      </c>
      <c r="HZ289" s="63" t="str">
        <f t="shared" si="3874"/>
        <v/>
      </c>
      <c r="IA289" s="63" t="str">
        <f t="shared" si="3874"/>
        <v/>
      </c>
      <c r="IB289" s="52">
        <f t="shared" si="53"/>
        <v>0</v>
      </c>
      <c r="IC289" s="63" t="str">
        <f t="shared" ref="IC289:IN289" si="3875">BP289</f>
        <v/>
      </c>
      <c r="ID289" s="63" t="str">
        <f t="shared" si="3875"/>
        <v/>
      </c>
      <c r="IE289" s="63" t="str">
        <f t="shared" si="3875"/>
        <v/>
      </c>
      <c r="IF289" s="63" t="str">
        <f t="shared" si="3875"/>
        <v/>
      </c>
      <c r="IG289" s="63" t="str">
        <f t="shared" si="3875"/>
        <v/>
      </c>
      <c r="IH289" s="63" t="str">
        <f t="shared" si="3875"/>
        <v/>
      </c>
      <c r="II289" s="63" t="str">
        <f t="shared" si="3875"/>
        <v/>
      </c>
      <c r="IJ289" s="63" t="str">
        <f t="shared" si="3875"/>
        <v/>
      </c>
      <c r="IK289" s="63" t="str">
        <f t="shared" si="3875"/>
        <v/>
      </c>
      <c r="IL289" s="63" t="str">
        <f t="shared" si="3875"/>
        <v/>
      </c>
      <c r="IM289" s="63" t="str">
        <f t="shared" si="3875"/>
        <v/>
      </c>
      <c r="IN289" s="63" t="str">
        <f t="shared" si="3875"/>
        <v/>
      </c>
      <c r="IO289" s="52">
        <f t="shared" si="55"/>
        <v>0</v>
      </c>
      <c r="IP289" s="63" t="str">
        <f t="shared" ref="IP289:JA289" si="3876">CC289</f>
        <v/>
      </c>
      <c r="IQ289" s="63" t="str">
        <f t="shared" si="3876"/>
        <v/>
      </c>
      <c r="IR289" s="63" t="str">
        <f t="shared" si="3876"/>
        <v/>
      </c>
      <c r="IS289" s="63" t="str">
        <f t="shared" si="3876"/>
        <v/>
      </c>
      <c r="IT289" s="63" t="str">
        <f t="shared" si="3876"/>
        <v/>
      </c>
      <c r="IU289" s="63" t="str">
        <f t="shared" si="3876"/>
        <v/>
      </c>
      <c r="IV289" s="63" t="str">
        <f t="shared" si="3876"/>
        <v/>
      </c>
      <c r="IW289" s="63" t="str">
        <f t="shared" si="3876"/>
        <v/>
      </c>
      <c r="IX289" s="63" t="str">
        <f t="shared" si="3876"/>
        <v/>
      </c>
      <c r="IY289" s="63" t="str">
        <f t="shared" si="3876"/>
        <v/>
      </c>
      <c r="IZ289" s="63" t="str">
        <f t="shared" si="3876"/>
        <v/>
      </c>
      <c r="JA289" s="63" t="str">
        <f t="shared" si="3876"/>
        <v/>
      </c>
      <c r="JB289" s="52">
        <f t="shared" si="57"/>
        <v>0</v>
      </c>
      <c r="JC289" s="2"/>
      <c r="JD289" s="2"/>
      <c r="JE289" s="19">
        <f t="shared" si="58"/>
        <v>0</v>
      </c>
      <c r="JF289" s="19">
        <f t="shared" si="59"/>
        <v>0</v>
      </c>
      <c r="JG289" s="48">
        <f t="shared" si="60"/>
        <v>0</v>
      </c>
      <c r="JH289" s="48">
        <f t="shared" si="61"/>
        <v>0</v>
      </c>
      <c r="JI289" s="48">
        <f t="shared" si="62"/>
        <v>0</v>
      </c>
      <c r="JJ289" s="48">
        <f t="shared" si="63"/>
        <v>0</v>
      </c>
      <c r="JK289" s="48">
        <f t="shared" si="64"/>
        <v>0</v>
      </c>
    </row>
    <row r="290" ht="19.5" customHeight="1">
      <c r="A290" s="2"/>
      <c r="B290" s="9" t="s">
        <v>48</v>
      </c>
      <c r="C290" s="10">
        <f>'ОПУ БС'!$C290/12</f>
        <v>33.33333333</v>
      </c>
      <c r="D290" s="10">
        <f>'ОПУ БС'!$C290/12</f>
        <v>33.33333333</v>
      </c>
      <c r="E290" s="10">
        <f>'ОПУ БС'!$C290/12</f>
        <v>33.33333333</v>
      </c>
      <c r="F290" s="10">
        <f>'ОПУ БС'!$C290/12</f>
        <v>33.33333333</v>
      </c>
      <c r="G290" s="10">
        <f>'ОПУ БС'!$C290/12</f>
        <v>33.33333333</v>
      </c>
      <c r="H290" s="10">
        <f>'ОПУ БС'!$C290/12</f>
        <v>33.33333333</v>
      </c>
      <c r="I290" s="10">
        <f>'ОПУ БС'!$C290/12</f>
        <v>33.33333333</v>
      </c>
      <c r="J290" s="10">
        <f>'ОПУ БС'!$C290/12</f>
        <v>33.33333333</v>
      </c>
      <c r="K290" s="10">
        <f>'ОПУ БС'!$C290/12</f>
        <v>33.33333333</v>
      </c>
      <c r="L290" s="10">
        <f>'ОПУ БС'!$C290/12</f>
        <v>33.33333333</v>
      </c>
      <c r="M290" s="10">
        <f>'ОПУ БС'!$C290/12</f>
        <v>33.33333333</v>
      </c>
      <c r="N290" s="10">
        <f>'ОПУ БС'!$C290/12</f>
        <v>33.33333333</v>
      </c>
      <c r="O290" s="10">
        <f t="shared" si="21"/>
        <v>400</v>
      </c>
      <c r="P290" s="10">
        <f>'ОПУ БС'!$D290/12</f>
        <v>34.83333333</v>
      </c>
      <c r="Q290" s="10">
        <f>'ОПУ БС'!$D290/12</f>
        <v>34.83333333</v>
      </c>
      <c r="R290" s="10">
        <f>'ОПУ БС'!$D290/12</f>
        <v>34.83333333</v>
      </c>
      <c r="S290" s="10">
        <f>'ОПУ БС'!$D290/12</f>
        <v>34.83333333</v>
      </c>
      <c r="T290" s="10">
        <f>'ОПУ БС'!$D290/12</f>
        <v>34.83333333</v>
      </c>
      <c r="U290" s="10">
        <f>'ОПУ БС'!$D290/12</f>
        <v>34.83333333</v>
      </c>
      <c r="V290" s="10">
        <f>'ОПУ БС'!$D290/12</f>
        <v>34.83333333</v>
      </c>
      <c r="W290" s="10">
        <f>'ОПУ БС'!$D290/12</f>
        <v>34.83333333</v>
      </c>
      <c r="X290" s="10">
        <f>'ОПУ БС'!$D290/12</f>
        <v>34.83333333</v>
      </c>
      <c r="Y290" s="10">
        <f>'ОПУ БС'!$D290/12</f>
        <v>34.83333333</v>
      </c>
      <c r="Z290" s="10">
        <f>'ОПУ БС'!$D290/12</f>
        <v>34.83333333</v>
      </c>
      <c r="AA290" s="10">
        <f>'ОПУ БС'!$D290/12</f>
        <v>34.83333333</v>
      </c>
      <c r="AB290" s="10">
        <f t="shared" si="23"/>
        <v>418</v>
      </c>
      <c r="AC290" s="10">
        <f>'ОПУ БС'!$E290/12</f>
        <v>36.22666667</v>
      </c>
      <c r="AD290" s="10">
        <f>'ОПУ БС'!$E290/12</f>
        <v>36.22666667</v>
      </c>
      <c r="AE290" s="10">
        <f>'ОПУ БС'!$E290/12</f>
        <v>36.22666667</v>
      </c>
      <c r="AF290" s="10">
        <f>'ОПУ БС'!$E290/12</f>
        <v>36.22666667</v>
      </c>
      <c r="AG290" s="10">
        <f>'ОПУ БС'!$E290/12</f>
        <v>36.22666667</v>
      </c>
      <c r="AH290" s="10">
        <f>'ОПУ БС'!$E290/12</f>
        <v>36.22666667</v>
      </c>
      <c r="AI290" s="10">
        <f>'ОПУ БС'!$E290/12</f>
        <v>36.22666667</v>
      </c>
      <c r="AJ290" s="10">
        <f>'ОПУ БС'!$E290/12</f>
        <v>36.22666667</v>
      </c>
      <c r="AK290" s="10">
        <f>'ОПУ БС'!$E290/12</f>
        <v>36.22666667</v>
      </c>
      <c r="AL290" s="10">
        <f>'ОПУ БС'!$E290/12</f>
        <v>36.22666667</v>
      </c>
      <c r="AM290" s="10">
        <f>'ОПУ БС'!$E290/12</f>
        <v>36.22666667</v>
      </c>
      <c r="AN290" s="10">
        <f>'ОПУ БС'!$E290/12</f>
        <v>36.22666667</v>
      </c>
      <c r="AO290" s="10">
        <f t="shared" si="25"/>
        <v>434.72</v>
      </c>
      <c r="AP290" s="10">
        <f t="shared" ref="AP290:BA290" si="3877">AP291</f>
        <v>28.63355733</v>
      </c>
      <c r="AQ290" s="10">
        <f t="shared" si="3877"/>
        <v>31.27085867</v>
      </c>
      <c r="AR290" s="10">
        <f t="shared" si="3877"/>
        <v>35.038432</v>
      </c>
      <c r="AS290" s="10">
        <f t="shared" si="3877"/>
        <v>35.038432</v>
      </c>
      <c r="AT290" s="10">
        <f t="shared" si="3877"/>
        <v>35.79194667</v>
      </c>
      <c r="AU290" s="10">
        <f t="shared" si="3877"/>
        <v>38.05249067</v>
      </c>
      <c r="AV290" s="10">
        <f t="shared" si="3877"/>
        <v>43.70385067</v>
      </c>
      <c r="AW290" s="10">
        <f t="shared" si="3877"/>
        <v>42.57357867</v>
      </c>
      <c r="AX290" s="10">
        <f t="shared" si="3877"/>
        <v>39.55952</v>
      </c>
      <c r="AY290" s="10">
        <f t="shared" si="3877"/>
        <v>37.298976</v>
      </c>
      <c r="AZ290" s="10">
        <f t="shared" si="3877"/>
        <v>38.05249067</v>
      </c>
      <c r="BA290" s="10">
        <f t="shared" si="3877"/>
        <v>47.09466667</v>
      </c>
      <c r="BB290" s="10">
        <f t="shared" si="27"/>
        <v>452.1088</v>
      </c>
      <c r="BC290" s="10">
        <f t="shared" ref="BC290:BN290" si="3878">BC291</f>
        <v>29.77889963</v>
      </c>
      <c r="BD290" s="10">
        <f t="shared" si="3878"/>
        <v>32.52169301</v>
      </c>
      <c r="BE290" s="10">
        <f t="shared" si="3878"/>
        <v>36.43996928</v>
      </c>
      <c r="BF290" s="10">
        <f t="shared" si="3878"/>
        <v>36.43996928</v>
      </c>
      <c r="BG290" s="10">
        <f t="shared" si="3878"/>
        <v>37.22362453</v>
      </c>
      <c r="BH290" s="10">
        <f t="shared" si="3878"/>
        <v>39.57459029</v>
      </c>
      <c r="BI290" s="10">
        <f t="shared" si="3878"/>
        <v>45.45200469</v>
      </c>
      <c r="BJ290" s="10">
        <f t="shared" si="3878"/>
        <v>44.27652181</v>
      </c>
      <c r="BK290" s="10">
        <f t="shared" si="3878"/>
        <v>41.1419008</v>
      </c>
      <c r="BL290" s="10">
        <f t="shared" si="3878"/>
        <v>38.79093504</v>
      </c>
      <c r="BM290" s="10">
        <f t="shared" si="3878"/>
        <v>39.57459029</v>
      </c>
      <c r="BN290" s="10">
        <f t="shared" si="3878"/>
        <v>48.97845333</v>
      </c>
      <c r="BO290" s="10">
        <f t="shared" si="29"/>
        <v>470.193152</v>
      </c>
      <c r="BP290" s="10">
        <f t="shared" ref="BP290:CA290" si="3879">BP291</f>
        <v>30.97005561</v>
      </c>
      <c r="BQ290" s="10">
        <f t="shared" si="3879"/>
        <v>33.82256073</v>
      </c>
      <c r="BR290" s="10">
        <f t="shared" si="3879"/>
        <v>37.89756805</v>
      </c>
      <c r="BS290" s="10">
        <f t="shared" si="3879"/>
        <v>37.89756805</v>
      </c>
      <c r="BT290" s="10">
        <f t="shared" si="3879"/>
        <v>38.71256951</v>
      </c>
      <c r="BU290" s="10">
        <f t="shared" si="3879"/>
        <v>41.15757391</v>
      </c>
      <c r="BV290" s="10">
        <f t="shared" si="3879"/>
        <v>47.27008488</v>
      </c>
      <c r="BW290" s="10">
        <f t="shared" si="3879"/>
        <v>46.04758269</v>
      </c>
      <c r="BX290" s="10">
        <f t="shared" si="3879"/>
        <v>42.78757683</v>
      </c>
      <c r="BY290" s="10">
        <f t="shared" si="3879"/>
        <v>40.34257244</v>
      </c>
      <c r="BZ290" s="10">
        <f t="shared" si="3879"/>
        <v>41.15757391</v>
      </c>
      <c r="CA290" s="10">
        <f t="shared" si="3879"/>
        <v>50.93759147</v>
      </c>
      <c r="CB290" s="10">
        <f t="shared" si="31"/>
        <v>489.0008781</v>
      </c>
      <c r="CC290" s="10">
        <f t="shared" ref="CC290:CN290" si="3880">CC291</f>
        <v>32.20885784</v>
      </c>
      <c r="CD290" s="10">
        <f t="shared" si="3880"/>
        <v>35.17546316</v>
      </c>
      <c r="CE290" s="10">
        <f t="shared" si="3880"/>
        <v>39.41347077</v>
      </c>
      <c r="CF290" s="10">
        <f t="shared" si="3880"/>
        <v>39.41347077</v>
      </c>
      <c r="CG290" s="10">
        <f t="shared" si="3880"/>
        <v>40.2610723</v>
      </c>
      <c r="CH290" s="10">
        <f t="shared" si="3880"/>
        <v>42.80387686</v>
      </c>
      <c r="CI290" s="10">
        <f t="shared" si="3880"/>
        <v>49.16088828</v>
      </c>
      <c r="CJ290" s="10">
        <f t="shared" si="3880"/>
        <v>47.88948599</v>
      </c>
      <c r="CK290" s="10">
        <f t="shared" si="3880"/>
        <v>44.49907991</v>
      </c>
      <c r="CL290" s="10">
        <f t="shared" si="3880"/>
        <v>41.95627534</v>
      </c>
      <c r="CM290" s="10">
        <f t="shared" si="3880"/>
        <v>42.80387686</v>
      </c>
      <c r="CN290" s="10">
        <f t="shared" si="3880"/>
        <v>52.97509513</v>
      </c>
      <c r="CO290" s="10">
        <f t="shared" si="33"/>
        <v>508.5609132</v>
      </c>
      <c r="CP290" s="2"/>
      <c r="CQ290" s="2"/>
      <c r="CR290" s="48">
        <f>O290-'ОПУ БС'!C290</f>
        <v>0</v>
      </c>
      <c r="CS290" s="48">
        <f>AB290-'ОПУ БС'!D290</f>
        <v>0</v>
      </c>
      <c r="CT290" s="48">
        <f>AO290-'ОПУ БС'!E290</f>
        <v>0</v>
      </c>
      <c r="CU290" s="48">
        <f>BB290-'ОПУ БС'!F290</f>
        <v>0</v>
      </c>
      <c r="CV290" s="48">
        <f>BO290-'ОПУ БС'!G290</f>
        <v>0</v>
      </c>
      <c r="CW290" s="48">
        <f>CB290-'ОПУ БС'!H290</f>
        <v>0</v>
      </c>
      <c r="CX290" s="48">
        <f>CO290-'ОПУ БС'!I290</f>
        <v>0</v>
      </c>
      <c r="CY290" s="2"/>
      <c r="CZ290" s="2"/>
      <c r="DA290" s="59" t="str">
        <f t="shared" ref="DA290:DL290" si="3881">DA291</f>
        <v/>
      </c>
      <c r="DB290" s="59" t="str">
        <f t="shared" si="3881"/>
        <v/>
      </c>
      <c r="DC290" s="59" t="str">
        <f t="shared" si="3881"/>
        <v/>
      </c>
      <c r="DD290" s="59" t="str">
        <f t="shared" si="3881"/>
        <v/>
      </c>
      <c r="DE290" s="59" t="str">
        <f t="shared" si="3881"/>
        <v/>
      </c>
      <c r="DF290" s="59" t="str">
        <f t="shared" si="3881"/>
        <v/>
      </c>
      <c r="DG290" s="59" t="str">
        <f t="shared" si="3881"/>
        <v/>
      </c>
      <c r="DH290" s="59" t="str">
        <f t="shared" si="3881"/>
        <v/>
      </c>
      <c r="DI290" s="59" t="str">
        <f t="shared" si="3881"/>
        <v/>
      </c>
      <c r="DJ290" s="59" t="str">
        <f t="shared" si="3881"/>
        <v/>
      </c>
      <c r="DK290" s="59" t="str">
        <f t="shared" si="3881"/>
        <v/>
      </c>
      <c r="DL290" s="59" t="str">
        <f t="shared" si="3881"/>
        <v/>
      </c>
      <c r="DM290" s="55">
        <f t="shared" si="35"/>
        <v>0</v>
      </c>
      <c r="DN290" s="59" t="str">
        <f t="shared" ref="DN290:DY290" si="3882">DN291</f>
        <v/>
      </c>
      <c r="DO290" s="59" t="str">
        <f t="shared" si="3882"/>
        <v/>
      </c>
      <c r="DP290" s="59" t="str">
        <f t="shared" si="3882"/>
        <v/>
      </c>
      <c r="DQ290" s="59" t="str">
        <f t="shared" si="3882"/>
        <v/>
      </c>
      <c r="DR290" s="59" t="str">
        <f t="shared" si="3882"/>
        <v/>
      </c>
      <c r="DS290" s="59" t="str">
        <f t="shared" si="3882"/>
        <v/>
      </c>
      <c r="DT290" s="59" t="str">
        <f t="shared" si="3882"/>
        <v/>
      </c>
      <c r="DU290" s="59" t="str">
        <f t="shared" si="3882"/>
        <v/>
      </c>
      <c r="DV290" s="59" t="str">
        <f t="shared" si="3882"/>
        <v/>
      </c>
      <c r="DW290" s="59" t="str">
        <f t="shared" si="3882"/>
        <v/>
      </c>
      <c r="DX290" s="59" t="str">
        <f t="shared" si="3882"/>
        <v/>
      </c>
      <c r="DY290" s="59" t="str">
        <f t="shared" si="3882"/>
        <v/>
      </c>
      <c r="DZ290" s="50">
        <f t="shared" si="37"/>
        <v>0</v>
      </c>
      <c r="EA290" s="59" t="str">
        <f t="shared" ref="EA290:EL290" si="3883">EA291</f>
        <v/>
      </c>
      <c r="EB290" s="59" t="str">
        <f t="shared" si="3883"/>
        <v/>
      </c>
      <c r="EC290" s="59" t="str">
        <f t="shared" si="3883"/>
        <v/>
      </c>
      <c r="ED290" s="59" t="str">
        <f t="shared" si="3883"/>
        <v/>
      </c>
      <c r="EE290" s="59" t="str">
        <f t="shared" si="3883"/>
        <v/>
      </c>
      <c r="EF290" s="59" t="str">
        <f t="shared" si="3883"/>
        <v/>
      </c>
      <c r="EG290" s="59" t="str">
        <f t="shared" si="3883"/>
        <v/>
      </c>
      <c r="EH290" s="59" t="str">
        <f t="shared" si="3883"/>
        <v/>
      </c>
      <c r="EI290" s="59" t="str">
        <f t="shared" si="3883"/>
        <v/>
      </c>
      <c r="EJ290" s="59" t="str">
        <f t="shared" si="3883"/>
        <v/>
      </c>
      <c r="EK290" s="59" t="str">
        <f t="shared" si="3883"/>
        <v/>
      </c>
      <c r="EL290" s="59" t="str">
        <f t="shared" si="3883"/>
        <v/>
      </c>
      <c r="EM290" s="50">
        <f t="shared" si="39"/>
        <v>0</v>
      </c>
      <c r="EN290" s="59" t="str">
        <f t="shared" ref="EN290:EY290" si="3884">EN291</f>
        <v/>
      </c>
      <c r="EO290" s="59" t="str">
        <f t="shared" si="3884"/>
        <v/>
      </c>
      <c r="EP290" s="59" t="str">
        <f t="shared" si="3884"/>
        <v/>
      </c>
      <c r="EQ290" s="59" t="str">
        <f t="shared" si="3884"/>
        <v/>
      </c>
      <c r="ER290" s="59" t="str">
        <f t="shared" si="3884"/>
        <v/>
      </c>
      <c r="ES290" s="59" t="str">
        <f t="shared" si="3884"/>
        <v/>
      </c>
      <c r="ET290" s="59" t="str">
        <f t="shared" si="3884"/>
        <v/>
      </c>
      <c r="EU290" s="59" t="str">
        <f t="shared" si="3884"/>
        <v/>
      </c>
      <c r="EV290" s="59" t="str">
        <f t="shared" si="3884"/>
        <v/>
      </c>
      <c r="EW290" s="59" t="str">
        <f t="shared" si="3884"/>
        <v/>
      </c>
      <c r="EX290" s="59" t="str">
        <f t="shared" si="3884"/>
        <v/>
      </c>
      <c r="EY290" s="59" t="str">
        <f t="shared" si="3884"/>
        <v/>
      </c>
      <c r="EZ290" s="51">
        <f t="shared" si="41"/>
        <v>0</v>
      </c>
      <c r="FA290" s="59" t="str">
        <f t="shared" ref="FA290:FL290" si="3885">FA291</f>
        <v/>
      </c>
      <c r="FB290" s="59" t="str">
        <f t="shared" si="3885"/>
        <v/>
      </c>
      <c r="FC290" s="59" t="str">
        <f t="shared" si="3885"/>
        <v/>
      </c>
      <c r="FD290" s="59" t="str">
        <f t="shared" si="3885"/>
        <v/>
      </c>
      <c r="FE290" s="59" t="str">
        <f t="shared" si="3885"/>
        <v/>
      </c>
      <c r="FF290" s="59" t="str">
        <f t="shared" si="3885"/>
        <v/>
      </c>
      <c r="FG290" s="59" t="str">
        <f t="shared" si="3885"/>
        <v/>
      </c>
      <c r="FH290" s="59" t="str">
        <f t="shared" si="3885"/>
        <v/>
      </c>
      <c r="FI290" s="59" t="str">
        <f t="shared" si="3885"/>
        <v/>
      </c>
      <c r="FJ290" s="59" t="str">
        <f t="shared" si="3885"/>
        <v/>
      </c>
      <c r="FK290" s="59" t="str">
        <f t="shared" si="3885"/>
        <v/>
      </c>
      <c r="FL290" s="59" t="str">
        <f t="shared" si="3885"/>
        <v/>
      </c>
      <c r="FM290" s="51">
        <f t="shared" si="43"/>
        <v>0</v>
      </c>
      <c r="FN290" s="2"/>
      <c r="FO290" s="2"/>
      <c r="FP290" s="10">
        <f t="shared" ref="FP290:GA290" si="3886">C290</f>
        <v>33.33333333</v>
      </c>
      <c r="FQ290" s="10">
        <f t="shared" si="3886"/>
        <v>33.33333333</v>
      </c>
      <c r="FR290" s="10">
        <f t="shared" si="3886"/>
        <v>33.33333333</v>
      </c>
      <c r="FS290" s="10">
        <f t="shared" si="3886"/>
        <v>33.33333333</v>
      </c>
      <c r="FT290" s="10">
        <f t="shared" si="3886"/>
        <v>33.33333333</v>
      </c>
      <c r="FU290" s="10">
        <f t="shared" si="3886"/>
        <v>33.33333333</v>
      </c>
      <c r="FV290" s="10">
        <f t="shared" si="3886"/>
        <v>33.33333333</v>
      </c>
      <c r="FW290" s="10">
        <f t="shared" si="3886"/>
        <v>33.33333333</v>
      </c>
      <c r="FX290" s="10">
        <f t="shared" si="3886"/>
        <v>33.33333333</v>
      </c>
      <c r="FY290" s="10">
        <f t="shared" si="3886"/>
        <v>33.33333333</v>
      </c>
      <c r="FZ290" s="10">
        <f t="shared" si="3886"/>
        <v>33.33333333</v>
      </c>
      <c r="GA290" s="10">
        <f t="shared" si="3886"/>
        <v>33.33333333</v>
      </c>
      <c r="GB290" s="52">
        <f t="shared" si="45"/>
        <v>400</v>
      </c>
      <c r="GC290" s="10">
        <f t="shared" ref="GC290:GN290" si="3887">P290</f>
        <v>34.83333333</v>
      </c>
      <c r="GD290" s="10">
        <f t="shared" si="3887"/>
        <v>34.83333333</v>
      </c>
      <c r="GE290" s="10">
        <f t="shared" si="3887"/>
        <v>34.83333333</v>
      </c>
      <c r="GF290" s="10">
        <f t="shared" si="3887"/>
        <v>34.83333333</v>
      </c>
      <c r="GG290" s="10">
        <f t="shared" si="3887"/>
        <v>34.83333333</v>
      </c>
      <c r="GH290" s="10">
        <f t="shared" si="3887"/>
        <v>34.83333333</v>
      </c>
      <c r="GI290" s="10">
        <f t="shared" si="3887"/>
        <v>34.83333333</v>
      </c>
      <c r="GJ290" s="10">
        <f t="shared" si="3887"/>
        <v>34.83333333</v>
      </c>
      <c r="GK290" s="10">
        <f t="shared" si="3887"/>
        <v>34.83333333</v>
      </c>
      <c r="GL290" s="10">
        <f t="shared" si="3887"/>
        <v>34.83333333</v>
      </c>
      <c r="GM290" s="10">
        <f t="shared" si="3887"/>
        <v>34.83333333</v>
      </c>
      <c r="GN290" s="10">
        <f t="shared" si="3887"/>
        <v>34.83333333</v>
      </c>
      <c r="GO290" s="52">
        <f t="shared" si="47"/>
        <v>418</v>
      </c>
      <c r="GP290" s="63">
        <f t="shared" ref="GP290:HA290" si="3888">AC290</f>
        <v>36.22666667</v>
      </c>
      <c r="GQ290" s="63">
        <f t="shared" si="3888"/>
        <v>36.22666667</v>
      </c>
      <c r="GR290" s="63">
        <f t="shared" si="3888"/>
        <v>36.22666667</v>
      </c>
      <c r="GS290" s="63">
        <f t="shared" si="3888"/>
        <v>36.22666667</v>
      </c>
      <c r="GT290" s="63">
        <f t="shared" si="3888"/>
        <v>36.22666667</v>
      </c>
      <c r="GU290" s="63">
        <f t="shared" si="3888"/>
        <v>36.22666667</v>
      </c>
      <c r="GV290" s="63">
        <f t="shared" si="3888"/>
        <v>36.22666667</v>
      </c>
      <c r="GW290" s="63">
        <f t="shared" si="3888"/>
        <v>36.22666667</v>
      </c>
      <c r="GX290" s="63">
        <f t="shared" si="3888"/>
        <v>36.22666667</v>
      </c>
      <c r="GY290" s="63">
        <f t="shared" si="3888"/>
        <v>36.22666667</v>
      </c>
      <c r="GZ290" s="63">
        <f t="shared" si="3888"/>
        <v>36.22666667</v>
      </c>
      <c r="HA290" s="63">
        <f t="shared" si="3888"/>
        <v>36.22666667</v>
      </c>
      <c r="HB290" s="52">
        <f t="shared" si="49"/>
        <v>434.72</v>
      </c>
      <c r="HC290" s="63">
        <f t="shared" ref="HC290:HN290" si="3889">AP290</f>
        <v>28.63355733</v>
      </c>
      <c r="HD290" s="63">
        <f t="shared" si="3889"/>
        <v>31.27085867</v>
      </c>
      <c r="HE290" s="63">
        <f t="shared" si="3889"/>
        <v>35.038432</v>
      </c>
      <c r="HF290" s="63">
        <f t="shared" si="3889"/>
        <v>35.038432</v>
      </c>
      <c r="HG290" s="63">
        <f t="shared" si="3889"/>
        <v>35.79194667</v>
      </c>
      <c r="HH290" s="63">
        <f t="shared" si="3889"/>
        <v>38.05249067</v>
      </c>
      <c r="HI290" s="63">
        <f t="shared" si="3889"/>
        <v>43.70385067</v>
      </c>
      <c r="HJ290" s="63">
        <f t="shared" si="3889"/>
        <v>42.57357867</v>
      </c>
      <c r="HK290" s="63">
        <f t="shared" si="3889"/>
        <v>39.55952</v>
      </c>
      <c r="HL290" s="63">
        <f t="shared" si="3889"/>
        <v>37.298976</v>
      </c>
      <c r="HM290" s="63">
        <f t="shared" si="3889"/>
        <v>38.05249067</v>
      </c>
      <c r="HN290" s="63">
        <f t="shared" si="3889"/>
        <v>47.09466667</v>
      </c>
      <c r="HO290" s="52">
        <f t="shared" si="51"/>
        <v>452.1088</v>
      </c>
      <c r="HP290" s="63">
        <f t="shared" ref="HP290:IA290" si="3890">BC290</f>
        <v>29.77889963</v>
      </c>
      <c r="HQ290" s="63">
        <f t="shared" si="3890"/>
        <v>32.52169301</v>
      </c>
      <c r="HR290" s="63">
        <f t="shared" si="3890"/>
        <v>36.43996928</v>
      </c>
      <c r="HS290" s="63">
        <f t="shared" si="3890"/>
        <v>36.43996928</v>
      </c>
      <c r="HT290" s="63">
        <f t="shared" si="3890"/>
        <v>37.22362453</v>
      </c>
      <c r="HU290" s="63">
        <f t="shared" si="3890"/>
        <v>39.57459029</v>
      </c>
      <c r="HV290" s="63">
        <f t="shared" si="3890"/>
        <v>45.45200469</v>
      </c>
      <c r="HW290" s="63">
        <f t="shared" si="3890"/>
        <v>44.27652181</v>
      </c>
      <c r="HX290" s="63">
        <f t="shared" si="3890"/>
        <v>41.1419008</v>
      </c>
      <c r="HY290" s="63">
        <f t="shared" si="3890"/>
        <v>38.79093504</v>
      </c>
      <c r="HZ290" s="63">
        <f t="shared" si="3890"/>
        <v>39.57459029</v>
      </c>
      <c r="IA290" s="63">
        <f t="shared" si="3890"/>
        <v>48.97845333</v>
      </c>
      <c r="IB290" s="52">
        <f t="shared" si="53"/>
        <v>470.193152</v>
      </c>
      <c r="IC290" s="63">
        <f t="shared" ref="IC290:IN290" si="3891">BP290</f>
        <v>30.97005561</v>
      </c>
      <c r="ID290" s="63">
        <f t="shared" si="3891"/>
        <v>33.82256073</v>
      </c>
      <c r="IE290" s="63">
        <f t="shared" si="3891"/>
        <v>37.89756805</v>
      </c>
      <c r="IF290" s="63">
        <f t="shared" si="3891"/>
        <v>37.89756805</v>
      </c>
      <c r="IG290" s="63">
        <f t="shared" si="3891"/>
        <v>38.71256951</v>
      </c>
      <c r="IH290" s="63">
        <f t="shared" si="3891"/>
        <v>41.15757391</v>
      </c>
      <c r="II290" s="63">
        <f t="shared" si="3891"/>
        <v>47.27008488</v>
      </c>
      <c r="IJ290" s="63">
        <f t="shared" si="3891"/>
        <v>46.04758269</v>
      </c>
      <c r="IK290" s="63">
        <f t="shared" si="3891"/>
        <v>42.78757683</v>
      </c>
      <c r="IL290" s="63">
        <f t="shared" si="3891"/>
        <v>40.34257244</v>
      </c>
      <c r="IM290" s="63">
        <f t="shared" si="3891"/>
        <v>41.15757391</v>
      </c>
      <c r="IN290" s="63">
        <f t="shared" si="3891"/>
        <v>50.93759147</v>
      </c>
      <c r="IO290" s="52">
        <f t="shared" si="55"/>
        <v>489.0008781</v>
      </c>
      <c r="IP290" s="63">
        <f t="shared" ref="IP290:JA290" si="3892">CC290</f>
        <v>32.20885784</v>
      </c>
      <c r="IQ290" s="63">
        <f t="shared" si="3892"/>
        <v>35.17546316</v>
      </c>
      <c r="IR290" s="63">
        <f t="shared" si="3892"/>
        <v>39.41347077</v>
      </c>
      <c r="IS290" s="63">
        <f t="shared" si="3892"/>
        <v>39.41347077</v>
      </c>
      <c r="IT290" s="63">
        <f t="shared" si="3892"/>
        <v>40.2610723</v>
      </c>
      <c r="IU290" s="63">
        <f t="shared" si="3892"/>
        <v>42.80387686</v>
      </c>
      <c r="IV290" s="63">
        <f t="shared" si="3892"/>
        <v>49.16088828</v>
      </c>
      <c r="IW290" s="63">
        <f t="shared" si="3892"/>
        <v>47.88948599</v>
      </c>
      <c r="IX290" s="63">
        <f t="shared" si="3892"/>
        <v>44.49907991</v>
      </c>
      <c r="IY290" s="63">
        <f t="shared" si="3892"/>
        <v>41.95627534</v>
      </c>
      <c r="IZ290" s="63">
        <f t="shared" si="3892"/>
        <v>42.80387686</v>
      </c>
      <c r="JA290" s="63">
        <f t="shared" si="3892"/>
        <v>52.97509513</v>
      </c>
      <c r="JB290" s="52">
        <f t="shared" si="57"/>
        <v>508.5609132</v>
      </c>
      <c r="JC290" s="2"/>
      <c r="JD290" s="2"/>
      <c r="JE290" s="19">
        <f t="shared" si="58"/>
        <v>0</v>
      </c>
      <c r="JF290" s="19">
        <f t="shared" si="59"/>
        <v>0</v>
      </c>
      <c r="JG290" s="48">
        <f t="shared" si="60"/>
        <v>0</v>
      </c>
      <c r="JH290" s="48">
        <f t="shared" si="61"/>
        <v>0</v>
      </c>
      <c r="JI290" s="48">
        <f t="shared" si="62"/>
        <v>0</v>
      </c>
      <c r="JJ290" s="48">
        <f t="shared" si="63"/>
        <v>0</v>
      </c>
      <c r="JK290" s="48">
        <f t="shared" si="64"/>
        <v>0</v>
      </c>
    </row>
    <row r="291" ht="19.5" customHeight="1" outlineLevel="1">
      <c r="A291" s="2"/>
      <c r="B291" s="6" t="s">
        <v>30</v>
      </c>
      <c r="C291" s="10">
        <f>'ОПУ БС'!$C291/12</f>
        <v>33.33333333</v>
      </c>
      <c r="D291" s="10">
        <f>'ОПУ БС'!$C291/12</f>
        <v>33.33333333</v>
      </c>
      <c r="E291" s="10">
        <f>'ОПУ БС'!$C291/12</f>
        <v>33.33333333</v>
      </c>
      <c r="F291" s="10">
        <f>'ОПУ БС'!$C291/12</f>
        <v>33.33333333</v>
      </c>
      <c r="G291" s="10">
        <f>'ОПУ БС'!$C291/12</f>
        <v>33.33333333</v>
      </c>
      <c r="H291" s="10">
        <f>'ОПУ БС'!$C291/12</f>
        <v>33.33333333</v>
      </c>
      <c r="I291" s="10">
        <f>'ОПУ БС'!$C291/12</f>
        <v>33.33333333</v>
      </c>
      <c r="J291" s="10">
        <f>'ОПУ БС'!$C291/12</f>
        <v>33.33333333</v>
      </c>
      <c r="K291" s="10">
        <f>'ОПУ БС'!$C291/12</f>
        <v>33.33333333</v>
      </c>
      <c r="L291" s="10">
        <f>'ОПУ БС'!$C291/12</f>
        <v>33.33333333</v>
      </c>
      <c r="M291" s="10">
        <f>'ОПУ БС'!$C291/12</f>
        <v>33.33333333</v>
      </c>
      <c r="N291" s="10">
        <f>'ОПУ БС'!$C291/12</f>
        <v>33.33333333</v>
      </c>
      <c r="O291" s="10">
        <f t="shared" si="21"/>
        <v>400</v>
      </c>
      <c r="P291" s="10">
        <f>'ОПУ БС'!$D291/12</f>
        <v>34.83333333</v>
      </c>
      <c r="Q291" s="10">
        <f>'ОПУ БС'!$D291/12</f>
        <v>34.83333333</v>
      </c>
      <c r="R291" s="10">
        <f>'ОПУ БС'!$D291/12</f>
        <v>34.83333333</v>
      </c>
      <c r="S291" s="10">
        <f>'ОПУ БС'!$D291/12</f>
        <v>34.83333333</v>
      </c>
      <c r="T291" s="10">
        <f>'ОПУ БС'!$D291/12</f>
        <v>34.83333333</v>
      </c>
      <c r="U291" s="10">
        <f>'ОПУ БС'!$D291/12</f>
        <v>34.83333333</v>
      </c>
      <c r="V291" s="10">
        <f>'ОПУ БС'!$D291/12</f>
        <v>34.83333333</v>
      </c>
      <c r="W291" s="10">
        <f>'ОПУ БС'!$D291/12</f>
        <v>34.83333333</v>
      </c>
      <c r="X291" s="10">
        <f>'ОПУ БС'!$D291/12</f>
        <v>34.83333333</v>
      </c>
      <c r="Y291" s="10">
        <f>'ОПУ БС'!$D291/12</f>
        <v>34.83333333</v>
      </c>
      <c r="Z291" s="10">
        <f>'ОПУ БС'!$D291/12</f>
        <v>34.83333333</v>
      </c>
      <c r="AA291" s="10">
        <f>'ОПУ БС'!$D291/12</f>
        <v>34.83333333</v>
      </c>
      <c r="AB291" s="10">
        <f t="shared" si="23"/>
        <v>418</v>
      </c>
      <c r="AC291" s="10">
        <f>'ОПУ БС'!$E291/12</f>
        <v>36.22666667</v>
      </c>
      <c r="AD291" s="10">
        <f>'ОПУ БС'!$E291/12</f>
        <v>36.22666667</v>
      </c>
      <c r="AE291" s="10">
        <f>'ОПУ БС'!$E291/12</f>
        <v>36.22666667</v>
      </c>
      <c r="AF291" s="10">
        <f>'ОПУ БС'!$E291/12</f>
        <v>36.22666667</v>
      </c>
      <c r="AG291" s="10">
        <f>'ОПУ БС'!$E291/12</f>
        <v>36.22666667</v>
      </c>
      <c r="AH291" s="10">
        <f>'ОПУ БС'!$E291/12</f>
        <v>36.22666667</v>
      </c>
      <c r="AI291" s="10">
        <f>'ОПУ БС'!$E291/12</f>
        <v>36.22666667</v>
      </c>
      <c r="AJ291" s="10">
        <f>'ОПУ БС'!$E291/12</f>
        <v>36.22666667</v>
      </c>
      <c r="AK291" s="10">
        <f>'ОПУ БС'!$E291/12</f>
        <v>36.22666667</v>
      </c>
      <c r="AL291" s="10">
        <f>'ОПУ БС'!$E291/12</f>
        <v>36.22666667</v>
      </c>
      <c r="AM291" s="10">
        <f>'ОПУ БС'!$E291/12</f>
        <v>36.22666667</v>
      </c>
      <c r="AN291" s="10">
        <f>'ОПУ БС'!$E291/12</f>
        <v>36.22666667</v>
      </c>
      <c r="AO291" s="10">
        <f t="shared" si="25"/>
        <v>434.72</v>
      </c>
      <c r="AP291" s="10">
        <f>'ОПУ БС'!$F291/12*'ОПУ БС'!L291</f>
        <v>28.63355733</v>
      </c>
      <c r="AQ291" s="10">
        <f>'ОПУ БС'!$F291/12*'ОПУ БС'!M291</f>
        <v>31.27085867</v>
      </c>
      <c r="AR291" s="10">
        <f>'ОПУ БС'!$F291/12*'ОПУ БС'!N291</f>
        <v>35.038432</v>
      </c>
      <c r="AS291" s="10">
        <f>'ОПУ БС'!$F291/12*'ОПУ БС'!O291</f>
        <v>35.038432</v>
      </c>
      <c r="AT291" s="10">
        <f>'ОПУ БС'!$F291/12*'ОПУ БС'!P291</f>
        <v>35.79194667</v>
      </c>
      <c r="AU291" s="10">
        <f>'ОПУ БС'!$F291/12*'ОПУ БС'!Q291</f>
        <v>38.05249067</v>
      </c>
      <c r="AV291" s="10">
        <f>'ОПУ БС'!$F291/12*'ОПУ БС'!R291</f>
        <v>43.70385067</v>
      </c>
      <c r="AW291" s="10">
        <f>'ОПУ БС'!$F291/12*'ОПУ БС'!S291</f>
        <v>42.57357867</v>
      </c>
      <c r="AX291" s="10">
        <f>'ОПУ БС'!$F291/12*'ОПУ БС'!T291</f>
        <v>39.55952</v>
      </c>
      <c r="AY291" s="10">
        <f>'ОПУ БС'!$F291/12*'ОПУ БС'!U291</f>
        <v>37.298976</v>
      </c>
      <c r="AZ291" s="10">
        <f>'ОПУ БС'!$F291/12*'ОПУ БС'!V291</f>
        <v>38.05249067</v>
      </c>
      <c r="BA291" s="10">
        <f>'ОПУ БС'!$F291/12*'ОПУ БС'!W291</f>
        <v>47.09466667</v>
      </c>
      <c r="BB291" s="10">
        <f t="shared" si="27"/>
        <v>452.1088</v>
      </c>
      <c r="BC291" s="10">
        <f>'ОПУ БС'!$G291/12*'ОПУ БС'!L291</f>
        <v>29.77889963</v>
      </c>
      <c r="BD291" s="10">
        <f>'ОПУ БС'!$G291/12*'ОПУ БС'!M291</f>
        <v>32.52169301</v>
      </c>
      <c r="BE291" s="10">
        <f>'ОПУ БС'!$G291/12*'ОПУ БС'!N291</f>
        <v>36.43996928</v>
      </c>
      <c r="BF291" s="10">
        <f>'ОПУ БС'!$G291/12*'ОПУ БС'!O291</f>
        <v>36.43996928</v>
      </c>
      <c r="BG291" s="10">
        <f>'ОПУ БС'!$G291/12*'ОПУ БС'!P291</f>
        <v>37.22362453</v>
      </c>
      <c r="BH291" s="10">
        <f>'ОПУ БС'!$G291/12*'ОПУ БС'!Q291</f>
        <v>39.57459029</v>
      </c>
      <c r="BI291" s="10">
        <f>'ОПУ БС'!$G291/12*'ОПУ БС'!R291</f>
        <v>45.45200469</v>
      </c>
      <c r="BJ291" s="10">
        <f>'ОПУ БС'!$G291/12*'ОПУ БС'!S291</f>
        <v>44.27652181</v>
      </c>
      <c r="BK291" s="10">
        <f>'ОПУ БС'!$G291/12*'ОПУ БС'!T291</f>
        <v>41.1419008</v>
      </c>
      <c r="BL291" s="10">
        <f>'ОПУ БС'!$G291/12*'ОПУ БС'!U291</f>
        <v>38.79093504</v>
      </c>
      <c r="BM291" s="10">
        <f>'ОПУ БС'!$G291/12*'ОПУ БС'!V291</f>
        <v>39.57459029</v>
      </c>
      <c r="BN291" s="10">
        <f>'ОПУ БС'!$G291/12*'ОПУ БС'!W291</f>
        <v>48.97845333</v>
      </c>
      <c r="BO291" s="10">
        <f t="shared" si="29"/>
        <v>470.193152</v>
      </c>
      <c r="BP291" s="10">
        <f>'ОПУ БС'!$H291/12*'ОПУ БС'!L291</f>
        <v>30.97005561</v>
      </c>
      <c r="BQ291" s="10">
        <f>'ОПУ БС'!$H291/12*'ОПУ БС'!M291</f>
        <v>33.82256073</v>
      </c>
      <c r="BR291" s="10">
        <f>'ОПУ БС'!$H291/12*'ОПУ БС'!N291</f>
        <v>37.89756805</v>
      </c>
      <c r="BS291" s="10">
        <f>'ОПУ БС'!$H291/12*'ОПУ БС'!O291</f>
        <v>37.89756805</v>
      </c>
      <c r="BT291" s="10">
        <f>'ОПУ БС'!$H291/12*'ОПУ БС'!P291</f>
        <v>38.71256951</v>
      </c>
      <c r="BU291" s="10">
        <f>'ОПУ БС'!$H291/12*'ОПУ БС'!Q291</f>
        <v>41.15757391</v>
      </c>
      <c r="BV291" s="10">
        <f>'ОПУ БС'!$H291/12*'ОПУ БС'!R291</f>
        <v>47.27008488</v>
      </c>
      <c r="BW291" s="10">
        <f>'ОПУ БС'!$H291/12*'ОПУ БС'!S291</f>
        <v>46.04758269</v>
      </c>
      <c r="BX291" s="10">
        <f>'ОПУ БС'!$H291/12*'ОПУ БС'!T291</f>
        <v>42.78757683</v>
      </c>
      <c r="BY291" s="10">
        <f>'ОПУ БС'!$H291/12*'ОПУ БС'!U291</f>
        <v>40.34257244</v>
      </c>
      <c r="BZ291" s="10">
        <f>'ОПУ БС'!$H291/12*'ОПУ БС'!V291</f>
        <v>41.15757391</v>
      </c>
      <c r="CA291" s="10">
        <f>'ОПУ БС'!$H291/12*'ОПУ БС'!W291</f>
        <v>50.93759147</v>
      </c>
      <c r="CB291" s="10">
        <f t="shared" si="31"/>
        <v>489.0008781</v>
      </c>
      <c r="CC291" s="10">
        <f>'ОПУ БС'!$I291/12*'ОПУ БС'!L291</f>
        <v>32.20885784</v>
      </c>
      <c r="CD291" s="10">
        <f>'ОПУ БС'!$I291/12*'ОПУ БС'!M291</f>
        <v>35.17546316</v>
      </c>
      <c r="CE291" s="10">
        <f>'ОПУ БС'!$I291/12*'ОПУ БС'!N291</f>
        <v>39.41347077</v>
      </c>
      <c r="CF291" s="10">
        <f>'ОПУ БС'!$I291/12*'ОПУ БС'!O291</f>
        <v>39.41347077</v>
      </c>
      <c r="CG291" s="10">
        <f>'ОПУ БС'!$I291/12*'ОПУ БС'!P291</f>
        <v>40.2610723</v>
      </c>
      <c r="CH291" s="10">
        <f>'ОПУ БС'!$I291/12*'ОПУ БС'!Q291</f>
        <v>42.80387686</v>
      </c>
      <c r="CI291" s="10">
        <f>'ОПУ БС'!$I291/12*'ОПУ БС'!R291</f>
        <v>49.16088828</v>
      </c>
      <c r="CJ291" s="10">
        <f>'ОПУ БС'!$I291/12*'ОПУ БС'!S291</f>
        <v>47.88948599</v>
      </c>
      <c r="CK291" s="10">
        <f>'ОПУ БС'!$I291/12*'ОПУ БС'!T291</f>
        <v>44.49907991</v>
      </c>
      <c r="CL291" s="10">
        <f>'ОПУ БС'!$I291/12*'ОПУ БС'!U291</f>
        <v>41.95627534</v>
      </c>
      <c r="CM291" s="10">
        <f>'ОПУ БС'!$I291/12*'ОПУ БС'!V291</f>
        <v>42.80387686</v>
      </c>
      <c r="CN291" s="10">
        <f>'ОПУ БС'!$I291/12*'ОПУ БС'!W291</f>
        <v>52.97509513</v>
      </c>
      <c r="CO291" s="10">
        <f t="shared" si="33"/>
        <v>508.5609132</v>
      </c>
      <c r="CP291" s="2"/>
      <c r="CQ291" s="2"/>
      <c r="CR291" s="48">
        <f>O291-'ОПУ БС'!C291</f>
        <v>0</v>
      </c>
      <c r="CS291" s="48">
        <f>AB291-'ОПУ БС'!D291</f>
        <v>0</v>
      </c>
      <c r="CT291" s="48">
        <f>AO291-'ОПУ БС'!E291</f>
        <v>0</v>
      </c>
      <c r="CU291" s="48">
        <f>BB291-'ОПУ БС'!F291</f>
        <v>0</v>
      </c>
      <c r="CV291" s="48">
        <f>BO291-'ОПУ БС'!G291</f>
        <v>0</v>
      </c>
      <c r="CW291" s="48">
        <f>CB291-'ОПУ БС'!H291</f>
        <v>0</v>
      </c>
      <c r="CX291" s="48">
        <f>CO291-'ОПУ БС'!I291</f>
        <v>0</v>
      </c>
      <c r="CY291" s="2"/>
      <c r="CZ291" s="2"/>
      <c r="DA291" s="57"/>
      <c r="DB291" s="57"/>
      <c r="DC291" s="57"/>
      <c r="DD291" s="57"/>
      <c r="DE291" s="57"/>
      <c r="DF291" s="57"/>
      <c r="DG291" s="57"/>
      <c r="DH291" s="57"/>
      <c r="DI291" s="57"/>
      <c r="DJ291" s="57"/>
      <c r="DK291" s="57"/>
      <c r="DL291" s="57"/>
      <c r="DM291" s="55">
        <f t="shared" si="35"/>
        <v>0</v>
      </c>
      <c r="DN291" s="57"/>
      <c r="DO291" s="57"/>
      <c r="DP291" s="57"/>
      <c r="DQ291" s="57"/>
      <c r="DR291" s="57"/>
      <c r="DS291" s="57"/>
      <c r="DT291" s="57"/>
      <c r="DU291" s="57"/>
      <c r="DV291" s="57"/>
      <c r="DW291" s="57"/>
      <c r="DX291" s="57"/>
      <c r="DY291" s="57"/>
      <c r="DZ291" s="50">
        <f t="shared" si="37"/>
        <v>0</v>
      </c>
      <c r="EA291" s="57"/>
      <c r="EB291" s="57"/>
      <c r="EC291" s="57"/>
      <c r="ED291" s="57"/>
      <c r="EE291" s="57"/>
      <c r="EF291" s="57"/>
      <c r="EG291" s="57"/>
      <c r="EH291" s="57"/>
      <c r="EI291" s="57"/>
      <c r="EJ291" s="57"/>
      <c r="EK291" s="57"/>
      <c r="EL291" s="57"/>
      <c r="EM291" s="50">
        <f t="shared" si="39"/>
        <v>0</v>
      </c>
      <c r="EN291" s="57"/>
      <c r="EO291" s="57"/>
      <c r="EP291" s="57"/>
      <c r="EQ291" s="57"/>
      <c r="ER291" s="57"/>
      <c r="ES291" s="57"/>
      <c r="ET291" s="57"/>
      <c r="EU291" s="57"/>
      <c r="EV291" s="57"/>
      <c r="EW291" s="57"/>
      <c r="EX291" s="57"/>
      <c r="EY291" s="57"/>
      <c r="EZ291" s="51">
        <f t="shared" si="41"/>
        <v>0</v>
      </c>
      <c r="FA291" s="57"/>
      <c r="FB291" s="57"/>
      <c r="FC291" s="57"/>
      <c r="FD291" s="57"/>
      <c r="FE291" s="57"/>
      <c r="FF291" s="57"/>
      <c r="FG291" s="57"/>
      <c r="FH291" s="57"/>
      <c r="FI291" s="57"/>
      <c r="FJ291" s="57"/>
      <c r="FK291" s="57"/>
      <c r="FL291" s="57"/>
      <c r="FM291" s="51">
        <f t="shared" si="43"/>
        <v>0</v>
      </c>
      <c r="FN291" s="2"/>
      <c r="FO291" s="2"/>
      <c r="FP291" s="10">
        <f t="shared" ref="FP291:GA291" si="3893">C291</f>
        <v>33.33333333</v>
      </c>
      <c r="FQ291" s="10">
        <f t="shared" si="3893"/>
        <v>33.33333333</v>
      </c>
      <c r="FR291" s="10">
        <f t="shared" si="3893"/>
        <v>33.33333333</v>
      </c>
      <c r="FS291" s="10">
        <f t="shared" si="3893"/>
        <v>33.33333333</v>
      </c>
      <c r="FT291" s="10">
        <f t="shared" si="3893"/>
        <v>33.33333333</v>
      </c>
      <c r="FU291" s="10">
        <f t="shared" si="3893"/>
        <v>33.33333333</v>
      </c>
      <c r="FV291" s="10">
        <f t="shared" si="3893"/>
        <v>33.33333333</v>
      </c>
      <c r="FW291" s="10">
        <f t="shared" si="3893"/>
        <v>33.33333333</v>
      </c>
      <c r="FX291" s="10">
        <f t="shared" si="3893"/>
        <v>33.33333333</v>
      </c>
      <c r="FY291" s="10">
        <f t="shared" si="3893"/>
        <v>33.33333333</v>
      </c>
      <c r="FZ291" s="10">
        <f t="shared" si="3893"/>
        <v>33.33333333</v>
      </c>
      <c r="GA291" s="10">
        <f t="shared" si="3893"/>
        <v>33.33333333</v>
      </c>
      <c r="GB291" s="52">
        <f t="shared" si="45"/>
        <v>400</v>
      </c>
      <c r="GC291" s="10">
        <f t="shared" ref="GC291:GN291" si="3894">P291</f>
        <v>34.83333333</v>
      </c>
      <c r="GD291" s="10">
        <f t="shared" si="3894"/>
        <v>34.83333333</v>
      </c>
      <c r="GE291" s="10">
        <f t="shared" si="3894"/>
        <v>34.83333333</v>
      </c>
      <c r="GF291" s="10">
        <f t="shared" si="3894"/>
        <v>34.83333333</v>
      </c>
      <c r="GG291" s="10">
        <f t="shared" si="3894"/>
        <v>34.83333333</v>
      </c>
      <c r="GH291" s="10">
        <f t="shared" si="3894"/>
        <v>34.83333333</v>
      </c>
      <c r="GI291" s="10">
        <f t="shared" si="3894"/>
        <v>34.83333333</v>
      </c>
      <c r="GJ291" s="10">
        <f t="shared" si="3894"/>
        <v>34.83333333</v>
      </c>
      <c r="GK291" s="10">
        <f t="shared" si="3894"/>
        <v>34.83333333</v>
      </c>
      <c r="GL291" s="10">
        <f t="shared" si="3894"/>
        <v>34.83333333</v>
      </c>
      <c r="GM291" s="10">
        <f t="shared" si="3894"/>
        <v>34.83333333</v>
      </c>
      <c r="GN291" s="10">
        <f t="shared" si="3894"/>
        <v>34.83333333</v>
      </c>
      <c r="GO291" s="52">
        <f t="shared" si="47"/>
        <v>418</v>
      </c>
      <c r="GP291" s="63">
        <f t="shared" ref="GP291:HA291" si="3895">AC291</f>
        <v>36.22666667</v>
      </c>
      <c r="GQ291" s="63">
        <f t="shared" si="3895"/>
        <v>36.22666667</v>
      </c>
      <c r="GR291" s="63">
        <f t="shared" si="3895"/>
        <v>36.22666667</v>
      </c>
      <c r="GS291" s="63">
        <f t="shared" si="3895"/>
        <v>36.22666667</v>
      </c>
      <c r="GT291" s="63">
        <f t="shared" si="3895"/>
        <v>36.22666667</v>
      </c>
      <c r="GU291" s="63">
        <f t="shared" si="3895"/>
        <v>36.22666667</v>
      </c>
      <c r="GV291" s="63">
        <f t="shared" si="3895"/>
        <v>36.22666667</v>
      </c>
      <c r="GW291" s="63">
        <f t="shared" si="3895"/>
        <v>36.22666667</v>
      </c>
      <c r="GX291" s="63">
        <f t="shared" si="3895"/>
        <v>36.22666667</v>
      </c>
      <c r="GY291" s="63">
        <f t="shared" si="3895"/>
        <v>36.22666667</v>
      </c>
      <c r="GZ291" s="63">
        <f t="shared" si="3895"/>
        <v>36.22666667</v>
      </c>
      <c r="HA291" s="63">
        <f t="shared" si="3895"/>
        <v>36.22666667</v>
      </c>
      <c r="HB291" s="52">
        <f t="shared" si="49"/>
        <v>434.72</v>
      </c>
      <c r="HC291" s="63">
        <f t="shared" ref="HC291:HN291" si="3896">AP291</f>
        <v>28.63355733</v>
      </c>
      <c r="HD291" s="63">
        <f t="shared" si="3896"/>
        <v>31.27085867</v>
      </c>
      <c r="HE291" s="63">
        <f t="shared" si="3896"/>
        <v>35.038432</v>
      </c>
      <c r="HF291" s="63">
        <f t="shared" si="3896"/>
        <v>35.038432</v>
      </c>
      <c r="HG291" s="63">
        <f t="shared" si="3896"/>
        <v>35.79194667</v>
      </c>
      <c r="HH291" s="63">
        <f t="shared" si="3896"/>
        <v>38.05249067</v>
      </c>
      <c r="HI291" s="63">
        <f t="shared" si="3896"/>
        <v>43.70385067</v>
      </c>
      <c r="HJ291" s="63">
        <f t="shared" si="3896"/>
        <v>42.57357867</v>
      </c>
      <c r="HK291" s="63">
        <f t="shared" si="3896"/>
        <v>39.55952</v>
      </c>
      <c r="HL291" s="63">
        <f t="shared" si="3896"/>
        <v>37.298976</v>
      </c>
      <c r="HM291" s="63">
        <f t="shared" si="3896"/>
        <v>38.05249067</v>
      </c>
      <c r="HN291" s="63">
        <f t="shared" si="3896"/>
        <v>47.09466667</v>
      </c>
      <c r="HO291" s="52">
        <f t="shared" si="51"/>
        <v>452.1088</v>
      </c>
      <c r="HP291" s="63">
        <f t="shared" ref="HP291:IA291" si="3897">BC291</f>
        <v>29.77889963</v>
      </c>
      <c r="HQ291" s="63">
        <f t="shared" si="3897"/>
        <v>32.52169301</v>
      </c>
      <c r="HR291" s="63">
        <f t="shared" si="3897"/>
        <v>36.43996928</v>
      </c>
      <c r="HS291" s="63">
        <f t="shared" si="3897"/>
        <v>36.43996928</v>
      </c>
      <c r="HT291" s="63">
        <f t="shared" si="3897"/>
        <v>37.22362453</v>
      </c>
      <c r="HU291" s="63">
        <f t="shared" si="3897"/>
        <v>39.57459029</v>
      </c>
      <c r="HV291" s="63">
        <f t="shared" si="3897"/>
        <v>45.45200469</v>
      </c>
      <c r="HW291" s="63">
        <f t="shared" si="3897"/>
        <v>44.27652181</v>
      </c>
      <c r="HX291" s="63">
        <f t="shared" si="3897"/>
        <v>41.1419008</v>
      </c>
      <c r="HY291" s="63">
        <f t="shared" si="3897"/>
        <v>38.79093504</v>
      </c>
      <c r="HZ291" s="63">
        <f t="shared" si="3897"/>
        <v>39.57459029</v>
      </c>
      <c r="IA291" s="63">
        <f t="shared" si="3897"/>
        <v>48.97845333</v>
      </c>
      <c r="IB291" s="52">
        <f t="shared" si="53"/>
        <v>470.193152</v>
      </c>
      <c r="IC291" s="63">
        <f t="shared" ref="IC291:IN291" si="3898">BP291</f>
        <v>30.97005561</v>
      </c>
      <c r="ID291" s="63">
        <f t="shared" si="3898"/>
        <v>33.82256073</v>
      </c>
      <c r="IE291" s="63">
        <f t="shared" si="3898"/>
        <v>37.89756805</v>
      </c>
      <c r="IF291" s="63">
        <f t="shared" si="3898"/>
        <v>37.89756805</v>
      </c>
      <c r="IG291" s="63">
        <f t="shared" si="3898"/>
        <v>38.71256951</v>
      </c>
      <c r="IH291" s="63">
        <f t="shared" si="3898"/>
        <v>41.15757391</v>
      </c>
      <c r="II291" s="63">
        <f t="shared" si="3898"/>
        <v>47.27008488</v>
      </c>
      <c r="IJ291" s="63">
        <f t="shared" si="3898"/>
        <v>46.04758269</v>
      </c>
      <c r="IK291" s="63">
        <f t="shared" si="3898"/>
        <v>42.78757683</v>
      </c>
      <c r="IL291" s="63">
        <f t="shared" si="3898"/>
        <v>40.34257244</v>
      </c>
      <c r="IM291" s="63">
        <f t="shared" si="3898"/>
        <v>41.15757391</v>
      </c>
      <c r="IN291" s="63">
        <f t="shared" si="3898"/>
        <v>50.93759147</v>
      </c>
      <c r="IO291" s="52">
        <f t="shared" si="55"/>
        <v>489.0008781</v>
      </c>
      <c r="IP291" s="63">
        <f t="shared" ref="IP291:JA291" si="3899">CC291</f>
        <v>32.20885784</v>
      </c>
      <c r="IQ291" s="63">
        <f t="shared" si="3899"/>
        <v>35.17546316</v>
      </c>
      <c r="IR291" s="63">
        <f t="shared" si="3899"/>
        <v>39.41347077</v>
      </c>
      <c r="IS291" s="63">
        <f t="shared" si="3899"/>
        <v>39.41347077</v>
      </c>
      <c r="IT291" s="63">
        <f t="shared" si="3899"/>
        <v>40.2610723</v>
      </c>
      <c r="IU291" s="63">
        <f t="shared" si="3899"/>
        <v>42.80387686</v>
      </c>
      <c r="IV291" s="63">
        <f t="shared" si="3899"/>
        <v>49.16088828</v>
      </c>
      <c r="IW291" s="63">
        <f t="shared" si="3899"/>
        <v>47.88948599</v>
      </c>
      <c r="IX291" s="63">
        <f t="shared" si="3899"/>
        <v>44.49907991</v>
      </c>
      <c r="IY291" s="63">
        <f t="shared" si="3899"/>
        <v>41.95627534</v>
      </c>
      <c r="IZ291" s="63">
        <f t="shared" si="3899"/>
        <v>42.80387686</v>
      </c>
      <c r="JA291" s="63">
        <f t="shared" si="3899"/>
        <v>52.97509513</v>
      </c>
      <c r="JB291" s="52">
        <f t="shared" si="57"/>
        <v>508.5609132</v>
      </c>
      <c r="JC291" s="2"/>
      <c r="JD291" s="2"/>
      <c r="JE291" s="19">
        <f t="shared" si="58"/>
        <v>0</v>
      </c>
      <c r="JF291" s="19">
        <f t="shared" si="59"/>
        <v>0</v>
      </c>
      <c r="JG291" s="48">
        <f t="shared" si="60"/>
        <v>0</v>
      </c>
      <c r="JH291" s="48">
        <f t="shared" si="61"/>
        <v>0</v>
      </c>
      <c r="JI291" s="48">
        <f t="shared" si="62"/>
        <v>0</v>
      </c>
      <c r="JJ291" s="48">
        <f t="shared" si="63"/>
        <v>0</v>
      </c>
      <c r="JK291" s="48">
        <f t="shared" si="64"/>
        <v>0</v>
      </c>
    </row>
    <row r="292" ht="19.5" customHeight="1">
      <c r="A292" s="2"/>
      <c r="B292" s="7" t="s">
        <v>49</v>
      </c>
      <c r="C292" s="8">
        <f t="shared" ref="C292:N292" si="3900">C293+C295+C297</f>
        <v>383.3333333</v>
      </c>
      <c r="D292" s="8">
        <f t="shared" si="3900"/>
        <v>383.3333333</v>
      </c>
      <c r="E292" s="8">
        <f t="shared" si="3900"/>
        <v>383.3333333</v>
      </c>
      <c r="F292" s="8">
        <f t="shared" si="3900"/>
        <v>383.3333333</v>
      </c>
      <c r="G292" s="8">
        <f t="shared" si="3900"/>
        <v>383.3333333</v>
      </c>
      <c r="H292" s="8">
        <f t="shared" si="3900"/>
        <v>383.3333333</v>
      </c>
      <c r="I292" s="8">
        <f t="shared" si="3900"/>
        <v>383.3333333</v>
      </c>
      <c r="J292" s="8">
        <f t="shared" si="3900"/>
        <v>383.3333333</v>
      </c>
      <c r="K292" s="8">
        <f t="shared" si="3900"/>
        <v>383.3333333</v>
      </c>
      <c r="L292" s="8">
        <f t="shared" si="3900"/>
        <v>383.3333333</v>
      </c>
      <c r="M292" s="8">
        <f t="shared" si="3900"/>
        <v>383.3333333</v>
      </c>
      <c r="N292" s="8">
        <f t="shared" si="3900"/>
        <v>383.3333333</v>
      </c>
      <c r="O292" s="8">
        <f t="shared" si="21"/>
        <v>4600</v>
      </c>
      <c r="P292" s="8">
        <f t="shared" ref="P292:AA292" si="3901">P293+P295+P297</f>
        <v>385.5833333</v>
      </c>
      <c r="Q292" s="8">
        <f t="shared" si="3901"/>
        <v>385.5833333</v>
      </c>
      <c r="R292" s="8">
        <f t="shared" si="3901"/>
        <v>385.5833333</v>
      </c>
      <c r="S292" s="8">
        <f t="shared" si="3901"/>
        <v>385.5833333</v>
      </c>
      <c r="T292" s="8">
        <f t="shared" si="3901"/>
        <v>385.5833333</v>
      </c>
      <c r="U292" s="8">
        <f t="shared" si="3901"/>
        <v>385.5833333</v>
      </c>
      <c r="V292" s="8">
        <f t="shared" si="3901"/>
        <v>385.5833333</v>
      </c>
      <c r="W292" s="8">
        <f t="shared" si="3901"/>
        <v>385.5833333</v>
      </c>
      <c r="X292" s="8">
        <f t="shared" si="3901"/>
        <v>385.5833333</v>
      </c>
      <c r="Y292" s="8">
        <f t="shared" si="3901"/>
        <v>385.5833333</v>
      </c>
      <c r="Z292" s="8">
        <f t="shared" si="3901"/>
        <v>385.5833333</v>
      </c>
      <c r="AA292" s="8">
        <f t="shared" si="3901"/>
        <v>385.5833333</v>
      </c>
      <c r="AB292" s="8">
        <f t="shared" si="23"/>
        <v>4627</v>
      </c>
      <c r="AC292" s="8">
        <f t="shared" ref="AC292:AN292" si="3902">AC293+AC295+AC297</f>
        <v>534.0066667</v>
      </c>
      <c r="AD292" s="8">
        <f t="shared" si="3902"/>
        <v>534.0066667</v>
      </c>
      <c r="AE292" s="8">
        <f t="shared" si="3902"/>
        <v>534.0066667</v>
      </c>
      <c r="AF292" s="8">
        <f t="shared" si="3902"/>
        <v>534.0066667</v>
      </c>
      <c r="AG292" s="8">
        <f t="shared" si="3902"/>
        <v>534.0066667</v>
      </c>
      <c r="AH292" s="8">
        <f t="shared" si="3902"/>
        <v>534.0066667</v>
      </c>
      <c r="AI292" s="8">
        <f t="shared" si="3902"/>
        <v>534.0066667</v>
      </c>
      <c r="AJ292" s="8">
        <f t="shared" si="3902"/>
        <v>534.0066667</v>
      </c>
      <c r="AK292" s="8">
        <f t="shared" si="3902"/>
        <v>534.0066667</v>
      </c>
      <c r="AL292" s="8">
        <f t="shared" si="3902"/>
        <v>534.0066667</v>
      </c>
      <c r="AM292" s="8">
        <f t="shared" si="3902"/>
        <v>534.0066667</v>
      </c>
      <c r="AN292" s="8">
        <f t="shared" si="3902"/>
        <v>534.0066667</v>
      </c>
      <c r="AO292" s="8">
        <f t="shared" si="25"/>
        <v>6408.08</v>
      </c>
      <c r="AP292" s="8">
        <f t="shared" ref="AP292:BA292" si="3903">AP293+AP295+AP297</f>
        <v>994.450336</v>
      </c>
      <c r="AQ292" s="8">
        <f t="shared" si="3903"/>
        <v>1041.864621</v>
      </c>
      <c r="AR292" s="8">
        <f t="shared" si="3903"/>
        <v>1109.599315</v>
      </c>
      <c r="AS292" s="8">
        <f t="shared" si="3903"/>
        <v>1109.599315</v>
      </c>
      <c r="AT292" s="8">
        <f t="shared" si="3903"/>
        <v>1123.146253</v>
      </c>
      <c r="AU292" s="8">
        <f t="shared" si="3903"/>
        <v>1163.787069</v>
      </c>
      <c r="AV292" s="8">
        <f t="shared" si="3903"/>
        <v>1265.389109</v>
      </c>
      <c r="AW292" s="8">
        <f t="shared" si="3903"/>
        <v>1245.068701</v>
      </c>
      <c r="AX292" s="8">
        <f t="shared" si="3903"/>
        <v>1190.880947</v>
      </c>
      <c r="AY292" s="8">
        <f t="shared" si="3903"/>
        <v>1150.240131</v>
      </c>
      <c r="AZ292" s="8">
        <f t="shared" si="3903"/>
        <v>1163.787069</v>
      </c>
      <c r="BA292" s="8">
        <f t="shared" si="3903"/>
        <v>1326.350333</v>
      </c>
      <c r="BB292" s="8">
        <f t="shared" si="27"/>
        <v>13884.1632</v>
      </c>
      <c r="BC292" s="8">
        <f t="shared" ref="BC292:BN292" si="3904">BC293+BC295+BC297</f>
        <v>524.3350161</v>
      </c>
      <c r="BD292" s="8">
        <f t="shared" si="3904"/>
        <v>528.4492062</v>
      </c>
      <c r="BE292" s="8">
        <f t="shared" si="3904"/>
        <v>534.3266206</v>
      </c>
      <c r="BF292" s="8">
        <f t="shared" si="3904"/>
        <v>534.3266206</v>
      </c>
      <c r="BG292" s="8">
        <f t="shared" si="3904"/>
        <v>535.5021035</v>
      </c>
      <c r="BH292" s="8">
        <f t="shared" si="3904"/>
        <v>539.0285521</v>
      </c>
      <c r="BI292" s="8">
        <f t="shared" si="3904"/>
        <v>547.8446737</v>
      </c>
      <c r="BJ292" s="8">
        <f t="shared" si="3904"/>
        <v>546.0814494</v>
      </c>
      <c r="BK292" s="8">
        <f t="shared" si="3904"/>
        <v>541.3795179</v>
      </c>
      <c r="BL292" s="8">
        <f t="shared" si="3904"/>
        <v>537.8530692</v>
      </c>
      <c r="BM292" s="8">
        <f t="shared" si="3904"/>
        <v>539.0285521</v>
      </c>
      <c r="BN292" s="8">
        <f t="shared" si="3904"/>
        <v>553.1343467</v>
      </c>
      <c r="BO292" s="8">
        <f t="shared" si="29"/>
        <v>6461.289728</v>
      </c>
      <c r="BP292" s="8">
        <f t="shared" ref="BP292:CA292" si="3905">BP293+BP295+BP297</f>
        <v>526.1217501</v>
      </c>
      <c r="BQ292" s="8">
        <f t="shared" si="3905"/>
        <v>530.4005078</v>
      </c>
      <c r="BR292" s="8">
        <f t="shared" si="3905"/>
        <v>536.5130187</v>
      </c>
      <c r="BS292" s="8">
        <f t="shared" si="3905"/>
        <v>536.5130187</v>
      </c>
      <c r="BT292" s="8">
        <f t="shared" si="3905"/>
        <v>537.7355209</v>
      </c>
      <c r="BU292" s="8">
        <f t="shared" si="3905"/>
        <v>541.4030275</v>
      </c>
      <c r="BV292" s="8">
        <f t="shared" si="3905"/>
        <v>550.571794</v>
      </c>
      <c r="BW292" s="8">
        <f t="shared" si="3905"/>
        <v>548.7380407</v>
      </c>
      <c r="BX292" s="8">
        <f t="shared" si="3905"/>
        <v>543.8480319</v>
      </c>
      <c r="BY292" s="8">
        <f t="shared" si="3905"/>
        <v>540.1805253</v>
      </c>
      <c r="BZ292" s="8">
        <f t="shared" si="3905"/>
        <v>541.4030275</v>
      </c>
      <c r="CA292" s="8">
        <f t="shared" si="3905"/>
        <v>556.0730539</v>
      </c>
      <c r="CB292" s="8">
        <f t="shared" si="31"/>
        <v>6489.501317</v>
      </c>
      <c r="CC292" s="8">
        <f t="shared" ref="CC292:CN292" si="3906">CC293+CC295+CC297</f>
        <v>527.9799534</v>
      </c>
      <c r="CD292" s="8">
        <f t="shared" si="3906"/>
        <v>532.4298614</v>
      </c>
      <c r="CE292" s="8">
        <f t="shared" si="3906"/>
        <v>538.7868728</v>
      </c>
      <c r="CF292" s="8">
        <f t="shared" si="3906"/>
        <v>538.7868728</v>
      </c>
      <c r="CG292" s="8">
        <f t="shared" si="3906"/>
        <v>540.0582751</v>
      </c>
      <c r="CH292" s="8">
        <f t="shared" si="3906"/>
        <v>543.872482</v>
      </c>
      <c r="CI292" s="8">
        <f t="shared" si="3906"/>
        <v>553.4079991</v>
      </c>
      <c r="CJ292" s="8">
        <f t="shared" si="3906"/>
        <v>551.5008957</v>
      </c>
      <c r="CK292" s="8">
        <f t="shared" si="3906"/>
        <v>546.4152865</v>
      </c>
      <c r="CL292" s="8">
        <f t="shared" si="3906"/>
        <v>542.6010797</v>
      </c>
      <c r="CM292" s="8">
        <f t="shared" si="3906"/>
        <v>543.872482</v>
      </c>
      <c r="CN292" s="8">
        <f t="shared" si="3906"/>
        <v>559.1293094</v>
      </c>
      <c r="CO292" s="8">
        <f t="shared" si="33"/>
        <v>6518.84137</v>
      </c>
      <c r="CP292" s="2"/>
      <c r="CQ292" s="2"/>
      <c r="CR292" s="48">
        <f>O292-'ОПУ БС'!C292</f>
        <v>0</v>
      </c>
      <c r="CS292" s="48">
        <f>AB292-'ОПУ БС'!D292</f>
        <v>0</v>
      </c>
      <c r="CT292" s="48">
        <f>AO292-'ОПУ БС'!E292</f>
        <v>0</v>
      </c>
      <c r="CU292" s="48">
        <f>BB292-'ОПУ БС'!F292</f>
        <v>0</v>
      </c>
      <c r="CV292" s="48">
        <f>BO292-'ОПУ БС'!G292</f>
        <v>0</v>
      </c>
      <c r="CW292" s="48">
        <f>CB292-'ОПУ БС'!H292</f>
        <v>0</v>
      </c>
      <c r="CX292" s="48">
        <f>CO292-'ОПУ БС'!I292</f>
        <v>0</v>
      </c>
      <c r="CY292" s="2"/>
      <c r="CZ292" s="2"/>
      <c r="DA292" s="49">
        <f t="shared" ref="DA292:DL292" si="3907">DA293+DA295+DA297</f>
        <v>0</v>
      </c>
      <c r="DB292" s="49">
        <f t="shared" si="3907"/>
        <v>0</v>
      </c>
      <c r="DC292" s="49">
        <f t="shared" si="3907"/>
        <v>0</v>
      </c>
      <c r="DD292" s="49">
        <f t="shared" si="3907"/>
        <v>0</v>
      </c>
      <c r="DE292" s="49">
        <f t="shared" si="3907"/>
        <v>0</v>
      </c>
      <c r="DF292" s="49">
        <f t="shared" si="3907"/>
        <v>0</v>
      </c>
      <c r="DG292" s="49">
        <f t="shared" si="3907"/>
        <v>0</v>
      </c>
      <c r="DH292" s="49">
        <f t="shared" si="3907"/>
        <v>0</v>
      </c>
      <c r="DI292" s="49">
        <f t="shared" si="3907"/>
        <v>0</v>
      </c>
      <c r="DJ292" s="49">
        <f t="shared" si="3907"/>
        <v>0</v>
      </c>
      <c r="DK292" s="49">
        <f t="shared" si="3907"/>
        <v>0</v>
      </c>
      <c r="DL292" s="49">
        <f t="shared" si="3907"/>
        <v>0</v>
      </c>
      <c r="DM292" s="50">
        <f t="shared" si="35"/>
        <v>0</v>
      </c>
      <c r="DN292" s="49">
        <f t="shared" ref="DN292:DY292" si="3908">DN293+DN295+DN297</f>
        <v>0</v>
      </c>
      <c r="DO292" s="49">
        <f t="shared" si="3908"/>
        <v>0</v>
      </c>
      <c r="DP292" s="49">
        <f t="shared" si="3908"/>
        <v>0</v>
      </c>
      <c r="DQ292" s="49">
        <f t="shared" si="3908"/>
        <v>0</v>
      </c>
      <c r="DR292" s="49">
        <f t="shared" si="3908"/>
        <v>0</v>
      </c>
      <c r="DS292" s="49">
        <f t="shared" si="3908"/>
        <v>0</v>
      </c>
      <c r="DT292" s="49">
        <f t="shared" si="3908"/>
        <v>0</v>
      </c>
      <c r="DU292" s="49">
        <f t="shared" si="3908"/>
        <v>0</v>
      </c>
      <c r="DV292" s="49">
        <f t="shared" si="3908"/>
        <v>1378.577009</v>
      </c>
      <c r="DW292" s="49">
        <f t="shared" si="3908"/>
        <v>1299.80118</v>
      </c>
      <c r="DX292" s="49">
        <f t="shared" si="3908"/>
        <v>1320.56785</v>
      </c>
      <c r="DY292" s="49">
        <f t="shared" si="3908"/>
        <v>1641.163106</v>
      </c>
      <c r="DZ292" s="50">
        <f t="shared" si="37"/>
        <v>5640.109144</v>
      </c>
      <c r="EA292" s="49">
        <f t="shared" ref="EA292:EL292" si="3909">EA293+EA295+EA297</f>
        <v>4057.053407</v>
      </c>
      <c r="EB292" s="49">
        <f t="shared" si="3909"/>
        <v>4430.729379</v>
      </c>
      <c r="EC292" s="49">
        <f t="shared" si="3909"/>
        <v>4986.341184</v>
      </c>
      <c r="ED292" s="49">
        <f t="shared" si="3909"/>
        <v>4964.552195</v>
      </c>
      <c r="EE292" s="49">
        <f t="shared" si="3909"/>
        <v>5071.316759</v>
      </c>
      <c r="EF292" s="49">
        <f t="shared" si="3909"/>
        <v>5391.610449</v>
      </c>
      <c r="EG292" s="49">
        <f t="shared" si="3909"/>
        <v>6192.344674</v>
      </c>
      <c r="EH292" s="49">
        <f t="shared" si="3909"/>
        <v>6032.197829</v>
      </c>
      <c r="EI292" s="49">
        <f t="shared" si="3909"/>
        <v>5605.139576</v>
      </c>
      <c r="EJ292" s="49">
        <f t="shared" si="3909"/>
        <v>5284.845886</v>
      </c>
      <c r="EK292" s="49">
        <f t="shared" si="3909"/>
        <v>5369.82146</v>
      </c>
      <c r="EL292" s="49">
        <f t="shared" si="3909"/>
        <v>6672.785209</v>
      </c>
      <c r="EM292" s="50">
        <f t="shared" si="39"/>
        <v>64058.73801</v>
      </c>
      <c r="EN292" s="49">
        <f t="shared" ref="EN292:EY292" si="3910">EN293+EN295+EN297</f>
        <v>11265.51235</v>
      </c>
      <c r="EO292" s="49">
        <f t="shared" si="3910"/>
        <v>12303.12533</v>
      </c>
      <c r="EP292" s="49">
        <f t="shared" si="3910"/>
        <v>13844.44496</v>
      </c>
      <c r="EQ292" s="49">
        <f t="shared" si="3910"/>
        <v>13785.42959</v>
      </c>
      <c r="ER292" s="49">
        <f t="shared" si="3910"/>
        <v>14081.89044</v>
      </c>
      <c r="ES292" s="49">
        <f t="shared" si="3910"/>
        <v>14971.27299</v>
      </c>
      <c r="ET292" s="49">
        <f t="shared" si="3910"/>
        <v>17194.72938</v>
      </c>
      <c r="EU292" s="49">
        <f t="shared" si="3910"/>
        <v>16750.0381</v>
      </c>
      <c r="EV292" s="49">
        <f t="shared" si="3910"/>
        <v>15564.1947</v>
      </c>
      <c r="EW292" s="49">
        <f t="shared" si="3910"/>
        <v>14674.81214</v>
      </c>
      <c r="EX292" s="49">
        <f t="shared" si="3910"/>
        <v>14912.25762</v>
      </c>
      <c r="EY292" s="49">
        <f t="shared" si="3910"/>
        <v>18528.80321</v>
      </c>
      <c r="EZ292" s="51">
        <f t="shared" si="41"/>
        <v>177876.5108</v>
      </c>
      <c r="FA292" s="49">
        <f t="shared" ref="FA292:FL292" si="3911">FA293+FA295+FA297</f>
        <v>15778.30195</v>
      </c>
      <c r="FB292" s="49">
        <f t="shared" si="3911"/>
        <v>17231.5666</v>
      </c>
      <c r="FC292" s="49">
        <f t="shared" si="3911"/>
        <v>19388.25569</v>
      </c>
      <c r="FD292" s="49">
        <f t="shared" si="3911"/>
        <v>19307.65896</v>
      </c>
      <c r="FE292" s="49">
        <f t="shared" si="3911"/>
        <v>19722.87743</v>
      </c>
      <c r="FF292" s="49">
        <f t="shared" si="3911"/>
        <v>20968.53285</v>
      </c>
      <c r="FG292" s="49">
        <f t="shared" si="3911"/>
        <v>24082.67139</v>
      </c>
      <c r="FH292" s="49">
        <f t="shared" si="3911"/>
        <v>23459.84368</v>
      </c>
      <c r="FI292" s="49">
        <f t="shared" si="3911"/>
        <v>21798.96979</v>
      </c>
      <c r="FJ292" s="49">
        <f t="shared" si="3911"/>
        <v>20553.31438</v>
      </c>
      <c r="FK292" s="49">
        <f t="shared" si="3911"/>
        <v>20887.93611</v>
      </c>
      <c r="FL292" s="49">
        <f t="shared" si="3911"/>
        <v>25951.15452</v>
      </c>
      <c r="FM292" s="51">
        <f t="shared" si="43"/>
        <v>249131.0834</v>
      </c>
      <c r="FN292" s="2"/>
      <c r="FO292" s="2"/>
      <c r="FP292" s="8">
        <f t="shared" ref="FP292:GA292" si="3912">FP293+FP295+FP297</f>
        <v>383.3333333</v>
      </c>
      <c r="FQ292" s="8">
        <f t="shared" si="3912"/>
        <v>383.3333333</v>
      </c>
      <c r="FR292" s="8">
        <f t="shared" si="3912"/>
        <v>383.3333333</v>
      </c>
      <c r="FS292" s="8">
        <f t="shared" si="3912"/>
        <v>383.3333333</v>
      </c>
      <c r="FT292" s="8">
        <f t="shared" si="3912"/>
        <v>383.3333333</v>
      </c>
      <c r="FU292" s="8">
        <f t="shared" si="3912"/>
        <v>383.3333333</v>
      </c>
      <c r="FV292" s="8">
        <f t="shared" si="3912"/>
        <v>383.3333333</v>
      </c>
      <c r="FW292" s="8">
        <f t="shared" si="3912"/>
        <v>383.3333333</v>
      </c>
      <c r="FX292" s="8">
        <f t="shared" si="3912"/>
        <v>383.3333333</v>
      </c>
      <c r="FY292" s="8">
        <f t="shared" si="3912"/>
        <v>383.3333333</v>
      </c>
      <c r="FZ292" s="8">
        <f t="shared" si="3912"/>
        <v>383.3333333</v>
      </c>
      <c r="GA292" s="8">
        <f t="shared" si="3912"/>
        <v>383.3333333</v>
      </c>
      <c r="GB292" s="52">
        <f t="shared" si="45"/>
        <v>4600</v>
      </c>
      <c r="GC292" s="8">
        <f t="shared" ref="GC292:GN292" si="3913">GC293+GC295+GC297</f>
        <v>385.5833333</v>
      </c>
      <c r="GD292" s="8">
        <f t="shared" si="3913"/>
        <v>385.5833333</v>
      </c>
      <c r="GE292" s="8">
        <f t="shared" si="3913"/>
        <v>385.5833333</v>
      </c>
      <c r="GF292" s="8">
        <f t="shared" si="3913"/>
        <v>385.5833333</v>
      </c>
      <c r="GG292" s="8">
        <f t="shared" si="3913"/>
        <v>385.5833333</v>
      </c>
      <c r="GH292" s="8">
        <f t="shared" si="3913"/>
        <v>385.5833333</v>
      </c>
      <c r="GI292" s="8">
        <f t="shared" si="3913"/>
        <v>385.5833333</v>
      </c>
      <c r="GJ292" s="8">
        <f t="shared" si="3913"/>
        <v>385.5833333</v>
      </c>
      <c r="GK292" s="8">
        <f t="shared" si="3913"/>
        <v>385.5833333</v>
      </c>
      <c r="GL292" s="8">
        <f t="shared" si="3913"/>
        <v>385.5833333</v>
      </c>
      <c r="GM292" s="8">
        <f t="shared" si="3913"/>
        <v>385.5833333</v>
      </c>
      <c r="GN292" s="8">
        <f t="shared" si="3913"/>
        <v>385.5833333</v>
      </c>
      <c r="GO292" s="52">
        <f t="shared" si="47"/>
        <v>4627</v>
      </c>
      <c r="GP292" s="53">
        <f t="shared" ref="GP292:HA292" si="3914">GP293+GP295+GP297</f>
        <v>534.0066667</v>
      </c>
      <c r="GQ292" s="53">
        <f t="shared" si="3914"/>
        <v>534.0066667</v>
      </c>
      <c r="GR292" s="53">
        <f t="shared" si="3914"/>
        <v>534.0066667</v>
      </c>
      <c r="GS292" s="53">
        <f t="shared" si="3914"/>
        <v>534.0066667</v>
      </c>
      <c r="GT292" s="53">
        <f t="shared" si="3914"/>
        <v>534.0066667</v>
      </c>
      <c r="GU292" s="53">
        <f t="shared" si="3914"/>
        <v>534.0066667</v>
      </c>
      <c r="GV292" s="53">
        <f t="shared" si="3914"/>
        <v>534.0066667</v>
      </c>
      <c r="GW292" s="53">
        <f t="shared" si="3914"/>
        <v>534.0066667</v>
      </c>
      <c r="GX292" s="53">
        <f t="shared" si="3914"/>
        <v>534.0066667</v>
      </c>
      <c r="GY292" s="53">
        <f t="shared" si="3914"/>
        <v>534.0066667</v>
      </c>
      <c r="GZ292" s="53">
        <f t="shared" si="3914"/>
        <v>534.0066667</v>
      </c>
      <c r="HA292" s="53">
        <f t="shared" si="3914"/>
        <v>534.0066667</v>
      </c>
      <c r="HB292" s="52">
        <f t="shared" si="49"/>
        <v>6408.08</v>
      </c>
      <c r="HC292" s="53">
        <f t="shared" ref="HC292:HN292" si="3915">HC293+HC295+HC297</f>
        <v>994.450336</v>
      </c>
      <c r="HD292" s="53">
        <f t="shared" si="3915"/>
        <v>1041.864621</v>
      </c>
      <c r="HE292" s="53">
        <f t="shared" si="3915"/>
        <v>1109.599315</v>
      </c>
      <c r="HF292" s="53">
        <f t="shared" si="3915"/>
        <v>1109.599315</v>
      </c>
      <c r="HG292" s="53">
        <f t="shared" si="3915"/>
        <v>1123.146253</v>
      </c>
      <c r="HH292" s="53">
        <f t="shared" si="3915"/>
        <v>1163.787069</v>
      </c>
      <c r="HI292" s="53">
        <f t="shared" si="3915"/>
        <v>1265.389109</v>
      </c>
      <c r="HJ292" s="53">
        <f t="shared" si="3915"/>
        <v>1245.068701</v>
      </c>
      <c r="HK292" s="53">
        <f t="shared" si="3915"/>
        <v>2569.457955</v>
      </c>
      <c r="HL292" s="53">
        <f t="shared" si="3915"/>
        <v>2450.04131</v>
      </c>
      <c r="HM292" s="53">
        <f t="shared" si="3915"/>
        <v>2484.35492</v>
      </c>
      <c r="HN292" s="53">
        <f t="shared" si="3915"/>
        <v>2967.513439</v>
      </c>
      <c r="HO292" s="52">
        <f t="shared" si="51"/>
        <v>19524.27234</v>
      </c>
      <c r="HP292" s="53">
        <f t="shared" ref="HP292:IA292" si="3916">HP293+HP295+HP297</f>
        <v>4581.388423</v>
      </c>
      <c r="HQ292" s="53">
        <f t="shared" si="3916"/>
        <v>4959.178585</v>
      </c>
      <c r="HR292" s="53">
        <f t="shared" si="3916"/>
        <v>5520.667805</v>
      </c>
      <c r="HS292" s="53">
        <f t="shared" si="3916"/>
        <v>5498.878816</v>
      </c>
      <c r="HT292" s="53">
        <f t="shared" si="3916"/>
        <v>5606.818862</v>
      </c>
      <c r="HU292" s="53">
        <f t="shared" si="3916"/>
        <v>5930.639001</v>
      </c>
      <c r="HV292" s="53">
        <f t="shared" si="3916"/>
        <v>6740.189348</v>
      </c>
      <c r="HW292" s="53">
        <f t="shared" si="3916"/>
        <v>6578.279278</v>
      </c>
      <c r="HX292" s="53">
        <f t="shared" si="3916"/>
        <v>6146.519093</v>
      </c>
      <c r="HY292" s="53">
        <f t="shared" si="3916"/>
        <v>5822.698955</v>
      </c>
      <c r="HZ292" s="53">
        <f t="shared" si="3916"/>
        <v>5908.850012</v>
      </c>
      <c r="IA292" s="53">
        <f t="shared" si="3916"/>
        <v>7225.919556</v>
      </c>
      <c r="IB292" s="52">
        <f t="shared" si="53"/>
        <v>70520.02773</v>
      </c>
      <c r="IC292" s="53">
        <f t="shared" ref="IC292:IN292" si="3917">IC293+IC295+IC297</f>
        <v>11791.6341</v>
      </c>
      <c r="ID292" s="53">
        <f t="shared" si="3917"/>
        <v>12833.52584</v>
      </c>
      <c r="IE292" s="53">
        <f t="shared" si="3917"/>
        <v>14380.95798</v>
      </c>
      <c r="IF292" s="53">
        <f t="shared" si="3917"/>
        <v>14321.94261</v>
      </c>
      <c r="IG292" s="53">
        <f t="shared" si="3917"/>
        <v>14619.62596</v>
      </c>
      <c r="IH292" s="53">
        <f t="shared" si="3917"/>
        <v>15512.67602</v>
      </c>
      <c r="II292" s="53">
        <f t="shared" si="3917"/>
        <v>17745.30117</v>
      </c>
      <c r="IJ292" s="53">
        <f t="shared" si="3917"/>
        <v>17298.77614</v>
      </c>
      <c r="IK292" s="53">
        <f t="shared" si="3917"/>
        <v>16108.04273</v>
      </c>
      <c r="IL292" s="53">
        <f t="shared" si="3917"/>
        <v>15214.99267</v>
      </c>
      <c r="IM292" s="53">
        <f t="shared" si="3917"/>
        <v>15453.66065</v>
      </c>
      <c r="IN292" s="53">
        <f t="shared" si="3917"/>
        <v>19084.87626</v>
      </c>
      <c r="IO292" s="52">
        <f t="shared" si="55"/>
        <v>184366.0121</v>
      </c>
      <c r="IP292" s="53">
        <f t="shared" ref="IP292:JA292" si="3918">IP293+IP295+IP297</f>
        <v>16306.2819</v>
      </c>
      <c r="IQ292" s="53">
        <f t="shared" si="3918"/>
        <v>17763.99646</v>
      </c>
      <c r="IR292" s="53">
        <f t="shared" si="3918"/>
        <v>19927.04257</v>
      </c>
      <c r="IS292" s="53">
        <f t="shared" si="3918"/>
        <v>19846.44583</v>
      </c>
      <c r="IT292" s="53">
        <f t="shared" si="3918"/>
        <v>20262.93571</v>
      </c>
      <c r="IU292" s="53">
        <f t="shared" si="3918"/>
        <v>21512.40533</v>
      </c>
      <c r="IV292" s="53">
        <f t="shared" si="3918"/>
        <v>24636.07939</v>
      </c>
      <c r="IW292" s="53">
        <f t="shared" si="3918"/>
        <v>24011.34458</v>
      </c>
      <c r="IX292" s="53">
        <f t="shared" si="3918"/>
        <v>22345.38508</v>
      </c>
      <c r="IY292" s="53">
        <f t="shared" si="3918"/>
        <v>21095.91546</v>
      </c>
      <c r="IZ292" s="53">
        <f t="shared" si="3918"/>
        <v>21431.8086</v>
      </c>
      <c r="JA292" s="53">
        <f t="shared" si="3918"/>
        <v>26510.28382</v>
      </c>
      <c r="JB292" s="52">
        <f t="shared" si="57"/>
        <v>255649.9247</v>
      </c>
      <c r="JC292" s="2"/>
      <c r="JD292" s="2"/>
      <c r="JE292" s="19">
        <f t="shared" si="58"/>
        <v>0</v>
      </c>
      <c r="JF292" s="19">
        <f t="shared" si="59"/>
        <v>0</v>
      </c>
      <c r="JG292" s="48">
        <f t="shared" si="60"/>
        <v>0</v>
      </c>
      <c r="JH292" s="48">
        <f t="shared" si="61"/>
        <v>0</v>
      </c>
      <c r="JI292" s="48">
        <f t="shared" si="62"/>
        <v>0</v>
      </c>
      <c r="JJ292" s="48">
        <f t="shared" si="63"/>
        <v>0</v>
      </c>
      <c r="JK292" s="48">
        <f t="shared" si="64"/>
        <v>0</v>
      </c>
    </row>
    <row r="293" ht="19.5" customHeight="1">
      <c r="A293" s="2"/>
      <c r="B293" s="9" t="s">
        <v>50</v>
      </c>
      <c r="C293" s="10">
        <f>'ОПУ БС'!$C293/12</f>
        <v>333.3333333</v>
      </c>
      <c r="D293" s="10">
        <f>'ОПУ БС'!$C293/12</f>
        <v>333.3333333</v>
      </c>
      <c r="E293" s="10">
        <f>'ОПУ БС'!$C293/12</f>
        <v>333.3333333</v>
      </c>
      <c r="F293" s="10">
        <f>'ОПУ БС'!$C293/12</f>
        <v>333.3333333</v>
      </c>
      <c r="G293" s="10">
        <f>'ОПУ БС'!$C293/12</f>
        <v>333.3333333</v>
      </c>
      <c r="H293" s="10">
        <f>'ОПУ БС'!$C293/12</f>
        <v>333.3333333</v>
      </c>
      <c r="I293" s="10">
        <f>'ОПУ БС'!$C293/12</f>
        <v>333.3333333</v>
      </c>
      <c r="J293" s="10">
        <f>'ОПУ БС'!$C293/12</f>
        <v>333.3333333</v>
      </c>
      <c r="K293" s="10">
        <f>'ОПУ БС'!$C293/12</f>
        <v>333.3333333</v>
      </c>
      <c r="L293" s="10">
        <f>'ОПУ БС'!$C293/12</f>
        <v>333.3333333</v>
      </c>
      <c r="M293" s="10">
        <f>'ОПУ БС'!$C293/12</f>
        <v>333.3333333</v>
      </c>
      <c r="N293" s="10">
        <f>'ОПУ БС'!$C293/12</f>
        <v>333.3333333</v>
      </c>
      <c r="O293" s="10">
        <f t="shared" si="21"/>
        <v>4000</v>
      </c>
      <c r="P293" s="10">
        <f>'ОПУ БС'!$D293/12</f>
        <v>333.3333333</v>
      </c>
      <c r="Q293" s="10">
        <f>'ОПУ БС'!$D293/12</f>
        <v>333.3333333</v>
      </c>
      <c r="R293" s="10">
        <f>'ОПУ БС'!$D293/12</f>
        <v>333.3333333</v>
      </c>
      <c r="S293" s="10">
        <f>'ОПУ БС'!$D293/12</f>
        <v>333.3333333</v>
      </c>
      <c r="T293" s="10">
        <f>'ОПУ БС'!$D293/12</f>
        <v>333.3333333</v>
      </c>
      <c r="U293" s="10">
        <f>'ОПУ БС'!$D293/12</f>
        <v>333.3333333</v>
      </c>
      <c r="V293" s="10">
        <f>'ОПУ БС'!$D293/12</f>
        <v>333.3333333</v>
      </c>
      <c r="W293" s="10">
        <f>'ОПУ БС'!$D293/12</f>
        <v>333.3333333</v>
      </c>
      <c r="X293" s="10">
        <f>'ОПУ БС'!$D293/12</f>
        <v>333.3333333</v>
      </c>
      <c r="Y293" s="10">
        <f>'ОПУ БС'!$D293/12</f>
        <v>333.3333333</v>
      </c>
      <c r="Z293" s="10">
        <f>'ОПУ БС'!$D293/12</f>
        <v>333.3333333</v>
      </c>
      <c r="AA293" s="10">
        <f>'ОПУ БС'!$D293/12</f>
        <v>333.3333333</v>
      </c>
      <c r="AB293" s="10">
        <f t="shared" si="23"/>
        <v>4000</v>
      </c>
      <c r="AC293" s="10">
        <f>'ОПУ БС'!$E293/12</f>
        <v>479.6666667</v>
      </c>
      <c r="AD293" s="10">
        <f>'ОПУ БС'!$E293/12</f>
        <v>479.6666667</v>
      </c>
      <c r="AE293" s="10">
        <f>'ОПУ БС'!$E293/12</f>
        <v>479.6666667</v>
      </c>
      <c r="AF293" s="10">
        <f>'ОПУ БС'!$E293/12</f>
        <v>479.6666667</v>
      </c>
      <c r="AG293" s="10">
        <f>'ОПУ БС'!$E293/12</f>
        <v>479.6666667</v>
      </c>
      <c r="AH293" s="10">
        <f>'ОПУ БС'!$E293/12</f>
        <v>479.6666667</v>
      </c>
      <c r="AI293" s="10">
        <f>'ОПУ БС'!$E293/12</f>
        <v>479.6666667</v>
      </c>
      <c r="AJ293" s="10">
        <f>'ОПУ БС'!$E293/12</f>
        <v>479.6666667</v>
      </c>
      <c r="AK293" s="10">
        <f>'ОПУ БС'!$E293/12</f>
        <v>479.6666667</v>
      </c>
      <c r="AL293" s="10">
        <f>'ОПУ БС'!$E293/12</f>
        <v>479.6666667</v>
      </c>
      <c r="AM293" s="10">
        <f>'ОПУ БС'!$E293/12</f>
        <v>479.6666667</v>
      </c>
      <c r="AN293" s="10">
        <f>'ОПУ БС'!$E293/12</f>
        <v>479.6666667</v>
      </c>
      <c r="AO293" s="10">
        <f t="shared" si="25"/>
        <v>5756</v>
      </c>
      <c r="AP293" s="10">
        <f t="shared" ref="AP293:BA293" si="3919">AP294</f>
        <v>479.6666667</v>
      </c>
      <c r="AQ293" s="10">
        <f t="shared" si="3919"/>
        <v>479.6666667</v>
      </c>
      <c r="AR293" s="10">
        <f t="shared" si="3919"/>
        <v>479.6666667</v>
      </c>
      <c r="AS293" s="10">
        <f t="shared" si="3919"/>
        <v>479.6666667</v>
      </c>
      <c r="AT293" s="10">
        <f t="shared" si="3919"/>
        <v>479.6666667</v>
      </c>
      <c r="AU293" s="10">
        <f t="shared" si="3919"/>
        <v>479.6666667</v>
      </c>
      <c r="AV293" s="10">
        <f t="shared" si="3919"/>
        <v>479.6666667</v>
      </c>
      <c r="AW293" s="10">
        <f t="shared" si="3919"/>
        <v>479.6666667</v>
      </c>
      <c r="AX293" s="10">
        <f t="shared" si="3919"/>
        <v>479.6666667</v>
      </c>
      <c r="AY293" s="10">
        <f t="shared" si="3919"/>
        <v>479.6666667</v>
      </c>
      <c r="AZ293" s="10">
        <f t="shared" si="3919"/>
        <v>479.6666667</v>
      </c>
      <c r="BA293" s="10">
        <f t="shared" si="3919"/>
        <v>479.6666667</v>
      </c>
      <c r="BB293" s="10">
        <f t="shared" si="27"/>
        <v>5756</v>
      </c>
      <c r="BC293" s="10">
        <f t="shared" ref="BC293:BN293" si="3920">BC294</f>
        <v>479.6666667</v>
      </c>
      <c r="BD293" s="10">
        <f t="shared" si="3920"/>
        <v>479.6666667</v>
      </c>
      <c r="BE293" s="10">
        <f t="shared" si="3920"/>
        <v>479.6666667</v>
      </c>
      <c r="BF293" s="10">
        <f t="shared" si="3920"/>
        <v>479.6666667</v>
      </c>
      <c r="BG293" s="10">
        <f t="shared" si="3920"/>
        <v>479.6666667</v>
      </c>
      <c r="BH293" s="10">
        <f t="shared" si="3920"/>
        <v>479.6666667</v>
      </c>
      <c r="BI293" s="10">
        <f t="shared" si="3920"/>
        <v>479.6666667</v>
      </c>
      <c r="BJ293" s="10">
        <f t="shared" si="3920"/>
        <v>479.6666667</v>
      </c>
      <c r="BK293" s="10">
        <f t="shared" si="3920"/>
        <v>479.6666667</v>
      </c>
      <c r="BL293" s="10">
        <f t="shared" si="3920"/>
        <v>479.6666667</v>
      </c>
      <c r="BM293" s="10">
        <f t="shared" si="3920"/>
        <v>479.6666667</v>
      </c>
      <c r="BN293" s="10">
        <f t="shared" si="3920"/>
        <v>479.6666667</v>
      </c>
      <c r="BO293" s="10">
        <f t="shared" si="29"/>
        <v>5756</v>
      </c>
      <c r="BP293" s="10">
        <f t="shared" ref="BP293:CA293" si="3921">BP294</f>
        <v>479.6666667</v>
      </c>
      <c r="BQ293" s="10">
        <f t="shared" si="3921"/>
        <v>479.6666667</v>
      </c>
      <c r="BR293" s="10">
        <f t="shared" si="3921"/>
        <v>479.6666667</v>
      </c>
      <c r="BS293" s="10">
        <f t="shared" si="3921"/>
        <v>479.6666667</v>
      </c>
      <c r="BT293" s="10">
        <f t="shared" si="3921"/>
        <v>479.6666667</v>
      </c>
      <c r="BU293" s="10">
        <f t="shared" si="3921"/>
        <v>479.6666667</v>
      </c>
      <c r="BV293" s="10">
        <f t="shared" si="3921"/>
        <v>479.6666667</v>
      </c>
      <c r="BW293" s="10">
        <f t="shared" si="3921"/>
        <v>479.6666667</v>
      </c>
      <c r="BX293" s="10">
        <f t="shared" si="3921"/>
        <v>479.6666667</v>
      </c>
      <c r="BY293" s="10">
        <f t="shared" si="3921"/>
        <v>479.6666667</v>
      </c>
      <c r="BZ293" s="10">
        <f t="shared" si="3921"/>
        <v>479.6666667</v>
      </c>
      <c r="CA293" s="10">
        <f t="shared" si="3921"/>
        <v>479.6666667</v>
      </c>
      <c r="CB293" s="10">
        <f t="shared" si="31"/>
        <v>5756</v>
      </c>
      <c r="CC293" s="10">
        <f t="shared" ref="CC293:CN293" si="3922">CC294</f>
        <v>479.6666667</v>
      </c>
      <c r="CD293" s="10">
        <f t="shared" si="3922"/>
        <v>479.6666667</v>
      </c>
      <c r="CE293" s="10">
        <f t="shared" si="3922"/>
        <v>479.6666667</v>
      </c>
      <c r="CF293" s="10">
        <f t="shared" si="3922"/>
        <v>479.6666667</v>
      </c>
      <c r="CG293" s="10">
        <f t="shared" si="3922"/>
        <v>479.6666667</v>
      </c>
      <c r="CH293" s="10">
        <f t="shared" si="3922"/>
        <v>479.6666667</v>
      </c>
      <c r="CI293" s="10">
        <f t="shared" si="3922"/>
        <v>479.6666667</v>
      </c>
      <c r="CJ293" s="10">
        <f t="shared" si="3922"/>
        <v>479.6666667</v>
      </c>
      <c r="CK293" s="10">
        <f t="shared" si="3922"/>
        <v>479.6666667</v>
      </c>
      <c r="CL293" s="10">
        <f t="shared" si="3922"/>
        <v>479.6666667</v>
      </c>
      <c r="CM293" s="10">
        <f t="shared" si="3922"/>
        <v>479.6666667</v>
      </c>
      <c r="CN293" s="10">
        <f t="shared" si="3922"/>
        <v>479.6666667</v>
      </c>
      <c r="CO293" s="10">
        <f t="shared" si="33"/>
        <v>5756</v>
      </c>
      <c r="CP293" s="2"/>
      <c r="CQ293" s="2"/>
      <c r="CR293" s="48">
        <f>O293-'ОПУ БС'!C293</f>
        <v>0</v>
      </c>
      <c r="CS293" s="48">
        <f>AB293-'ОПУ БС'!D293</f>
        <v>0</v>
      </c>
      <c r="CT293" s="48">
        <f>AO293-'ОПУ БС'!E293</f>
        <v>0</v>
      </c>
      <c r="CU293" s="48">
        <f>BB293-'ОПУ БС'!F293</f>
        <v>0</v>
      </c>
      <c r="CV293" s="48">
        <f>BO293-'ОПУ БС'!G293</f>
        <v>0</v>
      </c>
      <c r="CW293" s="48">
        <f>CB293-'ОПУ БС'!H293</f>
        <v>0</v>
      </c>
      <c r="CX293" s="48">
        <f>CO293-'ОПУ БС'!I293</f>
        <v>0</v>
      </c>
      <c r="CY293" s="2"/>
      <c r="CZ293" s="2"/>
      <c r="DA293" s="59" t="str">
        <f t="shared" ref="DA293:DL293" si="3923">DA294</f>
        <v/>
      </c>
      <c r="DB293" s="59" t="str">
        <f t="shared" si="3923"/>
        <v/>
      </c>
      <c r="DC293" s="59" t="str">
        <f t="shared" si="3923"/>
        <v/>
      </c>
      <c r="DD293" s="59" t="str">
        <f t="shared" si="3923"/>
        <v/>
      </c>
      <c r="DE293" s="59" t="str">
        <f t="shared" si="3923"/>
        <v/>
      </c>
      <c r="DF293" s="59" t="str">
        <f t="shared" si="3923"/>
        <v/>
      </c>
      <c r="DG293" s="59" t="str">
        <f t="shared" si="3923"/>
        <v/>
      </c>
      <c r="DH293" s="59" t="str">
        <f t="shared" si="3923"/>
        <v/>
      </c>
      <c r="DI293" s="59" t="str">
        <f t="shared" si="3923"/>
        <v/>
      </c>
      <c r="DJ293" s="59" t="str">
        <f t="shared" si="3923"/>
        <v/>
      </c>
      <c r="DK293" s="59" t="str">
        <f t="shared" si="3923"/>
        <v/>
      </c>
      <c r="DL293" s="59" t="str">
        <f t="shared" si="3923"/>
        <v/>
      </c>
      <c r="DM293" s="55">
        <f t="shared" si="35"/>
        <v>0</v>
      </c>
      <c r="DN293" s="59" t="str">
        <f t="shared" ref="DN293:DY293" si="3924">DN294</f>
        <v/>
      </c>
      <c r="DO293" s="59" t="str">
        <f t="shared" si="3924"/>
        <v/>
      </c>
      <c r="DP293" s="59" t="str">
        <f t="shared" si="3924"/>
        <v/>
      </c>
      <c r="DQ293" s="59" t="str">
        <f t="shared" si="3924"/>
        <v/>
      </c>
      <c r="DR293" s="59" t="str">
        <f t="shared" si="3924"/>
        <v/>
      </c>
      <c r="DS293" s="59" t="str">
        <f t="shared" si="3924"/>
        <v/>
      </c>
      <c r="DT293" s="59" t="str">
        <f t="shared" si="3924"/>
        <v/>
      </c>
      <c r="DU293" s="59" t="str">
        <f t="shared" si="3924"/>
        <v/>
      </c>
      <c r="DV293" s="59" t="str">
        <f t="shared" si="3924"/>
        <v/>
      </c>
      <c r="DW293" s="59" t="str">
        <f t="shared" si="3924"/>
        <v/>
      </c>
      <c r="DX293" s="59" t="str">
        <f t="shared" si="3924"/>
        <v/>
      </c>
      <c r="DY293" s="59" t="str">
        <f t="shared" si="3924"/>
        <v/>
      </c>
      <c r="DZ293" s="50">
        <f t="shared" si="37"/>
        <v>0</v>
      </c>
      <c r="EA293" s="59" t="str">
        <f t="shared" ref="EA293:EL293" si="3925">EA294</f>
        <v/>
      </c>
      <c r="EB293" s="59" t="str">
        <f t="shared" si="3925"/>
        <v/>
      </c>
      <c r="EC293" s="59" t="str">
        <f t="shared" si="3925"/>
        <v/>
      </c>
      <c r="ED293" s="59" t="str">
        <f t="shared" si="3925"/>
        <v/>
      </c>
      <c r="EE293" s="59" t="str">
        <f t="shared" si="3925"/>
        <v/>
      </c>
      <c r="EF293" s="59" t="str">
        <f t="shared" si="3925"/>
        <v/>
      </c>
      <c r="EG293" s="59" t="str">
        <f t="shared" si="3925"/>
        <v/>
      </c>
      <c r="EH293" s="59" t="str">
        <f t="shared" si="3925"/>
        <v/>
      </c>
      <c r="EI293" s="59" t="str">
        <f t="shared" si="3925"/>
        <v/>
      </c>
      <c r="EJ293" s="59" t="str">
        <f t="shared" si="3925"/>
        <v/>
      </c>
      <c r="EK293" s="59" t="str">
        <f t="shared" si="3925"/>
        <v/>
      </c>
      <c r="EL293" s="59" t="str">
        <f t="shared" si="3925"/>
        <v/>
      </c>
      <c r="EM293" s="50">
        <f t="shared" si="39"/>
        <v>0</v>
      </c>
      <c r="EN293" s="59" t="str">
        <f t="shared" ref="EN293:EY293" si="3926">EN294</f>
        <v/>
      </c>
      <c r="EO293" s="59" t="str">
        <f t="shared" si="3926"/>
        <v/>
      </c>
      <c r="EP293" s="59" t="str">
        <f t="shared" si="3926"/>
        <v/>
      </c>
      <c r="EQ293" s="59" t="str">
        <f t="shared" si="3926"/>
        <v/>
      </c>
      <c r="ER293" s="59" t="str">
        <f t="shared" si="3926"/>
        <v/>
      </c>
      <c r="ES293" s="59" t="str">
        <f t="shared" si="3926"/>
        <v/>
      </c>
      <c r="ET293" s="59" t="str">
        <f t="shared" si="3926"/>
        <v/>
      </c>
      <c r="EU293" s="59" t="str">
        <f t="shared" si="3926"/>
        <v/>
      </c>
      <c r="EV293" s="59" t="str">
        <f t="shared" si="3926"/>
        <v/>
      </c>
      <c r="EW293" s="59" t="str">
        <f t="shared" si="3926"/>
        <v/>
      </c>
      <c r="EX293" s="59" t="str">
        <f t="shared" si="3926"/>
        <v/>
      </c>
      <c r="EY293" s="59" t="str">
        <f t="shared" si="3926"/>
        <v/>
      </c>
      <c r="EZ293" s="51">
        <f t="shared" si="41"/>
        <v>0</v>
      </c>
      <c r="FA293" s="59" t="str">
        <f t="shared" ref="FA293:FL293" si="3927">FA294</f>
        <v/>
      </c>
      <c r="FB293" s="59" t="str">
        <f t="shared" si="3927"/>
        <v/>
      </c>
      <c r="FC293" s="59" t="str">
        <f t="shared" si="3927"/>
        <v/>
      </c>
      <c r="FD293" s="59" t="str">
        <f t="shared" si="3927"/>
        <v/>
      </c>
      <c r="FE293" s="59" t="str">
        <f t="shared" si="3927"/>
        <v/>
      </c>
      <c r="FF293" s="59" t="str">
        <f t="shared" si="3927"/>
        <v/>
      </c>
      <c r="FG293" s="59" t="str">
        <f t="shared" si="3927"/>
        <v/>
      </c>
      <c r="FH293" s="59" t="str">
        <f t="shared" si="3927"/>
        <v/>
      </c>
      <c r="FI293" s="59" t="str">
        <f t="shared" si="3927"/>
        <v/>
      </c>
      <c r="FJ293" s="59" t="str">
        <f t="shared" si="3927"/>
        <v/>
      </c>
      <c r="FK293" s="59" t="str">
        <f t="shared" si="3927"/>
        <v/>
      </c>
      <c r="FL293" s="59" t="str">
        <f t="shared" si="3927"/>
        <v/>
      </c>
      <c r="FM293" s="51">
        <f t="shared" si="43"/>
        <v>0</v>
      </c>
      <c r="FN293" s="2"/>
      <c r="FO293" s="2"/>
      <c r="FP293" s="10">
        <f t="shared" ref="FP293:GA293" si="3928">C293</f>
        <v>333.3333333</v>
      </c>
      <c r="FQ293" s="10">
        <f t="shared" si="3928"/>
        <v>333.3333333</v>
      </c>
      <c r="FR293" s="10">
        <f t="shared" si="3928"/>
        <v>333.3333333</v>
      </c>
      <c r="FS293" s="10">
        <f t="shared" si="3928"/>
        <v>333.3333333</v>
      </c>
      <c r="FT293" s="10">
        <f t="shared" si="3928"/>
        <v>333.3333333</v>
      </c>
      <c r="FU293" s="10">
        <f t="shared" si="3928"/>
        <v>333.3333333</v>
      </c>
      <c r="FV293" s="10">
        <f t="shared" si="3928"/>
        <v>333.3333333</v>
      </c>
      <c r="FW293" s="10">
        <f t="shared" si="3928"/>
        <v>333.3333333</v>
      </c>
      <c r="FX293" s="10">
        <f t="shared" si="3928"/>
        <v>333.3333333</v>
      </c>
      <c r="FY293" s="10">
        <f t="shared" si="3928"/>
        <v>333.3333333</v>
      </c>
      <c r="FZ293" s="10">
        <f t="shared" si="3928"/>
        <v>333.3333333</v>
      </c>
      <c r="GA293" s="10">
        <f t="shared" si="3928"/>
        <v>333.3333333</v>
      </c>
      <c r="GB293" s="52">
        <f t="shared" si="45"/>
        <v>4000</v>
      </c>
      <c r="GC293" s="10">
        <f t="shared" ref="GC293:GN293" si="3929">P293</f>
        <v>333.3333333</v>
      </c>
      <c r="GD293" s="10">
        <f t="shared" si="3929"/>
        <v>333.3333333</v>
      </c>
      <c r="GE293" s="10">
        <f t="shared" si="3929"/>
        <v>333.3333333</v>
      </c>
      <c r="GF293" s="10">
        <f t="shared" si="3929"/>
        <v>333.3333333</v>
      </c>
      <c r="GG293" s="10">
        <f t="shared" si="3929"/>
        <v>333.3333333</v>
      </c>
      <c r="GH293" s="10">
        <f t="shared" si="3929"/>
        <v>333.3333333</v>
      </c>
      <c r="GI293" s="10">
        <f t="shared" si="3929"/>
        <v>333.3333333</v>
      </c>
      <c r="GJ293" s="10">
        <f t="shared" si="3929"/>
        <v>333.3333333</v>
      </c>
      <c r="GK293" s="10">
        <f t="shared" si="3929"/>
        <v>333.3333333</v>
      </c>
      <c r="GL293" s="10">
        <f t="shared" si="3929"/>
        <v>333.3333333</v>
      </c>
      <c r="GM293" s="10">
        <f t="shared" si="3929"/>
        <v>333.3333333</v>
      </c>
      <c r="GN293" s="10">
        <f t="shared" si="3929"/>
        <v>333.3333333</v>
      </c>
      <c r="GO293" s="52">
        <f t="shared" si="47"/>
        <v>4000</v>
      </c>
      <c r="GP293" s="66">
        <f t="shared" ref="GP293:HA293" si="3930">AC293+DA293</f>
        <v>479.6666667</v>
      </c>
      <c r="GQ293" s="66">
        <f t="shared" si="3930"/>
        <v>479.6666667</v>
      </c>
      <c r="GR293" s="66">
        <f t="shared" si="3930"/>
        <v>479.6666667</v>
      </c>
      <c r="GS293" s="66">
        <f t="shared" si="3930"/>
        <v>479.6666667</v>
      </c>
      <c r="GT293" s="66">
        <f t="shared" si="3930"/>
        <v>479.6666667</v>
      </c>
      <c r="GU293" s="66">
        <f t="shared" si="3930"/>
        <v>479.6666667</v>
      </c>
      <c r="GV293" s="66">
        <f t="shared" si="3930"/>
        <v>479.6666667</v>
      </c>
      <c r="GW293" s="66">
        <f t="shared" si="3930"/>
        <v>479.6666667</v>
      </c>
      <c r="GX293" s="66">
        <f t="shared" si="3930"/>
        <v>479.6666667</v>
      </c>
      <c r="GY293" s="66">
        <f t="shared" si="3930"/>
        <v>479.6666667</v>
      </c>
      <c r="GZ293" s="66">
        <f t="shared" si="3930"/>
        <v>479.6666667</v>
      </c>
      <c r="HA293" s="66">
        <f t="shared" si="3930"/>
        <v>479.6666667</v>
      </c>
      <c r="HB293" s="52">
        <f t="shared" si="49"/>
        <v>5756</v>
      </c>
      <c r="HC293" s="66">
        <f t="shared" ref="HC293:HN293" si="3931">AP293+DN293</f>
        <v>479.6666667</v>
      </c>
      <c r="HD293" s="66">
        <f t="shared" si="3931"/>
        <v>479.6666667</v>
      </c>
      <c r="HE293" s="66">
        <f t="shared" si="3931"/>
        <v>479.6666667</v>
      </c>
      <c r="HF293" s="66">
        <f t="shared" si="3931"/>
        <v>479.6666667</v>
      </c>
      <c r="HG293" s="66">
        <f t="shared" si="3931"/>
        <v>479.6666667</v>
      </c>
      <c r="HH293" s="66">
        <f t="shared" si="3931"/>
        <v>479.6666667</v>
      </c>
      <c r="HI293" s="66">
        <f t="shared" si="3931"/>
        <v>479.6666667</v>
      </c>
      <c r="HJ293" s="66">
        <f t="shared" si="3931"/>
        <v>479.6666667</v>
      </c>
      <c r="HK293" s="66">
        <f t="shared" si="3931"/>
        <v>479.6666667</v>
      </c>
      <c r="HL293" s="66">
        <f t="shared" si="3931"/>
        <v>479.6666667</v>
      </c>
      <c r="HM293" s="66">
        <f t="shared" si="3931"/>
        <v>479.6666667</v>
      </c>
      <c r="HN293" s="66">
        <f t="shared" si="3931"/>
        <v>479.6666667</v>
      </c>
      <c r="HO293" s="52">
        <f t="shared" si="51"/>
        <v>5756</v>
      </c>
      <c r="HP293" s="66">
        <f t="shared" ref="HP293:IA293" si="3932">BC293+EA293</f>
        <v>479.6666667</v>
      </c>
      <c r="HQ293" s="66">
        <f t="shared" si="3932"/>
        <v>479.6666667</v>
      </c>
      <c r="HR293" s="66">
        <f t="shared" si="3932"/>
        <v>479.6666667</v>
      </c>
      <c r="HS293" s="66">
        <f t="shared" si="3932"/>
        <v>479.6666667</v>
      </c>
      <c r="HT293" s="66">
        <f t="shared" si="3932"/>
        <v>479.6666667</v>
      </c>
      <c r="HU293" s="66">
        <f t="shared" si="3932"/>
        <v>479.6666667</v>
      </c>
      <c r="HV293" s="66">
        <f t="shared" si="3932"/>
        <v>479.6666667</v>
      </c>
      <c r="HW293" s="66">
        <f t="shared" si="3932"/>
        <v>479.6666667</v>
      </c>
      <c r="HX293" s="66">
        <f t="shared" si="3932"/>
        <v>479.6666667</v>
      </c>
      <c r="HY293" s="66">
        <f t="shared" si="3932"/>
        <v>479.6666667</v>
      </c>
      <c r="HZ293" s="66">
        <f t="shared" si="3932"/>
        <v>479.6666667</v>
      </c>
      <c r="IA293" s="66">
        <f t="shared" si="3932"/>
        <v>479.6666667</v>
      </c>
      <c r="IB293" s="52">
        <f t="shared" si="53"/>
        <v>5756</v>
      </c>
      <c r="IC293" s="67">
        <f t="shared" ref="IC293:IN293" si="3933">BP293+EN293</f>
        <v>479.6666667</v>
      </c>
      <c r="ID293" s="67">
        <f t="shared" si="3933"/>
        <v>479.6666667</v>
      </c>
      <c r="IE293" s="67">
        <f t="shared" si="3933"/>
        <v>479.6666667</v>
      </c>
      <c r="IF293" s="67">
        <f t="shared" si="3933"/>
        <v>479.6666667</v>
      </c>
      <c r="IG293" s="67">
        <f t="shared" si="3933"/>
        <v>479.6666667</v>
      </c>
      <c r="IH293" s="67">
        <f t="shared" si="3933"/>
        <v>479.6666667</v>
      </c>
      <c r="II293" s="67">
        <f t="shared" si="3933"/>
        <v>479.6666667</v>
      </c>
      <c r="IJ293" s="67">
        <f t="shared" si="3933"/>
        <v>479.6666667</v>
      </c>
      <c r="IK293" s="67">
        <f t="shared" si="3933"/>
        <v>479.6666667</v>
      </c>
      <c r="IL293" s="67">
        <f t="shared" si="3933"/>
        <v>479.6666667</v>
      </c>
      <c r="IM293" s="67">
        <f t="shared" si="3933"/>
        <v>479.6666667</v>
      </c>
      <c r="IN293" s="67">
        <f t="shared" si="3933"/>
        <v>479.6666667</v>
      </c>
      <c r="IO293" s="52">
        <f t="shared" si="55"/>
        <v>5756</v>
      </c>
      <c r="IP293" s="66">
        <f t="shared" ref="IP293:JA293" si="3934">CC293++FA293</f>
        <v>479.6666667</v>
      </c>
      <c r="IQ293" s="66">
        <f t="shared" si="3934"/>
        <v>479.6666667</v>
      </c>
      <c r="IR293" s="66">
        <f t="shared" si="3934"/>
        <v>479.6666667</v>
      </c>
      <c r="IS293" s="66">
        <f t="shared" si="3934"/>
        <v>479.6666667</v>
      </c>
      <c r="IT293" s="66">
        <f t="shared" si="3934"/>
        <v>479.6666667</v>
      </c>
      <c r="IU293" s="66">
        <f t="shared" si="3934"/>
        <v>479.6666667</v>
      </c>
      <c r="IV293" s="66">
        <f t="shared" si="3934"/>
        <v>479.6666667</v>
      </c>
      <c r="IW293" s="66">
        <f t="shared" si="3934"/>
        <v>479.6666667</v>
      </c>
      <c r="IX293" s="66">
        <f t="shared" si="3934"/>
        <v>479.6666667</v>
      </c>
      <c r="IY293" s="66">
        <f t="shared" si="3934"/>
        <v>479.6666667</v>
      </c>
      <c r="IZ293" s="66">
        <f t="shared" si="3934"/>
        <v>479.6666667</v>
      </c>
      <c r="JA293" s="66">
        <f t="shared" si="3934"/>
        <v>479.6666667</v>
      </c>
      <c r="JB293" s="52">
        <f t="shared" si="57"/>
        <v>5756</v>
      </c>
      <c r="JC293" s="2"/>
      <c r="JD293" s="2"/>
      <c r="JE293" s="19">
        <f t="shared" si="58"/>
        <v>0</v>
      </c>
      <c r="JF293" s="19">
        <f t="shared" si="59"/>
        <v>0</v>
      </c>
      <c r="JG293" s="48">
        <f t="shared" si="60"/>
        <v>0</v>
      </c>
      <c r="JH293" s="48">
        <f t="shared" si="61"/>
        <v>0</v>
      </c>
      <c r="JI293" s="48">
        <f t="shared" si="62"/>
        <v>0</v>
      </c>
      <c r="JJ293" s="48">
        <f t="shared" si="63"/>
        <v>0</v>
      </c>
      <c r="JK293" s="48">
        <f t="shared" si="64"/>
        <v>0</v>
      </c>
    </row>
    <row r="294" ht="19.5" customHeight="1" outlineLevel="1">
      <c r="A294" s="2"/>
      <c r="B294" s="65" t="s">
        <v>30</v>
      </c>
      <c r="C294" s="10">
        <f>'ОПУ БС'!$C294/12</f>
        <v>333.3333333</v>
      </c>
      <c r="D294" s="10">
        <f>'ОПУ БС'!$C294/12</f>
        <v>333.3333333</v>
      </c>
      <c r="E294" s="10">
        <f>'ОПУ БС'!$C294/12</f>
        <v>333.3333333</v>
      </c>
      <c r="F294" s="10">
        <f>'ОПУ БС'!$C294/12</f>
        <v>333.3333333</v>
      </c>
      <c r="G294" s="10">
        <f>'ОПУ БС'!$C294/12</f>
        <v>333.3333333</v>
      </c>
      <c r="H294" s="10">
        <f>'ОПУ БС'!$C294/12</f>
        <v>333.3333333</v>
      </c>
      <c r="I294" s="10">
        <f>'ОПУ БС'!$C294/12</f>
        <v>333.3333333</v>
      </c>
      <c r="J294" s="10">
        <f>'ОПУ БС'!$C294/12</f>
        <v>333.3333333</v>
      </c>
      <c r="K294" s="10">
        <f>'ОПУ БС'!$C294/12</f>
        <v>333.3333333</v>
      </c>
      <c r="L294" s="10">
        <f>'ОПУ БС'!$C294/12</f>
        <v>333.3333333</v>
      </c>
      <c r="M294" s="10">
        <f>'ОПУ БС'!$C294/12</f>
        <v>333.3333333</v>
      </c>
      <c r="N294" s="10">
        <f>'ОПУ БС'!$C294/12</f>
        <v>333.3333333</v>
      </c>
      <c r="O294" s="8">
        <f t="shared" si="21"/>
        <v>4000</v>
      </c>
      <c r="P294" s="10">
        <f>'ОПУ БС'!$D294/12</f>
        <v>333.3333333</v>
      </c>
      <c r="Q294" s="10">
        <f>'ОПУ БС'!$D294/12</f>
        <v>333.3333333</v>
      </c>
      <c r="R294" s="10">
        <f>'ОПУ БС'!$D294/12</f>
        <v>333.3333333</v>
      </c>
      <c r="S294" s="10">
        <f>'ОПУ БС'!$D294/12</f>
        <v>333.3333333</v>
      </c>
      <c r="T294" s="10">
        <f>'ОПУ БС'!$D294/12</f>
        <v>333.3333333</v>
      </c>
      <c r="U294" s="10">
        <f>'ОПУ БС'!$D294/12</f>
        <v>333.3333333</v>
      </c>
      <c r="V294" s="10">
        <f>'ОПУ БС'!$D294/12</f>
        <v>333.3333333</v>
      </c>
      <c r="W294" s="10">
        <f>'ОПУ БС'!$D294/12</f>
        <v>333.3333333</v>
      </c>
      <c r="X294" s="10">
        <f>'ОПУ БС'!$D294/12</f>
        <v>333.3333333</v>
      </c>
      <c r="Y294" s="10">
        <f>'ОПУ БС'!$D294/12</f>
        <v>333.3333333</v>
      </c>
      <c r="Z294" s="10">
        <f>'ОПУ БС'!$D294/12</f>
        <v>333.3333333</v>
      </c>
      <c r="AA294" s="10">
        <f>'ОПУ БС'!$D294/12</f>
        <v>333.3333333</v>
      </c>
      <c r="AB294" s="8">
        <f t="shared" si="23"/>
        <v>4000</v>
      </c>
      <c r="AC294" s="10">
        <f>'ОПУ БС'!$E294/12</f>
        <v>479.6666667</v>
      </c>
      <c r="AD294" s="10">
        <f>'ОПУ БС'!$E294/12</f>
        <v>479.6666667</v>
      </c>
      <c r="AE294" s="10">
        <f>'ОПУ БС'!$E294/12</f>
        <v>479.6666667</v>
      </c>
      <c r="AF294" s="10">
        <f>'ОПУ БС'!$E294/12</f>
        <v>479.6666667</v>
      </c>
      <c r="AG294" s="10">
        <f>'ОПУ БС'!$E294/12</f>
        <v>479.6666667</v>
      </c>
      <c r="AH294" s="10">
        <f>'ОПУ БС'!$E294/12</f>
        <v>479.6666667</v>
      </c>
      <c r="AI294" s="10">
        <f>'ОПУ БС'!$E294/12</f>
        <v>479.6666667</v>
      </c>
      <c r="AJ294" s="10">
        <f>'ОПУ БС'!$E294/12</f>
        <v>479.6666667</v>
      </c>
      <c r="AK294" s="10">
        <f>'ОПУ БС'!$E294/12</f>
        <v>479.6666667</v>
      </c>
      <c r="AL294" s="10">
        <f>'ОПУ БС'!$E294/12</f>
        <v>479.6666667</v>
      </c>
      <c r="AM294" s="10">
        <f>'ОПУ БС'!$E294/12</f>
        <v>479.6666667</v>
      </c>
      <c r="AN294" s="10">
        <f>'ОПУ БС'!$E294/12</f>
        <v>479.6666667</v>
      </c>
      <c r="AO294" s="8">
        <f t="shared" si="25"/>
        <v>5756</v>
      </c>
      <c r="AP294" s="10">
        <f>'ОПУ БС'!$F294/12*'ОПУ БС'!L294</f>
        <v>479.6666667</v>
      </c>
      <c r="AQ294" s="10">
        <f>'ОПУ БС'!$F294/12*'ОПУ БС'!M294</f>
        <v>479.6666667</v>
      </c>
      <c r="AR294" s="10">
        <f>'ОПУ БС'!$F294/12*'ОПУ БС'!N294</f>
        <v>479.6666667</v>
      </c>
      <c r="AS294" s="10">
        <f>'ОПУ БС'!$F294/12*'ОПУ БС'!O294</f>
        <v>479.6666667</v>
      </c>
      <c r="AT294" s="10">
        <f>'ОПУ БС'!$F294/12*'ОПУ БС'!P294</f>
        <v>479.6666667</v>
      </c>
      <c r="AU294" s="10">
        <f>'ОПУ БС'!$F294/12*'ОПУ БС'!Q294</f>
        <v>479.6666667</v>
      </c>
      <c r="AV294" s="10">
        <f>'ОПУ БС'!$F294/12*'ОПУ БС'!R294</f>
        <v>479.6666667</v>
      </c>
      <c r="AW294" s="10">
        <f>'ОПУ БС'!$F294/12*'ОПУ БС'!S294</f>
        <v>479.6666667</v>
      </c>
      <c r="AX294" s="10">
        <f>'ОПУ БС'!$F294/12*'ОПУ БС'!T294</f>
        <v>479.6666667</v>
      </c>
      <c r="AY294" s="10">
        <f>'ОПУ БС'!$F294/12*'ОПУ БС'!U294</f>
        <v>479.6666667</v>
      </c>
      <c r="AZ294" s="10">
        <f>'ОПУ БС'!$F294/12*'ОПУ БС'!V294</f>
        <v>479.6666667</v>
      </c>
      <c r="BA294" s="10">
        <f>'ОПУ БС'!$F294/12*'ОПУ БС'!W294</f>
        <v>479.6666667</v>
      </c>
      <c r="BB294" s="8">
        <f t="shared" si="27"/>
        <v>5756</v>
      </c>
      <c r="BC294" s="10">
        <f>'ОПУ БС'!$G294/12*'ОПУ БС'!L294</f>
        <v>479.6666667</v>
      </c>
      <c r="BD294" s="10">
        <f>'ОПУ БС'!$G294/12*'ОПУ БС'!M294</f>
        <v>479.6666667</v>
      </c>
      <c r="BE294" s="10">
        <f>'ОПУ БС'!$G294/12*'ОПУ БС'!N294</f>
        <v>479.6666667</v>
      </c>
      <c r="BF294" s="10">
        <f>'ОПУ БС'!$G294/12*'ОПУ БС'!O294</f>
        <v>479.6666667</v>
      </c>
      <c r="BG294" s="10">
        <f>'ОПУ БС'!$G294/12*'ОПУ БС'!P294</f>
        <v>479.6666667</v>
      </c>
      <c r="BH294" s="10">
        <f>'ОПУ БС'!$G294/12*'ОПУ БС'!Q294</f>
        <v>479.6666667</v>
      </c>
      <c r="BI294" s="10">
        <f>'ОПУ БС'!$G294/12*'ОПУ БС'!R294</f>
        <v>479.6666667</v>
      </c>
      <c r="BJ294" s="10">
        <f>'ОПУ БС'!$G294/12*'ОПУ БС'!S294</f>
        <v>479.6666667</v>
      </c>
      <c r="BK294" s="10">
        <f>'ОПУ БС'!$G294/12*'ОПУ БС'!T294</f>
        <v>479.6666667</v>
      </c>
      <c r="BL294" s="10">
        <f>'ОПУ БС'!$G294/12*'ОПУ БС'!U294</f>
        <v>479.6666667</v>
      </c>
      <c r="BM294" s="10">
        <f>'ОПУ БС'!$G294/12*'ОПУ БС'!V294</f>
        <v>479.6666667</v>
      </c>
      <c r="BN294" s="10">
        <f>'ОПУ БС'!$G294/12*'ОПУ БС'!W294</f>
        <v>479.6666667</v>
      </c>
      <c r="BO294" s="8">
        <f t="shared" si="29"/>
        <v>5756</v>
      </c>
      <c r="BP294" s="10">
        <f>'ОПУ БС'!$H294/12*'ОПУ БС'!L294</f>
        <v>479.6666667</v>
      </c>
      <c r="BQ294" s="10">
        <f>'ОПУ БС'!$H294/12*'ОПУ БС'!M294</f>
        <v>479.6666667</v>
      </c>
      <c r="BR294" s="10">
        <f>'ОПУ БС'!$H294/12*'ОПУ БС'!N294</f>
        <v>479.6666667</v>
      </c>
      <c r="BS294" s="10">
        <f>'ОПУ БС'!$H294/12*'ОПУ БС'!O294</f>
        <v>479.6666667</v>
      </c>
      <c r="BT294" s="10">
        <f>'ОПУ БС'!$H294/12*'ОПУ БС'!P294</f>
        <v>479.6666667</v>
      </c>
      <c r="BU294" s="10">
        <f>'ОПУ БС'!$H294/12*'ОПУ БС'!Q294</f>
        <v>479.6666667</v>
      </c>
      <c r="BV294" s="10">
        <f>'ОПУ БС'!$H294/12*'ОПУ БС'!R294</f>
        <v>479.6666667</v>
      </c>
      <c r="BW294" s="10">
        <f>'ОПУ БС'!$H294/12*'ОПУ БС'!S294</f>
        <v>479.6666667</v>
      </c>
      <c r="BX294" s="10">
        <f>'ОПУ БС'!$H294/12*'ОПУ БС'!T294</f>
        <v>479.6666667</v>
      </c>
      <c r="BY294" s="10">
        <f>'ОПУ БС'!$H294/12*'ОПУ БС'!U294</f>
        <v>479.6666667</v>
      </c>
      <c r="BZ294" s="10">
        <f>'ОПУ БС'!$H294/12*'ОПУ БС'!V294</f>
        <v>479.6666667</v>
      </c>
      <c r="CA294" s="10">
        <f>'ОПУ БС'!$H294/12*'ОПУ БС'!W294</f>
        <v>479.6666667</v>
      </c>
      <c r="CB294" s="8">
        <f t="shared" si="31"/>
        <v>5756</v>
      </c>
      <c r="CC294" s="10">
        <f>'ОПУ БС'!$I294/12*'ОПУ БС'!L294</f>
        <v>479.6666667</v>
      </c>
      <c r="CD294" s="10">
        <f>'ОПУ БС'!$I294/12*'ОПУ БС'!M294</f>
        <v>479.6666667</v>
      </c>
      <c r="CE294" s="10">
        <f>'ОПУ БС'!$I294/12*'ОПУ БС'!N294</f>
        <v>479.6666667</v>
      </c>
      <c r="CF294" s="10">
        <f>'ОПУ БС'!$I294/12*'ОПУ БС'!O294</f>
        <v>479.6666667</v>
      </c>
      <c r="CG294" s="10">
        <f>'ОПУ БС'!$I294/12*'ОПУ БС'!P294</f>
        <v>479.6666667</v>
      </c>
      <c r="CH294" s="10">
        <f>'ОПУ БС'!$I294/12*'ОПУ БС'!Q294</f>
        <v>479.6666667</v>
      </c>
      <c r="CI294" s="10">
        <f>'ОПУ БС'!$I294/12*'ОПУ БС'!R294</f>
        <v>479.6666667</v>
      </c>
      <c r="CJ294" s="10">
        <f>'ОПУ БС'!$I294/12*'ОПУ БС'!S294</f>
        <v>479.6666667</v>
      </c>
      <c r="CK294" s="10">
        <f>'ОПУ БС'!$I294/12*'ОПУ БС'!T294</f>
        <v>479.6666667</v>
      </c>
      <c r="CL294" s="10">
        <f>'ОПУ БС'!$I294/12*'ОПУ БС'!U294</f>
        <v>479.6666667</v>
      </c>
      <c r="CM294" s="10">
        <f>'ОПУ БС'!$I294/12*'ОПУ БС'!V294</f>
        <v>479.6666667</v>
      </c>
      <c r="CN294" s="10">
        <f>'ОПУ БС'!$I294/12*'ОПУ БС'!W294</f>
        <v>479.6666667</v>
      </c>
      <c r="CO294" s="8">
        <f t="shared" si="33"/>
        <v>5756</v>
      </c>
      <c r="CP294" s="2"/>
      <c r="CQ294" s="2"/>
      <c r="CR294" s="48">
        <f>O294-'ОПУ БС'!C294</f>
        <v>0</v>
      </c>
      <c r="CS294" s="48">
        <f>AB294-'ОПУ БС'!D294</f>
        <v>0</v>
      </c>
      <c r="CT294" s="48">
        <f>AO294-'ОПУ БС'!E294</f>
        <v>0</v>
      </c>
      <c r="CU294" s="48">
        <f>BB294-'ОПУ БС'!F294</f>
        <v>0</v>
      </c>
      <c r="CV294" s="48">
        <f>BO294-'ОПУ БС'!G294</f>
        <v>0</v>
      </c>
      <c r="CW294" s="48">
        <f>CB294-'ОПУ БС'!H294</f>
        <v>0</v>
      </c>
      <c r="CX294" s="48">
        <f>CO294-'ОПУ БС'!I294</f>
        <v>0</v>
      </c>
      <c r="CY294" s="2"/>
      <c r="CZ294" s="2"/>
      <c r="DA294" s="57"/>
      <c r="DB294" s="57"/>
      <c r="DC294" s="57"/>
      <c r="DD294" s="57"/>
      <c r="DE294" s="57"/>
      <c r="DF294" s="57"/>
      <c r="DG294" s="57"/>
      <c r="DH294" s="57"/>
      <c r="DI294" s="57"/>
      <c r="DJ294" s="57"/>
      <c r="DK294" s="57"/>
      <c r="DL294" s="57"/>
      <c r="DM294" s="50">
        <f t="shared" si="35"/>
        <v>0</v>
      </c>
      <c r="DN294" s="57"/>
      <c r="DO294" s="57"/>
      <c r="DP294" s="57"/>
      <c r="DQ294" s="57"/>
      <c r="DR294" s="57"/>
      <c r="DS294" s="57"/>
      <c r="DT294" s="57"/>
      <c r="DU294" s="57"/>
      <c r="DV294" s="57"/>
      <c r="DW294" s="57"/>
      <c r="DX294" s="57"/>
      <c r="DY294" s="57"/>
      <c r="DZ294" s="50">
        <f t="shared" si="37"/>
        <v>0</v>
      </c>
      <c r="EA294" s="57"/>
      <c r="EB294" s="57"/>
      <c r="EC294" s="57"/>
      <c r="ED294" s="57"/>
      <c r="EE294" s="57"/>
      <c r="EF294" s="57"/>
      <c r="EG294" s="57"/>
      <c r="EH294" s="57"/>
      <c r="EI294" s="57"/>
      <c r="EJ294" s="57"/>
      <c r="EK294" s="57"/>
      <c r="EL294" s="57"/>
      <c r="EM294" s="50">
        <f t="shared" si="39"/>
        <v>0</v>
      </c>
      <c r="EN294" s="57"/>
      <c r="EO294" s="57"/>
      <c r="EP294" s="57"/>
      <c r="EQ294" s="57"/>
      <c r="ER294" s="57"/>
      <c r="ES294" s="57"/>
      <c r="ET294" s="57"/>
      <c r="EU294" s="57"/>
      <c r="EV294" s="57"/>
      <c r="EW294" s="57"/>
      <c r="EX294" s="57"/>
      <c r="EY294" s="57"/>
      <c r="EZ294" s="51">
        <f t="shared" si="41"/>
        <v>0</v>
      </c>
      <c r="FA294" s="57"/>
      <c r="FB294" s="57"/>
      <c r="FC294" s="57"/>
      <c r="FD294" s="57"/>
      <c r="FE294" s="57"/>
      <c r="FF294" s="57"/>
      <c r="FG294" s="57"/>
      <c r="FH294" s="57"/>
      <c r="FI294" s="57"/>
      <c r="FJ294" s="57"/>
      <c r="FK294" s="57"/>
      <c r="FL294" s="57"/>
      <c r="FM294" s="51">
        <f t="shared" si="43"/>
        <v>0</v>
      </c>
      <c r="FN294" s="2"/>
      <c r="FO294" s="2"/>
      <c r="FP294" s="10">
        <f t="shared" ref="FP294:GA294" si="3935">C294</f>
        <v>333.3333333</v>
      </c>
      <c r="FQ294" s="10">
        <f t="shared" si="3935"/>
        <v>333.3333333</v>
      </c>
      <c r="FR294" s="10">
        <f t="shared" si="3935"/>
        <v>333.3333333</v>
      </c>
      <c r="FS294" s="10">
        <f t="shared" si="3935"/>
        <v>333.3333333</v>
      </c>
      <c r="FT294" s="10">
        <f t="shared" si="3935"/>
        <v>333.3333333</v>
      </c>
      <c r="FU294" s="10">
        <f t="shared" si="3935"/>
        <v>333.3333333</v>
      </c>
      <c r="FV294" s="10">
        <f t="shared" si="3935"/>
        <v>333.3333333</v>
      </c>
      <c r="FW294" s="10">
        <f t="shared" si="3935"/>
        <v>333.3333333</v>
      </c>
      <c r="FX294" s="10">
        <f t="shared" si="3935"/>
        <v>333.3333333</v>
      </c>
      <c r="FY294" s="10">
        <f t="shared" si="3935"/>
        <v>333.3333333</v>
      </c>
      <c r="FZ294" s="10">
        <f t="shared" si="3935"/>
        <v>333.3333333</v>
      </c>
      <c r="GA294" s="10">
        <f t="shared" si="3935"/>
        <v>333.3333333</v>
      </c>
      <c r="GB294" s="52">
        <f t="shared" si="45"/>
        <v>4000</v>
      </c>
      <c r="GC294" s="10">
        <f t="shared" ref="GC294:GN294" si="3936">P294</f>
        <v>333.3333333</v>
      </c>
      <c r="GD294" s="10">
        <f t="shared" si="3936"/>
        <v>333.3333333</v>
      </c>
      <c r="GE294" s="10">
        <f t="shared" si="3936"/>
        <v>333.3333333</v>
      </c>
      <c r="GF294" s="10">
        <f t="shared" si="3936"/>
        <v>333.3333333</v>
      </c>
      <c r="GG294" s="10">
        <f t="shared" si="3936"/>
        <v>333.3333333</v>
      </c>
      <c r="GH294" s="10">
        <f t="shared" si="3936"/>
        <v>333.3333333</v>
      </c>
      <c r="GI294" s="10">
        <f t="shared" si="3936"/>
        <v>333.3333333</v>
      </c>
      <c r="GJ294" s="10">
        <f t="shared" si="3936"/>
        <v>333.3333333</v>
      </c>
      <c r="GK294" s="10">
        <f t="shared" si="3936"/>
        <v>333.3333333</v>
      </c>
      <c r="GL294" s="10">
        <f t="shared" si="3936"/>
        <v>333.3333333</v>
      </c>
      <c r="GM294" s="10">
        <f t="shared" si="3936"/>
        <v>333.3333333</v>
      </c>
      <c r="GN294" s="10">
        <f t="shared" si="3936"/>
        <v>333.3333333</v>
      </c>
      <c r="GO294" s="52">
        <f t="shared" si="47"/>
        <v>4000</v>
      </c>
      <c r="GP294" s="66">
        <f t="shared" ref="GP294:HA294" si="3937">AC294+DA294</f>
        <v>479.6666667</v>
      </c>
      <c r="GQ294" s="66">
        <f t="shared" si="3937"/>
        <v>479.6666667</v>
      </c>
      <c r="GR294" s="66">
        <f t="shared" si="3937"/>
        <v>479.6666667</v>
      </c>
      <c r="GS294" s="66">
        <f t="shared" si="3937"/>
        <v>479.6666667</v>
      </c>
      <c r="GT294" s="66">
        <f t="shared" si="3937"/>
        <v>479.6666667</v>
      </c>
      <c r="GU294" s="66">
        <f t="shared" si="3937"/>
        <v>479.6666667</v>
      </c>
      <c r="GV294" s="66">
        <f t="shared" si="3937"/>
        <v>479.6666667</v>
      </c>
      <c r="GW294" s="66">
        <f t="shared" si="3937"/>
        <v>479.6666667</v>
      </c>
      <c r="GX294" s="66">
        <f t="shared" si="3937"/>
        <v>479.6666667</v>
      </c>
      <c r="GY294" s="66">
        <f t="shared" si="3937"/>
        <v>479.6666667</v>
      </c>
      <c r="GZ294" s="66">
        <f t="shared" si="3937"/>
        <v>479.6666667</v>
      </c>
      <c r="HA294" s="66">
        <f t="shared" si="3937"/>
        <v>479.6666667</v>
      </c>
      <c r="HB294" s="52">
        <f t="shared" si="49"/>
        <v>5756</v>
      </c>
      <c r="HC294" s="66">
        <f t="shared" ref="HC294:HN294" si="3938">AP294+DN294</f>
        <v>479.6666667</v>
      </c>
      <c r="HD294" s="66">
        <f t="shared" si="3938"/>
        <v>479.6666667</v>
      </c>
      <c r="HE294" s="66">
        <f t="shared" si="3938"/>
        <v>479.6666667</v>
      </c>
      <c r="HF294" s="66">
        <f t="shared" si="3938"/>
        <v>479.6666667</v>
      </c>
      <c r="HG294" s="66">
        <f t="shared" si="3938"/>
        <v>479.6666667</v>
      </c>
      <c r="HH294" s="66">
        <f t="shared" si="3938"/>
        <v>479.6666667</v>
      </c>
      <c r="HI294" s="66">
        <f t="shared" si="3938"/>
        <v>479.6666667</v>
      </c>
      <c r="HJ294" s="66">
        <f t="shared" si="3938"/>
        <v>479.6666667</v>
      </c>
      <c r="HK294" s="66">
        <f t="shared" si="3938"/>
        <v>479.6666667</v>
      </c>
      <c r="HL294" s="66">
        <f t="shared" si="3938"/>
        <v>479.6666667</v>
      </c>
      <c r="HM294" s="66">
        <f t="shared" si="3938"/>
        <v>479.6666667</v>
      </c>
      <c r="HN294" s="66">
        <f t="shared" si="3938"/>
        <v>479.6666667</v>
      </c>
      <c r="HO294" s="52">
        <f t="shared" si="51"/>
        <v>5756</v>
      </c>
      <c r="HP294" s="66">
        <f t="shared" ref="HP294:IA294" si="3939">BC294+EA294</f>
        <v>479.6666667</v>
      </c>
      <c r="HQ294" s="66">
        <f t="shared" si="3939"/>
        <v>479.6666667</v>
      </c>
      <c r="HR294" s="66">
        <f t="shared" si="3939"/>
        <v>479.6666667</v>
      </c>
      <c r="HS294" s="66">
        <f t="shared" si="3939"/>
        <v>479.6666667</v>
      </c>
      <c r="HT294" s="66">
        <f t="shared" si="3939"/>
        <v>479.6666667</v>
      </c>
      <c r="HU294" s="66">
        <f t="shared" si="3939"/>
        <v>479.6666667</v>
      </c>
      <c r="HV294" s="66">
        <f t="shared" si="3939"/>
        <v>479.6666667</v>
      </c>
      <c r="HW294" s="66">
        <f t="shared" si="3939"/>
        <v>479.6666667</v>
      </c>
      <c r="HX294" s="66">
        <f t="shared" si="3939"/>
        <v>479.6666667</v>
      </c>
      <c r="HY294" s="66">
        <f t="shared" si="3939"/>
        <v>479.6666667</v>
      </c>
      <c r="HZ294" s="66">
        <f t="shared" si="3939"/>
        <v>479.6666667</v>
      </c>
      <c r="IA294" s="66">
        <f t="shared" si="3939"/>
        <v>479.6666667</v>
      </c>
      <c r="IB294" s="52">
        <f t="shared" si="53"/>
        <v>5756</v>
      </c>
      <c r="IC294" s="67">
        <f t="shared" ref="IC294:IN294" si="3940">BP294+EN294</f>
        <v>479.6666667</v>
      </c>
      <c r="ID294" s="67">
        <f t="shared" si="3940"/>
        <v>479.6666667</v>
      </c>
      <c r="IE294" s="67">
        <f t="shared" si="3940"/>
        <v>479.6666667</v>
      </c>
      <c r="IF294" s="67">
        <f t="shared" si="3940"/>
        <v>479.6666667</v>
      </c>
      <c r="IG294" s="67">
        <f t="shared" si="3940"/>
        <v>479.6666667</v>
      </c>
      <c r="IH294" s="67">
        <f t="shared" si="3940"/>
        <v>479.6666667</v>
      </c>
      <c r="II294" s="67">
        <f t="shared" si="3940"/>
        <v>479.6666667</v>
      </c>
      <c r="IJ294" s="67">
        <f t="shared" si="3940"/>
        <v>479.6666667</v>
      </c>
      <c r="IK294" s="67">
        <f t="shared" si="3940"/>
        <v>479.6666667</v>
      </c>
      <c r="IL294" s="67">
        <f t="shared" si="3940"/>
        <v>479.6666667</v>
      </c>
      <c r="IM294" s="67">
        <f t="shared" si="3940"/>
        <v>479.6666667</v>
      </c>
      <c r="IN294" s="67">
        <f t="shared" si="3940"/>
        <v>479.6666667</v>
      </c>
      <c r="IO294" s="52">
        <f t="shared" si="55"/>
        <v>5756</v>
      </c>
      <c r="IP294" s="66">
        <f t="shared" ref="IP294:JA294" si="3941">CC294++FA294</f>
        <v>479.6666667</v>
      </c>
      <c r="IQ294" s="66">
        <f t="shared" si="3941"/>
        <v>479.6666667</v>
      </c>
      <c r="IR294" s="66">
        <f t="shared" si="3941"/>
        <v>479.6666667</v>
      </c>
      <c r="IS294" s="66">
        <f t="shared" si="3941"/>
        <v>479.6666667</v>
      </c>
      <c r="IT294" s="66">
        <f t="shared" si="3941"/>
        <v>479.6666667</v>
      </c>
      <c r="IU294" s="66">
        <f t="shared" si="3941"/>
        <v>479.6666667</v>
      </c>
      <c r="IV294" s="66">
        <f t="shared" si="3941"/>
        <v>479.6666667</v>
      </c>
      <c r="IW294" s="66">
        <f t="shared" si="3941"/>
        <v>479.6666667</v>
      </c>
      <c r="IX294" s="66">
        <f t="shared" si="3941"/>
        <v>479.6666667</v>
      </c>
      <c r="IY294" s="66">
        <f t="shared" si="3941"/>
        <v>479.6666667</v>
      </c>
      <c r="IZ294" s="66">
        <f t="shared" si="3941"/>
        <v>479.6666667</v>
      </c>
      <c r="JA294" s="66">
        <f t="shared" si="3941"/>
        <v>479.6666667</v>
      </c>
      <c r="JB294" s="52">
        <f t="shared" si="57"/>
        <v>5756</v>
      </c>
      <c r="JC294" s="2"/>
      <c r="JD294" s="2"/>
      <c r="JE294" s="19">
        <f t="shared" si="58"/>
        <v>0</v>
      </c>
      <c r="JF294" s="19">
        <f t="shared" si="59"/>
        <v>0</v>
      </c>
      <c r="JG294" s="48">
        <f t="shared" si="60"/>
        <v>0</v>
      </c>
      <c r="JH294" s="48">
        <f t="shared" si="61"/>
        <v>0</v>
      </c>
      <c r="JI294" s="48">
        <f t="shared" si="62"/>
        <v>0</v>
      </c>
      <c r="JJ294" s="48">
        <f t="shared" si="63"/>
        <v>0</v>
      </c>
      <c r="JK294" s="48">
        <f t="shared" si="64"/>
        <v>0</v>
      </c>
    </row>
    <row r="295" ht="19.5" customHeight="1">
      <c r="A295" s="2"/>
      <c r="B295" s="9" t="s">
        <v>51</v>
      </c>
      <c r="C295" s="10">
        <f>'ОПУ БС'!$C295/12</f>
        <v>50</v>
      </c>
      <c r="D295" s="10">
        <f>'ОПУ БС'!$C295/12</f>
        <v>50</v>
      </c>
      <c r="E295" s="10">
        <f>'ОПУ БС'!$C295/12</f>
        <v>50</v>
      </c>
      <c r="F295" s="10">
        <f>'ОПУ БС'!$C295/12</f>
        <v>50</v>
      </c>
      <c r="G295" s="10">
        <f>'ОПУ БС'!$C295/12</f>
        <v>50</v>
      </c>
      <c r="H295" s="10">
        <f>'ОПУ БС'!$C295/12</f>
        <v>50</v>
      </c>
      <c r="I295" s="10">
        <f>'ОПУ БС'!$C295/12</f>
        <v>50</v>
      </c>
      <c r="J295" s="10">
        <f>'ОПУ БС'!$C295/12</f>
        <v>50</v>
      </c>
      <c r="K295" s="10">
        <f>'ОПУ БС'!$C295/12</f>
        <v>50</v>
      </c>
      <c r="L295" s="10">
        <f>'ОПУ БС'!$C295/12</f>
        <v>50</v>
      </c>
      <c r="M295" s="10">
        <f>'ОПУ БС'!$C295/12</f>
        <v>50</v>
      </c>
      <c r="N295" s="10">
        <f>'ОПУ БС'!$C295/12</f>
        <v>50</v>
      </c>
      <c r="O295" s="10">
        <f t="shared" si="21"/>
        <v>600</v>
      </c>
      <c r="P295" s="10">
        <f>'ОПУ БС'!$D295/12</f>
        <v>52.25</v>
      </c>
      <c r="Q295" s="10">
        <f>'ОПУ БС'!$D295/12</f>
        <v>52.25</v>
      </c>
      <c r="R295" s="10">
        <f>'ОПУ БС'!$D295/12</f>
        <v>52.25</v>
      </c>
      <c r="S295" s="10">
        <f>'ОПУ БС'!$D295/12</f>
        <v>52.25</v>
      </c>
      <c r="T295" s="10">
        <f>'ОПУ БС'!$D295/12</f>
        <v>52.25</v>
      </c>
      <c r="U295" s="10">
        <f>'ОПУ БС'!$D295/12</f>
        <v>52.25</v>
      </c>
      <c r="V295" s="10">
        <f>'ОПУ БС'!$D295/12</f>
        <v>52.25</v>
      </c>
      <c r="W295" s="10">
        <f>'ОПУ БС'!$D295/12</f>
        <v>52.25</v>
      </c>
      <c r="X295" s="10">
        <f>'ОПУ БС'!$D295/12</f>
        <v>52.25</v>
      </c>
      <c r="Y295" s="10">
        <f>'ОПУ БС'!$D295/12</f>
        <v>52.25</v>
      </c>
      <c r="Z295" s="10">
        <f>'ОПУ БС'!$D295/12</f>
        <v>52.25</v>
      </c>
      <c r="AA295" s="10">
        <f>'ОПУ БС'!$D295/12</f>
        <v>52.25</v>
      </c>
      <c r="AB295" s="10">
        <f t="shared" si="23"/>
        <v>627</v>
      </c>
      <c r="AC295" s="10">
        <f>'ОПУ БС'!$E295/12</f>
        <v>54.34</v>
      </c>
      <c r="AD295" s="10">
        <f>'ОПУ БС'!$E295/12</f>
        <v>54.34</v>
      </c>
      <c r="AE295" s="10">
        <f>'ОПУ БС'!$E295/12</f>
        <v>54.34</v>
      </c>
      <c r="AF295" s="10">
        <f>'ОПУ БС'!$E295/12</f>
        <v>54.34</v>
      </c>
      <c r="AG295" s="10">
        <f>'ОПУ БС'!$E295/12</f>
        <v>54.34</v>
      </c>
      <c r="AH295" s="10">
        <f>'ОПУ БС'!$E295/12</f>
        <v>54.34</v>
      </c>
      <c r="AI295" s="10">
        <f>'ОПУ БС'!$E295/12</f>
        <v>54.34</v>
      </c>
      <c r="AJ295" s="10">
        <f>'ОПУ БС'!$E295/12</f>
        <v>54.34</v>
      </c>
      <c r="AK295" s="10">
        <f>'ОПУ БС'!$E295/12</f>
        <v>54.34</v>
      </c>
      <c r="AL295" s="10">
        <f>'ОПУ БС'!$E295/12</f>
        <v>54.34</v>
      </c>
      <c r="AM295" s="10">
        <f>'ОПУ БС'!$E295/12</f>
        <v>54.34</v>
      </c>
      <c r="AN295" s="10">
        <f>'ОПУ БС'!$E295/12</f>
        <v>54.34</v>
      </c>
      <c r="AO295" s="10">
        <f t="shared" si="25"/>
        <v>652.08</v>
      </c>
      <c r="AP295" s="10">
        <f t="shared" ref="AP295:BA295" si="3942">AP296</f>
        <v>42.950336</v>
      </c>
      <c r="AQ295" s="10">
        <f t="shared" si="3942"/>
        <v>46.906288</v>
      </c>
      <c r="AR295" s="10">
        <f t="shared" si="3942"/>
        <v>52.557648</v>
      </c>
      <c r="AS295" s="10">
        <f t="shared" si="3942"/>
        <v>52.557648</v>
      </c>
      <c r="AT295" s="10">
        <f t="shared" si="3942"/>
        <v>53.68792</v>
      </c>
      <c r="AU295" s="10">
        <f t="shared" si="3942"/>
        <v>57.078736</v>
      </c>
      <c r="AV295" s="10">
        <f t="shared" si="3942"/>
        <v>65.555776</v>
      </c>
      <c r="AW295" s="10">
        <f t="shared" si="3942"/>
        <v>63.860368</v>
      </c>
      <c r="AX295" s="10">
        <f t="shared" si="3942"/>
        <v>59.33928</v>
      </c>
      <c r="AY295" s="10">
        <f t="shared" si="3942"/>
        <v>55.948464</v>
      </c>
      <c r="AZ295" s="10">
        <f t="shared" si="3942"/>
        <v>57.078736</v>
      </c>
      <c r="BA295" s="10">
        <f t="shared" si="3942"/>
        <v>70.642</v>
      </c>
      <c r="BB295" s="10">
        <f t="shared" si="27"/>
        <v>678.1632</v>
      </c>
      <c r="BC295" s="10">
        <f t="shared" ref="BC295:BN295" si="3943">BC296</f>
        <v>44.66834944</v>
      </c>
      <c r="BD295" s="10">
        <f t="shared" si="3943"/>
        <v>48.78253952</v>
      </c>
      <c r="BE295" s="10">
        <f t="shared" si="3943"/>
        <v>54.65995392</v>
      </c>
      <c r="BF295" s="10">
        <f t="shared" si="3943"/>
        <v>54.65995392</v>
      </c>
      <c r="BG295" s="10">
        <f t="shared" si="3943"/>
        <v>55.8354368</v>
      </c>
      <c r="BH295" s="10">
        <f t="shared" si="3943"/>
        <v>59.36188544</v>
      </c>
      <c r="BI295" s="10">
        <f t="shared" si="3943"/>
        <v>68.17800704</v>
      </c>
      <c r="BJ295" s="10">
        <f t="shared" si="3943"/>
        <v>66.41478272</v>
      </c>
      <c r="BK295" s="10">
        <f t="shared" si="3943"/>
        <v>61.7128512</v>
      </c>
      <c r="BL295" s="10">
        <f t="shared" si="3943"/>
        <v>58.18640256</v>
      </c>
      <c r="BM295" s="10">
        <f t="shared" si="3943"/>
        <v>59.36188544</v>
      </c>
      <c r="BN295" s="10">
        <f t="shared" si="3943"/>
        <v>73.46768</v>
      </c>
      <c r="BO295" s="10">
        <f t="shared" si="29"/>
        <v>705.289728</v>
      </c>
      <c r="BP295" s="10">
        <f t="shared" ref="BP295:CA295" si="3944">BP296</f>
        <v>46.45508342</v>
      </c>
      <c r="BQ295" s="10">
        <f t="shared" si="3944"/>
        <v>50.7338411</v>
      </c>
      <c r="BR295" s="10">
        <f t="shared" si="3944"/>
        <v>56.84635208</v>
      </c>
      <c r="BS295" s="10">
        <f t="shared" si="3944"/>
        <v>56.84635208</v>
      </c>
      <c r="BT295" s="10">
        <f t="shared" si="3944"/>
        <v>58.06885427</v>
      </c>
      <c r="BU295" s="10">
        <f t="shared" si="3944"/>
        <v>61.73636086</v>
      </c>
      <c r="BV295" s="10">
        <f t="shared" si="3944"/>
        <v>70.90512732</v>
      </c>
      <c r="BW295" s="10">
        <f t="shared" si="3944"/>
        <v>69.07137403</v>
      </c>
      <c r="BX295" s="10">
        <f t="shared" si="3944"/>
        <v>64.18136525</v>
      </c>
      <c r="BY295" s="10">
        <f t="shared" si="3944"/>
        <v>60.51385866</v>
      </c>
      <c r="BZ295" s="10">
        <f t="shared" si="3944"/>
        <v>61.73636086</v>
      </c>
      <c r="CA295" s="10">
        <f t="shared" si="3944"/>
        <v>76.4063872</v>
      </c>
      <c r="CB295" s="10">
        <f t="shared" si="31"/>
        <v>733.5013171</v>
      </c>
      <c r="CC295" s="10">
        <f t="shared" ref="CC295:CN295" si="3945">CC296</f>
        <v>48.31328675</v>
      </c>
      <c r="CD295" s="10">
        <f t="shared" si="3945"/>
        <v>52.76319474</v>
      </c>
      <c r="CE295" s="10">
        <f t="shared" si="3945"/>
        <v>59.12020616</v>
      </c>
      <c r="CF295" s="10">
        <f t="shared" si="3945"/>
        <v>59.12020616</v>
      </c>
      <c r="CG295" s="10">
        <f t="shared" si="3945"/>
        <v>60.39160844</v>
      </c>
      <c r="CH295" s="10">
        <f t="shared" si="3945"/>
        <v>64.20581529</v>
      </c>
      <c r="CI295" s="10">
        <f t="shared" si="3945"/>
        <v>73.74133241</v>
      </c>
      <c r="CJ295" s="10">
        <f t="shared" si="3945"/>
        <v>71.83422899</v>
      </c>
      <c r="CK295" s="10">
        <f t="shared" si="3945"/>
        <v>66.74861986</v>
      </c>
      <c r="CL295" s="10">
        <f t="shared" si="3945"/>
        <v>62.93441301</v>
      </c>
      <c r="CM295" s="10">
        <f t="shared" si="3945"/>
        <v>64.20581529</v>
      </c>
      <c r="CN295" s="10">
        <f t="shared" si="3945"/>
        <v>79.46264269</v>
      </c>
      <c r="CO295" s="10">
        <f t="shared" si="33"/>
        <v>762.8413698</v>
      </c>
      <c r="CP295" s="2"/>
      <c r="CQ295" s="2"/>
      <c r="CR295" s="48">
        <f>O295-'ОПУ БС'!C295</f>
        <v>0</v>
      </c>
      <c r="CS295" s="48">
        <f>AB295-'ОПУ БС'!D295</f>
        <v>0</v>
      </c>
      <c r="CT295" s="48">
        <f>AO295-'ОПУ БС'!E295</f>
        <v>0</v>
      </c>
      <c r="CU295" s="48">
        <f>BB295-'ОПУ БС'!F295</f>
        <v>0</v>
      </c>
      <c r="CV295" s="48">
        <f>BO295-'ОПУ БС'!G295</f>
        <v>0</v>
      </c>
      <c r="CW295" s="48">
        <f>CB295-'ОПУ БС'!H295</f>
        <v>0</v>
      </c>
      <c r="CX295" s="48">
        <f>CO295-'ОПУ БС'!I295</f>
        <v>0</v>
      </c>
      <c r="CY295" s="2"/>
      <c r="CZ295" s="2"/>
      <c r="DA295" s="59" t="str">
        <f t="shared" ref="DA295:DL295" si="3946">DA296</f>
        <v/>
      </c>
      <c r="DB295" s="59" t="str">
        <f t="shared" si="3946"/>
        <v/>
      </c>
      <c r="DC295" s="59" t="str">
        <f t="shared" si="3946"/>
        <v/>
      </c>
      <c r="DD295" s="59" t="str">
        <f t="shared" si="3946"/>
        <v/>
      </c>
      <c r="DE295" s="59" t="str">
        <f t="shared" si="3946"/>
        <v/>
      </c>
      <c r="DF295" s="59" t="str">
        <f t="shared" si="3946"/>
        <v/>
      </c>
      <c r="DG295" s="59" t="str">
        <f t="shared" si="3946"/>
        <v/>
      </c>
      <c r="DH295" s="59" t="str">
        <f t="shared" si="3946"/>
        <v/>
      </c>
      <c r="DI295" s="59" t="str">
        <f t="shared" si="3946"/>
        <v/>
      </c>
      <c r="DJ295" s="59" t="str">
        <f t="shared" si="3946"/>
        <v/>
      </c>
      <c r="DK295" s="59" t="str">
        <f t="shared" si="3946"/>
        <v/>
      </c>
      <c r="DL295" s="59" t="str">
        <f t="shared" si="3946"/>
        <v/>
      </c>
      <c r="DM295" s="55">
        <f t="shared" si="35"/>
        <v>0</v>
      </c>
      <c r="DN295" s="59" t="str">
        <f t="shared" ref="DN295:DY295" si="3947">DN296</f>
        <v/>
      </c>
      <c r="DO295" s="59" t="str">
        <f t="shared" si="3947"/>
        <v/>
      </c>
      <c r="DP295" s="59" t="str">
        <f t="shared" si="3947"/>
        <v/>
      </c>
      <c r="DQ295" s="59" t="str">
        <f t="shared" si="3947"/>
        <v/>
      </c>
      <c r="DR295" s="59" t="str">
        <f t="shared" si="3947"/>
        <v/>
      </c>
      <c r="DS295" s="59" t="str">
        <f t="shared" si="3947"/>
        <v/>
      </c>
      <c r="DT295" s="59" t="str">
        <f t="shared" si="3947"/>
        <v/>
      </c>
      <c r="DU295" s="59" t="str">
        <f t="shared" si="3947"/>
        <v/>
      </c>
      <c r="DV295" s="59" t="str">
        <f t="shared" si="3947"/>
        <v/>
      </c>
      <c r="DW295" s="59" t="str">
        <f t="shared" si="3947"/>
        <v/>
      </c>
      <c r="DX295" s="59" t="str">
        <f t="shared" si="3947"/>
        <v/>
      </c>
      <c r="DY295" s="59" t="str">
        <f t="shared" si="3947"/>
        <v/>
      </c>
      <c r="DZ295" s="50">
        <f t="shared" si="37"/>
        <v>0</v>
      </c>
      <c r="EA295" s="59" t="str">
        <f t="shared" ref="EA295:EL295" si="3948">EA296</f>
        <v/>
      </c>
      <c r="EB295" s="59" t="str">
        <f t="shared" si="3948"/>
        <v/>
      </c>
      <c r="EC295" s="59" t="str">
        <f t="shared" si="3948"/>
        <v/>
      </c>
      <c r="ED295" s="59" t="str">
        <f t="shared" si="3948"/>
        <v/>
      </c>
      <c r="EE295" s="59" t="str">
        <f t="shared" si="3948"/>
        <v/>
      </c>
      <c r="EF295" s="59" t="str">
        <f t="shared" si="3948"/>
        <v/>
      </c>
      <c r="EG295" s="59" t="str">
        <f t="shared" si="3948"/>
        <v/>
      </c>
      <c r="EH295" s="59" t="str">
        <f t="shared" si="3948"/>
        <v/>
      </c>
      <c r="EI295" s="59" t="str">
        <f t="shared" si="3948"/>
        <v/>
      </c>
      <c r="EJ295" s="59" t="str">
        <f t="shared" si="3948"/>
        <v/>
      </c>
      <c r="EK295" s="59" t="str">
        <f t="shared" si="3948"/>
        <v/>
      </c>
      <c r="EL295" s="59" t="str">
        <f t="shared" si="3948"/>
        <v/>
      </c>
      <c r="EM295" s="50">
        <f t="shared" si="39"/>
        <v>0</v>
      </c>
      <c r="EN295" s="59" t="str">
        <f t="shared" ref="EN295:EY295" si="3949">EN296</f>
        <v/>
      </c>
      <c r="EO295" s="59" t="str">
        <f t="shared" si="3949"/>
        <v/>
      </c>
      <c r="EP295" s="59" t="str">
        <f t="shared" si="3949"/>
        <v/>
      </c>
      <c r="EQ295" s="59" t="str">
        <f t="shared" si="3949"/>
        <v/>
      </c>
      <c r="ER295" s="59" t="str">
        <f t="shared" si="3949"/>
        <v/>
      </c>
      <c r="ES295" s="59" t="str">
        <f t="shared" si="3949"/>
        <v/>
      </c>
      <c r="ET295" s="59" t="str">
        <f t="shared" si="3949"/>
        <v/>
      </c>
      <c r="EU295" s="59" t="str">
        <f t="shared" si="3949"/>
        <v/>
      </c>
      <c r="EV295" s="59" t="str">
        <f t="shared" si="3949"/>
        <v/>
      </c>
      <c r="EW295" s="59" t="str">
        <f t="shared" si="3949"/>
        <v/>
      </c>
      <c r="EX295" s="59" t="str">
        <f t="shared" si="3949"/>
        <v/>
      </c>
      <c r="EY295" s="59" t="str">
        <f t="shared" si="3949"/>
        <v/>
      </c>
      <c r="EZ295" s="51">
        <f t="shared" si="41"/>
        <v>0</v>
      </c>
      <c r="FA295" s="59" t="str">
        <f t="shared" ref="FA295:FL295" si="3950">FA296</f>
        <v/>
      </c>
      <c r="FB295" s="59" t="str">
        <f t="shared" si="3950"/>
        <v/>
      </c>
      <c r="FC295" s="59" t="str">
        <f t="shared" si="3950"/>
        <v/>
      </c>
      <c r="FD295" s="59" t="str">
        <f t="shared" si="3950"/>
        <v/>
      </c>
      <c r="FE295" s="59" t="str">
        <f t="shared" si="3950"/>
        <v/>
      </c>
      <c r="FF295" s="59" t="str">
        <f t="shared" si="3950"/>
        <v/>
      </c>
      <c r="FG295" s="59" t="str">
        <f t="shared" si="3950"/>
        <v/>
      </c>
      <c r="FH295" s="59" t="str">
        <f t="shared" si="3950"/>
        <v/>
      </c>
      <c r="FI295" s="59" t="str">
        <f t="shared" si="3950"/>
        <v/>
      </c>
      <c r="FJ295" s="59" t="str">
        <f t="shared" si="3950"/>
        <v/>
      </c>
      <c r="FK295" s="59" t="str">
        <f t="shared" si="3950"/>
        <v/>
      </c>
      <c r="FL295" s="59" t="str">
        <f t="shared" si="3950"/>
        <v/>
      </c>
      <c r="FM295" s="51">
        <f t="shared" si="43"/>
        <v>0</v>
      </c>
      <c r="FN295" s="2"/>
      <c r="FO295" s="2"/>
      <c r="FP295" s="10">
        <f t="shared" ref="FP295:GA295" si="3951">C295</f>
        <v>50</v>
      </c>
      <c r="FQ295" s="10">
        <f t="shared" si="3951"/>
        <v>50</v>
      </c>
      <c r="FR295" s="10">
        <f t="shared" si="3951"/>
        <v>50</v>
      </c>
      <c r="FS295" s="10">
        <f t="shared" si="3951"/>
        <v>50</v>
      </c>
      <c r="FT295" s="10">
        <f t="shared" si="3951"/>
        <v>50</v>
      </c>
      <c r="FU295" s="10">
        <f t="shared" si="3951"/>
        <v>50</v>
      </c>
      <c r="FV295" s="10">
        <f t="shared" si="3951"/>
        <v>50</v>
      </c>
      <c r="FW295" s="10">
        <f t="shared" si="3951"/>
        <v>50</v>
      </c>
      <c r="FX295" s="10">
        <f t="shared" si="3951"/>
        <v>50</v>
      </c>
      <c r="FY295" s="10">
        <f t="shared" si="3951"/>
        <v>50</v>
      </c>
      <c r="FZ295" s="10">
        <f t="shared" si="3951"/>
        <v>50</v>
      </c>
      <c r="GA295" s="10">
        <f t="shared" si="3951"/>
        <v>50</v>
      </c>
      <c r="GB295" s="52">
        <f t="shared" si="45"/>
        <v>600</v>
      </c>
      <c r="GC295" s="10">
        <f t="shared" ref="GC295:GN295" si="3952">P295</f>
        <v>52.25</v>
      </c>
      <c r="GD295" s="10">
        <f t="shared" si="3952"/>
        <v>52.25</v>
      </c>
      <c r="GE295" s="10">
        <f t="shared" si="3952"/>
        <v>52.25</v>
      </c>
      <c r="GF295" s="10">
        <f t="shared" si="3952"/>
        <v>52.25</v>
      </c>
      <c r="GG295" s="10">
        <f t="shared" si="3952"/>
        <v>52.25</v>
      </c>
      <c r="GH295" s="10">
        <f t="shared" si="3952"/>
        <v>52.25</v>
      </c>
      <c r="GI295" s="10">
        <f t="shared" si="3952"/>
        <v>52.25</v>
      </c>
      <c r="GJ295" s="10">
        <f t="shared" si="3952"/>
        <v>52.25</v>
      </c>
      <c r="GK295" s="10">
        <f t="shared" si="3952"/>
        <v>52.25</v>
      </c>
      <c r="GL295" s="10">
        <f t="shared" si="3952"/>
        <v>52.25</v>
      </c>
      <c r="GM295" s="10">
        <f t="shared" si="3952"/>
        <v>52.25</v>
      </c>
      <c r="GN295" s="10">
        <f t="shared" si="3952"/>
        <v>52.25</v>
      </c>
      <c r="GO295" s="52">
        <f t="shared" si="47"/>
        <v>627</v>
      </c>
      <c r="GP295" s="66">
        <f t="shared" ref="GP295:HA295" si="3953">AC295+DA295</f>
        <v>54.34</v>
      </c>
      <c r="GQ295" s="66">
        <f t="shared" si="3953"/>
        <v>54.34</v>
      </c>
      <c r="GR295" s="66">
        <f t="shared" si="3953"/>
        <v>54.34</v>
      </c>
      <c r="GS295" s="66">
        <f t="shared" si="3953"/>
        <v>54.34</v>
      </c>
      <c r="GT295" s="66">
        <f t="shared" si="3953"/>
        <v>54.34</v>
      </c>
      <c r="GU295" s="66">
        <f t="shared" si="3953"/>
        <v>54.34</v>
      </c>
      <c r="GV295" s="66">
        <f t="shared" si="3953"/>
        <v>54.34</v>
      </c>
      <c r="GW295" s="66">
        <f t="shared" si="3953"/>
        <v>54.34</v>
      </c>
      <c r="GX295" s="66">
        <f t="shared" si="3953"/>
        <v>54.34</v>
      </c>
      <c r="GY295" s="66">
        <f t="shared" si="3953"/>
        <v>54.34</v>
      </c>
      <c r="GZ295" s="66">
        <f t="shared" si="3953"/>
        <v>54.34</v>
      </c>
      <c r="HA295" s="66">
        <f t="shared" si="3953"/>
        <v>54.34</v>
      </c>
      <c r="HB295" s="52">
        <f t="shared" si="49"/>
        <v>652.08</v>
      </c>
      <c r="HC295" s="66">
        <f t="shared" ref="HC295:HN295" si="3954">AP295+DN295</f>
        <v>42.950336</v>
      </c>
      <c r="HD295" s="66">
        <f t="shared" si="3954"/>
        <v>46.906288</v>
      </c>
      <c r="HE295" s="66">
        <f t="shared" si="3954"/>
        <v>52.557648</v>
      </c>
      <c r="HF295" s="66">
        <f t="shared" si="3954"/>
        <v>52.557648</v>
      </c>
      <c r="HG295" s="66">
        <f t="shared" si="3954"/>
        <v>53.68792</v>
      </c>
      <c r="HH295" s="66">
        <f t="shared" si="3954"/>
        <v>57.078736</v>
      </c>
      <c r="HI295" s="66">
        <f t="shared" si="3954"/>
        <v>65.555776</v>
      </c>
      <c r="HJ295" s="66">
        <f t="shared" si="3954"/>
        <v>63.860368</v>
      </c>
      <c r="HK295" s="66">
        <f t="shared" si="3954"/>
        <v>59.33928</v>
      </c>
      <c r="HL295" s="66">
        <f t="shared" si="3954"/>
        <v>55.948464</v>
      </c>
      <c r="HM295" s="66">
        <f t="shared" si="3954"/>
        <v>57.078736</v>
      </c>
      <c r="HN295" s="66">
        <f t="shared" si="3954"/>
        <v>70.642</v>
      </c>
      <c r="HO295" s="52">
        <f t="shared" si="51"/>
        <v>678.1632</v>
      </c>
      <c r="HP295" s="66">
        <f t="shared" ref="HP295:IA295" si="3955">BC295+EA295</f>
        <v>44.66834944</v>
      </c>
      <c r="HQ295" s="66">
        <f t="shared" si="3955"/>
        <v>48.78253952</v>
      </c>
      <c r="HR295" s="66">
        <f t="shared" si="3955"/>
        <v>54.65995392</v>
      </c>
      <c r="HS295" s="66">
        <f t="shared" si="3955"/>
        <v>54.65995392</v>
      </c>
      <c r="HT295" s="66">
        <f t="shared" si="3955"/>
        <v>55.8354368</v>
      </c>
      <c r="HU295" s="66">
        <f t="shared" si="3955"/>
        <v>59.36188544</v>
      </c>
      <c r="HV295" s="66">
        <f t="shared" si="3955"/>
        <v>68.17800704</v>
      </c>
      <c r="HW295" s="66">
        <f t="shared" si="3955"/>
        <v>66.41478272</v>
      </c>
      <c r="HX295" s="66">
        <f t="shared" si="3955"/>
        <v>61.7128512</v>
      </c>
      <c r="HY295" s="66">
        <f t="shared" si="3955"/>
        <v>58.18640256</v>
      </c>
      <c r="HZ295" s="66">
        <f t="shared" si="3955"/>
        <v>59.36188544</v>
      </c>
      <c r="IA295" s="66">
        <f t="shared" si="3955"/>
        <v>73.46768</v>
      </c>
      <c r="IB295" s="52">
        <f t="shared" si="53"/>
        <v>705.289728</v>
      </c>
      <c r="IC295" s="67">
        <f t="shared" ref="IC295:IN295" si="3956">BP295+EN295</f>
        <v>46.45508342</v>
      </c>
      <c r="ID295" s="67">
        <f t="shared" si="3956"/>
        <v>50.7338411</v>
      </c>
      <c r="IE295" s="67">
        <f t="shared" si="3956"/>
        <v>56.84635208</v>
      </c>
      <c r="IF295" s="67">
        <f t="shared" si="3956"/>
        <v>56.84635208</v>
      </c>
      <c r="IG295" s="67">
        <f t="shared" si="3956"/>
        <v>58.06885427</v>
      </c>
      <c r="IH295" s="67">
        <f t="shared" si="3956"/>
        <v>61.73636086</v>
      </c>
      <c r="II295" s="67">
        <f t="shared" si="3956"/>
        <v>70.90512732</v>
      </c>
      <c r="IJ295" s="67">
        <f t="shared" si="3956"/>
        <v>69.07137403</v>
      </c>
      <c r="IK295" s="67">
        <f t="shared" si="3956"/>
        <v>64.18136525</v>
      </c>
      <c r="IL295" s="67">
        <f t="shared" si="3956"/>
        <v>60.51385866</v>
      </c>
      <c r="IM295" s="67">
        <f t="shared" si="3956"/>
        <v>61.73636086</v>
      </c>
      <c r="IN295" s="67">
        <f t="shared" si="3956"/>
        <v>76.4063872</v>
      </c>
      <c r="IO295" s="52">
        <f t="shared" si="55"/>
        <v>733.5013171</v>
      </c>
      <c r="IP295" s="66">
        <f t="shared" ref="IP295:JA295" si="3957">CC295++FA295</f>
        <v>48.31328675</v>
      </c>
      <c r="IQ295" s="66">
        <f t="shared" si="3957"/>
        <v>52.76319474</v>
      </c>
      <c r="IR295" s="66">
        <f t="shared" si="3957"/>
        <v>59.12020616</v>
      </c>
      <c r="IS295" s="66">
        <f t="shared" si="3957"/>
        <v>59.12020616</v>
      </c>
      <c r="IT295" s="66">
        <f t="shared" si="3957"/>
        <v>60.39160844</v>
      </c>
      <c r="IU295" s="66">
        <f t="shared" si="3957"/>
        <v>64.20581529</v>
      </c>
      <c r="IV295" s="66">
        <f t="shared" si="3957"/>
        <v>73.74133241</v>
      </c>
      <c r="IW295" s="66">
        <f t="shared" si="3957"/>
        <v>71.83422899</v>
      </c>
      <c r="IX295" s="66">
        <f t="shared" si="3957"/>
        <v>66.74861986</v>
      </c>
      <c r="IY295" s="66">
        <f t="shared" si="3957"/>
        <v>62.93441301</v>
      </c>
      <c r="IZ295" s="66">
        <f t="shared" si="3957"/>
        <v>64.20581529</v>
      </c>
      <c r="JA295" s="66">
        <f t="shared" si="3957"/>
        <v>79.46264269</v>
      </c>
      <c r="JB295" s="52">
        <f t="shared" si="57"/>
        <v>762.8413698</v>
      </c>
      <c r="JC295" s="2"/>
      <c r="JD295" s="2"/>
      <c r="JE295" s="19">
        <f t="shared" si="58"/>
        <v>0</v>
      </c>
      <c r="JF295" s="19">
        <f t="shared" si="59"/>
        <v>0</v>
      </c>
      <c r="JG295" s="48">
        <f t="shared" si="60"/>
        <v>0</v>
      </c>
      <c r="JH295" s="48">
        <f t="shared" si="61"/>
        <v>0</v>
      </c>
      <c r="JI295" s="48">
        <f t="shared" si="62"/>
        <v>0</v>
      </c>
      <c r="JJ295" s="48">
        <f t="shared" si="63"/>
        <v>0</v>
      </c>
      <c r="JK295" s="48">
        <f t="shared" si="64"/>
        <v>0</v>
      </c>
    </row>
    <row r="296" ht="19.5" customHeight="1" outlineLevel="1">
      <c r="A296" s="2"/>
      <c r="B296" s="65" t="s">
        <v>30</v>
      </c>
      <c r="C296" s="10">
        <f>'ОПУ БС'!$C296/12</f>
        <v>50</v>
      </c>
      <c r="D296" s="10">
        <f>'ОПУ БС'!$C296/12</f>
        <v>50</v>
      </c>
      <c r="E296" s="10">
        <f>'ОПУ БС'!$C296/12</f>
        <v>50</v>
      </c>
      <c r="F296" s="10">
        <f>'ОПУ БС'!$C296/12</f>
        <v>50</v>
      </c>
      <c r="G296" s="10">
        <f>'ОПУ БС'!$C296/12</f>
        <v>50</v>
      </c>
      <c r="H296" s="10">
        <f>'ОПУ БС'!$C296/12</f>
        <v>50</v>
      </c>
      <c r="I296" s="10">
        <f>'ОПУ БС'!$C296/12</f>
        <v>50</v>
      </c>
      <c r="J296" s="10">
        <f>'ОПУ БС'!$C296/12</f>
        <v>50</v>
      </c>
      <c r="K296" s="10">
        <f>'ОПУ БС'!$C296/12</f>
        <v>50</v>
      </c>
      <c r="L296" s="10">
        <f>'ОПУ БС'!$C296/12</f>
        <v>50</v>
      </c>
      <c r="M296" s="10">
        <f>'ОПУ БС'!$C296/12</f>
        <v>50</v>
      </c>
      <c r="N296" s="10">
        <f>'ОПУ БС'!$C296/12</f>
        <v>50</v>
      </c>
      <c r="O296" s="10">
        <f t="shared" si="21"/>
        <v>600</v>
      </c>
      <c r="P296" s="10">
        <f>'ОПУ БС'!$D296/12</f>
        <v>52.25</v>
      </c>
      <c r="Q296" s="10">
        <f>'ОПУ БС'!$D296/12</f>
        <v>52.25</v>
      </c>
      <c r="R296" s="10">
        <f>'ОПУ БС'!$D296/12</f>
        <v>52.25</v>
      </c>
      <c r="S296" s="10">
        <f>'ОПУ БС'!$D296/12</f>
        <v>52.25</v>
      </c>
      <c r="T296" s="10">
        <f>'ОПУ БС'!$D296/12</f>
        <v>52.25</v>
      </c>
      <c r="U296" s="10">
        <f>'ОПУ БС'!$D296/12</f>
        <v>52.25</v>
      </c>
      <c r="V296" s="10">
        <f>'ОПУ БС'!$D296/12</f>
        <v>52.25</v>
      </c>
      <c r="W296" s="10">
        <f>'ОПУ БС'!$D296/12</f>
        <v>52.25</v>
      </c>
      <c r="X296" s="10">
        <f>'ОПУ БС'!$D296/12</f>
        <v>52.25</v>
      </c>
      <c r="Y296" s="10">
        <f>'ОПУ БС'!$D296/12</f>
        <v>52.25</v>
      </c>
      <c r="Z296" s="10">
        <f>'ОПУ БС'!$D296/12</f>
        <v>52.25</v>
      </c>
      <c r="AA296" s="10">
        <f>'ОПУ БС'!$D296/12</f>
        <v>52.25</v>
      </c>
      <c r="AB296" s="10">
        <f t="shared" si="23"/>
        <v>627</v>
      </c>
      <c r="AC296" s="10">
        <f>'ОПУ БС'!$E296/12</f>
        <v>54.34</v>
      </c>
      <c r="AD296" s="10">
        <f>'ОПУ БС'!$E296/12</f>
        <v>54.34</v>
      </c>
      <c r="AE296" s="10">
        <f>'ОПУ БС'!$E296/12</f>
        <v>54.34</v>
      </c>
      <c r="AF296" s="10">
        <f>'ОПУ БС'!$E296/12</f>
        <v>54.34</v>
      </c>
      <c r="AG296" s="10">
        <f>'ОПУ БС'!$E296/12</f>
        <v>54.34</v>
      </c>
      <c r="AH296" s="10">
        <f>'ОПУ БС'!$E296/12</f>
        <v>54.34</v>
      </c>
      <c r="AI296" s="10">
        <f>'ОПУ БС'!$E296/12</f>
        <v>54.34</v>
      </c>
      <c r="AJ296" s="10">
        <f>'ОПУ БС'!$E296/12</f>
        <v>54.34</v>
      </c>
      <c r="AK296" s="10">
        <f>'ОПУ БС'!$E296/12</f>
        <v>54.34</v>
      </c>
      <c r="AL296" s="10">
        <f>'ОПУ БС'!$E296/12</f>
        <v>54.34</v>
      </c>
      <c r="AM296" s="10">
        <f>'ОПУ БС'!$E296/12</f>
        <v>54.34</v>
      </c>
      <c r="AN296" s="10">
        <f>'ОПУ БС'!$E296/12</f>
        <v>54.34</v>
      </c>
      <c r="AO296" s="10">
        <f t="shared" si="25"/>
        <v>652.08</v>
      </c>
      <c r="AP296" s="10">
        <f>'ОПУ БС'!$F296/12*'ОПУ БС'!L296</f>
        <v>42.950336</v>
      </c>
      <c r="AQ296" s="10">
        <f>'ОПУ БС'!$F296/12*'ОПУ БС'!M296</f>
        <v>46.906288</v>
      </c>
      <c r="AR296" s="10">
        <f>'ОПУ БС'!$F296/12*'ОПУ БС'!N296</f>
        <v>52.557648</v>
      </c>
      <c r="AS296" s="10">
        <f>'ОПУ БС'!$F296/12*'ОПУ БС'!O296</f>
        <v>52.557648</v>
      </c>
      <c r="AT296" s="10">
        <f>'ОПУ БС'!$F296/12*'ОПУ БС'!P296</f>
        <v>53.68792</v>
      </c>
      <c r="AU296" s="10">
        <f>'ОПУ БС'!$F296/12*'ОПУ БС'!Q296</f>
        <v>57.078736</v>
      </c>
      <c r="AV296" s="10">
        <f>'ОПУ БС'!$F296/12*'ОПУ БС'!R296</f>
        <v>65.555776</v>
      </c>
      <c r="AW296" s="10">
        <f>'ОПУ БС'!$F296/12*'ОПУ БС'!S296</f>
        <v>63.860368</v>
      </c>
      <c r="AX296" s="10">
        <f>'ОПУ БС'!$F296/12*'ОПУ БС'!T296</f>
        <v>59.33928</v>
      </c>
      <c r="AY296" s="10">
        <f>'ОПУ БС'!$F296/12*'ОПУ БС'!U296</f>
        <v>55.948464</v>
      </c>
      <c r="AZ296" s="10">
        <f>'ОПУ БС'!$F296/12*'ОПУ БС'!V296</f>
        <v>57.078736</v>
      </c>
      <c r="BA296" s="10">
        <f>'ОПУ БС'!$F296/12*'ОПУ БС'!W296</f>
        <v>70.642</v>
      </c>
      <c r="BB296" s="10">
        <f t="shared" si="27"/>
        <v>678.1632</v>
      </c>
      <c r="BC296" s="10">
        <f>'ОПУ БС'!$G296/12*'ОПУ БС'!L296</f>
        <v>44.66834944</v>
      </c>
      <c r="BD296" s="10">
        <f>'ОПУ БС'!$G296/12*'ОПУ БС'!M296</f>
        <v>48.78253952</v>
      </c>
      <c r="BE296" s="10">
        <f>'ОПУ БС'!$G296/12*'ОПУ БС'!N296</f>
        <v>54.65995392</v>
      </c>
      <c r="BF296" s="10">
        <f>'ОПУ БС'!$G296/12*'ОПУ БС'!O296</f>
        <v>54.65995392</v>
      </c>
      <c r="BG296" s="10">
        <f>'ОПУ БС'!$G296/12*'ОПУ БС'!P296</f>
        <v>55.8354368</v>
      </c>
      <c r="BH296" s="10">
        <f>'ОПУ БС'!$G296/12*'ОПУ БС'!Q296</f>
        <v>59.36188544</v>
      </c>
      <c r="BI296" s="10">
        <f>'ОПУ БС'!$G296/12*'ОПУ БС'!R296</f>
        <v>68.17800704</v>
      </c>
      <c r="BJ296" s="10">
        <f>'ОПУ БС'!$G296/12*'ОПУ БС'!S296</f>
        <v>66.41478272</v>
      </c>
      <c r="BK296" s="10">
        <f>'ОПУ БС'!$G296/12*'ОПУ БС'!T296</f>
        <v>61.7128512</v>
      </c>
      <c r="BL296" s="10">
        <f>'ОПУ БС'!$G296/12*'ОПУ БС'!U296</f>
        <v>58.18640256</v>
      </c>
      <c r="BM296" s="10">
        <f>'ОПУ БС'!$G296/12*'ОПУ БС'!V296</f>
        <v>59.36188544</v>
      </c>
      <c r="BN296" s="10">
        <f>'ОПУ БС'!$G296/12*'ОПУ БС'!W296</f>
        <v>73.46768</v>
      </c>
      <c r="BO296" s="10">
        <f t="shared" si="29"/>
        <v>705.289728</v>
      </c>
      <c r="BP296" s="10">
        <f>'ОПУ БС'!$H296/12*'ОПУ БС'!L296</f>
        <v>46.45508342</v>
      </c>
      <c r="BQ296" s="10">
        <f>'ОПУ БС'!$H296/12*'ОПУ БС'!M296</f>
        <v>50.7338411</v>
      </c>
      <c r="BR296" s="10">
        <f>'ОПУ БС'!$H296/12*'ОПУ БС'!N296</f>
        <v>56.84635208</v>
      </c>
      <c r="BS296" s="10">
        <f>'ОПУ БС'!$H296/12*'ОПУ БС'!O296</f>
        <v>56.84635208</v>
      </c>
      <c r="BT296" s="10">
        <f>'ОПУ БС'!$H296/12*'ОПУ БС'!P296</f>
        <v>58.06885427</v>
      </c>
      <c r="BU296" s="10">
        <f>'ОПУ БС'!$H296/12*'ОПУ БС'!Q296</f>
        <v>61.73636086</v>
      </c>
      <c r="BV296" s="10">
        <f>'ОПУ БС'!$H296/12*'ОПУ БС'!R296</f>
        <v>70.90512732</v>
      </c>
      <c r="BW296" s="10">
        <f>'ОПУ БС'!$H296/12*'ОПУ БС'!S296</f>
        <v>69.07137403</v>
      </c>
      <c r="BX296" s="10">
        <f>'ОПУ БС'!$H296/12*'ОПУ БС'!T296</f>
        <v>64.18136525</v>
      </c>
      <c r="BY296" s="10">
        <f>'ОПУ БС'!$H296/12*'ОПУ БС'!U296</f>
        <v>60.51385866</v>
      </c>
      <c r="BZ296" s="10">
        <f>'ОПУ БС'!$H296/12*'ОПУ БС'!V296</f>
        <v>61.73636086</v>
      </c>
      <c r="CA296" s="10">
        <f>'ОПУ БС'!$H296/12*'ОПУ БС'!W296</f>
        <v>76.4063872</v>
      </c>
      <c r="CB296" s="10">
        <f t="shared" si="31"/>
        <v>733.5013171</v>
      </c>
      <c r="CC296" s="10">
        <f>'ОПУ БС'!$I296/12*'ОПУ БС'!L296</f>
        <v>48.31328675</v>
      </c>
      <c r="CD296" s="10">
        <f>'ОПУ БС'!$I296/12*'ОПУ БС'!M296</f>
        <v>52.76319474</v>
      </c>
      <c r="CE296" s="10">
        <f>'ОПУ БС'!$I296/12*'ОПУ БС'!N296</f>
        <v>59.12020616</v>
      </c>
      <c r="CF296" s="10">
        <f>'ОПУ БС'!$I296/12*'ОПУ БС'!O296</f>
        <v>59.12020616</v>
      </c>
      <c r="CG296" s="10">
        <f>'ОПУ БС'!$I296/12*'ОПУ БС'!P296</f>
        <v>60.39160844</v>
      </c>
      <c r="CH296" s="10">
        <f>'ОПУ БС'!$I296/12*'ОПУ БС'!Q296</f>
        <v>64.20581529</v>
      </c>
      <c r="CI296" s="10">
        <f>'ОПУ БС'!$I296/12*'ОПУ БС'!R296</f>
        <v>73.74133241</v>
      </c>
      <c r="CJ296" s="10">
        <f>'ОПУ БС'!$I296/12*'ОПУ БС'!S296</f>
        <v>71.83422899</v>
      </c>
      <c r="CK296" s="10">
        <f>'ОПУ БС'!$I296/12*'ОПУ БС'!T296</f>
        <v>66.74861986</v>
      </c>
      <c r="CL296" s="10">
        <f>'ОПУ БС'!$I296/12*'ОПУ БС'!U296</f>
        <v>62.93441301</v>
      </c>
      <c r="CM296" s="10">
        <f>'ОПУ БС'!$I296/12*'ОПУ БС'!V296</f>
        <v>64.20581529</v>
      </c>
      <c r="CN296" s="10">
        <f>'ОПУ БС'!$I296/12*'ОПУ БС'!W296</f>
        <v>79.46264269</v>
      </c>
      <c r="CO296" s="10">
        <f t="shared" si="33"/>
        <v>762.8413698</v>
      </c>
      <c r="CP296" s="2"/>
      <c r="CQ296" s="2"/>
      <c r="CR296" s="48">
        <f>O296-'ОПУ БС'!C296</f>
        <v>0</v>
      </c>
      <c r="CS296" s="48">
        <f>AB296-'ОПУ БС'!D296</f>
        <v>0</v>
      </c>
      <c r="CT296" s="48">
        <f>AO296-'ОПУ БС'!E296</f>
        <v>0</v>
      </c>
      <c r="CU296" s="48">
        <f>BB296-'ОПУ БС'!F296</f>
        <v>0</v>
      </c>
      <c r="CV296" s="48">
        <f>BO296-'ОПУ БС'!G296</f>
        <v>0</v>
      </c>
      <c r="CW296" s="48">
        <f>CB296-'ОПУ БС'!H296</f>
        <v>0</v>
      </c>
      <c r="CX296" s="48">
        <f>CO296-'ОПУ БС'!I296</f>
        <v>0</v>
      </c>
      <c r="CY296" s="2"/>
      <c r="CZ296" s="2"/>
      <c r="DA296" s="57"/>
      <c r="DB296" s="57"/>
      <c r="DC296" s="57"/>
      <c r="DD296" s="57"/>
      <c r="DE296" s="57"/>
      <c r="DF296" s="57"/>
      <c r="DG296" s="57"/>
      <c r="DH296" s="57"/>
      <c r="DI296" s="57"/>
      <c r="DJ296" s="57"/>
      <c r="DK296" s="57"/>
      <c r="DL296" s="57"/>
      <c r="DM296" s="55">
        <f t="shared" si="35"/>
        <v>0</v>
      </c>
      <c r="DN296" s="57"/>
      <c r="DO296" s="57"/>
      <c r="DP296" s="57"/>
      <c r="DQ296" s="57"/>
      <c r="DR296" s="57"/>
      <c r="DS296" s="57"/>
      <c r="DT296" s="57"/>
      <c r="DU296" s="57"/>
      <c r="DV296" s="57"/>
      <c r="DW296" s="57"/>
      <c r="DX296" s="57"/>
      <c r="DY296" s="57"/>
      <c r="DZ296" s="50">
        <f t="shared" si="37"/>
        <v>0</v>
      </c>
      <c r="EA296" s="57"/>
      <c r="EB296" s="57"/>
      <c r="EC296" s="57"/>
      <c r="ED296" s="57"/>
      <c r="EE296" s="57"/>
      <c r="EF296" s="57"/>
      <c r="EG296" s="57"/>
      <c r="EH296" s="57"/>
      <c r="EI296" s="57"/>
      <c r="EJ296" s="57"/>
      <c r="EK296" s="57"/>
      <c r="EL296" s="57"/>
      <c r="EM296" s="50">
        <f t="shared" si="39"/>
        <v>0</v>
      </c>
      <c r="EN296" s="57"/>
      <c r="EO296" s="57"/>
      <c r="EP296" s="57"/>
      <c r="EQ296" s="57"/>
      <c r="ER296" s="57"/>
      <c r="ES296" s="57"/>
      <c r="ET296" s="57"/>
      <c r="EU296" s="57"/>
      <c r="EV296" s="57"/>
      <c r="EW296" s="57"/>
      <c r="EX296" s="57"/>
      <c r="EY296" s="57"/>
      <c r="EZ296" s="51">
        <f t="shared" si="41"/>
        <v>0</v>
      </c>
      <c r="FA296" s="57"/>
      <c r="FB296" s="57"/>
      <c r="FC296" s="57"/>
      <c r="FD296" s="57"/>
      <c r="FE296" s="57"/>
      <c r="FF296" s="57"/>
      <c r="FG296" s="57"/>
      <c r="FH296" s="57"/>
      <c r="FI296" s="57"/>
      <c r="FJ296" s="57"/>
      <c r="FK296" s="57"/>
      <c r="FL296" s="57"/>
      <c r="FM296" s="51">
        <f t="shared" si="43"/>
        <v>0</v>
      </c>
      <c r="FN296" s="2"/>
      <c r="FO296" s="2"/>
      <c r="FP296" s="10">
        <f t="shared" ref="FP296:GA296" si="3958">C296</f>
        <v>50</v>
      </c>
      <c r="FQ296" s="10">
        <f t="shared" si="3958"/>
        <v>50</v>
      </c>
      <c r="FR296" s="10">
        <f t="shared" si="3958"/>
        <v>50</v>
      </c>
      <c r="FS296" s="10">
        <f t="shared" si="3958"/>
        <v>50</v>
      </c>
      <c r="FT296" s="10">
        <f t="shared" si="3958"/>
        <v>50</v>
      </c>
      <c r="FU296" s="10">
        <f t="shared" si="3958"/>
        <v>50</v>
      </c>
      <c r="FV296" s="10">
        <f t="shared" si="3958"/>
        <v>50</v>
      </c>
      <c r="FW296" s="10">
        <f t="shared" si="3958"/>
        <v>50</v>
      </c>
      <c r="FX296" s="10">
        <f t="shared" si="3958"/>
        <v>50</v>
      </c>
      <c r="FY296" s="10">
        <f t="shared" si="3958"/>
        <v>50</v>
      </c>
      <c r="FZ296" s="10">
        <f t="shared" si="3958"/>
        <v>50</v>
      </c>
      <c r="GA296" s="10">
        <f t="shared" si="3958"/>
        <v>50</v>
      </c>
      <c r="GB296" s="52">
        <f t="shared" si="45"/>
        <v>600</v>
      </c>
      <c r="GC296" s="10">
        <f t="shared" ref="GC296:GN296" si="3959">P296</f>
        <v>52.25</v>
      </c>
      <c r="GD296" s="10">
        <f t="shared" si="3959"/>
        <v>52.25</v>
      </c>
      <c r="GE296" s="10">
        <f t="shared" si="3959"/>
        <v>52.25</v>
      </c>
      <c r="GF296" s="10">
        <f t="shared" si="3959"/>
        <v>52.25</v>
      </c>
      <c r="GG296" s="10">
        <f t="shared" si="3959"/>
        <v>52.25</v>
      </c>
      <c r="GH296" s="10">
        <f t="shared" si="3959"/>
        <v>52.25</v>
      </c>
      <c r="GI296" s="10">
        <f t="shared" si="3959"/>
        <v>52.25</v>
      </c>
      <c r="GJ296" s="10">
        <f t="shared" si="3959"/>
        <v>52.25</v>
      </c>
      <c r="GK296" s="10">
        <f t="shared" si="3959"/>
        <v>52.25</v>
      </c>
      <c r="GL296" s="10">
        <f t="shared" si="3959"/>
        <v>52.25</v>
      </c>
      <c r="GM296" s="10">
        <f t="shared" si="3959"/>
        <v>52.25</v>
      </c>
      <c r="GN296" s="10">
        <f t="shared" si="3959"/>
        <v>52.25</v>
      </c>
      <c r="GO296" s="52">
        <f t="shared" si="47"/>
        <v>627</v>
      </c>
      <c r="GP296" s="66">
        <f t="shared" ref="GP296:HA296" si="3960">AC296+DA296</f>
        <v>54.34</v>
      </c>
      <c r="GQ296" s="66">
        <f t="shared" si="3960"/>
        <v>54.34</v>
      </c>
      <c r="GR296" s="66">
        <f t="shared" si="3960"/>
        <v>54.34</v>
      </c>
      <c r="GS296" s="66">
        <f t="shared" si="3960"/>
        <v>54.34</v>
      </c>
      <c r="GT296" s="66">
        <f t="shared" si="3960"/>
        <v>54.34</v>
      </c>
      <c r="GU296" s="66">
        <f t="shared" si="3960"/>
        <v>54.34</v>
      </c>
      <c r="GV296" s="66">
        <f t="shared" si="3960"/>
        <v>54.34</v>
      </c>
      <c r="GW296" s="66">
        <f t="shared" si="3960"/>
        <v>54.34</v>
      </c>
      <c r="GX296" s="66">
        <f t="shared" si="3960"/>
        <v>54.34</v>
      </c>
      <c r="GY296" s="66">
        <f t="shared" si="3960"/>
        <v>54.34</v>
      </c>
      <c r="GZ296" s="66">
        <f t="shared" si="3960"/>
        <v>54.34</v>
      </c>
      <c r="HA296" s="66">
        <f t="shared" si="3960"/>
        <v>54.34</v>
      </c>
      <c r="HB296" s="52">
        <f t="shared" si="49"/>
        <v>652.08</v>
      </c>
      <c r="HC296" s="66">
        <f t="shared" ref="HC296:HN296" si="3961">AP296+DN296</f>
        <v>42.950336</v>
      </c>
      <c r="HD296" s="66">
        <f t="shared" si="3961"/>
        <v>46.906288</v>
      </c>
      <c r="HE296" s="66">
        <f t="shared" si="3961"/>
        <v>52.557648</v>
      </c>
      <c r="HF296" s="66">
        <f t="shared" si="3961"/>
        <v>52.557648</v>
      </c>
      <c r="HG296" s="66">
        <f t="shared" si="3961"/>
        <v>53.68792</v>
      </c>
      <c r="HH296" s="66">
        <f t="shared" si="3961"/>
        <v>57.078736</v>
      </c>
      <c r="HI296" s="66">
        <f t="shared" si="3961"/>
        <v>65.555776</v>
      </c>
      <c r="HJ296" s="66">
        <f t="shared" si="3961"/>
        <v>63.860368</v>
      </c>
      <c r="HK296" s="66">
        <f t="shared" si="3961"/>
        <v>59.33928</v>
      </c>
      <c r="HL296" s="66">
        <f t="shared" si="3961"/>
        <v>55.948464</v>
      </c>
      <c r="HM296" s="66">
        <f t="shared" si="3961"/>
        <v>57.078736</v>
      </c>
      <c r="HN296" s="66">
        <f t="shared" si="3961"/>
        <v>70.642</v>
      </c>
      <c r="HO296" s="52">
        <f t="shared" si="51"/>
        <v>678.1632</v>
      </c>
      <c r="HP296" s="66">
        <f t="shared" ref="HP296:IA296" si="3962">BC296+EA296</f>
        <v>44.66834944</v>
      </c>
      <c r="HQ296" s="66">
        <f t="shared" si="3962"/>
        <v>48.78253952</v>
      </c>
      <c r="HR296" s="66">
        <f t="shared" si="3962"/>
        <v>54.65995392</v>
      </c>
      <c r="HS296" s="66">
        <f t="shared" si="3962"/>
        <v>54.65995392</v>
      </c>
      <c r="HT296" s="66">
        <f t="shared" si="3962"/>
        <v>55.8354368</v>
      </c>
      <c r="HU296" s="66">
        <f t="shared" si="3962"/>
        <v>59.36188544</v>
      </c>
      <c r="HV296" s="66">
        <f t="shared" si="3962"/>
        <v>68.17800704</v>
      </c>
      <c r="HW296" s="66">
        <f t="shared" si="3962"/>
        <v>66.41478272</v>
      </c>
      <c r="HX296" s="66">
        <f t="shared" si="3962"/>
        <v>61.7128512</v>
      </c>
      <c r="HY296" s="66">
        <f t="shared" si="3962"/>
        <v>58.18640256</v>
      </c>
      <c r="HZ296" s="66">
        <f t="shared" si="3962"/>
        <v>59.36188544</v>
      </c>
      <c r="IA296" s="66">
        <f t="shared" si="3962"/>
        <v>73.46768</v>
      </c>
      <c r="IB296" s="52">
        <f t="shared" si="53"/>
        <v>705.289728</v>
      </c>
      <c r="IC296" s="67">
        <f t="shared" ref="IC296:IN296" si="3963">BP296+EN296</f>
        <v>46.45508342</v>
      </c>
      <c r="ID296" s="67">
        <f t="shared" si="3963"/>
        <v>50.7338411</v>
      </c>
      <c r="IE296" s="67">
        <f t="shared" si="3963"/>
        <v>56.84635208</v>
      </c>
      <c r="IF296" s="67">
        <f t="shared" si="3963"/>
        <v>56.84635208</v>
      </c>
      <c r="IG296" s="67">
        <f t="shared" si="3963"/>
        <v>58.06885427</v>
      </c>
      <c r="IH296" s="67">
        <f t="shared" si="3963"/>
        <v>61.73636086</v>
      </c>
      <c r="II296" s="67">
        <f t="shared" si="3963"/>
        <v>70.90512732</v>
      </c>
      <c r="IJ296" s="67">
        <f t="shared" si="3963"/>
        <v>69.07137403</v>
      </c>
      <c r="IK296" s="67">
        <f t="shared" si="3963"/>
        <v>64.18136525</v>
      </c>
      <c r="IL296" s="67">
        <f t="shared" si="3963"/>
        <v>60.51385866</v>
      </c>
      <c r="IM296" s="67">
        <f t="shared" si="3963"/>
        <v>61.73636086</v>
      </c>
      <c r="IN296" s="67">
        <f t="shared" si="3963"/>
        <v>76.4063872</v>
      </c>
      <c r="IO296" s="52">
        <f t="shared" si="55"/>
        <v>733.5013171</v>
      </c>
      <c r="IP296" s="66">
        <f t="shared" ref="IP296:JA296" si="3964">CC296++FA296</f>
        <v>48.31328675</v>
      </c>
      <c r="IQ296" s="66">
        <f t="shared" si="3964"/>
        <v>52.76319474</v>
      </c>
      <c r="IR296" s="66">
        <f t="shared" si="3964"/>
        <v>59.12020616</v>
      </c>
      <c r="IS296" s="66">
        <f t="shared" si="3964"/>
        <v>59.12020616</v>
      </c>
      <c r="IT296" s="66">
        <f t="shared" si="3964"/>
        <v>60.39160844</v>
      </c>
      <c r="IU296" s="66">
        <f t="shared" si="3964"/>
        <v>64.20581529</v>
      </c>
      <c r="IV296" s="66">
        <f t="shared" si="3964"/>
        <v>73.74133241</v>
      </c>
      <c r="IW296" s="66">
        <f t="shared" si="3964"/>
        <v>71.83422899</v>
      </c>
      <c r="IX296" s="66">
        <f t="shared" si="3964"/>
        <v>66.74861986</v>
      </c>
      <c r="IY296" s="66">
        <f t="shared" si="3964"/>
        <v>62.93441301</v>
      </c>
      <c r="IZ296" s="66">
        <f t="shared" si="3964"/>
        <v>64.20581529</v>
      </c>
      <c r="JA296" s="66">
        <f t="shared" si="3964"/>
        <v>79.46264269</v>
      </c>
      <c r="JB296" s="52">
        <f t="shared" si="57"/>
        <v>762.8413698</v>
      </c>
      <c r="JC296" s="2"/>
      <c r="JD296" s="2"/>
      <c r="JE296" s="19">
        <f t="shared" si="58"/>
        <v>0</v>
      </c>
      <c r="JF296" s="19">
        <f t="shared" si="59"/>
        <v>0</v>
      </c>
      <c r="JG296" s="48">
        <f t="shared" si="60"/>
        <v>0</v>
      </c>
      <c r="JH296" s="48">
        <f t="shared" si="61"/>
        <v>0</v>
      </c>
      <c r="JI296" s="48">
        <f t="shared" si="62"/>
        <v>0</v>
      </c>
      <c r="JJ296" s="48">
        <f t="shared" si="63"/>
        <v>0</v>
      </c>
      <c r="JK296" s="48">
        <f t="shared" si="64"/>
        <v>0</v>
      </c>
    </row>
    <row r="297" ht="19.5" customHeight="1">
      <c r="A297" s="2"/>
      <c r="B297" s="68" t="s">
        <v>52</v>
      </c>
      <c r="C297" s="10">
        <f>'ОПУ БС'!$C297/12</f>
        <v>0</v>
      </c>
      <c r="D297" s="10">
        <f>'ОПУ БС'!$C297/12</f>
        <v>0</v>
      </c>
      <c r="E297" s="10">
        <f>'ОПУ БС'!$C297/12</f>
        <v>0</v>
      </c>
      <c r="F297" s="10">
        <f>'ОПУ БС'!$C297/12</f>
        <v>0</v>
      </c>
      <c r="G297" s="10">
        <f>'ОПУ БС'!$C297/12</f>
        <v>0</v>
      </c>
      <c r="H297" s="10">
        <f>'ОПУ БС'!$C297/12</f>
        <v>0</v>
      </c>
      <c r="I297" s="10">
        <f>'ОПУ БС'!$C297/12</f>
        <v>0</v>
      </c>
      <c r="J297" s="10">
        <f>'ОПУ БС'!$C297/12</f>
        <v>0</v>
      </c>
      <c r="K297" s="10">
        <f>'ОПУ БС'!$C297/12</f>
        <v>0</v>
      </c>
      <c r="L297" s="10">
        <f>'ОПУ БС'!$C297/12</f>
        <v>0</v>
      </c>
      <c r="M297" s="10">
        <f>'ОПУ БС'!$C297/12</f>
        <v>0</v>
      </c>
      <c r="N297" s="10">
        <f>'ОПУ БС'!$C297/12</f>
        <v>0</v>
      </c>
      <c r="O297" s="10">
        <f t="shared" si="21"/>
        <v>0</v>
      </c>
      <c r="P297" s="10">
        <f>'ОПУ БС'!$D297/12</f>
        <v>0</v>
      </c>
      <c r="Q297" s="10">
        <f>'ОПУ БС'!$D297/12</f>
        <v>0</v>
      </c>
      <c r="R297" s="10">
        <f>'ОПУ БС'!$D297/12</f>
        <v>0</v>
      </c>
      <c r="S297" s="10">
        <f>'ОПУ БС'!$D297/12</f>
        <v>0</v>
      </c>
      <c r="T297" s="10">
        <f>'ОПУ БС'!$D297/12</f>
        <v>0</v>
      </c>
      <c r="U297" s="10">
        <f>'ОПУ БС'!$D297/12</f>
        <v>0</v>
      </c>
      <c r="V297" s="10">
        <f>'ОПУ БС'!$D297/12</f>
        <v>0</v>
      </c>
      <c r="W297" s="10">
        <f>'ОПУ БС'!$D297/12</f>
        <v>0</v>
      </c>
      <c r="X297" s="10">
        <f>'ОПУ БС'!$D297/12</f>
        <v>0</v>
      </c>
      <c r="Y297" s="10">
        <f>'ОПУ БС'!$D297/12</f>
        <v>0</v>
      </c>
      <c r="Z297" s="10">
        <f>'ОПУ БС'!$D297/12</f>
        <v>0</v>
      </c>
      <c r="AA297" s="10">
        <f>'ОПУ БС'!$D297/12</f>
        <v>0</v>
      </c>
      <c r="AB297" s="10">
        <f t="shared" si="23"/>
        <v>0</v>
      </c>
      <c r="AC297" s="10">
        <f>'ОПУ БС'!$E297/12</f>
        <v>0</v>
      </c>
      <c r="AD297" s="10">
        <f>'ОПУ БС'!$E297/12</f>
        <v>0</v>
      </c>
      <c r="AE297" s="10">
        <f>'ОПУ БС'!$E297/12</f>
        <v>0</v>
      </c>
      <c r="AF297" s="10">
        <f>'ОПУ БС'!$E297/12</f>
        <v>0</v>
      </c>
      <c r="AG297" s="10">
        <f>'ОПУ БС'!$E297/12</f>
        <v>0</v>
      </c>
      <c r="AH297" s="10">
        <f>'ОПУ БС'!$E297/12</f>
        <v>0</v>
      </c>
      <c r="AI297" s="10">
        <f>'ОПУ БС'!$E297/12</f>
        <v>0</v>
      </c>
      <c r="AJ297" s="10">
        <f>'ОПУ БС'!$E297/12</f>
        <v>0</v>
      </c>
      <c r="AK297" s="10">
        <f>'ОПУ БС'!$E297/12</f>
        <v>0</v>
      </c>
      <c r="AL297" s="10">
        <f>'ОПУ БС'!$E297/12</f>
        <v>0</v>
      </c>
      <c r="AM297" s="10">
        <f>'ОПУ БС'!$E297/12</f>
        <v>0</v>
      </c>
      <c r="AN297" s="10">
        <f>'ОПУ БС'!$E297/12</f>
        <v>0</v>
      </c>
      <c r="AO297" s="10">
        <f t="shared" si="25"/>
        <v>0</v>
      </c>
      <c r="AP297" s="10">
        <f t="shared" ref="AP297:BA297" si="3965">AP298</f>
        <v>471.8333333</v>
      </c>
      <c r="AQ297" s="10">
        <f t="shared" si="3965"/>
        <v>515.2916667</v>
      </c>
      <c r="AR297" s="10">
        <f t="shared" si="3965"/>
        <v>577.375</v>
      </c>
      <c r="AS297" s="10">
        <f t="shared" si="3965"/>
        <v>577.375</v>
      </c>
      <c r="AT297" s="10">
        <f t="shared" si="3965"/>
        <v>589.7916667</v>
      </c>
      <c r="AU297" s="10">
        <f t="shared" si="3965"/>
        <v>627.0416667</v>
      </c>
      <c r="AV297" s="10">
        <f t="shared" si="3965"/>
        <v>720.1666667</v>
      </c>
      <c r="AW297" s="10">
        <f t="shared" si="3965"/>
        <v>701.5416667</v>
      </c>
      <c r="AX297" s="10">
        <f t="shared" si="3965"/>
        <v>651.875</v>
      </c>
      <c r="AY297" s="10">
        <f t="shared" si="3965"/>
        <v>614.625</v>
      </c>
      <c r="AZ297" s="10">
        <f t="shared" si="3965"/>
        <v>627.0416667</v>
      </c>
      <c r="BA297" s="10">
        <f t="shared" si="3965"/>
        <v>776.0416667</v>
      </c>
      <c r="BB297" s="10">
        <f t="shared" si="27"/>
        <v>7450</v>
      </c>
      <c r="BC297" s="10">
        <f t="shared" ref="BC297:BN297" si="3966">BC298</f>
        <v>0</v>
      </c>
      <c r="BD297" s="10">
        <f t="shared" si="3966"/>
        <v>0</v>
      </c>
      <c r="BE297" s="10">
        <f t="shared" si="3966"/>
        <v>0</v>
      </c>
      <c r="BF297" s="10">
        <f t="shared" si="3966"/>
        <v>0</v>
      </c>
      <c r="BG297" s="10">
        <f t="shared" si="3966"/>
        <v>0</v>
      </c>
      <c r="BH297" s="10">
        <f t="shared" si="3966"/>
        <v>0</v>
      </c>
      <c r="BI297" s="10">
        <f t="shared" si="3966"/>
        <v>0</v>
      </c>
      <c r="BJ297" s="10">
        <f t="shared" si="3966"/>
        <v>0</v>
      </c>
      <c r="BK297" s="10">
        <f t="shared" si="3966"/>
        <v>0</v>
      </c>
      <c r="BL297" s="10">
        <f t="shared" si="3966"/>
        <v>0</v>
      </c>
      <c r="BM297" s="10">
        <f t="shared" si="3966"/>
        <v>0</v>
      </c>
      <c r="BN297" s="10">
        <f t="shared" si="3966"/>
        <v>0</v>
      </c>
      <c r="BO297" s="10">
        <f t="shared" si="29"/>
        <v>0</v>
      </c>
      <c r="BP297" s="10">
        <f t="shared" ref="BP297:CA297" si="3967">BP298</f>
        <v>0</v>
      </c>
      <c r="BQ297" s="10">
        <f t="shared" si="3967"/>
        <v>0</v>
      </c>
      <c r="BR297" s="10">
        <f t="shared" si="3967"/>
        <v>0</v>
      </c>
      <c r="BS297" s="10">
        <f t="shared" si="3967"/>
        <v>0</v>
      </c>
      <c r="BT297" s="10">
        <f t="shared" si="3967"/>
        <v>0</v>
      </c>
      <c r="BU297" s="10">
        <f t="shared" si="3967"/>
        <v>0</v>
      </c>
      <c r="BV297" s="10">
        <f t="shared" si="3967"/>
        <v>0</v>
      </c>
      <c r="BW297" s="10">
        <f t="shared" si="3967"/>
        <v>0</v>
      </c>
      <c r="BX297" s="10">
        <f t="shared" si="3967"/>
        <v>0</v>
      </c>
      <c r="BY297" s="10">
        <f t="shared" si="3967"/>
        <v>0</v>
      </c>
      <c r="BZ297" s="10">
        <f t="shared" si="3967"/>
        <v>0</v>
      </c>
      <c r="CA297" s="10">
        <f t="shared" si="3967"/>
        <v>0</v>
      </c>
      <c r="CB297" s="10">
        <f t="shared" si="31"/>
        <v>0</v>
      </c>
      <c r="CC297" s="10">
        <f t="shared" ref="CC297:CN297" si="3968">CC298</f>
        <v>0</v>
      </c>
      <c r="CD297" s="10">
        <f t="shared" si="3968"/>
        <v>0</v>
      </c>
      <c r="CE297" s="10">
        <f t="shared" si="3968"/>
        <v>0</v>
      </c>
      <c r="CF297" s="10">
        <f t="shared" si="3968"/>
        <v>0</v>
      </c>
      <c r="CG297" s="10">
        <f t="shared" si="3968"/>
        <v>0</v>
      </c>
      <c r="CH297" s="10">
        <f t="shared" si="3968"/>
        <v>0</v>
      </c>
      <c r="CI297" s="10">
        <f t="shared" si="3968"/>
        <v>0</v>
      </c>
      <c r="CJ297" s="10">
        <f t="shared" si="3968"/>
        <v>0</v>
      </c>
      <c r="CK297" s="10">
        <f t="shared" si="3968"/>
        <v>0</v>
      </c>
      <c r="CL297" s="10">
        <f t="shared" si="3968"/>
        <v>0</v>
      </c>
      <c r="CM297" s="10">
        <f t="shared" si="3968"/>
        <v>0</v>
      </c>
      <c r="CN297" s="10">
        <f t="shared" si="3968"/>
        <v>0</v>
      </c>
      <c r="CO297" s="10">
        <f t="shared" si="33"/>
        <v>0</v>
      </c>
      <c r="CP297" s="2"/>
      <c r="CQ297" s="2"/>
      <c r="CR297" s="48">
        <f>O297-'ОПУ БС'!C297</f>
        <v>0</v>
      </c>
      <c r="CS297" s="48">
        <f>AB297-'ОПУ БС'!D297</f>
        <v>0</v>
      </c>
      <c r="CT297" s="48">
        <f>AO297-'ОПУ БС'!E297</f>
        <v>0</v>
      </c>
      <c r="CU297" s="48">
        <f>BB297-'ОПУ БС'!F297</f>
        <v>0</v>
      </c>
      <c r="CV297" s="48">
        <f>BO297-'ОПУ БС'!G297</f>
        <v>0</v>
      </c>
      <c r="CW297" s="48">
        <f>CB297-'ОПУ БС'!H297</f>
        <v>0</v>
      </c>
      <c r="CX297" s="48">
        <f>CO297-'ОПУ БС'!I297</f>
        <v>0</v>
      </c>
      <c r="CY297" s="2"/>
      <c r="CZ297" s="2"/>
      <c r="DA297" s="59" t="str">
        <f t="shared" ref="DA297:DL297" si="3969">DA298</f>
        <v/>
      </c>
      <c r="DB297" s="59" t="str">
        <f t="shared" si="3969"/>
        <v/>
      </c>
      <c r="DC297" s="59" t="str">
        <f t="shared" si="3969"/>
        <v/>
      </c>
      <c r="DD297" s="59" t="str">
        <f t="shared" si="3969"/>
        <v/>
      </c>
      <c r="DE297" s="59" t="str">
        <f t="shared" si="3969"/>
        <v/>
      </c>
      <c r="DF297" s="59" t="str">
        <f t="shared" si="3969"/>
        <v/>
      </c>
      <c r="DG297" s="59" t="str">
        <f t="shared" si="3969"/>
        <v/>
      </c>
      <c r="DH297" s="59" t="str">
        <f t="shared" si="3969"/>
        <v/>
      </c>
      <c r="DI297" s="59" t="str">
        <f t="shared" si="3969"/>
        <v/>
      </c>
      <c r="DJ297" s="59" t="str">
        <f t="shared" si="3969"/>
        <v/>
      </c>
      <c r="DK297" s="59" t="str">
        <f t="shared" si="3969"/>
        <v/>
      </c>
      <c r="DL297" s="59" t="str">
        <f t="shared" si="3969"/>
        <v/>
      </c>
      <c r="DM297" s="55">
        <f t="shared" si="35"/>
        <v>0</v>
      </c>
      <c r="DN297" s="59" t="str">
        <f t="shared" ref="DN297:DY297" si="3970">DN298</f>
        <v/>
      </c>
      <c r="DO297" s="59" t="str">
        <f t="shared" si="3970"/>
        <v/>
      </c>
      <c r="DP297" s="59" t="str">
        <f t="shared" si="3970"/>
        <v/>
      </c>
      <c r="DQ297" s="59" t="str">
        <f t="shared" si="3970"/>
        <v/>
      </c>
      <c r="DR297" s="59" t="str">
        <f t="shared" si="3970"/>
        <v/>
      </c>
      <c r="DS297" s="59" t="str">
        <f t="shared" si="3970"/>
        <v/>
      </c>
      <c r="DT297" s="59" t="str">
        <f t="shared" si="3970"/>
        <v/>
      </c>
      <c r="DU297" s="59" t="str">
        <f t="shared" si="3970"/>
        <v/>
      </c>
      <c r="DV297" s="54">
        <f t="shared" si="3970"/>
        <v>1378.577009</v>
      </c>
      <c r="DW297" s="54">
        <f t="shared" si="3970"/>
        <v>1299.80118</v>
      </c>
      <c r="DX297" s="54">
        <f t="shared" si="3970"/>
        <v>1320.56785</v>
      </c>
      <c r="DY297" s="54">
        <f t="shared" si="3970"/>
        <v>1641.163106</v>
      </c>
      <c r="DZ297" s="50">
        <f t="shared" si="37"/>
        <v>5640.109144</v>
      </c>
      <c r="EA297" s="54">
        <f t="shared" ref="EA297:EL297" si="3971">EA298</f>
        <v>4057.053407</v>
      </c>
      <c r="EB297" s="54">
        <f t="shared" si="3971"/>
        <v>4430.729379</v>
      </c>
      <c r="EC297" s="54">
        <f t="shared" si="3971"/>
        <v>4986.341184</v>
      </c>
      <c r="ED297" s="54">
        <f t="shared" si="3971"/>
        <v>4964.552195</v>
      </c>
      <c r="EE297" s="54">
        <f t="shared" si="3971"/>
        <v>5071.316759</v>
      </c>
      <c r="EF297" s="54">
        <f t="shared" si="3971"/>
        <v>5391.610449</v>
      </c>
      <c r="EG297" s="54">
        <f t="shared" si="3971"/>
        <v>6192.344674</v>
      </c>
      <c r="EH297" s="54">
        <f t="shared" si="3971"/>
        <v>6032.197829</v>
      </c>
      <c r="EI297" s="54">
        <f t="shared" si="3971"/>
        <v>5605.139576</v>
      </c>
      <c r="EJ297" s="54">
        <f t="shared" si="3971"/>
        <v>5284.845886</v>
      </c>
      <c r="EK297" s="54">
        <f t="shared" si="3971"/>
        <v>5369.82146</v>
      </c>
      <c r="EL297" s="54">
        <f t="shared" si="3971"/>
        <v>6672.785209</v>
      </c>
      <c r="EM297" s="50">
        <f t="shared" si="39"/>
        <v>64058.73801</v>
      </c>
      <c r="EN297" s="54">
        <f t="shared" ref="EN297:EY297" si="3972">EN298</f>
        <v>11265.51235</v>
      </c>
      <c r="EO297" s="54">
        <f t="shared" si="3972"/>
        <v>12303.12533</v>
      </c>
      <c r="EP297" s="54">
        <f t="shared" si="3972"/>
        <v>13844.44496</v>
      </c>
      <c r="EQ297" s="54">
        <f t="shared" si="3972"/>
        <v>13785.42959</v>
      </c>
      <c r="ER297" s="54">
        <f t="shared" si="3972"/>
        <v>14081.89044</v>
      </c>
      <c r="ES297" s="54">
        <f t="shared" si="3972"/>
        <v>14971.27299</v>
      </c>
      <c r="ET297" s="54">
        <f t="shared" si="3972"/>
        <v>17194.72938</v>
      </c>
      <c r="EU297" s="54">
        <f t="shared" si="3972"/>
        <v>16750.0381</v>
      </c>
      <c r="EV297" s="54">
        <f t="shared" si="3972"/>
        <v>15564.1947</v>
      </c>
      <c r="EW297" s="54">
        <f t="shared" si="3972"/>
        <v>14674.81214</v>
      </c>
      <c r="EX297" s="54">
        <f t="shared" si="3972"/>
        <v>14912.25762</v>
      </c>
      <c r="EY297" s="54">
        <f t="shared" si="3972"/>
        <v>18528.80321</v>
      </c>
      <c r="EZ297" s="51">
        <f t="shared" si="41"/>
        <v>177876.5108</v>
      </c>
      <c r="FA297" s="54">
        <f t="shared" ref="FA297:FL297" si="3973">FA298</f>
        <v>15778.30195</v>
      </c>
      <c r="FB297" s="54">
        <f t="shared" si="3973"/>
        <v>17231.5666</v>
      </c>
      <c r="FC297" s="54">
        <f t="shared" si="3973"/>
        <v>19388.25569</v>
      </c>
      <c r="FD297" s="54">
        <f t="shared" si="3973"/>
        <v>19307.65896</v>
      </c>
      <c r="FE297" s="54">
        <f t="shared" si="3973"/>
        <v>19722.87743</v>
      </c>
      <c r="FF297" s="54">
        <f t="shared" si="3973"/>
        <v>20968.53285</v>
      </c>
      <c r="FG297" s="54">
        <f t="shared" si="3973"/>
        <v>24082.67139</v>
      </c>
      <c r="FH297" s="54">
        <f t="shared" si="3973"/>
        <v>23459.84368</v>
      </c>
      <c r="FI297" s="54">
        <f t="shared" si="3973"/>
        <v>21798.96979</v>
      </c>
      <c r="FJ297" s="54">
        <f t="shared" si="3973"/>
        <v>20553.31438</v>
      </c>
      <c r="FK297" s="54">
        <f t="shared" si="3973"/>
        <v>20887.93611</v>
      </c>
      <c r="FL297" s="54">
        <f t="shared" si="3973"/>
        <v>25951.15452</v>
      </c>
      <c r="FM297" s="51">
        <f t="shared" si="43"/>
        <v>249131.0834</v>
      </c>
      <c r="FN297" s="2"/>
      <c r="FO297" s="2"/>
      <c r="FP297" s="10">
        <f t="shared" ref="FP297:GA297" si="3974">C297</f>
        <v>0</v>
      </c>
      <c r="FQ297" s="10">
        <f t="shared" si="3974"/>
        <v>0</v>
      </c>
      <c r="FR297" s="10">
        <f t="shared" si="3974"/>
        <v>0</v>
      </c>
      <c r="FS297" s="10">
        <f t="shared" si="3974"/>
        <v>0</v>
      </c>
      <c r="FT297" s="10">
        <f t="shared" si="3974"/>
        <v>0</v>
      </c>
      <c r="FU297" s="10">
        <f t="shared" si="3974"/>
        <v>0</v>
      </c>
      <c r="FV297" s="10">
        <f t="shared" si="3974"/>
        <v>0</v>
      </c>
      <c r="FW297" s="10">
        <f t="shared" si="3974"/>
        <v>0</v>
      </c>
      <c r="FX297" s="10">
        <f t="shared" si="3974"/>
        <v>0</v>
      </c>
      <c r="FY297" s="10">
        <f t="shared" si="3974"/>
        <v>0</v>
      </c>
      <c r="FZ297" s="10">
        <f t="shared" si="3974"/>
        <v>0</v>
      </c>
      <c r="GA297" s="10">
        <f t="shared" si="3974"/>
        <v>0</v>
      </c>
      <c r="GB297" s="52">
        <f t="shared" si="45"/>
        <v>0</v>
      </c>
      <c r="GC297" s="10">
        <f t="shared" ref="GC297:GN297" si="3975">P297</f>
        <v>0</v>
      </c>
      <c r="GD297" s="10">
        <f t="shared" si="3975"/>
        <v>0</v>
      </c>
      <c r="GE297" s="10">
        <f t="shared" si="3975"/>
        <v>0</v>
      </c>
      <c r="GF297" s="10">
        <f t="shared" si="3975"/>
        <v>0</v>
      </c>
      <c r="GG297" s="10">
        <f t="shared" si="3975"/>
        <v>0</v>
      </c>
      <c r="GH297" s="10">
        <f t="shared" si="3975"/>
        <v>0</v>
      </c>
      <c r="GI297" s="10">
        <f t="shared" si="3975"/>
        <v>0</v>
      </c>
      <c r="GJ297" s="10">
        <f t="shared" si="3975"/>
        <v>0</v>
      </c>
      <c r="GK297" s="10">
        <f t="shared" si="3975"/>
        <v>0</v>
      </c>
      <c r="GL297" s="10">
        <f t="shared" si="3975"/>
        <v>0</v>
      </c>
      <c r="GM297" s="10">
        <f t="shared" si="3975"/>
        <v>0</v>
      </c>
      <c r="GN297" s="10">
        <f t="shared" si="3975"/>
        <v>0</v>
      </c>
      <c r="GO297" s="52">
        <f t="shared" si="47"/>
        <v>0</v>
      </c>
      <c r="GP297" s="66">
        <f t="shared" ref="GP297:HA297" si="3976">AC297+DA297</f>
        <v>0</v>
      </c>
      <c r="GQ297" s="66">
        <f t="shared" si="3976"/>
        <v>0</v>
      </c>
      <c r="GR297" s="66">
        <f t="shared" si="3976"/>
        <v>0</v>
      </c>
      <c r="GS297" s="66">
        <f t="shared" si="3976"/>
        <v>0</v>
      </c>
      <c r="GT297" s="66">
        <f t="shared" si="3976"/>
        <v>0</v>
      </c>
      <c r="GU297" s="66">
        <f t="shared" si="3976"/>
        <v>0</v>
      </c>
      <c r="GV297" s="66">
        <f t="shared" si="3976"/>
        <v>0</v>
      </c>
      <c r="GW297" s="66">
        <f t="shared" si="3976"/>
        <v>0</v>
      </c>
      <c r="GX297" s="66">
        <f t="shared" si="3976"/>
        <v>0</v>
      </c>
      <c r="GY297" s="66">
        <f t="shared" si="3976"/>
        <v>0</v>
      </c>
      <c r="GZ297" s="66">
        <f t="shared" si="3976"/>
        <v>0</v>
      </c>
      <c r="HA297" s="66">
        <f t="shared" si="3976"/>
        <v>0</v>
      </c>
      <c r="HB297" s="52">
        <f t="shared" si="49"/>
        <v>0</v>
      </c>
      <c r="HC297" s="66">
        <f t="shared" ref="HC297:HN297" si="3977">AP297+DN297</f>
        <v>471.8333333</v>
      </c>
      <c r="HD297" s="66">
        <f t="shared" si="3977"/>
        <v>515.2916667</v>
      </c>
      <c r="HE297" s="66">
        <f t="shared" si="3977"/>
        <v>577.375</v>
      </c>
      <c r="HF297" s="66">
        <f t="shared" si="3977"/>
        <v>577.375</v>
      </c>
      <c r="HG297" s="66">
        <f t="shared" si="3977"/>
        <v>589.7916667</v>
      </c>
      <c r="HH297" s="66">
        <f t="shared" si="3977"/>
        <v>627.0416667</v>
      </c>
      <c r="HI297" s="66">
        <f t="shared" si="3977"/>
        <v>720.1666667</v>
      </c>
      <c r="HJ297" s="66">
        <f t="shared" si="3977"/>
        <v>701.5416667</v>
      </c>
      <c r="HK297" s="66">
        <f t="shared" si="3977"/>
        <v>2030.452009</v>
      </c>
      <c r="HL297" s="66">
        <f t="shared" si="3977"/>
        <v>1914.42618</v>
      </c>
      <c r="HM297" s="66">
        <f t="shared" si="3977"/>
        <v>1947.609517</v>
      </c>
      <c r="HN297" s="66">
        <f t="shared" si="3977"/>
        <v>2417.204772</v>
      </c>
      <c r="HO297" s="52">
        <f t="shared" si="51"/>
        <v>13090.10914</v>
      </c>
      <c r="HP297" s="66">
        <f t="shared" ref="HP297:IA297" si="3978">BC297+EA297</f>
        <v>4057.053407</v>
      </c>
      <c r="HQ297" s="66">
        <f t="shared" si="3978"/>
        <v>4430.729379</v>
      </c>
      <c r="HR297" s="66">
        <f t="shared" si="3978"/>
        <v>4986.341184</v>
      </c>
      <c r="HS297" s="66">
        <f t="shared" si="3978"/>
        <v>4964.552195</v>
      </c>
      <c r="HT297" s="66">
        <f t="shared" si="3978"/>
        <v>5071.316759</v>
      </c>
      <c r="HU297" s="66">
        <f t="shared" si="3978"/>
        <v>5391.610449</v>
      </c>
      <c r="HV297" s="66">
        <f t="shared" si="3978"/>
        <v>6192.344674</v>
      </c>
      <c r="HW297" s="66">
        <f t="shared" si="3978"/>
        <v>6032.197829</v>
      </c>
      <c r="HX297" s="66">
        <f t="shared" si="3978"/>
        <v>5605.139576</v>
      </c>
      <c r="HY297" s="66">
        <f t="shared" si="3978"/>
        <v>5284.845886</v>
      </c>
      <c r="HZ297" s="66">
        <f t="shared" si="3978"/>
        <v>5369.82146</v>
      </c>
      <c r="IA297" s="66">
        <f t="shared" si="3978"/>
        <v>6672.785209</v>
      </c>
      <c r="IB297" s="52">
        <f t="shared" si="53"/>
        <v>64058.73801</v>
      </c>
      <c r="IC297" s="67">
        <f t="shared" ref="IC297:IN297" si="3979">BP297+EN297</f>
        <v>11265.51235</v>
      </c>
      <c r="ID297" s="67">
        <f t="shared" si="3979"/>
        <v>12303.12533</v>
      </c>
      <c r="IE297" s="67">
        <f t="shared" si="3979"/>
        <v>13844.44496</v>
      </c>
      <c r="IF297" s="67">
        <f t="shared" si="3979"/>
        <v>13785.42959</v>
      </c>
      <c r="IG297" s="67">
        <f t="shared" si="3979"/>
        <v>14081.89044</v>
      </c>
      <c r="IH297" s="67">
        <f t="shared" si="3979"/>
        <v>14971.27299</v>
      </c>
      <c r="II297" s="67">
        <f t="shared" si="3979"/>
        <v>17194.72938</v>
      </c>
      <c r="IJ297" s="67">
        <f t="shared" si="3979"/>
        <v>16750.0381</v>
      </c>
      <c r="IK297" s="67">
        <f t="shared" si="3979"/>
        <v>15564.1947</v>
      </c>
      <c r="IL297" s="67">
        <f t="shared" si="3979"/>
        <v>14674.81214</v>
      </c>
      <c r="IM297" s="67">
        <f t="shared" si="3979"/>
        <v>14912.25762</v>
      </c>
      <c r="IN297" s="67">
        <f t="shared" si="3979"/>
        <v>18528.80321</v>
      </c>
      <c r="IO297" s="52">
        <f t="shared" si="55"/>
        <v>177876.5108</v>
      </c>
      <c r="IP297" s="66">
        <f t="shared" ref="IP297:JA297" si="3980">CC297++FA297</f>
        <v>15778.30195</v>
      </c>
      <c r="IQ297" s="66">
        <f t="shared" si="3980"/>
        <v>17231.5666</v>
      </c>
      <c r="IR297" s="66">
        <f t="shared" si="3980"/>
        <v>19388.25569</v>
      </c>
      <c r="IS297" s="66">
        <f t="shared" si="3980"/>
        <v>19307.65896</v>
      </c>
      <c r="IT297" s="66">
        <f t="shared" si="3980"/>
        <v>19722.87743</v>
      </c>
      <c r="IU297" s="66">
        <f t="shared" si="3980"/>
        <v>20968.53285</v>
      </c>
      <c r="IV297" s="66">
        <f t="shared" si="3980"/>
        <v>24082.67139</v>
      </c>
      <c r="IW297" s="66">
        <f t="shared" si="3980"/>
        <v>23459.84368</v>
      </c>
      <c r="IX297" s="66">
        <f t="shared" si="3980"/>
        <v>21798.96979</v>
      </c>
      <c r="IY297" s="66">
        <f t="shared" si="3980"/>
        <v>20553.31438</v>
      </c>
      <c r="IZ297" s="66">
        <f t="shared" si="3980"/>
        <v>20887.93611</v>
      </c>
      <c r="JA297" s="66">
        <f t="shared" si="3980"/>
        <v>25951.15452</v>
      </c>
      <c r="JB297" s="52">
        <f t="shared" si="57"/>
        <v>249131.0834</v>
      </c>
      <c r="JC297" s="2"/>
      <c r="JD297" s="2"/>
      <c r="JE297" s="19">
        <f t="shared" si="58"/>
        <v>0</v>
      </c>
      <c r="JF297" s="19">
        <f t="shared" si="59"/>
        <v>0</v>
      </c>
      <c r="JG297" s="48">
        <f t="shared" si="60"/>
        <v>0</v>
      </c>
      <c r="JH297" s="48">
        <f t="shared" si="61"/>
        <v>0</v>
      </c>
      <c r="JI297" s="48">
        <f t="shared" si="62"/>
        <v>0</v>
      </c>
      <c r="JJ297" s="48">
        <f t="shared" si="63"/>
        <v>0</v>
      </c>
      <c r="JK297" s="48">
        <f t="shared" si="64"/>
        <v>0</v>
      </c>
    </row>
    <row r="298" ht="19.5" customHeight="1" outlineLevel="1">
      <c r="A298" s="2"/>
      <c r="B298" s="69" t="s">
        <v>30</v>
      </c>
      <c r="C298" s="10">
        <f>'ОПУ БС'!$C298/12</f>
        <v>0</v>
      </c>
      <c r="D298" s="10">
        <f>'ОПУ БС'!$C298/12</f>
        <v>0</v>
      </c>
      <c r="E298" s="10">
        <f>'ОПУ БС'!$C298/12</f>
        <v>0</v>
      </c>
      <c r="F298" s="10">
        <f>'ОПУ БС'!$C298/12</f>
        <v>0</v>
      </c>
      <c r="G298" s="10">
        <f>'ОПУ БС'!$C298/12</f>
        <v>0</v>
      </c>
      <c r="H298" s="10">
        <f>'ОПУ БС'!$C298/12</f>
        <v>0</v>
      </c>
      <c r="I298" s="10">
        <f>'ОПУ БС'!$C298/12</f>
        <v>0</v>
      </c>
      <c r="J298" s="10">
        <f>'ОПУ БС'!$C298/12</f>
        <v>0</v>
      </c>
      <c r="K298" s="10">
        <f>'ОПУ БС'!$C298/12</f>
        <v>0</v>
      </c>
      <c r="L298" s="10">
        <f>'ОПУ БС'!$C298/12</f>
        <v>0</v>
      </c>
      <c r="M298" s="10">
        <f>'ОПУ БС'!$C298/12</f>
        <v>0</v>
      </c>
      <c r="N298" s="10">
        <f>'ОПУ БС'!$C298/12</f>
        <v>0</v>
      </c>
      <c r="O298" s="10">
        <f t="shared" si="21"/>
        <v>0</v>
      </c>
      <c r="P298" s="10">
        <f>'ОПУ БС'!$D298/12</f>
        <v>0</v>
      </c>
      <c r="Q298" s="10">
        <f>'ОПУ БС'!$D298/12</f>
        <v>0</v>
      </c>
      <c r="R298" s="10">
        <f>'ОПУ БС'!$D298/12</f>
        <v>0</v>
      </c>
      <c r="S298" s="10">
        <f>'ОПУ БС'!$D298/12</f>
        <v>0</v>
      </c>
      <c r="T298" s="10">
        <f>'ОПУ БС'!$D298/12</f>
        <v>0</v>
      </c>
      <c r="U298" s="10">
        <f>'ОПУ БС'!$D298/12</f>
        <v>0</v>
      </c>
      <c r="V298" s="10">
        <f>'ОПУ БС'!$D298/12</f>
        <v>0</v>
      </c>
      <c r="W298" s="10">
        <f>'ОПУ БС'!$D298/12</f>
        <v>0</v>
      </c>
      <c r="X298" s="10">
        <f>'ОПУ БС'!$D298/12</f>
        <v>0</v>
      </c>
      <c r="Y298" s="10">
        <f>'ОПУ БС'!$D298/12</f>
        <v>0</v>
      </c>
      <c r="Z298" s="10">
        <f>'ОПУ БС'!$D298/12</f>
        <v>0</v>
      </c>
      <c r="AA298" s="10">
        <f>'ОПУ БС'!$D298/12</f>
        <v>0</v>
      </c>
      <c r="AB298" s="10">
        <f t="shared" si="23"/>
        <v>0</v>
      </c>
      <c r="AC298" s="10">
        <f>'ОПУ БС'!$E298/12</f>
        <v>0</v>
      </c>
      <c r="AD298" s="10">
        <f>'ОПУ БС'!$E298/12</f>
        <v>0</v>
      </c>
      <c r="AE298" s="10">
        <f>'ОПУ БС'!$E298/12</f>
        <v>0</v>
      </c>
      <c r="AF298" s="10">
        <f>'ОПУ БС'!$E298/12</f>
        <v>0</v>
      </c>
      <c r="AG298" s="10">
        <f>'ОПУ БС'!$E298/12</f>
        <v>0</v>
      </c>
      <c r="AH298" s="10">
        <f>'ОПУ БС'!$E298/12</f>
        <v>0</v>
      </c>
      <c r="AI298" s="10">
        <f>'ОПУ БС'!$E298/12</f>
        <v>0</v>
      </c>
      <c r="AJ298" s="10">
        <f>'ОПУ БС'!$E298/12</f>
        <v>0</v>
      </c>
      <c r="AK298" s="10">
        <f>'ОПУ БС'!$E298/12</f>
        <v>0</v>
      </c>
      <c r="AL298" s="10">
        <f>'ОПУ БС'!$E298/12</f>
        <v>0</v>
      </c>
      <c r="AM298" s="10">
        <f>'ОПУ БС'!$E298/12</f>
        <v>0</v>
      </c>
      <c r="AN298" s="10">
        <f>'ОПУ БС'!$E298/12</f>
        <v>0</v>
      </c>
      <c r="AO298" s="10">
        <f t="shared" si="25"/>
        <v>0</v>
      </c>
      <c r="AP298" s="70">
        <f>'ОПУ БС'!$F298/12*'ОПУ БС'!L298</f>
        <v>471.8333333</v>
      </c>
      <c r="AQ298" s="70">
        <f>'ОПУ БС'!$F298/12*'ОПУ БС'!M298</f>
        <v>515.2916667</v>
      </c>
      <c r="AR298" s="70">
        <f>'ОПУ БС'!$F298/12*'ОПУ БС'!N298</f>
        <v>577.375</v>
      </c>
      <c r="AS298" s="70">
        <f>'ОПУ БС'!$F298/12*'ОПУ БС'!O298</f>
        <v>577.375</v>
      </c>
      <c r="AT298" s="70">
        <f>'ОПУ БС'!$F298/12*'ОПУ БС'!P298</f>
        <v>589.7916667</v>
      </c>
      <c r="AU298" s="70">
        <f>'ОПУ БС'!$F298/12*'ОПУ БС'!Q298</f>
        <v>627.0416667</v>
      </c>
      <c r="AV298" s="70">
        <f>'ОПУ БС'!$F298/12*'ОПУ БС'!R298</f>
        <v>720.1666667</v>
      </c>
      <c r="AW298" s="70">
        <f>'ОПУ БС'!$F298/12*'ОПУ БС'!S298</f>
        <v>701.5416667</v>
      </c>
      <c r="AX298" s="70">
        <f>'ОПУ БС'!$F298/12*'ОПУ БС'!T298</f>
        <v>651.875</v>
      </c>
      <c r="AY298" s="70">
        <f>'ОПУ БС'!$F298/12*'ОПУ БС'!U298</f>
        <v>614.625</v>
      </c>
      <c r="AZ298" s="70">
        <f>'ОПУ БС'!$F298/12*'ОПУ БС'!V298</f>
        <v>627.0416667</v>
      </c>
      <c r="BA298" s="70">
        <f>'ОПУ БС'!$F298/12*'ОПУ БС'!W298</f>
        <v>776.0416667</v>
      </c>
      <c r="BB298" s="10">
        <f t="shared" si="27"/>
        <v>7450</v>
      </c>
      <c r="BC298" s="10">
        <f>'ОПУ БС'!$G298/12*'ОПУ БС'!L298</f>
        <v>0</v>
      </c>
      <c r="BD298" s="10">
        <f>'ОПУ БС'!$G298/12*'ОПУ БС'!M298</f>
        <v>0</v>
      </c>
      <c r="BE298" s="10">
        <f>'ОПУ БС'!$G298/12*'ОПУ БС'!N298</f>
        <v>0</v>
      </c>
      <c r="BF298" s="10">
        <f>'ОПУ БС'!$G298/12*'ОПУ БС'!O298</f>
        <v>0</v>
      </c>
      <c r="BG298" s="10">
        <f>'ОПУ БС'!$G298/12*'ОПУ БС'!P298</f>
        <v>0</v>
      </c>
      <c r="BH298" s="10">
        <f>'ОПУ БС'!$G298/12*'ОПУ БС'!Q298</f>
        <v>0</v>
      </c>
      <c r="BI298" s="10">
        <f>'ОПУ БС'!$G298/12*'ОПУ БС'!R298</f>
        <v>0</v>
      </c>
      <c r="BJ298" s="10">
        <f>'ОПУ БС'!$G298/12*'ОПУ БС'!S298</f>
        <v>0</v>
      </c>
      <c r="BK298" s="10">
        <f>'ОПУ БС'!$G298/12*'ОПУ БС'!T298</f>
        <v>0</v>
      </c>
      <c r="BL298" s="10">
        <f>'ОПУ БС'!$G298/12*'ОПУ БС'!U298</f>
        <v>0</v>
      </c>
      <c r="BM298" s="10">
        <f>'ОПУ БС'!$G298/12*'ОПУ БС'!V298</f>
        <v>0</v>
      </c>
      <c r="BN298" s="10">
        <f>'ОПУ БС'!$G298/12*'ОПУ БС'!W298</f>
        <v>0</v>
      </c>
      <c r="BO298" s="10">
        <f t="shared" si="29"/>
        <v>0</v>
      </c>
      <c r="BP298" s="10">
        <f>'ОПУ БС'!$H298/12*'ОПУ БС'!L298</f>
        <v>0</v>
      </c>
      <c r="BQ298" s="10">
        <f>'ОПУ БС'!$H298/12*'ОПУ БС'!M298</f>
        <v>0</v>
      </c>
      <c r="BR298" s="10">
        <f>'ОПУ БС'!$H298/12*'ОПУ БС'!N298</f>
        <v>0</v>
      </c>
      <c r="BS298" s="10">
        <f>'ОПУ БС'!$H298/12*'ОПУ БС'!O298</f>
        <v>0</v>
      </c>
      <c r="BT298" s="10">
        <f>'ОПУ БС'!$H298/12*'ОПУ БС'!P298</f>
        <v>0</v>
      </c>
      <c r="BU298" s="10">
        <f>'ОПУ БС'!$H298/12*'ОПУ БС'!Q298</f>
        <v>0</v>
      </c>
      <c r="BV298" s="10">
        <f>'ОПУ БС'!$H298/12*'ОПУ БС'!R298</f>
        <v>0</v>
      </c>
      <c r="BW298" s="10">
        <f>'ОПУ БС'!$H298/12*'ОПУ БС'!S298</f>
        <v>0</v>
      </c>
      <c r="BX298" s="10">
        <f>'ОПУ БС'!$H298/12*'ОПУ БС'!T298</f>
        <v>0</v>
      </c>
      <c r="BY298" s="10">
        <f>'ОПУ БС'!$H298/12*'ОПУ БС'!U298</f>
        <v>0</v>
      </c>
      <c r="BZ298" s="10">
        <f>'ОПУ БС'!$H298/12*'ОПУ БС'!V298</f>
        <v>0</v>
      </c>
      <c r="CA298" s="10">
        <f>'ОПУ БС'!$H298/12*'ОПУ БС'!W298</f>
        <v>0</v>
      </c>
      <c r="CB298" s="10">
        <f t="shared" si="31"/>
        <v>0</v>
      </c>
      <c r="CC298" s="10">
        <f>'ОПУ БС'!$I298/12*'ОПУ БС'!L298</f>
        <v>0</v>
      </c>
      <c r="CD298" s="10">
        <f>'ОПУ БС'!$I298/12*'ОПУ БС'!M298</f>
        <v>0</v>
      </c>
      <c r="CE298" s="10">
        <f>'ОПУ БС'!$I298/12*'ОПУ БС'!N298</f>
        <v>0</v>
      </c>
      <c r="CF298" s="10">
        <f>'ОПУ БС'!$I298/12*'ОПУ БС'!O298</f>
        <v>0</v>
      </c>
      <c r="CG298" s="10">
        <f>'ОПУ БС'!$I298/12*'ОПУ БС'!P298</f>
        <v>0</v>
      </c>
      <c r="CH298" s="10">
        <f>'ОПУ БС'!$I298/12*'ОПУ БС'!Q298</f>
        <v>0</v>
      </c>
      <c r="CI298" s="10">
        <f>'ОПУ БС'!$I298/12*'ОПУ БС'!R298</f>
        <v>0</v>
      </c>
      <c r="CJ298" s="10">
        <f>'ОПУ БС'!$I298/12*'ОПУ БС'!S298</f>
        <v>0</v>
      </c>
      <c r="CK298" s="10">
        <f>'ОПУ БС'!$I298/12*'ОПУ БС'!T298</f>
        <v>0</v>
      </c>
      <c r="CL298" s="10">
        <f>'ОПУ БС'!$I298/12*'ОПУ БС'!U298</f>
        <v>0</v>
      </c>
      <c r="CM298" s="10">
        <f>'ОПУ БС'!$I298/12*'ОПУ БС'!V298</f>
        <v>0</v>
      </c>
      <c r="CN298" s="10">
        <f>'ОПУ БС'!$I298/12*'ОПУ БС'!W298</f>
        <v>0</v>
      </c>
      <c r="CO298" s="10">
        <f t="shared" si="33"/>
        <v>0</v>
      </c>
      <c r="CP298" s="2"/>
      <c r="CQ298" s="2"/>
      <c r="CR298" s="48">
        <f>O298-'ОПУ БС'!C298</f>
        <v>0</v>
      </c>
      <c r="CS298" s="48">
        <f>AB298-'ОПУ БС'!D298</f>
        <v>0</v>
      </c>
      <c r="CT298" s="48">
        <f>AO298-'ОПУ БС'!E298</f>
        <v>0</v>
      </c>
      <c r="CU298" s="48">
        <f>BB298-'ОПУ БС'!F298</f>
        <v>0</v>
      </c>
      <c r="CV298" s="48">
        <f>BO298-'ОПУ БС'!G298</f>
        <v>0</v>
      </c>
      <c r="CW298" s="48">
        <f>CB298-'ОПУ БС'!H298</f>
        <v>0</v>
      </c>
      <c r="CX298" s="48">
        <f>CO298-'ОПУ БС'!I298</f>
        <v>0</v>
      </c>
      <c r="CY298" s="2"/>
      <c r="CZ298" s="2"/>
      <c r="DA298" s="57"/>
      <c r="DB298" s="57"/>
      <c r="DC298" s="57"/>
      <c r="DD298" s="57"/>
      <c r="DE298" s="57"/>
      <c r="DF298" s="57"/>
      <c r="DG298" s="57"/>
      <c r="DH298" s="57"/>
      <c r="DI298" s="57"/>
      <c r="DJ298" s="57"/>
      <c r="DK298" s="57"/>
      <c r="DL298" s="57"/>
      <c r="DM298" s="55">
        <f t="shared" si="35"/>
        <v>0</v>
      </c>
      <c r="DN298" s="57"/>
      <c r="DO298" s="57"/>
      <c r="DP298" s="57"/>
      <c r="DQ298" s="57"/>
      <c r="DR298" s="57"/>
      <c r="DS298" s="57"/>
      <c r="DT298" s="57"/>
      <c r="DU298" s="57"/>
      <c r="DV298" s="58">
        <f t="shared" ref="DV298:DY298" si="3981">(AX8*60%+AX10*75%)*5%</f>
        <v>1378.577009</v>
      </c>
      <c r="DW298" s="58">
        <f t="shared" si="3981"/>
        <v>1299.80118</v>
      </c>
      <c r="DX298" s="58">
        <f t="shared" si="3981"/>
        <v>1320.56785</v>
      </c>
      <c r="DY298" s="58">
        <f t="shared" si="3981"/>
        <v>1641.163106</v>
      </c>
      <c r="DZ298" s="50">
        <f t="shared" si="37"/>
        <v>5640.109144</v>
      </c>
      <c r="EA298" s="58">
        <f t="shared" ref="EA298:EL298" si="3982">(BC8*60%+BC10*75%)*15%</f>
        <v>4057.053407</v>
      </c>
      <c r="EB298" s="58">
        <f t="shared" si="3982"/>
        <v>4430.729379</v>
      </c>
      <c r="EC298" s="58">
        <f t="shared" si="3982"/>
        <v>4986.341184</v>
      </c>
      <c r="ED298" s="58">
        <f t="shared" si="3982"/>
        <v>4964.552195</v>
      </c>
      <c r="EE298" s="58">
        <f t="shared" si="3982"/>
        <v>5071.316759</v>
      </c>
      <c r="EF298" s="58">
        <f t="shared" si="3982"/>
        <v>5391.610449</v>
      </c>
      <c r="EG298" s="58">
        <f t="shared" si="3982"/>
        <v>6192.344674</v>
      </c>
      <c r="EH298" s="58">
        <f t="shared" si="3982"/>
        <v>6032.197829</v>
      </c>
      <c r="EI298" s="58">
        <f t="shared" si="3982"/>
        <v>5605.139576</v>
      </c>
      <c r="EJ298" s="58">
        <f t="shared" si="3982"/>
        <v>5284.845886</v>
      </c>
      <c r="EK298" s="58">
        <f t="shared" si="3982"/>
        <v>5369.82146</v>
      </c>
      <c r="EL298" s="58">
        <f t="shared" si="3982"/>
        <v>6672.785209</v>
      </c>
      <c r="EM298" s="50">
        <f t="shared" si="39"/>
        <v>64058.73801</v>
      </c>
      <c r="EN298" s="58">
        <f t="shared" ref="EN298:EY298" si="3983">(BP8*60%+BP10*75%)*30%</f>
        <v>11265.51235</v>
      </c>
      <c r="EO298" s="58">
        <f t="shared" si="3983"/>
        <v>12303.12533</v>
      </c>
      <c r="EP298" s="58">
        <f t="shared" si="3983"/>
        <v>13844.44496</v>
      </c>
      <c r="EQ298" s="58">
        <f t="shared" si="3983"/>
        <v>13785.42959</v>
      </c>
      <c r="ER298" s="58">
        <f t="shared" si="3983"/>
        <v>14081.89044</v>
      </c>
      <c r="ES298" s="58">
        <f t="shared" si="3983"/>
        <v>14971.27299</v>
      </c>
      <c r="ET298" s="58">
        <f t="shared" si="3983"/>
        <v>17194.72938</v>
      </c>
      <c r="EU298" s="58">
        <f t="shared" si="3983"/>
        <v>16750.0381</v>
      </c>
      <c r="EV298" s="58">
        <f t="shared" si="3983"/>
        <v>15564.1947</v>
      </c>
      <c r="EW298" s="58">
        <f t="shared" si="3983"/>
        <v>14674.81214</v>
      </c>
      <c r="EX298" s="58">
        <f t="shared" si="3983"/>
        <v>14912.25762</v>
      </c>
      <c r="EY298" s="58">
        <f t="shared" si="3983"/>
        <v>18528.80321</v>
      </c>
      <c r="EZ298" s="51">
        <f t="shared" si="41"/>
        <v>177876.5108</v>
      </c>
      <c r="FA298" s="58">
        <f t="shared" ref="FA298:FL298" si="3984">(CC8*60%+CC10*75%)*30%</f>
        <v>15778.30195</v>
      </c>
      <c r="FB298" s="58">
        <f t="shared" si="3984"/>
        <v>17231.5666</v>
      </c>
      <c r="FC298" s="58">
        <f t="shared" si="3984"/>
        <v>19388.25569</v>
      </c>
      <c r="FD298" s="58">
        <f t="shared" si="3984"/>
        <v>19307.65896</v>
      </c>
      <c r="FE298" s="58">
        <f t="shared" si="3984"/>
        <v>19722.87743</v>
      </c>
      <c r="FF298" s="58">
        <f t="shared" si="3984"/>
        <v>20968.53285</v>
      </c>
      <c r="FG298" s="58">
        <f t="shared" si="3984"/>
        <v>24082.67139</v>
      </c>
      <c r="FH298" s="58">
        <f t="shared" si="3984"/>
        <v>23459.84368</v>
      </c>
      <c r="FI298" s="58">
        <f t="shared" si="3984"/>
        <v>21798.96979</v>
      </c>
      <c r="FJ298" s="58">
        <f t="shared" si="3984"/>
        <v>20553.31438</v>
      </c>
      <c r="FK298" s="58">
        <f t="shared" si="3984"/>
        <v>20887.93611</v>
      </c>
      <c r="FL298" s="58">
        <f t="shared" si="3984"/>
        <v>25951.15452</v>
      </c>
      <c r="FM298" s="51">
        <f t="shared" si="43"/>
        <v>249131.0834</v>
      </c>
      <c r="FN298" s="2"/>
      <c r="FO298" s="2"/>
      <c r="FP298" s="10">
        <f t="shared" ref="FP298:GA298" si="3985">C298</f>
        <v>0</v>
      </c>
      <c r="FQ298" s="10">
        <f t="shared" si="3985"/>
        <v>0</v>
      </c>
      <c r="FR298" s="10">
        <f t="shared" si="3985"/>
        <v>0</v>
      </c>
      <c r="FS298" s="10">
        <f t="shared" si="3985"/>
        <v>0</v>
      </c>
      <c r="FT298" s="10">
        <f t="shared" si="3985"/>
        <v>0</v>
      </c>
      <c r="FU298" s="10">
        <f t="shared" si="3985"/>
        <v>0</v>
      </c>
      <c r="FV298" s="10">
        <f t="shared" si="3985"/>
        <v>0</v>
      </c>
      <c r="FW298" s="10">
        <f t="shared" si="3985"/>
        <v>0</v>
      </c>
      <c r="FX298" s="10">
        <f t="shared" si="3985"/>
        <v>0</v>
      </c>
      <c r="FY298" s="10">
        <f t="shared" si="3985"/>
        <v>0</v>
      </c>
      <c r="FZ298" s="10">
        <f t="shared" si="3985"/>
        <v>0</v>
      </c>
      <c r="GA298" s="10">
        <f t="shared" si="3985"/>
        <v>0</v>
      </c>
      <c r="GB298" s="52">
        <f t="shared" si="45"/>
        <v>0</v>
      </c>
      <c r="GC298" s="10">
        <f t="shared" ref="GC298:GN298" si="3986">P298</f>
        <v>0</v>
      </c>
      <c r="GD298" s="10">
        <f t="shared" si="3986"/>
        <v>0</v>
      </c>
      <c r="GE298" s="10">
        <f t="shared" si="3986"/>
        <v>0</v>
      </c>
      <c r="GF298" s="10">
        <f t="shared" si="3986"/>
        <v>0</v>
      </c>
      <c r="GG298" s="10">
        <f t="shared" si="3986"/>
        <v>0</v>
      </c>
      <c r="GH298" s="10">
        <f t="shared" si="3986"/>
        <v>0</v>
      </c>
      <c r="GI298" s="10">
        <f t="shared" si="3986"/>
        <v>0</v>
      </c>
      <c r="GJ298" s="10">
        <f t="shared" si="3986"/>
        <v>0</v>
      </c>
      <c r="GK298" s="10">
        <f t="shared" si="3986"/>
        <v>0</v>
      </c>
      <c r="GL298" s="10">
        <f t="shared" si="3986"/>
        <v>0</v>
      </c>
      <c r="GM298" s="10">
        <f t="shared" si="3986"/>
        <v>0</v>
      </c>
      <c r="GN298" s="10">
        <f t="shared" si="3986"/>
        <v>0</v>
      </c>
      <c r="GO298" s="52">
        <f t="shared" si="47"/>
        <v>0</v>
      </c>
      <c r="GP298" s="66">
        <f t="shared" ref="GP298:HA298" si="3987">AC298+DA298</f>
        <v>0</v>
      </c>
      <c r="GQ298" s="66">
        <f t="shared" si="3987"/>
        <v>0</v>
      </c>
      <c r="GR298" s="66">
        <f t="shared" si="3987"/>
        <v>0</v>
      </c>
      <c r="GS298" s="66">
        <f t="shared" si="3987"/>
        <v>0</v>
      </c>
      <c r="GT298" s="66">
        <f t="shared" si="3987"/>
        <v>0</v>
      </c>
      <c r="GU298" s="66">
        <f t="shared" si="3987"/>
        <v>0</v>
      </c>
      <c r="GV298" s="66">
        <f t="shared" si="3987"/>
        <v>0</v>
      </c>
      <c r="GW298" s="66">
        <f t="shared" si="3987"/>
        <v>0</v>
      </c>
      <c r="GX298" s="66">
        <f t="shared" si="3987"/>
        <v>0</v>
      </c>
      <c r="GY298" s="66">
        <f t="shared" si="3987"/>
        <v>0</v>
      </c>
      <c r="GZ298" s="66">
        <f t="shared" si="3987"/>
        <v>0</v>
      </c>
      <c r="HA298" s="66">
        <f t="shared" si="3987"/>
        <v>0</v>
      </c>
      <c r="HB298" s="52">
        <f t="shared" si="49"/>
        <v>0</v>
      </c>
      <c r="HC298" s="66">
        <f t="shared" ref="HC298:HN298" si="3988">AP298+DN298</f>
        <v>471.8333333</v>
      </c>
      <c r="HD298" s="66">
        <f t="shared" si="3988"/>
        <v>515.2916667</v>
      </c>
      <c r="HE298" s="66">
        <f t="shared" si="3988"/>
        <v>577.375</v>
      </c>
      <c r="HF298" s="66">
        <f t="shared" si="3988"/>
        <v>577.375</v>
      </c>
      <c r="HG298" s="66">
        <f t="shared" si="3988"/>
        <v>589.7916667</v>
      </c>
      <c r="HH298" s="66">
        <f t="shared" si="3988"/>
        <v>627.0416667</v>
      </c>
      <c r="HI298" s="66">
        <f t="shared" si="3988"/>
        <v>720.1666667</v>
      </c>
      <c r="HJ298" s="66">
        <f t="shared" si="3988"/>
        <v>701.5416667</v>
      </c>
      <c r="HK298" s="66">
        <f t="shared" si="3988"/>
        <v>2030.452009</v>
      </c>
      <c r="HL298" s="66">
        <f t="shared" si="3988"/>
        <v>1914.42618</v>
      </c>
      <c r="HM298" s="66">
        <f t="shared" si="3988"/>
        <v>1947.609517</v>
      </c>
      <c r="HN298" s="66">
        <f t="shared" si="3988"/>
        <v>2417.204772</v>
      </c>
      <c r="HO298" s="52">
        <f t="shared" si="51"/>
        <v>13090.10914</v>
      </c>
      <c r="HP298" s="66">
        <f t="shared" ref="HP298:IA298" si="3989">BC298+EA298</f>
        <v>4057.053407</v>
      </c>
      <c r="HQ298" s="66">
        <f t="shared" si="3989"/>
        <v>4430.729379</v>
      </c>
      <c r="HR298" s="66">
        <f t="shared" si="3989"/>
        <v>4986.341184</v>
      </c>
      <c r="HS298" s="66">
        <f t="shared" si="3989"/>
        <v>4964.552195</v>
      </c>
      <c r="HT298" s="66">
        <f t="shared" si="3989"/>
        <v>5071.316759</v>
      </c>
      <c r="HU298" s="66">
        <f t="shared" si="3989"/>
        <v>5391.610449</v>
      </c>
      <c r="HV298" s="66">
        <f t="shared" si="3989"/>
        <v>6192.344674</v>
      </c>
      <c r="HW298" s="66">
        <f t="shared" si="3989"/>
        <v>6032.197829</v>
      </c>
      <c r="HX298" s="66">
        <f t="shared" si="3989"/>
        <v>5605.139576</v>
      </c>
      <c r="HY298" s="66">
        <f t="shared" si="3989"/>
        <v>5284.845886</v>
      </c>
      <c r="HZ298" s="66">
        <f t="shared" si="3989"/>
        <v>5369.82146</v>
      </c>
      <c r="IA298" s="66">
        <f t="shared" si="3989"/>
        <v>6672.785209</v>
      </c>
      <c r="IB298" s="52">
        <f t="shared" si="53"/>
        <v>64058.73801</v>
      </c>
      <c r="IC298" s="67">
        <f t="shared" ref="IC298:IN298" si="3990">BP298+EN298</f>
        <v>11265.51235</v>
      </c>
      <c r="ID298" s="67">
        <f t="shared" si="3990"/>
        <v>12303.12533</v>
      </c>
      <c r="IE298" s="67">
        <f t="shared" si="3990"/>
        <v>13844.44496</v>
      </c>
      <c r="IF298" s="67">
        <f t="shared" si="3990"/>
        <v>13785.42959</v>
      </c>
      <c r="IG298" s="67">
        <f t="shared" si="3990"/>
        <v>14081.89044</v>
      </c>
      <c r="IH298" s="67">
        <f t="shared" si="3990"/>
        <v>14971.27299</v>
      </c>
      <c r="II298" s="67">
        <f t="shared" si="3990"/>
        <v>17194.72938</v>
      </c>
      <c r="IJ298" s="67">
        <f t="shared" si="3990"/>
        <v>16750.0381</v>
      </c>
      <c r="IK298" s="67">
        <f t="shared" si="3990"/>
        <v>15564.1947</v>
      </c>
      <c r="IL298" s="67">
        <f t="shared" si="3990"/>
        <v>14674.81214</v>
      </c>
      <c r="IM298" s="67">
        <f t="shared" si="3990"/>
        <v>14912.25762</v>
      </c>
      <c r="IN298" s="67">
        <f t="shared" si="3990"/>
        <v>18528.80321</v>
      </c>
      <c r="IO298" s="52">
        <f t="shared" si="55"/>
        <v>177876.5108</v>
      </c>
      <c r="IP298" s="66">
        <f t="shared" ref="IP298:JA298" si="3991">CC298++FA298</f>
        <v>15778.30195</v>
      </c>
      <c r="IQ298" s="66">
        <f t="shared" si="3991"/>
        <v>17231.5666</v>
      </c>
      <c r="IR298" s="66">
        <f t="shared" si="3991"/>
        <v>19388.25569</v>
      </c>
      <c r="IS298" s="66">
        <f t="shared" si="3991"/>
        <v>19307.65896</v>
      </c>
      <c r="IT298" s="66">
        <f t="shared" si="3991"/>
        <v>19722.87743</v>
      </c>
      <c r="IU298" s="66">
        <f t="shared" si="3991"/>
        <v>20968.53285</v>
      </c>
      <c r="IV298" s="66">
        <f t="shared" si="3991"/>
        <v>24082.67139</v>
      </c>
      <c r="IW298" s="66">
        <f t="shared" si="3991"/>
        <v>23459.84368</v>
      </c>
      <c r="IX298" s="66">
        <f t="shared" si="3991"/>
        <v>21798.96979</v>
      </c>
      <c r="IY298" s="66">
        <f t="shared" si="3991"/>
        <v>20553.31438</v>
      </c>
      <c r="IZ298" s="66">
        <f t="shared" si="3991"/>
        <v>20887.93611</v>
      </c>
      <c r="JA298" s="66">
        <f t="shared" si="3991"/>
        <v>25951.15452</v>
      </c>
      <c r="JB298" s="52">
        <f t="shared" si="57"/>
        <v>249131.0834</v>
      </c>
      <c r="JC298" s="2"/>
      <c r="JD298" s="2"/>
      <c r="JE298" s="19">
        <f t="shared" si="58"/>
        <v>0</v>
      </c>
      <c r="JF298" s="19">
        <f t="shared" si="59"/>
        <v>0</v>
      </c>
      <c r="JG298" s="48">
        <f t="shared" si="60"/>
        <v>0</v>
      </c>
      <c r="JH298" s="48">
        <f t="shared" si="61"/>
        <v>0</v>
      </c>
      <c r="JI298" s="48">
        <f t="shared" si="62"/>
        <v>0</v>
      </c>
      <c r="JJ298" s="48">
        <f t="shared" si="63"/>
        <v>0</v>
      </c>
      <c r="JK298" s="48">
        <f t="shared" si="64"/>
        <v>0</v>
      </c>
    </row>
    <row r="299" ht="19.5" customHeight="1">
      <c r="A299" s="2"/>
      <c r="B299" s="7" t="s">
        <v>53</v>
      </c>
      <c r="C299" s="8">
        <f t="shared" ref="C299:N299" si="3992">C300+C313+C326</f>
        <v>11895.58695</v>
      </c>
      <c r="D299" s="8">
        <f t="shared" si="3992"/>
        <v>13389.36215</v>
      </c>
      <c r="E299" s="8">
        <f t="shared" si="3992"/>
        <v>15174.95449</v>
      </c>
      <c r="F299" s="8">
        <f t="shared" si="3992"/>
        <v>15147.82048</v>
      </c>
      <c r="G299" s="8">
        <f t="shared" si="3992"/>
        <v>15443.69453</v>
      </c>
      <c r="H299" s="8">
        <f t="shared" si="3992"/>
        <v>16539.8026</v>
      </c>
      <c r="I299" s="8">
        <f t="shared" si="3992"/>
        <v>19365.96682</v>
      </c>
      <c r="J299" s="8">
        <f t="shared" si="3992"/>
        <v>18852.63586</v>
      </c>
      <c r="K299" s="8">
        <f t="shared" si="3992"/>
        <v>17162.54751</v>
      </c>
      <c r="L299" s="8">
        <f t="shared" si="3992"/>
        <v>16066.39144</v>
      </c>
      <c r="M299" s="8">
        <f t="shared" si="3992"/>
        <v>17350.95246</v>
      </c>
      <c r="N299" s="8">
        <f t="shared" si="3992"/>
        <v>21138.33899</v>
      </c>
      <c r="O299" s="8">
        <f t="shared" si="21"/>
        <v>197528.0543</v>
      </c>
      <c r="P299" s="8">
        <f t="shared" ref="P299:AA299" si="3993">P300+P313+P326</f>
        <v>15128.17926</v>
      </c>
      <c r="Q299" s="8">
        <f t="shared" si="3993"/>
        <v>16966.71904</v>
      </c>
      <c r="R299" s="8">
        <f t="shared" si="3993"/>
        <v>19178.69656</v>
      </c>
      <c r="S299" s="8">
        <f t="shared" si="3993"/>
        <v>19147.10476</v>
      </c>
      <c r="T299" s="8">
        <f t="shared" si="3993"/>
        <v>19515.86833</v>
      </c>
      <c r="U299" s="8">
        <f t="shared" si="3993"/>
        <v>20870.32254</v>
      </c>
      <c r="V299" s="8">
        <f t="shared" si="3993"/>
        <v>24353.22594</v>
      </c>
      <c r="W299" s="8">
        <f t="shared" si="3993"/>
        <v>23726.66231</v>
      </c>
      <c r="X299" s="8">
        <f t="shared" si="3993"/>
        <v>21562.8574</v>
      </c>
      <c r="Y299" s="8">
        <f t="shared" si="3993"/>
        <v>20254.95278</v>
      </c>
      <c r="Z299" s="8">
        <f t="shared" si="3993"/>
        <v>21971.76975</v>
      </c>
      <c r="AA299" s="8">
        <f t="shared" si="3993"/>
        <v>26546.4138</v>
      </c>
      <c r="AB299" s="8">
        <f t="shared" si="23"/>
        <v>249222.7725</v>
      </c>
      <c r="AC299" s="8">
        <f t="shared" ref="AC299:AN299" si="3994">AC300+AC313+AC326</f>
        <v>20662.24373</v>
      </c>
      <c r="AD299" s="8">
        <f t="shared" si="3994"/>
        <v>22521.79595</v>
      </c>
      <c r="AE299" s="8">
        <f t="shared" si="3994"/>
        <v>25944.7386</v>
      </c>
      <c r="AF299" s="8">
        <f t="shared" si="3994"/>
        <v>26019.4975</v>
      </c>
      <c r="AG299" s="8">
        <f t="shared" si="3994"/>
        <v>26517.96862</v>
      </c>
      <c r="AH299" s="8">
        <f t="shared" si="3994"/>
        <v>28314.96009</v>
      </c>
      <c r="AI299" s="8">
        <f t="shared" si="3994"/>
        <v>32933.96746</v>
      </c>
      <c r="AJ299" s="8">
        <f t="shared" si="3994"/>
        <v>32118.6994</v>
      </c>
      <c r="AK299" s="8">
        <f t="shared" si="3994"/>
        <v>29145.56394</v>
      </c>
      <c r="AL299" s="8">
        <f t="shared" si="3994"/>
        <v>27474.64154</v>
      </c>
      <c r="AM299" s="8">
        <f t="shared" si="3994"/>
        <v>30603.18562</v>
      </c>
      <c r="AN299" s="8">
        <f t="shared" si="3994"/>
        <v>35865.04052</v>
      </c>
      <c r="AO299" s="8">
        <f t="shared" si="25"/>
        <v>338122.303</v>
      </c>
      <c r="AP299" s="8">
        <f t="shared" ref="AP299:BA299" si="3995">AP300+AP313+AP326</f>
        <v>30563.4068</v>
      </c>
      <c r="AQ299" s="8">
        <f t="shared" si="3995"/>
        <v>33858.0591</v>
      </c>
      <c r="AR299" s="8">
        <f t="shared" si="3995"/>
        <v>37778.98545</v>
      </c>
      <c r="AS299" s="8">
        <f t="shared" si="3995"/>
        <v>37723.76452</v>
      </c>
      <c r="AT299" s="8">
        <f t="shared" si="3995"/>
        <v>38382.57638</v>
      </c>
      <c r="AU299" s="8">
        <f t="shared" si="3995"/>
        <v>40762.56133</v>
      </c>
      <c r="AV299" s="8">
        <f t="shared" si="3995"/>
        <v>46914.7381</v>
      </c>
      <c r="AW299" s="8">
        <f t="shared" si="3995"/>
        <v>45854.0342</v>
      </c>
      <c r="AX299" s="8">
        <f t="shared" si="3995"/>
        <v>41745.1764</v>
      </c>
      <c r="AY299" s="8">
        <f t="shared" si="3995"/>
        <v>39623.03943</v>
      </c>
      <c r="AZ299" s="8">
        <f t="shared" si="3995"/>
        <v>43141.5146</v>
      </c>
      <c r="BA299" s="8">
        <f t="shared" si="3995"/>
        <v>50848.72748</v>
      </c>
      <c r="BB299" s="8">
        <f t="shared" si="27"/>
        <v>487196.5838</v>
      </c>
      <c r="BC299" s="8">
        <f t="shared" ref="BC299:BN299" si="3996">BC300+BC313+BC326</f>
        <v>48036.46677</v>
      </c>
      <c r="BD299" s="8">
        <f t="shared" si="3996"/>
        <v>53169.02611</v>
      </c>
      <c r="BE299" s="8">
        <f t="shared" si="3996"/>
        <v>59306.05949</v>
      </c>
      <c r="BF299" s="8">
        <f t="shared" si="3996"/>
        <v>59223.68809</v>
      </c>
      <c r="BG299" s="8">
        <f t="shared" si="3996"/>
        <v>60264.40738</v>
      </c>
      <c r="BH299" s="8">
        <f t="shared" si="3996"/>
        <v>63969.82519</v>
      </c>
      <c r="BI299" s="8">
        <f t="shared" si="3996"/>
        <v>73609.24253</v>
      </c>
      <c r="BJ299" s="8">
        <f t="shared" si="3996"/>
        <v>71945.89346</v>
      </c>
      <c r="BK299" s="8">
        <f t="shared" si="3996"/>
        <v>65483.20111</v>
      </c>
      <c r="BL299" s="8">
        <f t="shared" si="3996"/>
        <v>62246.44474</v>
      </c>
      <c r="BM299" s="8">
        <f t="shared" si="3996"/>
        <v>67642.10067</v>
      </c>
      <c r="BN299" s="8">
        <f t="shared" si="3996"/>
        <v>79749.71576</v>
      </c>
      <c r="BO299" s="8">
        <f t="shared" si="29"/>
        <v>764646.0713</v>
      </c>
      <c r="BP299" s="8">
        <f t="shared" ref="BP299:CA299" si="3997">BP300+BP313+BP326</f>
        <v>72505.82573</v>
      </c>
      <c r="BQ299" s="8">
        <f t="shared" si="3997"/>
        <v>80210.51641</v>
      </c>
      <c r="BR299" s="8">
        <f t="shared" si="3997"/>
        <v>89436.45081</v>
      </c>
      <c r="BS299" s="8">
        <f t="shared" si="3997"/>
        <v>89313.89746</v>
      </c>
      <c r="BT299" s="8">
        <f t="shared" si="3997"/>
        <v>90881.52273</v>
      </c>
      <c r="BU299" s="8">
        <f t="shared" si="3997"/>
        <v>96419.83546</v>
      </c>
      <c r="BV299" s="8">
        <f t="shared" si="3997"/>
        <v>110988.3731</v>
      </c>
      <c r="BW299" s="8">
        <f t="shared" si="3997"/>
        <v>108460.0352</v>
      </c>
      <c r="BX299" s="8">
        <f t="shared" si="3997"/>
        <v>98743.62671</v>
      </c>
      <c r="BY299" s="8">
        <f t="shared" si="3997"/>
        <v>93952.53988</v>
      </c>
      <c r="BZ299" s="8">
        <f t="shared" si="3997"/>
        <v>101833.0792</v>
      </c>
      <c r="CA299" s="8">
        <f t="shared" si="3997"/>
        <v>120197.3143</v>
      </c>
      <c r="CB299" s="8">
        <f t="shared" si="31"/>
        <v>1152943.017</v>
      </c>
      <c r="CC299" s="8">
        <f t="shared" ref="CC299:CN299" si="3998">CC300+CC313+CC326</f>
        <v>112550.1061</v>
      </c>
      <c r="CD299" s="8">
        <f t="shared" si="3998"/>
        <v>124456.8914</v>
      </c>
      <c r="CE299" s="8">
        <f t="shared" si="3998"/>
        <v>138726.3425</v>
      </c>
      <c r="CF299" s="8">
        <f t="shared" si="3998"/>
        <v>138535.8182</v>
      </c>
      <c r="CG299" s="8">
        <f t="shared" si="3998"/>
        <v>140962.0407</v>
      </c>
      <c r="CH299" s="8">
        <f t="shared" si="3998"/>
        <v>149480.2755</v>
      </c>
      <c r="CI299" s="8">
        <f t="shared" si="3998"/>
        <v>172156.4421</v>
      </c>
      <c r="CJ299" s="8">
        <f t="shared" si="3998"/>
        <v>168188.5879</v>
      </c>
      <c r="CK299" s="8">
        <f t="shared" si="3998"/>
        <v>153278.7859</v>
      </c>
      <c r="CL299" s="8">
        <f t="shared" si="3998"/>
        <v>145867.3897</v>
      </c>
      <c r="CM299" s="8">
        <f t="shared" si="3998"/>
        <v>157556.358</v>
      </c>
      <c r="CN299" s="8">
        <f t="shared" si="3998"/>
        <v>186361.6556</v>
      </c>
      <c r="CO299" s="8">
        <f t="shared" si="33"/>
        <v>1788120.694</v>
      </c>
      <c r="CP299" s="2"/>
      <c r="CQ299" s="2"/>
      <c r="CR299" s="48">
        <f>O299-'ОПУ БС'!C299</f>
        <v>0</v>
      </c>
      <c r="CS299" s="48">
        <f>AB299-'ОПУ БС'!D299</f>
        <v>0</v>
      </c>
      <c r="CT299" s="48">
        <f>AO299-'ОПУ БС'!E299</f>
        <v>-0.32</v>
      </c>
      <c r="CU299" s="48">
        <f>BB299-'ОПУ БС'!F299</f>
        <v>0.1088</v>
      </c>
      <c r="CV299" s="48">
        <f>BO299-'ОПУ БС'!G299</f>
        <v>0.1931519997</v>
      </c>
      <c r="CW299" s="48">
        <f>CB299-'ОПУ БС'!H299</f>
        <v>0.0008780800272</v>
      </c>
      <c r="CX299" s="48">
        <f>CO299-'ОПУ БС'!I299</f>
        <v>-0.4390867965</v>
      </c>
      <c r="CY299" s="2"/>
      <c r="CZ299" s="2"/>
      <c r="DA299" s="49">
        <f t="shared" ref="DA299:DL299" si="3999">DA300+DA313+DA326</f>
        <v>0</v>
      </c>
      <c r="DB299" s="49">
        <f t="shared" si="3999"/>
        <v>0</v>
      </c>
      <c r="DC299" s="49">
        <f t="shared" si="3999"/>
        <v>0</v>
      </c>
      <c r="DD299" s="49">
        <f t="shared" si="3999"/>
        <v>0</v>
      </c>
      <c r="DE299" s="49">
        <f t="shared" si="3999"/>
        <v>0</v>
      </c>
      <c r="DF299" s="49">
        <f t="shared" si="3999"/>
        <v>-106.5387487</v>
      </c>
      <c r="DG299" s="49">
        <f t="shared" si="3999"/>
        <v>-123.0958634</v>
      </c>
      <c r="DH299" s="49">
        <f t="shared" si="3999"/>
        <v>-122.3346554</v>
      </c>
      <c r="DI299" s="49">
        <f t="shared" si="3999"/>
        <v>-114.426684</v>
      </c>
      <c r="DJ299" s="49">
        <f t="shared" si="3999"/>
        <v>-108.1818839</v>
      </c>
      <c r="DK299" s="49">
        <f t="shared" si="3999"/>
        <v>-126.0861554</v>
      </c>
      <c r="DL299" s="49">
        <f t="shared" si="3999"/>
        <v>-136.7818738</v>
      </c>
      <c r="DM299" s="50">
        <f t="shared" si="35"/>
        <v>-837.4458647</v>
      </c>
      <c r="DN299" s="49">
        <f t="shared" ref="DN299:DY299" si="4000">DN300+DN313+DN326</f>
        <v>-132.1747732</v>
      </c>
      <c r="DO299" s="49">
        <f t="shared" si="4000"/>
        <v>-150.4063741</v>
      </c>
      <c r="DP299" s="49">
        <f t="shared" si="4000"/>
        <v>-168.2722871</v>
      </c>
      <c r="DQ299" s="49">
        <f t="shared" si="4000"/>
        <v>-167.9084495</v>
      </c>
      <c r="DR299" s="49">
        <f t="shared" si="4000"/>
        <v>-167.2968601</v>
      </c>
      <c r="DS299" s="49">
        <f t="shared" si="4000"/>
        <v>-176.0475541</v>
      </c>
      <c r="DT299" s="49">
        <f t="shared" si="4000"/>
        <v>-203.2285545</v>
      </c>
      <c r="DU299" s="49">
        <f t="shared" si="4000"/>
        <v>-202.2445629</v>
      </c>
      <c r="DV299" s="49">
        <f t="shared" si="4000"/>
        <v>-1567.622435</v>
      </c>
      <c r="DW299" s="49">
        <f t="shared" si="4000"/>
        <v>-1478.493161</v>
      </c>
      <c r="DX299" s="49">
        <f t="shared" si="4000"/>
        <v>-1528.016451</v>
      </c>
      <c r="DY299" s="49">
        <f t="shared" si="4000"/>
        <v>-1867.066062</v>
      </c>
      <c r="DZ299" s="50">
        <f t="shared" si="37"/>
        <v>-7808.777524</v>
      </c>
      <c r="EA299" s="49">
        <f t="shared" ref="EA299:EL299" si="4001">EA300+EA313+EA326</f>
        <v>-4199.378255</v>
      </c>
      <c r="EB299" s="49">
        <f t="shared" si="4001"/>
        <v>-4592.844346</v>
      </c>
      <c r="EC299" s="49">
        <f t="shared" si="4001"/>
        <v>-5167.714645</v>
      </c>
      <c r="ED299" s="49">
        <f t="shared" si="4001"/>
        <v>-5145.5624</v>
      </c>
      <c r="EE299" s="49">
        <f t="shared" si="4001"/>
        <v>-5251.542502</v>
      </c>
      <c r="EF299" s="49">
        <f t="shared" si="4001"/>
        <v>-5580.782055</v>
      </c>
      <c r="EG299" s="49">
        <f t="shared" si="4001"/>
        <v>-6411.162562</v>
      </c>
      <c r="EH299" s="49">
        <f t="shared" si="4001"/>
        <v>-6250.211173</v>
      </c>
      <c r="EI299" s="49">
        <f t="shared" si="4001"/>
        <v>-5808.914206</v>
      </c>
      <c r="EJ299" s="49">
        <f t="shared" si="4001"/>
        <v>-5477.471798</v>
      </c>
      <c r="EK299" s="49">
        <f t="shared" si="4001"/>
        <v>-5594.625667</v>
      </c>
      <c r="EL299" s="49">
        <f t="shared" si="4001"/>
        <v>-6916.303443</v>
      </c>
      <c r="EM299" s="50">
        <f t="shared" si="39"/>
        <v>-66396.51305</v>
      </c>
      <c r="EN299" s="49">
        <f t="shared" ref="EN299:EY299" si="4002">EN300+EN313+EN326</f>
        <v>-11400.08557</v>
      </c>
      <c r="EO299" s="49">
        <f t="shared" si="4002"/>
        <v>-12456.23271</v>
      </c>
      <c r="EP299" s="49">
        <f t="shared" si="4002"/>
        <v>-14015.72803</v>
      </c>
      <c r="EQ299" s="49">
        <f t="shared" si="4002"/>
        <v>-13956.39832</v>
      </c>
      <c r="ER299" s="49">
        <f t="shared" si="4002"/>
        <v>-14251.99322</v>
      </c>
      <c r="ES299" s="49">
        <f t="shared" si="4002"/>
        <v>-15149.27254</v>
      </c>
      <c r="ET299" s="49">
        <f t="shared" si="4002"/>
        <v>-17401.54997</v>
      </c>
      <c r="EU299" s="49">
        <f t="shared" si="4002"/>
        <v>-16955.93544</v>
      </c>
      <c r="EV299" s="49">
        <f t="shared" si="4002"/>
        <v>-15756.6353</v>
      </c>
      <c r="EW299" s="49">
        <f t="shared" si="4002"/>
        <v>-14856.7364</v>
      </c>
      <c r="EX299" s="49">
        <f t="shared" si="4002"/>
        <v>-15125.05319</v>
      </c>
      <c r="EY299" s="49">
        <f t="shared" si="4002"/>
        <v>-18758.7931</v>
      </c>
      <c r="EZ299" s="51">
        <f t="shared" si="41"/>
        <v>-180084.4138</v>
      </c>
      <c r="FA299" s="49">
        <f t="shared" ref="FA299:FL299" si="4003">FA300+FA313+FA326</f>
        <v>-15873.02252</v>
      </c>
      <c r="FB299" s="49">
        <f t="shared" si="4003"/>
        <v>-17338.99625</v>
      </c>
      <c r="FC299" s="49">
        <f t="shared" si="4003"/>
        <v>-19508.38798</v>
      </c>
      <c r="FD299" s="49">
        <f t="shared" si="4003"/>
        <v>-19427.5839</v>
      </c>
      <c r="FE299" s="49">
        <f t="shared" si="4003"/>
        <v>-19842.25442</v>
      </c>
      <c r="FF299" s="49">
        <f t="shared" si="4003"/>
        <v>-21093.1683</v>
      </c>
      <c r="FG299" s="49">
        <f t="shared" si="4003"/>
        <v>-24228.14052</v>
      </c>
      <c r="FH299" s="49">
        <f t="shared" si="4003"/>
        <v>-23604.30543</v>
      </c>
      <c r="FI299" s="49">
        <f t="shared" si="4003"/>
        <v>-21933.9527</v>
      </c>
      <c r="FJ299" s="49">
        <f t="shared" si="4003"/>
        <v>-20680.91606</v>
      </c>
      <c r="FK299" s="49">
        <f t="shared" si="4003"/>
        <v>-21036.44634</v>
      </c>
      <c r="FL299" s="49">
        <f t="shared" si="4003"/>
        <v>-26112.46214</v>
      </c>
      <c r="FM299" s="51">
        <f t="shared" si="43"/>
        <v>-250679.6366</v>
      </c>
      <c r="FN299" s="2"/>
      <c r="FO299" s="2"/>
      <c r="FP299" s="8">
        <f t="shared" ref="FP299:GA299" si="4004">FP300+FP313+FP326</f>
        <v>11895.58695</v>
      </c>
      <c r="FQ299" s="8">
        <f t="shared" si="4004"/>
        <v>13389.36215</v>
      </c>
      <c r="FR299" s="8">
        <f t="shared" si="4004"/>
        <v>15174.95449</v>
      </c>
      <c r="FS299" s="8">
        <f t="shared" si="4004"/>
        <v>15147.82048</v>
      </c>
      <c r="FT299" s="8">
        <f t="shared" si="4004"/>
        <v>15443.69453</v>
      </c>
      <c r="FU299" s="8">
        <f t="shared" si="4004"/>
        <v>16539.8026</v>
      </c>
      <c r="FV299" s="8">
        <f t="shared" si="4004"/>
        <v>19365.96682</v>
      </c>
      <c r="FW299" s="8">
        <f t="shared" si="4004"/>
        <v>18852.63586</v>
      </c>
      <c r="FX299" s="8">
        <f t="shared" si="4004"/>
        <v>17162.54751</v>
      </c>
      <c r="FY299" s="8">
        <f t="shared" si="4004"/>
        <v>16066.39144</v>
      </c>
      <c r="FZ299" s="8">
        <f t="shared" si="4004"/>
        <v>17350.95246</v>
      </c>
      <c r="GA299" s="8">
        <f t="shared" si="4004"/>
        <v>21138.33899</v>
      </c>
      <c r="GB299" s="52">
        <f t="shared" si="45"/>
        <v>197528.0543</v>
      </c>
      <c r="GC299" s="8">
        <f t="shared" ref="GC299:GN299" si="4005">GC300+GC313+GC326</f>
        <v>15128.17926</v>
      </c>
      <c r="GD299" s="8">
        <f t="shared" si="4005"/>
        <v>16966.71904</v>
      </c>
      <c r="GE299" s="8">
        <f t="shared" si="4005"/>
        <v>19178.69656</v>
      </c>
      <c r="GF299" s="8">
        <f t="shared" si="4005"/>
        <v>19147.10476</v>
      </c>
      <c r="GG299" s="8">
        <f t="shared" si="4005"/>
        <v>19515.86833</v>
      </c>
      <c r="GH299" s="8">
        <f t="shared" si="4005"/>
        <v>20870.32254</v>
      </c>
      <c r="GI299" s="8">
        <f t="shared" si="4005"/>
        <v>24353.22594</v>
      </c>
      <c r="GJ299" s="8">
        <f t="shared" si="4005"/>
        <v>23726.66231</v>
      </c>
      <c r="GK299" s="8">
        <f t="shared" si="4005"/>
        <v>21562.8574</v>
      </c>
      <c r="GL299" s="8">
        <f t="shared" si="4005"/>
        <v>20254.95278</v>
      </c>
      <c r="GM299" s="8">
        <f t="shared" si="4005"/>
        <v>21971.76975</v>
      </c>
      <c r="GN299" s="8">
        <f t="shared" si="4005"/>
        <v>26546.4138</v>
      </c>
      <c r="GO299" s="52">
        <f t="shared" si="47"/>
        <v>249222.7725</v>
      </c>
      <c r="GP299" s="53">
        <f t="shared" ref="GP299:HA299" si="4006">GP300+GP313+GP326</f>
        <v>20662.24373</v>
      </c>
      <c r="GQ299" s="53">
        <f t="shared" si="4006"/>
        <v>22521.79595</v>
      </c>
      <c r="GR299" s="53">
        <f t="shared" si="4006"/>
        <v>25944.7386</v>
      </c>
      <c r="GS299" s="53">
        <f t="shared" si="4006"/>
        <v>26019.4975</v>
      </c>
      <c r="GT299" s="53">
        <f t="shared" si="4006"/>
        <v>26517.96862</v>
      </c>
      <c r="GU299" s="53">
        <f t="shared" si="4006"/>
        <v>28208.42134</v>
      </c>
      <c r="GV299" s="53">
        <f t="shared" si="4006"/>
        <v>32810.8716</v>
      </c>
      <c r="GW299" s="53">
        <f t="shared" si="4006"/>
        <v>31996.36475</v>
      </c>
      <c r="GX299" s="53">
        <f t="shared" si="4006"/>
        <v>29031.13725</v>
      </c>
      <c r="GY299" s="53">
        <f t="shared" si="4006"/>
        <v>27366.45966</v>
      </c>
      <c r="GZ299" s="53">
        <f t="shared" si="4006"/>
        <v>30477.09947</v>
      </c>
      <c r="HA299" s="53">
        <f t="shared" si="4006"/>
        <v>35728.25864</v>
      </c>
      <c r="HB299" s="52">
        <f t="shared" si="49"/>
        <v>337284.8571</v>
      </c>
      <c r="HC299" s="53">
        <f t="shared" ref="HC299:HN299" si="4007">HC300+HC313+HC326</f>
        <v>30431.23202</v>
      </c>
      <c r="HD299" s="53">
        <f t="shared" si="4007"/>
        <v>33707.65272</v>
      </c>
      <c r="HE299" s="53">
        <f t="shared" si="4007"/>
        <v>37610.71316</v>
      </c>
      <c r="HF299" s="53">
        <f t="shared" si="4007"/>
        <v>37555.85608</v>
      </c>
      <c r="HG299" s="53">
        <f t="shared" si="4007"/>
        <v>38215.27952</v>
      </c>
      <c r="HH299" s="53">
        <f t="shared" si="4007"/>
        <v>40586.51378</v>
      </c>
      <c r="HI299" s="53">
        <f t="shared" si="4007"/>
        <v>46711.50954</v>
      </c>
      <c r="HJ299" s="53">
        <f t="shared" si="4007"/>
        <v>45651.78963</v>
      </c>
      <c r="HK299" s="53">
        <f t="shared" si="4007"/>
        <v>40177.55397</v>
      </c>
      <c r="HL299" s="53">
        <f t="shared" si="4007"/>
        <v>38144.54627</v>
      </c>
      <c r="HM299" s="53">
        <f t="shared" si="4007"/>
        <v>41613.49815</v>
      </c>
      <c r="HN299" s="53">
        <f t="shared" si="4007"/>
        <v>48981.66142</v>
      </c>
      <c r="HO299" s="52">
        <f t="shared" si="51"/>
        <v>479387.8063</v>
      </c>
      <c r="HP299" s="53">
        <f t="shared" ref="HP299:IA299" si="4008">HP300+HP313+HP326</f>
        <v>43837.08852</v>
      </c>
      <c r="HQ299" s="53">
        <f t="shared" si="4008"/>
        <v>48576.18176</v>
      </c>
      <c r="HR299" s="53">
        <f t="shared" si="4008"/>
        <v>54138.34485</v>
      </c>
      <c r="HS299" s="53">
        <f t="shared" si="4008"/>
        <v>54078.12569</v>
      </c>
      <c r="HT299" s="53">
        <f t="shared" si="4008"/>
        <v>55012.86487</v>
      </c>
      <c r="HU299" s="53">
        <f t="shared" si="4008"/>
        <v>58389.04314</v>
      </c>
      <c r="HV299" s="53">
        <f t="shared" si="4008"/>
        <v>67198.07997</v>
      </c>
      <c r="HW299" s="53">
        <f t="shared" si="4008"/>
        <v>65695.68229</v>
      </c>
      <c r="HX299" s="53">
        <f t="shared" si="4008"/>
        <v>59674.2869</v>
      </c>
      <c r="HY299" s="53">
        <f t="shared" si="4008"/>
        <v>56768.97294</v>
      </c>
      <c r="HZ299" s="53">
        <f t="shared" si="4008"/>
        <v>62047.47501</v>
      </c>
      <c r="IA299" s="53">
        <f t="shared" si="4008"/>
        <v>72833.41232</v>
      </c>
      <c r="IB299" s="52">
        <f t="shared" si="53"/>
        <v>698249.5583</v>
      </c>
      <c r="IC299" s="53">
        <f t="shared" ref="IC299:IN299" si="4009">IC300+IC313+IC326</f>
        <v>61105.74015</v>
      </c>
      <c r="ID299" s="53">
        <f t="shared" si="4009"/>
        <v>67754.28371</v>
      </c>
      <c r="IE299" s="53">
        <f t="shared" si="4009"/>
        <v>75420.72278</v>
      </c>
      <c r="IF299" s="53">
        <f t="shared" si="4009"/>
        <v>75357.49914</v>
      </c>
      <c r="IG299" s="53">
        <f t="shared" si="4009"/>
        <v>76629.52951</v>
      </c>
      <c r="IH299" s="53">
        <f t="shared" si="4009"/>
        <v>81270.56293</v>
      </c>
      <c r="II299" s="53">
        <f t="shared" si="4009"/>
        <v>93586.8231</v>
      </c>
      <c r="IJ299" s="53">
        <f t="shared" si="4009"/>
        <v>91504.09981</v>
      </c>
      <c r="IK299" s="53">
        <f t="shared" si="4009"/>
        <v>82986.99141</v>
      </c>
      <c r="IL299" s="53">
        <f t="shared" si="4009"/>
        <v>79095.80349</v>
      </c>
      <c r="IM299" s="53">
        <f t="shared" si="4009"/>
        <v>86708.02598</v>
      </c>
      <c r="IN299" s="53">
        <f t="shared" si="4009"/>
        <v>101438.5212</v>
      </c>
      <c r="IO299" s="52">
        <f t="shared" si="55"/>
        <v>972858.6032</v>
      </c>
      <c r="IP299" s="53">
        <f t="shared" ref="IP299:JA299" si="4010">IP300+IP313+IP326</f>
        <v>96677.08356</v>
      </c>
      <c r="IQ299" s="53">
        <f t="shared" si="4010"/>
        <v>107117.8952</v>
      </c>
      <c r="IR299" s="53">
        <f t="shared" si="4010"/>
        <v>119217.9546</v>
      </c>
      <c r="IS299" s="53">
        <f t="shared" si="4010"/>
        <v>119108.2343</v>
      </c>
      <c r="IT299" s="53">
        <f t="shared" si="4010"/>
        <v>121119.7863</v>
      </c>
      <c r="IU299" s="53">
        <f t="shared" si="4010"/>
        <v>128387.1072</v>
      </c>
      <c r="IV299" s="53">
        <f t="shared" si="4010"/>
        <v>147928.3016</v>
      </c>
      <c r="IW299" s="53">
        <f t="shared" si="4010"/>
        <v>144584.2824</v>
      </c>
      <c r="IX299" s="53">
        <f t="shared" si="4010"/>
        <v>131344.8332</v>
      </c>
      <c r="IY299" s="53">
        <f t="shared" si="4010"/>
        <v>125186.4736</v>
      </c>
      <c r="IZ299" s="53">
        <f t="shared" si="4010"/>
        <v>136519.9117</v>
      </c>
      <c r="JA299" s="53">
        <f t="shared" si="4010"/>
        <v>160249.1935</v>
      </c>
      <c r="JB299" s="52">
        <f t="shared" si="57"/>
        <v>1537441.057</v>
      </c>
      <c r="JC299" s="2"/>
      <c r="JD299" s="2"/>
      <c r="JE299" s="19">
        <f t="shared" si="58"/>
        <v>0</v>
      </c>
      <c r="JF299" s="19">
        <f t="shared" si="59"/>
        <v>0</v>
      </c>
      <c r="JG299" s="48">
        <f t="shared" si="60"/>
        <v>0</v>
      </c>
      <c r="JH299" s="48">
        <f t="shared" si="61"/>
        <v>0</v>
      </c>
      <c r="JI299" s="48">
        <f t="shared" si="62"/>
        <v>0</v>
      </c>
      <c r="JJ299" s="48">
        <f t="shared" si="63"/>
        <v>0</v>
      </c>
      <c r="JK299" s="48">
        <f t="shared" si="64"/>
        <v>0</v>
      </c>
    </row>
    <row r="300" ht="19.5" customHeight="1" outlineLevel="1">
      <c r="A300" s="2"/>
      <c r="B300" s="6" t="s">
        <v>16</v>
      </c>
      <c r="C300" s="8">
        <f t="shared" ref="C300:N300" si="4011">C301+C305</f>
        <v>8302.845674</v>
      </c>
      <c r="D300" s="8">
        <f t="shared" si="4011"/>
        <v>9170.495853</v>
      </c>
      <c r="E300" s="8">
        <f t="shared" si="4011"/>
        <v>10180.25368</v>
      </c>
      <c r="F300" s="8">
        <f t="shared" si="4011"/>
        <v>10160.06115</v>
      </c>
      <c r="G300" s="8">
        <f t="shared" si="4011"/>
        <v>10298.05426</v>
      </c>
      <c r="H300" s="8">
        <f t="shared" si="4011"/>
        <v>10926.56064</v>
      </c>
      <c r="I300" s="8">
        <f t="shared" si="4011"/>
        <v>12685.34578</v>
      </c>
      <c r="J300" s="8">
        <f t="shared" si="4011"/>
        <v>12304.59796</v>
      </c>
      <c r="K300" s="8">
        <f t="shared" si="4011"/>
        <v>11456.59773</v>
      </c>
      <c r="L300" s="8">
        <f t="shared" si="4011"/>
        <v>10810.87733</v>
      </c>
      <c r="M300" s="8">
        <f t="shared" si="4011"/>
        <v>11145.87705</v>
      </c>
      <c r="N300" s="8">
        <f t="shared" si="4011"/>
        <v>13655.99618</v>
      </c>
      <c r="O300" s="8">
        <f t="shared" si="21"/>
        <v>131097.5633</v>
      </c>
      <c r="P300" s="8">
        <f t="shared" ref="P300:AA300" si="4012">P301+P305</f>
        <v>9858.929176</v>
      </c>
      <c r="Q300" s="8">
        <f t="shared" si="4012"/>
        <v>10888.24453</v>
      </c>
      <c r="R300" s="8">
        <f t="shared" si="4012"/>
        <v>12087.94502</v>
      </c>
      <c r="S300" s="8">
        <f t="shared" si="4012"/>
        <v>12064.21597</v>
      </c>
      <c r="T300" s="8">
        <f t="shared" si="4012"/>
        <v>12228.19458</v>
      </c>
      <c r="U300" s="8">
        <f t="shared" si="4012"/>
        <v>12973.38383</v>
      </c>
      <c r="V300" s="8">
        <f t="shared" si="4012"/>
        <v>15061.61131</v>
      </c>
      <c r="W300" s="8">
        <f t="shared" si="4012"/>
        <v>14612.28725</v>
      </c>
      <c r="X300" s="8">
        <f t="shared" si="4012"/>
        <v>13604.46188</v>
      </c>
      <c r="Y300" s="8">
        <f t="shared" si="4012"/>
        <v>12837.26182</v>
      </c>
      <c r="Z300" s="8">
        <f t="shared" si="4012"/>
        <v>13235.42339</v>
      </c>
      <c r="AA300" s="8">
        <f t="shared" si="4012"/>
        <v>16215.34404</v>
      </c>
      <c r="AB300" s="8">
        <f t="shared" si="23"/>
        <v>155667.3028</v>
      </c>
      <c r="AC300" s="8">
        <f t="shared" ref="AC300:AN300" si="4013">AC301+AC305</f>
        <v>12659.0993</v>
      </c>
      <c r="AD300" s="8">
        <f t="shared" si="4013"/>
        <v>13390.78779</v>
      </c>
      <c r="AE300" s="8">
        <f t="shared" si="4013"/>
        <v>15405.96254</v>
      </c>
      <c r="AF300" s="8">
        <f t="shared" si="4013"/>
        <v>15490.73993</v>
      </c>
      <c r="AG300" s="8">
        <f t="shared" si="4013"/>
        <v>15705.42904</v>
      </c>
      <c r="AH300" s="8">
        <f t="shared" si="4013"/>
        <v>16654.97539</v>
      </c>
      <c r="AI300" s="8">
        <f t="shared" si="4013"/>
        <v>19339.31667</v>
      </c>
      <c r="AJ300" s="8">
        <f t="shared" si="4013"/>
        <v>18766.06807</v>
      </c>
      <c r="AK300" s="8">
        <f t="shared" si="4013"/>
        <v>17469.53874</v>
      </c>
      <c r="AL300" s="8">
        <f t="shared" si="4013"/>
        <v>16483.78596</v>
      </c>
      <c r="AM300" s="8">
        <f t="shared" si="4013"/>
        <v>17693.92483</v>
      </c>
      <c r="AN300" s="8">
        <f t="shared" si="4013"/>
        <v>20820.88701</v>
      </c>
      <c r="AO300" s="8">
        <f t="shared" si="25"/>
        <v>199880.5153</v>
      </c>
      <c r="AP300" s="8">
        <f t="shared" ref="AP300:BA300" si="4014">AP301+AP305</f>
        <v>17936.88598</v>
      </c>
      <c r="AQ300" s="8">
        <f t="shared" si="4014"/>
        <v>19807.13961</v>
      </c>
      <c r="AR300" s="8">
        <f t="shared" si="4014"/>
        <v>21991.60563</v>
      </c>
      <c r="AS300" s="8">
        <f t="shared" si="4014"/>
        <v>21949.08416</v>
      </c>
      <c r="AT300" s="8">
        <f t="shared" si="4014"/>
        <v>22258.43995</v>
      </c>
      <c r="AU300" s="8">
        <f t="shared" si="4014"/>
        <v>23591.78285</v>
      </c>
      <c r="AV300" s="8">
        <f t="shared" si="4014"/>
        <v>27398.5697</v>
      </c>
      <c r="AW300" s="8">
        <f t="shared" si="4014"/>
        <v>26594.14987</v>
      </c>
      <c r="AX300" s="8">
        <f t="shared" si="4014"/>
        <v>24754.04018</v>
      </c>
      <c r="AY300" s="8">
        <f t="shared" si="4014"/>
        <v>23356.64657</v>
      </c>
      <c r="AZ300" s="8">
        <f t="shared" si="4014"/>
        <v>24074.18746</v>
      </c>
      <c r="BA300" s="8">
        <f t="shared" si="4014"/>
        <v>29501.4572</v>
      </c>
      <c r="BB300" s="8">
        <f t="shared" si="27"/>
        <v>283213.9892</v>
      </c>
      <c r="BC300" s="8">
        <f t="shared" ref="BC300:BN300" si="4015">BC301+BC305</f>
        <v>27668.25401</v>
      </c>
      <c r="BD300" s="8">
        <f t="shared" si="4015"/>
        <v>30551.85215</v>
      </c>
      <c r="BE300" s="8">
        <f t="shared" si="4015"/>
        <v>33922.47012</v>
      </c>
      <c r="BF300" s="8">
        <f t="shared" si="4015"/>
        <v>33857.20557</v>
      </c>
      <c r="BG300" s="8">
        <f t="shared" si="4015"/>
        <v>34342.74516</v>
      </c>
      <c r="BH300" s="8">
        <f t="shared" si="4015"/>
        <v>36380.45441</v>
      </c>
      <c r="BI300" s="8">
        <f t="shared" si="4015"/>
        <v>42258.2528</v>
      </c>
      <c r="BJ300" s="8">
        <f t="shared" si="4015"/>
        <v>41028.52346</v>
      </c>
      <c r="BK300" s="8">
        <f t="shared" si="4015"/>
        <v>38185.57874</v>
      </c>
      <c r="BL300" s="8">
        <f t="shared" si="4015"/>
        <v>36029.12548</v>
      </c>
      <c r="BM300" s="8">
        <f t="shared" si="4015"/>
        <v>37135.70997</v>
      </c>
      <c r="BN300" s="8">
        <f t="shared" si="4015"/>
        <v>45506.99673</v>
      </c>
      <c r="BO300" s="8">
        <f t="shared" si="29"/>
        <v>436867.1686</v>
      </c>
      <c r="BP300" s="8">
        <f t="shared" ref="BP300:CA300" si="4016">BP301+BP305</f>
        <v>42746.3715</v>
      </c>
      <c r="BQ300" s="8">
        <f t="shared" si="4016"/>
        <v>47198.67338</v>
      </c>
      <c r="BR300" s="8">
        <f t="shared" si="4016"/>
        <v>52408.28355</v>
      </c>
      <c r="BS300" s="8">
        <f t="shared" si="4016"/>
        <v>52308.05986</v>
      </c>
      <c r="BT300" s="8">
        <f t="shared" si="4016"/>
        <v>53071.37211</v>
      </c>
      <c r="BU300" s="8">
        <f t="shared" si="4016"/>
        <v>56188.00306</v>
      </c>
      <c r="BV300" s="8">
        <f t="shared" si="4016"/>
        <v>65280.15145</v>
      </c>
      <c r="BW300" s="8">
        <f t="shared" si="4016"/>
        <v>63396.81614</v>
      </c>
      <c r="BX300" s="8">
        <f t="shared" si="4016"/>
        <v>58997.71009</v>
      </c>
      <c r="BY300" s="8">
        <f t="shared" si="4016"/>
        <v>55664.64388</v>
      </c>
      <c r="BZ300" s="8">
        <f t="shared" si="4016"/>
        <v>57376.09077</v>
      </c>
      <c r="CA300" s="8">
        <f t="shared" si="4016"/>
        <v>70306.53207</v>
      </c>
      <c r="CB300" s="8">
        <f t="shared" si="31"/>
        <v>674942.7079</v>
      </c>
      <c r="CC300" s="8">
        <f t="shared" ref="CC300:CN300" si="4017">CC301+CC305</f>
        <v>68722.7888</v>
      </c>
      <c r="CD300" s="8">
        <f t="shared" si="4017"/>
        <v>75874.17805</v>
      </c>
      <c r="CE300" s="8">
        <f t="shared" si="4017"/>
        <v>84254.78613</v>
      </c>
      <c r="CF300" s="8">
        <f t="shared" si="4017"/>
        <v>84094.99156</v>
      </c>
      <c r="CG300" s="8">
        <f t="shared" si="4017"/>
        <v>85343.56948</v>
      </c>
      <c r="CH300" s="8">
        <f t="shared" si="4017"/>
        <v>90310.69212</v>
      </c>
      <c r="CI300" s="8">
        <f t="shared" si="4017"/>
        <v>104941.6474</v>
      </c>
      <c r="CJ300" s="8">
        <f t="shared" si="4017"/>
        <v>101935.6352</v>
      </c>
      <c r="CK300" s="8">
        <f t="shared" si="4017"/>
        <v>94853.38038</v>
      </c>
      <c r="CL300" s="8">
        <f t="shared" si="4017"/>
        <v>89492.82582</v>
      </c>
      <c r="CM300" s="8">
        <f t="shared" si="4017"/>
        <v>92241.26768</v>
      </c>
      <c r="CN300" s="8">
        <f t="shared" si="4017"/>
        <v>113030.9026</v>
      </c>
      <c r="CO300" s="8">
        <f t="shared" si="33"/>
        <v>1085096.665</v>
      </c>
      <c r="CP300" s="2"/>
      <c r="CQ300" s="2"/>
      <c r="CR300" s="48">
        <f>O300-'ОПУ БС'!C300</f>
        <v>0</v>
      </c>
      <c r="CS300" s="48">
        <f>AB300-'ОПУ БС'!D300</f>
        <v>0</v>
      </c>
      <c r="CT300" s="48">
        <f>AO300-'ОПУ БС'!E300</f>
        <v>0</v>
      </c>
      <c r="CU300" s="48">
        <f>BB300-'ОПУ БС'!F300</f>
        <v>0</v>
      </c>
      <c r="CV300" s="48">
        <f>BO300-'ОПУ БС'!G300</f>
        <v>-0.0000000001164153218</v>
      </c>
      <c r="CW300" s="48">
        <f>CB300-'ОПУ БС'!H300</f>
        <v>0</v>
      </c>
      <c r="CX300" s="48">
        <f>CO300-'ОПУ БС'!I300</f>
        <v>0</v>
      </c>
      <c r="CY300" s="2"/>
      <c r="CZ300" s="2"/>
      <c r="DA300" s="49">
        <f t="shared" ref="DA300:DL300" si="4018">DA301+DA305</f>
        <v>0</v>
      </c>
      <c r="DB300" s="49">
        <f t="shared" si="4018"/>
        <v>0</v>
      </c>
      <c r="DC300" s="49">
        <f t="shared" si="4018"/>
        <v>0</v>
      </c>
      <c r="DD300" s="49">
        <f t="shared" si="4018"/>
        <v>0</v>
      </c>
      <c r="DE300" s="49">
        <f t="shared" si="4018"/>
        <v>0</v>
      </c>
      <c r="DF300" s="49">
        <f t="shared" si="4018"/>
        <v>-69.72588881</v>
      </c>
      <c r="DG300" s="49">
        <f t="shared" si="4018"/>
        <v>-85.0351033</v>
      </c>
      <c r="DH300" s="49">
        <f t="shared" si="4018"/>
        <v>-81.11842981</v>
      </c>
      <c r="DI300" s="49">
        <f t="shared" si="4018"/>
        <v>-76.1284213</v>
      </c>
      <c r="DJ300" s="49">
        <f t="shared" si="4018"/>
        <v>-72.07209336</v>
      </c>
      <c r="DK300" s="49">
        <f t="shared" si="4018"/>
        <v>-81.9417893</v>
      </c>
      <c r="DL300" s="49">
        <f t="shared" si="4018"/>
        <v>-91.18870395</v>
      </c>
      <c r="DM300" s="50">
        <f t="shared" si="35"/>
        <v>-557.2104298</v>
      </c>
      <c r="DN300" s="49">
        <f t="shared" ref="DN300:DY300" si="4019">DN301+DN305</f>
        <v>-93.4806747</v>
      </c>
      <c r="DO300" s="49">
        <f t="shared" si="4019"/>
        <v>-102.2483536</v>
      </c>
      <c r="DP300" s="49">
        <f t="shared" si="4019"/>
        <v>-114.4215449</v>
      </c>
      <c r="DQ300" s="49">
        <f t="shared" si="4019"/>
        <v>-114.3908256</v>
      </c>
      <c r="DR300" s="49">
        <f t="shared" si="4019"/>
        <v>-112.583928</v>
      </c>
      <c r="DS300" s="49">
        <f t="shared" si="4019"/>
        <v>-117.7939767</v>
      </c>
      <c r="DT300" s="49">
        <f t="shared" si="4019"/>
        <v>-143.2375817</v>
      </c>
      <c r="DU300" s="49">
        <f t="shared" si="4019"/>
        <v>-137.0192936</v>
      </c>
      <c r="DV300" s="49">
        <f t="shared" si="4019"/>
        <v>-128.4378749</v>
      </c>
      <c r="DW300" s="49">
        <f t="shared" si="4019"/>
        <v>-121.5477187</v>
      </c>
      <c r="DX300" s="49">
        <f t="shared" si="4019"/>
        <v>-137.097771</v>
      </c>
      <c r="DY300" s="49">
        <f t="shared" si="4019"/>
        <v>-153.7511097</v>
      </c>
      <c r="DZ300" s="50">
        <f t="shared" si="37"/>
        <v>-1476.010653</v>
      </c>
      <c r="EA300" s="49">
        <f t="shared" ref="EA300:EL300" si="4020">EA301+EA305</f>
        <v>-100.4904644</v>
      </c>
      <c r="EB300" s="49">
        <f t="shared" si="4020"/>
        <v>-109.9097617</v>
      </c>
      <c r="EC300" s="49">
        <f t="shared" si="4020"/>
        <v>-123.0004468</v>
      </c>
      <c r="ED300" s="49">
        <f t="shared" si="4020"/>
        <v>-122.9685946</v>
      </c>
      <c r="EE300" s="49">
        <f t="shared" si="4020"/>
        <v>-120.9138295</v>
      </c>
      <c r="EF300" s="49">
        <f t="shared" si="4020"/>
        <v>-126.0067526</v>
      </c>
      <c r="EG300" s="49">
        <f t="shared" si="4020"/>
        <v>-153.917962</v>
      </c>
      <c r="EH300" s="49">
        <f t="shared" si="4020"/>
        <v>-147.2863143</v>
      </c>
      <c r="EI300" s="49">
        <f t="shared" si="4020"/>
        <v>-138.0548242</v>
      </c>
      <c r="EJ300" s="49">
        <f t="shared" si="4020"/>
        <v>-130.6615238</v>
      </c>
      <c r="EK300" s="49">
        <f t="shared" si="4020"/>
        <v>-148.2007003</v>
      </c>
      <c r="EL300" s="49">
        <f t="shared" si="4020"/>
        <v>-165.2803691</v>
      </c>
      <c r="EM300" s="50">
        <f t="shared" si="39"/>
        <v>-1586.691544</v>
      </c>
      <c r="EN300" s="49">
        <f t="shared" ref="EN300:EY300" si="4021">EN301+EN305</f>
        <v>-96.74082207</v>
      </c>
      <c r="EO300" s="49">
        <f t="shared" si="4021"/>
        <v>-105.8250176</v>
      </c>
      <c r="EP300" s="49">
        <f t="shared" si="4021"/>
        <v>-118.4140416</v>
      </c>
      <c r="EQ300" s="49">
        <f t="shared" si="4021"/>
        <v>-118.3802165</v>
      </c>
      <c r="ER300" s="49">
        <f t="shared" si="4021"/>
        <v>-116.3837607</v>
      </c>
      <c r="ES300" s="49">
        <f t="shared" si="4021"/>
        <v>-120.7792</v>
      </c>
      <c r="ET300" s="49">
        <f t="shared" si="4021"/>
        <v>-148.1053727</v>
      </c>
      <c r="EU300" s="49">
        <f t="shared" si="4021"/>
        <v>-141.8248035</v>
      </c>
      <c r="EV300" s="49">
        <f t="shared" si="4021"/>
        <v>-132.9041755</v>
      </c>
      <c r="EW300" s="49">
        <f t="shared" si="4021"/>
        <v>-125.7899096</v>
      </c>
      <c r="EX300" s="49">
        <f t="shared" si="4021"/>
        <v>-143.2261504</v>
      </c>
      <c r="EY300" s="49">
        <f t="shared" si="4021"/>
        <v>-159.1131942</v>
      </c>
      <c r="EZ300" s="51">
        <f t="shared" si="41"/>
        <v>-1527.486664</v>
      </c>
      <c r="FA300" s="49">
        <f t="shared" ref="FA300:FL300" si="4022">FA301+FA305</f>
        <v>-70.717858</v>
      </c>
      <c r="FB300" s="49">
        <f t="shared" si="4022"/>
        <v>-77.41764128</v>
      </c>
      <c r="FC300" s="49">
        <f t="shared" si="4022"/>
        <v>-86.57255679</v>
      </c>
      <c r="FD300" s="49">
        <f t="shared" si="4022"/>
        <v>-86.53632624</v>
      </c>
      <c r="FE300" s="49">
        <f t="shared" si="4022"/>
        <v>-85.27952588</v>
      </c>
      <c r="FF300" s="49">
        <f t="shared" si="4022"/>
        <v>-88.31021381</v>
      </c>
      <c r="FG300" s="49">
        <f t="shared" si="4022"/>
        <v>-108.2104629</v>
      </c>
      <c r="FH300" s="49">
        <f t="shared" si="4022"/>
        <v>-103.785943</v>
      </c>
      <c r="FI300" s="49">
        <f t="shared" si="4022"/>
        <v>-97.18680044</v>
      </c>
      <c r="FJ300" s="49">
        <f t="shared" si="4022"/>
        <v>-91.96535607</v>
      </c>
      <c r="FK300" s="49">
        <f t="shared" si="4022"/>
        <v>-104.3028071</v>
      </c>
      <c r="FL300" s="49">
        <f t="shared" si="4022"/>
        <v>-116.3122665</v>
      </c>
      <c r="FM300" s="51">
        <f t="shared" si="43"/>
        <v>-1116.597758</v>
      </c>
      <c r="FN300" s="2"/>
      <c r="FO300" s="2"/>
      <c r="FP300" s="8">
        <f t="shared" ref="FP300:GA300" si="4023">FP301+FP305</f>
        <v>8302.845674</v>
      </c>
      <c r="FQ300" s="8">
        <f t="shared" si="4023"/>
        <v>9170.495853</v>
      </c>
      <c r="FR300" s="8">
        <f t="shared" si="4023"/>
        <v>10180.25368</v>
      </c>
      <c r="FS300" s="8">
        <f t="shared" si="4023"/>
        <v>10160.06115</v>
      </c>
      <c r="FT300" s="8">
        <f t="shared" si="4023"/>
        <v>10298.05426</v>
      </c>
      <c r="FU300" s="8">
        <f t="shared" si="4023"/>
        <v>10926.56064</v>
      </c>
      <c r="FV300" s="8">
        <f t="shared" si="4023"/>
        <v>12685.34578</v>
      </c>
      <c r="FW300" s="8">
        <f t="shared" si="4023"/>
        <v>12304.59796</v>
      </c>
      <c r="FX300" s="8">
        <f t="shared" si="4023"/>
        <v>11456.59773</v>
      </c>
      <c r="FY300" s="8">
        <f t="shared" si="4023"/>
        <v>10810.87733</v>
      </c>
      <c r="FZ300" s="8">
        <f t="shared" si="4023"/>
        <v>11145.87705</v>
      </c>
      <c r="GA300" s="8">
        <f t="shared" si="4023"/>
        <v>13655.99618</v>
      </c>
      <c r="GB300" s="52">
        <f t="shared" si="45"/>
        <v>131097.5633</v>
      </c>
      <c r="GC300" s="8">
        <f t="shared" ref="GC300:GN300" si="4024">GC301+GC305</f>
        <v>9858.929176</v>
      </c>
      <c r="GD300" s="8">
        <f t="shared" si="4024"/>
        <v>10888.24453</v>
      </c>
      <c r="GE300" s="8">
        <f t="shared" si="4024"/>
        <v>12087.94502</v>
      </c>
      <c r="GF300" s="8">
        <f t="shared" si="4024"/>
        <v>12064.21597</v>
      </c>
      <c r="GG300" s="8">
        <f t="shared" si="4024"/>
        <v>12228.19458</v>
      </c>
      <c r="GH300" s="8">
        <f t="shared" si="4024"/>
        <v>12973.38383</v>
      </c>
      <c r="GI300" s="8">
        <f t="shared" si="4024"/>
        <v>15061.61131</v>
      </c>
      <c r="GJ300" s="8">
        <f t="shared" si="4024"/>
        <v>14612.28725</v>
      </c>
      <c r="GK300" s="8">
        <f t="shared" si="4024"/>
        <v>13604.46188</v>
      </c>
      <c r="GL300" s="8">
        <f t="shared" si="4024"/>
        <v>12837.26182</v>
      </c>
      <c r="GM300" s="8">
        <f t="shared" si="4024"/>
        <v>13235.42339</v>
      </c>
      <c r="GN300" s="8">
        <f t="shared" si="4024"/>
        <v>16215.34404</v>
      </c>
      <c r="GO300" s="52">
        <f t="shared" si="47"/>
        <v>155667.3028</v>
      </c>
      <c r="GP300" s="53">
        <f t="shared" ref="GP300:HA300" si="4025">GP301+GP305</f>
        <v>12659.0993</v>
      </c>
      <c r="GQ300" s="53">
        <f t="shared" si="4025"/>
        <v>13390.78779</v>
      </c>
      <c r="GR300" s="53">
        <f t="shared" si="4025"/>
        <v>15405.96254</v>
      </c>
      <c r="GS300" s="53">
        <f t="shared" si="4025"/>
        <v>15490.73993</v>
      </c>
      <c r="GT300" s="53">
        <f t="shared" si="4025"/>
        <v>15705.42904</v>
      </c>
      <c r="GU300" s="53">
        <f t="shared" si="4025"/>
        <v>16585.2495</v>
      </c>
      <c r="GV300" s="53">
        <f t="shared" si="4025"/>
        <v>19254.28156</v>
      </c>
      <c r="GW300" s="53">
        <f t="shared" si="4025"/>
        <v>18684.94964</v>
      </c>
      <c r="GX300" s="53">
        <f t="shared" si="4025"/>
        <v>17393.41032</v>
      </c>
      <c r="GY300" s="53">
        <f t="shared" si="4025"/>
        <v>16411.71387</v>
      </c>
      <c r="GZ300" s="53">
        <f t="shared" si="4025"/>
        <v>17611.98304</v>
      </c>
      <c r="HA300" s="53">
        <f t="shared" si="4025"/>
        <v>20729.6983</v>
      </c>
      <c r="HB300" s="52">
        <f t="shared" si="49"/>
        <v>199323.3048</v>
      </c>
      <c r="HC300" s="53">
        <f t="shared" ref="HC300:HN300" si="4026">HC301+HC305</f>
        <v>17843.40531</v>
      </c>
      <c r="HD300" s="53">
        <f t="shared" si="4026"/>
        <v>19704.89125</v>
      </c>
      <c r="HE300" s="53">
        <f t="shared" si="4026"/>
        <v>21877.18408</v>
      </c>
      <c r="HF300" s="53">
        <f t="shared" si="4026"/>
        <v>21834.69333</v>
      </c>
      <c r="HG300" s="53">
        <f t="shared" si="4026"/>
        <v>22145.85602</v>
      </c>
      <c r="HH300" s="53">
        <f t="shared" si="4026"/>
        <v>23473.98888</v>
      </c>
      <c r="HI300" s="53">
        <f t="shared" si="4026"/>
        <v>27255.33212</v>
      </c>
      <c r="HJ300" s="53">
        <f t="shared" si="4026"/>
        <v>26457.13058</v>
      </c>
      <c r="HK300" s="53">
        <f t="shared" si="4026"/>
        <v>24625.60231</v>
      </c>
      <c r="HL300" s="53">
        <f t="shared" si="4026"/>
        <v>23235.09885</v>
      </c>
      <c r="HM300" s="53">
        <f t="shared" si="4026"/>
        <v>23937.08969</v>
      </c>
      <c r="HN300" s="53">
        <f t="shared" si="4026"/>
        <v>29347.70609</v>
      </c>
      <c r="HO300" s="52">
        <f t="shared" si="51"/>
        <v>281737.9785</v>
      </c>
      <c r="HP300" s="53">
        <f t="shared" ref="HP300:IA300" si="4027">HP301+HP305</f>
        <v>27567.76355</v>
      </c>
      <c r="HQ300" s="53">
        <f t="shared" si="4027"/>
        <v>30441.94239</v>
      </c>
      <c r="HR300" s="53">
        <f t="shared" si="4027"/>
        <v>33799.46967</v>
      </c>
      <c r="HS300" s="53">
        <f t="shared" si="4027"/>
        <v>33734.23697</v>
      </c>
      <c r="HT300" s="53">
        <f t="shared" si="4027"/>
        <v>34221.83133</v>
      </c>
      <c r="HU300" s="53">
        <f t="shared" si="4027"/>
        <v>36254.44765</v>
      </c>
      <c r="HV300" s="53">
        <f t="shared" si="4027"/>
        <v>42104.33484</v>
      </c>
      <c r="HW300" s="53">
        <f t="shared" si="4027"/>
        <v>40881.23714</v>
      </c>
      <c r="HX300" s="53">
        <f t="shared" si="4027"/>
        <v>38047.52392</v>
      </c>
      <c r="HY300" s="53">
        <f t="shared" si="4027"/>
        <v>35898.46395</v>
      </c>
      <c r="HZ300" s="53">
        <f t="shared" si="4027"/>
        <v>36987.50927</v>
      </c>
      <c r="IA300" s="53">
        <f t="shared" si="4027"/>
        <v>45341.71636</v>
      </c>
      <c r="IB300" s="52">
        <f t="shared" si="53"/>
        <v>435280.477</v>
      </c>
      <c r="IC300" s="53">
        <f t="shared" ref="IC300:IN300" si="4028">IC301+IC305</f>
        <v>42649.63068</v>
      </c>
      <c r="ID300" s="53">
        <f t="shared" si="4028"/>
        <v>47092.84837</v>
      </c>
      <c r="IE300" s="53">
        <f t="shared" si="4028"/>
        <v>52289.8695</v>
      </c>
      <c r="IF300" s="53">
        <f t="shared" si="4028"/>
        <v>52189.67964</v>
      </c>
      <c r="IG300" s="53">
        <f t="shared" si="4028"/>
        <v>52954.98835</v>
      </c>
      <c r="IH300" s="53">
        <f t="shared" si="4028"/>
        <v>56067.22386</v>
      </c>
      <c r="II300" s="53">
        <f t="shared" si="4028"/>
        <v>65132.04608</v>
      </c>
      <c r="IJ300" s="53">
        <f t="shared" si="4028"/>
        <v>63254.99134</v>
      </c>
      <c r="IK300" s="53">
        <f t="shared" si="4028"/>
        <v>58864.80591</v>
      </c>
      <c r="IL300" s="53">
        <f t="shared" si="4028"/>
        <v>55538.85397</v>
      </c>
      <c r="IM300" s="53">
        <f t="shared" si="4028"/>
        <v>57232.86462</v>
      </c>
      <c r="IN300" s="53">
        <f t="shared" si="4028"/>
        <v>70147.41887</v>
      </c>
      <c r="IO300" s="52">
        <f t="shared" si="55"/>
        <v>673415.2212</v>
      </c>
      <c r="IP300" s="53">
        <f t="shared" ref="IP300:JA300" si="4029">IP301+IP305</f>
        <v>68652.07094</v>
      </c>
      <c r="IQ300" s="53">
        <f t="shared" si="4029"/>
        <v>75796.76041</v>
      </c>
      <c r="IR300" s="53">
        <f t="shared" si="4029"/>
        <v>84168.21357</v>
      </c>
      <c r="IS300" s="53">
        <f t="shared" si="4029"/>
        <v>84008.45523</v>
      </c>
      <c r="IT300" s="53">
        <f t="shared" si="4029"/>
        <v>85258.28995</v>
      </c>
      <c r="IU300" s="53">
        <f t="shared" si="4029"/>
        <v>90222.3819</v>
      </c>
      <c r="IV300" s="53">
        <f t="shared" si="4029"/>
        <v>104833.437</v>
      </c>
      <c r="IW300" s="53">
        <f t="shared" si="4029"/>
        <v>101831.8493</v>
      </c>
      <c r="IX300" s="53">
        <f t="shared" si="4029"/>
        <v>94756.19358</v>
      </c>
      <c r="IY300" s="53">
        <f t="shared" si="4029"/>
        <v>89400.86046</v>
      </c>
      <c r="IZ300" s="53">
        <f t="shared" si="4029"/>
        <v>92136.96487</v>
      </c>
      <c r="JA300" s="53">
        <f t="shared" si="4029"/>
        <v>112914.5904</v>
      </c>
      <c r="JB300" s="52">
        <f t="shared" si="57"/>
        <v>1083980.068</v>
      </c>
      <c r="JC300" s="2"/>
      <c r="JD300" s="2"/>
      <c r="JE300" s="19">
        <f t="shared" si="58"/>
        <v>0</v>
      </c>
      <c r="JF300" s="19">
        <f t="shared" si="59"/>
        <v>0</v>
      </c>
      <c r="JG300" s="48">
        <f t="shared" si="60"/>
        <v>0</v>
      </c>
      <c r="JH300" s="48">
        <f t="shared" si="61"/>
        <v>0</v>
      </c>
      <c r="JI300" s="48">
        <f t="shared" si="62"/>
        <v>0</v>
      </c>
      <c r="JJ300" s="48">
        <f t="shared" si="63"/>
        <v>-0.0000000001164153218</v>
      </c>
      <c r="JK300" s="48">
        <f t="shared" si="64"/>
        <v>0</v>
      </c>
    </row>
    <row r="301" ht="19.5" customHeight="1" outlineLevel="1">
      <c r="A301" s="2"/>
      <c r="B301" s="6" t="s">
        <v>17</v>
      </c>
      <c r="C301" s="8">
        <f t="shared" ref="C301:N301" si="4030">SUM(C302:C304)</f>
        <v>6671.609706</v>
      </c>
      <c r="D301" s="8">
        <f t="shared" si="4030"/>
        <v>7389.014466</v>
      </c>
      <c r="E301" s="8">
        <f t="shared" si="4030"/>
        <v>8184.135977</v>
      </c>
      <c r="F301" s="8">
        <f t="shared" si="4030"/>
        <v>8163.943456</v>
      </c>
      <c r="G301" s="8">
        <f t="shared" si="4030"/>
        <v>8339.512132</v>
      </c>
      <c r="H301" s="8">
        <f t="shared" si="4030"/>
        <v>8866.218162</v>
      </c>
      <c r="I301" s="8">
        <f t="shared" si="4030"/>
        <v>10182.98324</v>
      </c>
      <c r="J301" s="8">
        <f t="shared" si="4030"/>
        <v>9919.630221</v>
      </c>
      <c r="K301" s="8">
        <f t="shared" si="4030"/>
        <v>9217.355515</v>
      </c>
      <c r="L301" s="8">
        <f t="shared" si="4030"/>
        <v>8690.649485</v>
      </c>
      <c r="M301" s="8">
        <f t="shared" si="4030"/>
        <v>8743.111248</v>
      </c>
      <c r="N301" s="8">
        <f t="shared" si="4030"/>
        <v>10973.04228</v>
      </c>
      <c r="O301" s="8">
        <f t="shared" si="21"/>
        <v>105341.2059</v>
      </c>
      <c r="P301" s="8">
        <f t="shared" ref="P301:AA301" si="4031">SUM(P302:P304)</f>
        <v>7979.642988</v>
      </c>
      <c r="Q301" s="8">
        <f t="shared" si="4031"/>
        <v>8835.86619</v>
      </c>
      <c r="R301" s="8">
        <f t="shared" si="4031"/>
        <v>9788.292187</v>
      </c>
      <c r="S301" s="8">
        <f t="shared" si="4031"/>
        <v>9764.56313</v>
      </c>
      <c r="T301" s="8">
        <f t="shared" si="4031"/>
        <v>9974.553735</v>
      </c>
      <c r="U301" s="8">
        <f t="shared" si="4031"/>
        <v>10604.52555</v>
      </c>
      <c r="V301" s="8">
        <f t="shared" si="4031"/>
        <v>12179.45509</v>
      </c>
      <c r="W301" s="8">
        <f t="shared" si="4031"/>
        <v>11864.46918</v>
      </c>
      <c r="X301" s="8">
        <f t="shared" si="4031"/>
        <v>11024.50676</v>
      </c>
      <c r="Y301" s="8">
        <f t="shared" si="4031"/>
        <v>10394.53495</v>
      </c>
      <c r="Z301" s="8">
        <f t="shared" si="4031"/>
        <v>10459.54041</v>
      </c>
      <c r="AA301" s="8">
        <f t="shared" si="4031"/>
        <v>13124.41281</v>
      </c>
      <c r="AB301" s="8">
        <f t="shared" si="23"/>
        <v>125994.363</v>
      </c>
      <c r="AC301" s="8">
        <f t="shared" ref="AC301:AN301" si="4032">SUM(AC302:AC304)</f>
        <v>10299.53768</v>
      </c>
      <c r="AD301" s="8">
        <f t="shared" si="4032"/>
        <v>10813.89812</v>
      </c>
      <c r="AE301" s="8">
        <f t="shared" si="4032"/>
        <v>12518.60424</v>
      </c>
      <c r="AF301" s="8">
        <f t="shared" si="4032"/>
        <v>12603.38163</v>
      </c>
      <c r="AG301" s="8">
        <f t="shared" si="4032"/>
        <v>12874.4221</v>
      </c>
      <c r="AH301" s="8">
        <f t="shared" si="4032"/>
        <v>13687.54349</v>
      </c>
      <c r="AI301" s="8">
        <f t="shared" si="4032"/>
        <v>15720.34698</v>
      </c>
      <c r="AJ301" s="8">
        <f t="shared" si="4032"/>
        <v>15313.78628</v>
      </c>
      <c r="AK301" s="8">
        <f t="shared" si="4032"/>
        <v>14229.62442</v>
      </c>
      <c r="AL301" s="8">
        <f t="shared" si="4032"/>
        <v>13416.50303</v>
      </c>
      <c r="AM301" s="8">
        <f t="shared" si="4032"/>
        <v>14206.60207</v>
      </c>
      <c r="AN301" s="8">
        <f t="shared" si="4032"/>
        <v>16940.02908</v>
      </c>
      <c r="AO301" s="8">
        <f t="shared" si="25"/>
        <v>162624.2791</v>
      </c>
      <c r="AP301" s="8">
        <f t="shared" ref="AP301:BA301" si="4033">SUM(AP302:AP304)</f>
        <v>14780.19537</v>
      </c>
      <c r="AQ301" s="8">
        <f t="shared" si="4033"/>
        <v>16359.70118</v>
      </c>
      <c r="AR301" s="8">
        <f t="shared" si="4033"/>
        <v>18128.81317</v>
      </c>
      <c r="AS301" s="8">
        <f t="shared" si="4033"/>
        <v>18086.2917</v>
      </c>
      <c r="AT301" s="8">
        <f t="shared" si="4033"/>
        <v>18475.24421</v>
      </c>
      <c r="AU301" s="8">
        <f t="shared" si="4033"/>
        <v>19642.10174</v>
      </c>
      <c r="AV301" s="8">
        <f t="shared" si="4033"/>
        <v>22559.24557</v>
      </c>
      <c r="AW301" s="8">
        <f t="shared" si="4033"/>
        <v>21975.8168</v>
      </c>
      <c r="AX301" s="8">
        <f t="shared" si="4033"/>
        <v>20420.00676</v>
      </c>
      <c r="AY301" s="8">
        <f t="shared" si="4033"/>
        <v>19253.14923</v>
      </c>
      <c r="AZ301" s="8">
        <f t="shared" si="4033"/>
        <v>19381.40826</v>
      </c>
      <c r="BA301" s="8">
        <f t="shared" si="4033"/>
        <v>24309.53186</v>
      </c>
      <c r="BB301" s="8">
        <f t="shared" si="27"/>
        <v>233371.5059</v>
      </c>
      <c r="BC301" s="8">
        <f t="shared" ref="BC301:BN301" si="4034">SUM(BC302:BC304)</f>
        <v>23061.99403</v>
      </c>
      <c r="BD301" s="8">
        <f t="shared" si="4034"/>
        <v>25521.33138</v>
      </c>
      <c r="BE301" s="8">
        <f t="shared" si="4034"/>
        <v>28285.86251</v>
      </c>
      <c r="BF301" s="8">
        <f t="shared" si="4034"/>
        <v>28220.59795</v>
      </c>
      <c r="BG301" s="8">
        <f t="shared" si="4034"/>
        <v>28827.49253</v>
      </c>
      <c r="BH301" s="8">
        <f t="shared" si="4034"/>
        <v>30648.17627</v>
      </c>
      <c r="BI301" s="8">
        <f t="shared" si="4034"/>
        <v>35199.88562</v>
      </c>
      <c r="BJ301" s="8">
        <f t="shared" si="4034"/>
        <v>34289.54375</v>
      </c>
      <c r="BK301" s="8">
        <f t="shared" si="4034"/>
        <v>31861.96543</v>
      </c>
      <c r="BL301" s="8">
        <f t="shared" si="4034"/>
        <v>30041.28169</v>
      </c>
      <c r="BM301" s="8">
        <f t="shared" si="4034"/>
        <v>30247.70539</v>
      </c>
      <c r="BN301" s="8">
        <f t="shared" si="4034"/>
        <v>37930.91123</v>
      </c>
      <c r="BO301" s="8">
        <f t="shared" si="29"/>
        <v>364136.7478</v>
      </c>
      <c r="BP301" s="8">
        <f t="shared" ref="BP301:CA301" si="4035">SUM(BP302:BP304)</f>
        <v>36012.7568</v>
      </c>
      <c r="BQ301" s="8">
        <f t="shared" si="4035"/>
        <v>39844.85734</v>
      </c>
      <c r="BR301" s="8">
        <f t="shared" si="4035"/>
        <v>44168.46557</v>
      </c>
      <c r="BS301" s="8">
        <f t="shared" si="4035"/>
        <v>44068.24188</v>
      </c>
      <c r="BT301" s="8">
        <f t="shared" si="4035"/>
        <v>45015.946</v>
      </c>
      <c r="BU301" s="8">
        <f t="shared" si="4035"/>
        <v>47859.05838</v>
      </c>
      <c r="BV301" s="8">
        <f t="shared" si="4035"/>
        <v>54966.83933</v>
      </c>
      <c r="BW301" s="8">
        <f t="shared" si="4035"/>
        <v>53545.28314</v>
      </c>
      <c r="BX301" s="8">
        <f t="shared" si="4035"/>
        <v>49754.46664</v>
      </c>
      <c r="BY301" s="8">
        <f t="shared" si="4035"/>
        <v>46911.35426</v>
      </c>
      <c r="BZ301" s="8">
        <f t="shared" si="4035"/>
        <v>47243.69861</v>
      </c>
      <c r="CA301" s="8">
        <f t="shared" si="4035"/>
        <v>59231.5079</v>
      </c>
      <c r="CB301" s="8">
        <f t="shared" si="31"/>
        <v>568622.4759</v>
      </c>
      <c r="CC301" s="8">
        <f t="shared" ref="CC301:CN301" si="4036">SUM(CC302:CC304)</f>
        <v>58400.73501</v>
      </c>
      <c r="CD301" s="8">
        <f t="shared" si="4036"/>
        <v>64601.40879</v>
      </c>
      <c r="CE301" s="8">
        <f t="shared" si="4036"/>
        <v>71623.85189</v>
      </c>
      <c r="CF301" s="8">
        <f t="shared" si="4036"/>
        <v>71464.05732</v>
      </c>
      <c r="CG301" s="8">
        <f t="shared" si="4036"/>
        <v>73000.91877</v>
      </c>
      <c r="CH301" s="8">
        <f t="shared" si="4036"/>
        <v>77611.50311</v>
      </c>
      <c r="CI301" s="8">
        <f t="shared" si="4036"/>
        <v>89137.96397</v>
      </c>
      <c r="CJ301" s="8">
        <f t="shared" si="4036"/>
        <v>86832.67179</v>
      </c>
      <c r="CK301" s="8">
        <f t="shared" si="4036"/>
        <v>80685.226</v>
      </c>
      <c r="CL301" s="8">
        <f t="shared" si="4036"/>
        <v>76074.64166</v>
      </c>
      <c r="CM301" s="8">
        <f t="shared" si="4036"/>
        <v>76630.04983</v>
      </c>
      <c r="CN301" s="8">
        <f t="shared" si="4036"/>
        <v>96053.84048</v>
      </c>
      <c r="CO301" s="8">
        <f t="shared" si="33"/>
        <v>922116.8686</v>
      </c>
      <c r="CP301" s="2"/>
      <c r="CQ301" s="2"/>
      <c r="CR301" s="48">
        <f>O301-'ОПУ БС'!C301</f>
        <v>0</v>
      </c>
      <c r="CS301" s="48">
        <f>AB301-'ОПУ БС'!D301</f>
        <v>0</v>
      </c>
      <c r="CT301" s="48">
        <f>AO301-'ОПУ БС'!E301</f>
        <v>0</v>
      </c>
      <c r="CU301" s="48">
        <f>BB301-'ОПУ БС'!F301</f>
        <v>0</v>
      </c>
      <c r="CV301" s="48">
        <f>BO301-'ОПУ БС'!G301</f>
        <v>-0.0000000001746229827</v>
      </c>
      <c r="CW301" s="48">
        <f>CB301-'ОПУ БС'!H301</f>
        <v>0</v>
      </c>
      <c r="CX301" s="48">
        <f>CO301-'ОПУ БС'!I301</f>
        <v>0</v>
      </c>
      <c r="CY301" s="2"/>
      <c r="CZ301" s="2"/>
      <c r="DA301" s="49">
        <f t="shared" ref="DA301:DL301" si="4037">SUM(DA302:DA304)</f>
        <v>0</v>
      </c>
      <c r="DB301" s="49">
        <f t="shared" si="4037"/>
        <v>0</v>
      </c>
      <c r="DC301" s="49">
        <f t="shared" si="4037"/>
        <v>0</v>
      </c>
      <c r="DD301" s="49">
        <f t="shared" si="4037"/>
        <v>0</v>
      </c>
      <c r="DE301" s="49">
        <f t="shared" si="4037"/>
        <v>0</v>
      </c>
      <c r="DF301" s="49">
        <f t="shared" si="4037"/>
        <v>0</v>
      </c>
      <c r="DG301" s="49">
        <f t="shared" si="4037"/>
        <v>0</v>
      </c>
      <c r="DH301" s="49">
        <f t="shared" si="4037"/>
        <v>0</v>
      </c>
      <c r="DI301" s="49">
        <f t="shared" si="4037"/>
        <v>0</v>
      </c>
      <c r="DJ301" s="49">
        <f t="shared" si="4037"/>
        <v>0</v>
      </c>
      <c r="DK301" s="49">
        <f t="shared" si="4037"/>
        <v>0</v>
      </c>
      <c r="DL301" s="49">
        <f t="shared" si="4037"/>
        <v>0</v>
      </c>
      <c r="DM301" s="50">
        <f t="shared" si="35"/>
        <v>0</v>
      </c>
      <c r="DN301" s="49">
        <f t="shared" ref="DN301:DY301" si="4038">SUM(DN302:DN304)</f>
        <v>-10.67784438</v>
      </c>
      <c r="DO301" s="49">
        <f t="shared" si="4038"/>
        <v>-11.81894684</v>
      </c>
      <c r="DP301" s="49">
        <f t="shared" si="4038"/>
        <v>-13.0970289</v>
      </c>
      <c r="DQ301" s="49">
        <f t="shared" si="4038"/>
        <v>-13.06630958</v>
      </c>
      <c r="DR301" s="49">
        <f t="shared" si="4038"/>
        <v>-13.34730548</v>
      </c>
      <c r="DS301" s="49">
        <f t="shared" si="4038"/>
        <v>-14.19029319</v>
      </c>
      <c r="DT301" s="49">
        <f t="shared" si="4038"/>
        <v>-16.29776248</v>
      </c>
      <c r="DU301" s="49">
        <f t="shared" si="4038"/>
        <v>-15.87626862</v>
      </c>
      <c r="DV301" s="49">
        <f t="shared" si="4038"/>
        <v>-14.752285</v>
      </c>
      <c r="DW301" s="49">
        <f t="shared" si="4038"/>
        <v>-13.90929729</v>
      </c>
      <c r="DX301" s="49">
        <f t="shared" si="4038"/>
        <v>-14.00195709</v>
      </c>
      <c r="DY301" s="49">
        <f t="shared" si="4038"/>
        <v>-17.56224405</v>
      </c>
      <c r="DZ301" s="50">
        <f t="shared" si="37"/>
        <v>-168.5975429</v>
      </c>
      <c r="EA301" s="49">
        <f t="shared" ref="EA301:EL301" si="4039">SUM(EA302:EA304)</f>
        <v>-11.25535017</v>
      </c>
      <c r="EB301" s="49">
        <f t="shared" si="4039"/>
        <v>-12.4556238</v>
      </c>
      <c r="EC301" s="49">
        <f t="shared" si="4039"/>
        <v>-13.8048465</v>
      </c>
      <c r="ED301" s="49">
        <f t="shared" si="4039"/>
        <v>-13.77299429</v>
      </c>
      <c r="EE301" s="49">
        <f t="shared" si="4039"/>
        <v>-14.06918772</v>
      </c>
      <c r="EF301" s="49">
        <f t="shared" si="4039"/>
        <v>-14.95776799</v>
      </c>
      <c r="EG301" s="49">
        <f t="shared" si="4039"/>
        <v>-17.17921868</v>
      </c>
      <c r="EH301" s="49">
        <f t="shared" si="4039"/>
        <v>-16.73492855</v>
      </c>
      <c r="EI301" s="49">
        <f t="shared" si="4039"/>
        <v>-15.55015484</v>
      </c>
      <c r="EJ301" s="49">
        <f t="shared" si="4039"/>
        <v>-14.66157457</v>
      </c>
      <c r="EK301" s="49">
        <f t="shared" si="4039"/>
        <v>-14.76231915</v>
      </c>
      <c r="EL301" s="49">
        <f t="shared" si="4039"/>
        <v>-18.5120891</v>
      </c>
      <c r="EM301" s="50">
        <f t="shared" si="39"/>
        <v>-177.7160554</v>
      </c>
      <c r="EN301" s="49">
        <f t="shared" ref="EN301:EY301" si="4040">SUM(EN302:EN304)</f>
        <v>-12.15418127</v>
      </c>
      <c r="EO301" s="49">
        <f t="shared" si="4040"/>
        <v>-13.44750199</v>
      </c>
      <c r="EP301" s="49">
        <f t="shared" si="4040"/>
        <v>-14.90670486</v>
      </c>
      <c r="EQ301" s="49">
        <f t="shared" si="4040"/>
        <v>-14.87287971</v>
      </c>
      <c r="ER301" s="49">
        <f t="shared" si="4040"/>
        <v>-15.19272659</v>
      </c>
      <c r="ES301" s="49">
        <f t="shared" si="4040"/>
        <v>-16.15226721</v>
      </c>
      <c r="ET301" s="49">
        <f t="shared" si="4040"/>
        <v>-18.55111878</v>
      </c>
      <c r="EU301" s="49">
        <f t="shared" si="4040"/>
        <v>-18.07134847</v>
      </c>
      <c r="EV301" s="49">
        <f t="shared" si="4040"/>
        <v>-16.79196096</v>
      </c>
      <c r="EW301" s="49">
        <f t="shared" si="4040"/>
        <v>-15.83242034</v>
      </c>
      <c r="EX301" s="49">
        <f t="shared" si="4040"/>
        <v>-15.94458541</v>
      </c>
      <c r="EY301" s="49">
        <f t="shared" si="4040"/>
        <v>-19.99042972</v>
      </c>
      <c r="EZ301" s="51">
        <f t="shared" si="41"/>
        <v>-191.9081253</v>
      </c>
      <c r="FA301" s="49">
        <f t="shared" ref="FA301:FL301" si="4041">SUM(FA302:FA304)</f>
        <v>-13.24131773</v>
      </c>
      <c r="FB301" s="49">
        <f t="shared" si="4041"/>
        <v>-14.64720914</v>
      </c>
      <c r="FC301" s="49">
        <f t="shared" si="4041"/>
        <v>-16.23942199</v>
      </c>
      <c r="FD301" s="49">
        <f t="shared" si="4041"/>
        <v>-16.20319144</v>
      </c>
      <c r="FE301" s="49">
        <f t="shared" si="4041"/>
        <v>-16.55164717</v>
      </c>
      <c r="FF301" s="49">
        <f t="shared" si="4041"/>
        <v>-17.59701436</v>
      </c>
      <c r="FG301" s="49">
        <f t="shared" si="4041"/>
        <v>-20.21043233</v>
      </c>
      <c r="FH301" s="49">
        <f t="shared" si="4041"/>
        <v>-19.68774874</v>
      </c>
      <c r="FI301" s="49">
        <f t="shared" si="4041"/>
        <v>-18.29392582</v>
      </c>
      <c r="FJ301" s="49">
        <f t="shared" si="4041"/>
        <v>-17.24855863</v>
      </c>
      <c r="FK301" s="49">
        <f t="shared" si="4041"/>
        <v>-17.37448745</v>
      </c>
      <c r="FL301" s="49">
        <f t="shared" si="4041"/>
        <v>-21.77848312</v>
      </c>
      <c r="FM301" s="51">
        <f t="shared" si="43"/>
        <v>-209.0734379</v>
      </c>
      <c r="FN301" s="2"/>
      <c r="FO301" s="2"/>
      <c r="FP301" s="8">
        <f t="shared" ref="FP301:GA301" si="4042">SUM(FP302:FP304)</f>
        <v>6671.609706</v>
      </c>
      <c r="FQ301" s="8">
        <f t="shared" si="4042"/>
        <v>7389.014466</v>
      </c>
      <c r="FR301" s="8">
        <f t="shared" si="4042"/>
        <v>8184.135977</v>
      </c>
      <c r="FS301" s="8">
        <f t="shared" si="4042"/>
        <v>8163.943456</v>
      </c>
      <c r="FT301" s="8">
        <f t="shared" si="4042"/>
        <v>8339.512132</v>
      </c>
      <c r="FU301" s="8">
        <f t="shared" si="4042"/>
        <v>8866.218162</v>
      </c>
      <c r="FV301" s="8">
        <f t="shared" si="4042"/>
        <v>10182.98324</v>
      </c>
      <c r="FW301" s="8">
        <f t="shared" si="4042"/>
        <v>9919.630221</v>
      </c>
      <c r="FX301" s="8">
        <f t="shared" si="4042"/>
        <v>9217.355515</v>
      </c>
      <c r="FY301" s="8">
        <f t="shared" si="4042"/>
        <v>8690.649485</v>
      </c>
      <c r="FZ301" s="8">
        <f t="shared" si="4042"/>
        <v>8743.111248</v>
      </c>
      <c r="GA301" s="8">
        <f t="shared" si="4042"/>
        <v>10973.04228</v>
      </c>
      <c r="GB301" s="52">
        <f t="shared" si="45"/>
        <v>105341.2059</v>
      </c>
      <c r="GC301" s="8">
        <f t="shared" ref="GC301:GN301" si="4043">SUM(GC302:GC304)</f>
        <v>7979.642988</v>
      </c>
      <c r="GD301" s="8">
        <f t="shared" si="4043"/>
        <v>8835.86619</v>
      </c>
      <c r="GE301" s="8">
        <f t="shared" si="4043"/>
        <v>9788.292187</v>
      </c>
      <c r="GF301" s="8">
        <f t="shared" si="4043"/>
        <v>9764.56313</v>
      </c>
      <c r="GG301" s="8">
        <f t="shared" si="4043"/>
        <v>9974.553735</v>
      </c>
      <c r="GH301" s="8">
        <f t="shared" si="4043"/>
        <v>10604.52555</v>
      </c>
      <c r="GI301" s="8">
        <f t="shared" si="4043"/>
        <v>12179.45509</v>
      </c>
      <c r="GJ301" s="8">
        <f t="shared" si="4043"/>
        <v>11864.46918</v>
      </c>
      <c r="GK301" s="8">
        <f t="shared" si="4043"/>
        <v>11024.50676</v>
      </c>
      <c r="GL301" s="8">
        <f t="shared" si="4043"/>
        <v>10394.53495</v>
      </c>
      <c r="GM301" s="8">
        <f t="shared" si="4043"/>
        <v>10459.54041</v>
      </c>
      <c r="GN301" s="8">
        <f t="shared" si="4043"/>
        <v>13124.41281</v>
      </c>
      <c r="GO301" s="52">
        <f t="shared" si="47"/>
        <v>125994.363</v>
      </c>
      <c r="GP301" s="53">
        <f t="shared" ref="GP301:HA301" si="4044">SUM(GP302:GP304)</f>
        <v>10299.53768</v>
      </c>
      <c r="GQ301" s="53">
        <f t="shared" si="4044"/>
        <v>10813.89812</v>
      </c>
      <c r="GR301" s="53">
        <f t="shared" si="4044"/>
        <v>12518.60424</v>
      </c>
      <c r="GS301" s="53">
        <f t="shared" si="4044"/>
        <v>12603.38163</v>
      </c>
      <c r="GT301" s="53">
        <f t="shared" si="4044"/>
        <v>12874.4221</v>
      </c>
      <c r="GU301" s="53">
        <f t="shared" si="4044"/>
        <v>13687.54349</v>
      </c>
      <c r="GV301" s="53">
        <f t="shared" si="4044"/>
        <v>15720.34698</v>
      </c>
      <c r="GW301" s="53">
        <f t="shared" si="4044"/>
        <v>15313.78628</v>
      </c>
      <c r="GX301" s="53">
        <f t="shared" si="4044"/>
        <v>14229.62442</v>
      </c>
      <c r="GY301" s="53">
        <f t="shared" si="4044"/>
        <v>13416.50303</v>
      </c>
      <c r="GZ301" s="53">
        <f t="shared" si="4044"/>
        <v>14206.60207</v>
      </c>
      <c r="HA301" s="53">
        <f t="shared" si="4044"/>
        <v>16940.02908</v>
      </c>
      <c r="HB301" s="52">
        <f t="shared" si="49"/>
        <v>162624.2791</v>
      </c>
      <c r="HC301" s="53">
        <f t="shared" ref="HC301:HN301" si="4045">SUM(HC302:HC304)</f>
        <v>14769.51753</v>
      </c>
      <c r="HD301" s="53">
        <f t="shared" si="4045"/>
        <v>16347.88223</v>
      </c>
      <c r="HE301" s="53">
        <f t="shared" si="4045"/>
        <v>18115.71614</v>
      </c>
      <c r="HF301" s="53">
        <f t="shared" si="4045"/>
        <v>18073.22539</v>
      </c>
      <c r="HG301" s="53">
        <f t="shared" si="4045"/>
        <v>18461.89691</v>
      </c>
      <c r="HH301" s="53">
        <f t="shared" si="4045"/>
        <v>19627.91145</v>
      </c>
      <c r="HI301" s="53">
        <f t="shared" si="4045"/>
        <v>22542.9478</v>
      </c>
      <c r="HJ301" s="53">
        <f t="shared" si="4045"/>
        <v>21959.94053</v>
      </c>
      <c r="HK301" s="53">
        <f t="shared" si="4045"/>
        <v>20405.25448</v>
      </c>
      <c r="HL301" s="53">
        <f t="shared" si="4045"/>
        <v>19239.23994</v>
      </c>
      <c r="HM301" s="53">
        <f t="shared" si="4045"/>
        <v>19367.4063</v>
      </c>
      <c r="HN301" s="53">
        <f t="shared" si="4045"/>
        <v>24291.96962</v>
      </c>
      <c r="HO301" s="52">
        <f t="shared" si="51"/>
        <v>233202.9083</v>
      </c>
      <c r="HP301" s="53">
        <f t="shared" ref="HP301:IA301" si="4046">SUM(HP302:HP304)</f>
        <v>23050.73868</v>
      </c>
      <c r="HQ301" s="53">
        <f t="shared" si="4046"/>
        <v>25508.87576</v>
      </c>
      <c r="HR301" s="53">
        <f t="shared" si="4046"/>
        <v>28272.05766</v>
      </c>
      <c r="HS301" s="53">
        <f t="shared" si="4046"/>
        <v>28206.82496</v>
      </c>
      <c r="HT301" s="53">
        <f t="shared" si="4046"/>
        <v>28813.42335</v>
      </c>
      <c r="HU301" s="53">
        <f t="shared" si="4046"/>
        <v>30633.21851</v>
      </c>
      <c r="HV301" s="53">
        <f t="shared" si="4046"/>
        <v>35182.7064</v>
      </c>
      <c r="HW301" s="53">
        <f t="shared" si="4046"/>
        <v>34272.80882</v>
      </c>
      <c r="HX301" s="53">
        <f t="shared" si="4046"/>
        <v>31846.41528</v>
      </c>
      <c r="HY301" s="53">
        <f t="shared" si="4046"/>
        <v>30026.62012</v>
      </c>
      <c r="HZ301" s="53">
        <f t="shared" si="4046"/>
        <v>30232.94308</v>
      </c>
      <c r="IA301" s="53">
        <f t="shared" si="4046"/>
        <v>37912.39914</v>
      </c>
      <c r="IB301" s="52">
        <f t="shared" si="53"/>
        <v>363959.0317</v>
      </c>
      <c r="IC301" s="53">
        <f t="shared" ref="IC301:IN301" si="4047">SUM(IC302:IC304)</f>
        <v>36000.60262</v>
      </c>
      <c r="ID301" s="53">
        <f t="shared" si="4047"/>
        <v>39831.40983</v>
      </c>
      <c r="IE301" s="53">
        <f t="shared" si="4047"/>
        <v>44153.55886</v>
      </c>
      <c r="IF301" s="53">
        <f t="shared" si="4047"/>
        <v>44053.369</v>
      </c>
      <c r="IG301" s="53">
        <f t="shared" si="4047"/>
        <v>45000.75328</v>
      </c>
      <c r="IH301" s="53">
        <f t="shared" si="4047"/>
        <v>47842.90612</v>
      </c>
      <c r="II301" s="53">
        <f t="shared" si="4047"/>
        <v>54948.28821</v>
      </c>
      <c r="IJ301" s="53">
        <f t="shared" si="4047"/>
        <v>53527.21179</v>
      </c>
      <c r="IK301" s="53">
        <f t="shared" si="4047"/>
        <v>49737.67468</v>
      </c>
      <c r="IL301" s="53">
        <f t="shared" si="4047"/>
        <v>46895.52184</v>
      </c>
      <c r="IM301" s="53">
        <f t="shared" si="4047"/>
        <v>47227.75402</v>
      </c>
      <c r="IN301" s="53">
        <f t="shared" si="4047"/>
        <v>59211.51747</v>
      </c>
      <c r="IO301" s="52">
        <f t="shared" si="55"/>
        <v>568430.5677</v>
      </c>
      <c r="IP301" s="53">
        <f t="shared" ref="IP301:JA301" si="4048">SUM(IP302:IP304)</f>
        <v>58387.49369</v>
      </c>
      <c r="IQ301" s="53">
        <f t="shared" si="4048"/>
        <v>64586.76158</v>
      </c>
      <c r="IR301" s="53">
        <f t="shared" si="4048"/>
        <v>71607.61247</v>
      </c>
      <c r="IS301" s="53">
        <f t="shared" si="4048"/>
        <v>71447.85413</v>
      </c>
      <c r="IT301" s="53">
        <f t="shared" si="4048"/>
        <v>72984.36712</v>
      </c>
      <c r="IU301" s="53">
        <f t="shared" si="4048"/>
        <v>77593.90609</v>
      </c>
      <c r="IV301" s="53">
        <f t="shared" si="4048"/>
        <v>89117.75353</v>
      </c>
      <c r="IW301" s="53">
        <f t="shared" si="4048"/>
        <v>86812.98405</v>
      </c>
      <c r="IX301" s="53">
        <f t="shared" si="4048"/>
        <v>80666.93208</v>
      </c>
      <c r="IY301" s="53">
        <f t="shared" si="4048"/>
        <v>76057.3931</v>
      </c>
      <c r="IZ301" s="53">
        <f t="shared" si="4048"/>
        <v>76612.67534</v>
      </c>
      <c r="JA301" s="53">
        <f t="shared" si="4048"/>
        <v>96032.062</v>
      </c>
      <c r="JB301" s="52">
        <f t="shared" si="57"/>
        <v>921907.7952</v>
      </c>
      <c r="JC301" s="2"/>
      <c r="JD301" s="2"/>
      <c r="JE301" s="19">
        <f t="shared" si="58"/>
        <v>0</v>
      </c>
      <c r="JF301" s="19">
        <f t="shared" si="59"/>
        <v>0</v>
      </c>
      <c r="JG301" s="48">
        <f t="shared" si="60"/>
        <v>0</v>
      </c>
      <c r="JH301" s="48">
        <f t="shared" si="61"/>
        <v>0</v>
      </c>
      <c r="JI301" s="48">
        <f t="shared" si="62"/>
        <v>0</v>
      </c>
      <c r="JJ301" s="48">
        <f t="shared" si="63"/>
        <v>-0.0000000001164153218</v>
      </c>
      <c r="JK301" s="48">
        <f t="shared" si="64"/>
        <v>0.0000000001164153218</v>
      </c>
    </row>
    <row r="302" ht="19.5" customHeight="1" outlineLevel="1">
      <c r="A302" s="2"/>
      <c r="B302" s="13" t="s">
        <v>18</v>
      </c>
      <c r="C302" s="10">
        <f t="shared" ref="C302:N302" si="4049">C261</f>
        <v>3297.12928</v>
      </c>
      <c r="D302" s="10">
        <f t="shared" si="4049"/>
        <v>3600.81224</v>
      </c>
      <c r="E302" s="10">
        <f t="shared" si="4049"/>
        <v>4034.64504</v>
      </c>
      <c r="F302" s="10">
        <f t="shared" si="4049"/>
        <v>4034.64504</v>
      </c>
      <c r="G302" s="10">
        <f t="shared" si="4049"/>
        <v>4121.4116</v>
      </c>
      <c r="H302" s="10">
        <f t="shared" si="4049"/>
        <v>4381.71128</v>
      </c>
      <c r="I302" s="10">
        <f t="shared" si="4049"/>
        <v>5032.46048</v>
      </c>
      <c r="J302" s="10">
        <f t="shared" si="4049"/>
        <v>4902.31064</v>
      </c>
      <c r="K302" s="10">
        <f t="shared" si="4049"/>
        <v>4555.2444</v>
      </c>
      <c r="L302" s="10">
        <f t="shared" si="4049"/>
        <v>4294.94472</v>
      </c>
      <c r="M302" s="10">
        <f t="shared" si="4049"/>
        <v>4381.71128</v>
      </c>
      <c r="N302" s="10">
        <f t="shared" si="4049"/>
        <v>5422.910001</v>
      </c>
      <c r="O302" s="10">
        <f t="shared" si="21"/>
        <v>52059.93601</v>
      </c>
      <c r="P302" s="10">
        <f t="shared" ref="P302:AA302" si="4050">P261</f>
        <v>4006.118032</v>
      </c>
      <c r="Q302" s="10">
        <f t="shared" si="4050"/>
        <v>4375.102588</v>
      </c>
      <c r="R302" s="10">
        <f t="shared" si="4050"/>
        <v>4902.223382</v>
      </c>
      <c r="S302" s="10">
        <f t="shared" si="4050"/>
        <v>4902.223382</v>
      </c>
      <c r="T302" s="10">
        <f t="shared" si="4050"/>
        <v>5007.64754</v>
      </c>
      <c r="U302" s="10">
        <f t="shared" si="4050"/>
        <v>5323.920017</v>
      </c>
      <c r="V302" s="10">
        <f t="shared" si="4050"/>
        <v>6114.601207</v>
      </c>
      <c r="W302" s="10">
        <f t="shared" si="4050"/>
        <v>5956.464969</v>
      </c>
      <c r="X302" s="10">
        <f t="shared" si="4050"/>
        <v>5534.768334</v>
      </c>
      <c r="Y302" s="10">
        <f t="shared" si="4050"/>
        <v>5218.495858</v>
      </c>
      <c r="Z302" s="10">
        <f t="shared" si="4050"/>
        <v>5323.920017</v>
      </c>
      <c r="AA302" s="10">
        <f t="shared" si="4050"/>
        <v>6589.009922</v>
      </c>
      <c r="AB302" s="10">
        <f t="shared" si="23"/>
        <v>63254.49525</v>
      </c>
      <c r="AC302" s="10">
        <f t="shared" ref="AC302:AN302" si="4051">AC261</f>
        <v>5245.867639</v>
      </c>
      <c r="AD302" s="10">
        <f t="shared" si="4051"/>
        <v>5729.039658</v>
      </c>
      <c r="AE302" s="10">
        <f t="shared" si="4051"/>
        <v>6419.2854</v>
      </c>
      <c r="AF302" s="10">
        <f t="shared" si="4051"/>
        <v>6419.2854</v>
      </c>
      <c r="AG302" s="10">
        <f t="shared" si="4051"/>
        <v>6557.334548</v>
      </c>
      <c r="AH302" s="10">
        <f t="shared" si="4051"/>
        <v>6971.481993</v>
      </c>
      <c r="AI302" s="10">
        <f t="shared" si="4051"/>
        <v>8006.850606</v>
      </c>
      <c r="AJ302" s="10">
        <f t="shared" si="4051"/>
        <v>7799.776884</v>
      </c>
      <c r="AK302" s="10">
        <f t="shared" si="4051"/>
        <v>7247.58029</v>
      </c>
      <c r="AL302" s="10">
        <f t="shared" si="4051"/>
        <v>6833.432845</v>
      </c>
      <c r="AM302" s="10">
        <f t="shared" si="4051"/>
        <v>6971.481993</v>
      </c>
      <c r="AN302" s="10">
        <f t="shared" si="4051"/>
        <v>8628.071774</v>
      </c>
      <c r="AO302" s="10">
        <f t="shared" si="25"/>
        <v>82829.48903</v>
      </c>
      <c r="AP302" s="10">
        <f t="shared" ref="AP302:BA302" si="4052">AP261</f>
        <v>7637.355153</v>
      </c>
      <c r="AQ302" s="10">
        <f t="shared" si="4052"/>
        <v>8340.795759</v>
      </c>
      <c r="AR302" s="10">
        <f t="shared" si="4052"/>
        <v>9345.710911</v>
      </c>
      <c r="AS302" s="10">
        <f t="shared" si="4052"/>
        <v>9345.710911</v>
      </c>
      <c r="AT302" s="10">
        <f t="shared" si="4052"/>
        <v>9546.693941</v>
      </c>
      <c r="AU302" s="10">
        <f t="shared" si="4052"/>
        <v>10149.64303</v>
      </c>
      <c r="AV302" s="10">
        <f t="shared" si="4052"/>
        <v>11657.01576</v>
      </c>
      <c r="AW302" s="10">
        <f t="shared" si="4052"/>
        <v>11355.54121</v>
      </c>
      <c r="AX302" s="10">
        <f t="shared" si="4052"/>
        <v>10551.60909</v>
      </c>
      <c r="AY302" s="10">
        <f t="shared" si="4052"/>
        <v>9948.660002</v>
      </c>
      <c r="AZ302" s="10">
        <f t="shared" si="4052"/>
        <v>10149.64303</v>
      </c>
      <c r="BA302" s="10">
        <f t="shared" si="4052"/>
        <v>12561.4394</v>
      </c>
      <c r="BB302" s="10">
        <f t="shared" si="27"/>
        <v>120589.8182</v>
      </c>
      <c r="BC302" s="10">
        <f t="shared" ref="BC302:BN302" si="4053">BC261</f>
        <v>12090.04742</v>
      </c>
      <c r="BD302" s="10">
        <f t="shared" si="4053"/>
        <v>13203.60442</v>
      </c>
      <c r="BE302" s="10">
        <f t="shared" si="4053"/>
        <v>14794.40013</v>
      </c>
      <c r="BF302" s="10">
        <f t="shared" si="4053"/>
        <v>14794.40013</v>
      </c>
      <c r="BG302" s="10">
        <f t="shared" si="4053"/>
        <v>15112.55928</v>
      </c>
      <c r="BH302" s="10">
        <f t="shared" si="4053"/>
        <v>16067.0367</v>
      </c>
      <c r="BI302" s="10">
        <f t="shared" si="4053"/>
        <v>18453.23027</v>
      </c>
      <c r="BJ302" s="10">
        <f t="shared" si="4053"/>
        <v>17975.99156</v>
      </c>
      <c r="BK302" s="10">
        <f t="shared" si="4053"/>
        <v>16703.35499</v>
      </c>
      <c r="BL302" s="10">
        <f t="shared" si="4053"/>
        <v>15748.87756</v>
      </c>
      <c r="BM302" s="10">
        <f t="shared" si="4053"/>
        <v>16067.0367</v>
      </c>
      <c r="BN302" s="10">
        <f t="shared" si="4053"/>
        <v>19884.94641</v>
      </c>
      <c r="BO302" s="10">
        <f t="shared" si="29"/>
        <v>190895.4856</v>
      </c>
      <c r="BP302" s="10">
        <f t="shared" ref="BP302:CA302" si="4054">BP261</f>
        <v>19154.14238</v>
      </c>
      <c r="BQ302" s="10">
        <f t="shared" si="4054"/>
        <v>20918.33971</v>
      </c>
      <c r="BR302" s="10">
        <f t="shared" si="4054"/>
        <v>23438.6216</v>
      </c>
      <c r="BS302" s="10">
        <f t="shared" si="4054"/>
        <v>23438.6216</v>
      </c>
      <c r="BT302" s="10">
        <f t="shared" si="4054"/>
        <v>23942.67798</v>
      </c>
      <c r="BU302" s="10">
        <f t="shared" si="4054"/>
        <v>25454.84712</v>
      </c>
      <c r="BV302" s="10">
        <f t="shared" si="4054"/>
        <v>29235.26995</v>
      </c>
      <c r="BW302" s="10">
        <f t="shared" si="4054"/>
        <v>28479.18539</v>
      </c>
      <c r="BX302" s="10">
        <f t="shared" si="4054"/>
        <v>26462.95987</v>
      </c>
      <c r="BY302" s="10">
        <f t="shared" si="4054"/>
        <v>24950.79074</v>
      </c>
      <c r="BZ302" s="10">
        <f t="shared" si="4054"/>
        <v>25454.84712</v>
      </c>
      <c r="CA302" s="10">
        <f t="shared" si="4054"/>
        <v>31503.52366</v>
      </c>
      <c r="CB302" s="10">
        <f t="shared" si="31"/>
        <v>302433.8271</v>
      </c>
      <c r="CC302" s="10">
        <f t="shared" ref="CC302:CN302" si="4055">CC261</f>
        <v>31513.18739</v>
      </c>
      <c r="CD302" s="10">
        <f t="shared" si="4055"/>
        <v>34415.7178</v>
      </c>
      <c r="CE302" s="10">
        <f t="shared" si="4055"/>
        <v>38562.18983</v>
      </c>
      <c r="CF302" s="10">
        <f t="shared" si="4055"/>
        <v>38562.18983</v>
      </c>
      <c r="CG302" s="10">
        <f t="shared" si="4055"/>
        <v>39391.48423</v>
      </c>
      <c r="CH302" s="10">
        <f t="shared" si="4055"/>
        <v>41879.36745</v>
      </c>
      <c r="CI302" s="10">
        <f t="shared" si="4055"/>
        <v>48099.07548</v>
      </c>
      <c r="CJ302" s="10">
        <f t="shared" si="4055"/>
        <v>46855.13388</v>
      </c>
      <c r="CK302" s="10">
        <f t="shared" si="4055"/>
        <v>43537.95626</v>
      </c>
      <c r="CL302" s="10">
        <f t="shared" si="4055"/>
        <v>41050.07304</v>
      </c>
      <c r="CM302" s="10">
        <f t="shared" si="4055"/>
        <v>41879.36745</v>
      </c>
      <c r="CN302" s="10">
        <f t="shared" si="4055"/>
        <v>51830.90031</v>
      </c>
      <c r="CO302" s="10">
        <f t="shared" si="33"/>
        <v>497576.6429</v>
      </c>
      <c r="CP302" s="2"/>
      <c r="CQ302" s="2"/>
      <c r="CR302" s="48">
        <f>O302-'ОПУ БС'!C302</f>
        <v>0</v>
      </c>
      <c r="CS302" s="48">
        <f>AB302-'ОПУ БС'!D302</f>
        <v>0</v>
      </c>
      <c r="CT302" s="48">
        <f>AO302-'ОПУ БС'!E302</f>
        <v>0</v>
      </c>
      <c r="CU302" s="48">
        <f>BB302-'ОПУ БС'!F302</f>
        <v>0</v>
      </c>
      <c r="CV302" s="48">
        <f>BO302-'ОПУ БС'!G302</f>
        <v>0</v>
      </c>
      <c r="CW302" s="48">
        <f>CB302-'ОПУ БС'!H302</f>
        <v>0</v>
      </c>
      <c r="CX302" s="48">
        <f>CO302-'ОПУ БС'!I302</f>
        <v>0.0000000001164153218</v>
      </c>
      <c r="CY302" s="2"/>
      <c r="CZ302" s="2"/>
      <c r="DA302" s="54">
        <f t="shared" ref="DA302:DL302" si="4056">DA261</f>
        <v>0</v>
      </c>
      <c r="DB302" s="54">
        <f t="shared" si="4056"/>
        <v>0</v>
      </c>
      <c r="DC302" s="54">
        <f t="shared" si="4056"/>
        <v>0</v>
      </c>
      <c r="DD302" s="54">
        <f t="shared" si="4056"/>
        <v>0</v>
      </c>
      <c r="DE302" s="54">
        <f t="shared" si="4056"/>
        <v>0</v>
      </c>
      <c r="DF302" s="54">
        <f t="shared" si="4056"/>
        <v>0</v>
      </c>
      <c r="DG302" s="54">
        <f t="shared" si="4056"/>
        <v>0</v>
      </c>
      <c r="DH302" s="54">
        <f t="shared" si="4056"/>
        <v>0</v>
      </c>
      <c r="DI302" s="54">
        <f t="shared" si="4056"/>
        <v>0</v>
      </c>
      <c r="DJ302" s="54">
        <f t="shared" si="4056"/>
        <v>0</v>
      </c>
      <c r="DK302" s="54">
        <f t="shared" si="4056"/>
        <v>0</v>
      </c>
      <c r="DL302" s="54">
        <f t="shared" si="4056"/>
        <v>0</v>
      </c>
      <c r="DM302" s="55">
        <f t="shared" si="35"/>
        <v>0</v>
      </c>
      <c r="DN302" s="54">
        <f t="shared" ref="DN302:DY302" si="4057">DN261</f>
        <v>-5.517551547</v>
      </c>
      <c r="DO302" s="54">
        <f t="shared" si="4057"/>
        <v>-6.025747084</v>
      </c>
      <c r="DP302" s="54">
        <f t="shared" si="4057"/>
        <v>-6.751740708</v>
      </c>
      <c r="DQ302" s="54">
        <f t="shared" si="4057"/>
        <v>-6.751740708</v>
      </c>
      <c r="DR302" s="54">
        <f t="shared" si="4057"/>
        <v>-6.896939433</v>
      </c>
      <c r="DS302" s="54">
        <f t="shared" si="4057"/>
        <v>-7.332535608</v>
      </c>
      <c r="DT302" s="54">
        <f t="shared" si="4057"/>
        <v>-8.421526045</v>
      </c>
      <c r="DU302" s="54">
        <f t="shared" si="4057"/>
        <v>-8.203727958</v>
      </c>
      <c r="DV302" s="54">
        <f t="shared" si="4057"/>
        <v>-7.622933058</v>
      </c>
      <c r="DW302" s="54">
        <f t="shared" si="4057"/>
        <v>-7.187336883</v>
      </c>
      <c r="DX302" s="54">
        <f t="shared" si="4057"/>
        <v>-7.332535608</v>
      </c>
      <c r="DY302" s="54">
        <f t="shared" si="4057"/>
        <v>-9.074920307</v>
      </c>
      <c r="DZ302" s="50">
        <f t="shared" si="37"/>
        <v>-87.11923495</v>
      </c>
      <c r="EA302" s="54">
        <f t="shared" ref="EA302:EL302" si="4058">EA261</f>
        <v>-5.900518279</v>
      </c>
      <c r="EB302" s="54">
        <f t="shared" si="4058"/>
        <v>-6.443987068</v>
      </c>
      <c r="EC302" s="54">
        <f t="shared" si="4058"/>
        <v>-7.220371052</v>
      </c>
      <c r="ED302" s="54">
        <f t="shared" si="4058"/>
        <v>-7.220371052</v>
      </c>
      <c r="EE302" s="54">
        <f t="shared" si="4058"/>
        <v>-7.375647849</v>
      </c>
      <c r="EF302" s="54">
        <f t="shared" si="4058"/>
        <v>-7.84147824</v>
      </c>
      <c r="EG302" s="54">
        <f t="shared" si="4058"/>
        <v>-9.006054216</v>
      </c>
      <c r="EH302" s="54">
        <f t="shared" si="4058"/>
        <v>-8.773139021</v>
      </c>
      <c r="EI302" s="54">
        <f t="shared" si="4058"/>
        <v>-8.152031833</v>
      </c>
      <c r="EJ302" s="54">
        <f t="shared" si="4058"/>
        <v>-7.686201443</v>
      </c>
      <c r="EK302" s="54">
        <f t="shared" si="4058"/>
        <v>-7.84147824</v>
      </c>
      <c r="EL302" s="54">
        <f t="shared" si="4058"/>
        <v>-9.704799802</v>
      </c>
      <c r="EM302" s="50">
        <f t="shared" si="39"/>
        <v>-93.16607809</v>
      </c>
      <c r="EN302" s="54">
        <f t="shared" ref="EN302:EY302" si="4059">EN261</f>
        <v>-6.464457021</v>
      </c>
      <c r="EO302" s="54">
        <f t="shared" si="4059"/>
        <v>-7.059867536</v>
      </c>
      <c r="EP302" s="54">
        <f t="shared" si="4059"/>
        <v>-7.910453987</v>
      </c>
      <c r="EQ302" s="54">
        <f t="shared" si="4059"/>
        <v>-7.910453987</v>
      </c>
      <c r="ER302" s="54">
        <f t="shared" si="4059"/>
        <v>-8.080571277</v>
      </c>
      <c r="ES302" s="54">
        <f t="shared" si="4059"/>
        <v>-8.590923147</v>
      </c>
      <c r="ET302" s="54">
        <f t="shared" si="4059"/>
        <v>-9.866802822</v>
      </c>
      <c r="EU302" s="54">
        <f t="shared" si="4059"/>
        <v>-9.611626887</v>
      </c>
      <c r="EV302" s="54">
        <f t="shared" si="4059"/>
        <v>-8.931157727</v>
      </c>
      <c r="EW302" s="54">
        <f t="shared" si="4059"/>
        <v>-8.420805857</v>
      </c>
      <c r="EX302" s="54">
        <f t="shared" si="4059"/>
        <v>-8.590923147</v>
      </c>
      <c r="EY302" s="54">
        <f t="shared" si="4059"/>
        <v>-10.63233063</v>
      </c>
      <c r="EZ302" s="51">
        <f t="shared" si="41"/>
        <v>-102.070374</v>
      </c>
      <c r="FA302" s="54">
        <f t="shared" ref="FA302:FL302" si="4060">FA261</f>
        <v>-7.145049235</v>
      </c>
      <c r="FB302" s="54">
        <f t="shared" si="4060"/>
        <v>-7.803145875</v>
      </c>
      <c r="FC302" s="54">
        <f t="shared" si="4060"/>
        <v>-8.743283932</v>
      </c>
      <c r="FD302" s="54">
        <f t="shared" si="4060"/>
        <v>-8.743283932</v>
      </c>
      <c r="FE302" s="54">
        <f t="shared" si="4060"/>
        <v>-8.931311543</v>
      </c>
      <c r="FF302" s="54">
        <f t="shared" si="4060"/>
        <v>-9.495394378</v>
      </c>
      <c r="FG302" s="54">
        <f t="shared" si="4060"/>
        <v>-10.90560146</v>
      </c>
      <c r="FH302" s="54">
        <f t="shared" si="4060"/>
        <v>-10.62356005</v>
      </c>
      <c r="FI302" s="54">
        <f t="shared" si="4060"/>
        <v>-9.871449601</v>
      </c>
      <c r="FJ302" s="54">
        <f t="shared" si="4060"/>
        <v>-9.307366766</v>
      </c>
      <c r="FK302" s="54">
        <f t="shared" si="4060"/>
        <v>-9.495394378</v>
      </c>
      <c r="FL302" s="54">
        <f t="shared" si="4060"/>
        <v>-11.75172572</v>
      </c>
      <c r="FM302" s="51">
        <f t="shared" si="43"/>
        <v>-112.8165669</v>
      </c>
      <c r="FN302" s="2"/>
      <c r="FO302" s="2"/>
      <c r="FP302" s="10">
        <f t="shared" ref="FP302:GA302" si="4061">FP261</f>
        <v>3297.12928</v>
      </c>
      <c r="FQ302" s="10">
        <f t="shared" si="4061"/>
        <v>3600.81224</v>
      </c>
      <c r="FR302" s="10">
        <f t="shared" si="4061"/>
        <v>4034.64504</v>
      </c>
      <c r="FS302" s="10">
        <f t="shared" si="4061"/>
        <v>4034.64504</v>
      </c>
      <c r="FT302" s="10">
        <f t="shared" si="4061"/>
        <v>4121.4116</v>
      </c>
      <c r="FU302" s="10">
        <f t="shared" si="4061"/>
        <v>4381.71128</v>
      </c>
      <c r="FV302" s="10">
        <f t="shared" si="4061"/>
        <v>5032.46048</v>
      </c>
      <c r="FW302" s="10">
        <f t="shared" si="4061"/>
        <v>4902.31064</v>
      </c>
      <c r="FX302" s="10">
        <f t="shared" si="4061"/>
        <v>4555.2444</v>
      </c>
      <c r="FY302" s="10">
        <f t="shared" si="4061"/>
        <v>4294.94472</v>
      </c>
      <c r="FZ302" s="10">
        <f t="shared" si="4061"/>
        <v>4381.71128</v>
      </c>
      <c r="GA302" s="10">
        <f t="shared" si="4061"/>
        <v>5422.910001</v>
      </c>
      <c r="GB302" s="52">
        <f t="shared" si="45"/>
        <v>52059.93601</v>
      </c>
      <c r="GC302" s="10">
        <f t="shared" ref="GC302:GN302" si="4062">GC261</f>
        <v>4006.118032</v>
      </c>
      <c r="GD302" s="10">
        <f t="shared" si="4062"/>
        <v>4375.102588</v>
      </c>
      <c r="GE302" s="10">
        <f t="shared" si="4062"/>
        <v>4902.223382</v>
      </c>
      <c r="GF302" s="10">
        <f t="shared" si="4062"/>
        <v>4902.223382</v>
      </c>
      <c r="GG302" s="10">
        <f t="shared" si="4062"/>
        <v>5007.64754</v>
      </c>
      <c r="GH302" s="10">
        <f t="shared" si="4062"/>
        <v>5323.920017</v>
      </c>
      <c r="GI302" s="10">
        <f t="shared" si="4062"/>
        <v>6114.601207</v>
      </c>
      <c r="GJ302" s="10">
        <f t="shared" si="4062"/>
        <v>5956.464969</v>
      </c>
      <c r="GK302" s="10">
        <f t="shared" si="4062"/>
        <v>5534.768334</v>
      </c>
      <c r="GL302" s="10">
        <f t="shared" si="4062"/>
        <v>5218.495858</v>
      </c>
      <c r="GM302" s="10">
        <f t="shared" si="4062"/>
        <v>5323.920017</v>
      </c>
      <c r="GN302" s="10">
        <f t="shared" si="4062"/>
        <v>6589.009922</v>
      </c>
      <c r="GO302" s="52">
        <f t="shared" si="47"/>
        <v>63254.49525</v>
      </c>
      <c r="GP302" s="63">
        <f t="shared" ref="GP302:HA302" si="4063">GP261</f>
        <v>5245.867639</v>
      </c>
      <c r="GQ302" s="63">
        <f t="shared" si="4063"/>
        <v>5729.039658</v>
      </c>
      <c r="GR302" s="63">
        <f t="shared" si="4063"/>
        <v>6419.2854</v>
      </c>
      <c r="GS302" s="63">
        <f t="shared" si="4063"/>
        <v>6419.2854</v>
      </c>
      <c r="GT302" s="63">
        <f t="shared" si="4063"/>
        <v>6557.334548</v>
      </c>
      <c r="GU302" s="63">
        <f t="shared" si="4063"/>
        <v>6971.481993</v>
      </c>
      <c r="GV302" s="63">
        <f t="shared" si="4063"/>
        <v>8006.850606</v>
      </c>
      <c r="GW302" s="63">
        <f t="shared" si="4063"/>
        <v>7799.776884</v>
      </c>
      <c r="GX302" s="63">
        <f t="shared" si="4063"/>
        <v>7247.58029</v>
      </c>
      <c r="GY302" s="63">
        <f t="shared" si="4063"/>
        <v>6833.432845</v>
      </c>
      <c r="GZ302" s="63">
        <f t="shared" si="4063"/>
        <v>6971.481993</v>
      </c>
      <c r="HA302" s="63">
        <f t="shared" si="4063"/>
        <v>8628.071774</v>
      </c>
      <c r="HB302" s="52">
        <f t="shared" si="49"/>
        <v>82829.48903</v>
      </c>
      <c r="HC302" s="63">
        <f t="shared" ref="HC302:HN302" si="4064">HC261</f>
        <v>7631.837602</v>
      </c>
      <c r="HD302" s="63">
        <f t="shared" si="4064"/>
        <v>8334.770012</v>
      </c>
      <c r="HE302" s="63">
        <f t="shared" si="4064"/>
        <v>9338.95917</v>
      </c>
      <c r="HF302" s="63">
        <f t="shared" si="4064"/>
        <v>9338.95917</v>
      </c>
      <c r="HG302" s="63">
        <f t="shared" si="4064"/>
        <v>9539.797002</v>
      </c>
      <c r="HH302" s="63">
        <f t="shared" si="4064"/>
        <v>10142.3105</v>
      </c>
      <c r="HI302" s="63">
        <f t="shared" si="4064"/>
        <v>11648.59423</v>
      </c>
      <c r="HJ302" s="63">
        <f t="shared" si="4064"/>
        <v>11347.33749</v>
      </c>
      <c r="HK302" s="63">
        <f t="shared" si="4064"/>
        <v>10543.98616</v>
      </c>
      <c r="HL302" s="63">
        <f t="shared" si="4064"/>
        <v>9941.472665</v>
      </c>
      <c r="HM302" s="63">
        <f t="shared" si="4064"/>
        <v>10142.3105</v>
      </c>
      <c r="HN302" s="63">
        <f t="shared" si="4064"/>
        <v>12552.36448</v>
      </c>
      <c r="HO302" s="52">
        <f t="shared" si="51"/>
        <v>120502.699</v>
      </c>
      <c r="HP302" s="63">
        <f t="shared" ref="HP302:IA302" si="4065">HP261</f>
        <v>12084.1469</v>
      </c>
      <c r="HQ302" s="63">
        <f t="shared" si="4065"/>
        <v>13197.16043</v>
      </c>
      <c r="HR302" s="63">
        <f t="shared" si="4065"/>
        <v>14787.17976</v>
      </c>
      <c r="HS302" s="63">
        <f t="shared" si="4065"/>
        <v>14787.17976</v>
      </c>
      <c r="HT302" s="63">
        <f t="shared" si="4065"/>
        <v>15105.18363</v>
      </c>
      <c r="HU302" s="63">
        <f t="shared" si="4065"/>
        <v>16059.19522</v>
      </c>
      <c r="HV302" s="63">
        <f t="shared" si="4065"/>
        <v>18444.22422</v>
      </c>
      <c r="HW302" s="63">
        <f t="shared" si="4065"/>
        <v>17967.21842</v>
      </c>
      <c r="HX302" s="63">
        <f t="shared" si="4065"/>
        <v>16695.20296</v>
      </c>
      <c r="HY302" s="63">
        <f t="shared" si="4065"/>
        <v>15741.19136</v>
      </c>
      <c r="HZ302" s="63">
        <f t="shared" si="4065"/>
        <v>16059.19522</v>
      </c>
      <c r="IA302" s="63">
        <f t="shared" si="4065"/>
        <v>19875.24162</v>
      </c>
      <c r="IB302" s="52">
        <f t="shared" si="53"/>
        <v>190802.3195</v>
      </c>
      <c r="IC302" s="63">
        <f t="shared" ref="IC302:IN302" si="4066">IC261</f>
        <v>19147.67793</v>
      </c>
      <c r="ID302" s="63">
        <f t="shared" si="4066"/>
        <v>20911.27984</v>
      </c>
      <c r="IE302" s="63">
        <f t="shared" si="4066"/>
        <v>23430.71115</v>
      </c>
      <c r="IF302" s="63">
        <f t="shared" si="4066"/>
        <v>23430.71115</v>
      </c>
      <c r="IG302" s="63">
        <f t="shared" si="4066"/>
        <v>23934.59741</v>
      </c>
      <c r="IH302" s="63">
        <f t="shared" si="4066"/>
        <v>25446.25619</v>
      </c>
      <c r="II302" s="63">
        <f t="shared" si="4066"/>
        <v>29225.40315</v>
      </c>
      <c r="IJ302" s="63">
        <f t="shared" si="4066"/>
        <v>28469.57376</v>
      </c>
      <c r="IK302" s="63">
        <f t="shared" si="4066"/>
        <v>26454.02871</v>
      </c>
      <c r="IL302" s="63">
        <f t="shared" si="4066"/>
        <v>24942.36993</v>
      </c>
      <c r="IM302" s="63">
        <f t="shared" si="4066"/>
        <v>25446.25619</v>
      </c>
      <c r="IN302" s="63">
        <f t="shared" si="4066"/>
        <v>31492.89133</v>
      </c>
      <c r="IO302" s="52">
        <f t="shared" si="55"/>
        <v>302331.7567</v>
      </c>
      <c r="IP302" s="63">
        <f t="shared" ref="IP302:JA302" si="4067">IP261</f>
        <v>31506.04234</v>
      </c>
      <c r="IQ302" s="63">
        <f t="shared" si="4067"/>
        <v>34407.91466</v>
      </c>
      <c r="IR302" s="63">
        <f t="shared" si="4067"/>
        <v>38553.44654</v>
      </c>
      <c r="IS302" s="63">
        <f t="shared" si="4067"/>
        <v>38553.44654</v>
      </c>
      <c r="IT302" s="63">
        <f t="shared" si="4067"/>
        <v>39382.55292</v>
      </c>
      <c r="IU302" s="63">
        <f t="shared" si="4067"/>
        <v>41869.87205</v>
      </c>
      <c r="IV302" s="63">
        <f t="shared" si="4067"/>
        <v>48088.16988</v>
      </c>
      <c r="IW302" s="63">
        <f t="shared" si="4067"/>
        <v>46844.51032</v>
      </c>
      <c r="IX302" s="63">
        <f t="shared" si="4067"/>
        <v>43528.08481</v>
      </c>
      <c r="IY302" s="63">
        <f t="shared" si="4067"/>
        <v>41040.76568</v>
      </c>
      <c r="IZ302" s="63">
        <f t="shared" si="4067"/>
        <v>41869.87205</v>
      </c>
      <c r="JA302" s="63">
        <f t="shared" si="4067"/>
        <v>51819.14858</v>
      </c>
      <c r="JB302" s="52">
        <f t="shared" si="57"/>
        <v>497463.8264</v>
      </c>
      <c r="JC302" s="2"/>
      <c r="JD302" s="2"/>
      <c r="JE302" s="19">
        <f t="shared" si="58"/>
        <v>0</v>
      </c>
      <c r="JF302" s="19">
        <f t="shared" si="59"/>
        <v>0</v>
      </c>
      <c r="JG302" s="48">
        <f t="shared" si="60"/>
        <v>0</v>
      </c>
      <c r="JH302" s="48">
        <f t="shared" si="61"/>
        <v>0</v>
      </c>
      <c r="JI302" s="48">
        <f t="shared" si="62"/>
        <v>0</v>
      </c>
      <c r="JJ302" s="48">
        <f t="shared" si="63"/>
        <v>0</v>
      </c>
      <c r="JK302" s="48">
        <f t="shared" si="64"/>
        <v>0</v>
      </c>
    </row>
    <row r="303" ht="19.5" customHeight="1" outlineLevel="1">
      <c r="A303" s="2"/>
      <c r="B303" s="13" t="s">
        <v>19</v>
      </c>
      <c r="C303" s="10">
        <f t="shared" ref="C303:N303" si="4068">C262</f>
        <v>2607.164605</v>
      </c>
      <c r="D303" s="10">
        <f t="shared" si="4068"/>
        <v>2950.21258</v>
      </c>
      <c r="E303" s="10">
        <f t="shared" si="4068"/>
        <v>3190.346162</v>
      </c>
      <c r="F303" s="10">
        <f t="shared" si="4068"/>
        <v>3190.346162</v>
      </c>
      <c r="G303" s="10">
        <f t="shared" si="4068"/>
        <v>3258.955757</v>
      </c>
      <c r="H303" s="10">
        <f t="shared" si="4068"/>
        <v>3464.784541</v>
      </c>
      <c r="I303" s="10">
        <f t="shared" si="4068"/>
        <v>3979.356503</v>
      </c>
      <c r="J303" s="10">
        <f t="shared" si="4068"/>
        <v>3876.442111</v>
      </c>
      <c r="K303" s="10">
        <f t="shared" si="4068"/>
        <v>3602.003731</v>
      </c>
      <c r="L303" s="10">
        <f t="shared" si="4068"/>
        <v>3396.174946</v>
      </c>
      <c r="M303" s="10">
        <f t="shared" si="4068"/>
        <v>3361.870149</v>
      </c>
      <c r="N303" s="10">
        <f t="shared" si="4068"/>
        <v>4288.09968</v>
      </c>
      <c r="O303" s="10">
        <f t="shared" si="21"/>
        <v>41165.75693</v>
      </c>
      <c r="P303" s="10">
        <f t="shared" ref="P303:AA303" si="4069">P262</f>
        <v>3071.820798</v>
      </c>
      <c r="Q303" s="10">
        <f t="shared" si="4069"/>
        <v>3476.007745</v>
      </c>
      <c r="R303" s="10">
        <f t="shared" si="4069"/>
        <v>3758.938608</v>
      </c>
      <c r="S303" s="10">
        <f t="shared" si="4069"/>
        <v>3758.938608</v>
      </c>
      <c r="T303" s="10">
        <f t="shared" si="4069"/>
        <v>3839.775997</v>
      </c>
      <c r="U303" s="10">
        <f t="shared" si="4069"/>
        <v>4082.288165</v>
      </c>
      <c r="V303" s="10">
        <f t="shared" si="4069"/>
        <v>4688.568586</v>
      </c>
      <c r="W303" s="10">
        <f t="shared" si="4069"/>
        <v>4567.312502</v>
      </c>
      <c r="X303" s="10">
        <f t="shared" si="4069"/>
        <v>4243.962944</v>
      </c>
      <c r="Y303" s="10">
        <f t="shared" si="4069"/>
        <v>4001.450776</v>
      </c>
      <c r="Z303" s="10">
        <f t="shared" si="4069"/>
        <v>3961.032081</v>
      </c>
      <c r="AA303" s="10">
        <f t="shared" si="4069"/>
        <v>5052.336838</v>
      </c>
      <c r="AB303" s="10">
        <f t="shared" si="23"/>
        <v>48502.43365</v>
      </c>
      <c r="AC303" s="10">
        <f t="shared" ref="AC303:AN303" si="4070">AC262</f>
        <v>3909.029262</v>
      </c>
      <c r="AD303" s="10">
        <f t="shared" si="4070"/>
        <v>3834.790244</v>
      </c>
      <c r="AE303" s="10">
        <f t="shared" si="4070"/>
        <v>4783.417386</v>
      </c>
      <c r="AF303" s="10">
        <f t="shared" si="4070"/>
        <v>4783.417386</v>
      </c>
      <c r="AG303" s="10">
        <f t="shared" si="4070"/>
        <v>4886.286578</v>
      </c>
      <c r="AH303" s="10">
        <f t="shared" si="4070"/>
        <v>5194.894151</v>
      </c>
      <c r="AI303" s="10">
        <f t="shared" si="4070"/>
        <v>5966.413084</v>
      </c>
      <c r="AJ303" s="10">
        <f t="shared" si="4070"/>
        <v>5812.109298</v>
      </c>
      <c r="AK303" s="10">
        <f t="shared" si="4070"/>
        <v>5400.632533</v>
      </c>
      <c r="AL303" s="10">
        <f t="shared" si="4070"/>
        <v>5092.02496</v>
      </c>
      <c r="AM303" s="10">
        <f t="shared" si="4070"/>
        <v>5629.175338</v>
      </c>
      <c r="AN303" s="10">
        <f t="shared" si="4070"/>
        <v>6429.324444</v>
      </c>
      <c r="AO303" s="10">
        <f t="shared" si="25"/>
        <v>61721.51466</v>
      </c>
      <c r="AP303" s="10">
        <f t="shared" ref="AP303:BA303" si="4071">AP262</f>
        <v>5527.024543</v>
      </c>
      <c r="AQ303" s="10">
        <f t="shared" si="4071"/>
        <v>6254.264614</v>
      </c>
      <c r="AR303" s="10">
        <f t="shared" si="4071"/>
        <v>6763.332664</v>
      </c>
      <c r="AS303" s="10">
        <f t="shared" si="4071"/>
        <v>6763.332664</v>
      </c>
      <c r="AT303" s="10">
        <f t="shared" si="4071"/>
        <v>6908.780678</v>
      </c>
      <c r="AU303" s="10">
        <f t="shared" si="4071"/>
        <v>7345.124721</v>
      </c>
      <c r="AV303" s="10">
        <f t="shared" si="4071"/>
        <v>8435.984828</v>
      </c>
      <c r="AW303" s="10">
        <f t="shared" si="4071"/>
        <v>8217.812807</v>
      </c>
      <c r="AX303" s="10">
        <f t="shared" si="4071"/>
        <v>7636.02075</v>
      </c>
      <c r="AY303" s="10">
        <f t="shared" si="4071"/>
        <v>7199.676707</v>
      </c>
      <c r="AZ303" s="10">
        <f t="shared" si="4071"/>
        <v>7126.9527</v>
      </c>
      <c r="BA303" s="10">
        <f t="shared" si="4071"/>
        <v>9090.500892</v>
      </c>
      <c r="BB303" s="10">
        <f t="shared" si="27"/>
        <v>87268.80857</v>
      </c>
      <c r="BC303" s="10">
        <f t="shared" ref="BC303:BN303" si="4072">BC262</f>
        <v>8491.893615</v>
      </c>
      <c r="BD303" s="10">
        <f t="shared" si="4072"/>
        <v>9609.248039</v>
      </c>
      <c r="BE303" s="10">
        <f t="shared" si="4072"/>
        <v>10391.39613</v>
      </c>
      <c r="BF303" s="10">
        <f t="shared" si="4072"/>
        <v>10391.39613</v>
      </c>
      <c r="BG303" s="10">
        <f t="shared" si="4072"/>
        <v>10614.86702</v>
      </c>
      <c r="BH303" s="10">
        <f t="shared" si="4072"/>
        <v>11285.27967</v>
      </c>
      <c r="BI303" s="10">
        <f t="shared" si="4072"/>
        <v>12961.31131</v>
      </c>
      <c r="BJ303" s="10">
        <f t="shared" si="4072"/>
        <v>12626.10498</v>
      </c>
      <c r="BK303" s="10">
        <f t="shared" si="4072"/>
        <v>11732.22144</v>
      </c>
      <c r="BL303" s="10">
        <f t="shared" si="4072"/>
        <v>11061.80879</v>
      </c>
      <c r="BM303" s="10">
        <f t="shared" si="4072"/>
        <v>10950.07335</v>
      </c>
      <c r="BN303" s="10">
        <f t="shared" si="4072"/>
        <v>13966.93029</v>
      </c>
      <c r="BO303" s="10">
        <f t="shared" si="29"/>
        <v>134082.5308</v>
      </c>
      <c r="BP303" s="10">
        <f t="shared" ref="BP303:CA303" si="4073">BP262</f>
        <v>13050.11428</v>
      </c>
      <c r="BQ303" s="10">
        <f t="shared" si="4073"/>
        <v>14767.23458</v>
      </c>
      <c r="BR303" s="10">
        <f t="shared" si="4073"/>
        <v>15969.21879</v>
      </c>
      <c r="BS303" s="10">
        <f t="shared" si="4073"/>
        <v>15969.21879</v>
      </c>
      <c r="BT303" s="10">
        <f t="shared" si="4073"/>
        <v>16312.64285</v>
      </c>
      <c r="BU303" s="10">
        <f t="shared" si="4073"/>
        <v>17342.91503</v>
      </c>
      <c r="BV303" s="10">
        <f t="shared" si="4073"/>
        <v>19918.59548</v>
      </c>
      <c r="BW303" s="10">
        <f t="shared" si="4073"/>
        <v>19403.45939</v>
      </c>
      <c r="BX303" s="10">
        <f t="shared" si="4073"/>
        <v>18029.76315</v>
      </c>
      <c r="BY303" s="10">
        <f t="shared" si="4073"/>
        <v>16999.49097</v>
      </c>
      <c r="BZ303" s="10">
        <f t="shared" si="4073"/>
        <v>16827.77894</v>
      </c>
      <c r="CA303" s="10">
        <f t="shared" si="4073"/>
        <v>21464.00375</v>
      </c>
      <c r="CB303" s="10">
        <f t="shared" si="31"/>
        <v>206054.436</v>
      </c>
      <c r="CC303" s="10">
        <f t="shared" ref="CC303:CN303" si="4074">CC262</f>
        <v>20815.3539</v>
      </c>
      <c r="CD303" s="10">
        <f t="shared" si="4074"/>
        <v>23554.21625</v>
      </c>
      <c r="CE303" s="10">
        <f t="shared" si="4074"/>
        <v>25471.4199</v>
      </c>
      <c r="CF303" s="10">
        <f t="shared" si="4074"/>
        <v>25471.4199</v>
      </c>
      <c r="CG303" s="10">
        <f t="shared" si="4074"/>
        <v>26019.19237</v>
      </c>
      <c r="CH303" s="10">
        <f t="shared" si="4074"/>
        <v>27662.50979</v>
      </c>
      <c r="CI303" s="10">
        <f t="shared" si="4074"/>
        <v>31770.80332</v>
      </c>
      <c r="CJ303" s="10">
        <f t="shared" si="4074"/>
        <v>30949.14461</v>
      </c>
      <c r="CK303" s="10">
        <f t="shared" si="4074"/>
        <v>28758.05473</v>
      </c>
      <c r="CL303" s="10">
        <f t="shared" si="4074"/>
        <v>27114.73731</v>
      </c>
      <c r="CM303" s="10">
        <f t="shared" si="4074"/>
        <v>26840.85108</v>
      </c>
      <c r="CN303" s="10">
        <f t="shared" si="4074"/>
        <v>34235.77944</v>
      </c>
      <c r="CO303" s="10">
        <f t="shared" si="33"/>
        <v>328663.4826</v>
      </c>
      <c r="CP303" s="2"/>
      <c r="CQ303" s="2"/>
      <c r="CR303" s="48">
        <f>O303-'ОПУ БС'!C303</f>
        <v>0</v>
      </c>
      <c r="CS303" s="48">
        <f>AB303-'ОПУ БС'!D303</f>
        <v>0</v>
      </c>
      <c r="CT303" s="48">
        <f>AO303-'ОПУ БС'!E303</f>
        <v>0</v>
      </c>
      <c r="CU303" s="48">
        <f>BB303-'ОПУ БС'!F303</f>
        <v>0</v>
      </c>
      <c r="CV303" s="48">
        <f>BO303-'ОПУ БС'!G303</f>
        <v>0</v>
      </c>
      <c r="CW303" s="48">
        <f>CB303-'ОПУ БС'!H303</f>
        <v>0</v>
      </c>
      <c r="CX303" s="48">
        <f>CO303-'ОПУ БС'!I303</f>
        <v>0</v>
      </c>
      <c r="CY303" s="2"/>
      <c r="CZ303" s="2"/>
      <c r="DA303" s="54">
        <f t="shared" ref="DA303:DL303" si="4075">DA262</f>
        <v>0</v>
      </c>
      <c r="DB303" s="54">
        <f t="shared" si="4075"/>
        <v>0</v>
      </c>
      <c r="DC303" s="54">
        <f t="shared" si="4075"/>
        <v>0</v>
      </c>
      <c r="DD303" s="54">
        <f t="shared" si="4075"/>
        <v>0</v>
      </c>
      <c r="DE303" s="54">
        <f t="shared" si="4075"/>
        <v>0</v>
      </c>
      <c r="DF303" s="54">
        <f t="shared" si="4075"/>
        <v>0</v>
      </c>
      <c r="DG303" s="54">
        <f t="shared" si="4075"/>
        <v>0</v>
      </c>
      <c r="DH303" s="54">
        <f t="shared" si="4075"/>
        <v>0</v>
      </c>
      <c r="DI303" s="54">
        <f t="shared" si="4075"/>
        <v>0</v>
      </c>
      <c r="DJ303" s="54">
        <f t="shared" si="4075"/>
        <v>0</v>
      </c>
      <c r="DK303" s="54">
        <f t="shared" si="4075"/>
        <v>0</v>
      </c>
      <c r="DL303" s="54">
        <f t="shared" si="4075"/>
        <v>0</v>
      </c>
      <c r="DM303" s="55">
        <f t="shared" si="35"/>
        <v>0</v>
      </c>
      <c r="DN303" s="54">
        <f t="shared" ref="DN303:DY303" si="4076">DN262</f>
        <v>-3.992958583</v>
      </c>
      <c r="DO303" s="54">
        <f t="shared" si="4076"/>
        <v>-4.518347871</v>
      </c>
      <c r="DP303" s="54">
        <f t="shared" si="4076"/>
        <v>-4.886120372</v>
      </c>
      <c r="DQ303" s="54">
        <f t="shared" si="4076"/>
        <v>-4.886120372</v>
      </c>
      <c r="DR303" s="54">
        <f t="shared" si="4076"/>
        <v>-4.991198229</v>
      </c>
      <c r="DS303" s="54">
        <f t="shared" si="4076"/>
        <v>-5.306431802</v>
      </c>
      <c r="DT303" s="54">
        <f t="shared" si="4076"/>
        <v>-6.094515733</v>
      </c>
      <c r="DU303" s="54">
        <f t="shared" si="4076"/>
        <v>-5.936898946</v>
      </c>
      <c r="DV303" s="54">
        <f t="shared" si="4076"/>
        <v>-5.516587517</v>
      </c>
      <c r="DW303" s="54">
        <f t="shared" si="4076"/>
        <v>-5.201353944</v>
      </c>
      <c r="DX303" s="54">
        <f t="shared" si="4076"/>
        <v>-5.148815016</v>
      </c>
      <c r="DY303" s="54">
        <f t="shared" si="4076"/>
        <v>-6.567366091</v>
      </c>
      <c r="DZ303" s="50">
        <f t="shared" si="37"/>
        <v>-63.04671448</v>
      </c>
      <c r="EA303" s="54">
        <f t="shared" ref="EA303:EL303" si="4077">EA262</f>
        <v>-4.144448054</v>
      </c>
      <c r="EB303" s="54">
        <f t="shared" si="4077"/>
        <v>-4.689770166</v>
      </c>
      <c r="EC303" s="54">
        <f t="shared" si="4077"/>
        <v>-5.071495645</v>
      </c>
      <c r="ED303" s="54">
        <f t="shared" si="4077"/>
        <v>-5.071495645</v>
      </c>
      <c r="EE303" s="54">
        <f t="shared" si="4077"/>
        <v>-5.180560068</v>
      </c>
      <c r="EF303" s="54">
        <f t="shared" si="4077"/>
        <v>-5.507753335</v>
      </c>
      <c r="EG303" s="54">
        <f t="shared" si="4077"/>
        <v>-6.325736504</v>
      </c>
      <c r="EH303" s="54">
        <f t="shared" si="4077"/>
        <v>-6.16213987</v>
      </c>
      <c r="EI303" s="54">
        <f t="shared" si="4077"/>
        <v>-5.72588218</v>
      </c>
      <c r="EJ303" s="54">
        <f t="shared" si="4077"/>
        <v>-5.398688913</v>
      </c>
      <c r="EK303" s="54">
        <f t="shared" si="4077"/>
        <v>-5.344156701</v>
      </c>
      <c r="EL303" s="54">
        <f t="shared" si="4077"/>
        <v>-6.816526405</v>
      </c>
      <c r="EM303" s="50">
        <f t="shared" si="39"/>
        <v>-65.43865349</v>
      </c>
      <c r="EN303" s="54">
        <f t="shared" ref="EN303:EY303" si="4078">EN262</f>
        <v>-4.40436858</v>
      </c>
      <c r="EO303" s="54">
        <f t="shared" si="4078"/>
        <v>-4.983890761</v>
      </c>
      <c r="EP303" s="54">
        <f t="shared" si="4078"/>
        <v>-5.389556288</v>
      </c>
      <c r="EQ303" s="54">
        <f t="shared" si="4078"/>
        <v>-5.389556288</v>
      </c>
      <c r="ER303" s="54">
        <f t="shared" si="4078"/>
        <v>-5.505460725</v>
      </c>
      <c r="ES303" s="54">
        <f t="shared" si="4078"/>
        <v>-5.853174034</v>
      </c>
      <c r="ET303" s="54">
        <f t="shared" si="4078"/>
        <v>-6.722457306</v>
      </c>
      <c r="EU303" s="54">
        <f t="shared" si="4078"/>
        <v>-6.548600651</v>
      </c>
      <c r="EV303" s="54">
        <f t="shared" si="4078"/>
        <v>-6.084982906</v>
      </c>
      <c r="EW303" s="54">
        <f t="shared" si="4078"/>
        <v>-5.737269597</v>
      </c>
      <c r="EX303" s="54">
        <f t="shared" si="4078"/>
        <v>-5.679317379</v>
      </c>
      <c r="EY303" s="54">
        <f t="shared" si="4078"/>
        <v>-7.244027269</v>
      </c>
      <c r="EZ303" s="51">
        <f t="shared" si="41"/>
        <v>-69.54266179</v>
      </c>
      <c r="FA303" s="54">
        <f t="shared" ref="FA303:FL303" si="4079">FA262</f>
        <v>-4.719507634</v>
      </c>
      <c r="FB303" s="54">
        <f t="shared" si="4079"/>
        <v>-5.34049548</v>
      </c>
      <c r="FC303" s="54">
        <f t="shared" si="4079"/>
        <v>-5.775186973</v>
      </c>
      <c r="FD303" s="54">
        <f t="shared" si="4079"/>
        <v>-5.775186973</v>
      </c>
      <c r="FE303" s="54">
        <f t="shared" si="4079"/>
        <v>-5.899384542</v>
      </c>
      <c r="FF303" s="54">
        <f t="shared" si="4079"/>
        <v>-6.27197725</v>
      </c>
      <c r="FG303" s="54">
        <f t="shared" si="4079"/>
        <v>-7.20345902</v>
      </c>
      <c r="FH303" s="54">
        <f t="shared" si="4079"/>
        <v>-7.017162666</v>
      </c>
      <c r="FI303" s="54">
        <f t="shared" si="4079"/>
        <v>-6.520372389</v>
      </c>
      <c r="FJ303" s="54">
        <f t="shared" si="4079"/>
        <v>-6.147779681</v>
      </c>
      <c r="FK303" s="54">
        <f t="shared" si="4079"/>
        <v>-6.085680896</v>
      </c>
      <c r="FL303" s="54">
        <f t="shared" si="4079"/>
        <v>-7.762348082</v>
      </c>
      <c r="FM303" s="51">
        <f t="shared" si="43"/>
        <v>-74.51854159</v>
      </c>
      <c r="FN303" s="2"/>
      <c r="FO303" s="2"/>
      <c r="FP303" s="10">
        <f t="shared" ref="FP303:GA303" si="4080">FP262</f>
        <v>2607.164605</v>
      </c>
      <c r="FQ303" s="10">
        <f t="shared" si="4080"/>
        <v>2950.21258</v>
      </c>
      <c r="FR303" s="10">
        <f t="shared" si="4080"/>
        <v>3190.346162</v>
      </c>
      <c r="FS303" s="10">
        <f t="shared" si="4080"/>
        <v>3190.346162</v>
      </c>
      <c r="FT303" s="10">
        <f t="shared" si="4080"/>
        <v>3258.955757</v>
      </c>
      <c r="FU303" s="10">
        <f t="shared" si="4080"/>
        <v>3464.784541</v>
      </c>
      <c r="FV303" s="10">
        <f t="shared" si="4080"/>
        <v>3979.356503</v>
      </c>
      <c r="FW303" s="10">
        <f t="shared" si="4080"/>
        <v>3876.442111</v>
      </c>
      <c r="FX303" s="10">
        <f t="shared" si="4080"/>
        <v>3602.003731</v>
      </c>
      <c r="FY303" s="10">
        <f t="shared" si="4080"/>
        <v>3396.174946</v>
      </c>
      <c r="FZ303" s="10">
        <f t="shared" si="4080"/>
        <v>3361.870149</v>
      </c>
      <c r="GA303" s="10">
        <f t="shared" si="4080"/>
        <v>4288.09968</v>
      </c>
      <c r="GB303" s="52">
        <f t="shared" si="45"/>
        <v>41165.75693</v>
      </c>
      <c r="GC303" s="10">
        <f t="shared" ref="GC303:GN303" si="4081">GC262</f>
        <v>3071.820798</v>
      </c>
      <c r="GD303" s="10">
        <f t="shared" si="4081"/>
        <v>3476.007745</v>
      </c>
      <c r="GE303" s="10">
        <f t="shared" si="4081"/>
        <v>3758.938608</v>
      </c>
      <c r="GF303" s="10">
        <f t="shared" si="4081"/>
        <v>3758.938608</v>
      </c>
      <c r="GG303" s="10">
        <f t="shared" si="4081"/>
        <v>3839.775997</v>
      </c>
      <c r="GH303" s="10">
        <f t="shared" si="4081"/>
        <v>4082.288165</v>
      </c>
      <c r="GI303" s="10">
        <f t="shared" si="4081"/>
        <v>4688.568586</v>
      </c>
      <c r="GJ303" s="10">
        <f t="shared" si="4081"/>
        <v>4567.312502</v>
      </c>
      <c r="GK303" s="10">
        <f t="shared" si="4081"/>
        <v>4243.962944</v>
      </c>
      <c r="GL303" s="10">
        <f t="shared" si="4081"/>
        <v>4001.450776</v>
      </c>
      <c r="GM303" s="10">
        <f t="shared" si="4081"/>
        <v>3961.032081</v>
      </c>
      <c r="GN303" s="10">
        <f t="shared" si="4081"/>
        <v>5052.336838</v>
      </c>
      <c r="GO303" s="52">
        <f t="shared" si="47"/>
        <v>48502.43365</v>
      </c>
      <c r="GP303" s="63">
        <f t="shared" ref="GP303:HA303" si="4082">GP262</f>
        <v>3909.029262</v>
      </c>
      <c r="GQ303" s="63">
        <f t="shared" si="4082"/>
        <v>3834.790244</v>
      </c>
      <c r="GR303" s="63">
        <f t="shared" si="4082"/>
        <v>4783.417386</v>
      </c>
      <c r="GS303" s="63">
        <f t="shared" si="4082"/>
        <v>4783.417386</v>
      </c>
      <c r="GT303" s="63">
        <f t="shared" si="4082"/>
        <v>4886.286578</v>
      </c>
      <c r="GU303" s="63">
        <f t="shared" si="4082"/>
        <v>5194.894151</v>
      </c>
      <c r="GV303" s="63">
        <f t="shared" si="4082"/>
        <v>5966.413084</v>
      </c>
      <c r="GW303" s="63">
        <f t="shared" si="4082"/>
        <v>5812.109298</v>
      </c>
      <c r="GX303" s="63">
        <f t="shared" si="4082"/>
        <v>5400.632533</v>
      </c>
      <c r="GY303" s="63">
        <f t="shared" si="4082"/>
        <v>5092.02496</v>
      </c>
      <c r="GZ303" s="63">
        <f t="shared" si="4082"/>
        <v>5629.175338</v>
      </c>
      <c r="HA303" s="63">
        <f t="shared" si="4082"/>
        <v>6429.324444</v>
      </c>
      <c r="HB303" s="52">
        <f t="shared" si="49"/>
        <v>61721.51466</v>
      </c>
      <c r="HC303" s="63">
        <f t="shared" ref="HC303:HN303" si="4083">HC262</f>
        <v>5523.031584</v>
      </c>
      <c r="HD303" s="63">
        <f t="shared" si="4083"/>
        <v>6249.746266</v>
      </c>
      <c r="HE303" s="63">
        <f t="shared" si="4083"/>
        <v>6758.446544</v>
      </c>
      <c r="HF303" s="63">
        <f t="shared" si="4083"/>
        <v>6758.446544</v>
      </c>
      <c r="HG303" s="63">
        <f t="shared" si="4083"/>
        <v>6903.78948</v>
      </c>
      <c r="HH303" s="63">
        <f t="shared" si="4083"/>
        <v>7339.818289</v>
      </c>
      <c r="HI303" s="63">
        <f t="shared" si="4083"/>
        <v>8429.890312</v>
      </c>
      <c r="HJ303" s="63">
        <f t="shared" si="4083"/>
        <v>8211.875908</v>
      </c>
      <c r="HK303" s="63">
        <f t="shared" si="4083"/>
        <v>7630.504162</v>
      </c>
      <c r="HL303" s="63">
        <f t="shared" si="4083"/>
        <v>7194.475353</v>
      </c>
      <c r="HM303" s="63">
        <f t="shared" si="4083"/>
        <v>7121.803885</v>
      </c>
      <c r="HN303" s="63">
        <f t="shared" si="4083"/>
        <v>9083.933526</v>
      </c>
      <c r="HO303" s="52">
        <f t="shared" si="51"/>
        <v>87205.76185</v>
      </c>
      <c r="HP303" s="63">
        <f t="shared" ref="HP303:IA303" si="4084">HP262</f>
        <v>8487.749167</v>
      </c>
      <c r="HQ303" s="63">
        <f t="shared" si="4084"/>
        <v>9604.558268</v>
      </c>
      <c r="HR303" s="63">
        <f t="shared" si="4084"/>
        <v>10386.32464</v>
      </c>
      <c r="HS303" s="63">
        <f t="shared" si="4084"/>
        <v>10386.32464</v>
      </c>
      <c r="HT303" s="63">
        <f t="shared" si="4084"/>
        <v>10609.68646</v>
      </c>
      <c r="HU303" s="63">
        <f t="shared" si="4084"/>
        <v>11279.77192</v>
      </c>
      <c r="HV303" s="63">
        <f t="shared" si="4084"/>
        <v>12954.98557</v>
      </c>
      <c r="HW303" s="63">
        <f t="shared" si="4084"/>
        <v>12619.94284</v>
      </c>
      <c r="HX303" s="63">
        <f t="shared" si="4084"/>
        <v>11726.49556</v>
      </c>
      <c r="HY303" s="63">
        <f t="shared" si="4084"/>
        <v>11056.4101</v>
      </c>
      <c r="HZ303" s="63">
        <f t="shared" si="4084"/>
        <v>10944.72919</v>
      </c>
      <c r="IA303" s="63">
        <f t="shared" si="4084"/>
        <v>13960.11376</v>
      </c>
      <c r="IB303" s="52">
        <f t="shared" si="53"/>
        <v>134017.0921</v>
      </c>
      <c r="IC303" s="63">
        <f t="shared" ref="IC303:IN303" si="4085">IC262</f>
        <v>13045.70991</v>
      </c>
      <c r="ID303" s="63">
        <f t="shared" si="4085"/>
        <v>14762.25069</v>
      </c>
      <c r="IE303" s="63">
        <f t="shared" si="4085"/>
        <v>15963.82923</v>
      </c>
      <c r="IF303" s="63">
        <f t="shared" si="4085"/>
        <v>15963.82923</v>
      </c>
      <c r="IG303" s="63">
        <f t="shared" si="4085"/>
        <v>16307.13739</v>
      </c>
      <c r="IH303" s="63">
        <f t="shared" si="4085"/>
        <v>17337.06186</v>
      </c>
      <c r="II303" s="63">
        <f t="shared" si="4085"/>
        <v>19911.87302</v>
      </c>
      <c r="IJ303" s="63">
        <f t="shared" si="4085"/>
        <v>19396.91079</v>
      </c>
      <c r="IK303" s="63">
        <f t="shared" si="4085"/>
        <v>18023.67817</v>
      </c>
      <c r="IL303" s="63">
        <f t="shared" si="4085"/>
        <v>16993.7537</v>
      </c>
      <c r="IM303" s="63">
        <f t="shared" si="4085"/>
        <v>16822.09962</v>
      </c>
      <c r="IN303" s="63">
        <f t="shared" si="4085"/>
        <v>21456.75972</v>
      </c>
      <c r="IO303" s="52">
        <f t="shared" si="55"/>
        <v>205984.8933</v>
      </c>
      <c r="IP303" s="63">
        <f t="shared" ref="IP303:JA303" si="4086">IP262</f>
        <v>20810.63439</v>
      </c>
      <c r="IQ303" s="63">
        <f t="shared" si="4086"/>
        <v>23548.87576</v>
      </c>
      <c r="IR303" s="63">
        <f t="shared" si="4086"/>
        <v>25465.64471</v>
      </c>
      <c r="IS303" s="63">
        <f t="shared" si="4086"/>
        <v>25465.64471</v>
      </c>
      <c r="IT303" s="63">
        <f t="shared" si="4086"/>
        <v>26013.29299</v>
      </c>
      <c r="IU303" s="63">
        <f t="shared" si="4086"/>
        <v>27656.23781</v>
      </c>
      <c r="IV303" s="63">
        <f t="shared" si="4086"/>
        <v>31763.59986</v>
      </c>
      <c r="IW303" s="63">
        <f t="shared" si="4086"/>
        <v>30942.12745</v>
      </c>
      <c r="IX303" s="63">
        <f t="shared" si="4086"/>
        <v>28751.53435</v>
      </c>
      <c r="IY303" s="63">
        <f t="shared" si="4086"/>
        <v>27108.58953</v>
      </c>
      <c r="IZ303" s="63">
        <f t="shared" si="4086"/>
        <v>26834.7654</v>
      </c>
      <c r="JA303" s="63">
        <f t="shared" si="4086"/>
        <v>34228.01709</v>
      </c>
      <c r="JB303" s="52">
        <f t="shared" si="57"/>
        <v>328588.9641</v>
      </c>
      <c r="JC303" s="2"/>
      <c r="JD303" s="2"/>
      <c r="JE303" s="19">
        <f t="shared" si="58"/>
        <v>0</v>
      </c>
      <c r="JF303" s="19">
        <f t="shared" si="59"/>
        <v>0</v>
      </c>
      <c r="JG303" s="48">
        <f t="shared" si="60"/>
        <v>0</v>
      </c>
      <c r="JH303" s="48">
        <f t="shared" si="61"/>
        <v>0</v>
      </c>
      <c r="JI303" s="48">
        <f t="shared" si="62"/>
        <v>0</v>
      </c>
      <c r="JJ303" s="48">
        <f t="shared" si="63"/>
        <v>0</v>
      </c>
      <c r="JK303" s="48">
        <f t="shared" si="64"/>
        <v>0</v>
      </c>
    </row>
    <row r="304" ht="19.5" customHeight="1" outlineLevel="1">
      <c r="A304" s="2"/>
      <c r="B304" s="13" t="s">
        <v>20</v>
      </c>
      <c r="C304" s="10">
        <f t="shared" ref="C304:N304" si="4087">C263</f>
        <v>767.3158202</v>
      </c>
      <c r="D304" s="10">
        <f t="shared" si="4087"/>
        <v>837.9896458</v>
      </c>
      <c r="E304" s="10">
        <f t="shared" si="4087"/>
        <v>959.1447753</v>
      </c>
      <c r="F304" s="10">
        <f t="shared" si="4087"/>
        <v>938.9522537</v>
      </c>
      <c r="G304" s="10">
        <f t="shared" si="4087"/>
        <v>959.1447753</v>
      </c>
      <c r="H304" s="10">
        <f t="shared" si="4087"/>
        <v>1019.72234</v>
      </c>
      <c r="I304" s="10">
        <f t="shared" si="4087"/>
        <v>1171.166252</v>
      </c>
      <c r="J304" s="10">
        <f t="shared" si="4087"/>
        <v>1140.87747</v>
      </c>
      <c r="K304" s="10">
        <f t="shared" si="4087"/>
        <v>1060.107383</v>
      </c>
      <c r="L304" s="10">
        <f t="shared" si="4087"/>
        <v>999.5298184</v>
      </c>
      <c r="M304" s="10">
        <f t="shared" si="4087"/>
        <v>999.5298184</v>
      </c>
      <c r="N304" s="10">
        <f t="shared" si="4087"/>
        <v>1262.032599</v>
      </c>
      <c r="O304" s="10">
        <f t="shared" si="21"/>
        <v>12115.51295</v>
      </c>
      <c r="P304" s="10">
        <f t="shared" ref="P304:AA304" si="4088">P263</f>
        <v>901.7041584</v>
      </c>
      <c r="Q304" s="10">
        <f t="shared" si="4088"/>
        <v>984.7558572</v>
      </c>
      <c r="R304" s="10">
        <f t="shared" si="4088"/>
        <v>1127.130198</v>
      </c>
      <c r="S304" s="10">
        <f t="shared" si="4088"/>
        <v>1103.401141</v>
      </c>
      <c r="T304" s="10">
        <f t="shared" si="4088"/>
        <v>1127.130198</v>
      </c>
      <c r="U304" s="10">
        <f t="shared" si="4088"/>
        <v>1198.317368</v>
      </c>
      <c r="V304" s="10">
        <f t="shared" si="4088"/>
        <v>1376.285294</v>
      </c>
      <c r="W304" s="10">
        <f t="shared" si="4088"/>
        <v>1340.691709</v>
      </c>
      <c r="X304" s="10">
        <f t="shared" si="4088"/>
        <v>1245.775482</v>
      </c>
      <c r="Y304" s="10">
        <f t="shared" si="4088"/>
        <v>1174.588312</v>
      </c>
      <c r="Z304" s="10">
        <f t="shared" si="4088"/>
        <v>1174.588312</v>
      </c>
      <c r="AA304" s="10">
        <f t="shared" si="4088"/>
        <v>1483.06605</v>
      </c>
      <c r="AB304" s="10">
        <f t="shared" si="23"/>
        <v>14237.43408</v>
      </c>
      <c r="AC304" s="10">
        <f t="shared" ref="AC304:AN304" si="4089">AC263</f>
        <v>1144.640778</v>
      </c>
      <c r="AD304" s="10">
        <f t="shared" si="4089"/>
        <v>1250.068218</v>
      </c>
      <c r="AE304" s="10">
        <f t="shared" si="4089"/>
        <v>1315.901455</v>
      </c>
      <c r="AF304" s="10">
        <f t="shared" si="4089"/>
        <v>1400.678846</v>
      </c>
      <c r="AG304" s="10">
        <f t="shared" si="4089"/>
        <v>1430.800972</v>
      </c>
      <c r="AH304" s="10">
        <f t="shared" si="4089"/>
        <v>1521.167349</v>
      </c>
      <c r="AI304" s="10">
        <f t="shared" si="4089"/>
        <v>1747.083292</v>
      </c>
      <c r="AJ304" s="10">
        <f t="shared" si="4089"/>
        <v>1701.900104</v>
      </c>
      <c r="AK304" s="10">
        <f t="shared" si="4089"/>
        <v>1581.411601</v>
      </c>
      <c r="AL304" s="10">
        <f t="shared" si="4089"/>
        <v>1491.045223</v>
      </c>
      <c r="AM304" s="10">
        <f t="shared" si="4089"/>
        <v>1605.944741</v>
      </c>
      <c r="AN304" s="10">
        <f t="shared" si="4089"/>
        <v>1882.632858</v>
      </c>
      <c r="AO304" s="10">
        <f t="shared" si="25"/>
        <v>18073.27544</v>
      </c>
      <c r="AP304" s="10">
        <f t="shared" ref="AP304:BA304" si="4090">AP263</f>
        <v>1615.815676</v>
      </c>
      <c r="AQ304" s="10">
        <f t="shared" si="4090"/>
        <v>1764.640804</v>
      </c>
      <c r="AR304" s="10">
        <f t="shared" si="4090"/>
        <v>2019.769595</v>
      </c>
      <c r="AS304" s="10">
        <f t="shared" si="4090"/>
        <v>1977.24813</v>
      </c>
      <c r="AT304" s="10">
        <f t="shared" si="4090"/>
        <v>2019.769595</v>
      </c>
      <c r="AU304" s="10">
        <f t="shared" si="4090"/>
        <v>2147.33399</v>
      </c>
      <c r="AV304" s="10">
        <f t="shared" si="4090"/>
        <v>2466.244979</v>
      </c>
      <c r="AW304" s="10">
        <f t="shared" si="4090"/>
        <v>2402.462781</v>
      </c>
      <c r="AX304" s="10">
        <f t="shared" si="4090"/>
        <v>2232.37692</v>
      </c>
      <c r="AY304" s="10">
        <f t="shared" si="4090"/>
        <v>2104.812525</v>
      </c>
      <c r="AZ304" s="10">
        <f t="shared" si="4090"/>
        <v>2104.812525</v>
      </c>
      <c r="BA304" s="10">
        <f t="shared" si="4090"/>
        <v>2657.591572</v>
      </c>
      <c r="BB304" s="10">
        <f t="shared" si="27"/>
        <v>25512.87909</v>
      </c>
      <c r="BC304" s="10">
        <f t="shared" ref="BC304:BN304" si="4091">BC263</f>
        <v>2480.052992</v>
      </c>
      <c r="BD304" s="10">
        <f t="shared" si="4091"/>
        <v>2708.478925</v>
      </c>
      <c r="BE304" s="10">
        <f t="shared" si="4091"/>
        <v>3100.06624</v>
      </c>
      <c r="BF304" s="10">
        <f t="shared" si="4091"/>
        <v>3034.801688</v>
      </c>
      <c r="BG304" s="10">
        <f t="shared" si="4091"/>
        <v>3100.06624</v>
      </c>
      <c r="BH304" s="10">
        <f t="shared" si="4091"/>
        <v>3295.859897</v>
      </c>
      <c r="BI304" s="10">
        <f t="shared" si="4091"/>
        <v>3785.34404</v>
      </c>
      <c r="BJ304" s="10">
        <f t="shared" si="4091"/>
        <v>3687.447212</v>
      </c>
      <c r="BK304" s="10">
        <f t="shared" si="4091"/>
        <v>3426.389002</v>
      </c>
      <c r="BL304" s="10">
        <f t="shared" si="4091"/>
        <v>3230.595345</v>
      </c>
      <c r="BM304" s="10">
        <f t="shared" si="4091"/>
        <v>3230.595345</v>
      </c>
      <c r="BN304" s="10">
        <f t="shared" si="4091"/>
        <v>4079.034526</v>
      </c>
      <c r="BO304" s="10">
        <f t="shared" si="29"/>
        <v>39158.73145</v>
      </c>
      <c r="BP304" s="10">
        <f t="shared" ref="BP304:CA304" si="4092">BP263</f>
        <v>3808.50014</v>
      </c>
      <c r="BQ304" s="10">
        <f t="shared" si="4092"/>
        <v>4159.283048</v>
      </c>
      <c r="BR304" s="10">
        <f t="shared" si="4092"/>
        <v>4760.625175</v>
      </c>
      <c r="BS304" s="10">
        <f t="shared" si="4092"/>
        <v>4660.401487</v>
      </c>
      <c r="BT304" s="10">
        <f t="shared" si="4092"/>
        <v>4760.625175</v>
      </c>
      <c r="BU304" s="10">
        <f t="shared" si="4092"/>
        <v>5061.296239</v>
      </c>
      <c r="BV304" s="10">
        <f t="shared" si="4092"/>
        <v>5812.973898</v>
      </c>
      <c r="BW304" s="10">
        <f t="shared" si="4092"/>
        <v>5662.638366</v>
      </c>
      <c r="BX304" s="10">
        <f t="shared" si="4092"/>
        <v>5261.743615</v>
      </c>
      <c r="BY304" s="10">
        <f t="shared" si="4092"/>
        <v>4961.072551</v>
      </c>
      <c r="BZ304" s="10">
        <f t="shared" si="4092"/>
        <v>4961.072551</v>
      </c>
      <c r="CA304" s="10">
        <f t="shared" si="4092"/>
        <v>6263.980494</v>
      </c>
      <c r="CB304" s="10">
        <f t="shared" si="31"/>
        <v>60134.21274</v>
      </c>
      <c r="CC304" s="10">
        <f t="shared" ref="CC304:CN304" si="4093">CC263</f>
        <v>6072.193728</v>
      </c>
      <c r="CD304" s="10">
        <f t="shared" si="4093"/>
        <v>6631.47473</v>
      </c>
      <c r="CE304" s="10">
        <f t="shared" si="4093"/>
        <v>7590.242161</v>
      </c>
      <c r="CF304" s="10">
        <f t="shared" si="4093"/>
        <v>7430.447589</v>
      </c>
      <c r="CG304" s="10">
        <f t="shared" si="4093"/>
        <v>7590.242161</v>
      </c>
      <c r="CH304" s="10">
        <f t="shared" si="4093"/>
        <v>8069.625876</v>
      </c>
      <c r="CI304" s="10">
        <f t="shared" si="4093"/>
        <v>9268.085164</v>
      </c>
      <c r="CJ304" s="10">
        <f t="shared" si="4093"/>
        <v>9028.393307</v>
      </c>
      <c r="CK304" s="10">
        <f t="shared" si="4093"/>
        <v>8389.21502</v>
      </c>
      <c r="CL304" s="10">
        <f t="shared" si="4093"/>
        <v>7909.831304</v>
      </c>
      <c r="CM304" s="10">
        <f t="shared" si="4093"/>
        <v>7909.831304</v>
      </c>
      <c r="CN304" s="10">
        <f t="shared" si="4093"/>
        <v>9987.160738</v>
      </c>
      <c r="CO304" s="10">
        <f t="shared" si="33"/>
        <v>95876.74308</v>
      </c>
      <c r="CP304" s="2"/>
      <c r="CQ304" s="2"/>
      <c r="CR304" s="48">
        <f>O304-'ОПУ БС'!C304</f>
        <v>0</v>
      </c>
      <c r="CS304" s="48">
        <f>AB304-'ОПУ БС'!D304</f>
        <v>0</v>
      </c>
      <c r="CT304" s="48">
        <f>AO304-'ОПУ БС'!E304</f>
        <v>0</v>
      </c>
      <c r="CU304" s="48">
        <f>BB304-'ОПУ БС'!F304</f>
        <v>0</v>
      </c>
      <c r="CV304" s="48">
        <f>BO304-'ОПУ БС'!G304</f>
        <v>0</v>
      </c>
      <c r="CW304" s="48">
        <f>CB304-'ОПУ БС'!H304</f>
        <v>0</v>
      </c>
      <c r="CX304" s="48">
        <f>CO304-'ОПУ БС'!I304</f>
        <v>0</v>
      </c>
      <c r="CY304" s="2"/>
      <c r="CZ304" s="2"/>
      <c r="DA304" s="54">
        <f t="shared" ref="DA304:DL304" si="4094">DA263</f>
        <v>0</v>
      </c>
      <c r="DB304" s="54">
        <f t="shared" si="4094"/>
        <v>0</v>
      </c>
      <c r="DC304" s="54">
        <f t="shared" si="4094"/>
        <v>0</v>
      </c>
      <c r="DD304" s="54">
        <f t="shared" si="4094"/>
        <v>0</v>
      </c>
      <c r="DE304" s="54">
        <f t="shared" si="4094"/>
        <v>0</v>
      </c>
      <c r="DF304" s="54">
        <f t="shared" si="4094"/>
        <v>0</v>
      </c>
      <c r="DG304" s="54">
        <f t="shared" si="4094"/>
        <v>0</v>
      </c>
      <c r="DH304" s="54">
        <f t="shared" si="4094"/>
        <v>0</v>
      </c>
      <c r="DI304" s="54">
        <f t="shared" si="4094"/>
        <v>0</v>
      </c>
      <c r="DJ304" s="54">
        <f t="shared" si="4094"/>
        <v>0</v>
      </c>
      <c r="DK304" s="54">
        <f t="shared" si="4094"/>
        <v>0</v>
      </c>
      <c r="DL304" s="54">
        <f t="shared" si="4094"/>
        <v>0</v>
      </c>
      <c r="DM304" s="55">
        <f t="shared" si="35"/>
        <v>0</v>
      </c>
      <c r="DN304" s="54">
        <f t="shared" ref="DN304:DY304" si="4095">DN263</f>
        <v>-1.167334254</v>
      </c>
      <c r="DO304" s="54">
        <f t="shared" si="4095"/>
        <v>-1.274851883</v>
      </c>
      <c r="DP304" s="54">
        <f t="shared" si="4095"/>
        <v>-1.459167818</v>
      </c>
      <c r="DQ304" s="54">
        <f t="shared" si="4095"/>
        <v>-1.428448495</v>
      </c>
      <c r="DR304" s="54">
        <f t="shared" si="4095"/>
        <v>-1.459167818</v>
      </c>
      <c r="DS304" s="54">
        <f t="shared" si="4095"/>
        <v>-1.551325785</v>
      </c>
      <c r="DT304" s="54">
        <f t="shared" si="4095"/>
        <v>-1.781720704</v>
      </c>
      <c r="DU304" s="54">
        <f t="shared" si="4095"/>
        <v>-1.73564172</v>
      </c>
      <c r="DV304" s="54">
        <f t="shared" si="4095"/>
        <v>-1.61276443</v>
      </c>
      <c r="DW304" s="54">
        <f t="shared" si="4095"/>
        <v>-1.520606463</v>
      </c>
      <c r="DX304" s="54">
        <f t="shared" si="4095"/>
        <v>-1.520606463</v>
      </c>
      <c r="DY304" s="54">
        <f t="shared" si="4095"/>
        <v>-1.919957655</v>
      </c>
      <c r="DZ304" s="50">
        <f t="shared" si="37"/>
        <v>-18.43159349</v>
      </c>
      <c r="EA304" s="54">
        <f t="shared" ref="EA304:EL304" si="4096">EA263</f>
        <v>-1.210383839</v>
      </c>
      <c r="EB304" s="54">
        <f t="shared" si="4096"/>
        <v>-1.321866561</v>
      </c>
      <c r="EC304" s="54">
        <f t="shared" si="4096"/>
        <v>-1.512979799</v>
      </c>
      <c r="ED304" s="54">
        <f t="shared" si="4096"/>
        <v>-1.481127593</v>
      </c>
      <c r="EE304" s="54">
        <f t="shared" si="4096"/>
        <v>-1.512979799</v>
      </c>
      <c r="EF304" s="54">
        <f t="shared" si="4096"/>
        <v>-1.608536418</v>
      </c>
      <c r="EG304" s="54">
        <f t="shared" si="4096"/>
        <v>-1.847427965</v>
      </c>
      <c r="EH304" s="54">
        <f t="shared" si="4096"/>
        <v>-1.799649656</v>
      </c>
      <c r="EI304" s="54">
        <f t="shared" si="4096"/>
        <v>-1.672240831</v>
      </c>
      <c r="EJ304" s="54">
        <f t="shared" si="4096"/>
        <v>-1.576684212</v>
      </c>
      <c r="EK304" s="54">
        <f t="shared" si="4096"/>
        <v>-1.576684212</v>
      </c>
      <c r="EL304" s="54">
        <f t="shared" si="4096"/>
        <v>-1.990762893</v>
      </c>
      <c r="EM304" s="50">
        <f t="shared" si="39"/>
        <v>-19.11132378</v>
      </c>
      <c r="EN304" s="54">
        <f t="shared" ref="EN304:EY304" si="4097">EN263</f>
        <v>-1.285355668</v>
      </c>
      <c r="EO304" s="54">
        <f t="shared" si="4097"/>
        <v>-1.40374369</v>
      </c>
      <c r="EP304" s="54">
        <f t="shared" si="4097"/>
        <v>-1.606694585</v>
      </c>
      <c r="EQ304" s="54">
        <f t="shared" si="4097"/>
        <v>-1.572869435</v>
      </c>
      <c r="ER304" s="54">
        <f t="shared" si="4097"/>
        <v>-1.606694585</v>
      </c>
      <c r="ES304" s="54">
        <f t="shared" si="4097"/>
        <v>-1.708170032</v>
      </c>
      <c r="ET304" s="54">
        <f t="shared" si="4097"/>
        <v>-1.961858651</v>
      </c>
      <c r="EU304" s="54">
        <f t="shared" si="4097"/>
        <v>-1.911120927</v>
      </c>
      <c r="EV304" s="54">
        <f t="shared" si="4097"/>
        <v>-1.77582033</v>
      </c>
      <c r="EW304" s="54">
        <f t="shared" si="4097"/>
        <v>-1.674344883</v>
      </c>
      <c r="EX304" s="54">
        <f t="shared" si="4097"/>
        <v>-1.674344883</v>
      </c>
      <c r="EY304" s="54">
        <f t="shared" si="4097"/>
        <v>-2.114071822</v>
      </c>
      <c r="EZ304" s="51">
        <f t="shared" si="41"/>
        <v>-20.29508949</v>
      </c>
      <c r="FA304" s="54">
        <f t="shared" ref="FA304:FL304" si="4098">FA263</f>
        <v>-1.376760866</v>
      </c>
      <c r="FB304" s="54">
        <f t="shared" si="4098"/>
        <v>-1.503567788</v>
      </c>
      <c r="FC304" s="54">
        <f t="shared" si="4098"/>
        <v>-1.720951082</v>
      </c>
      <c r="FD304" s="54">
        <f t="shared" si="4098"/>
        <v>-1.684720533</v>
      </c>
      <c r="FE304" s="54">
        <f t="shared" si="4098"/>
        <v>-1.720951082</v>
      </c>
      <c r="FF304" s="54">
        <f t="shared" si="4098"/>
        <v>-1.82964273</v>
      </c>
      <c r="FG304" s="54">
        <f t="shared" si="4098"/>
        <v>-2.101371848</v>
      </c>
      <c r="FH304" s="54">
        <f t="shared" si="4098"/>
        <v>-2.047026024</v>
      </c>
      <c r="FI304" s="54">
        <f t="shared" si="4098"/>
        <v>-1.902103828</v>
      </c>
      <c r="FJ304" s="54">
        <f t="shared" si="4098"/>
        <v>-1.793412181</v>
      </c>
      <c r="FK304" s="54">
        <f t="shared" si="4098"/>
        <v>-1.793412181</v>
      </c>
      <c r="FL304" s="54">
        <f t="shared" si="4098"/>
        <v>-2.264409319</v>
      </c>
      <c r="FM304" s="51">
        <f t="shared" si="43"/>
        <v>-21.73832946</v>
      </c>
      <c r="FN304" s="2"/>
      <c r="FO304" s="2"/>
      <c r="FP304" s="10">
        <f t="shared" ref="FP304:GA304" si="4099">FP263</f>
        <v>767.3158202</v>
      </c>
      <c r="FQ304" s="10">
        <f t="shared" si="4099"/>
        <v>837.9896458</v>
      </c>
      <c r="FR304" s="10">
        <f t="shared" si="4099"/>
        <v>959.1447753</v>
      </c>
      <c r="FS304" s="10">
        <f t="shared" si="4099"/>
        <v>938.9522537</v>
      </c>
      <c r="FT304" s="10">
        <f t="shared" si="4099"/>
        <v>959.1447753</v>
      </c>
      <c r="FU304" s="10">
        <f t="shared" si="4099"/>
        <v>1019.72234</v>
      </c>
      <c r="FV304" s="10">
        <f t="shared" si="4099"/>
        <v>1171.166252</v>
      </c>
      <c r="FW304" s="10">
        <f t="shared" si="4099"/>
        <v>1140.87747</v>
      </c>
      <c r="FX304" s="10">
        <f t="shared" si="4099"/>
        <v>1060.107383</v>
      </c>
      <c r="FY304" s="10">
        <f t="shared" si="4099"/>
        <v>999.5298184</v>
      </c>
      <c r="FZ304" s="10">
        <f t="shared" si="4099"/>
        <v>999.5298184</v>
      </c>
      <c r="GA304" s="10">
        <f t="shared" si="4099"/>
        <v>1262.032599</v>
      </c>
      <c r="GB304" s="52">
        <f t="shared" si="45"/>
        <v>12115.51295</v>
      </c>
      <c r="GC304" s="10">
        <f t="shared" ref="GC304:GN304" si="4100">GC263</f>
        <v>901.7041584</v>
      </c>
      <c r="GD304" s="10">
        <f t="shared" si="4100"/>
        <v>984.7558572</v>
      </c>
      <c r="GE304" s="10">
        <f t="shared" si="4100"/>
        <v>1127.130198</v>
      </c>
      <c r="GF304" s="10">
        <f t="shared" si="4100"/>
        <v>1103.401141</v>
      </c>
      <c r="GG304" s="10">
        <f t="shared" si="4100"/>
        <v>1127.130198</v>
      </c>
      <c r="GH304" s="10">
        <f t="shared" si="4100"/>
        <v>1198.317368</v>
      </c>
      <c r="GI304" s="10">
        <f t="shared" si="4100"/>
        <v>1376.285294</v>
      </c>
      <c r="GJ304" s="10">
        <f t="shared" si="4100"/>
        <v>1340.691709</v>
      </c>
      <c r="GK304" s="10">
        <f t="shared" si="4100"/>
        <v>1245.775482</v>
      </c>
      <c r="GL304" s="10">
        <f t="shared" si="4100"/>
        <v>1174.588312</v>
      </c>
      <c r="GM304" s="10">
        <f t="shared" si="4100"/>
        <v>1174.588312</v>
      </c>
      <c r="GN304" s="10">
        <f t="shared" si="4100"/>
        <v>1483.06605</v>
      </c>
      <c r="GO304" s="52">
        <f t="shared" si="47"/>
        <v>14237.43408</v>
      </c>
      <c r="GP304" s="63">
        <f t="shared" ref="GP304:HA304" si="4101">GP263</f>
        <v>1144.640778</v>
      </c>
      <c r="GQ304" s="63">
        <f t="shared" si="4101"/>
        <v>1250.068218</v>
      </c>
      <c r="GR304" s="63">
        <f t="shared" si="4101"/>
        <v>1315.901455</v>
      </c>
      <c r="GS304" s="63">
        <f t="shared" si="4101"/>
        <v>1400.678846</v>
      </c>
      <c r="GT304" s="63">
        <f t="shared" si="4101"/>
        <v>1430.800972</v>
      </c>
      <c r="GU304" s="63">
        <f t="shared" si="4101"/>
        <v>1521.167349</v>
      </c>
      <c r="GV304" s="63">
        <f t="shared" si="4101"/>
        <v>1747.083292</v>
      </c>
      <c r="GW304" s="63">
        <f t="shared" si="4101"/>
        <v>1701.900104</v>
      </c>
      <c r="GX304" s="63">
        <f t="shared" si="4101"/>
        <v>1581.411601</v>
      </c>
      <c r="GY304" s="63">
        <f t="shared" si="4101"/>
        <v>1491.045223</v>
      </c>
      <c r="GZ304" s="63">
        <f t="shared" si="4101"/>
        <v>1605.944741</v>
      </c>
      <c r="HA304" s="63">
        <f t="shared" si="4101"/>
        <v>1882.632858</v>
      </c>
      <c r="HB304" s="52">
        <f t="shared" si="49"/>
        <v>18073.27544</v>
      </c>
      <c r="HC304" s="63">
        <f t="shared" ref="HC304:HN304" si="4102">HC263</f>
        <v>1614.648341</v>
      </c>
      <c r="HD304" s="63">
        <f t="shared" si="4102"/>
        <v>1763.365952</v>
      </c>
      <c r="HE304" s="63">
        <f t="shared" si="4102"/>
        <v>2018.310427</v>
      </c>
      <c r="HF304" s="63">
        <f t="shared" si="4102"/>
        <v>1975.819681</v>
      </c>
      <c r="HG304" s="63">
        <f t="shared" si="4102"/>
        <v>2018.310427</v>
      </c>
      <c r="HH304" s="63">
        <f t="shared" si="4102"/>
        <v>2145.782664</v>
      </c>
      <c r="HI304" s="63">
        <f t="shared" si="4102"/>
        <v>2464.463258</v>
      </c>
      <c r="HJ304" s="63">
        <f t="shared" si="4102"/>
        <v>2400.727139</v>
      </c>
      <c r="HK304" s="63">
        <f t="shared" si="4102"/>
        <v>2230.764156</v>
      </c>
      <c r="HL304" s="63">
        <f t="shared" si="4102"/>
        <v>2103.291919</v>
      </c>
      <c r="HM304" s="63">
        <f t="shared" si="4102"/>
        <v>2103.291919</v>
      </c>
      <c r="HN304" s="63">
        <f t="shared" si="4102"/>
        <v>2655.671614</v>
      </c>
      <c r="HO304" s="52">
        <f t="shared" si="51"/>
        <v>25494.4475</v>
      </c>
      <c r="HP304" s="63">
        <f t="shared" ref="HP304:IA304" si="4103">HP263</f>
        <v>2478.842608</v>
      </c>
      <c r="HQ304" s="63">
        <f t="shared" si="4103"/>
        <v>2707.157059</v>
      </c>
      <c r="HR304" s="63">
        <f t="shared" si="4103"/>
        <v>3098.55326</v>
      </c>
      <c r="HS304" s="63">
        <f t="shared" si="4103"/>
        <v>3033.32056</v>
      </c>
      <c r="HT304" s="63">
        <f t="shared" si="4103"/>
        <v>3098.55326</v>
      </c>
      <c r="HU304" s="63">
        <f t="shared" si="4103"/>
        <v>3294.251361</v>
      </c>
      <c r="HV304" s="63">
        <f t="shared" si="4103"/>
        <v>3783.496612</v>
      </c>
      <c r="HW304" s="63">
        <f t="shared" si="4103"/>
        <v>3685.647562</v>
      </c>
      <c r="HX304" s="63">
        <f t="shared" si="4103"/>
        <v>3424.716761</v>
      </c>
      <c r="HY304" s="63">
        <f t="shared" si="4103"/>
        <v>3229.018661</v>
      </c>
      <c r="HZ304" s="63">
        <f t="shared" si="4103"/>
        <v>3229.018661</v>
      </c>
      <c r="IA304" s="63">
        <f t="shared" si="4103"/>
        <v>4077.043763</v>
      </c>
      <c r="IB304" s="52">
        <f t="shared" si="53"/>
        <v>39139.62013</v>
      </c>
      <c r="IC304" s="63">
        <f t="shared" ref="IC304:IN304" si="4104">IC263</f>
        <v>3807.214785</v>
      </c>
      <c r="ID304" s="63">
        <f t="shared" si="4104"/>
        <v>4157.879304</v>
      </c>
      <c r="IE304" s="63">
        <f t="shared" si="4104"/>
        <v>4759.018481</v>
      </c>
      <c r="IF304" s="63">
        <f t="shared" si="4104"/>
        <v>4658.828618</v>
      </c>
      <c r="IG304" s="63">
        <f t="shared" si="4104"/>
        <v>4759.018481</v>
      </c>
      <c r="IH304" s="63">
        <f t="shared" si="4104"/>
        <v>5059.588069</v>
      </c>
      <c r="II304" s="63">
        <f t="shared" si="4104"/>
        <v>5811.01204</v>
      </c>
      <c r="IJ304" s="63">
        <f t="shared" si="4104"/>
        <v>5660.727245</v>
      </c>
      <c r="IK304" s="63">
        <f t="shared" si="4104"/>
        <v>5259.967794</v>
      </c>
      <c r="IL304" s="63">
        <f t="shared" si="4104"/>
        <v>4959.398206</v>
      </c>
      <c r="IM304" s="63">
        <f t="shared" si="4104"/>
        <v>4959.398206</v>
      </c>
      <c r="IN304" s="63">
        <f t="shared" si="4104"/>
        <v>6261.866422</v>
      </c>
      <c r="IO304" s="52">
        <f t="shared" si="55"/>
        <v>60113.91765</v>
      </c>
      <c r="IP304" s="63">
        <f t="shared" ref="IP304:JA304" si="4105">IP263</f>
        <v>6070.816968</v>
      </c>
      <c r="IQ304" s="63">
        <f t="shared" si="4105"/>
        <v>6629.971162</v>
      </c>
      <c r="IR304" s="63">
        <f t="shared" si="4105"/>
        <v>7588.521209</v>
      </c>
      <c r="IS304" s="63">
        <f t="shared" si="4105"/>
        <v>7428.762868</v>
      </c>
      <c r="IT304" s="63">
        <f t="shared" si="4105"/>
        <v>7588.521209</v>
      </c>
      <c r="IU304" s="63">
        <f t="shared" si="4105"/>
        <v>8067.796233</v>
      </c>
      <c r="IV304" s="63">
        <f t="shared" si="4105"/>
        <v>9265.983793</v>
      </c>
      <c r="IW304" s="63">
        <f t="shared" si="4105"/>
        <v>9026.346281</v>
      </c>
      <c r="IX304" s="63">
        <f t="shared" si="4105"/>
        <v>8387.312916</v>
      </c>
      <c r="IY304" s="63">
        <f t="shared" si="4105"/>
        <v>7908.037892</v>
      </c>
      <c r="IZ304" s="63">
        <f t="shared" si="4105"/>
        <v>7908.037892</v>
      </c>
      <c r="JA304" s="63">
        <f t="shared" si="4105"/>
        <v>9984.896328</v>
      </c>
      <c r="JB304" s="52">
        <f t="shared" si="57"/>
        <v>95855.00475</v>
      </c>
      <c r="JC304" s="2"/>
      <c r="JD304" s="2"/>
      <c r="JE304" s="19">
        <f t="shared" si="58"/>
        <v>0</v>
      </c>
      <c r="JF304" s="19">
        <f t="shared" si="59"/>
        <v>0</v>
      </c>
      <c r="JG304" s="48">
        <f t="shared" si="60"/>
        <v>0</v>
      </c>
      <c r="JH304" s="48">
        <f t="shared" si="61"/>
        <v>0</v>
      </c>
      <c r="JI304" s="48">
        <f t="shared" si="62"/>
        <v>0</v>
      </c>
      <c r="JJ304" s="48">
        <f t="shared" si="63"/>
        <v>0</v>
      </c>
      <c r="JK304" s="48">
        <f t="shared" si="64"/>
        <v>0</v>
      </c>
    </row>
    <row r="305" ht="19.5" customHeight="1" outlineLevel="1">
      <c r="A305" s="2"/>
      <c r="B305" s="6" t="s">
        <v>21</v>
      </c>
      <c r="C305" s="8">
        <f t="shared" ref="C305:N305" si="4106">SUM(C306:C312)</f>
        <v>1631.235969</v>
      </c>
      <c r="D305" s="8">
        <f t="shared" si="4106"/>
        <v>1781.481387</v>
      </c>
      <c r="E305" s="8">
        <f t="shared" si="4106"/>
        <v>1996.117698</v>
      </c>
      <c r="F305" s="8">
        <f t="shared" si="4106"/>
        <v>1996.117698</v>
      </c>
      <c r="G305" s="8">
        <f t="shared" si="4106"/>
        <v>1958.542124</v>
      </c>
      <c r="H305" s="8">
        <f t="shared" si="4106"/>
        <v>2060.34248</v>
      </c>
      <c r="I305" s="8">
        <f t="shared" si="4106"/>
        <v>2502.362546</v>
      </c>
      <c r="J305" s="8">
        <f t="shared" si="4106"/>
        <v>2384.96774</v>
      </c>
      <c r="K305" s="8">
        <f t="shared" si="4106"/>
        <v>2239.242218</v>
      </c>
      <c r="L305" s="8">
        <f t="shared" si="4106"/>
        <v>2120.227846</v>
      </c>
      <c r="M305" s="8">
        <f t="shared" si="4106"/>
        <v>2402.765797</v>
      </c>
      <c r="N305" s="8">
        <f t="shared" si="4106"/>
        <v>2682.953896</v>
      </c>
      <c r="O305" s="8">
        <f t="shared" si="21"/>
        <v>25756.3574</v>
      </c>
      <c r="P305" s="8">
        <f t="shared" ref="P305:AA305" si="4107">SUM(P306:P312)</f>
        <v>1879.286188</v>
      </c>
      <c r="Q305" s="8">
        <f t="shared" si="4107"/>
        <v>2052.378337</v>
      </c>
      <c r="R305" s="8">
        <f t="shared" si="4107"/>
        <v>2299.652835</v>
      </c>
      <c r="S305" s="8">
        <f t="shared" si="4107"/>
        <v>2299.652835</v>
      </c>
      <c r="T305" s="8">
        <f t="shared" si="4107"/>
        <v>2253.640843</v>
      </c>
      <c r="U305" s="8">
        <f t="shared" si="4107"/>
        <v>2368.858276</v>
      </c>
      <c r="V305" s="8">
        <f t="shared" si="4107"/>
        <v>2882.156222</v>
      </c>
      <c r="W305" s="8">
        <f t="shared" si="4107"/>
        <v>2747.818069</v>
      </c>
      <c r="X305" s="8">
        <f t="shared" si="4107"/>
        <v>2579.955119</v>
      </c>
      <c r="Y305" s="8">
        <f t="shared" si="4107"/>
        <v>2442.726872</v>
      </c>
      <c r="Z305" s="8">
        <f t="shared" si="4107"/>
        <v>2775.88298</v>
      </c>
      <c r="AA305" s="8">
        <f t="shared" si="4107"/>
        <v>3090.93123</v>
      </c>
      <c r="AB305" s="8">
        <f t="shared" si="23"/>
        <v>29672.93981</v>
      </c>
      <c r="AC305" s="8">
        <f t="shared" ref="AC305:AN305" si="4108">SUM(AC306:AC312)</f>
        <v>2359.561622</v>
      </c>
      <c r="AD305" s="8">
        <f t="shared" si="4108"/>
        <v>2576.889666</v>
      </c>
      <c r="AE305" s="8">
        <f t="shared" si="4108"/>
        <v>2887.358301</v>
      </c>
      <c r="AF305" s="8">
        <f t="shared" si="4108"/>
        <v>2887.358301</v>
      </c>
      <c r="AG305" s="8">
        <f t="shared" si="4108"/>
        <v>2831.006943</v>
      </c>
      <c r="AH305" s="8">
        <f t="shared" si="4108"/>
        <v>2967.431896</v>
      </c>
      <c r="AI305" s="8">
        <f t="shared" si="4108"/>
        <v>3618.969684</v>
      </c>
      <c r="AJ305" s="8">
        <f t="shared" si="4108"/>
        <v>3452.281786</v>
      </c>
      <c r="AK305" s="8">
        <f t="shared" si="4108"/>
        <v>3239.914319</v>
      </c>
      <c r="AL305" s="8">
        <f t="shared" si="4108"/>
        <v>3067.282931</v>
      </c>
      <c r="AM305" s="8">
        <f t="shared" si="4108"/>
        <v>3487.322762</v>
      </c>
      <c r="AN305" s="8">
        <f t="shared" si="4108"/>
        <v>3880.857931</v>
      </c>
      <c r="AO305" s="8">
        <f t="shared" si="25"/>
        <v>37256.23614</v>
      </c>
      <c r="AP305" s="8">
        <f t="shared" ref="AP305:BA305" si="4109">SUM(AP306:AP312)</f>
        <v>3156.690609</v>
      </c>
      <c r="AQ305" s="8">
        <f t="shared" si="4109"/>
        <v>3447.438428</v>
      </c>
      <c r="AR305" s="8">
        <f t="shared" si="4109"/>
        <v>3862.792456</v>
      </c>
      <c r="AS305" s="8">
        <f t="shared" si="4109"/>
        <v>3862.792456</v>
      </c>
      <c r="AT305" s="8">
        <f t="shared" si="4109"/>
        <v>3783.195734</v>
      </c>
      <c r="AU305" s="8">
        <f t="shared" si="4109"/>
        <v>3949.681109</v>
      </c>
      <c r="AV305" s="8">
        <f t="shared" si="4109"/>
        <v>4839.324135</v>
      </c>
      <c r="AW305" s="8">
        <f t="shared" si="4109"/>
        <v>4618.333067</v>
      </c>
      <c r="AX305" s="8">
        <f t="shared" si="4109"/>
        <v>4334.033421</v>
      </c>
      <c r="AY305" s="8">
        <f t="shared" si="4109"/>
        <v>4103.497339</v>
      </c>
      <c r="AZ305" s="8">
        <f t="shared" si="4109"/>
        <v>4692.779201</v>
      </c>
      <c r="BA305" s="8">
        <f t="shared" si="4109"/>
        <v>5191.925344</v>
      </c>
      <c r="BB305" s="8">
        <f t="shared" si="27"/>
        <v>49842.4833</v>
      </c>
      <c r="BC305" s="8">
        <f t="shared" ref="BC305:BN305" si="4110">SUM(BC306:BC312)</f>
        <v>4606.259983</v>
      </c>
      <c r="BD305" s="8">
        <f t="shared" si="4110"/>
        <v>5030.520771</v>
      </c>
      <c r="BE305" s="8">
        <f t="shared" si="4110"/>
        <v>5636.60761</v>
      </c>
      <c r="BF305" s="8">
        <f t="shared" si="4110"/>
        <v>5636.60761</v>
      </c>
      <c r="BG305" s="8">
        <f t="shared" si="4110"/>
        <v>5515.252624</v>
      </c>
      <c r="BH305" s="8">
        <f t="shared" si="4110"/>
        <v>5732.278132</v>
      </c>
      <c r="BI305" s="8">
        <f t="shared" si="4110"/>
        <v>7058.367177</v>
      </c>
      <c r="BJ305" s="8">
        <f t="shared" si="4110"/>
        <v>6738.979706</v>
      </c>
      <c r="BK305" s="8">
        <f t="shared" si="4110"/>
        <v>6323.613307</v>
      </c>
      <c r="BL305" s="8">
        <f t="shared" si="4110"/>
        <v>5987.843783</v>
      </c>
      <c r="BM305" s="8">
        <f t="shared" si="4110"/>
        <v>6888.004578</v>
      </c>
      <c r="BN305" s="8">
        <f t="shared" si="4110"/>
        <v>7576.085498</v>
      </c>
      <c r="BO305" s="8">
        <f t="shared" si="29"/>
        <v>72730.42078</v>
      </c>
      <c r="BP305" s="8">
        <f t="shared" ref="BP305:CA305" si="4111">SUM(BP306:BP312)</f>
        <v>6733.614693</v>
      </c>
      <c r="BQ305" s="8">
        <f t="shared" si="4111"/>
        <v>7353.816047</v>
      </c>
      <c r="BR305" s="8">
        <f t="shared" si="4111"/>
        <v>8239.81798</v>
      </c>
      <c r="BS305" s="8">
        <f t="shared" si="4111"/>
        <v>8239.81798</v>
      </c>
      <c r="BT305" s="8">
        <f t="shared" si="4111"/>
        <v>8055.426101</v>
      </c>
      <c r="BU305" s="8">
        <f t="shared" si="4111"/>
        <v>8328.94468</v>
      </c>
      <c r="BV305" s="8">
        <f t="shared" si="4111"/>
        <v>10313.31212</v>
      </c>
      <c r="BW305" s="8">
        <f t="shared" si="4111"/>
        <v>9851.533</v>
      </c>
      <c r="BX305" s="8">
        <f t="shared" si="4111"/>
        <v>9243.24345</v>
      </c>
      <c r="BY305" s="8">
        <f t="shared" si="4111"/>
        <v>8753.289623</v>
      </c>
      <c r="BZ305" s="8">
        <f t="shared" si="4111"/>
        <v>10132.39216</v>
      </c>
      <c r="CA305" s="8">
        <f t="shared" si="4111"/>
        <v>11075.02417</v>
      </c>
      <c r="CB305" s="8">
        <f t="shared" si="31"/>
        <v>106320.232</v>
      </c>
      <c r="CC305" s="8">
        <f t="shared" ref="CC305:CN305" si="4112">SUM(CC306:CC312)</f>
        <v>10322.05379</v>
      </c>
      <c r="CD305" s="8">
        <f t="shared" si="4112"/>
        <v>11272.76927</v>
      </c>
      <c r="CE305" s="8">
        <f t="shared" si="4112"/>
        <v>12630.93424</v>
      </c>
      <c r="CF305" s="8">
        <f t="shared" si="4112"/>
        <v>12630.93424</v>
      </c>
      <c r="CG305" s="8">
        <f t="shared" si="4112"/>
        <v>12342.65071</v>
      </c>
      <c r="CH305" s="8">
        <f t="shared" si="4112"/>
        <v>12699.18901</v>
      </c>
      <c r="CI305" s="8">
        <f t="shared" si="4112"/>
        <v>15803.68346</v>
      </c>
      <c r="CJ305" s="8">
        <f t="shared" si="4112"/>
        <v>15102.96341</v>
      </c>
      <c r="CK305" s="8">
        <f t="shared" si="4112"/>
        <v>14168.15437</v>
      </c>
      <c r="CL305" s="8">
        <f t="shared" si="4112"/>
        <v>13418.18416</v>
      </c>
      <c r="CM305" s="8">
        <f t="shared" si="4112"/>
        <v>15611.21785</v>
      </c>
      <c r="CN305" s="8">
        <f t="shared" si="4112"/>
        <v>16977.06215</v>
      </c>
      <c r="CO305" s="8">
        <f t="shared" si="33"/>
        <v>162979.7967</v>
      </c>
      <c r="CP305" s="2"/>
      <c r="CQ305" s="2"/>
      <c r="CR305" s="48">
        <f>O305-'ОПУ БС'!C305</f>
        <v>0</v>
      </c>
      <c r="CS305" s="48">
        <f>AB305-'ОПУ БС'!D305</f>
        <v>0</v>
      </c>
      <c r="CT305" s="48">
        <f>AO305-'ОПУ БС'!E305</f>
        <v>0</v>
      </c>
      <c r="CU305" s="48">
        <f>BB305-'ОПУ БС'!F305</f>
        <v>0</v>
      </c>
      <c r="CV305" s="48">
        <f>BO305-'ОПУ БС'!G305</f>
        <v>0</v>
      </c>
      <c r="CW305" s="48">
        <f>CB305-'ОПУ БС'!H305</f>
        <v>0</v>
      </c>
      <c r="CX305" s="48">
        <f>CO305-'ОПУ БС'!I305</f>
        <v>0</v>
      </c>
      <c r="CY305" s="2"/>
      <c r="CZ305" s="2"/>
      <c r="DA305" s="49">
        <f t="shared" ref="DA305:DL305" si="4113">SUM(DA306:DA312)</f>
        <v>0</v>
      </c>
      <c r="DB305" s="49">
        <f t="shared" si="4113"/>
        <v>0</v>
      </c>
      <c r="DC305" s="49">
        <f t="shared" si="4113"/>
        <v>0</v>
      </c>
      <c r="DD305" s="49">
        <f t="shared" si="4113"/>
        <v>0</v>
      </c>
      <c r="DE305" s="49">
        <f t="shared" si="4113"/>
        <v>0</v>
      </c>
      <c r="DF305" s="49">
        <f t="shared" si="4113"/>
        <v>-69.72588881</v>
      </c>
      <c r="DG305" s="49">
        <f t="shared" si="4113"/>
        <v>-85.0351033</v>
      </c>
      <c r="DH305" s="49">
        <f t="shared" si="4113"/>
        <v>-81.11842981</v>
      </c>
      <c r="DI305" s="49">
        <f t="shared" si="4113"/>
        <v>-76.1284213</v>
      </c>
      <c r="DJ305" s="49">
        <f t="shared" si="4113"/>
        <v>-72.07209336</v>
      </c>
      <c r="DK305" s="49">
        <f t="shared" si="4113"/>
        <v>-81.9417893</v>
      </c>
      <c r="DL305" s="49">
        <f t="shared" si="4113"/>
        <v>-91.18870395</v>
      </c>
      <c r="DM305" s="50">
        <f t="shared" si="35"/>
        <v>-557.2104298</v>
      </c>
      <c r="DN305" s="49">
        <f t="shared" ref="DN305:DY305" si="4114">SUM(DN306:DN312)</f>
        <v>-82.80283032</v>
      </c>
      <c r="DO305" s="49">
        <f t="shared" si="4114"/>
        <v>-90.4294068</v>
      </c>
      <c r="DP305" s="49">
        <f t="shared" si="4114"/>
        <v>-101.324516</v>
      </c>
      <c r="DQ305" s="49">
        <f t="shared" si="4114"/>
        <v>-101.324516</v>
      </c>
      <c r="DR305" s="49">
        <f t="shared" si="4114"/>
        <v>-99.23662255</v>
      </c>
      <c r="DS305" s="49">
        <f t="shared" si="4114"/>
        <v>-103.6036835</v>
      </c>
      <c r="DT305" s="49">
        <f t="shared" si="4114"/>
        <v>-126.9398192</v>
      </c>
      <c r="DU305" s="49">
        <f t="shared" si="4114"/>
        <v>-121.143025</v>
      </c>
      <c r="DV305" s="49">
        <f t="shared" si="4114"/>
        <v>-113.6855899</v>
      </c>
      <c r="DW305" s="49">
        <f t="shared" si="4114"/>
        <v>-107.6384214</v>
      </c>
      <c r="DX305" s="49">
        <f t="shared" si="4114"/>
        <v>-123.0958139</v>
      </c>
      <c r="DY305" s="49">
        <f t="shared" si="4114"/>
        <v>-136.1888657</v>
      </c>
      <c r="DZ305" s="50">
        <f t="shared" si="37"/>
        <v>-1307.41311</v>
      </c>
      <c r="EA305" s="49">
        <f t="shared" ref="EA305:EL305" si="4115">SUM(EA306:EA312)</f>
        <v>-89.23511425</v>
      </c>
      <c r="EB305" s="49">
        <f t="shared" si="4115"/>
        <v>-97.45413793</v>
      </c>
      <c r="EC305" s="49">
        <f t="shared" si="4115"/>
        <v>-109.1956003</v>
      </c>
      <c r="ED305" s="49">
        <f t="shared" si="4115"/>
        <v>-109.1956003</v>
      </c>
      <c r="EE305" s="49">
        <f t="shared" si="4115"/>
        <v>-106.8446418</v>
      </c>
      <c r="EF305" s="49">
        <f t="shared" si="4115"/>
        <v>-111.0489846</v>
      </c>
      <c r="EG305" s="49">
        <f t="shared" si="4115"/>
        <v>-136.7387433</v>
      </c>
      <c r="EH305" s="49">
        <f t="shared" si="4115"/>
        <v>-130.5513858</v>
      </c>
      <c r="EI305" s="49">
        <f t="shared" si="4115"/>
        <v>-122.5046693</v>
      </c>
      <c r="EJ305" s="49">
        <f t="shared" si="4115"/>
        <v>-115.9999492</v>
      </c>
      <c r="EK305" s="49">
        <f t="shared" si="4115"/>
        <v>-133.4383812</v>
      </c>
      <c r="EL305" s="49">
        <f t="shared" si="4115"/>
        <v>-146.76828</v>
      </c>
      <c r="EM305" s="50">
        <f t="shared" si="39"/>
        <v>-1408.975488</v>
      </c>
      <c r="EN305" s="49">
        <f t="shared" ref="EN305:EY305" si="4116">SUM(EN306:EN312)</f>
        <v>-84.5866408</v>
      </c>
      <c r="EO305" s="49">
        <f t="shared" si="4116"/>
        <v>-92.37751561</v>
      </c>
      <c r="EP305" s="49">
        <f t="shared" si="4116"/>
        <v>-103.5073368</v>
      </c>
      <c r="EQ305" s="49">
        <f t="shared" si="4116"/>
        <v>-103.5073368</v>
      </c>
      <c r="ER305" s="49">
        <f t="shared" si="4116"/>
        <v>-101.1910341</v>
      </c>
      <c r="ES305" s="49">
        <f t="shared" si="4116"/>
        <v>-104.6269328</v>
      </c>
      <c r="ET305" s="49">
        <f t="shared" si="4116"/>
        <v>-129.5542539</v>
      </c>
      <c r="EU305" s="49">
        <f t="shared" si="4116"/>
        <v>-123.753455</v>
      </c>
      <c r="EV305" s="49">
        <f t="shared" si="4116"/>
        <v>-116.1122145</v>
      </c>
      <c r="EW305" s="49">
        <f t="shared" si="4116"/>
        <v>-109.9574892</v>
      </c>
      <c r="EX305" s="49">
        <f t="shared" si="4116"/>
        <v>-127.281565</v>
      </c>
      <c r="EY305" s="49">
        <f t="shared" si="4116"/>
        <v>-139.1227645</v>
      </c>
      <c r="EZ305" s="51">
        <f t="shared" si="41"/>
        <v>-1335.578539</v>
      </c>
      <c r="FA305" s="49">
        <f t="shared" ref="FA305:FL305" si="4117">SUM(FA306:FA312)</f>
        <v>-57.47654027</v>
      </c>
      <c r="FB305" s="49">
        <f t="shared" si="4117"/>
        <v>-62.77043213</v>
      </c>
      <c r="FC305" s="49">
        <f t="shared" si="4117"/>
        <v>-70.3331348</v>
      </c>
      <c r="FD305" s="49">
        <f t="shared" si="4117"/>
        <v>-70.3331348</v>
      </c>
      <c r="FE305" s="49">
        <f t="shared" si="4117"/>
        <v>-68.72787871</v>
      </c>
      <c r="FF305" s="49">
        <f t="shared" si="4117"/>
        <v>-70.71319945</v>
      </c>
      <c r="FG305" s="49">
        <f t="shared" si="4117"/>
        <v>-88.00003055</v>
      </c>
      <c r="FH305" s="49">
        <f t="shared" si="4117"/>
        <v>-84.09819424</v>
      </c>
      <c r="FI305" s="49">
        <f t="shared" si="4117"/>
        <v>-78.89287462</v>
      </c>
      <c r="FJ305" s="49">
        <f t="shared" si="4117"/>
        <v>-74.71679744</v>
      </c>
      <c r="FK305" s="49">
        <f t="shared" si="4117"/>
        <v>-86.92831967</v>
      </c>
      <c r="FL305" s="49">
        <f t="shared" si="4117"/>
        <v>-94.53378333</v>
      </c>
      <c r="FM305" s="51">
        <f t="shared" si="43"/>
        <v>-907.52432</v>
      </c>
      <c r="FN305" s="2"/>
      <c r="FO305" s="2"/>
      <c r="FP305" s="8">
        <f t="shared" ref="FP305:GA305" si="4118">SUM(FP306:FP312)</f>
        <v>1631.235969</v>
      </c>
      <c r="FQ305" s="8">
        <f t="shared" si="4118"/>
        <v>1781.481387</v>
      </c>
      <c r="FR305" s="8">
        <f t="shared" si="4118"/>
        <v>1996.117698</v>
      </c>
      <c r="FS305" s="8">
        <f t="shared" si="4118"/>
        <v>1996.117698</v>
      </c>
      <c r="FT305" s="8">
        <f t="shared" si="4118"/>
        <v>1958.542124</v>
      </c>
      <c r="FU305" s="8">
        <f t="shared" si="4118"/>
        <v>2060.34248</v>
      </c>
      <c r="FV305" s="8">
        <f t="shared" si="4118"/>
        <v>2502.362546</v>
      </c>
      <c r="FW305" s="8">
        <f t="shared" si="4118"/>
        <v>2384.96774</v>
      </c>
      <c r="FX305" s="8">
        <f t="shared" si="4118"/>
        <v>2239.242218</v>
      </c>
      <c r="FY305" s="8">
        <f t="shared" si="4118"/>
        <v>2120.227846</v>
      </c>
      <c r="FZ305" s="8">
        <f t="shared" si="4118"/>
        <v>2402.765797</v>
      </c>
      <c r="GA305" s="8">
        <f t="shared" si="4118"/>
        <v>2682.953896</v>
      </c>
      <c r="GB305" s="52">
        <f t="shared" si="45"/>
        <v>25756.3574</v>
      </c>
      <c r="GC305" s="8">
        <f t="shared" ref="GC305:GN305" si="4119">SUM(GC306:GC312)</f>
        <v>1879.286188</v>
      </c>
      <c r="GD305" s="8">
        <f t="shared" si="4119"/>
        <v>2052.378337</v>
      </c>
      <c r="GE305" s="8">
        <f t="shared" si="4119"/>
        <v>2299.652835</v>
      </c>
      <c r="GF305" s="8">
        <f t="shared" si="4119"/>
        <v>2299.652835</v>
      </c>
      <c r="GG305" s="8">
        <f t="shared" si="4119"/>
        <v>2253.640843</v>
      </c>
      <c r="GH305" s="8">
        <f t="shared" si="4119"/>
        <v>2368.858276</v>
      </c>
      <c r="GI305" s="8">
        <f t="shared" si="4119"/>
        <v>2882.156222</v>
      </c>
      <c r="GJ305" s="8">
        <f t="shared" si="4119"/>
        <v>2747.818069</v>
      </c>
      <c r="GK305" s="8">
        <f t="shared" si="4119"/>
        <v>2579.955119</v>
      </c>
      <c r="GL305" s="8">
        <f t="shared" si="4119"/>
        <v>2442.726872</v>
      </c>
      <c r="GM305" s="8">
        <f t="shared" si="4119"/>
        <v>2775.88298</v>
      </c>
      <c r="GN305" s="8">
        <f t="shared" si="4119"/>
        <v>3090.93123</v>
      </c>
      <c r="GO305" s="52">
        <f t="shared" si="47"/>
        <v>29672.93981</v>
      </c>
      <c r="GP305" s="53">
        <f t="shared" ref="GP305:HA305" si="4120">SUM(GP306:GP312)</f>
        <v>2359.561622</v>
      </c>
      <c r="GQ305" s="53">
        <f t="shared" si="4120"/>
        <v>2576.889666</v>
      </c>
      <c r="GR305" s="53">
        <f t="shared" si="4120"/>
        <v>2887.358301</v>
      </c>
      <c r="GS305" s="53">
        <f t="shared" si="4120"/>
        <v>2887.358301</v>
      </c>
      <c r="GT305" s="53">
        <f t="shared" si="4120"/>
        <v>2831.006943</v>
      </c>
      <c r="GU305" s="53">
        <f t="shared" si="4120"/>
        <v>2897.706007</v>
      </c>
      <c r="GV305" s="53">
        <f t="shared" si="4120"/>
        <v>3533.93458</v>
      </c>
      <c r="GW305" s="53">
        <f t="shared" si="4120"/>
        <v>3371.163356</v>
      </c>
      <c r="GX305" s="53">
        <f t="shared" si="4120"/>
        <v>3163.785897</v>
      </c>
      <c r="GY305" s="53">
        <f t="shared" si="4120"/>
        <v>2995.210838</v>
      </c>
      <c r="GZ305" s="53">
        <f t="shared" si="4120"/>
        <v>3405.380973</v>
      </c>
      <c r="HA305" s="53">
        <f t="shared" si="4120"/>
        <v>3789.669227</v>
      </c>
      <c r="HB305" s="52">
        <f t="shared" si="49"/>
        <v>36699.02571</v>
      </c>
      <c r="HC305" s="53">
        <f t="shared" ref="HC305:HN305" si="4121">SUM(HC306:HC312)</f>
        <v>3073.887779</v>
      </c>
      <c r="HD305" s="53">
        <f t="shared" si="4121"/>
        <v>3357.009021</v>
      </c>
      <c r="HE305" s="53">
        <f t="shared" si="4121"/>
        <v>3761.46794</v>
      </c>
      <c r="HF305" s="53">
        <f t="shared" si="4121"/>
        <v>3761.46794</v>
      </c>
      <c r="HG305" s="53">
        <f t="shared" si="4121"/>
        <v>3683.959112</v>
      </c>
      <c r="HH305" s="53">
        <f t="shared" si="4121"/>
        <v>3846.077426</v>
      </c>
      <c r="HI305" s="53">
        <f t="shared" si="4121"/>
        <v>4712.384316</v>
      </c>
      <c r="HJ305" s="53">
        <f t="shared" si="4121"/>
        <v>4497.190042</v>
      </c>
      <c r="HK305" s="53">
        <f t="shared" si="4121"/>
        <v>4220.347831</v>
      </c>
      <c r="HL305" s="53">
        <f t="shared" si="4121"/>
        <v>3995.858918</v>
      </c>
      <c r="HM305" s="53">
        <f t="shared" si="4121"/>
        <v>4569.683387</v>
      </c>
      <c r="HN305" s="53">
        <f t="shared" si="4121"/>
        <v>5055.736478</v>
      </c>
      <c r="HO305" s="52">
        <f t="shared" si="51"/>
        <v>48535.07019</v>
      </c>
      <c r="HP305" s="53">
        <f t="shared" ref="HP305:IA305" si="4122">SUM(HP306:HP312)</f>
        <v>4517.024868</v>
      </c>
      <c r="HQ305" s="53">
        <f t="shared" si="4122"/>
        <v>4933.066633</v>
      </c>
      <c r="HR305" s="53">
        <f t="shared" si="4122"/>
        <v>5527.41201</v>
      </c>
      <c r="HS305" s="53">
        <f t="shared" si="4122"/>
        <v>5527.41201</v>
      </c>
      <c r="HT305" s="53">
        <f t="shared" si="4122"/>
        <v>5408.407982</v>
      </c>
      <c r="HU305" s="53">
        <f t="shared" si="4122"/>
        <v>5621.229148</v>
      </c>
      <c r="HV305" s="53">
        <f t="shared" si="4122"/>
        <v>6921.628433</v>
      </c>
      <c r="HW305" s="53">
        <f t="shared" si="4122"/>
        <v>6608.42832</v>
      </c>
      <c r="HX305" s="53">
        <f t="shared" si="4122"/>
        <v>6201.108638</v>
      </c>
      <c r="HY305" s="53">
        <f t="shared" si="4122"/>
        <v>5871.843834</v>
      </c>
      <c r="HZ305" s="53">
        <f t="shared" si="4122"/>
        <v>6754.566197</v>
      </c>
      <c r="IA305" s="53">
        <f t="shared" si="4122"/>
        <v>7429.317218</v>
      </c>
      <c r="IB305" s="52">
        <f t="shared" si="53"/>
        <v>71321.44529</v>
      </c>
      <c r="IC305" s="53">
        <f t="shared" ref="IC305:IN305" si="4123">SUM(IC306:IC312)</f>
        <v>6649.028052</v>
      </c>
      <c r="ID305" s="53">
        <f t="shared" si="4123"/>
        <v>7261.438531</v>
      </c>
      <c r="IE305" s="53">
        <f t="shared" si="4123"/>
        <v>8136.310643</v>
      </c>
      <c r="IF305" s="53">
        <f t="shared" si="4123"/>
        <v>8136.310643</v>
      </c>
      <c r="IG305" s="53">
        <f t="shared" si="4123"/>
        <v>7954.235067</v>
      </c>
      <c r="IH305" s="53">
        <f t="shared" si="4123"/>
        <v>8224.317747</v>
      </c>
      <c r="II305" s="53">
        <f t="shared" si="4123"/>
        <v>10183.75786</v>
      </c>
      <c r="IJ305" s="53">
        <f t="shared" si="4123"/>
        <v>9727.779545</v>
      </c>
      <c r="IK305" s="53">
        <f t="shared" si="4123"/>
        <v>9127.131236</v>
      </c>
      <c r="IL305" s="53">
        <f t="shared" si="4123"/>
        <v>8643.332134</v>
      </c>
      <c r="IM305" s="53">
        <f t="shared" si="4123"/>
        <v>10005.1106</v>
      </c>
      <c r="IN305" s="53">
        <f t="shared" si="4123"/>
        <v>10935.9014</v>
      </c>
      <c r="IO305" s="52">
        <f t="shared" si="55"/>
        <v>104984.6535</v>
      </c>
      <c r="IP305" s="53">
        <f t="shared" ref="IP305:JA305" si="4124">SUM(IP306:IP312)</f>
        <v>10264.57725</v>
      </c>
      <c r="IQ305" s="53">
        <f t="shared" si="4124"/>
        <v>11209.99884</v>
      </c>
      <c r="IR305" s="53">
        <f t="shared" si="4124"/>
        <v>12560.60111</v>
      </c>
      <c r="IS305" s="53">
        <f t="shared" si="4124"/>
        <v>12560.60111</v>
      </c>
      <c r="IT305" s="53">
        <f t="shared" si="4124"/>
        <v>12273.92284</v>
      </c>
      <c r="IU305" s="53">
        <f t="shared" si="4124"/>
        <v>12628.47581</v>
      </c>
      <c r="IV305" s="53">
        <f t="shared" si="4124"/>
        <v>15715.68343</v>
      </c>
      <c r="IW305" s="53">
        <f t="shared" si="4124"/>
        <v>15018.86521</v>
      </c>
      <c r="IX305" s="53">
        <f t="shared" si="4124"/>
        <v>14089.2615</v>
      </c>
      <c r="IY305" s="53">
        <f t="shared" si="4124"/>
        <v>13343.46736</v>
      </c>
      <c r="IZ305" s="53">
        <f t="shared" si="4124"/>
        <v>15524.28953</v>
      </c>
      <c r="JA305" s="53">
        <f t="shared" si="4124"/>
        <v>16882.52837</v>
      </c>
      <c r="JB305" s="52">
        <f t="shared" si="57"/>
        <v>162072.2723</v>
      </c>
      <c r="JC305" s="2"/>
      <c r="JD305" s="2"/>
      <c r="JE305" s="19">
        <f t="shared" si="58"/>
        <v>0</v>
      </c>
      <c r="JF305" s="19">
        <f t="shared" si="59"/>
        <v>0</v>
      </c>
      <c r="JG305" s="48">
        <f t="shared" si="60"/>
        <v>0</v>
      </c>
      <c r="JH305" s="48">
        <f t="shared" si="61"/>
        <v>0</v>
      </c>
      <c r="JI305" s="48">
        <f t="shared" si="62"/>
        <v>0</v>
      </c>
      <c r="JJ305" s="48">
        <f t="shared" si="63"/>
        <v>0</v>
      </c>
      <c r="JK305" s="48">
        <f t="shared" si="64"/>
        <v>0</v>
      </c>
    </row>
    <row r="306" ht="19.5" customHeight="1" outlineLevel="1">
      <c r="A306" s="2"/>
      <c r="B306" s="13" t="s">
        <v>22</v>
      </c>
      <c r="C306" s="10">
        <f t="shared" ref="C306:N306" si="4125">C265</f>
        <v>556.2014205</v>
      </c>
      <c r="D306" s="10">
        <f t="shared" si="4125"/>
        <v>607.4304987</v>
      </c>
      <c r="E306" s="10">
        <f t="shared" si="4125"/>
        <v>680.6148962</v>
      </c>
      <c r="F306" s="10">
        <f t="shared" si="4125"/>
        <v>680.6148962</v>
      </c>
      <c r="G306" s="10">
        <f t="shared" si="4125"/>
        <v>614.7489385</v>
      </c>
      <c r="H306" s="10">
        <f t="shared" si="4125"/>
        <v>739.1624141</v>
      </c>
      <c r="I306" s="10">
        <f t="shared" si="4125"/>
        <v>848.9390103</v>
      </c>
      <c r="J306" s="10">
        <f t="shared" si="4125"/>
        <v>826.9836911</v>
      </c>
      <c r="K306" s="10">
        <f t="shared" si="4125"/>
        <v>768.4361731</v>
      </c>
      <c r="L306" s="10">
        <f t="shared" si="4125"/>
        <v>724.5255346</v>
      </c>
      <c r="M306" s="10">
        <f t="shared" si="4125"/>
        <v>819.6652513</v>
      </c>
      <c r="N306" s="10">
        <f t="shared" si="4125"/>
        <v>914.804968</v>
      </c>
      <c r="O306" s="10">
        <f t="shared" si="21"/>
        <v>8782.127693</v>
      </c>
      <c r="P306" s="10">
        <f t="shared" ref="P306:AA306" si="4126">P265</f>
        <v>659.5894305</v>
      </c>
      <c r="Q306" s="10">
        <f t="shared" si="4126"/>
        <v>720.3410885</v>
      </c>
      <c r="R306" s="10">
        <f t="shared" si="4126"/>
        <v>807.1291715</v>
      </c>
      <c r="S306" s="10">
        <f t="shared" si="4126"/>
        <v>807.1291715</v>
      </c>
      <c r="T306" s="10">
        <f t="shared" si="4126"/>
        <v>729.0198968</v>
      </c>
      <c r="U306" s="10">
        <f t="shared" si="4126"/>
        <v>876.5596379</v>
      </c>
      <c r="V306" s="10">
        <f t="shared" si="4126"/>
        <v>1006.741762</v>
      </c>
      <c r="W306" s="10">
        <f t="shared" si="4126"/>
        <v>980.7053374</v>
      </c>
      <c r="X306" s="10">
        <f t="shared" si="4126"/>
        <v>911.274871</v>
      </c>
      <c r="Y306" s="10">
        <f t="shared" si="4126"/>
        <v>859.2020213</v>
      </c>
      <c r="Z306" s="10">
        <f t="shared" si="4126"/>
        <v>972.0265291</v>
      </c>
      <c r="AA306" s="10">
        <f t="shared" si="4126"/>
        <v>1084.851037</v>
      </c>
      <c r="AB306" s="10">
        <f t="shared" si="23"/>
        <v>10414.56995</v>
      </c>
      <c r="AC306" s="10">
        <f t="shared" ref="AC306:AN306" si="4127">AC265</f>
        <v>818.3478611</v>
      </c>
      <c r="AD306" s="10">
        <f t="shared" si="4127"/>
        <v>893.7220062</v>
      </c>
      <c r="AE306" s="10">
        <f t="shared" si="4127"/>
        <v>1001.399356</v>
      </c>
      <c r="AF306" s="10">
        <f t="shared" si="4127"/>
        <v>1001.399356</v>
      </c>
      <c r="AG306" s="10">
        <f t="shared" si="4127"/>
        <v>904.4897412</v>
      </c>
      <c r="AH306" s="10">
        <f t="shared" si="4127"/>
        <v>1087.541236</v>
      </c>
      <c r="AI306" s="10">
        <f t="shared" si="4127"/>
        <v>1249.057262</v>
      </c>
      <c r="AJ306" s="10">
        <f t="shared" si="4127"/>
        <v>1216.754057</v>
      </c>
      <c r="AK306" s="10">
        <f t="shared" si="4127"/>
        <v>1130.612177</v>
      </c>
      <c r="AL306" s="10">
        <f t="shared" si="4127"/>
        <v>1066.005766</v>
      </c>
      <c r="AM306" s="10">
        <f t="shared" si="4127"/>
        <v>1205.986322</v>
      </c>
      <c r="AN306" s="10">
        <f t="shared" si="4127"/>
        <v>1345.966877</v>
      </c>
      <c r="AO306" s="10">
        <f t="shared" si="25"/>
        <v>12921.28202</v>
      </c>
      <c r="AP306" s="10">
        <f t="shared" ref="AP306:BA306" si="4128">AP265</f>
        <v>1123.88473</v>
      </c>
      <c r="AQ306" s="10">
        <f t="shared" si="4128"/>
        <v>1227.400428</v>
      </c>
      <c r="AR306" s="10">
        <f t="shared" si="4128"/>
        <v>1375.279998</v>
      </c>
      <c r="AS306" s="10">
        <f t="shared" si="4128"/>
        <v>1375.279998</v>
      </c>
      <c r="AT306" s="10">
        <f t="shared" si="4128"/>
        <v>1242.188385</v>
      </c>
      <c r="AU306" s="10">
        <f t="shared" si="4128"/>
        <v>1493.583654</v>
      </c>
      <c r="AV306" s="10">
        <f t="shared" si="4128"/>
        <v>1715.403008</v>
      </c>
      <c r="AW306" s="10">
        <f t="shared" si="4128"/>
        <v>1671.039138</v>
      </c>
      <c r="AX306" s="10">
        <f t="shared" si="4128"/>
        <v>1552.735482</v>
      </c>
      <c r="AY306" s="10">
        <f t="shared" si="4128"/>
        <v>1464.00774</v>
      </c>
      <c r="AZ306" s="10">
        <f t="shared" si="4128"/>
        <v>1656.251181</v>
      </c>
      <c r="BA306" s="10">
        <f t="shared" si="4128"/>
        <v>1848.494621</v>
      </c>
      <c r="BB306" s="10">
        <f t="shared" si="27"/>
        <v>17745.54836</v>
      </c>
      <c r="BC306" s="10">
        <f t="shared" ref="BC306:BN306" si="4129">BC265</f>
        <v>1675.954449</v>
      </c>
      <c r="BD306" s="10">
        <f t="shared" si="4129"/>
        <v>1830.318675</v>
      </c>
      <c r="BE306" s="10">
        <f t="shared" si="4129"/>
        <v>2050.838997</v>
      </c>
      <c r="BF306" s="10">
        <f t="shared" si="4129"/>
        <v>2050.838997</v>
      </c>
      <c r="BG306" s="10">
        <f t="shared" si="4129"/>
        <v>1852.370707</v>
      </c>
      <c r="BH306" s="10">
        <f t="shared" si="4129"/>
        <v>2227.255255</v>
      </c>
      <c r="BI306" s="10">
        <f t="shared" si="4129"/>
        <v>2558.035739</v>
      </c>
      <c r="BJ306" s="10">
        <f t="shared" si="4129"/>
        <v>2491.879642</v>
      </c>
      <c r="BK306" s="10">
        <f t="shared" si="4129"/>
        <v>2315.463384</v>
      </c>
      <c r="BL306" s="10">
        <f t="shared" si="4129"/>
        <v>2183.151191</v>
      </c>
      <c r="BM306" s="10">
        <f t="shared" si="4129"/>
        <v>2469.82761</v>
      </c>
      <c r="BN306" s="10">
        <f t="shared" si="4129"/>
        <v>2756.504029</v>
      </c>
      <c r="BO306" s="10">
        <f t="shared" si="29"/>
        <v>26462.43868</v>
      </c>
      <c r="BP306" s="10">
        <f t="shared" ref="BP306:CA306" si="4130">BP265</f>
        <v>2498.273837</v>
      </c>
      <c r="BQ306" s="10">
        <f t="shared" si="4130"/>
        <v>2728.378006</v>
      </c>
      <c r="BR306" s="10">
        <f t="shared" si="4130"/>
        <v>3057.098248</v>
      </c>
      <c r="BS306" s="10">
        <f t="shared" si="4130"/>
        <v>3057.098248</v>
      </c>
      <c r="BT306" s="10">
        <f t="shared" si="4130"/>
        <v>2761.25003</v>
      </c>
      <c r="BU306" s="10">
        <f t="shared" si="4130"/>
        <v>3320.074441</v>
      </c>
      <c r="BV306" s="10">
        <f t="shared" si="4130"/>
        <v>3813.154804</v>
      </c>
      <c r="BW306" s="10">
        <f t="shared" si="4130"/>
        <v>3714.538731</v>
      </c>
      <c r="BX306" s="10">
        <f t="shared" si="4130"/>
        <v>3451.562538</v>
      </c>
      <c r="BY306" s="10">
        <f t="shared" si="4130"/>
        <v>3254.330393</v>
      </c>
      <c r="BZ306" s="10">
        <f t="shared" si="4130"/>
        <v>3681.666707</v>
      </c>
      <c r="CA306" s="10">
        <f t="shared" si="4130"/>
        <v>4109.003021</v>
      </c>
      <c r="CB306" s="10">
        <f t="shared" si="31"/>
        <v>39446.429</v>
      </c>
      <c r="CC306" s="10">
        <f t="shared" ref="CC306:CN306" si="4131">CC265</f>
        <v>3868.514145</v>
      </c>
      <c r="CD306" s="10">
        <f t="shared" si="4131"/>
        <v>4224.824658</v>
      </c>
      <c r="CE306" s="10">
        <f t="shared" si="4131"/>
        <v>4733.839677</v>
      </c>
      <c r="CF306" s="10">
        <f t="shared" si="4131"/>
        <v>4733.839677</v>
      </c>
      <c r="CG306" s="10">
        <f t="shared" si="4131"/>
        <v>4275.72616</v>
      </c>
      <c r="CH306" s="10">
        <f t="shared" si="4131"/>
        <v>5141.051692</v>
      </c>
      <c r="CI306" s="10">
        <f t="shared" si="4131"/>
        <v>5904.574221</v>
      </c>
      <c r="CJ306" s="10">
        <f t="shared" si="4131"/>
        <v>5751.869715</v>
      </c>
      <c r="CK306" s="10">
        <f t="shared" si="4131"/>
        <v>5344.6577</v>
      </c>
      <c r="CL306" s="10">
        <f t="shared" si="4131"/>
        <v>5039.248689</v>
      </c>
      <c r="CM306" s="10">
        <f t="shared" si="4131"/>
        <v>5700.968213</v>
      </c>
      <c r="CN306" s="10">
        <f t="shared" si="4131"/>
        <v>6362.687738</v>
      </c>
      <c r="CO306" s="10">
        <f t="shared" si="33"/>
        <v>61081.80229</v>
      </c>
      <c r="CP306" s="2"/>
      <c r="CQ306" s="2"/>
      <c r="CR306" s="48">
        <f>O306-'ОПУ БС'!C306</f>
        <v>0</v>
      </c>
      <c r="CS306" s="48">
        <f>AB306-'ОПУ БС'!D306</f>
        <v>0</v>
      </c>
      <c r="CT306" s="48">
        <f>AO306-'ОПУ БС'!E306</f>
        <v>0</v>
      </c>
      <c r="CU306" s="48">
        <f>BB306-'ОПУ БС'!F306</f>
        <v>0</v>
      </c>
      <c r="CV306" s="48">
        <f>BO306-'ОПУ БС'!G306</f>
        <v>0</v>
      </c>
      <c r="CW306" s="48">
        <f>CB306-'ОПУ БС'!H306</f>
        <v>0</v>
      </c>
      <c r="CX306" s="48">
        <f>CO306-'ОПУ БС'!I306</f>
        <v>0</v>
      </c>
      <c r="CY306" s="2"/>
      <c r="CZ306" s="2"/>
      <c r="DA306" s="54">
        <f t="shared" ref="DA306:DL306" si="4132">DA265</f>
        <v>0</v>
      </c>
      <c r="DB306" s="54">
        <f t="shared" si="4132"/>
        <v>0</v>
      </c>
      <c r="DC306" s="54">
        <f t="shared" si="4132"/>
        <v>0</v>
      </c>
      <c r="DD306" s="54">
        <f t="shared" si="4132"/>
        <v>0</v>
      </c>
      <c r="DE306" s="54">
        <f t="shared" si="4132"/>
        <v>0</v>
      </c>
      <c r="DF306" s="54">
        <f t="shared" si="4132"/>
        <v>-25.55400831</v>
      </c>
      <c r="DG306" s="54">
        <f t="shared" si="4132"/>
        <v>-29.34915806</v>
      </c>
      <c r="DH306" s="54">
        <f t="shared" si="4132"/>
        <v>-28.59012811</v>
      </c>
      <c r="DI306" s="54">
        <f t="shared" si="4132"/>
        <v>-26.56604825</v>
      </c>
      <c r="DJ306" s="54">
        <f t="shared" si="4132"/>
        <v>-25.04798835</v>
      </c>
      <c r="DK306" s="54">
        <f t="shared" si="4132"/>
        <v>-28.33711813</v>
      </c>
      <c r="DL306" s="54">
        <f t="shared" si="4132"/>
        <v>-31.62624791</v>
      </c>
      <c r="DM306" s="55">
        <f t="shared" si="35"/>
        <v>-195.0706971</v>
      </c>
      <c r="DN306" s="54">
        <f t="shared" ref="DN306:DY306" si="4133">DN265</f>
        <v>-29.48050604</v>
      </c>
      <c r="DO306" s="54">
        <f t="shared" si="4133"/>
        <v>-32.19581581</v>
      </c>
      <c r="DP306" s="54">
        <f t="shared" si="4133"/>
        <v>-36.07482976</v>
      </c>
      <c r="DQ306" s="54">
        <f t="shared" si="4133"/>
        <v>-36.07482976</v>
      </c>
      <c r="DR306" s="54">
        <f t="shared" si="4133"/>
        <v>-32.58371721</v>
      </c>
      <c r="DS306" s="54">
        <f t="shared" si="4133"/>
        <v>-39.17804093</v>
      </c>
      <c r="DT306" s="54">
        <f t="shared" si="4133"/>
        <v>-44.99656185</v>
      </c>
      <c r="DU306" s="54">
        <f t="shared" si="4133"/>
        <v>-43.83285767</v>
      </c>
      <c r="DV306" s="54">
        <f t="shared" si="4133"/>
        <v>-40.72964651</v>
      </c>
      <c r="DW306" s="54">
        <f t="shared" si="4133"/>
        <v>-38.40223813</v>
      </c>
      <c r="DX306" s="54">
        <f t="shared" si="4133"/>
        <v>-43.44495627</v>
      </c>
      <c r="DY306" s="54">
        <f t="shared" si="4133"/>
        <v>-48.48767441</v>
      </c>
      <c r="DZ306" s="50">
        <f t="shared" si="37"/>
        <v>-465.4816744</v>
      </c>
      <c r="EA306" s="54">
        <f t="shared" ref="EA306:EL306" si="4134">EA265</f>
        <v>-32.46755227</v>
      </c>
      <c r="EB306" s="54">
        <f t="shared" si="4134"/>
        <v>-35.45798472</v>
      </c>
      <c r="EC306" s="54">
        <f t="shared" si="4134"/>
        <v>-39.73003107</v>
      </c>
      <c r="ED306" s="54">
        <f t="shared" si="4134"/>
        <v>-39.73003107</v>
      </c>
      <c r="EE306" s="54">
        <f t="shared" si="4134"/>
        <v>-35.88518936</v>
      </c>
      <c r="EF306" s="54">
        <f t="shared" si="4134"/>
        <v>-43.14766815</v>
      </c>
      <c r="EG306" s="54">
        <f t="shared" si="4134"/>
        <v>-49.55573768</v>
      </c>
      <c r="EH306" s="54">
        <f t="shared" si="4134"/>
        <v>-48.27412378</v>
      </c>
      <c r="EI306" s="54">
        <f t="shared" si="4134"/>
        <v>-44.85648669</v>
      </c>
      <c r="EJ306" s="54">
        <f t="shared" si="4134"/>
        <v>-42.29325888</v>
      </c>
      <c r="EK306" s="54">
        <f t="shared" si="4134"/>
        <v>-47.84691914</v>
      </c>
      <c r="EL306" s="54">
        <f t="shared" si="4134"/>
        <v>-53.4005794</v>
      </c>
      <c r="EM306" s="50">
        <f t="shared" si="39"/>
        <v>-512.6455622</v>
      </c>
      <c r="EN306" s="54">
        <f t="shared" ref="EN306:EY306" si="4135">EN265</f>
        <v>-31.38293491</v>
      </c>
      <c r="EO306" s="54">
        <f t="shared" si="4135"/>
        <v>-34.27346839</v>
      </c>
      <c r="EP306" s="54">
        <f t="shared" si="4135"/>
        <v>-38.40280193</v>
      </c>
      <c r="EQ306" s="54">
        <f t="shared" si="4135"/>
        <v>-38.40280193</v>
      </c>
      <c r="ER306" s="54">
        <f t="shared" si="4135"/>
        <v>-34.68640175</v>
      </c>
      <c r="ES306" s="54">
        <f t="shared" si="4135"/>
        <v>-41.70626877</v>
      </c>
      <c r="ET306" s="54">
        <f t="shared" si="4135"/>
        <v>-47.90026908</v>
      </c>
      <c r="EU306" s="54">
        <f t="shared" si="4135"/>
        <v>-46.66146902</v>
      </c>
      <c r="EV306" s="54">
        <f t="shared" si="4135"/>
        <v>-43.35800218</v>
      </c>
      <c r="EW306" s="54">
        <f t="shared" si="4135"/>
        <v>-40.88040206</v>
      </c>
      <c r="EX306" s="54">
        <f t="shared" si="4135"/>
        <v>-46.24853566</v>
      </c>
      <c r="EY306" s="54">
        <f t="shared" si="4135"/>
        <v>-51.61666927</v>
      </c>
      <c r="EZ306" s="51">
        <f t="shared" si="41"/>
        <v>-495.520025</v>
      </c>
      <c r="FA306" s="54">
        <f t="shared" ref="FA306:FL306" si="4136">FA265</f>
        <v>-21.54114032</v>
      </c>
      <c r="FB306" s="54">
        <f t="shared" si="4136"/>
        <v>-23.52519271</v>
      </c>
      <c r="FC306" s="54">
        <f t="shared" si="4136"/>
        <v>-26.35955328</v>
      </c>
      <c r="FD306" s="54">
        <f t="shared" si="4136"/>
        <v>-26.35955328</v>
      </c>
      <c r="FE306" s="54">
        <f t="shared" si="4136"/>
        <v>-23.80862877</v>
      </c>
      <c r="FF306" s="54">
        <f t="shared" si="4136"/>
        <v>-28.62704174</v>
      </c>
      <c r="FG306" s="54">
        <f t="shared" si="4136"/>
        <v>-32.87858259</v>
      </c>
      <c r="FH306" s="54">
        <f t="shared" si="4136"/>
        <v>-32.02827442</v>
      </c>
      <c r="FI306" s="54">
        <f t="shared" si="4136"/>
        <v>-29.76078596</v>
      </c>
      <c r="FJ306" s="54">
        <f t="shared" si="4136"/>
        <v>-28.06016962</v>
      </c>
      <c r="FK306" s="54">
        <f t="shared" si="4136"/>
        <v>-31.74483836</v>
      </c>
      <c r="FL306" s="54">
        <f t="shared" si="4136"/>
        <v>-35.4295071</v>
      </c>
      <c r="FM306" s="51">
        <f t="shared" si="43"/>
        <v>-340.1232682</v>
      </c>
      <c r="FN306" s="2"/>
      <c r="FO306" s="2"/>
      <c r="FP306" s="10">
        <f t="shared" ref="FP306:GA306" si="4137">FP265</f>
        <v>556.2014205</v>
      </c>
      <c r="FQ306" s="10">
        <f t="shared" si="4137"/>
        <v>607.4304987</v>
      </c>
      <c r="FR306" s="10">
        <f t="shared" si="4137"/>
        <v>680.6148962</v>
      </c>
      <c r="FS306" s="10">
        <f t="shared" si="4137"/>
        <v>680.6148962</v>
      </c>
      <c r="FT306" s="10">
        <f t="shared" si="4137"/>
        <v>614.7489385</v>
      </c>
      <c r="FU306" s="10">
        <f t="shared" si="4137"/>
        <v>739.1624141</v>
      </c>
      <c r="FV306" s="10">
        <f t="shared" si="4137"/>
        <v>848.9390103</v>
      </c>
      <c r="FW306" s="10">
        <f t="shared" si="4137"/>
        <v>826.9836911</v>
      </c>
      <c r="FX306" s="10">
        <f t="shared" si="4137"/>
        <v>768.4361731</v>
      </c>
      <c r="FY306" s="10">
        <f t="shared" si="4137"/>
        <v>724.5255346</v>
      </c>
      <c r="FZ306" s="10">
        <f t="shared" si="4137"/>
        <v>819.6652513</v>
      </c>
      <c r="GA306" s="10">
        <f t="shared" si="4137"/>
        <v>914.804968</v>
      </c>
      <c r="GB306" s="52">
        <f t="shared" si="45"/>
        <v>8782.127693</v>
      </c>
      <c r="GC306" s="10">
        <f t="shared" ref="GC306:GN306" si="4138">GC265</f>
        <v>659.5894305</v>
      </c>
      <c r="GD306" s="10">
        <f t="shared" si="4138"/>
        <v>720.3410885</v>
      </c>
      <c r="GE306" s="10">
        <f t="shared" si="4138"/>
        <v>807.1291715</v>
      </c>
      <c r="GF306" s="10">
        <f t="shared" si="4138"/>
        <v>807.1291715</v>
      </c>
      <c r="GG306" s="10">
        <f t="shared" si="4138"/>
        <v>729.0198968</v>
      </c>
      <c r="GH306" s="10">
        <f t="shared" si="4138"/>
        <v>876.5596379</v>
      </c>
      <c r="GI306" s="10">
        <f t="shared" si="4138"/>
        <v>1006.741762</v>
      </c>
      <c r="GJ306" s="10">
        <f t="shared" si="4138"/>
        <v>980.7053374</v>
      </c>
      <c r="GK306" s="10">
        <f t="shared" si="4138"/>
        <v>911.274871</v>
      </c>
      <c r="GL306" s="10">
        <f t="shared" si="4138"/>
        <v>859.2020213</v>
      </c>
      <c r="GM306" s="10">
        <f t="shared" si="4138"/>
        <v>972.0265291</v>
      </c>
      <c r="GN306" s="10">
        <f t="shared" si="4138"/>
        <v>1084.851037</v>
      </c>
      <c r="GO306" s="52">
        <f t="shared" si="47"/>
        <v>10414.56995</v>
      </c>
      <c r="GP306" s="63">
        <f t="shared" ref="GP306:HA306" si="4139">GP265</f>
        <v>818.3478611</v>
      </c>
      <c r="GQ306" s="63">
        <f t="shared" si="4139"/>
        <v>893.7220062</v>
      </c>
      <c r="GR306" s="63">
        <f t="shared" si="4139"/>
        <v>1001.399356</v>
      </c>
      <c r="GS306" s="63">
        <f t="shared" si="4139"/>
        <v>1001.399356</v>
      </c>
      <c r="GT306" s="63">
        <f t="shared" si="4139"/>
        <v>904.4897412</v>
      </c>
      <c r="GU306" s="63">
        <f t="shared" si="4139"/>
        <v>1061.987228</v>
      </c>
      <c r="GV306" s="63">
        <f t="shared" si="4139"/>
        <v>1219.708104</v>
      </c>
      <c r="GW306" s="63">
        <f t="shared" si="4139"/>
        <v>1188.163929</v>
      </c>
      <c r="GX306" s="63">
        <f t="shared" si="4139"/>
        <v>1104.046128</v>
      </c>
      <c r="GY306" s="63">
        <f t="shared" si="4139"/>
        <v>1040.957778</v>
      </c>
      <c r="GZ306" s="63">
        <f t="shared" si="4139"/>
        <v>1177.649204</v>
      </c>
      <c r="HA306" s="63">
        <f t="shared" si="4139"/>
        <v>1314.340629</v>
      </c>
      <c r="HB306" s="52">
        <f t="shared" si="49"/>
        <v>12726.21132</v>
      </c>
      <c r="HC306" s="63">
        <f t="shared" ref="HC306:HN306" si="4140">HC265</f>
        <v>1094.404224</v>
      </c>
      <c r="HD306" s="63">
        <f t="shared" si="4140"/>
        <v>1195.204613</v>
      </c>
      <c r="HE306" s="63">
        <f t="shared" si="4140"/>
        <v>1339.205168</v>
      </c>
      <c r="HF306" s="63">
        <f t="shared" si="4140"/>
        <v>1339.205168</v>
      </c>
      <c r="HG306" s="63">
        <f t="shared" si="4140"/>
        <v>1209.604668</v>
      </c>
      <c r="HH306" s="63">
        <f t="shared" si="4140"/>
        <v>1454.405613</v>
      </c>
      <c r="HI306" s="63">
        <f t="shared" si="4140"/>
        <v>1670.406447</v>
      </c>
      <c r="HJ306" s="63">
        <f t="shared" si="4140"/>
        <v>1627.20628</v>
      </c>
      <c r="HK306" s="63">
        <f t="shared" si="4140"/>
        <v>1512.005835</v>
      </c>
      <c r="HL306" s="63">
        <f t="shared" si="4140"/>
        <v>1425.605502</v>
      </c>
      <c r="HM306" s="63">
        <f t="shared" si="4140"/>
        <v>1612.806224</v>
      </c>
      <c r="HN306" s="63">
        <f t="shared" si="4140"/>
        <v>1800.006947</v>
      </c>
      <c r="HO306" s="52">
        <f t="shared" si="51"/>
        <v>17280.06669</v>
      </c>
      <c r="HP306" s="63">
        <f t="shared" ref="HP306:IA306" si="4141">HP265</f>
        <v>1643.486897</v>
      </c>
      <c r="HQ306" s="63">
        <f t="shared" si="4141"/>
        <v>1794.86069</v>
      </c>
      <c r="HR306" s="63">
        <f t="shared" si="4141"/>
        <v>2011.108966</v>
      </c>
      <c r="HS306" s="63">
        <f t="shared" si="4141"/>
        <v>2011.108966</v>
      </c>
      <c r="HT306" s="63">
        <f t="shared" si="4141"/>
        <v>1816.485518</v>
      </c>
      <c r="HU306" s="63">
        <f t="shared" si="4141"/>
        <v>2184.107587</v>
      </c>
      <c r="HV306" s="63">
        <f t="shared" si="4141"/>
        <v>2508.480001</v>
      </c>
      <c r="HW306" s="63">
        <f t="shared" si="4141"/>
        <v>2443.605518</v>
      </c>
      <c r="HX306" s="63">
        <f t="shared" si="4141"/>
        <v>2270.606897</v>
      </c>
      <c r="HY306" s="63">
        <f t="shared" si="4141"/>
        <v>2140.857932</v>
      </c>
      <c r="HZ306" s="63">
        <f t="shared" si="4141"/>
        <v>2421.980691</v>
      </c>
      <c r="IA306" s="63">
        <f t="shared" si="4141"/>
        <v>2703.103449</v>
      </c>
      <c r="IB306" s="52">
        <f t="shared" si="53"/>
        <v>25949.79311</v>
      </c>
      <c r="IC306" s="63">
        <f t="shared" ref="IC306:IN306" si="4142">IC265</f>
        <v>2466.890902</v>
      </c>
      <c r="ID306" s="63">
        <f t="shared" si="4142"/>
        <v>2694.104538</v>
      </c>
      <c r="IE306" s="63">
        <f t="shared" si="4142"/>
        <v>3018.695446</v>
      </c>
      <c r="IF306" s="63">
        <f t="shared" si="4142"/>
        <v>3018.695446</v>
      </c>
      <c r="IG306" s="63">
        <f t="shared" si="4142"/>
        <v>2726.563629</v>
      </c>
      <c r="IH306" s="63">
        <f t="shared" si="4142"/>
        <v>3278.368172</v>
      </c>
      <c r="II306" s="63">
        <f t="shared" si="4142"/>
        <v>3765.254535</v>
      </c>
      <c r="IJ306" s="63">
        <f t="shared" si="4142"/>
        <v>3667.877262</v>
      </c>
      <c r="IK306" s="63">
        <f t="shared" si="4142"/>
        <v>3408.204536</v>
      </c>
      <c r="IL306" s="63">
        <f t="shared" si="4142"/>
        <v>3213.449991</v>
      </c>
      <c r="IM306" s="63">
        <f t="shared" si="4142"/>
        <v>3635.418171</v>
      </c>
      <c r="IN306" s="63">
        <f t="shared" si="4142"/>
        <v>4057.386352</v>
      </c>
      <c r="IO306" s="52">
        <f t="shared" si="55"/>
        <v>38950.90898</v>
      </c>
      <c r="IP306" s="63">
        <f t="shared" ref="IP306:JA306" si="4143">IP265</f>
        <v>3846.973004</v>
      </c>
      <c r="IQ306" s="63">
        <f t="shared" si="4143"/>
        <v>4201.299465</v>
      </c>
      <c r="IR306" s="63">
        <f t="shared" si="4143"/>
        <v>4707.480124</v>
      </c>
      <c r="IS306" s="63">
        <f t="shared" si="4143"/>
        <v>4707.480124</v>
      </c>
      <c r="IT306" s="63">
        <f t="shared" si="4143"/>
        <v>4251.917531</v>
      </c>
      <c r="IU306" s="63">
        <f t="shared" si="4143"/>
        <v>5112.424651</v>
      </c>
      <c r="IV306" s="63">
        <f t="shared" si="4143"/>
        <v>5871.695638</v>
      </c>
      <c r="IW306" s="63">
        <f t="shared" si="4143"/>
        <v>5719.841441</v>
      </c>
      <c r="IX306" s="63">
        <f t="shared" si="4143"/>
        <v>5314.896914</v>
      </c>
      <c r="IY306" s="63">
        <f t="shared" si="4143"/>
        <v>5011.188519</v>
      </c>
      <c r="IZ306" s="63">
        <f t="shared" si="4143"/>
        <v>5669.223375</v>
      </c>
      <c r="JA306" s="63">
        <f t="shared" si="4143"/>
        <v>6327.258231</v>
      </c>
      <c r="JB306" s="52">
        <f t="shared" si="57"/>
        <v>60741.67902</v>
      </c>
      <c r="JC306" s="2"/>
      <c r="JD306" s="2"/>
      <c r="JE306" s="19">
        <f t="shared" si="58"/>
        <v>0</v>
      </c>
      <c r="JF306" s="19">
        <f t="shared" si="59"/>
        <v>0</v>
      </c>
      <c r="JG306" s="48">
        <f t="shared" si="60"/>
        <v>0</v>
      </c>
      <c r="JH306" s="48">
        <f t="shared" si="61"/>
        <v>0</v>
      </c>
      <c r="JI306" s="48">
        <f t="shared" si="62"/>
        <v>0</v>
      </c>
      <c r="JJ306" s="48">
        <f t="shared" si="63"/>
        <v>0</v>
      </c>
      <c r="JK306" s="48">
        <f t="shared" si="64"/>
        <v>0</v>
      </c>
    </row>
    <row r="307" ht="19.5" customHeight="1" outlineLevel="1">
      <c r="A307" s="2"/>
      <c r="B307" s="13" t="s">
        <v>23</v>
      </c>
      <c r="C307" s="10">
        <f t="shared" ref="C307:N307" si="4144">C266</f>
        <v>291.7430114</v>
      </c>
      <c r="D307" s="10">
        <f t="shared" si="4144"/>
        <v>318.6140782</v>
      </c>
      <c r="E307" s="10">
        <f t="shared" si="4144"/>
        <v>357.0013165</v>
      </c>
      <c r="F307" s="10">
        <f t="shared" si="4144"/>
        <v>357.0013165</v>
      </c>
      <c r="G307" s="10">
        <f t="shared" si="4144"/>
        <v>364.6787642</v>
      </c>
      <c r="H307" s="10">
        <f t="shared" si="4144"/>
        <v>280.2268399</v>
      </c>
      <c r="I307" s="10">
        <f t="shared" si="4144"/>
        <v>445.2919647</v>
      </c>
      <c r="J307" s="10">
        <f t="shared" si="4144"/>
        <v>433.7757932</v>
      </c>
      <c r="K307" s="10">
        <f t="shared" si="4144"/>
        <v>403.0660025</v>
      </c>
      <c r="L307" s="10">
        <f t="shared" si="4144"/>
        <v>380.0336595</v>
      </c>
      <c r="M307" s="10">
        <f t="shared" si="4144"/>
        <v>495.1953745</v>
      </c>
      <c r="N307" s="10">
        <f t="shared" si="4144"/>
        <v>479.8404792</v>
      </c>
      <c r="O307" s="10">
        <f t="shared" si="21"/>
        <v>4606.4686</v>
      </c>
      <c r="P307" s="10">
        <f t="shared" ref="P307:AA307" si="4145">P266</f>
        <v>349.0955712</v>
      </c>
      <c r="Q307" s="10">
        <f t="shared" si="4145"/>
        <v>381.2491107</v>
      </c>
      <c r="R307" s="10">
        <f t="shared" si="4145"/>
        <v>427.1827385</v>
      </c>
      <c r="S307" s="10">
        <f t="shared" si="4145"/>
        <v>427.1827385</v>
      </c>
      <c r="T307" s="10">
        <f t="shared" si="4145"/>
        <v>436.369464</v>
      </c>
      <c r="U307" s="10">
        <f t="shared" si="4145"/>
        <v>335.3154829</v>
      </c>
      <c r="V307" s="10">
        <f t="shared" si="4145"/>
        <v>532.8300824</v>
      </c>
      <c r="W307" s="10">
        <f t="shared" si="4145"/>
        <v>519.0499941</v>
      </c>
      <c r="X307" s="10">
        <f t="shared" si="4145"/>
        <v>482.3030918</v>
      </c>
      <c r="Y307" s="10">
        <f t="shared" si="4145"/>
        <v>454.7429152</v>
      </c>
      <c r="Z307" s="10">
        <f t="shared" si="4145"/>
        <v>592.5437985</v>
      </c>
      <c r="AA307" s="10">
        <f t="shared" si="4145"/>
        <v>574.1703474</v>
      </c>
      <c r="AB307" s="10">
        <f t="shared" si="23"/>
        <v>5512.035335</v>
      </c>
      <c r="AC307" s="10">
        <f t="shared" ref="AC307:AN307" si="4146">AC266</f>
        <v>456.8178497</v>
      </c>
      <c r="AD307" s="10">
        <f t="shared" si="4146"/>
        <v>498.893178</v>
      </c>
      <c r="AE307" s="10">
        <f t="shared" si="4146"/>
        <v>559.0007898</v>
      </c>
      <c r="AF307" s="10">
        <f t="shared" si="4146"/>
        <v>559.0007898</v>
      </c>
      <c r="AG307" s="10">
        <f t="shared" si="4146"/>
        <v>571.0223122</v>
      </c>
      <c r="AH307" s="10">
        <f t="shared" si="4146"/>
        <v>438.7855662</v>
      </c>
      <c r="AI307" s="10">
        <f t="shared" si="4146"/>
        <v>697.248297</v>
      </c>
      <c r="AJ307" s="10">
        <f t="shared" si="4146"/>
        <v>679.2160134</v>
      </c>
      <c r="AK307" s="10">
        <f t="shared" si="4146"/>
        <v>631.129924</v>
      </c>
      <c r="AL307" s="10">
        <f t="shared" si="4146"/>
        <v>595.0653569</v>
      </c>
      <c r="AM307" s="10">
        <f t="shared" si="4146"/>
        <v>775.3881923</v>
      </c>
      <c r="AN307" s="10">
        <f t="shared" si="4146"/>
        <v>751.3451476</v>
      </c>
      <c r="AO307" s="10">
        <f t="shared" si="25"/>
        <v>7212.913417</v>
      </c>
      <c r="AP307" s="10">
        <f t="shared" ref="AP307:BA307" si="4147">AP266</f>
        <v>666.0709716</v>
      </c>
      <c r="AQ307" s="10">
        <f t="shared" si="4147"/>
        <v>727.4196138</v>
      </c>
      <c r="AR307" s="10">
        <f t="shared" si="4147"/>
        <v>815.0605311</v>
      </c>
      <c r="AS307" s="10">
        <f t="shared" si="4147"/>
        <v>815.0605311</v>
      </c>
      <c r="AT307" s="10">
        <f t="shared" si="4147"/>
        <v>832.5887145</v>
      </c>
      <c r="AU307" s="10">
        <f t="shared" si="4147"/>
        <v>639.7786964</v>
      </c>
      <c r="AV307" s="10">
        <f t="shared" si="4147"/>
        <v>1016.634641</v>
      </c>
      <c r="AW307" s="10">
        <f t="shared" si="4147"/>
        <v>990.3423657</v>
      </c>
      <c r="AX307" s="10">
        <f t="shared" si="4147"/>
        <v>920.2296319</v>
      </c>
      <c r="AY307" s="10">
        <f t="shared" si="4147"/>
        <v>867.6450815</v>
      </c>
      <c r="AZ307" s="10">
        <f t="shared" si="4147"/>
        <v>1130.567833</v>
      </c>
      <c r="BA307" s="10">
        <f t="shared" si="4147"/>
        <v>1095.511467</v>
      </c>
      <c r="BB307" s="10">
        <f t="shared" si="27"/>
        <v>10516.91008</v>
      </c>
      <c r="BC307" s="10">
        <f t="shared" ref="BC307:BN307" si="4148">BC266</f>
        <v>1056.39715</v>
      </c>
      <c r="BD307" s="10">
        <f t="shared" si="4148"/>
        <v>1153.696887</v>
      </c>
      <c r="BE307" s="10">
        <f t="shared" si="4148"/>
        <v>1292.696512</v>
      </c>
      <c r="BF307" s="10">
        <f t="shared" si="4148"/>
        <v>1292.696512</v>
      </c>
      <c r="BG307" s="10">
        <f t="shared" si="4148"/>
        <v>1320.496437</v>
      </c>
      <c r="BH307" s="10">
        <f t="shared" si="4148"/>
        <v>1014.697262</v>
      </c>
      <c r="BI307" s="10">
        <f t="shared" si="4148"/>
        <v>1612.395649</v>
      </c>
      <c r="BJ307" s="10">
        <f t="shared" si="4148"/>
        <v>1570.695762</v>
      </c>
      <c r="BK307" s="10">
        <f t="shared" si="4148"/>
        <v>1459.496062</v>
      </c>
      <c r="BL307" s="10">
        <f t="shared" si="4148"/>
        <v>1376.096287</v>
      </c>
      <c r="BM307" s="10">
        <f t="shared" si="4148"/>
        <v>1793.095162</v>
      </c>
      <c r="BN307" s="10">
        <f t="shared" si="4148"/>
        <v>1737.495312</v>
      </c>
      <c r="BO307" s="10">
        <f t="shared" si="29"/>
        <v>16679.95499</v>
      </c>
      <c r="BP307" s="10">
        <f t="shared" ref="BP307:CA307" si="4149">BP266</f>
        <v>1681.974583</v>
      </c>
      <c r="BQ307" s="10">
        <f t="shared" si="4149"/>
        <v>1836.893295</v>
      </c>
      <c r="BR307" s="10">
        <f t="shared" si="4149"/>
        <v>2058.20574</v>
      </c>
      <c r="BS307" s="10">
        <f t="shared" si="4149"/>
        <v>2058.20574</v>
      </c>
      <c r="BT307" s="10">
        <f t="shared" si="4149"/>
        <v>2102.468229</v>
      </c>
      <c r="BU307" s="10">
        <f t="shared" si="4149"/>
        <v>1615.58085</v>
      </c>
      <c r="BV307" s="10">
        <f t="shared" si="4149"/>
        <v>2567.224364</v>
      </c>
      <c r="BW307" s="10">
        <f t="shared" si="4149"/>
        <v>2500.83063</v>
      </c>
      <c r="BX307" s="10">
        <f t="shared" si="4149"/>
        <v>2323.780674</v>
      </c>
      <c r="BY307" s="10">
        <f t="shared" si="4149"/>
        <v>2190.993207</v>
      </c>
      <c r="BZ307" s="10">
        <f t="shared" si="4149"/>
        <v>2854.930542</v>
      </c>
      <c r="CA307" s="10">
        <f t="shared" si="4149"/>
        <v>2766.405564</v>
      </c>
      <c r="CB307" s="10">
        <f t="shared" si="31"/>
        <v>26557.49342</v>
      </c>
      <c r="CC307" s="10">
        <f t="shared" ref="CC307:CN307" si="4150">CC266</f>
        <v>2763.895291</v>
      </c>
      <c r="CD307" s="10">
        <f t="shared" si="4150"/>
        <v>3018.464594</v>
      </c>
      <c r="CE307" s="10">
        <f t="shared" si="4150"/>
        <v>3382.135027</v>
      </c>
      <c r="CF307" s="10">
        <f t="shared" si="4150"/>
        <v>3382.135027</v>
      </c>
      <c r="CG307" s="10">
        <f t="shared" si="4150"/>
        <v>3454.869113</v>
      </c>
      <c r="CH307" s="10">
        <f t="shared" si="4150"/>
        <v>2654.794161</v>
      </c>
      <c r="CI307" s="10">
        <f t="shared" si="4150"/>
        <v>4218.577022</v>
      </c>
      <c r="CJ307" s="10">
        <f t="shared" si="4150"/>
        <v>4109.475893</v>
      </c>
      <c r="CK307" s="10">
        <f t="shared" si="4150"/>
        <v>3818.539546</v>
      </c>
      <c r="CL307" s="10">
        <f t="shared" si="4150"/>
        <v>3600.337286</v>
      </c>
      <c r="CM307" s="10">
        <f t="shared" si="4150"/>
        <v>4691.348585</v>
      </c>
      <c r="CN307" s="10">
        <f t="shared" si="4150"/>
        <v>4545.880412</v>
      </c>
      <c r="CO307" s="10">
        <f t="shared" si="33"/>
        <v>43640.45196</v>
      </c>
      <c r="CP307" s="2"/>
      <c r="CQ307" s="2"/>
      <c r="CR307" s="48">
        <f>O307-'ОПУ БС'!C307</f>
        <v>0</v>
      </c>
      <c r="CS307" s="48">
        <f>AB307-'ОПУ БС'!D307</f>
        <v>0</v>
      </c>
      <c r="CT307" s="48">
        <f>AO307-'ОПУ БС'!E307</f>
        <v>0</v>
      </c>
      <c r="CU307" s="48">
        <f>BB307-'ОПУ БС'!F307</f>
        <v>0</v>
      </c>
      <c r="CV307" s="48">
        <f>BO307-'ОПУ БС'!G307</f>
        <v>0</v>
      </c>
      <c r="CW307" s="48">
        <f>CB307-'ОПУ БС'!H307</f>
        <v>0</v>
      </c>
      <c r="CX307" s="48">
        <f>CO307-'ОПУ БС'!I307</f>
        <v>0</v>
      </c>
      <c r="CY307" s="2"/>
      <c r="CZ307" s="2"/>
      <c r="DA307" s="54">
        <f t="shared" ref="DA307:DL307" si="4151">DA266</f>
        <v>0</v>
      </c>
      <c r="DB307" s="54">
        <f t="shared" si="4151"/>
        <v>0</v>
      </c>
      <c r="DC307" s="54">
        <f t="shared" si="4151"/>
        <v>0</v>
      </c>
      <c r="DD307" s="54">
        <f t="shared" si="4151"/>
        <v>0</v>
      </c>
      <c r="DE307" s="54">
        <f t="shared" si="4151"/>
        <v>0</v>
      </c>
      <c r="DF307" s="54">
        <f t="shared" si="4151"/>
        <v>-10.31016538</v>
      </c>
      <c r="DG307" s="54">
        <f t="shared" si="4151"/>
        <v>-16.3832765</v>
      </c>
      <c r="DH307" s="54">
        <f t="shared" si="4151"/>
        <v>-15.95957107</v>
      </c>
      <c r="DI307" s="54">
        <f t="shared" si="4151"/>
        <v>-14.82968993</v>
      </c>
      <c r="DJ307" s="54">
        <f t="shared" si="4151"/>
        <v>-13.98227908</v>
      </c>
      <c r="DK307" s="54">
        <f t="shared" si="4151"/>
        <v>-18.21933334</v>
      </c>
      <c r="DL307" s="54">
        <f t="shared" si="4151"/>
        <v>-17.65439278</v>
      </c>
      <c r="DM307" s="55">
        <f t="shared" si="35"/>
        <v>-107.3387081</v>
      </c>
      <c r="DN307" s="54">
        <f t="shared" ref="DN307:DY307" si="4152">DN266</f>
        <v>-17.47163992</v>
      </c>
      <c r="DO307" s="54">
        <f t="shared" si="4152"/>
        <v>-19.08086991</v>
      </c>
      <c r="DP307" s="54">
        <f t="shared" si="4152"/>
        <v>-21.3797699</v>
      </c>
      <c r="DQ307" s="54">
        <f t="shared" si="4152"/>
        <v>-21.3797699</v>
      </c>
      <c r="DR307" s="54">
        <f t="shared" si="4152"/>
        <v>-21.8395499</v>
      </c>
      <c r="DS307" s="54">
        <f t="shared" si="4152"/>
        <v>-16.78196992</v>
      </c>
      <c r="DT307" s="54">
        <f t="shared" si="4152"/>
        <v>-26.66723987</v>
      </c>
      <c r="DU307" s="54">
        <f t="shared" si="4152"/>
        <v>-25.97756988</v>
      </c>
      <c r="DV307" s="54">
        <f t="shared" si="4152"/>
        <v>-24.13844988</v>
      </c>
      <c r="DW307" s="54">
        <f t="shared" si="4152"/>
        <v>-22.75910989</v>
      </c>
      <c r="DX307" s="54">
        <f t="shared" si="4152"/>
        <v>-29.65580986</v>
      </c>
      <c r="DY307" s="54">
        <f t="shared" si="4152"/>
        <v>-28.73624986</v>
      </c>
      <c r="DZ307" s="50">
        <f t="shared" si="37"/>
        <v>-275.8679987</v>
      </c>
      <c r="EA307" s="54">
        <f t="shared" ref="EA307:EL307" si="4153">EA266</f>
        <v>-20.46513238</v>
      </c>
      <c r="EB307" s="54">
        <f t="shared" si="4153"/>
        <v>-22.35007879</v>
      </c>
      <c r="EC307" s="54">
        <f t="shared" si="4153"/>
        <v>-25.04285936</v>
      </c>
      <c r="ED307" s="54">
        <f t="shared" si="4153"/>
        <v>-25.04285936</v>
      </c>
      <c r="EE307" s="54">
        <f t="shared" si="4153"/>
        <v>-25.58141548</v>
      </c>
      <c r="EF307" s="54">
        <f t="shared" si="4153"/>
        <v>-19.65729821</v>
      </c>
      <c r="EG307" s="54">
        <f t="shared" si="4153"/>
        <v>-31.23625469</v>
      </c>
      <c r="EH307" s="54">
        <f t="shared" si="4153"/>
        <v>-30.42842051</v>
      </c>
      <c r="EI307" s="54">
        <f t="shared" si="4153"/>
        <v>-28.27419605</v>
      </c>
      <c r="EJ307" s="54">
        <f t="shared" si="4153"/>
        <v>-26.65852771</v>
      </c>
      <c r="EK307" s="54">
        <f t="shared" si="4153"/>
        <v>-34.73686944</v>
      </c>
      <c r="EL307" s="54">
        <f t="shared" si="4153"/>
        <v>-33.65975721</v>
      </c>
      <c r="EM307" s="50">
        <f t="shared" si="39"/>
        <v>-323.1336692</v>
      </c>
      <c r="EN307" s="54">
        <f t="shared" ref="EN307:EY307" si="4154">EN266</f>
        <v>-21.12870819</v>
      </c>
      <c r="EO307" s="54">
        <f t="shared" si="4154"/>
        <v>-23.07477341</v>
      </c>
      <c r="EP307" s="54">
        <f t="shared" si="4154"/>
        <v>-25.8548666</v>
      </c>
      <c r="EQ307" s="54">
        <f t="shared" si="4154"/>
        <v>-25.8548666</v>
      </c>
      <c r="ER307" s="54">
        <f t="shared" si="4154"/>
        <v>-26.41088523</v>
      </c>
      <c r="ES307" s="54">
        <f t="shared" si="4154"/>
        <v>-20.29468023</v>
      </c>
      <c r="ET307" s="54">
        <f t="shared" si="4154"/>
        <v>-32.24908092</v>
      </c>
      <c r="EU307" s="54">
        <f t="shared" si="4154"/>
        <v>-31.41505296</v>
      </c>
      <c r="EV307" s="54">
        <f t="shared" si="4154"/>
        <v>-29.19097841</v>
      </c>
      <c r="EW307" s="54">
        <f t="shared" si="4154"/>
        <v>-27.52292251</v>
      </c>
      <c r="EX307" s="54">
        <f t="shared" si="4154"/>
        <v>-35.86320205</v>
      </c>
      <c r="EY307" s="54">
        <f t="shared" si="4154"/>
        <v>-34.75116478</v>
      </c>
      <c r="EZ307" s="51">
        <f t="shared" si="41"/>
        <v>-333.6111819</v>
      </c>
      <c r="FA307" s="54">
        <f t="shared" ref="FA307:FL307" si="4155">FA266</f>
        <v>-15.39026459</v>
      </c>
      <c r="FB307" s="54">
        <f t="shared" si="4155"/>
        <v>-16.80778897</v>
      </c>
      <c r="FC307" s="54">
        <f t="shared" si="4155"/>
        <v>-18.83282378</v>
      </c>
      <c r="FD307" s="54">
        <f t="shared" si="4155"/>
        <v>-18.83282378</v>
      </c>
      <c r="FE307" s="54">
        <f t="shared" si="4155"/>
        <v>-19.23783074</v>
      </c>
      <c r="FF307" s="54">
        <f t="shared" si="4155"/>
        <v>-14.78275415</v>
      </c>
      <c r="FG307" s="54">
        <f t="shared" si="4155"/>
        <v>-23.49040385</v>
      </c>
      <c r="FH307" s="54">
        <f t="shared" si="4155"/>
        <v>-22.88289341</v>
      </c>
      <c r="FI307" s="54">
        <f t="shared" si="4155"/>
        <v>-21.26286556</v>
      </c>
      <c r="FJ307" s="54">
        <f t="shared" si="4155"/>
        <v>-20.04784467</v>
      </c>
      <c r="FK307" s="54">
        <f t="shared" si="4155"/>
        <v>-26.12294911</v>
      </c>
      <c r="FL307" s="54">
        <f t="shared" si="4155"/>
        <v>-25.31293519</v>
      </c>
      <c r="FM307" s="51">
        <f t="shared" si="43"/>
        <v>-243.0041778</v>
      </c>
      <c r="FN307" s="2"/>
      <c r="FO307" s="2"/>
      <c r="FP307" s="10">
        <f t="shared" ref="FP307:GA307" si="4156">FP266</f>
        <v>291.7430114</v>
      </c>
      <c r="FQ307" s="10">
        <f t="shared" si="4156"/>
        <v>318.6140782</v>
      </c>
      <c r="FR307" s="10">
        <f t="shared" si="4156"/>
        <v>357.0013165</v>
      </c>
      <c r="FS307" s="10">
        <f t="shared" si="4156"/>
        <v>357.0013165</v>
      </c>
      <c r="FT307" s="10">
        <f t="shared" si="4156"/>
        <v>364.6787642</v>
      </c>
      <c r="FU307" s="10">
        <f t="shared" si="4156"/>
        <v>280.2268399</v>
      </c>
      <c r="FV307" s="10">
        <f t="shared" si="4156"/>
        <v>445.2919647</v>
      </c>
      <c r="FW307" s="10">
        <f t="shared" si="4156"/>
        <v>433.7757932</v>
      </c>
      <c r="FX307" s="10">
        <f t="shared" si="4156"/>
        <v>403.0660025</v>
      </c>
      <c r="FY307" s="10">
        <f t="shared" si="4156"/>
        <v>380.0336595</v>
      </c>
      <c r="FZ307" s="10">
        <f t="shared" si="4156"/>
        <v>495.1953745</v>
      </c>
      <c r="GA307" s="10">
        <f t="shared" si="4156"/>
        <v>479.8404792</v>
      </c>
      <c r="GB307" s="52">
        <f t="shared" si="45"/>
        <v>4606.4686</v>
      </c>
      <c r="GC307" s="10">
        <f t="shared" ref="GC307:GN307" si="4157">GC266</f>
        <v>349.0955712</v>
      </c>
      <c r="GD307" s="10">
        <f t="shared" si="4157"/>
        <v>381.2491107</v>
      </c>
      <c r="GE307" s="10">
        <f t="shared" si="4157"/>
        <v>427.1827385</v>
      </c>
      <c r="GF307" s="10">
        <f t="shared" si="4157"/>
        <v>427.1827385</v>
      </c>
      <c r="GG307" s="10">
        <f t="shared" si="4157"/>
        <v>436.369464</v>
      </c>
      <c r="GH307" s="10">
        <f t="shared" si="4157"/>
        <v>335.3154829</v>
      </c>
      <c r="GI307" s="10">
        <f t="shared" si="4157"/>
        <v>532.8300824</v>
      </c>
      <c r="GJ307" s="10">
        <f t="shared" si="4157"/>
        <v>519.0499941</v>
      </c>
      <c r="GK307" s="10">
        <f t="shared" si="4157"/>
        <v>482.3030918</v>
      </c>
      <c r="GL307" s="10">
        <f t="shared" si="4157"/>
        <v>454.7429152</v>
      </c>
      <c r="GM307" s="10">
        <f t="shared" si="4157"/>
        <v>592.5437985</v>
      </c>
      <c r="GN307" s="10">
        <f t="shared" si="4157"/>
        <v>574.1703474</v>
      </c>
      <c r="GO307" s="52">
        <f t="shared" si="47"/>
        <v>5512.035335</v>
      </c>
      <c r="GP307" s="63">
        <f t="shared" ref="GP307:HA307" si="4158">GP266</f>
        <v>456.8178497</v>
      </c>
      <c r="GQ307" s="63">
        <f t="shared" si="4158"/>
        <v>498.893178</v>
      </c>
      <c r="GR307" s="63">
        <f t="shared" si="4158"/>
        <v>559.0007898</v>
      </c>
      <c r="GS307" s="63">
        <f t="shared" si="4158"/>
        <v>559.0007898</v>
      </c>
      <c r="GT307" s="63">
        <f t="shared" si="4158"/>
        <v>571.0223122</v>
      </c>
      <c r="GU307" s="63">
        <f t="shared" si="4158"/>
        <v>428.4754008</v>
      </c>
      <c r="GV307" s="63">
        <f t="shared" si="4158"/>
        <v>680.8650205</v>
      </c>
      <c r="GW307" s="63">
        <f t="shared" si="4158"/>
        <v>663.2564423</v>
      </c>
      <c r="GX307" s="63">
        <f t="shared" si="4158"/>
        <v>616.300234</v>
      </c>
      <c r="GY307" s="63">
        <f t="shared" si="4158"/>
        <v>581.0830778</v>
      </c>
      <c r="GZ307" s="63">
        <f t="shared" si="4158"/>
        <v>757.168859</v>
      </c>
      <c r="HA307" s="63">
        <f t="shared" si="4158"/>
        <v>733.6907548</v>
      </c>
      <c r="HB307" s="52">
        <f t="shared" si="49"/>
        <v>7105.574709</v>
      </c>
      <c r="HC307" s="63">
        <f t="shared" ref="HC307:HN307" si="4159">HC266</f>
        <v>648.5993317</v>
      </c>
      <c r="HD307" s="63">
        <f t="shared" si="4159"/>
        <v>708.3387438</v>
      </c>
      <c r="HE307" s="63">
        <f t="shared" si="4159"/>
        <v>793.6807612</v>
      </c>
      <c r="HF307" s="63">
        <f t="shared" si="4159"/>
        <v>793.6807612</v>
      </c>
      <c r="HG307" s="63">
        <f t="shared" si="4159"/>
        <v>810.7491646</v>
      </c>
      <c r="HH307" s="63">
        <f t="shared" si="4159"/>
        <v>622.9967265</v>
      </c>
      <c r="HI307" s="63">
        <f t="shared" si="4159"/>
        <v>989.967401</v>
      </c>
      <c r="HJ307" s="63">
        <f t="shared" si="4159"/>
        <v>964.3647958</v>
      </c>
      <c r="HK307" s="63">
        <f t="shared" si="4159"/>
        <v>896.091182</v>
      </c>
      <c r="HL307" s="63">
        <f t="shared" si="4159"/>
        <v>844.8859716</v>
      </c>
      <c r="HM307" s="63">
        <f t="shared" si="4159"/>
        <v>1100.912024</v>
      </c>
      <c r="HN307" s="63">
        <f t="shared" si="4159"/>
        <v>1066.775217</v>
      </c>
      <c r="HO307" s="52">
        <f t="shared" si="51"/>
        <v>10241.04208</v>
      </c>
      <c r="HP307" s="63">
        <f t="shared" ref="HP307:IA307" si="4160">HP266</f>
        <v>1035.932017</v>
      </c>
      <c r="HQ307" s="63">
        <f t="shared" si="4160"/>
        <v>1131.346808</v>
      </c>
      <c r="HR307" s="63">
        <f t="shared" si="4160"/>
        <v>1267.653653</v>
      </c>
      <c r="HS307" s="63">
        <f t="shared" si="4160"/>
        <v>1267.653653</v>
      </c>
      <c r="HT307" s="63">
        <f t="shared" si="4160"/>
        <v>1294.915021</v>
      </c>
      <c r="HU307" s="63">
        <f t="shared" si="4160"/>
        <v>995.0399638</v>
      </c>
      <c r="HV307" s="63">
        <f t="shared" si="4160"/>
        <v>1581.159395</v>
      </c>
      <c r="HW307" s="63">
        <f t="shared" si="4160"/>
        <v>1540.267341</v>
      </c>
      <c r="HX307" s="63">
        <f t="shared" si="4160"/>
        <v>1431.221866</v>
      </c>
      <c r="HY307" s="63">
        <f t="shared" si="4160"/>
        <v>1349.437759</v>
      </c>
      <c r="HZ307" s="63">
        <f t="shared" si="4160"/>
        <v>1758.358292</v>
      </c>
      <c r="IA307" s="63">
        <f t="shared" si="4160"/>
        <v>1703.835554</v>
      </c>
      <c r="IB307" s="52">
        <f t="shared" si="53"/>
        <v>16356.82132</v>
      </c>
      <c r="IC307" s="63">
        <f t="shared" ref="IC307:IN307" si="4161">IC266</f>
        <v>1660.845875</v>
      </c>
      <c r="ID307" s="63">
        <f t="shared" si="4161"/>
        <v>1813.818521</v>
      </c>
      <c r="IE307" s="63">
        <f t="shared" si="4161"/>
        <v>2032.350873</v>
      </c>
      <c r="IF307" s="63">
        <f t="shared" si="4161"/>
        <v>2032.350873</v>
      </c>
      <c r="IG307" s="63">
        <f t="shared" si="4161"/>
        <v>2076.057344</v>
      </c>
      <c r="IH307" s="63">
        <f t="shared" si="4161"/>
        <v>1595.286169</v>
      </c>
      <c r="II307" s="63">
        <f t="shared" si="4161"/>
        <v>2534.975283</v>
      </c>
      <c r="IJ307" s="63">
        <f t="shared" si="4161"/>
        <v>2469.415577</v>
      </c>
      <c r="IK307" s="63">
        <f t="shared" si="4161"/>
        <v>2294.589696</v>
      </c>
      <c r="IL307" s="63">
        <f t="shared" si="4161"/>
        <v>2163.470284</v>
      </c>
      <c r="IM307" s="63">
        <f t="shared" si="4161"/>
        <v>2819.06734</v>
      </c>
      <c r="IN307" s="63">
        <f t="shared" si="4161"/>
        <v>2731.6544</v>
      </c>
      <c r="IO307" s="52">
        <f t="shared" si="55"/>
        <v>26223.88224</v>
      </c>
      <c r="IP307" s="63">
        <f t="shared" ref="IP307:JA307" si="4162">IP266</f>
        <v>2748.505026</v>
      </c>
      <c r="IQ307" s="63">
        <f t="shared" si="4162"/>
        <v>3001.656805</v>
      </c>
      <c r="IR307" s="63">
        <f t="shared" si="4162"/>
        <v>3363.302203</v>
      </c>
      <c r="IS307" s="63">
        <f t="shared" si="4162"/>
        <v>3363.302203</v>
      </c>
      <c r="IT307" s="63">
        <f t="shared" si="4162"/>
        <v>3435.631282</v>
      </c>
      <c r="IU307" s="63">
        <f t="shared" si="4162"/>
        <v>2640.011407</v>
      </c>
      <c r="IV307" s="63">
        <f t="shared" si="4162"/>
        <v>4195.086619</v>
      </c>
      <c r="IW307" s="63">
        <f t="shared" si="4162"/>
        <v>4086.592999</v>
      </c>
      <c r="IX307" s="63">
        <f t="shared" si="4162"/>
        <v>3797.276681</v>
      </c>
      <c r="IY307" s="63">
        <f t="shared" si="4162"/>
        <v>3580.289442</v>
      </c>
      <c r="IZ307" s="63">
        <f t="shared" si="4162"/>
        <v>4665.225636</v>
      </c>
      <c r="JA307" s="63">
        <f t="shared" si="4162"/>
        <v>4520.567477</v>
      </c>
      <c r="JB307" s="52">
        <f t="shared" si="57"/>
        <v>43397.44778</v>
      </c>
      <c r="JC307" s="2"/>
      <c r="JD307" s="2"/>
      <c r="JE307" s="19">
        <f t="shared" si="58"/>
        <v>0</v>
      </c>
      <c r="JF307" s="19">
        <f t="shared" si="59"/>
        <v>0</v>
      </c>
      <c r="JG307" s="48">
        <f t="shared" si="60"/>
        <v>0</v>
      </c>
      <c r="JH307" s="48">
        <f t="shared" si="61"/>
        <v>0</v>
      </c>
      <c r="JI307" s="48">
        <f t="shared" si="62"/>
        <v>0</v>
      </c>
      <c r="JJ307" s="48">
        <f t="shared" si="63"/>
        <v>0</v>
      </c>
      <c r="JK307" s="48">
        <f t="shared" si="64"/>
        <v>0</v>
      </c>
    </row>
    <row r="308" ht="19.5" customHeight="1" outlineLevel="1">
      <c r="A308" s="2"/>
      <c r="B308" s="13" t="s">
        <v>24</v>
      </c>
      <c r="C308" s="10">
        <f t="shared" ref="C308:N308" si="4163">C267</f>
        <v>478.0905775</v>
      </c>
      <c r="D308" s="10">
        <f t="shared" si="4163"/>
        <v>522.125236</v>
      </c>
      <c r="E308" s="10">
        <f t="shared" si="4163"/>
        <v>585.0318909</v>
      </c>
      <c r="F308" s="10">
        <f t="shared" si="4163"/>
        <v>585.0318909</v>
      </c>
      <c r="G308" s="10">
        <f t="shared" si="4163"/>
        <v>597.6132219</v>
      </c>
      <c r="H308" s="10">
        <f t="shared" si="4163"/>
        <v>635.3572149</v>
      </c>
      <c r="I308" s="10">
        <f t="shared" si="4163"/>
        <v>742.2985283</v>
      </c>
      <c r="J308" s="10">
        <f t="shared" si="4163"/>
        <v>710.8452008</v>
      </c>
      <c r="K308" s="10">
        <f t="shared" si="4163"/>
        <v>660.5198768</v>
      </c>
      <c r="L308" s="10">
        <f t="shared" si="4163"/>
        <v>622.7758839</v>
      </c>
      <c r="M308" s="10">
        <f t="shared" si="4163"/>
        <v>622.7758839</v>
      </c>
      <c r="N308" s="10">
        <f t="shared" si="4163"/>
        <v>786.3331867</v>
      </c>
      <c r="O308" s="10">
        <f t="shared" si="21"/>
        <v>7548.798592</v>
      </c>
      <c r="P308" s="10">
        <f t="shared" ref="P308:AA308" si="4164">P267</f>
        <v>523.337559</v>
      </c>
      <c r="Q308" s="10">
        <f t="shared" si="4164"/>
        <v>571.5397026</v>
      </c>
      <c r="R308" s="10">
        <f t="shared" si="4164"/>
        <v>640.3999078</v>
      </c>
      <c r="S308" s="10">
        <f t="shared" si="4164"/>
        <v>640.3999078</v>
      </c>
      <c r="T308" s="10">
        <f t="shared" si="4164"/>
        <v>654.1719488</v>
      </c>
      <c r="U308" s="10">
        <f t="shared" si="4164"/>
        <v>695.4880719</v>
      </c>
      <c r="V308" s="10">
        <f t="shared" si="4164"/>
        <v>812.5504206</v>
      </c>
      <c r="W308" s="10">
        <f t="shared" si="4164"/>
        <v>778.1203181</v>
      </c>
      <c r="X308" s="10">
        <f t="shared" si="4164"/>
        <v>723.0321539</v>
      </c>
      <c r="Y308" s="10">
        <f t="shared" si="4164"/>
        <v>681.7160309</v>
      </c>
      <c r="Z308" s="10">
        <f t="shared" si="4164"/>
        <v>681.7160309</v>
      </c>
      <c r="AA308" s="10">
        <f t="shared" si="4164"/>
        <v>860.7525642</v>
      </c>
      <c r="AB308" s="10">
        <f t="shared" si="23"/>
        <v>8263.224616</v>
      </c>
      <c r="AC308" s="10">
        <f t="shared" ref="AC308:AN308" si="4165">AC267</f>
        <v>666.2738897</v>
      </c>
      <c r="AD308" s="10">
        <f t="shared" si="4165"/>
        <v>727.6412216</v>
      </c>
      <c r="AE308" s="10">
        <f t="shared" si="4165"/>
        <v>815.3088387</v>
      </c>
      <c r="AF308" s="10">
        <f t="shared" si="4165"/>
        <v>815.3088387</v>
      </c>
      <c r="AG308" s="10">
        <f t="shared" si="4165"/>
        <v>832.8423621</v>
      </c>
      <c r="AH308" s="10">
        <f t="shared" si="4165"/>
        <v>885.4429323</v>
      </c>
      <c r="AI308" s="10">
        <f t="shared" si="4165"/>
        <v>1034.477881</v>
      </c>
      <c r="AJ308" s="10">
        <f t="shared" si="4165"/>
        <v>990.6440728</v>
      </c>
      <c r="AK308" s="10">
        <f t="shared" si="4165"/>
        <v>920.5099791</v>
      </c>
      <c r="AL308" s="10">
        <f t="shared" si="4165"/>
        <v>867.9094089</v>
      </c>
      <c r="AM308" s="10">
        <f t="shared" si="4165"/>
        <v>867.9094089</v>
      </c>
      <c r="AN308" s="10">
        <f t="shared" si="4165"/>
        <v>1095.845213</v>
      </c>
      <c r="AO308" s="10">
        <f t="shared" si="25"/>
        <v>10520.11405</v>
      </c>
      <c r="AP308" s="10">
        <f t="shared" ref="AP308:BA308" si="4166">AP267</f>
        <v>806.2618325</v>
      </c>
      <c r="AQ308" s="10">
        <f t="shared" si="4166"/>
        <v>880.5227907</v>
      </c>
      <c r="AR308" s="10">
        <f t="shared" si="4166"/>
        <v>986.6098739</v>
      </c>
      <c r="AS308" s="10">
        <f t="shared" si="4166"/>
        <v>986.6098739</v>
      </c>
      <c r="AT308" s="10">
        <f t="shared" si="4166"/>
        <v>1007.827291</v>
      </c>
      <c r="AU308" s="10">
        <f t="shared" si="4166"/>
        <v>1071.479541</v>
      </c>
      <c r="AV308" s="10">
        <f t="shared" si="4166"/>
        <v>1251.827582</v>
      </c>
      <c r="AW308" s="10">
        <f t="shared" si="4166"/>
        <v>1198.78404</v>
      </c>
      <c r="AX308" s="10">
        <f t="shared" si="4166"/>
        <v>1113.914374</v>
      </c>
      <c r="AY308" s="10">
        <f t="shared" si="4166"/>
        <v>1050.262124</v>
      </c>
      <c r="AZ308" s="10">
        <f t="shared" si="4166"/>
        <v>1050.262124</v>
      </c>
      <c r="BA308" s="10">
        <f t="shared" si="4166"/>
        <v>1326.08854</v>
      </c>
      <c r="BB308" s="10">
        <f t="shared" si="27"/>
        <v>12730.44999</v>
      </c>
      <c r="BC308" s="10">
        <f t="shared" ref="BC308:BN308" si="4167">BC267</f>
        <v>1054.873721</v>
      </c>
      <c r="BD308" s="10">
        <f t="shared" si="4167"/>
        <v>1152.033143</v>
      </c>
      <c r="BE308" s="10">
        <f t="shared" si="4167"/>
        <v>1290.832317</v>
      </c>
      <c r="BF308" s="10">
        <f t="shared" si="4167"/>
        <v>1290.832317</v>
      </c>
      <c r="BG308" s="10">
        <f t="shared" si="4167"/>
        <v>1318.592152</v>
      </c>
      <c r="BH308" s="10">
        <f t="shared" si="4167"/>
        <v>1401.871656</v>
      </c>
      <c r="BI308" s="10">
        <f t="shared" si="4167"/>
        <v>1637.830252</v>
      </c>
      <c r="BJ308" s="10">
        <f t="shared" si="4167"/>
        <v>1568.430665</v>
      </c>
      <c r="BK308" s="10">
        <f t="shared" si="4167"/>
        <v>1457.391326</v>
      </c>
      <c r="BL308" s="10">
        <f t="shared" si="4167"/>
        <v>1374.111821</v>
      </c>
      <c r="BM308" s="10">
        <f t="shared" si="4167"/>
        <v>1374.111821</v>
      </c>
      <c r="BN308" s="10">
        <f t="shared" si="4167"/>
        <v>1734.989673</v>
      </c>
      <c r="BO308" s="10">
        <f t="shared" si="29"/>
        <v>16655.90086</v>
      </c>
      <c r="BP308" s="10">
        <f t="shared" ref="BP308:CA308" si="4168">BP267</f>
        <v>1356.208236</v>
      </c>
      <c r="BQ308" s="10">
        <f t="shared" si="4168"/>
        <v>1481.122152</v>
      </c>
      <c r="BR308" s="10">
        <f t="shared" si="4168"/>
        <v>1659.570605</v>
      </c>
      <c r="BS308" s="10">
        <f t="shared" si="4168"/>
        <v>1659.570605</v>
      </c>
      <c r="BT308" s="10">
        <f t="shared" si="4168"/>
        <v>1695.260295</v>
      </c>
      <c r="BU308" s="10">
        <f t="shared" si="4168"/>
        <v>1802.329366</v>
      </c>
      <c r="BV308" s="10">
        <f t="shared" si="4168"/>
        <v>2105.691735</v>
      </c>
      <c r="BW308" s="10">
        <f t="shared" si="4168"/>
        <v>2016.467509</v>
      </c>
      <c r="BX308" s="10">
        <f t="shared" si="4168"/>
        <v>1873.708747</v>
      </c>
      <c r="BY308" s="10">
        <f t="shared" si="4168"/>
        <v>1766.639676</v>
      </c>
      <c r="BZ308" s="10">
        <f t="shared" si="4168"/>
        <v>1766.639676</v>
      </c>
      <c r="CA308" s="10">
        <f t="shared" si="4168"/>
        <v>2230.605651</v>
      </c>
      <c r="CB308" s="10">
        <f t="shared" si="31"/>
        <v>21413.81425</v>
      </c>
      <c r="CC308" s="10">
        <f t="shared" ref="CC308:CN308" si="4169">CC267</f>
        <v>1860.851695</v>
      </c>
      <c r="CD308" s="10">
        <f t="shared" si="4169"/>
        <v>2032.24593</v>
      </c>
      <c r="CE308" s="10">
        <f t="shared" si="4169"/>
        <v>2277.094837</v>
      </c>
      <c r="CF308" s="10">
        <f t="shared" si="4169"/>
        <v>2277.094837</v>
      </c>
      <c r="CG308" s="10">
        <f t="shared" si="4169"/>
        <v>2326.064619</v>
      </c>
      <c r="CH308" s="10">
        <f t="shared" si="4169"/>
        <v>2472.973963</v>
      </c>
      <c r="CI308" s="10">
        <f t="shared" si="4169"/>
        <v>2889.217105</v>
      </c>
      <c r="CJ308" s="10">
        <f t="shared" si="4169"/>
        <v>2766.792652</v>
      </c>
      <c r="CK308" s="10">
        <f t="shared" si="4169"/>
        <v>2570.913526</v>
      </c>
      <c r="CL308" s="10">
        <f t="shared" si="4169"/>
        <v>2424.004182</v>
      </c>
      <c r="CM308" s="10">
        <f t="shared" si="4169"/>
        <v>2424.004182</v>
      </c>
      <c r="CN308" s="10">
        <f t="shared" si="4169"/>
        <v>3060.61134</v>
      </c>
      <c r="CO308" s="10">
        <f t="shared" si="33"/>
        <v>29381.86887</v>
      </c>
      <c r="CP308" s="2"/>
      <c r="CQ308" s="2"/>
      <c r="CR308" s="48">
        <f>O308-'ОПУ БС'!C308</f>
        <v>0</v>
      </c>
      <c r="CS308" s="48">
        <f>AB308-'ОПУ БС'!D308</f>
        <v>0</v>
      </c>
      <c r="CT308" s="48">
        <f>AO308-'ОПУ БС'!E308</f>
        <v>0</v>
      </c>
      <c r="CU308" s="48">
        <f>BB308-'ОПУ БС'!F308</f>
        <v>0</v>
      </c>
      <c r="CV308" s="48">
        <f>BO308-'ОПУ БС'!G308</f>
        <v>0</v>
      </c>
      <c r="CW308" s="48">
        <f>CB308-'ОПУ БС'!H308</f>
        <v>0</v>
      </c>
      <c r="CX308" s="48">
        <f>CO308-'ОПУ БС'!I308</f>
        <v>0</v>
      </c>
      <c r="CY308" s="2"/>
      <c r="CZ308" s="2"/>
      <c r="DA308" s="54">
        <f t="shared" ref="DA308:DL308" si="4170">DA267</f>
        <v>0</v>
      </c>
      <c r="DB308" s="54">
        <f t="shared" si="4170"/>
        <v>0</v>
      </c>
      <c r="DC308" s="54">
        <f t="shared" si="4170"/>
        <v>0</v>
      </c>
      <c r="DD308" s="54">
        <f t="shared" si="4170"/>
        <v>0</v>
      </c>
      <c r="DE308" s="54">
        <f t="shared" si="4170"/>
        <v>0</v>
      </c>
      <c r="DF308" s="54">
        <f t="shared" si="4170"/>
        <v>-20.80529482</v>
      </c>
      <c r="DG308" s="54">
        <f t="shared" si="4170"/>
        <v>-24.30717613</v>
      </c>
      <c r="DH308" s="54">
        <f t="shared" si="4170"/>
        <v>-23.27721104</v>
      </c>
      <c r="DI308" s="54">
        <f t="shared" si="4170"/>
        <v>-21.62926689</v>
      </c>
      <c r="DJ308" s="54">
        <f t="shared" si="4170"/>
        <v>-20.39330878</v>
      </c>
      <c r="DK308" s="54">
        <f t="shared" si="4170"/>
        <v>-20.39330878</v>
      </c>
      <c r="DL308" s="54">
        <f t="shared" si="4170"/>
        <v>-25.74912725</v>
      </c>
      <c r="DM308" s="55">
        <f t="shared" si="35"/>
        <v>-156.5546937</v>
      </c>
      <c r="DN308" s="54">
        <f t="shared" ref="DN308:DY308" si="4171">DN267</f>
        <v>-21.14897213</v>
      </c>
      <c r="DO308" s="54">
        <f t="shared" si="4171"/>
        <v>-23.09690377</v>
      </c>
      <c r="DP308" s="54">
        <f t="shared" si="4171"/>
        <v>-25.87966326</v>
      </c>
      <c r="DQ308" s="54">
        <f t="shared" si="4171"/>
        <v>-25.87966326</v>
      </c>
      <c r="DR308" s="54">
        <f t="shared" si="4171"/>
        <v>-26.43621516</v>
      </c>
      <c r="DS308" s="54">
        <f t="shared" si="4171"/>
        <v>-28.10587086</v>
      </c>
      <c r="DT308" s="54">
        <f t="shared" si="4171"/>
        <v>-32.83656199</v>
      </c>
      <c r="DU308" s="54">
        <f t="shared" si="4171"/>
        <v>-31.44518224</v>
      </c>
      <c r="DV308" s="54">
        <f t="shared" si="4171"/>
        <v>-29.21897465</v>
      </c>
      <c r="DW308" s="54">
        <f t="shared" si="4171"/>
        <v>-27.54931896</v>
      </c>
      <c r="DX308" s="54">
        <f t="shared" si="4171"/>
        <v>-27.54931896</v>
      </c>
      <c r="DY308" s="54">
        <f t="shared" si="4171"/>
        <v>-34.78449363</v>
      </c>
      <c r="DZ308" s="50">
        <f t="shared" si="37"/>
        <v>-333.9311389</v>
      </c>
      <c r="EA308" s="54">
        <f t="shared" ref="EA308:EL308" si="4172">EA267</f>
        <v>-20.43561966</v>
      </c>
      <c r="EB308" s="54">
        <f t="shared" si="4172"/>
        <v>-22.31784778</v>
      </c>
      <c r="EC308" s="54">
        <f t="shared" si="4172"/>
        <v>-25.00674511</v>
      </c>
      <c r="ED308" s="54">
        <f t="shared" si="4172"/>
        <v>-25.00674511</v>
      </c>
      <c r="EE308" s="54">
        <f t="shared" si="4172"/>
        <v>-25.54452457</v>
      </c>
      <c r="EF308" s="54">
        <f t="shared" si="4172"/>
        <v>-27.15786297</v>
      </c>
      <c r="EG308" s="54">
        <f t="shared" si="4172"/>
        <v>-31.72898841</v>
      </c>
      <c r="EH308" s="54">
        <f t="shared" si="4172"/>
        <v>-30.38453975</v>
      </c>
      <c r="EI308" s="54">
        <f t="shared" si="4172"/>
        <v>-28.23342189</v>
      </c>
      <c r="EJ308" s="54">
        <f t="shared" si="4172"/>
        <v>-26.6200835</v>
      </c>
      <c r="EK308" s="54">
        <f t="shared" si="4172"/>
        <v>-26.6200835</v>
      </c>
      <c r="EL308" s="54">
        <f t="shared" si="4172"/>
        <v>-33.61121654</v>
      </c>
      <c r="EM308" s="50">
        <f t="shared" si="39"/>
        <v>-322.6676788</v>
      </c>
      <c r="EN308" s="54">
        <f t="shared" ref="EN308:EY308" si="4173">EN267</f>
        <v>-17.03648102</v>
      </c>
      <c r="EO308" s="54">
        <f t="shared" si="4173"/>
        <v>-18.60563058</v>
      </c>
      <c r="EP308" s="54">
        <f t="shared" si="4173"/>
        <v>-20.84727282</v>
      </c>
      <c r="EQ308" s="54">
        <f t="shared" si="4173"/>
        <v>-20.84727282</v>
      </c>
      <c r="ER308" s="54">
        <f t="shared" si="4173"/>
        <v>-21.29560127</v>
      </c>
      <c r="ES308" s="54">
        <f t="shared" si="4173"/>
        <v>-22.64058662</v>
      </c>
      <c r="ET308" s="54">
        <f t="shared" si="4173"/>
        <v>-26.45137842</v>
      </c>
      <c r="EU308" s="54">
        <f t="shared" si="4173"/>
        <v>-25.3305573</v>
      </c>
      <c r="EV308" s="54">
        <f t="shared" si="4173"/>
        <v>-23.53724351</v>
      </c>
      <c r="EW308" s="54">
        <f t="shared" si="4173"/>
        <v>-22.19225817</v>
      </c>
      <c r="EX308" s="54">
        <f t="shared" si="4173"/>
        <v>-22.19225817</v>
      </c>
      <c r="EY308" s="54">
        <f t="shared" si="4173"/>
        <v>-28.02052799</v>
      </c>
      <c r="EZ308" s="51">
        <f t="shared" si="41"/>
        <v>-268.9970687</v>
      </c>
      <c r="FA308" s="54">
        <f t="shared" ref="FA308:FL308" si="4174">FA267</f>
        <v>-10.36182523</v>
      </c>
      <c r="FB308" s="54">
        <f t="shared" si="4174"/>
        <v>-11.31620387</v>
      </c>
      <c r="FC308" s="54">
        <f t="shared" si="4174"/>
        <v>-12.67960193</v>
      </c>
      <c r="FD308" s="54">
        <f t="shared" si="4174"/>
        <v>-12.67960193</v>
      </c>
      <c r="FE308" s="54">
        <f t="shared" si="4174"/>
        <v>-12.95228154</v>
      </c>
      <c r="FF308" s="54">
        <f t="shared" si="4174"/>
        <v>-13.77032037</v>
      </c>
      <c r="FG308" s="54">
        <f t="shared" si="4174"/>
        <v>-16.08809707</v>
      </c>
      <c r="FH308" s="54">
        <f t="shared" si="4174"/>
        <v>-15.40639804</v>
      </c>
      <c r="FI308" s="54">
        <f t="shared" si="4174"/>
        <v>-14.31567959</v>
      </c>
      <c r="FJ308" s="54">
        <f t="shared" si="4174"/>
        <v>-13.49764076</v>
      </c>
      <c r="FK308" s="54">
        <f t="shared" si="4174"/>
        <v>-13.49764076</v>
      </c>
      <c r="FL308" s="54">
        <f t="shared" si="4174"/>
        <v>-17.04247571</v>
      </c>
      <c r="FM308" s="51">
        <f t="shared" si="43"/>
        <v>-163.6077668</v>
      </c>
      <c r="FN308" s="2"/>
      <c r="FO308" s="2"/>
      <c r="FP308" s="10">
        <f t="shared" ref="FP308:GA308" si="4175">FP267</f>
        <v>478.0905775</v>
      </c>
      <c r="FQ308" s="10">
        <f t="shared" si="4175"/>
        <v>522.125236</v>
      </c>
      <c r="FR308" s="10">
        <f t="shared" si="4175"/>
        <v>585.0318909</v>
      </c>
      <c r="FS308" s="10">
        <f t="shared" si="4175"/>
        <v>585.0318909</v>
      </c>
      <c r="FT308" s="10">
        <f t="shared" si="4175"/>
        <v>597.6132219</v>
      </c>
      <c r="FU308" s="10">
        <f t="shared" si="4175"/>
        <v>635.3572149</v>
      </c>
      <c r="FV308" s="10">
        <f t="shared" si="4175"/>
        <v>742.2985283</v>
      </c>
      <c r="FW308" s="10">
        <f t="shared" si="4175"/>
        <v>710.8452008</v>
      </c>
      <c r="FX308" s="10">
        <f t="shared" si="4175"/>
        <v>660.5198768</v>
      </c>
      <c r="FY308" s="10">
        <f t="shared" si="4175"/>
        <v>622.7758839</v>
      </c>
      <c r="FZ308" s="10">
        <f t="shared" si="4175"/>
        <v>622.7758839</v>
      </c>
      <c r="GA308" s="10">
        <f t="shared" si="4175"/>
        <v>786.3331867</v>
      </c>
      <c r="GB308" s="52">
        <f t="shared" si="45"/>
        <v>7548.798592</v>
      </c>
      <c r="GC308" s="10">
        <f t="shared" ref="GC308:GN308" si="4176">GC267</f>
        <v>523.337559</v>
      </c>
      <c r="GD308" s="10">
        <f t="shared" si="4176"/>
        <v>571.5397026</v>
      </c>
      <c r="GE308" s="10">
        <f t="shared" si="4176"/>
        <v>640.3999078</v>
      </c>
      <c r="GF308" s="10">
        <f t="shared" si="4176"/>
        <v>640.3999078</v>
      </c>
      <c r="GG308" s="10">
        <f t="shared" si="4176"/>
        <v>654.1719488</v>
      </c>
      <c r="GH308" s="10">
        <f t="shared" si="4176"/>
        <v>695.4880719</v>
      </c>
      <c r="GI308" s="10">
        <f t="shared" si="4176"/>
        <v>812.5504206</v>
      </c>
      <c r="GJ308" s="10">
        <f t="shared" si="4176"/>
        <v>778.1203181</v>
      </c>
      <c r="GK308" s="10">
        <f t="shared" si="4176"/>
        <v>723.0321539</v>
      </c>
      <c r="GL308" s="10">
        <f t="shared" si="4176"/>
        <v>681.7160309</v>
      </c>
      <c r="GM308" s="10">
        <f t="shared" si="4176"/>
        <v>681.7160309</v>
      </c>
      <c r="GN308" s="10">
        <f t="shared" si="4176"/>
        <v>860.7525642</v>
      </c>
      <c r="GO308" s="52">
        <f t="shared" si="47"/>
        <v>8263.224616</v>
      </c>
      <c r="GP308" s="63">
        <f t="shared" ref="GP308:HA308" si="4177">GP267</f>
        <v>666.2738897</v>
      </c>
      <c r="GQ308" s="63">
        <f t="shared" si="4177"/>
        <v>727.6412216</v>
      </c>
      <c r="GR308" s="63">
        <f t="shared" si="4177"/>
        <v>815.3088387</v>
      </c>
      <c r="GS308" s="63">
        <f t="shared" si="4177"/>
        <v>815.3088387</v>
      </c>
      <c r="GT308" s="63">
        <f t="shared" si="4177"/>
        <v>832.8423621</v>
      </c>
      <c r="GU308" s="63">
        <f t="shared" si="4177"/>
        <v>864.6376375</v>
      </c>
      <c r="GV308" s="63">
        <f t="shared" si="4177"/>
        <v>1010.170705</v>
      </c>
      <c r="GW308" s="63">
        <f t="shared" si="4177"/>
        <v>967.3668617</v>
      </c>
      <c r="GX308" s="63">
        <f t="shared" si="4177"/>
        <v>898.8807122</v>
      </c>
      <c r="GY308" s="63">
        <f t="shared" si="4177"/>
        <v>847.5161001</v>
      </c>
      <c r="GZ308" s="63">
        <f t="shared" si="4177"/>
        <v>847.5161001</v>
      </c>
      <c r="HA308" s="63">
        <f t="shared" si="4177"/>
        <v>1070.096086</v>
      </c>
      <c r="HB308" s="52">
        <f t="shared" si="49"/>
        <v>10363.55935</v>
      </c>
      <c r="HC308" s="63">
        <f t="shared" ref="HC308:HN308" si="4178">HC267</f>
        <v>785.1128603</v>
      </c>
      <c r="HD308" s="63">
        <f t="shared" si="4178"/>
        <v>857.425887</v>
      </c>
      <c r="HE308" s="63">
        <f t="shared" si="4178"/>
        <v>960.7302107</v>
      </c>
      <c r="HF308" s="63">
        <f t="shared" si="4178"/>
        <v>960.7302107</v>
      </c>
      <c r="HG308" s="63">
        <f t="shared" si="4178"/>
        <v>981.3910754</v>
      </c>
      <c r="HH308" s="63">
        <f t="shared" si="4178"/>
        <v>1043.37367</v>
      </c>
      <c r="HI308" s="63">
        <f t="shared" si="4178"/>
        <v>1218.99102</v>
      </c>
      <c r="HJ308" s="63">
        <f t="shared" si="4178"/>
        <v>1167.338858</v>
      </c>
      <c r="HK308" s="63">
        <f t="shared" si="4178"/>
        <v>1084.695399</v>
      </c>
      <c r="HL308" s="63">
        <f t="shared" si="4178"/>
        <v>1022.712805</v>
      </c>
      <c r="HM308" s="63">
        <f t="shared" si="4178"/>
        <v>1022.712805</v>
      </c>
      <c r="HN308" s="63">
        <f t="shared" si="4178"/>
        <v>1291.304047</v>
      </c>
      <c r="HO308" s="52">
        <f t="shared" si="51"/>
        <v>12396.51885</v>
      </c>
      <c r="HP308" s="63">
        <f t="shared" ref="HP308:IA308" si="4179">HP267</f>
        <v>1034.438102</v>
      </c>
      <c r="HQ308" s="63">
        <f t="shared" si="4179"/>
        <v>1129.715295</v>
      </c>
      <c r="HR308" s="63">
        <f t="shared" si="4179"/>
        <v>1265.825572</v>
      </c>
      <c r="HS308" s="63">
        <f t="shared" si="4179"/>
        <v>1265.825572</v>
      </c>
      <c r="HT308" s="63">
        <f t="shared" si="4179"/>
        <v>1293.047627</v>
      </c>
      <c r="HU308" s="63">
        <f t="shared" si="4179"/>
        <v>1374.713793</v>
      </c>
      <c r="HV308" s="63">
        <f t="shared" si="4179"/>
        <v>1606.101263</v>
      </c>
      <c r="HW308" s="63">
        <f t="shared" si="4179"/>
        <v>1538.046125</v>
      </c>
      <c r="HX308" s="63">
        <f t="shared" si="4179"/>
        <v>1429.157904</v>
      </c>
      <c r="HY308" s="63">
        <f t="shared" si="4179"/>
        <v>1347.491738</v>
      </c>
      <c r="HZ308" s="63">
        <f t="shared" si="4179"/>
        <v>1347.491738</v>
      </c>
      <c r="IA308" s="63">
        <f t="shared" si="4179"/>
        <v>1701.378457</v>
      </c>
      <c r="IB308" s="52">
        <f t="shared" si="53"/>
        <v>16333.23319</v>
      </c>
      <c r="IC308" s="63">
        <f t="shared" ref="IC308:IN308" si="4180">IC267</f>
        <v>1339.171755</v>
      </c>
      <c r="ID308" s="63">
        <f t="shared" si="4180"/>
        <v>1462.516522</v>
      </c>
      <c r="IE308" s="63">
        <f t="shared" si="4180"/>
        <v>1638.723332</v>
      </c>
      <c r="IF308" s="63">
        <f t="shared" si="4180"/>
        <v>1638.723332</v>
      </c>
      <c r="IG308" s="63">
        <f t="shared" si="4180"/>
        <v>1673.964694</v>
      </c>
      <c r="IH308" s="63">
        <f t="shared" si="4180"/>
        <v>1779.68878</v>
      </c>
      <c r="II308" s="63">
        <f t="shared" si="4180"/>
        <v>2079.240356</v>
      </c>
      <c r="IJ308" s="63">
        <f t="shared" si="4180"/>
        <v>1991.136951</v>
      </c>
      <c r="IK308" s="63">
        <f t="shared" si="4180"/>
        <v>1850.171504</v>
      </c>
      <c r="IL308" s="63">
        <f t="shared" si="4180"/>
        <v>1744.447418</v>
      </c>
      <c r="IM308" s="63">
        <f t="shared" si="4180"/>
        <v>1744.447418</v>
      </c>
      <c r="IN308" s="63">
        <f t="shared" si="4180"/>
        <v>2202.585123</v>
      </c>
      <c r="IO308" s="52">
        <f t="shared" si="55"/>
        <v>21144.81718</v>
      </c>
      <c r="IP308" s="63">
        <f t="shared" ref="IP308:JA308" si="4181">IP267</f>
        <v>1850.48987</v>
      </c>
      <c r="IQ308" s="63">
        <f t="shared" si="4181"/>
        <v>2020.929726</v>
      </c>
      <c r="IR308" s="63">
        <f t="shared" si="4181"/>
        <v>2264.415235</v>
      </c>
      <c r="IS308" s="63">
        <f t="shared" si="4181"/>
        <v>2264.415235</v>
      </c>
      <c r="IT308" s="63">
        <f t="shared" si="4181"/>
        <v>2313.112337</v>
      </c>
      <c r="IU308" s="63">
        <f t="shared" si="4181"/>
        <v>2459.203643</v>
      </c>
      <c r="IV308" s="63">
        <f t="shared" si="4181"/>
        <v>2873.129008</v>
      </c>
      <c r="IW308" s="63">
        <f t="shared" si="4181"/>
        <v>2751.386254</v>
      </c>
      <c r="IX308" s="63">
        <f t="shared" si="4181"/>
        <v>2556.597846</v>
      </c>
      <c r="IY308" s="63">
        <f t="shared" si="4181"/>
        <v>2410.506541</v>
      </c>
      <c r="IZ308" s="63">
        <f t="shared" si="4181"/>
        <v>2410.506541</v>
      </c>
      <c r="JA308" s="63">
        <f t="shared" si="4181"/>
        <v>3043.568865</v>
      </c>
      <c r="JB308" s="52">
        <f t="shared" si="57"/>
        <v>29218.2611</v>
      </c>
      <c r="JC308" s="2"/>
      <c r="JD308" s="2"/>
      <c r="JE308" s="19">
        <f t="shared" si="58"/>
        <v>0</v>
      </c>
      <c r="JF308" s="19">
        <f t="shared" si="59"/>
        <v>0</v>
      </c>
      <c r="JG308" s="48">
        <f t="shared" si="60"/>
        <v>0</v>
      </c>
      <c r="JH308" s="48">
        <f t="shared" si="61"/>
        <v>0</v>
      </c>
      <c r="JI308" s="48">
        <f t="shared" si="62"/>
        <v>0</v>
      </c>
      <c r="JJ308" s="48">
        <f t="shared" si="63"/>
        <v>0</v>
      </c>
      <c r="JK308" s="48">
        <f t="shared" si="64"/>
        <v>0</v>
      </c>
    </row>
    <row r="309" ht="19.5" customHeight="1" outlineLevel="1">
      <c r="A309" s="2"/>
      <c r="B309" s="13" t="s">
        <v>25</v>
      </c>
      <c r="C309" s="10">
        <f t="shared" ref="C309:N309" si="4182">C268</f>
        <v>128.0048425</v>
      </c>
      <c r="D309" s="10">
        <f t="shared" si="4182"/>
        <v>139.7947621</v>
      </c>
      <c r="E309" s="10">
        <f t="shared" si="4182"/>
        <v>156.6375046</v>
      </c>
      <c r="F309" s="10">
        <f t="shared" si="4182"/>
        <v>156.6375046</v>
      </c>
      <c r="G309" s="10">
        <f t="shared" si="4182"/>
        <v>160.0060531</v>
      </c>
      <c r="H309" s="10">
        <f t="shared" si="4182"/>
        <v>170.1116985</v>
      </c>
      <c r="I309" s="10">
        <f t="shared" si="4182"/>
        <v>195.3758122</v>
      </c>
      <c r="J309" s="10">
        <f t="shared" si="4182"/>
        <v>149.9004076</v>
      </c>
      <c r="K309" s="10">
        <f t="shared" si="4182"/>
        <v>176.8487955</v>
      </c>
      <c r="L309" s="10">
        <f t="shared" si="4182"/>
        <v>166.74315</v>
      </c>
      <c r="M309" s="10">
        <f t="shared" si="4182"/>
        <v>210.5342803</v>
      </c>
      <c r="N309" s="10">
        <f t="shared" si="4182"/>
        <v>210.5342803</v>
      </c>
      <c r="O309" s="10">
        <f t="shared" si="21"/>
        <v>2021.129091</v>
      </c>
      <c r="P309" s="10">
        <f t="shared" ref="P309:AA309" si="4183">P268</f>
        <v>146.8819137</v>
      </c>
      <c r="Q309" s="10">
        <f t="shared" si="4183"/>
        <v>160.410511</v>
      </c>
      <c r="R309" s="10">
        <f t="shared" si="4183"/>
        <v>179.7370786</v>
      </c>
      <c r="S309" s="10">
        <f t="shared" si="4183"/>
        <v>179.7370786</v>
      </c>
      <c r="T309" s="10">
        <f t="shared" si="4183"/>
        <v>183.6023921</v>
      </c>
      <c r="U309" s="10">
        <f t="shared" si="4183"/>
        <v>195.1983327</v>
      </c>
      <c r="V309" s="10">
        <f t="shared" si="4183"/>
        <v>224.1881841</v>
      </c>
      <c r="W309" s="10">
        <f t="shared" si="4183"/>
        <v>172.0064516</v>
      </c>
      <c r="X309" s="10">
        <f t="shared" si="4183"/>
        <v>202.9289597</v>
      </c>
      <c r="Y309" s="10">
        <f t="shared" si="4183"/>
        <v>191.3330192</v>
      </c>
      <c r="Z309" s="10">
        <f t="shared" si="4183"/>
        <v>241.5820949</v>
      </c>
      <c r="AA309" s="10">
        <f t="shared" si="4183"/>
        <v>241.5820949</v>
      </c>
      <c r="AB309" s="10">
        <f t="shared" si="23"/>
        <v>2319.188111</v>
      </c>
      <c r="AC309" s="10">
        <f t="shared" ref="AC309:AN309" si="4184">AC268</f>
        <v>177.3769842</v>
      </c>
      <c r="AD309" s="10">
        <f t="shared" si="4184"/>
        <v>193.714338</v>
      </c>
      <c r="AE309" s="10">
        <f t="shared" si="4184"/>
        <v>217.0534148</v>
      </c>
      <c r="AF309" s="10">
        <f t="shared" si="4184"/>
        <v>217.0534148</v>
      </c>
      <c r="AG309" s="10">
        <f t="shared" si="4184"/>
        <v>221.7212302</v>
      </c>
      <c r="AH309" s="10">
        <f t="shared" si="4184"/>
        <v>235.7246763</v>
      </c>
      <c r="AI309" s="10">
        <f t="shared" si="4184"/>
        <v>270.7332916</v>
      </c>
      <c r="AJ309" s="10">
        <f t="shared" si="4184"/>
        <v>207.7177841</v>
      </c>
      <c r="AK309" s="10">
        <f t="shared" si="4184"/>
        <v>245.0603071</v>
      </c>
      <c r="AL309" s="10">
        <f t="shared" si="4184"/>
        <v>231.0568609</v>
      </c>
      <c r="AM309" s="10">
        <f t="shared" si="4184"/>
        <v>291.7384608</v>
      </c>
      <c r="AN309" s="10">
        <f t="shared" si="4184"/>
        <v>291.7384608</v>
      </c>
      <c r="AO309" s="10">
        <f t="shared" si="25"/>
        <v>2800.689223</v>
      </c>
      <c r="AP309" s="10">
        <f t="shared" ref="AP309:BA309" si="4185">AP268</f>
        <v>238.0302384</v>
      </c>
      <c r="AQ309" s="10">
        <f t="shared" si="4185"/>
        <v>259.9540762</v>
      </c>
      <c r="AR309" s="10">
        <f t="shared" si="4185"/>
        <v>291.2738444</v>
      </c>
      <c r="AS309" s="10">
        <f t="shared" si="4185"/>
        <v>291.2738444</v>
      </c>
      <c r="AT309" s="10">
        <f t="shared" si="4185"/>
        <v>297.537798</v>
      </c>
      <c r="AU309" s="10">
        <f t="shared" si="4185"/>
        <v>316.3296589</v>
      </c>
      <c r="AV309" s="10">
        <f t="shared" si="4185"/>
        <v>363.3093113</v>
      </c>
      <c r="AW309" s="10">
        <f t="shared" si="4185"/>
        <v>278.7459371</v>
      </c>
      <c r="AX309" s="10">
        <f t="shared" si="4185"/>
        <v>328.8575662</v>
      </c>
      <c r="AY309" s="10">
        <f t="shared" si="4185"/>
        <v>310.0657053</v>
      </c>
      <c r="AZ309" s="10">
        <f t="shared" si="4185"/>
        <v>391.4971026</v>
      </c>
      <c r="BA309" s="10">
        <f t="shared" si="4185"/>
        <v>391.4971026</v>
      </c>
      <c r="BB309" s="10">
        <f t="shared" si="27"/>
        <v>3758.372185</v>
      </c>
      <c r="BC309" s="10">
        <f t="shared" ref="BC309:BN309" si="4186">BC268</f>
        <v>347.7050156</v>
      </c>
      <c r="BD309" s="10">
        <f t="shared" si="4186"/>
        <v>379.7304776</v>
      </c>
      <c r="BE309" s="10">
        <f t="shared" si="4186"/>
        <v>425.4811376</v>
      </c>
      <c r="BF309" s="10">
        <f t="shared" si="4186"/>
        <v>425.4811376</v>
      </c>
      <c r="BG309" s="10">
        <f t="shared" si="4186"/>
        <v>434.6312696</v>
      </c>
      <c r="BH309" s="10">
        <f t="shared" si="4186"/>
        <v>462.0816655</v>
      </c>
      <c r="BI309" s="10">
        <f t="shared" si="4186"/>
        <v>530.7076555</v>
      </c>
      <c r="BJ309" s="10">
        <f t="shared" si="4186"/>
        <v>407.1808736</v>
      </c>
      <c r="BK309" s="10">
        <f t="shared" si="4186"/>
        <v>480.3819295</v>
      </c>
      <c r="BL309" s="10">
        <f t="shared" si="4186"/>
        <v>452.9315335</v>
      </c>
      <c r="BM309" s="10">
        <f t="shared" si="4186"/>
        <v>571.8832494</v>
      </c>
      <c r="BN309" s="10">
        <f t="shared" si="4186"/>
        <v>571.8832494</v>
      </c>
      <c r="BO309" s="10">
        <f t="shared" si="29"/>
        <v>5490.079194</v>
      </c>
      <c r="BP309" s="10">
        <f t="shared" ref="BP309:CA309" si="4187">BP268</f>
        <v>507.5813486</v>
      </c>
      <c r="BQ309" s="10">
        <f t="shared" si="4187"/>
        <v>554.3322623</v>
      </c>
      <c r="BR309" s="10">
        <f t="shared" si="4187"/>
        <v>621.1192819</v>
      </c>
      <c r="BS309" s="10">
        <f t="shared" si="4187"/>
        <v>621.1192819</v>
      </c>
      <c r="BT309" s="10">
        <f t="shared" si="4187"/>
        <v>634.4766858</v>
      </c>
      <c r="BU309" s="10">
        <f t="shared" si="4187"/>
        <v>674.5488975</v>
      </c>
      <c r="BV309" s="10">
        <f t="shared" si="4187"/>
        <v>774.7294269</v>
      </c>
      <c r="BW309" s="10">
        <f t="shared" si="4187"/>
        <v>594.4044741</v>
      </c>
      <c r="BX309" s="10">
        <f t="shared" si="4187"/>
        <v>701.2637054</v>
      </c>
      <c r="BY309" s="10">
        <f t="shared" si="4187"/>
        <v>661.1914936</v>
      </c>
      <c r="BZ309" s="10">
        <f t="shared" si="4187"/>
        <v>834.8377445</v>
      </c>
      <c r="CA309" s="10">
        <f t="shared" si="4187"/>
        <v>834.8377445</v>
      </c>
      <c r="CB309" s="10">
        <f t="shared" si="31"/>
        <v>8014.442347</v>
      </c>
      <c r="CC309" s="10">
        <f t="shared" ref="CC309:CN309" si="4188">CC268</f>
        <v>773.6191321</v>
      </c>
      <c r="CD309" s="10">
        <f t="shared" si="4188"/>
        <v>844.8735258</v>
      </c>
      <c r="CE309" s="10">
        <f t="shared" si="4188"/>
        <v>946.6655169</v>
      </c>
      <c r="CF309" s="10">
        <f t="shared" si="4188"/>
        <v>946.6655169</v>
      </c>
      <c r="CG309" s="10">
        <f t="shared" si="4188"/>
        <v>967.0239151</v>
      </c>
      <c r="CH309" s="10">
        <f t="shared" si="4188"/>
        <v>1028.09911</v>
      </c>
      <c r="CI309" s="10">
        <f t="shared" si="4188"/>
        <v>1180.787096</v>
      </c>
      <c r="CJ309" s="10">
        <f t="shared" si="4188"/>
        <v>905.9487205</v>
      </c>
      <c r="CK309" s="10">
        <f t="shared" si="4188"/>
        <v>1068.815906</v>
      </c>
      <c r="CL309" s="10">
        <f t="shared" si="4188"/>
        <v>1007.740712</v>
      </c>
      <c r="CM309" s="10">
        <f t="shared" si="4188"/>
        <v>1272.399888</v>
      </c>
      <c r="CN309" s="10">
        <f t="shared" si="4188"/>
        <v>1272.399888</v>
      </c>
      <c r="CO309" s="10">
        <f t="shared" si="33"/>
        <v>12215.03893</v>
      </c>
      <c r="CP309" s="2"/>
      <c r="CQ309" s="2"/>
      <c r="CR309" s="48">
        <f>O309-'ОПУ БС'!C309</f>
        <v>0</v>
      </c>
      <c r="CS309" s="48">
        <f>AB309-'ОПУ БС'!D309</f>
        <v>0</v>
      </c>
      <c r="CT309" s="48">
        <f>AO309-'ОПУ БС'!E309</f>
        <v>0</v>
      </c>
      <c r="CU309" s="48">
        <f>BB309-'ОПУ БС'!F309</f>
        <v>0</v>
      </c>
      <c r="CV309" s="48">
        <f>BO309-'ОПУ БС'!G309</f>
        <v>0</v>
      </c>
      <c r="CW309" s="48">
        <f>CB309-'ОПУ БС'!H309</f>
        <v>0</v>
      </c>
      <c r="CX309" s="48">
        <f>CO309-'ОПУ БС'!I309</f>
        <v>0</v>
      </c>
      <c r="CY309" s="2"/>
      <c r="CZ309" s="2"/>
      <c r="DA309" s="54">
        <f t="shared" ref="DA309:DL309" si="4189">DA268</f>
        <v>0</v>
      </c>
      <c r="DB309" s="54">
        <f t="shared" si="4189"/>
        <v>0</v>
      </c>
      <c r="DC309" s="54">
        <f t="shared" si="4189"/>
        <v>0</v>
      </c>
      <c r="DD309" s="54">
        <f t="shared" si="4189"/>
        <v>0</v>
      </c>
      <c r="DE309" s="54">
        <f t="shared" si="4189"/>
        <v>0</v>
      </c>
      <c r="DF309" s="54">
        <f t="shared" si="4189"/>
        <v>-5.538833964</v>
      </c>
      <c r="DG309" s="54">
        <f t="shared" si="4189"/>
        <v>-6.361433068</v>
      </c>
      <c r="DH309" s="54">
        <f t="shared" si="4189"/>
        <v>-4.880754681</v>
      </c>
      <c r="DI309" s="54">
        <f t="shared" si="4189"/>
        <v>-5.758193725</v>
      </c>
      <c r="DJ309" s="54">
        <f t="shared" si="4189"/>
        <v>-5.429154084</v>
      </c>
      <c r="DK309" s="54">
        <f t="shared" si="4189"/>
        <v>-6.85499253</v>
      </c>
      <c r="DL309" s="54">
        <f t="shared" si="4189"/>
        <v>-6.85499253</v>
      </c>
      <c r="DM309" s="55">
        <f t="shared" si="35"/>
        <v>-41.67835458</v>
      </c>
      <c r="DN309" s="54">
        <f t="shared" ref="DN309:DY309" si="4190">DN268</f>
        <v>-6.243746976</v>
      </c>
      <c r="DO309" s="54">
        <f t="shared" si="4190"/>
        <v>-6.818828934</v>
      </c>
      <c r="DP309" s="54">
        <f t="shared" si="4190"/>
        <v>-7.640374589</v>
      </c>
      <c r="DQ309" s="54">
        <f t="shared" si="4190"/>
        <v>-7.640374589</v>
      </c>
      <c r="DR309" s="54">
        <f t="shared" si="4190"/>
        <v>-7.804683719</v>
      </c>
      <c r="DS309" s="54">
        <f t="shared" si="4190"/>
        <v>-8.297611112</v>
      </c>
      <c r="DT309" s="54">
        <f t="shared" si="4190"/>
        <v>-9.529929594</v>
      </c>
      <c r="DU309" s="54">
        <f t="shared" si="4190"/>
        <v>-7.311756327</v>
      </c>
      <c r="DV309" s="54">
        <f t="shared" si="4190"/>
        <v>-8.626229374</v>
      </c>
      <c r="DW309" s="54">
        <f t="shared" si="4190"/>
        <v>-8.133301981</v>
      </c>
      <c r="DX309" s="54">
        <f t="shared" si="4190"/>
        <v>-10.26932068</v>
      </c>
      <c r="DY309" s="54">
        <f t="shared" si="4190"/>
        <v>-10.26932068</v>
      </c>
      <c r="DZ309" s="50">
        <f t="shared" si="37"/>
        <v>-98.58547856</v>
      </c>
      <c r="EA309" s="54">
        <f t="shared" ref="EA309:EL309" si="4191">EA268</f>
        <v>-6.735941287</v>
      </c>
      <c r="EB309" s="54">
        <f t="shared" si="4191"/>
        <v>-7.356356932</v>
      </c>
      <c r="EC309" s="54">
        <f t="shared" si="4191"/>
        <v>-8.242664996</v>
      </c>
      <c r="ED309" s="54">
        <f t="shared" si="4191"/>
        <v>-8.242664996</v>
      </c>
      <c r="EE309" s="54">
        <f t="shared" si="4191"/>
        <v>-8.419926609</v>
      </c>
      <c r="EF309" s="54">
        <f t="shared" si="4191"/>
        <v>-8.951711447</v>
      </c>
      <c r="EG309" s="54">
        <f t="shared" si="4191"/>
        <v>-10.28117354</v>
      </c>
      <c r="EH309" s="54">
        <f t="shared" si="4191"/>
        <v>-7.88814177</v>
      </c>
      <c r="EI309" s="54">
        <f t="shared" si="4191"/>
        <v>-9.306234673</v>
      </c>
      <c r="EJ309" s="54">
        <f t="shared" si="4191"/>
        <v>-8.774449835</v>
      </c>
      <c r="EK309" s="54">
        <f t="shared" si="4191"/>
        <v>-11.0788508</v>
      </c>
      <c r="EL309" s="54">
        <f t="shared" si="4191"/>
        <v>-11.0788508</v>
      </c>
      <c r="EM309" s="50">
        <f t="shared" si="39"/>
        <v>-106.3569677</v>
      </c>
      <c r="EN309" s="54">
        <f t="shared" ref="EN309:EY309" si="4192">EN268</f>
        <v>-6.376159488</v>
      </c>
      <c r="EO309" s="54">
        <f t="shared" si="4192"/>
        <v>-6.963437335</v>
      </c>
      <c r="EP309" s="54">
        <f t="shared" si="4192"/>
        <v>-7.802405689</v>
      </c>
      <c r="EQ309" s="54">
        <f t="shared" si="4192"/>
        <v>-7.802405689</v>
      </c>
      <c r="ER309" s="54">
        <f t="shared" si="4192"/>
        <v>-7.970199359</v>
      </c>
      <c r="ES309" s="54">
        <f t="shared" si="4192"/>
        <v>-8.473580372</v>
      </c>
      <c r="ET309" s="54">
        <f t="shared" si="4192"/>
        <v>-9.732032902</v>
      </c>
      <c r="EU309" s="54">
        <f t="shared" si="4192"/>
        <v>-7.466818347</v>
      </c>
      <c r="EV309" s="54">
        <f t="shared" si="4192"/>
        <v>-8.809167713</v>
      </c>
      <c r="EW309" s="54">
        <f t="shared" si="4192"/>
        <v>-8.305786701</v>
      </c>
      <c r="EX309" s="54">
        <f t="shared" si="4192"/>
        <v>-10.48710442</v>
      </c>
      <c r="EY309" s="54">
        <f t="shared" si="4192"/>
        <v>-10.48710442</v>
      </c>
      <c r="EZ309" s="51">
        <f t="shared" si="41"/>
        <v>-100.6762024</v>
      </c>
      <c r="FA309" s="54">
        <f t="shared" ref="FA309:FL309" si="4193">FA268</f>
        <v>-4.307762012</v>
      </c>
      <c r="FB309" s="54">
        <f t="shared" si="4193"/>
        <v>-4.704529566</v>
      </c>
      <c r="FC309" s="54">
        <f t="shared" si="4193"/>
        <v>-5.271340357</v>
      </c>
      <c r="FD309" s="54">
        <f t="shared" si="4193"/>
        <v>-5.271340357</v>
      </c>
      <c r="FE309" s="54">
        <f t="shared" si="4193"/>
        <v>-5.384702515</v>
      </c>
      <c r="FF309" s="54">
        <f t="shared" si="4193"/>
        <v>-5.72478899</v>
      </c>
      <c r="FG309" s="54">
        <f t="shared" si="4193"/>
        <v>-6.575005176</v>
      </c>
      <c r="FH309" s="54">
        <f t="shared" si="4193"/>
        <v>-5.04461604</v>
      </c>
      <c r="FI309" s="54">
        <f t="shared" si="4193"/>
        <v>-5.951513306</v>
      </c>
      <c r="FJ309" s="54">
        <f t="shared" si="4193"/>
        <v>-5.611426832</v>
      </c>
      <c r="FK309" s="54">
        <f t="shared" si="4193"/>
        <v>-7.085134888</v>
      </c>
      <c r="FL309" s="54">
        <f t="shared" si="4193"/>
        <v>-7.085134888</v>
      </c>
      <c r="FM309" s="51">
        <f t="shared" si="43"/>
        <v>-68.01729493</v>
      </c>
      <c r="FN309" s="2"/>
      <c r="FO309" s="2"/>
      <c r="FP309" s="10">
        <f t="shared" ref="FP309:GA309" si="4194">FP268</f>
        <v>128.0048425</v>
      </c>
      <c r="FQ309" s="10">
        <f t="shared" si="4194"/>
        <v>139.7947621</v>
      </c>
      <c r="FR309" s="10">
        <f t="shared" si="4194"/>
        <v>156.6375046</v>
      </c>
      <c r="FS309" s="10">
        <f t="shared" si="4194"/>
        <v>156.6375046</v>
      </c>
      <c r="FT309" s="10">
        <f t="shared" si="4194"/>
        <v>160.0060531</v>
      </c>
      <c r="FU309" s="10">
        <f t="shared" si="4194"/>
        <v>170.1116985</v>
      </c>
      <c r="FV309" s="10">
        <f t="shared" si="4194"/>
        <v>195.3758122</v>
      </c>
      <c r="FW309" s="10">
        <f t="shared" si="4194"/>
        <v>149.9004076</v>
      </c>
      <c r="FX309" s="10">
        <f t="shared" si="4194"/>
        <v>176.8487955</v>
      </c>
      <c r="FY309" s="10">
        <f t="shared" si="4194"/>
        <v>166.74315</v>
      </c>
      <c r="FZ309" s="10">
        <f t="shared" si="4194"/>
        <v>210.5342803</v>
      </c>
      <c r="GA309" s="10">
        <f t="shared" si="4194"/>
        <v>210.5342803</v>
      </c>
      <c r="GB309" s="52">
        <f t="shared" si="45"/>
        <v>2021.129091</v>
      </c>
      <c r="GC309" s="10">
        <f t="shared" ref="GC309:GN309" si="4195">GC268</f>
        <v>146.8819137</v>
      </c>
      <c r="GD309" s="10">
        <f t="shared" si="4195"/>
        <v>160.410511</v>
      </c>
      <c r="GE309" s="10">
        <f t="shared" si="4195"/>
        <v>179.7370786</v>
      </c>
      <c r="GF309" s="10">
        <f t="shared" si="4195"/>
        <v>179.7370786</v>
      </c>
      <c r="GG309" s="10">
        <f t="shared" si="4195"/>
        <v>183.6023921</v>
      </c>
      <c r="GH309" s="10">
        <f t="shared" si="4195"/>
        <v>195.1983327</v>
      </c>
      <c r="GI309" s="10">
        <f t="shared" si="4195"/>
        <v>224.1881841</v>
      </c>
      <c r="GJ309" s="10">
        <f t="shared" si="4195"/>
        <v>172.0064516</v>
      </c>
      <c r="GK309" s="10">
        <f t="shared" si="4195"/>
        <v>202.9289597</v>
      </c>
      <c r="GL309" s="10">
        <f t="shared" si="4195"/>
        <v>191.3330192</v>
      </c>
      <c r="GM309" s="10">
        <f t="shared" si="4195"/>
        <v>241.5820949</v>
      </c>
      <c r="GN309" s="10">
        <f t="shared" si="4195"/>
        <v>241.5820949</v>
      </c>
      <c r="GO309" s="52">
        <f t="shared" si="47"/>
        <v>2319.188111</v>
      </c>
      <c r="GP309" s="63">
        <f t="shared" ref="GP309:HA309" si="4196">GP268</f>
        <v>177.3769842</v>
      </c>
      <c r="GQ309" s="63">
        <f t="shared" si="4196"/>
        <v>193.714338</v>
      </c>
      <c r="GR309" s="63">
        <f t="shared" si="4196"/>
        <v>217.0534148</v>
      </c>
      <c r="GS309" s="63">
        <f t="shared" si="4196"/>
        <v>217.0534148</v>
      </c>
      <c r="GT309" s="63">
        <f t="shared" si="4196"/>
        <v>221.7212302</v>
      </c>
      <c r="GU309" s="63">
        <f t="shared" si="4196"/>
        <v>230.1858423</v>
      </c>
      <c r="GV309" s="63">
        <f t="shared" si="4196"/>
        <v>264.3718585</v>
      </c>
      <c r="GW309" s="63">
        <f t="shared" si="4196"/>
        <v>202.8370294</v>
      </c>
      <c r="GX309" s="63">
        <f t="shared" si="4196"/>
        <v>239.3021133</v>
      </c>
      <c r="GY309" s="63">
        <f t="shared" si="4196"/>
        <v>225.6277069</v>
      </c>
      <c r="GZ309" s="63">
        <f t="shared" si="4196"/>
        <v>284.8834682</v>
      </c>
      <c r="HA309" s="63">
        <f t="shared" si="4196"/>
        <v>284.8834682</v>
      </c>
      <c r="HB309" s="52">
        <f t="shared" si="49"/>
        <v>2759.010869</v>
      </c>
      <c r="HC309" s="63">
        <f t="shared" ref="HC309:HN309" si="4197">HC268</f>
        <v>231.7864914</v>
      </c>
      <c r="HD309" s="63">
        <f t="shared" si="4197"/>
        <v>253.1352472</v>
      </c>
      <c r="HE309" s="63">
        <f t="shared" si="4197"/>
        <v>283.6334698</v>
      </c>
      <c r="HF309" s="63">
        <f t="shared" si="4197"/>
        <v>283.6334698</v>
      </c>
      <c r="HG309" s="63">
        <f t="shared" si="4197"/>
        <v>289.7331143</v>
      </c>
      <c r="HH309" s="63">
        <f t="shared" si="4197"/>
        <v>308.0320478</v>
      </c>
      <c r="HI309" s="63">
        <f t="shared" si="4197"/>
        <v>353.7793817</v>
      </c>
      <c r="HJ309" s="63">
        <f t="shared" si="4197"/>
        <v>271.4341808</v>
      </c>
      <c r="HK309" s="63">
        <f t="shared" si="4197"/>
        <v>320.2313369</v>
      </c>
      <c r="HL309" s="63">
        <f t="shared" si="4197"/>
        <v>301.9324033</v>
      </c>
      <c r="HM309" s="63">
        <f t="shared" si="4197"/>
        <v>381.227782</v>
      </c>
      <c r="HN309" s="63">
        <f t="shared" si="4197"/>
        <v>381.227782</v>
      </c>
      <c r="HO309" s="52">
        <f t="shared" si="51"/>
        <v>3659.786707</v>
      </c>
      <c r="HP309" s="63">
        <f t="shared" ref="HP309:IA309" si="4198">HP268</f>
        <v>340.9690744</v>
      </c>
      <c r="HQ309" s="63">
        <f t="shared" si="4198"/>
        <v>372.3741207</v>
      </c>
      <c r="HR309" s="63">
        <f t="shared" si="4198"/>
        <v>417.2384726</v>
      </c>
      <c r="HS309" s="63">
        <f t="shared" si="4198"/>
        <v>417.2384726</v>
      </c>
      <c r="HT309" s="63">
        <f t="shared" si="4198"/>
        <v>426.2113429</v>
      </c>
      <c r="HU309" s="63">
        <f t="shared" si="4198"/>
        <v>453.1299541</v>
      </c>
      <c r="HV309" s="63">
        <f t="shared" si="4198"/>
        <v>520.4264819</v>
      </c>
      <c r="HW309" s="63">
        <f t="shared" si="4198"/>
        <v>399.2927318</v>
      </c>
      <c r="HX309" s="63">
        <f t="shared" si="4198"/>
        <v>471.0756948</v>
      </c>
      <c r="HY309" s="63">
        <f t="shared" si="4198"/>
        <v>444.1570837</v>
      </c>
      <c r="HZ309" s="63">
        <f t="shared" si="4198"/>
        <v>560.8043986</v>
      </c>
      <c r="IA309" s="63">
        <f t="shared" si="4198"/>
        <v>560.8043986</v>
      </c>
      <c r="IB309" s="52">
        <f t="shared" si="53"/>
        <v>5383.722227</v>
      </c>
      <c r="IC309" s="63">
        <f t="shared" ref="IC309:IN309" si="4199">IC268</f>
        <v>501.2051891</v>
      </c>
      <c r="ID309" s="63">
        <f t="shared" si="4199"/>
        <v>547.368825</v>
      </c>
      <c r="IE309" s="63">
        <f t="shared" si="4199"/>
        <v>613.3168762</v>
      </c>
      <c r="IF309" s="63">
        <f t="shared" si="4199"/>
        <v>613.3168762</v>
      </c>
      <c r="IG309" s="63">
        <f t="shared" si="4199"/>
        <v>626.5064864</v>
      </c>
      <c r="IH309" s="63">
        <f t="shared" si="4199"/>
        <v>666.0753172</v>
      </c>
      <c r="II309" s="63">
        <f t="shared" si="4199"/>
        <v>764.997394</v>
      </c>
      <c r="IJ309" s="63">
        <f t="shared" si="4199"/>
        <v>586.9376557</v>
      </c>
      <c r="IK309" s="63">
        <f t="shared" si="4199"/>
        <v>692.4545376</v>
      </c>
      <c r="IL309" s="63">
        <f t="shared" si="4199"/>
        <v>652.8857069</v>
      </c>
      <c r="IM309" s="63">
        <f t="shared" si="4199"/>
        <v>824.35064</v>
      </c>
      <c r="IN309" s="63">
        <f t="shared" si="4199"/>
        <v>824.35064</v>
      </c>
      <c r="IO309" s="52">
        <f t="shared" si="55"/>
        <v>7913.766144</v>
      </c>
      <c r="IP309" s="63">
        <f t="shared" ref="IP309:JA309" si="4200">IP268</f>
        <v>769.3113701</v>
      </c>
      <c r="IQ309" s="63">
        <f t="shared" si="4200"/>
        <v>840.1689963</v>
      </c>
      <c r="IR309" s="63">
        <f t="shared" si="4200"/>
        <v>941.3941765</v>
      </c>
      <c r="IS309" s="63">
        <f t="shared" si="4200"/>
        <v>941.3941765</v>
      </c>
      <c r="IT309" s="63">
        <f t="shared" si="4200"/>
        <v>961.6392126</v>
      </c>
      <c r="IU309" s="63">
        <f t="shared" si="4200"/>
        <v>1022.374321</v>
      </c>
      <c r="IV309" s="63">
        <f t="shared" si="4200"/>
        <v>1174.212091</v>
      </c>
      <c r="IW309" s="63">
        <f t="shared" si="4200"/>
        <v>900.9041044</v>
      </c>
      <c r="IX309" s="63">
        <f t="shared" si="4200"/>
        <v>1062.864393</v>
      </c>
      <c r="IY309" s="63">
        <f t="shared" si="4200"/>
        <v>1002.129285</v>
      </c>
      <c r="IZ309" s="63">
        <f t="shared" si="4200"/>
        <v>1265.314753</v>
      </c>
      <c r="JA309" s="63">
        <f t="shared" si="4200"/>
        <v>1265.314753</v>
      </c>
      <c r="JB309" s="52">
        <f t="shared" si="57"/>
        <v>12147.02163</v>
      </c>
      <c r="JC309" s="2"/>
      <c r="JD309" s="2"/>
      <c r="JE309" s="19">
        <f t="shared" si="58"/>
        <v>0</v>
      </c>
      <c r="JF309" s="19">
        <f t="shared" si="59"/>
        <v>0</v>
      </c>
      <c r="JG309" s="48">
        <f t="shared" si="60"/>
        <v>0</v>
      </c>
      <c r="JH309" s="48">
        <f t="shared" si="61"/>
        <v>0</v>
      </c>
      <c r="JI309" s="48">
        <f t="shared" si="62"/>
        <v>0</v>
      </c>
      <c r="JJ309" s="48">
        <f t="shared" si="63"/>
        <v>0</v>
      </c>
      <c r="JK309" s="48">
        <f t="shared" si="64"/>
        <v>0</v>
      </c>
    </row>
    <row r="310" ht="19.5" customHeight="1" outlineLevel="1">
      <c r="A310" s="2"/>
      <c r="B310" s="13" t="s">
        <v>26</v>
      </c>
      <c r="C310" s="10">
        <f t="shared" ref="C310:N310" si="4201">C269</f>
        <v>78.3834398</v>
      </c>
      <c r="D310" s="10">
        <f t="shared" si="4201"/>
        <v>85.60296715</v>
      </c>
      <c r="E310" s="10">
        <f t="shared" si="4201"/>
        <v>95.91657765</v>
      </c>
      <c r="F310" s="10">
        <f t="shared" si="4201"/>
        <v>95.91657765</v>
      </c>
      <c r="G310" s="10">
        <f t="shared" si="4201"/>
        <v>97.97929975</v>
      </c>
      <c r="H310" s="10">
        <f t="shared" si="4201"/>
        <v>104.1674661</v>
      </c>
      <c r="I310" s="10">
        <f t="shared" si="4201"/>
        <v>119.6378818</v>
      </c>
      <c r="J310" s="10">
        <f t="shared" si="4201"/>
        <v>116.5437987</v>
      </c>
      <c r="K310" s="10">
        <f t="shared" si="4201"/>
        <v>93.85385555</v>
      </c>
      <c r="L310" s="10">
        <f t="shared" si="4201"/>
        <v>102.104744</v>
      </c>
      <c r="M310" s="10">
        <f t="shared" si="4201"/>
        <v>118.6065208</v>
      </c>
      <c r="N310" s="10">
        <f t="shared" si="4201"/>
        <v>128.9201313</v>
      </c>
      <c r="O310" s="10">
        <f t="shared" si="21"/>
        <v>1237.63326</v>
      </c>
      <c r="P310" s="10">
        <f t="shared" ref="P310:AA310" si="4202">P269</f>
        <v>89.17576416</v>
      </c>
      <c r="Q310" s="10">
        <f t="shared" si="4202"/>
        <v>97.38932139</v>
      </c>
      <c r="R310" s="10">
        <f t="shared" si="4202"/>
        <v>109.1229746</v>
      </c>
      <c r="S310" s="10">
        <f t="shared" si="4202"/>
        <v>109.1229746</v>
      </c>
      <c r="T310" s="10">
        <f t="shared" si="4202"/>
        <v>111.4697052</v>
      </c>
      <c r="U310" s="10">
        <f t="shared" si="4202"/>
        <v>118.5098971</v>
      </c>
      <c r="V310" s="10">
        <f t="shared" si="4202"/>
        <v>136.1103769</v>
      </c>
      <c r="W310" s="10">
        <f t="shared" si="4202"/>
        <v>132.5902809</v>
      </c>
      <c r="X310" s="10">
        <f t="shared" si="4202"/>
        <v>106.7762439</v>
      </c>
      <c r="Y310" s="10">
        <f t="shared" si="4202"/>
        <v>116.1631665</v>
      </c>
      <c r="Z310" s="10">
        <f t="shared" si="4202"/>
        <v>134.9370116</v>
      </c>
      <c r="AA310" s="10">
        <f t="shared" si="4202"/>
        <v>146.6706647</v>
      </c>
      <c r="AB310" s="10">
        <f t="shared" si="23"/>
        <v>1408.038381</v>
      </c>
      <c r="AC310" s="10">
        <f t="shared" ref="AC310:AN310" si="4203">AC269</f>
        <v>108.6058664</v>
      </c>
      <c r="AD310" s="10">
        <f t="shared" si="4203"/>
        <v>118.6090383</v>
      </c>
      <c r="AE310" s="10">
        <f t="shared" si="4203"/>
        <v>132.8992839</v>
      </c>
      <c r="AF310" s="10">
        <f t="shared" si="4203"/>
        <v>132.8992839</v>
      </c>
      <c r="AG310" s="10">
        <f t="shared" si="4203"/>
        <v>135.757333</v>
      </c>
      <c r="AH310" s="10">
        <f t="shared" si="4203"/>
        <v>144.3314804</v>
      </c>
      <c r="AI310" s="10">
        <f t="shared" si="4203"/>
        <v>165.7668487</v>
      </c>
      <c r="AJ310" s="10">
        <f t="shared" si="4203"/>
        <v>161.4797751</v>
      </c>
      <c r="AK310" s="10">
        <f t="shared" si="4203"/>
        <v>130.0412348</v>
      </c>
      <c r="AL310" s="10">
        <f t="shared" si="4203"/>
        <v>141.4734312</v>
      </c>
      <c r="AM310" s="10">
        <f t="shared" si="4203"/>
        <v>164.3378242</v>
      </c>
      <c r="AN310" s="10">
        <f t="shared" si="4203"/>
        <v>178.6280698</v>
      </c>
      <c r="AO310" s="10">
        <f t="shared" si="25"/>
        <v>1714.82947</v>
      </c>
      <c r="AP310" s="10">
        <f t="shared" ref="AP310:BA310" si="4204">AP269</f>
        <v>147.569568</v>
      </c>
      <c r="AQ310" s="10">
        <f t="shared" si="4204"/>
        <v>161.1615018</v>
      </c>
      <c r="AR310" s="10">
        <f t="shared" si="4204"/>
        <v>180.5785503</v>
      </c>
      <c r="AS310" s="10">
        <f t="shared" si="4204"/>
        <v>180.5785503</v>
      </c>
      <c r="AT310" s="10">
        <f t="shared" si="4204"/>
        <v>184.4619599</v>
      </c>
      <c r="AU310" s="10">
        <f t="shared" si="4204"/>
        <v>196.112189</v>
      </c>
      <c r="AV310" s="10">
        <f t="shared" si="4204"/>
        <v>225.2377616</v>
      </c>
      <c r="AW310" s="10">
        <f t="shared" si="4204"/>
        <v>219.4126471</v>
      </c>
      <c r="AX310" s="10">
        <f t="shared" si="4204"/>
        <v>176.6951406</v>
      </c>
      <c r="AY310" s="10">
        <f t="shared" si="4204"/>
        <v>192.2287793</v>
      </c>
      <c r="AZ310" s="10">
        <f t="shared" si="4204"/>
        <v>223.2960568</v>
      </c>
      <c r="BA310" s="10">
        <f t="shared" si="4204"/>
        <v>242.7131052</v>
      </c>
      <c r="BB310" s="10">
        <f t="shared" si="27"/>
        <v>2330.04581</v>
      </c>
      <c r="BC310" s="10">
        <f t="shared" ref="BC310:BN310" si="4205">BC269</f>
        <v>218.7633462</v>
      </c>
      <c r="BD310" s="10">
        <f t="shared" si="4205"/>
        <v>238.9126018</v>
      </c>
      <c r="BE310" s="10">
        <f t="shared" si="4205"/>
        <v>267.6972526</v>
      </c>
      <c r="BF310" s="10">
        <f t="shared" si="4205"/>
        <v>267.6972526</v>
      </c>
      <c r="BG310" s="10">
        <f t="shared" si="4205"/>
        <v>273.4541827</v>
      </c>
      <c r="BH310" s="10">
        <f t="shared" si="4205"/>
        <v>290.7249732</v>
      </c>
      <c r="BI310" s="10">
        <f t="shared" si="4205"/>
        <v>333.9019494</v>
      </c>
      <c r="BJ310" s="10">
        <f t="shared" si="4205"/>
        <v>325.2665542</v>
      </c>
      <c r="BK310" s="10">
        <f t="shared" si="4205"/>
        <v>261.9403224</v>
      </c>
      <c r="BL310" s="10">
        <f t="shared" si="4205"/>
        <v>284.9680431</v>
      </c>
      <c r="BM310" s="10">
        <f t="shared" si="4205"/>
        <v>331.0234844</v>
      </c>
      <c r="BN310" s="10">
        <f t="shared" si="4205"/>
        <v>359.8081352</v>
      </c>
      <c r="BO310" s="10">
        <f t="shared" si="29"/>
        <v>3454.158098</v>
      </c>
      <c r="BP310" s="10">
        <f t="shared" ref="BP310:CA310" si="4206">BP269</f>
        <v>324.5028973</v>
      </c>
      <c r="BQ310" s="10">
        <f t="shared" si="4206"/>
        <v>354.3913221</v>
      </c>
      <c r="BR310" s="10">
        <f t="shared" si="4206"/>
        <v>397.0890717</v>
      </c>
      <c r="BS310" s="10">
        <f t="shared" si="4206"/>
        <v>397.0890717</v>
      </c>
      <c r="BT310" s="10">
        <f t="shared" si="4206"/>
        <v>405.6286216</v>
      </c>
      <c r="BU310" s="10">
        <f t="shared" si="4206"/>
        <v>431.2472714</v>
      </c>
      <c r="BV310" s="10">
        <f t="shared" si="4206"/>
        <v>495.2938959</v>
      </c>
      <c r="BW310" s="10">
        <f t="shared" si="4206"/>
        <v>482.484571</v>
      </c>
      <c r="BX310" s="10">
        <f t="shared" si="4206"/>
        <v>388.5495218</v>
      </c>
      <c r="BY310" s="10">
        <f t="shared" si="4206"/>
        <v>422.7077215</v>
      </c>
      <c r="BZ310" s="10">
        <f t="shared" si="4206"/>
        <v>491.0241209</v>
      </c>
      <c r="CA310" s="10">
        <f t="shared" si="4206"/>
        <v>533.7218706</v>
      </c>
      <c r="CB310" s="10">
        <f t="shared" si="31"/>
        <v>5123.729958</v>
      </c>
      <c r="CC310" s="10">
        <f t="shared" ref="CC310:CN310" si="4207">CC269</f>
        <v>502.5653865</v>
      </c>
      <c r="CD310" s="10">
        <f t="shared" si="4207"/>
        <v>548.8543036</v>
      </c>
      <c r="CE310" s="10">
        <f t="shared" si="4207"/>
        <v>614.9813282</v>
      </c>
      <c r="CF310" s="10">
        <f t="shared" si="4207"/>
        <v>614.9813282</v>
      </c>
      <c r="CG310" s="10">
        <f t="shared" si="4207"/>
        <v>628.2067331</v>
      </c>
      <c r="CH310" s="10">
        <f t="shared" si="4207"/>
        <v>667.8829478</v>
      </c>
      <c r="CI310" s="10">
        <f t="shared" si="4207"/>
        <v>767.0734846</v>
      </c>
      <c r="CJ310" s="10">
        <f t="shared" si="4207"/>
        <v>747.2353772</v>
      </c>
      <c r="CK310" s="10">
        <f t="shared" si="4207"/>
        <v>601.7559233</v>
      </c>
      <c r="CL310" s="10">
        <f t="shared" si="4207"/>
        <v>654.6575429</v>
      </c>
      <c r="CM310" s="10">
        <f t="shared" si="4207"/>
        <v>760.4607822</v>
      </c>
      <c r="CN310" s="10">
        <f t="shared" si="4207"/>
        <v>826.5878067</v>
      </c>
      <c r="CO310" s="10">
        <f t="shared" si="33"/>
        <v>7935.242944</v>
      </c>
      <c r="CP310" s="2"/>
      <c r="CQ310" s="2"/>
      <c r="CR310" s="48">
        <f>O310-'ОПУ БС'!C310</f>
        <v>0</v>
      </c>
      <c r="CS310" s="48">
        <f>AB310-'ОПУ БС'!D310</f>
        <v>0</v>
      </c>
      <c r="CT310" s="48">
        <f>AO310-'ОПУ БС'!E310</f>
        <v>0</v>
      </c>
      <c r="CU310" s="48">
        <f>BB310-'ОПУ БС'!F310</f>
        <v>0</v>
      </c>
      <c r="CV310" s="48">
        <f>BO310-'ОПУ БС'!G310</f>
        <v>0</v>
      </c>
      <c r="CW310" s="48">
        <f>CB310-'ОПУ БС'!H310</f>
        <v>0</v>
      </c>
      <c r="CX310" s="48">
        <f>CO310-'ОПУ БС'!I310</f>
        <v>0</v>
      </c>
      <c r="CY310" s="2"/>
      <c r="CZ310" s="2"/>
      <c r="DA310" s="54">
        <f t="shared" ref="DA310:DL310" si="4208">DA269</f>
        <v>0</v>
      </c>
      <c r="DB310" s="54">
        <f t="shared" si="4208"/>
        <v>0</v>
      </c>
      <c r="DC310" s="54">
        <f t="shared" si="4208"/>
        <v>0</v>
      </c>
      <c r="DD310" s="54">
        <f t="shared" si="4208"/>
        <v>0</v>
      </c>
      <c r="DE310" s="54">
        <f t="shared" si="4208"/>
        <v>0</v>
      </c>
      <c r="DF310" s="54">
        <f t="shared" si="4208"/>
        <v>-3.391363679</v>
      </c>
      <c r="DG310" s="54">
        <f t="shared" si="4208"/>
        <v>-3.895031553</v>
      </c>
      <c r="DH310" s="54">
        <f t="shared" si="4208"/>
        <v>-3.794297978</v>
      </c>
      <c r="DI310" s="54">
        <f t="shared" si="4208"/>
        <v>-3.055585097</v>
      </c>
      <c r="DJ310" s="54">
        <f t="shared" si="4208"/>
        <v>-3.324207963</v>
      </c>
      <c r="DK310" s="54">
        <f t="shared" si="4208"/>
        <v>-3.861453694</v>
      </c>
      <c r="DL310" s="54">
        <f t="shared" si="4208"/>
        <v>-4.197232277</v>
      </c>
      <c r="DM310" s="55">
        <f t="shared" si="35"/>
        <v>-25.51917224</v>
      </c>
      <c r="DN310" s="54">
        <f t="shared" ref="DN310:DY310" si="4209">DN269</f>
        <v>-3.870882329</v>
      </c>
      <c r="DO310" s="54">
        <f t="shared" si="4209"/>
        <v>-4.227410964</v>
      </c>
      <c r="DP310" s="54">
        <f t="shared" si="4209"/>
        <v>-4.736737587</v>
      </c>
      <c r="DQ310" s="54">
        <f t="shared" si="4209"/>
        <v>-4.736737587</v>
      </c>
      <c r="DR310" s="54">
        <f t="shared" si="4209"/>
        <v>-4.838602911</v>
      </c>
      <c r="DS310" s="54">
        <f t="shared" si="4209"/>
        <v>-5.144198884</v>
      </c>
      <c r="DT310" s="54">
        <f t="shared" si="4209"/>
        <v>-5.908188818</v>
      </c>
      <c r="DU310" s="54">
        <f t="shared" si="4209"/>
        <v>-5.755390831</v>
      </c>
      <c r="DV310" s="54">
        <f t="shared" si="4209"/>
        <v>-4.634872262</v>
      </c>
      <c r="DW310" s="54">
        <f t="shared" si="4209"/>
        <v>-5.04233356</v>
      </c>
      <c r="DX310" s="54">
        <f t="shared" si="4209"/>
        <v>-5.857256156</v>
      </c>
      <c r="DY310" s="54">
        <f t="shared" si="4209"/>
        <v>-6.366582778</v>
      </c>
      <c r="DZ310" s="50">
        <f t="shared" si="37"/>
        <v>-61.11919467</v>
      </c>
      <c r="EA310" s="54">
        <f t="shared" ref="EA310:EL310" si="4210">EA269</f>
        <v>-4.238009201</v>
      </c>
      <c r="EB310" s="54">
        <f t="shared" si="4210"/>
        <v>-4.628352154</v>
      </c>
      <c r="EC310" s="54">
        <f t="shared" si="4210"/>
        <v>-5.185984944</v>
      </c>
      <c r="ED310" s="54">
        <f t="shared" si="4210"/>
        <v>-5.185984944</v>
      </c>
      <c r="EE310" s="54">
        <f t="shared" si="4210"/>
        <v>-5.297511502</v>
      </c>
      <c r="EF310" s="54">
        <f t="shared" si="4210"/>
        <v>-5.632091175</v>
      </c>
      <c r="EG310" s="54">
        <f t="shared" si="4210"/>
        <v>-6.46854036</v>
      </c>
      <c r="EH310" s="54">
        <f t="shared" si="4210"/>
        <v>-6.301250523</v>
      </c>
      <c r="EI310" s="54">
        <f t="shared" si="4210"/>
        <v>-5.074458386</v>
      </c>
      <c r="EJ310" s="54">
        <f t="shared" si="4210"/>
        <v>-5.520564618</v>
      </c>
      <c r="EK310" s="54">
        <f t="shared" si="4210"/>
        <v>-6.412777081</v>
      </c>
      <c r="EL310" s="54">
        <f t="shared" si="4210"/>
        <v>-6.970409871</v>
      </c>
      <c r="EM310" s="50">
        <f t="shared" si="39"/>
        <v>-66.91593476</v>
      </c>
      <c r="EN310" s="54">
        <f t="shared" ref="EN310:EY310" si="4211">EN269</f>
        <v>-4.076355904</v>
      </c>
      <c r="EO310" s="54">
        <f t="shared" si="4211"/>
        <v>-4.451809738</v>
      </c>
      <c r="EP310" s="54">
        <f t="shared" si="4211"/>
        <v>-4.988172357</v>
      </c>
      <c r="EQ310" s="54">
        <f t="shared" si="4211"/>
        <v>-4.988172357</v>
      </c>
      <c r="ER310" s="54">
        <f t="shared" si="4211"/>
        <v>-5.09544488</v>
      </c>
      <c r="ES310" s="54">
        <f t="shared" si="4211"/>
        <v>-5.417262452</v>
      </c>
      <c r="ET310" s="54">
        <f t="shared" si="4211"/>
        <v>-6.22180638</v>
      </c>
      <c r="EU310" s="54">
        <f t="shared" si="4211"/>
        <v>-6.060897595</v>
      </c>
      <c r="EV310" s="54">
        <f t="shared" si="4211"/>
        <v>-4.880899833</v>
      </c>
      <c r="EW310" s="54">
        <f t="shared" si="4211"/>
        <v>-5.309989928</v>
      </c>
      <c r="EX310" s="54">
        <f t="shared" si="4211"/>
        <v>-6.168170118</v>
      </c>
      <c r="EY310" s="54">
        <f t="shared" si="4211"/>
        <v>-6.704532737</v>
      </c>
      <c r="EZ310" s="51">
        <f t="shared" si="41"/>
        <v>-64.36351428</v>
      </c>
      <c r="FA310" s="54">
        <f t="shared" ref="FA310:FL310" si="4212">FA269</f>
        <v>-2.798446924</v>
      </c>
      <c r="FB310" s="54">
        <f t="shared" si="4212"/>
        <v>-3.056198614</v>
      </c>
      <c r="FC310" s="54">
        <f t="shared" si="4212"/>
        <v>-3.424415315</v>
      </c>
      <c r="FD310" s="54">
        <f t="shared" si="4212"/>
        <v>-3.424415315</v>
      </c>
      <c r="FE310" s="54">
        <f t="shared" si="4212"/>
        <v>-3.498058655</v>
      </c>
      <c r="FF310" s="54">
        <f t="shared" si="4212"/>
        <v>-3.718988675</v>
      </c>
      <c r="FG310" s="54">
        <f t="shared" si="4212"/>
        <v>-4.271313726</v>
      </c>
      <c r="FH310" s="54">
        <f t="shared" si="4212"/>
        <v>-4.160848716</v>
      </c>
      <c r="FI310" s="54">
        <f t="shared" si="4212"/>
        <v>-3.350771975</v>
      </c>
      <c r="FJ310" s="54">
        <f t="shared" si="4212"/>
        <v>-3.645345335</v>
      </c>
      <c r="FK310" s="54">
        <f t="shared" si="4212"/>
        <v>-4.234492056</v>
      </c>
      <c r="FL310" s="54">
        <f t="shared" si="4212"/>
        <v>-4.602708756</v>
      </c>
      <c r="FM310" s="51">
        <f t="shared" si="43"/>
        <v>-44.18600406</v>
      </c>
      <c r="FN310" s="2"/>
      <c r="FO310" s="2"/>
      <c r="FP310" s="10">
        <f t="shared" ref="FP310:GA310" si="4213">FP269</f>
        <v>78.3834398</v>
      </c>
      <c r="FQ310" s="10">
        <f t="shared" si="4213"/>
        <v>85.60296715</v>
      </c>
      <c r="FR310" s="10">
        <f t="shared" si="4213"/>
        <v>95.91657765</v>
      </c>
      <c r="FS310" s="10">
        <f t="shared" si="4213"/>
        <v>95.91657765</v>
      </c>
      <c r="FT310" s="10">
        <f t="shared" si="4213"/>
        <v>97.97929975</v>
      </c>
      <c r="FU310" s="10">
        <f t="shared" si="4213"/>
        <v>104.1674661</v>
      </c>
      <c r="FV310" s="10">
        <f t="shared" si="4213"/>
        <v>119.6378818</v>
      </c>
      <c r="FW310" s="10">
        <f t="shared" si="4213"/>
        <v>116.5437987</v>
      </c>
      <c r="FX310" s="10">
        <f t="shared" si="4213"/>
        <v>93.85385555</v>
      </c>
      <c r="FY310" s="10">
        <f t="shared" si="4213"/>
        <v>102.104744</v>
      </c>
      <c r="FZ310" s="10">
        <f t="shared" si="4213"/>
        <v>118.6065208</v>
      </c>
      <c r="GA310" s="10">
        <f t="shared" si="4213"/>
        <v>128.9201313</v>
      </c>
      <c r="GB310" s="52">
        <f t="shared" si="45"/>
        <v>1237.63326</v>
      </c>
      <c r="GC310" s="10">
        <f t="shared" ref="GC310:GN310" si="4214">GC269</f>
        <v>89.17576416</v>
      </c>
      <c r="GD310" s="10">
        <f t="shared" si="4214"/>
        <v>97.38932139</v>
      </c>
      <c r="GE310" s="10">
        <f t="shared" si="4214"/>
        <v>109.1229746</v>
      </c>
      <c r="GF310" s="10">
        <f t="shared" si="4214"/>
        <v>109.1229746</v>
      </c>
      <c r="GG310" s="10">
        <f t="shared" si="4214"/>
        <v>111.4697052</v>
      </c>
      <c r="GH310" s="10">
        <f t="shared" si="4214"/>
        <v>118.5098971</v>
      </c>
      <c r="GI310" s="10">
        <f t="shared" si="4214"/>
        <v>136.1103769</v>
      </c>
      <c r="GJ310" s="10">
        <f t="shared" si="4214"/>
        <v>132.5902809</v>
      </c>
      <c r="GK310" s="10">
        <f t="shared" si="4214"/>
        <v>106.7762439</v>
      </c>
      <c r="GL310" s="10">
        <f t="shared" si="4214"/>
        <v>116.1631665</v>
      </c>
      <c r="GM310" s="10">
        <f t="shared" si="4214"/>
        <v>134.9370116</v>
      </c>
      <c r="GN310" s="10">
        <f t="shared" si="4214"/>
        <v>146.6706647</v>
      </c>
      <c r="GO310" s="52">
        <f t="shared" si="47"/>
        <v>1408.038381</v>
      </c>
      <c r="GP310" s="63">
        <f t="shared" ref="GP310:HA310" si="4215">GP269</f>
        <v>108.6058664</v>
      </c>
      <c r="GQ310" s="63">
        <f t="shared" si="4215"/>
        <v>118.6090383</v>
      </c>
      <c r="GR310" s="63">
        <f t="shared" si="4215"/>
        <v>132.8992839</v>
      </c>
      <c r="GS310" s="63">
        <f t="shared" si="4215"/>
        <v>132.8992839</v>
      </c>
      <c r="GT310" s="63">
        <f t="shared" si="4215"/>
        <v>135.757333</v>
      </c>
      <c r="GU310" s="63">
        <f t="shared" si="4215"/>
        <v>140.9401167</v>
      </c>
      <c r="GV310" s="63">
        <f t="shared" si="4215"/>
        <v>161.8718172</v>
      </c>
      <c r="GW310" s="63">
        <f t="shared" si="4215"/>
        <v>157.6854771</v>
      </c>
      <c r="GX310" s="63">
        <f t="shared" si="4215"/>
        <v>126.9856497</v>
      </c>
      <c r="GY310" s="63">
        <f t="shared" si="4215"/>
        <v>138.1492233</v>
      </c>
      <c r="GZ310" s="63">
        <f t="shared" si="4215"/>
        <v>160.4763705</v>
      </c>
      <c r="HA310" s="63">
        <f t="shared" si="4215"/>
        <v>174.4308375</v>
      </c>
      <c r="HB310" s="52">
        <f t="shared" si="49"/>
        <v>1689.310297</v>
      </c>
      <c r="HC310" s="63">
        <f t="shared" ref="HC310:HN310" si="4216">HC269</f>
        <v>143.6986856</v>
      </c>
      <c r="HD310" s="63">
        <f t="shared" si="4216"/>
        <v>156.9340909</v>
      </c>
      <c r="HE310" s="63">
        <f t="shared" si="4216"/>
        <v>175.8418127</v>
      </c>
      <c r="HF310" s="63">
        <f t="shared" si="4216"/>
        <v>175.8418127</v>
      </c>
      <c r="HG310" s="63">
        <f t="shared" si="4216"/>
        <v>179.623357</v>
      </c>
      <c r="HH310" s="63">
        <f t="shared" si="4216"/>
        <v>190.9679901</v>
      </c>
      <c r="HI310" s="63">
        <f t="shared" si="4216"/>
        <v>219.3295728</v>
      </c>
      <c r="HJ310" s="63">
        <f t="shared" si="4216"/>
        <v>213.6572563</v>
      </c>
      <c r="HK310" s="63">
        <f t="shared" si="4216"/>
        <v>172.0602683</v>
      </c>
      <c r="HL310" s="63">
        <f t="shared" si="4216"/>
        <v>187.1864457</v>
      </c>
      <c r="HM310" s="63">
        <f t="shared" si="4216"/>
        <v>217.4388006</v>
      </c>
      <c r="HN310" s="63">
        <f t="shared" si="4216"/>
        <v>236.3465224</v>
      </c>
      <c r="HO310" s="52">
        <f t="shared" si="51"/>
        <v>2268.926615</v>
      </c>
      <c r="HP310" s="63">
        <f t="shared" ref="HP310:IA310" si="4217">HP269</f>
        <v>214.525337</v>
      </c>
      <c r="HQ310" s="63">
        <f t="shared" si="4217"/>
        <v>234.2842496</v>
      </c>
      <c r="HR310" s="63">
        <f t="shared" si="4217"/>
        <v>262.5112676</v>
      </c>
      <c r="HS310" s="63">
        <f t="shared" si="4217"/>
        <v>262.5112676</v>
      </c>
      <c r="HT310" s="63">
        <f t="shared" si="4217"/>
        <v>268.1566712</v>
      </c>
      <c r="HU310" s="63">
        <f t="shared" si="4217"/>
        <v>285.092882</v>
      </c>
      <c r="HV310" s="63">
        <f t="shared" si="4217"/>
        <v>327.4334091</v>
      </c>
      <c r="HW310" s="63">
        <f t="shared" si="4217"/>
        <v>318.9653037</v>
      </c>
      <c r="HX310" s="63">
        <f t="shared" si="4217"/>
        <v>256.865864</v>
      </c>
      <c r="HY310" s="63">
        <f t="shared" si="4217"/>
        <v>279.4474784</v>
      </c>
      <c r="HZ310" s="63">
        <f t="shared" si="4217"/>
        <v>324.6107073</v>
      </c>
      <c r="IA310" s="63">
        <f t="shared" si="4217"/>
        <v>352.8377253</v>
      </c>
      <c r="IB310" s="52">
        <f t="shared" si="53"/>
        <v>3387.242163</v>
      </c>
      <c r="IC310" s="63">
        <f t="shared" ref="IC310:IN310" si="4218">IC269</f>
        <v>320.4265414</v>
      </c>
      <c r="ID310" s="63">
        <f t="shared" si="4218"/>
        <v>349.9395123</v>
      </c>
      <c r="IE310" s="63">
        <f t="shared" si="4218"/>
        <v>392.1008994</v>
      </c>
      <c r="IF310" s="63">
        <f t="shared" si="4218"/>
        <v>392.1008994</v>
      </c>
      <c r="IG310" s="63">
        <f t="shared" si="4218"/>
        <v>400.5331768</v>
      </c>
      <c r="IH310" s="63">
        <f t="shared" si="4218"/>
        <v>425.830009</v>
      </c>
      <c r="II310" s="63">
        <f t="shared" si="4218"/>
        <v>489.0720895</v>
      </c>
      <c r="IJ310" s="63">
        <f t="shared" si="4218"/>
        <v>476.4236734</v>
      </c>
      <c r="IK310" s="63">
        <f t="shared" si="4218"/>
        <v>383.668622</v>
      </c>
      <c r="IL310" s="63">
        <f t="shared" si="4218"/>
        <v>417.3977316</v>
      </c>
      <c r="IM310" s="63">
        <f t="shared" si="4218"/>
        <v>484.8559508</v>
      </c>
      <c r="IN310" s="63">
        <f t="shared" si="4218"/>
        <v>527.0173378</v>
      </c>
      <c r="IO310" s="52">
        <f t="shared" si="55"/>
        <v>5059.366443</v>
      </c>
      <c r="IP310" s="63">
        <f t="shared" ref="IP310:JA310" si="4219">IP269</f>
        <v>499.7669395</v>
      </c>
      <c r="IQ310" s="63">
        <f t="shared" si="4219"/>
        <v>545.798105</v>
      </c>
      <c r="IR310" s="63">
        <f t="shared" si="4219"/>
        <v>611.5569129</v>
      </c>
      <c r="IS310" s="63">
        <f t="shared" si="4219"/>
        <v>611.5569129</v>
      </c>
      <c r="IT310" s="63">
        <f t="shared" si="4219"/>
        <v>624.7086744</v>
      </c>
      <c r="IU310" s="63">
        <f t="shared" si="4219"/>
        <v>664.1639591</v>
      </c>
      <c r="IV310" s="63">
        <f t="shared" si="4219"/>
        <v>762.8021709</v>
      </c>
      <c r="IW310" s="63">
        <f t="shared" si="4219"/>
        <v>743.0745285</v>
      </c>
      <c r="IX310" s="63">
        <f t="shared" si="4219"/>
        <v>598.4051513</v>
      </c>
      <c r="IY310" s="63">
        <f t="shared" si="4219"/>
        <v>651.0121976</v>
      </c>
      <c r="IZ310" s="63">
        <f t="shared" si="4219"/>
        <v>756.2262901</v>
      </c>
      <c r="JA310" s="63">
        <f t="shared" si="4219"/>
        <v>821.9850979</v>
      </c>
      <c r="JB310" s="52">
        <f t="shared" si="57"/>
        <v>7891.05694</v>
      </c>
      <c r="JC310" s="2"/>
      <c r="JD310" s="2"/>
      <c r="JE310" s="19">
        <f t="shared" si="58"/>
        <v>0</v>
      </c>
      <c r="JF310" s="19">
        <f t="shared" si="59"/>
        <v>0</v>
      </c>
      <c r="JG310" s="48">
        <f t="shared" si="60"/>
        <v>0</v>
      </c>
      <c r="JH310" s="48">
        <f t="shared" si="61"/>
        <v>0</v>
      </c>
      <c r="JI310" s="48">
        <f t="shared" si="62"/>
        <v>0</v>
      </c>
      <c r="JJ310" s="48">
        <f t="shared" si="63"/>
        <v>0</v>
      </c>
      <c r="JK310" s="48">
        <f t="shared" si="64"/>
        <v>0</v>
      </c>
    </row>
    <row r="311" ht="19.5" customHeight="1" outlineLevel="1">
      <c r="A311" s="2"/>
      <c r="B311" s="13" t="s">
        <v>27</v>
      </c>
      <c r="C311" s="10">
        <f t="shared" ref="C311:N311" si="4220">C270</f>
        <v>88.76115322</v>
      </c>
      <c r="D311" s="10">
        <f t="shared" si="4220"/>
        <v>96.9365226</v>
      </c>
      <c r="E311" s="10">
        <f t="shared" si="4220"/>
        <v>108.6156217</v>
      </c>
      <c r="F311" s="10">
        <f t="shared" si="4220"/>
        <v>108.6156217</v>
      </c>
      <c r="G311" s="10">
        <f t="shared" si="4220"/>
        <v>110.9514415</v>
      </c>
      <c r="H311" s="10">
        <f t="shared" si="4220"/>
        <v>117.958901</v>
      </c>
      <c r="I311" s="10">
        <f t="shared" si="4220"/>
        <v>135.4775497</v>
      </c>
      <c r="J311" s="10">
        <f t="shared" si="4220"/>
        <v>131.9738199</v>
      </c>
      <c r="K311" s="10">
        <f t="shared" si="4220"/>
        <v>122.6305406</v>
      </c>
      <c r="L311" s="10">
        <f t="shared" si="4220"/>
        <v>110.9514415</v>
      </c>
      <c r="M311" s="10">
        <f t="shared" si="4220"/>
        <v>122.6305406</v>
      </c>
      <c r="N311" s="10">
        <f t="shared" si="4220"/>
        <v>145.9887389</v>
      </c>
      <c r="O311" s="10">
        <f t="shared" si="21"/>
        <v>1401.491893</v>
      </c>
      <c r="P311" s="10">
        <f t="shared" ref="P311:AA311" si="4221">P270</f>
        <v>100.5225756</v>
      </c>
      <c r="Q311" s="10">
        <f t="shared" si="4221"/>
        <v>109.7812338</v>
      </c>
      <c r="R311" s="10">
        <f t="shared" si="4221"/>
        <v>123.0078885</v>
      </c>
      <c r="S311" s="10">
        <f t="shared" si="4221"/>
        <v>123.0078885</v>
      </c>
      <c r="T311" s="10">
        <f t="shared" si="4221"/>
        <v>125.6532195</v>
      </c>
      <c r="U311" s="10">
        <f t="shared" si="4221"/>
        <v>133.5892123</v>
      </c>
      <c r="V311" s="10">
        <f t="shared" si="4221"/>
        <v>153.4291943</v>
      </c>
      <c r="W311" s="10">
        <f t="shared" si="4221"/>
        <v>149.4611979</v>
      </c>
      <c r="X311" s="10">
        <f t="shared" si="4221"/>
        <v>138.8798741</v>
      </c>
      <c r="Y311" s="10">
        <f t="shared" si="4221"/>
        <v>125.6532195</v>
      </c>
      <c r="Z311" s="10">
        <f t="shared" si="4221"/>
        <v>138.8798741</v>
      </c>
      <c r="AA311" s="10">
        <f t="shared" si="4221"/>
        <v>165.3331835</v>
      </c>
      <c r="AB311" s="10">
        <f t="shared" si="23"/>
        <v>1587.198562</v>
      </c>
      <c r="AC311" s="10">
        <f t="shared" ref="AC311:AN311" si="4222">AC270</f>
        <v>120.7744564</v>
      </c>
      <c r="AD311" s="10">
        <f t="shared" si="4222"/>
        <v>131.8984195</v>
      </c>
      <c r="AE311" s="10">
        <f t="shared" si="4222"/>
        <v>147.7897953</v>
      </c>
      <c r="AF311" s="10">
        <f t="shared" si="4222"/>
        <v>147.7897953</v>
      </c>
      <c r="AG311" s="10">
        <f t="shared" si="4222"/>
        <v>150.9680705</v>
      </c>
      <c r="AH311" s="10">
        <f t="shared" si="4222"/>
        <v>160.502896</v>
      </c>
      <c r="AI311" s="10">
        <f t="shared" si="4222"/>
        <v>184.3399597</v>
      </c>
      <c r="AJ311" s="10">
        <f t="shared" si="4222"/>
        <v>179.572547</v>
      </c>
      <c r="AK311" s="10">
        <f t="shared" si="4222"/>
        <v>166.8594463</v>
      </c>
      <c r="AL311" s="10">
        <f t="shared" si="4222"/>
        <v>150.9680705</v>
      </c>
      <c r="AM311" s="10">
        <f t="shared" si="4222"/>
        <v>166.8594463</v>
      </c>
      <c r="AN311" s="10">
        <f t="shared" si="4222"/>
        <v>198.642198</v>
      </c>
      <c r="AO311" s="10">
        <f t="shared" si="25"/>
        <v>1906.965101</v>
      </c>
      <c r="AP311" s="10">
        <f t="shared" ref="AP311:BA311" si="4223">AP270</f>
        <v>161.6431259</v>
      </c>
      <c r="AQ311" s="10">
        <f t="shared" si="4223"/>
        <v>176.5313085</v>
      </c>
      <c r="AR311" s="10">
        <f t="shared" si="4223"/>
        <v>197.8001409</v>
      </c>
      <c r="AS311" s="10">
        <f t="shared" si="4223"/>
        <v>197.8001409</v>
      </c>
      <c r="AT311" s="10">
        <f t="shared" si="4223"/>
        <v>202.0539073</v>
      </c>
      <c r="AU311" s="10">
        <f t="shared" si="4223"/>
        <v>214.8152067</v>
      </c>
      <c r="AV311" s="10">
        <f t="shared" si="4223"/>
        <v>246.7184553</v>
      </c>
      <c r="AW311" s="10">
        <f t="shared" si="4223"/>
        <v>240.3378056</v>
      </c>
      <c r="AX311" s="10">
        <f t="shared" si="4223"/>
        <v>223.3227397</v>
      </c>
      <c r="AY311" s="10">
        <f t="shared" si="4223"/>
        <v>202.0539073</v>
      </c>
      <c r="AZ311" s="10">
        <f t="shared" si="4223"/>
        <v>223.3227397</v>
      </c>
      <c r="BA311" s="10">
        <f t="shared" si="4223"/>
        <v>265.8604044</v>
      </c>
      <c r="BB311" s="10">
        <f t="shared" si="27"/>
        <v>2552.259882</v>
      </c>
      <c r="BC311" s="10">
        <f t="shared" ref="BC311:BN311" si="4224">BC270</f>
        <v>235.9026875</v>
      </c>
      <c r="BD311" s="10">
        <f t="shared" si="4224"/>
        <v>257.6305666</v>
      </c>
      <c r="BE311" s="10">
        <f t="shared" si="4224"/>
        <v>288.6703939</v>
      </c>
      <c r="BF311" s="10">
        <f t="shared" si="4224"/>
        <v>288.6703939</v>
      </c>
      <c r="BG311" s="10">
        <f t="shared" si="4224"/>
        <v>294.8783593</v>
      </c>
      <c r="BH311" s="10">
        <f t="shared" si="4224"/>
        <v>313.5022557</v>
      </c>
      <c r="BI311" s="10">
        <f t="shared" si="4224"/>
        <v>360.0619967</v>
      </c>
      <c r="BJ311" s="10">
        <f t="shared" si="4224"/>
        <v>350.7500485</v>
      </c>
      <c r="BK311" s="10">
        <f t="shared" si="4224"/>
        <v>325.9181866</v>
      </c>
      <c r="BL311" s="10">
        <f t="shared" si="4224"/>
        <v>294.8783593</v>
      </c>
      <c r="BM311" s="10">
        <f t="shared" si="4224"/>
        <v>325.9181866</v>
      </c>
      <c r="BN311" s="10">
        <f t="shared" si="4224"/>
        <v>387.9978412</v>
      </c>
      <c r="BO311" s="10">
        <f t="shared" si="29"/>
        <v>3724.779276</v>
      </c>
      <c r="BP311" s="10">
        <f t="shared" ref="BP311:CA311" si="4225">BP270</f>
        <v>344.4608146</v>
      </c>
      <c r="BQ311" s="10">
        <f t="shared" si="4225"/>
        <v>376.1874685</v>
      </c>
      <c r="BR311" s="10">
        <f t="shared" si="4225"/>
        <v>421.5112599</v>
      </c>
      <c r="BS311" s="10">
        <f t="shared" si="4225"/>
        <v>421.5112599</v>
      </c>
      <c r="BT311" s="10">
        <f t="shared" si="4225"/>
        <v>430.5760182</v>
      </c>
      <c r="BU311" s="10">
        <f t="shared" si="4225"/>
        <v>457.7702931</v>
      </c>
      <c r="BV311" s="10">
        <f t="shared" si="4225"/>
        <v>525.7559801</v>
      </c>
      <c r="BW311" s="10">
        <f t="shared" si="4225"/>
        <v>512.1588427</v>
      </c>
      <c r="BX311" s="10">
        <f t="shared" si="4225"/>
        <v>475.8998096</v>
      </c>
      <c r="BY311" s="10">
        <f t="shared" si="4225"/>
        <v>430.5760182</v>
      </c>
      <c r="BZ311" s="10">
        <f t="shared" si="4225"/>
        <v>475.8998096</v>
      </c>
      <c r="CA311" s="10">
        <f t="shared" si="4225"/>
        <v>566.5473924</v>
      </c>
      <c r="CB311" s="10">
        <f t="shared" si="31"/>
        <v>5438.854967</v>
      </c>
      <c r="CC311" s="10">
        <f t="shared" ref="CC311:CN311" si="4226">CC270</f>
        <v>525.3322689</v>
      </c>
      <c r="CD311" s="10">
        <f t="shared" si="4226"/>
        <v>573.7181357</v>
      </c>
      <c r="CE311" s="10">
        <f t="shared" si="4226"/>
        <v>642.8408027</v>
      </c>
      <c r="CF311" s="10">
        <f t="shared" si="4226"/>
        <v>642.8408027</v>
      </c>
      <c r="CG311" s="10">
        <f t="shared" si="4226"/>
        <v>656.6653361</v>
      </c>
      <c r="CH311" s="10">
        <f t="shared" si="4226"/>
        <v>698.1389362</v>
      </c>
      <c r="CI311" s="10">
        <f t="shared" si="4226"/>
        <v>801.8229367</v>
      </c>
      <c r="CJ311" s="10">
        <f t="shared" si="4226"/>
        <v>781.0861366</v>
      </c>
      <c r="CK311" s="10">
        <f t="shared" si="4226"/>
        <v>725.788003</v>
      </c>
      <c r="CL311" s="10">
        <f t="shared" si="4226"/>
        <v>656.6653361</v>
      </c>
      <c r="CM311" s="10">
        <f t="shared" si="4226"/>
        <v>725.788003</v>
      </c>
      <c r="CN311" s="10">
        <f t="shared" si="4226"/>
        <v>864.0333369</v>
      </c>
      <c r="CO311" s="10">
        <f t="shared" si="33"/>
        <v>8294.720035</v>
      </c>
      <c r="CP311" s="2"/>
      <c r="CQ311" s="2"/>
      <c r="CR311" s="48">
        <f>O311-'ОПУ БС'!C311</f>
        <v>0</v>
      </c>
      <c r="CS311" s="48">
        <f>AB311-'ОПУ БС'!D311</f>
        <v>0</v>
      </c>
      <c r="CT311" s="48">
        <f>AO311-'ОПУ БС'!E311</f>
        <v>0</v>
      </c>
      <c r="CU311" s="48">
        <f>BB311-'ОПУ БС'!F311</f>
        <v>0</v>
      </c>
      <c r="CV311" s="48">
        <f>BO311-'ОПУ БС'!G311</f>
        <v>0</v>
      </c>
      <c r="CW311" s="48">
        <f>CB311-'ОПУ БС'!H311</f>
        <v>0</v>
      </c>
      <c r="CX311" s="48">
        <f>CO311-'ОПУ БС'!I311</f>
        <v>0</v>
      </c>
      <c r="CY311" s="2"/>
      <c r="CZ311" s="2"/>
      <c r="DA311" s="54">
        <f t="shared" ref="DA311:DL311" si="4227">DA270</f>
        <v>0</v>
      </c>
      <c r="DB311" s="54">
        <f t="shared" si="4227"/>
        <v>0</v>
      </c>
      <c r="DC311" s="54">
        <f t="shared" si="4227"/>
        <v>0</v>
      </c>
      <c r="DD311" s="54">
        <f t="shared" si="4227"/>
        <v>0</v>
      </c>
      <c r="DE311" s="54">
        <f t="shared" si="4227"/>
        <v>0</v>
      </c>
      <c r="DF311" s="54">
        <f t="shared" si="4227"/>
        <v>-3.771344203</v>
      </c>
      <c r="DG311" s="54">
        <f t="shared" si="4227"/>
        <v>-4.331444828</v>
      </c>
      <c r="DH311" s="54">
        <f t="shared" si="4227"/>
        <v>-4.219424703</v>
      </c>
      <c r="DI311" s="54">
        <f t="shared" si="4227"/>
        <v>-3.92070437</v>
      </c>
      <c r="DJ311" s="54">
        <f t="shared" si="4227"/>
        <v>-3.547303954</v>
      </c>
      <c r="DK311" s="54">
        <f t="shared" si="4227"/>
        <v>-3.92070437</v>
      </c>
      <c r="DL311" s="54">
        <f t="shared" si="4227"/>
        <v>-4.667505202</v>
      </c>
      <c r="DM311" s="55">
        <f t="shared" si="35"/>
        <v>-28.37843163</v>
      </c>
      <c r="DN311" s="54">
        <f t="shared" ref="DN311:DY311" si="4228">DN270</f>
        <v>-4.240044395</v>
      </c>
      <c r="DO311" s="54">
        <f t="shared" si="4228"/>
        <v>-4.6305748</v>
      </c>
      <c r="DP311" s="54">
        <f t="shared" si="4228"/>
        <v>-5.188475378</v>
      </c>
      <c r="DQ311" s="54">
        <f t="shared" si="4228"/>
        <v>-5.188475378</v>
      </c>
      <c r="DR311" s="54">
        <f t="shared" si="4228"/>
        <v>-5.300055494</v>
      </c>
      <c r="DS311" s="54">
        <f t="shared" si="4228"/>
        <v>-5.634795841</v>
      </c>
      <c r="DT311" s="54">
        <f t="shared" si="4228"/>
        <v>-6.471646708</v>
      </c>
      <c r="DU311" s="54">
        <f t="shared" si="4228"/>
        <v>-6.304276535</v>
      </c>
      <c r="DV311" s="54">
        <f t="shared" si="4228"/>
        <v>-5.857956072</v>
      </c>
      <c r="DW311" s="54">
        <f t="shared" si="4228"/>
        <v>-5.300055494</v>
      </c>
      <c r="DX311" s="54">
        <f t="shared" si="4228"/>
        <v>-5.857956072</v>
      </c>
      <c r="DY311" s="54">
        <f t="shared" si="4228"/>
        <v>-6.973757229</v>
      </c>
      <c r="DZ311" s="50">
        <f t="shared" si="37"/>
        <v>-66.9480694</v>
      </c>
      <c r="EA311" s="54">
        <f t="shared" ref="EA311:EL311" si="4229">EA270</f>
        <v>-4.570042366</v>
      </c>
      <c r="EB311" s="54">
        <f t="shared" si="4229"/>
        <v>-4.99096732</v>
      </c>
      <c r="EC311" s="54">
        <f t="shared" si="4229"/>
        <v>-5.592288684</v>
      </c>
      <c r="ED311" s="54">
        <f t="shared" si="4229"/>
        <v>-5.592288684</v>
      </c>
      <c r="EE311" s="54">
        <f t="shared" si="4229"/>
        <v>-5.712552957</v>
      </c>
      <c r="EF311" s="54">
        <f t="shared" si="4229"/>
        <v>-6.073345775</v>
      </c>
      <c r="EG311" s="54">
        <f t="shared" si="4229"/>
        <v>-6.975327821</v>
      </c>
      <c r="EH311" s="54">
        <f t="shared" si="4229"/>
        <v>-6.794931412</v>
      </c>
      <c r="EI311" s="54">
        <f t="shared" si="4229"/>
        <v>-6.313874321</v>
      </c>
      <c r="EJ311" s="54">
        <f t="shared" si="4229"/>
        <v>-5.712552957</v>
      </c>
      <c r="EK311" s="54">
        <f t="shared" si="4229"/>
        <v>-6.313874321</v>
      </c>
      <c r="EL311" s="54">
        <f t="shared" si="4229"/>
        <v>-7.516517049</v>
      </c>
      <c r="EM311" s="50">
        <f t="shared" si="39"/>
        <v>-72.15856367</v>
      </c>
      <c r="EN311" s="54">
        <f t="shared" ref="EN311:EY311" si="4230">EN270</f>
        <v>-4.327064217</v>
      </c>
      <c r="EO311" s="54">
        <f t="shared" si="4230"/>
        <v>-4.725609606</v>
      </c>
      <c r="EP311" s="54">
        <f t="shared" si="4230"/>
        <v>-5.29496016</v>
      </c>
      <c r="EQ311" s="54">
        <f t="shared" si="4230"/>
        <v>-5.29496016</v>
      </c>
      <c r="ER311" s="54">
        <f t="shared" si="4230"/>
        <v>-5.408830271</v>
      </c>
      <c r="ES311" s="54">
        <f t="shared" si="4230"/>
        <v>-5.750440604</v>
      </c>
      <c r="ET311" s="54">
        <f t="shared" si="4230"/>
        <v>-6.604466437</v>
      </c>
      <c r="EU311" s="54">
        <f t="shared" si="4230"/>
        <v>-6.43366127</v>
      </c>
      <c r="EV311" s="54">
        <f t="shared" si="4230"/>
        <v>-5.978180826</v>
      </c>
      <c r="EW311" s="54">
        <f t="shared" si="4230"/>
        <v>-5.408830271</v>
      </c>
      <c r="EX311" s="54">
        <f t="shared" si="4230"/>
        <v>-5.978180826</v>
      </c>
      <c r="EY311" s="54">
        <f t="shared" si="4230"/>
        <v>-7.116881936</v>
      </c>
      <c r="EZ311" s="51">
        <f t="shared" si="41"/>
        <v>-68.32206659</v>
      </c>
      <c r="FA311" s="54">
        <f t="shared" ref="FA311:FL311" si="4231">FA270</f>
        <v>-2.925220302</v>
      </c>
      <c r="FB311" s="54">
        <f t="shared" si="4231"/>
        <v>-3.194648488</v>
      </c>
      <c r="FC311" s="54">
        <f t="shared" si="4231"/>
        <v>-3.579545896</v>
      </c>
      <c r="FD311" s="54">
        <f t="shared" si="4231"/>
        <v>-3.579545896</v>
      </c>
      <c r="FE311" s="54">
        <f t="shared" si="4231"/>
        <v>-3.656525378</v>
      </c>
      <c r="FF311" s="54">
        <f t="shared" si="4231"/>
        <v>-3.887463823</v>
      </c>
      <c r="FG311" s="54">
        <f t="shared" si="4231"/>
        <v>-4.464809935</v>
      </c>
      <c r="FH311" s="54">
        <f t="shared" si="4231"/>
        <v>-4.349340713</v>
      </c>
      <c r="FI311" s="54">
        <f t="shared" si="4231"/>
        <v>-4.041422786</v>
      </c>
      <c r="FJ311" s="54">
        <f t="shared" si="4231"/>
        <v>-3.656525378</v>
      </c>
      <c r="FK311" s="54">
        <f t="shared" si="4231"/>
        <v>-4.041422786</v>
      </c>
      <c r="FL311" s="54">
        <f t="shared" si="4231"/>
        <v>-4.811217603</v>
      </c>
      <c r="FM311" s="51">
        <f t="shared" si="43"/>
        <v>-46.18768899</v>
      </c>
      <c r="FN311" s="2"/>
      <c r="FO311" s="2"/>
      <c r="FP311" s="10">
        <f t="shared" ref="FP311:GA311" si="4232">FP270</f>
        <v>88.76115322</v>
      </c>
      <c r="FQ311" s="10">
        <f t="shared" si="4232"/>
        <v>96.9365226</v>
      </c>
      <c r="FR311" s="10">
        <f t="shared" si="4232"/>
        <v>108.6156217</v>
      </c>
      <c r="FS311" s="10">
        <f t="shared" si="4232"/>
        <v>108.6156217</v>
      </c>
      <c r="FT311" s="10">
        <f t="shared" si="4232"/>
        <v>110.9514415</v>
      </c>
      <c r="FU311" s="10">
        <f t="shared" si="4232"/>
        <v>117.958901</v>
      </c>
      <c r="FV311" s="10">
        <f t="shared" si="4232"/>
        <v>135.4775497</v>
      </c>
      <c r="FW311" s="10">
        <f t="shared" si="4232"/>
        <v>131.9738199</v>
      </c>
      <c r="FX311" s="10">
        <f t="shared" si="4232"/>
        <v>122.6305406</v>
      </c>
      <c r="FY311" s="10">
        <f t="shared" si="4232"/>
        <v>110.9514415</v>
      </c>
      <c r="FZ311" s="10">
        <f t="shared" si="4232"/>
        <v>122.6305406</v>
      </c>
      <c r="GA311" s="10">
        <f t="shared" si="4232"/>
        <v>145.9887389</v>
      </c>
      <c r="GB311" s="52">
        <f t="shared" si="45"/>
        <v>1401.491893</v>
      </c>
      <c r="GC311" s="10">
        <f t="shared" ref="GC311:GN311" si="4233">GC270</f>
        <v>100.5225756</v>
      </c>
      <c r="GD311" s="10">
        <f t="shared" si="4233"/>
        <v>109.7812338</v>
      </c>
      <c r="GE311" s="10">
        <f t="shared" si="4233"/>
        <v>123.0078885</v>
      </c>
      <c r="GF311" s="10">
        <f t="shared" si="4233"/>
        <v>123.0078885</v>
      </c>
      <c r="GG311" s="10">
        <f t="shared" si="4233"/>
        <v>125.6532195</v>
      </c>
      <c r="GH311" s="10">
        <f t="shared" si="4233"/>
        <v>133.5892123</v>
      </c>
      <c r="GI311" s="10">
        <f t="shared" si="4233"/>
        <v>153.4291943</v>
      </c>
      <c r="GJ311" s="10">
        <f t="shared" si="4233"/>
        <v>149.4611979</v>
      </c>
      <c r="GK311" s="10">
        <f t="shared" si="4233"/>
        <v>138.8798741</v>
      </c>
      <c r="GL311" s="10">
        <f t="shared" si="4233"/>
        <v>125.6532195</v>
      </c>
      <c r="GM311" s="10">
        <f t="shared" si="4233"/>
        <v>138.8798741</v>
      </c>
      <c r="GN311" s="10">
        <f t="shared" si="4233"/>
        <v>165.3331835</v>
      </c>
      <c r="GO311" s="52">
        <f t="shared" si="47"/>
        <v>1587.198562</v>
      </c>
      <c r="GP311" s="63">
        <f t="shared" ref="GP311:HA311" si="4234">GP270</f>
        <v>120.7744564</v>
      </c>
      <c r="GQ311" s="63">
        <f t="shared" si="4234"/>
        <v>131.8984195</v>
      </c>
      <c r="GR311" s="63">
        <f t="shared" si="4234"/>
        <v>147.7897953</v>
      </c>
      <c r="GS311" s="63">
        <f t="shared" si="4234"/>
        <v>147.7897953</v>
      </c>
      <c r="GT311" s="63">
        <f t="shared" si="4234"/>
        <v>150.9680705</v>
      </c>
      <c r="GU311" s="63">
        <f t="shared" si="4234"/>
        <v>156.7315518</v>
      </c>
      <c r="GV311" s="63">
        <f t="shared" si="4234"/>
        <v>180.0085149</v>
      </c>
      <c r="GW311" s="63">
        <f t="shared" si="4234"/>
        <v>175.3531223</v>
      </c>
      <c r="GX311" s="63">
        <f t="shared" si="4234"/>
        <v>162.9387419</v>
      </c>
      <c r="GY311" s="63">
        <f t="shared" si="4234"/>
        <v>147.4207665</v>
      </c>
      <c r="GZ311" s="63">
        <f t="shared" si="4234"/>
        <v>162.9387419</v>
      </c>
      <c r="HA311" s="63">
        <f t="shared" si="4234"/>
        <v>193.9746928</v>
      </c>
      <c r="HB311" s="52">
        <f t="shared" si="49"/>
        <v>1878.586669</v>
      </c>
      <c r="HC311" s="63">
        <f t="shared" ref="HC311:HN311" si="4235">HC270</f>
        <v>157.4030815</v>
      </c>
      <c r="HD311" s="63">
        <f t="shared" si="4235"/>
        <v>171.9007337</v>
      </c>
      <c r="HE311" s="63">
        <f t="shared" si="4235"/>
        <v>192.6116655</v>
      </c>
      <c r="HF311" s="63">
        <f t="shared" si="4235"/>
        <v>192.6116655</v>
      </c>
      <c r="HG311" s="63">
        <f t="shared" si="4235"/>
        <v>196.7538518</v>
      </c>
      <c r="HH311" s="63">
        <f t="shared" si="4235"/>
        <v>209.1804109</v>
      </c>
      <c r="HI311" s="63">
        <f t="shared" si="4235"/>
        <v>240.2468086</v>
      </c>
      <c r="HJ311" s="63">
        <f t="shared" si="4235"/>
        <v>234.033529</v>
      </c>
      <c r="HK311" s="63">
        <f t="shared" si="4235"/>
        <v>217.4647836</v>
      </c>
      <c r="HL311" s="63">
        <f t="shared" si="4235"/>
        <v>196.7538518</v>
      </c>
      <c r="HM311" s="63">
        <f t="shared" si="4235"/>
        <v>217.4647836</v>
      </c>
      <c r="HN311" s="63">
        <f t="shared" si="4235"/>
        <v>258.8866472</v>
      </c>
      <c r="HO311" s="52">
        <f t="shared" si="51"/>
        <v>2485.311813</v>
      </c>
      <c r="HP311" s="63">
        <f t="shared" ref="HP311:IA311" si="4236">HP270</f>
        <v>231.3326451</v>
      </c>
      <c r="HQ311" s="63">
        <f t="shared" si="4236"/>
        <v>252.6395992</v>
      </c>
      <c r="HR311" s="63">
        <f t="shared" si="4236"/>
        <v>283.0781052</v>
      </c>
      <c r="HS311" s="63">
        <f t="shared" si="4236"/>
        <v>283.0781052</v>
      </c>
      <c r="HT311" s="63">
        <f t="shared" si="4236"/>
        <v>289.1658064</v>
      </c>
      <c r="HU311" s="63">
        <f t="shared" si="4236"/>
        <v>307.4289099</v>
      </c>
      <c r="HV311" s="63">
        <f t="shared" si="4236"/>
        <v>353.0866688</v>
      </c>
      <c r="HW311" s="63">
        <f t="shared" si="4236"/>
        <v>343.955117</v>
      </c>
      <c r="HX311" s="63">
        <f t="shared" si="4236"/>
        <v>319.6043123</v>
      </c>
      <c r="HY311" s="63">
        <f t="shared" si="4236"/>
        <v>289.1658064</v>
      </c>
      <c r="HZ311" s="63">
        <f t="shared" si="4236"/>
        <v>319.6043123</v>
      </c>
      <c r="IA311" s="63">
        <f t="shared" si="4236"/>
        <v>380.4813242</v>
      </c>
      <c r="IB311" s="52">
        <f t="shared" si="53"/>
        <v>3652.620712</v>
      </c>
      <c r="IC311" s="63">
        <f t="shared" ref="IC311:IN311" si="4237">IC270</f>
        <v>340.1337504</v>
      </c>
      <c r="ID311" s="63">
        <f t="shared" si="4237"/>
        <v>371.4618589</v>
      </c>
      <c r="IE311" s="63">
        <f t="shared" si="4237"/>
        <v>416.2162998</v>
      </c>
      <c r="IF311" s="63">
        <f t="shared" si="4237"/>
        <v>416.2162998</v>
      </c>
      <c r="IG311" s="63">
        <f t="shared" si="4237"/>
        <v>425.1671879</v>
      </c>
      <c r="IH311" s="63">
        <f t="shared" si="4237"/>
        <v>452.0198524</v>
      </c>
      <c r="II311" s="63">
        <f t="shared" si="4237"/>
        <v>519.1515137</v>
      </c>
      <c r="IJ311" s="63">
        <f t="shared" si="4237"/>
        <v>505.7251815</v>
      </c>
      <c r="IK311" s="63">
        <f t="shared" si="4237"/>
        <v>469.9216288</v>
      </c>
      <c r="IL311" s="63">
        <f t="shared" si="4237"/>
        <v>425.1671879</v>
      </c>
      <c r="IM311" s="63">
        <f t="shared" si="4237"/>
        <v>469.9216288</v>
      </c>
      <c r="IN311" s="63">
        <f t="shared" si="4237"/>
        <v>559.4305105</v>
      </c>
      <c r="IO311" s="52">
        <f t="shared" si="55"/>
        <v>5370.5329</v>
      </c>
      <c r="IP311" s="63">
        <f t="shared" ref="IP311:JA311" si="4238">IP270</f>
        <v>522.4070486</v>
      </c>
      <c r="IQ311" s="63">
        <f t="shared" si="4238"/>
        <v>570.5234872</v>
      </c>
      <c r="IR311" s="63">
        <f t="shared" si="4238"/>
        <v>639.2612568</v>
      </c>
      <c r="IS311" s="63">
        <f t="shared" si="4238"/>
        <v>639.2612568</v>
      </c>
      <c r="IT311" s="63">
        <f t="shared" si="4238"/>
        <v>653.0088107</v>
      </c>
      <c r="IU311" s="63">
        <f t="shared" si="4238"/>
        <v>694.2514724</v>
      </c>
      <c r="IV311" s="63">
        <f t="shared" si="4238"/>
        <v>797.3581267</v>
      </c>
      <c r="IW311" s="63">
        <f t="shared" si="4238"/>
        <v>776.7367959</v>
      </c>
      <c r="IX311" s="63">
        <f t="shared" si="4238"/>
        <v>721.7465802</v>
      </c>
      <c r="IY311" s="63">
        <f t="shared" si="4238"/>
        <v>653.0088107</v>
      </c>
      <c r="IZ311" s="63">
        <f t="shared" si="4238"/>
        <v>721.7465802</v>
      </c>
      <c r="JA311" s="63">
        <f t="shared" si="4238"/>
        <v>859.2221193</v>
      </c>
      <c r="JB311" s="52">
        <f t="shared" si="57"/>
        <v>8248.532346</v>
      </c>
      <c r="JC311" s="2"/>
      <c r="JD311" s="2"/>
      <c r="JE311" s="19">
        <f t="shared" si="58"/>
        <v>0</v>
      </c>
      <c r="JF311" s="19">
        <f t="shared" si="59"/>
        <v>0</v>
      </c>
      <c r="JG311" s="48">
        <f t="shared" si="60"/>
        <v>0</v>
      </c>
      <c r="JH311" s="48">
        <f t="shared" si="61"/>
        <v>0</v>
      </c>
      <c r="JI311" s="48">
        <f t="shared" si="62"/>
        <v>0</v>
      </c>
      <c r="JJ311" s="48">
        <f t="shared" si="63"/>
        <v>0</v>
      </c>
      <c r="JK311" s="48">
        <f t="shared" si="64"/>
        <v>0</v>
      </c>
    </row>
    <row r="312" ht="19.5" customHeight="1" outlineLevel="1">
      <c r="A312" s="2"/>
      <c r="B312" s="13" t="s">
        <v>28</v>
      </c>
      <c r="C312" s="10">
        <f t="shared" ref="C312:N312" si="4239">C271</f>
        <v>10.05152369</v>
      </c>
      <c r="D312" s="10">
        <f t="shared" si="4239"/>
        <v>10.97732192</v>
      </c>
      <c r="E312" s="10">
        <f t="shared" si="4239"/>
        <v>12.29989083</v>
      </c>
      <c r="F312" s="10">
        <f t="shared" si="4239"/>
        <v>12.29989083</v>
      </c>
      <c r="G312" s="10">
        <f t="shared" si="4239"/>
        <v>12.56440461</v>
      </c>
      <c r="H312" s="10">
        <f t="shared" si="4239"/>
        <v>13.35794596</v>
      </c>
      <c r="I312" s="10">
        <f t="shared" si="4239"/>
        <v>15.34179932</v>
      </c>
      <c r="J312" s="10">
        <f t="shared" si="4239"/>
        <v>14.94502864</v>
      </c>
      <c r="K312" s="10">
        <f t="shared" si="4239"/>
        <v>13.88697352</v>
      </c>
      <c r="L312" s="10">
        <f t="shared" si="4239"/>
        <v>13.09343217</v>
      </c>
      <c r="M312" s="10">
        <f t="shared" si="4239"/>
        <v>13.35794596</v>
      </c>
      <c r="N312" s="10">
        <f t="shared" si="4239"/>
        <v>16.53211133</v>
      </c>
      <c r="O312" s="10">
        <f t="shared" si="21"/>
        <v>158.7082688</v>
      </c>
      <c r="P312" s="10">
        <f t="shared" ref="P312:AA312" si="4240">P271</f>
        <v>10.68337352</v>
      </c>
      <c r="Q312" s="10">
        <f t="shared" si="4240"/>
        <v>11.66736845</v>
      </c>
      <c r="R312" s="10">
        <f t="shared" si="4240"/>
        <v>13.07307549</v>
      </c>
      <c r="S312" s="10">
        <f t="shared" si="4240"/>
        <v>13.07307549</v>
      </c>
      <c r="T312" s="10">
        <f t="shared" si="4240"/>
        <v>13.3542169</v>
      </c>
      <c r="U312" s="10">
        <f t="shared" si="4240"/>
        <v>14.19764113</v>
      </c>
      <c r="V312" s="10">
        <f t="shared" si="4240"/>
        <v>16.30620169</v>
      </c>
      <c r="W312" s="10">
        <f t="shared" si="4240"/>
        <v>15.88448958</v>
      </c>
      <c r="X312" s="10">
        <f t="shared" si="4240"/>
        <v>14.75992394</v>
      </c>
      <c r="Y312" s="10">
        <f t="shared" si="4240"/>
        <v>13.91649972</v>
      </c>
      <c r="Z312" s="10">
        <f t="shared" si="4240"/>
        <v>14.19764113</v>
      </c>
      <c r="AA312" s="10">
        <f t="shared" si="4240"/>
        <v>17.57133803</v>
      </c>
      <c r="AB312" s="10">
        <f t="shared" si="23"/>
        <v>168.6848451</v>
      </c>
      <c r="AC312" s="10">
        <f t="shared" ref="AC312:AN312" si="4241">AC271</f>
        <v>11.36471487</v>
      </c>
      <c r="AD312" s="10">
        <f t="shared" si="4241"/>
        <v>12.41146492</v>
      </c>
      <c r="AE312" s="10">
        <f t="shared" si="4241"/>
        <v>13.90682214</v>
      </c>
      <c r="AF312" s="10">
        <f t="shared" si="4241"/>
        <v>13.90682214</v>
      </c>
      <c r="AG312" s="10">
        <f t="shared" si="4241"/>
        <v>14.20589359</v>
      </c>
      <c r="AH312" s="10">
        <f t="shared" si="4241"/>
        <v>15.10310792</v>
      </c>
      <c r="AI312" s="10">
        <f t="shared" si="4241"/>
        <v>17.34614375</v>
      </c>
      <c r="AJ312" s="10">
        <f t="shared" si="4241"/>
        <v>16.89753658</v>
      </c>
      <c r="AK312" s="10">
        <f t="shared" si="4241"/>
        <v>15.70125081</v>
      </c>
      <c r="AL312" s="10">
        <f t="shared" si="4241"/>
        <v>14.80403647</v>
      </c>
      <c r="AM312" s="10">
        <f t="shared" si="4241"/>
        <v>15.10310792</v>
      </c>
      <c r="AN312" s="10">
        <f t="shared" si="4241"/>
        <v>18.69196524</v>
      </c>
      <c r="AO312" s="10">
        <f t="shared" si="25"/>
        <v>179.4428664</v>
      </c>
      <c r="AP312" s="10">
        <f t="shared" ref="AP312:BA312" si="4242">AP271</f>
        <v>13.23014288</v>
      </c>
      <c r="AQ312" s="10">
        <f t="shared" si="4242"/>
        <v>14.44870868</v>
      </c>
      <c r="AR312" s="10">
        <f t="shared" si="4242"/>
        <v>16.18951695</v>
      </c>
      <c r="AS312" s="10">
        <f t="shared" si="4242"/>
        <v>16.18951695</v>
      </c>
      <c r="AT312" s="10">
        <f t="shared" si="4242"/>
        <v>16.53767861</v>
      </c>
      <c r="AU312" s="10">
        <f t="shared" si="4242"/>
        <v>17.58216357</v>
      </c>
      <c r="AV312" s="10">
        <f t="shared" si="4242"/>
        <v>20.19337598</v>
      </c>
      <c r="AW312" s="10">
        <f t="shared" si="4242"/>
        <v>19.6711335</v>
      </c>
      <c r="AX312" s="10">
        <f t="shared" si="4242"/>
        <v>18.27848688</v>
      </c>
      <c r="AY312" s="10">
        <f t="shared" si="4242"/>
        <v>17.23400192</v>
      </c>
      <c r="AZ312" s="10">
        <f t="shared" si="4242"/>
        <v>17.58216357</v>
      </c>
      <c r="BA312" s="10">
        <f t="shared" si="4242"/>
        <v>21.76010343</v>
      </c>
      <c r="BB312" s="10">
        <f t="shared" si="27"/>
        <v>208.8969929</v>
      </c>
      <c r="BC312" s="10">
        <f t="shared" ref="BC312:BN312" si="4243">BC271</f>
        <v>16.6636131</v>
      </c>
      <c r="BD312" s="10">
        <f t="shared" si="4243"/>
        <v>18.19841957</v>
      </c>
      <c r="BE312" s="10">
        <f t="shared" si="4243"/>
        <v>20.39100024</v>
      </c>
      <c r="BF312" s="10">
        <f t="shared" si="4243"/>
        <v>20.39100024</v>
      </c>
      <c r="BG312" s="10">
        <f t="shared" si="4243"/>
        <v>20.82951638</v>
      </c>
      <c r="BH312" s="10">
        <f t="shared" si="4243"/>
        <v>22.14506478</v>
      </c>
      <c r="BI312" s="10">
        <f t="shared" si="4243"/>
        <v>25.43393579</v>
      </c>
      <c r="BJ312" s="10">
        <f t="shared" si="4243"/>
        <v>24.77616159</v>
      </c>
      <c r="BK312" s="10">
        <f t="shared" si="4243"/>
        <v>23.02209705</v>
      </c>
      <c r="BL312" s="10">
        <f t="shared" si="4243"/>
        <v>21.70654865</v>
      </c>
      <c r="BM312" s="10">
        <f t="shared" si="4243"/>
        <v>22.14506478</v>
      </c>
      <c r="BN312" s="10">
        <f t="shared" si="4243"/>
        <v>27.40725839</v>
      </c>
      <c r="BO312" s="10">
        <f t="shared" si="29"/>
        <v>263.1096806</v>
      </c>
      <c r="BP312" s="10">
        <f t="shared" ref="BP312:CA312" si="4244">BP271</f>
        <v>20.61297679</v>
      </c>
      <c r="BQ312" s="10">
        <f t="shared" si="4244"/>
        <v>22.51154044</v>
      </c>
      <c r="BR312" s="10">
        <f t="shared" si="4244"/>
        <v>25.22377423</v>
      </c>
      <c r="BS312" s="10">
        <f t="shared" si="4244"/>
        <v>25.22377423</v>
      </c>
      <c r="BT312" s="10">
        <f t="shared" si="4244"/>
        <v>25.76622099</v>
      </c>
      <c r="BU312" s="10">
        <f t="shared" si="4244"/>
        <v>27.39356126</v>
      </c>
      <c r="BV312" s="10">
        <f t="shared" si="4244"/>
        <v>31.46191194</v>
      </c>
      <c r="BW312" s="10">
        <f t="shared" si="4244"/>
        <v>30.64824181</v>
      </c>
      <c r="BX312" s="10">
        <f t="shared" si="4244"/>
        <v>28.47845478</v>
      </c>
      <c r="BY312" s="10">
        <f t="shared" si="4244"/>
        <v>26.8511145</v>
      </c>
      <c r="BZ312" s="10">
        <f t="shared" si="4244"/>
        <v>27.39356126</v>
      </c>
      <c r="CA312" s="10">
        <f t="shared" si="4244"/>
        <v>33.90292235</v>
      </c>
      <c r="CB312" s="10">
        <f t="shared" si="31"/>
        <v>325.4680546</v>
      </c>
      <c r="CC312" s="10">
        <f t="shared" ref="CC312:CN312" si="4245">CC271</f>
        <v>27.27587085</v>
      </c>
      <c r="CD312" s="10">
        <f t="shared" si="4245"/>
        <v>29.78812212</v>
      </c>
      <c r="CE312" s="10">
        <f t="shared" si="4245"/>
        <v>33.37705249</v>
      </c>
      <c r="CF312" s="10">
        <f t="shared" si="4245"/>
        <v>33.37705249</v>
      </c>
      <c r="CG312" s="10">
        <f t="shared" si="4245"/>
        <v>34.09483857</v>
      </c>
      <c r="CH312" s="10">
        <f t="shared" si="4245"/>
        <v>36.24819679</v>
      </c>
      <c r="CI312" s="10">
        <f t="shared" si="4245"/>
        <v>41.63159236</v>
      </c>
      <c r="CJ312" s="10">
        <f t="shared" si="4245"/>
        <v>40.55491324</v>
      </c>
      <c r="CK312" s="10">
        <f t="shared" si="4245"/>
        <v>37.68376894</v>
      </c>
      <c r="CL312" s="10">
        <f t="shared" si="4245"/>
        <v>35.53041072</v>
      </c>
      <c r="CM312" s="10">
        <f t="shared" si="4245"/>
        <v>36.24819679</v>
      </c>
      <c r="CN312" s="10">
        <f t="shared" si="4245"/>
        <v>44.86162969</v>
      </c>
      <c r="CO312" s="10">
        <f t="shared" si="33"/>
        <v>430.6716451</v>
      </c>
      <c r="CP312" s="2"/>
      <c r="CQ312" s="2"/>
      <c r="CR312" s="48">
        <f>O312-'ОПУ БС'!C312</f>
        <v>0</v>
      </c>
      <c r="CS312" s="48">
        <f>AB312-'ОПУ БС'!D312</f>
        <v>0</v>
      </c>
      <c r="CT312" s="48">
        <f>AO312-'ОПУ БС'!E312</f>
        <v>0</v>
      </c>
      <c r="CU312" s="48">
        <f>BB312-'ОПУ БС'!F312</f>
        <v>0</v>
      </c>
      <c r="CV312" s="48">
        <f>BO312-'ОПУ БС'!G312</f>
        <v>0</v>
      </c>
      <c r="CW312" s="48">
        <f>CB312-'ОПУ БС'!H312</f>
        <v>0</v>
      </c>
      <c r="CX312" s="48">
        <f>CO312-'ОПУ БС'!I312</f>
        <v>0</v>
      </c>
      <c r="CY312" s="2"/>
      <c r="CZ312" s="2"/>
      <c r="DA312" s="54">
        <f t="shared" ref="DA312:DL312" si="4246">DA271</f>
        <v>0</v>
      </c>
      <c r="DB312" s="54">
        <f t="shared" si="4246"/>
        <v>0</v>
      </c>
      <c r="DC312" s="54">
        <f t="shared" si="4246"/>
        <v>0</v>
      </c>
      <c r="DD312" s="54">
        <f t="shared" si="4246"/>
        <v>0</v>
      </c>
      <c r="DE312" s="54">
        <f t="shared" si="4246"/>
        <v>0</v>
      </c>
      <c r="DF312" s="54">
        <f t="shared" si="4246"/>
        <v>-0.3548784472</v>
      </c>
      <c r="DG312" s="54">
        <f t="shared" si="4246"/>
        <v>-0.4075831671</v>
      </c>
      <c r="DH312" s="54">
        <f t="shared" si="4246"/>
        <v>-0.3970422231</v>
      </c>
      <c r="DI312" s="54">
        <f t="shared" si="4246"/>
        <v>-0.3689330392</v>
      </c>
      <c r="DJ312" s="54">
        <f t="shared" si="4246"/>
        <v>-0.3478511512</v>
      </c>
      <c r="DK312" s="54">
        <f t="shared" si="4246"/>
        <v>-0.3548784472</v>
      </c>
      <c r="DL312" s="54">
        <f t="shared" si="4246"/>
        <v>-0.4392059991</v>
      </c>
      <c r="DM312" s="55">
        <f t="shared" si="35"/>
        <v>-2.670372474</v>
      </c>
      <c r="DN312" s="54">
        <f t="shared" ref="DN312:DY312" si="4247">DN271</f>
        <v>-0.3470385325</v>
      </c>
      <c r="DO312" s="54">
        <f t="shared" si="4247"/>
        <v>-0.3790026078</v>
      </c>
      <c r="DP312" s="54">
        <f t="shared" si="4247"/>
        <v>-0.4246655726</v>
      </c>
      <c r="DQ312" s="54">
        <f t="shared" si="4247"/>
        <v>-0.4246655726</v>
      </c>
      <c r="DR312" s="54">
        <f t="shared" si="4247"/>
        <v>-0.4337981656</v>
      </c>
      <c r="DS312" s="54">
        <f t="shared" si="4247"/>
        <v>-0.4611959445</v>
      </c>
      <c r="DT312" s="54">
        <f t="shared" si="4247"/>
        <v>-0.5296903917</v>
      </c>
      <c r="DU312" s="54">
        <f t="shared" si="4247"/>
        <v>-0.5159915022</v>
      </c>
      <c r="DV312" s="54">
        <f t="shared" si="4247"/>
        <v>-0.4794611304</v>
      </c>
      <c r="DW312" s="54">
        <f t="shared" si="4247"/>
        <v>-0.4520633515</v>
      </c>
      <c r="DX312" s="54">
        <f t="shared" si="4247"/>
        <v>-0.4611959445</v>
      </c>
      <c r="DY312" s="54">
        <f t="shared" si="4247"/>
        <v>-0.57078706</v>
      </c>
      <c r="DZ312" s="50">
        <f t="shared" si="37"/>
        <v>-5.479555776</v>
      </c>
      <c r="EA312" s="54">
        <f t="shared" ref="EA312:EL312" si="4248">EA271</f>
        <v>-0.3228170847</v>
      </c>
      <c r="EB312" s="54">
        <f t="shared" si="4248"/>
        <v>-0.3525502372</v>
      </c>
      <c r="EC312" s="54">
        <f t="shared" si="4248"/>
        <v>-0.3950261694</v>
      </c>
      <c r="ED312" s="54">
        <f t="shared" si="4248"/>
        <v>-0.3950261694</v>
      </c>
      <c r="EE312" s="54">
        <f t="shared" si="4248"/>
        <v>-0.4035213559</v>
      </c>
      <c r="EF312" s="54">
        <f t="shared" si="4248"/>
        <v>-0.4290069152</v>
      </c>
      <c r="EG312" s="54">
        <f t="shared" si="4248"/>
        <v>-0.4927208135</v>
      </c>
      <c r="EH312" s="54">
        <f t="shared" si="4248"/>
        <v>-0.4799780338</v>
      </c>
      <c r="EI312" s="54">
        <f t="shared" si="4248"/>
        <v>-0.4459972881</v>
      </c>
      <c r="EJ312" s="54">
        <f t="shared" si="4248"/>
        <v>-0.4205117287</v>
      </c>
      <c r="EK312" s="54">
        <f t="shared" si="4248"/>
        <v>-0.4290069152</v>
      </c>
      <c r="EL312" s="54">
        <f t="shared" si="4248"/>
        <v>-0.5309491525</v>
      </c>
      <c r="EM312" s="50">
        <f t="shared" si="39"/>
        <v>-5.097111864</v>
      </c>
      <c r="EN312" s="54">
        <f t="shared" ref="EN312:EY312" si="4249">EN271</f>
        <v>-0.2589370707</v>
      </c>
      <c r="EO312" s="54">
        <f t="shared" si="4249"/>
        <v>-0.2827865377</v>
      </c>
      <c r="EP312" s="54">
        <f t="shared" si="4249"/>
        <v>-0.3168572049</v>
      </c>
      <c r="EQ312" s="54">
        <f t="shared" si="4249"/>
        <v>-0.3168572049</v>
      </c>
      <c r="ER312" s="54">
        <f t="shared" si="4249"/>
        <v>-0.3236713383</v>
      </c>
      <c r="ES312" s="54">
        <f t="shared" si="4249"/>
        <v>-0.3441137386</v>
      </c>
      <c r="ET312" s="54">
        <f t="shared" si="4249"/>
        <v>-0.3952197394</v>
      </c>
      <c r="EU312" s="54">
        <f t="shared" si="4249"/>
        <v>-0.3849985393</v>
      </c>
      <c r="EV312" s="54">
        <f t="shared" si="4249"/>
        <v>-0.3577420055</v>
      </c>
      <c r="EW312" s="54">
        <f t="shared" si="4249"/>
        <v>-0.3372996052</v>
      </c>
      <c r="EX312" s="54">
        <f t="shared" si="4249"/>
        <v>-0.3441137386</v>
      </c>
      <c r="EY312" s="54">
        <f t="shared" si="4249"/>
        <v>-0.4258833399</v>
      </c>
      <c r="EZ312" s="51">
        <f t="shared" si="41"/>
        <v>-4.088480063</v>
      </c>
      <c r="FA312" s="54">
        <f t="shared" ref="FA312:FL312" si="4250">FA271</f>
        <v>-0.1518808874</v>
      </c>
      <c r="FB312" s="54">
        <f t="shared" si="4250"/>
        <v>-0.1658699165</v>
      </c>
      <c r="FC312" s="54">
        <f t="shared" si="4250"/>
        <v>-0.1858542438</v>
      </c>
      <c r="FD312" s="54">
        <f t="shared" si="4250"/>
        <v>-0.1858542438</v>
      </c>
      <c r="FE312" s="54">
        <f t="shared" si="4250"/>
        <v>-0.1898511093</v>
      </c>
      <c r="FF312" s="54">
        <f t="shared" si="4250"/>
        <v>-0.2018417057</v>
      </c>
      <c r="FG312" s="54">
        <f t="shared" si="4250"/>
        <v>-0.2318181966</v>
      </c>
      <c r="FH312" s="54">
        <f t="shared" si="4250"/>
        <v>-0.2258228984</v>
      </c>
      <c r="FI312" s="54">
        <f t="shared" si="4250"/>
        <v>-0.2098354366</v>
      </c>
      <c r="FJ312" s="54">
        <f t="shared" si="4250"/>
        <v>-0.1978448402</v>
      </c>
      <c r="FK312" s="54">
        <f t="shared" si="4250"/>
        <v>-0.2018417057</v>
      </c>
      <c r="FL312" s="54">
        <f t="shared" si="4250"/>
        <v>-0.2498040912</v>
      </c>
      <c r="FM312" s="51">
        <f t="shared" si="43"/>
        <v>-2.398119275</v>
      </c>
      <c r="FN312" s="2"/>
      <c r="FO312" s="2"/>
      <c r="FP312" s="10">
        <f t="shared" ref="FP312:GA312" si="4251">FP271</f>
        <v>10.05152369</v>
      </c>
      <c r="FQ312" s="10">
        <f t="shared" si="4251"/>
        <v>10.97732192</v>
      </c>
      <c r="FR312" s="10">
        <f t="shared" si="4251"/>
        <v>12.29989083</v>
      </c>
      <c r="FS312" s="10">
        <f t="shared" si="4251"/>
        <v>12.29989083</v>
      </c>
      <c r="FT312" s="10">
        <f t="shared" si="4251"/>
        <v>12.56440461</v>
      </c>
      <c r="FU312" s="10">
        <f t="shared" si="4251"/>
        <v>13.35794596</v>
      </c>
      <c r="FV312" s="10">
        <f t="shared" si="4251"/>
        <v>15.34179932</v>
      </c>
      <c r="FW312" s="10">
        <f t="shared" si="4251"/>
        <v>14.94502864</v>
      </c>
      <c r="FX312" s="10">
        <f t="shared" si="4251"/>
        <v>13.88697352</v>
      </c>
      <c r="FY312" s="10">
        <f t="shared" si="4251"/>
        <v>13.09343217</v>
      </c>
      <c r="FZ312" s="10">
        <f t="shared" si="4251"/>
        <v>13.35794596</v>
      </c>
      <c r="GA312" s="10">
        <f t="shared" si="4251"/>
        <v>16.53211133</v>
      </c>
      <c r="GB312" s="52">
        <f t="shared" si="45"/>
        <v>158.7082688</v>
      </c>
      <c r="GC312" s="10">
        <f t="shared" ref="GC312:GN312" si="4252">GC271</f>
        <v>10.68337352</v>
      </c>
      <c r="GD312" s="10">
        <f t="shared" si="4252"/>
        <v>11.66736845</v>
      </c>
      <c r="GE312" s="10">
        <f t="shared" si="4252"/>
        <v>13.07307549</v>
      </c>
      <c r="GF312" s="10">
        <f t="shared" si="4252"/>
        <v>13.07307549</v>
      </c>
      <c r="GG312" s="10">
        <f t="shared" si="4252"/>
        <v>13.3542169</v>
      </c>
      <c r="GH312" s="10">
        <f t="shared" si="4252"/>
        <v>14.19764113</v>
      </c>
      <c r="GI312" s="10">
        <f t="shared" si="4252"/>
        <v>16.30620169</v>
      </c>
      <c r="GJ312" s="10">
        <f t="shared" si="4252"/>
        <v>15.88448958</v>
      </c>
      <c r="GK312" s="10">
        <f t="shared" si="4252"/>
        <v>14.75992394</v>
      </c>
      <c r="GL312" s="10">
        <f t="shared" si="4252"/>
        <v>13.91649972</v>
      </c>
      <c r="GM312" s="10">
        <f t="shared" si="4252"/>
        <v>14.19764113</v>
      </c>
      <c r="GN312" s="10">
        <f t="shared" si="4252"/>
        <v>17.57133803</v>
      </c>
      <c r="GO312" s="52">
        <f t="shared" si="47"/>
        <v>168.6848451</v>
      </c>
      <c r="GP312" s="63">
        <f t="shared" ref="GP312:HA312" si="4253">GP271</f>
        <v>11.36471487</v>
      </c>
      <c r="GQ312" s="63">
        <f t="shared" si="4253"/>
        <v>12.41146492</v>
      </c>
      <c r="GR312" s="63">
        <f t="shared" si="4253"/>
        <v>13.90682214</v>
      </c>
      <c r="GS312" s="63">
        <f t="shared" si="4253"/>
        <v>13.90682214</v>
      </c>
      <c r="GT312" s="63">
        <f t="shared" si="4253"/>
        <v>14.20589359</v>
      </c>
      <c r="GU312" s="63">
        <f t="shared" si="4253"/>
        <v>14.74822947</v>
      </c>
      <c r="GV312" s="63">
        <f t="shared" si="4253"/>
        <v>16.93856058</v>
      </c>
      <c r="GW312" s="63">
        <f t="shared" si="4253"/>
        <v>16.50049436</v>
      </c>
      <c r="GX312" s="63">
        <f t="shared" si="4253"/>
        <v>15.33231777</v>
      </c>
      <c r="GY312" s="63">
        <f t="shared" si="4253"/>
        <v>14.45618532</v>
      </c>
      <c r="GZ312" s="63">
        <f t="shared" si="4253"/>
        <v>14.74822947</v>
      </c>
      <c r="HA312" s="63">
        <f t="shared" si="4253"/>
        <v>18.25275925</v>
      </c>
      <c r="HB312" s="52">
        <f t="shared" si="49"/>
        <v>176.7724939</v>
      </c>
      <c r="HC312" s="63">
        <f t="shared" ref="HC312:HN312" si="4254">HC271</f>
        <v>12.88310435</v>
      </c>
      <c r="HD312" s="63">
        <f t="shared" si="4254"/>
        <v>14.06970607</v>
      </c>
      <c r="HE312" s="63">
        <f t="shared" si="4254"/>
        <v>15.76485138</v>
      </c>
      <c r="HF312" s="63">
        <f t="shared" si="4254"/>
        <v>15.76485138</v>
      </c>
      <c r="HG312" s="63">
        <f t="shared" si="4254"/>
        <v>16.10388044</v>
      </c>
      <c r="HH312" s="63">
        <f t="shared" si="4254"/>
        <v>17.12096763</v>
      </c>
      <c r="HI312" s="63">
        <f t="shared" si="4254"/>
        <v>19.66368559</v>
      </c>
      <c r="HJ312" s="63">
        <f t="shared" si="4254"/>
        <v>19.155142</v>
      </c>
      <c r="HK312" s="63">
        <f t="shared" si="4254"/>
        <v>17.79902575</v>
      </c>
      <c r="HL312" s="63">
        <f t="shared" si="4254"/>
        <v>16.78193856</v>
      </c>
      <c r="HM312" s="63">
        <f t="shared" si="4254"/>
        <v>17.12096763</v>
      </c>
      <c r="HN312" s="63">
        <f t="shared" si="4254"/>
        <v>21.18931637</v>
      </c>
      <c r="HO312" s="52">
        <f t="shared" si="51"/>
        <v>203.4174371</v>
      </c>
      <c r="HP312" s="63">
        <f t="shared" ref="HP312:IA312" si="4255">HP271</f>
        <v>16.34079602</v>
      </c>
      <c r="HQ312" s="63">
        <f t="shared" si="4255"/>
        <v>17.84586933</v>
      </c>
      <c r="HR312" s="63">
        <f t="shared" si="4255"/>
        <v>19.99597407</v>
      </c>
      <c r="HS312" s="63">
        <f t="shared" si="4255"/>
        <v>19.99597407</v>
      </c>
      <c r="HT312" s="63">
        <f t="shared" si="4255"/>
        <v>20.42599502</v>
      </c>
      <c r="HU312" s="63">
        <f t="shared" si="4255"/>
        <v>21.71605786</v>
      </c>
      <c r="HV312" s="63">
        <f t="shared" si="4255"/>
        <v>24.94121497</v>
      </c>
      <c r="HW312" s="63">
        <f t="shared" si="4255"/>
        <v>24.29618355</v>
      </c>
      <c r="HX312" s="63">
        <f t="shared" si="4255"/>
        <v>22.57609976</v>
      </c>
      <c r="HY312" s="63">
        <f t="shared" si="4255"/>
        <v>21.28603692</v>
      </c>
      <c r="HZ312" s="63">
        <f t="shared" si="4255"/>
        <v>21.71605786</v>
      </c>
      <c r="IA312" s="63">
        <f t="shared" si="4255"/>
        <v>26.87630924</v>
      </c>
      <c r="IB312" s="52">
        <f t="shared" si="53"/>
        <v>258.0125687</v>
      </c>
      <c r="IC312" s="63">
        <f t="shared" ref="IC312:IN312" si="4256">IC271</f>
        <v>20.35403972</v>
      </c>
      <c r="ID312" s="63">
        <f t="shared" si="4256"/>
        <v>22.22875391</v>
      </c>
      <c r="IE312" s="63">
        <f t="shared" si="4256"/>
        <v>24.90691703</v>
      </c>
      <c r="IF312" s="63">
        <f t="shared" si="4256"/>
        <v>24.90691703</v>
      </c>
      <c r="IG312" s="63">
        <f t="shared" si="4256"/>
        <v>25.44254965</v>
      </c>
      <c r="IH312" s="63">
        <f t="shared" si="4256"/>
        <v>27.04944752</v>
      </c>
      <c r="II312" s="63">
        <f t="shared" si="4256"/>
        <v>31.06669221</v>
      </c>
      <c r="IJ312" s="63">
        <f t="shared" si="4256"/>
        <v>30.26324327</v>
      </c>
      <c r="IK312" s="63">
        <f t="shared" si="4256"/>
        <v>28.12071277</v>
      </c>
      <c r="IL312" s="63">
        <f t="shared" si="4256"/>
        <v>26.5138149</v>
      </c>
      <c r="IM312" s="63">
        <f t="shared" si="4256"/>
        <v>27.04944752</v>
      </c>
      <c r="IN312" s="63">
        <f t="shared" si="4256"/>
        <v>33.47703901</v>
      </c>
      <c r="IO312" s="52">
        <f t="shared" si="55"/>
        <v>321.3795745</v>
      </c>
      <c r="IP312" s="63">
        <f t="shared" ref="IP312:JA312" si="4257">IP271</f>
        <v>27.12398997</v>
      </c>
      <c r="IQ312" s="63">
        <f t="shared" si="4257"/>
        <v>29.6222522</v>
      </c>
      <c r="IR312" s="63">
        <f t="shared" si="4257"/>
        <v>33.19119825</v>
      </c>
      <c r="IS312" s="63">
        <f t="shared" si="4257"/>
        <v>33.19119825</v>
      </c>
      <c r="IT312" s="63">
        <f t="shared" si="4257"/>
        <v>33.90498746</v>
      </c>
      <c r="IU312" s="63">
        <f t="shared" si="4257"/>
        <v>36.04635509</v>
      </c>
      <c r="IV312" s="63">
        <f t="shared" si="4257"/>
        <v>41.39977416</v>
      </c>
      <c r="IW312" s="63">
        <f t="shared" si="4257"/>
        <v>40.32909034</v>
      </c>
      <c r="IX312" s="63">
        <f t="shared" si="4257"/>
        <v>37.47393351</v>
      </c>
      <c r="IY312" s="63">
        <f t="shared" si="4257"/>
        <v>35.33256588</v>
      </c>
      <c r="IZ312" s="63">
        <f t="shared" si="4257"/>
        <v>36.04635509</v>
      </c>
      <c r="JA312" s="63">
        <f t="shared" si="4257"/>
        <v>44.6118256</v>
      </c>
      <c r="JB312" s="52">
        <f t="shared" si="57"/>
        <v>428.2735258</v>
      </c>
      <c r="JC312" s="2"/>
      <c r="JD312" s="2"/>
      <c r="JE312" s="19">
        <f t="shared" si="58"/>
        <v>0</v>
      </c>
      <c r="JF312" s="19">
        <f t="shared" si="59"/>
        <v>0</v>
      </c>
      <c r="JG312" s="48">
        <f t="shared" si="60"/>
        <v>0</v>
      </c>
      <c r="JH312" s="48">
        <f t="shared" si="61"/>
        <v>0</v>
      </c>
      <c r="JI312" s="48">
        <f t="shared" si="62"/>
        <v>0</v>
      </c>
      <c r="JJ312" s="48">
        <f t="shared" si="63"/>
        <v>0</v>
      </c>
      <c r="JK312" s="48">
        <f t="shared" si="64"/>
        <v>0</v>
      </c>
    </row>
    <row r="313" ht="19.5" customHeight="1" outlineLevel="1">
      <c r="A313" s="2"/>
      <c r="B313" s="6" t="s">
        <v>29</v>
      </c>
      <c r="C313" s="8">
        <f t="shared" ref="C313:N313" si="4258">C314+C318</f>
        <v>4386.074607</v>
      </c>
      <c r="D313" s="8">
        <f t="shared" si="4258"/>
        <v>4878.032969</v>
      </c>
      <c r="E313" s="8">
        <f t="shared" si="4258"/>
        <v>5462.200812</v>
      </c>
      <c r="F313" s="8">
        <f t="shared" si="4258"/>
        <v>5455.259326</v>
      </c>
      <c r="G313" s="8">
        <f t="shared" si="4258"/>
        <v>5574.806941</v>
      </c>
      <c r="H313" s="8">
        <f t="shared" si="4258"/>
        <v>5927.408624</v>
      </c>
      <c r="I313" s="8">
        <f t="shared" si="4258"/>
        <v>6707.287706</v>
      </c>
      <c r="J313" s="8">
        <f t="shared" si="4258"/>
        <v>6632.20457</v>
      </c>
      <c r="K313" s="8">
        <f t="shared" si="4258"/>
        <v>5943.449774</v>
      </c>
      <c r="L313" s="8">
        <f t="shared" si="4258"/>
        <v>5608.014113</v>
      </c>
      <c r="M313" s="8">
        <f t="shared" si="4258"/>
        <v>6519.242086</v>
      </c>
      <c r="N313" s="8">
        <f t="shared" si="4258"/>
        <v>7336.50948</v>
      </c>
      <c r="O313" s="8">
        <f t="shared" si="21"/>
        <v>70430.49101</v>
      </c>
      <c r="P313" s="8">
        <f t="shared" ref="P313:AA313" si="4259">P314+P318</f>
        <v>6089.866755</v>
      </c>
      <c r="Q313" s="8">
        <f t="shared" si="4259"/>
        <v>6758.887009</v>
      </c>
      <c r="R313" s="8">
        <f t="shared" si="4259"/>
        <v>7570.872368</v>
      </c>
      <c r="S313" s="8">
        <f t="shared" si="4259"/>
        <v>7563.009628</v>
      </c>
      <c r="T313" s="8">
        <f t="shared" si="4259"/>
        <v>7727.736248</v>
      </c>
      <c r="U313" s="8">
        <f t="shared" si="4259"/>
        <v>8216.826212</v>
      </c>
      <c r="V313" s="8">
        <f t="shared" si="4259"/>
        <v>9311.064629</v>
      </c>
      <c r="W313" s="8">
        <f t="shared" si="4259"/>
        <v>9193.912561</v>
      </c>
      <c r="X313" s="8">
        <f t="shared" si="4259"/>
        <v>8198.166353</v>
      </c>
      <c r="Y313" s="8">
        <f t="shared" si="4259"/>
        <v>7777.636795</v>
      </c>
      <c r="Z313" s="8">
        <f t="shared" si="4259"/>
        <v>9056.233862</v>
      </c>
      <c r="AA313" s="8">
        <f t="shared" si="4259"/>
        <v>10170.25726</v>
      </c>
      <c r="AB313" s="8">
        <f t="shared" si="23"/>
        <v>97634.46968</v>
      </c>
      <c r="AC313" s="8">
        <f t="shared" ref="AC313:AN313" si="4260">AC314+AC318</f>
        <v>8995.908263</v>
      </c>
      <c r="AD313" s="8">
        <f t="shared" si="4260"/>
        <v>9977.959667</v>
      </c>
      <c r="AE313" s="8">
        <f t="shared" si="4260"/>
        <v>11177.42423</v>
      </c>
      <c r="AF313" s="8">
        <f t="shared" si="4260"/>
        <v>11167.40573</v>
      </c>
      <c r="AG313" s="8">
        <f t="shared" si="4260"/>
        <v>11409.52708</v>
      </c>
      <c r="AH313" s="8">
        <f t="shared" si="4260"/>
        <v>12131.9902</v>
      </c>
      <c r="AI313" s="8">
        <f t="shared" si="4260"/>
        <v>13754.20129</v>
      </c>
      <c r="AJ313" s="8">
        <f t="shared" si="4260"/>
        <v>13574.67283</v>
      </c>
      <c r="AK313" s="8">
        <f t="shared" si="4260"/>
        <v>12064.70936</v>
      </c>
      <c r="AL313" s="8">
        <f t="shared" si="4260"/>
        <v>11504.52175</v>
      </c>
      <c r="AM313" s="8">
        <f t="shared" si="4260"/>
        <v>13381.26629</v>
      </c>
      <c r="AN313" s="8">
        <f t="shared" si="4260"/>
        <v>15016.23101</v>
      </c>
      <c r="AO313" s="8">
        <f t="shared" si="25"/>
        <v>144155.8177</v>
      </c>
      <c r="AP313" s="8">
        <f t="shared" ref="AP313:BA313" si="4261">AP314+AP318</f>
        <v>13573.34841</v>
      </c>
      <c r="AQ313" s="8">
        <f t="shared" si="4261"/>
        <v>15048.45051</v>
      </c>
      <c r="AR313" s="8">
        <f t="shared" si="4261"/>
        <v>16857.3443</v>
      </c>
      <c r="AS313" s="8">
        <f t="shared" si="4261"/>
        <v>16844.64484</v>
      </c>
      <c r="AT313" s="8">
        <f t="shared" si="4261"/>
        <v>17208.5876</v>
      </c>
      <c r="AU313" s="8">
        <f t="shared" si="4261"/>
        <v>18298.68972</v>
      </c>
      <c r="AV313" s="8">
        <f t="shared" si="4261"/>
        <v>20752.72982</v>
      </c>
      <c r="AW313" s="8">
        <f t="shared" si="4261"/>
        <v>20474.71571</v>
      </c>
      <c r="AX313" s="8">
        <f t="shared" si="4261"/>
        <v>18148.02084</v>
      </c>
      <c r="AY313" s="8">
        <f t="shared" si="4261"/>
        <v>17379.8174</v>
      </c>
      <c r="AZ313" s="8">
        <f t="shared" si="4261"/>
        <v>20195.23838</v>
      </c>
      <c r="BA313" s="8">
        <f t="shared" si="4261"/>
        <v>22649.02181</v>
      </c>
      <c r="BB313" s="8">
        <f t="shared" si="27"/>
        <v>217430.6093</v>
      </c>
      <c r="BC313" s="8">
        <f t="shared" ref="BC313:BN313" si="4262">BC314+BC318</f>
        <v>20848.85809</v>
      </c>
      <c r="BD313" s="8">
        <f t="shared" si="4262"/>
        <v>23105.58486</v>
      </c>
      <c r="BE313" s="8">
        <f t="shared" si="4262"/>
        <v>25883.09396</v>
      </c>
      <c r="BF313" s="8">
        <f t="shared" si="4262"/>
        <v>25865.98711</v>
      </c>
      <c r="BG313" s="8">
        <f t="shared" si="4262"/>
        <v>26423.38554</v>
      </c>
      <c r="BH313" s="8">
        <f t="shared" si="4262"/>
        <v>28097.75032</v>
      </c>
      <c r="BI313" s="8">
        <f t="shared" si="4262"/>
        <v>31876.00979</v>
      </c>
      <c r="BJ313" s="8">
        <f t="shared" si="4262"/>
        <v>31439.06196</v>
      </c>
      <c r="BK313" s="8">
        <f t="shared" si="4262"/>
        <v>27810.43937</v>
      </c>
      <c r="BL313" s="8">
        <f t="shared" si="4262"/>
        <v>26723.48006</v>
      </c>
      <c r="BM313" s="8">
        <f t="shared" si="4262"/>
        <v>31014.77023</v>
      </c>
      <c r="BN313" s="8">
        <f t="shared" si="4262"/>
        <v>34777.72341</v>
      </c>
      <c r="BO313" s="8">
        <f t="shared" si="29"/>
        <v>333866.1447</v>
      </c>
      <c r="BP313" s="8">
        <f t="shared" ref="BP313:CA313" si="4263">BP314+BP318</f>
        <v>30246.10189</v>
      </c>
      <c r="BQ313" s="8">
        <f t="shared" si="4263"/>
        <v>33506.80911</v>
      </c>
      <c r="BR313" s="8">
        <f t="shared" si="4263"/>
        <v>37535.01681</v>
      </c>
      <c r="BS313" s="8">
        <f t="shared" si="4263"/>
        <v>37512.68715</v>
      </c>
      <c r="BT313" s="8">
        <f t="shared" si="4263"/>
        <v>38319.37686</v>
      </c>
      <c r="BU313" s="8">
        <f t="shared" si="4263"/>
        <v>40748.18872</v>
      </c>
      <c r="BV313" s="8">
        <f t="shared" si="4263"/>
        <v>46242.40313</v>
      </c>
      <c r="BW313" s="8">
        <f t="shared" si="4263"/>
        <v>45593.83558</v>
      </c>
      <c r="BX313" s="8">
        <f t="shared" si="4263"/>
        <v>40267.02632</v>
      </c>
      <c r="BY313" s="8">
        <f t="shared" si="4263"/>
        <v>38801.87563</v>
      </c>
      <c r="BZ313" s="8">
        <f t="shared" si="4263"/>
        <v>44973.34472</v>
      </c>
      <c r="CA313" s="8">
        <f t="shared" si="4263"/>
        <v>50435.65883</v>
      </c>
      <c r="CB313" s="8">
        <f t="shared" si="31"/>
        <v>484182.3248</v>
      </c>
      <c r="CC313" s="8">
        <f t="shared" ref="CC313:CN313" si="4264">CC314+CC318</f>
        <v>44320.33886</v>
      </c>
      <c r="CD313" s="8">
        <f t="shared" si="4264"/>
        <v>49084.64045</v>
      </c>
      <c r="CE313" s="8">
        <f t="shared" si="4264"/>
        <v>54986.20563</v>
      </c>
      <c r="CF313" s="8">
        <f t="shared" si="4264"/>
        <v>54955.47585</v>
      </c>
      <c r="CG313" s="8">
        <f t="shared" si="4264"/>
        <v>56135.6649</v>
      </c>
      <c r="CH313" s="8">
        <f t="shared" si="4264"/>
        <v>59694.41032</v>
      </c>
      <c r="CI313" s="8">
        <f t="shared" si="4264"/>
        <v>67758.70481</v>
      </c>
      <c r="CJ313" s="8">
        <f t="shared" si="4264"/>
        <v>66793.04616</v>
      </c>
      <c r="CK313" s="8">
        <f t="shared" si="4264"/>
        <v>58955.32134</v>
      </c>
      <c r="CL313" s="8">
        <f t="shared" si="4264"/>
        <v>56896.84633</v>
      </c>
      <c r="CM313" s="8">
        <f t="shared" si="4264"/>
        <v>65839.91726</v>
      </c>
      <c r="CN313" s="8">
        <f t="shared" si="4264"/>
        <v>73886.11301</v>
      </c>
      <c r="CO313" s="8">
        <f t="shared" si="33"/>
        <v>709306.6849</v>
      </c>
      <c r="CP313" s="2"/>
      <c r="CQ313" s="2"/>
      <c r="CR313" s="48">
        <f>O313-'ОПУ БС'!C313</f>
        <v>0</v>
      </c>
      <c r="CS313" s="48">
        <f>AB313-'ОПУ БС'!D313</f>
        <v>0</v>
      </c>
      <c r="CT313" s="48">
        <f>AO313-'ОПУ БС'!E313</f>
        <v>0</v>
      </c>
      <c r="CU313" s="48">
        <f>BB313-'ОПУ БС'!F313</f>
        <v>0</v>
      </c>
      <c r="CV313" s="48">
        <f>BO313-'ОПУ БС'!G313</f>
        <v>0</v>
      </c>
      <c r="CW313" s="48">
        <f>CB313-'ОПУ БС'!H313</f>
        <v>0</v>
      </c>
      <c r="CX313" s="48">
        <f>CO313-'ОПУ БС'!I313</f>
        <v>0.0000000001164153218</v>
      </c>
      <c r="CY313" s="2"/>
      <c r="CZ313" s="2"/>
      <c r="DA313" s="49">
        <f t="shared" ref="DA313:DL313" si="4265">DA314+DA318</f>
        <v>0</v>
      </c>
      <c r="DB313" s="49">
        <f t="shared" si="4265"/>
        <v>0</v>
      </c>
      <c r="DC313" s="49">
        <f t="shared" si="4265"/>
        <v>0</v>
      </c>
      <c r="DD313" s="49">
        <f t="shared" si="4265"/>
        <v>0</v>
      </c>
      <c r="DE313" s="49">
        <f t="shared" si="4265"/>
        <v>0</v>
      </c>
      <c r="DF313" s="49">
        <f t="shared" si="4265"/>
        <v>-36.81285988</v>
      </c>
      <c r="DG313" s="49">
        <f t="shared" si="4265"/>
        <v>-38.06076013</v>
      </c>
      <c r="DH313" s="49">
        <f t="shared" si="4265"/>
        <v>-41.21622558</v>
      </c>
      <c r="DI313" s="49">
        <f t="shared" si="4265"/>
        <v>-38.29826271</v>
      </c>
      <c r="DJ313" s="49">
        <f t="shared" si="4265"/>
        <v>-36.10979055</v>
      </c>
      <c r="DK313" s="49">
        <f t="shared" si="4265"/>
        <v>-44.14436609</v>
      </c>
      <c r="DL313" s="49">
        <f t="shared" si="4265"/>
        <v>-45.59316989</v>
      </c>
      <c r="DM313" s="50">
        <f t="shared" si="35"/>
        <v>-280.2354348</v>
      </c>
      <c r="DN313" s="49">
        <f t="shared" ref="DN313:DY313" si="4266">DN314+DN318</f>
        <v>-38.69409846</v>
      </c>
      <c r="DO313" s="49">
        <f t="shared" si="4266"/>
        <v>-48.15802042</v>
      </c>
      <c r="DP313" s="49">
        <f t="shared" si="4266"/>
        <v>-53.85074217</v>
      </c>
      <c r="DQ313" s="49">
        <f t="shared" si="4266"/>
        <v>-53.5176239</v>
      </c>
      <c r="DR313" s="49">
        <f t="shared" si="4266"/>
        <v>-54.71293202</v>
      </c>
      <c r="DS313" s="49">
        <f t="shared" si="4266"/>
        <v>-58.25357746</v>
      </c>
      <c r="DT313" s="49">
        <f t="shared" si="4266"/>
        <v>-59.99097281</v>
      </c>
      <c r="DU313" s="49">
        <f t="shared" si="4266"/>
        <v>-65.22526927</v>
      </c>
      <c r="DV313" s="49">
        <f t="shared" si="4266"/>
        <v>-60.60755109</v>
      </c>
      <c r="DW313" s="49">
        <f t="shared" si="4266"/>
        <v>-57.14426246</v>
      </c>
      <c r="DX313" s="49">
        <f t="shared" si="4266"/>
        <v>-70.35083015</v>
      </c>
      <c r="DY313" s="49">
        <f t="shared" si="4266"/>
        <v>-72.15184654</v>
      </c>
      <c r="DZ313" s="50">
        <f t="shared" si="37"/>
        <v>-692.6577267</v>
      </c>
      <c r="EA313" s="49">
        <f t="shared" ref="EA313:EL313" si="4267">EA314+EA318</f>
        <v>-41.8343835</v>
      </c>
      <c r="EB313" s="49">
        <f t="shared" si="4267"/>
        <v>-52.20520523</v>
      </c>
      <c r="EC313" s="49">
        <f t="shared" si="4267"/>
        <v>-58.37301348</v>
      </c>
      <c r="ED313" s="49">
        <f t="shared" si="4267"/>
        <v>-58.04160971</v>
      </c>
      <c r="EE313" s="49">
        <f t="shared" si="4267"/>
        <v>-59.31191355</v>
      </c>
      <c r="EF313" s="49">
        <f t="shared" si="4267"/>
        <v>-63.16485371</v>
      </c>
      <c r="EG313" s="49">
        <f t="shared" si="4267"/>
        <v>-64.89992602</v>
      </c>
      <c r="EH313" s="49">
        <f t="shared" si="4267"/>
        <v>-70.72702976</v>
      </c>
      <c r="EI313" s="49">
        <f t="shared" si="4267"/>
        <v>-65.71980642</v>
      </c>
      <c r="EJ313" s="49">
        <f t="shared" si="4267"/>
        <v>-61.96438891</v>
      </c>
      <c r="EK313" s="49">
        <f t="shared" si="4267"/>
        <v>-76.60350684</v>
      </c>
      <c r="EL313" s="49">
        <f t="shared" si="4267"/>
        <v>-78.23786478</v>
      </c>
      <c r="EM313" s="50">
        <f t="shared" si="39"/>
        <v>-751.0835019</v>
      </c>
      <c r="EN313" s="49">
        <f t="shared" ref="EN313:EY313" si="4268">EN314+EN318</f>
        <v>-37.83240011</v>
      </c>
      <c r="EO313" s="49">
        <f t="shared" si="4268"/>
        <v>-47.28235921</v>
      </c>
      <c r="EP313" s="49">
        <f t="shared" si="4268"/>
        <v>-52.86902164</v>
      </c>
      <c r="EQ313" s="49">
        <f t="shared" si="4268"/>
        <v>-52.58851989</v>
      </c>
      <c r="ER313" s="49">
        <f t="shared" si="4268"/>
        <v>-53.71901938</v>
      </c>
      <c r="ES313" s="49">
        <f t="shared" si="4268"/>
        <v>-57.22034248</v>
      </c>
      <c r="ET313" s="49">
        <f t="shared" si="4268"/>
        <v>-58.71522366</v>
      </c>
      <c r="EU313" s="49">
        <f t="shared" si="4268"/>
        <v>-64.07253745</v>
      </c>
      <c r="EV313" s="49">
        <f t="shared" si="4268"/>
        <v>-59.53642861</v>
      </c>
      <c r="EW313" s="49">
        <f t="shared" si="4268"/>
        <v>-56.13434697</v>
      </c>
      <c r="EX313" s="49">
        <f t="shared" si="4268"/>
        <v>-69.56942679</v>
      </c>
      <c r="EY313" s="49">
        <f t="shared" si="4268"/>
        <v>-70.87670072</v>
      </c>
      <c r="EZ313" s="51">
        <f t="shared" si="41"/>
        <v>-680.4163269</v>
      </c>
      <c r="FA313" s="49">
        <f t="shared" ref="FA313:FL313" si="4269">FA314+FA318</f>
        <v>-24.00272066</v>
      </c>
      <c r="FB313" s="49">
        <f t="shared" si="4269"/>
        <v>-30.01201401</v>
      </c>
      <c r="FC313" s="49">
        <f t="shared" si="4269"/>
        <v>-33.55972442</v>
      </c>
      <c r="FD313" s="49">
        <f t="shared" si="4269"/>
        <v>-33.38861109</v>
      </c>
      <c r="FE313" s="49">
        <f t="shared" si="4269"/>
        <v>-34.09746277</v>
      </c>
      <c r="FF313" s="49">
        <f t="shared" si="4269"/>
        <v>-36.32524036</v>
      </c>
      <c r="FG313" s="49">
        <f t="shared" si="4269"/>
        <v>-37.25867003</v>
      </c>
      <c r="FH313" s="49">
        <f t="shared" si="4269"/>
        <v>-40.67580482</v>
      </c>
      <c r="FI313" s="49">
        <f t="shared" si="4269"/>
        <v>-37.79610183</v>
      </c>
      <c r="FJ313" s="49">
        <f t="shared" si="4269"/>
        <v>-35.63632458</v>
      </c>
      <c r="FK313" s="49">
        <f t="shared" si="4269"/>
        <v>-44.20741558</v>
      </c>
      <c r="FL313" s="49">
        <f t="shared" si="4269"/>
        <v>-44.99535932</v>
      </c>
      <c r="FM313" s="51">
        <f t="shared" si="43"/>
        <v>-431.9554495</v>
      </c>
      <c r="FN313" s="2"/>
      <c r="FO313" s="2"/>
      <c r="FP313" s="8">
        <f t="shared" ref="FP313:GA313" si="4270">FP314+FP318</f>
        <v>4386.074607</v>
      </c>
      <c r="FQ313" s="8">
        <f t="shared" si="4270"/>
        <v>4878.032969</v>
      </c>
      <c r="FR313" s="8">
        <f t="shared" si="4270"/>
        <v>5462.200812</v>
      </c>
      <c r="FS313" s="8">
        <f t="shared" si="4270"/>
        <v>5455.259326</v>
      </c>
      <c r="FT313" s="8">
        <f t="shared" si="4270"/>
        <v>5574.806941</v>
      </c>
      <c r="FU313" s="8">
        <f t="shared" si="4270"/>
        <v>5927.408624</v>
      </c>
      <c r="FV313" s="8">
        <f t="shared" si="4270"/>
        <v>6707.287706</v>
      </c>
      <c r="FW313" s="8">
        <f t="shared" si="4270"/>
        <v>6632.20457</v>
      </c>
      <c r="FX313" s="8">
        <f t="shared" si="4270"/>
        <v>5943.449774</v>
      </c>
      <c r="FY313" s="8">
        <f t="shared" si="4270"/>
        <v>5608.014113</v>
      </c>
      <c r="FZ313" s="8">
        <f t="shared" si="4270"/>
        <v>6519.242086</v>
      </c>
      <c r="GA313" s="8">
        <f t="shared" si="4270"/>
        <v>7336.50948</v>
      </c>
      <c r="GB313" s="52">
        <f t="shared" si="45"/>
        <v>70430.49101</v>
      </c>
      <c r="GC313" s="8">
        <f t="shared" ref="GC313:GN313" si="4271">GC314+GC318</f>
        <v>6089.866755</v>
      </c>
      <c r="GD313" s="8">
        <f t="shared" si="4271"/>
        <v>6758.887009</v>
      </c>
      <c r="GE313" s="8">
        <f t="shared" si="4271"/>
        <v>7570.872368</v>
      </c>
      <c r="GF313" s="8">
        <f t="shared" si="4271"/>
        <v>7563.009628</v>
      </c>
      <c r="GG313" s="8">
        <f t="shared" si="4271"/>
        <v>7727.736248</v>
      </c>
      <c r="GH313" s="8">
        <f t="shared" si="4271"/>
        <v>8216.826212</v>
      </c>
      <c r="GI313" s="8">
        <f t="shared" si="4271"/>
        <v>9311.064629</v>
      </c>
      <c r="GJ313" s="8">
        <f t="shared" si="4271"/>
        <v>9193.912561</v>
      </c>
      <c r="GK313" s="8">
        <f t="shared" si="4271"/>
        <v>8198.166353</v>
      </c>
      <c r="GL313" s="8">
        <f t="shared" si="4271"/>
        <v>7777.636795</v>
      </c>
      <c r="GM313" s="8">
        <f t="shared" si="4271"/>
        <v>9056.233862</v>
      </c>
      <c r="GN313" s="8">
        <f t="shared" si="4271"/>
        <v>10170.25726</v>
      </c>
      <c r="GO313" s="52">
        <f t="shared" si="47"/>
        <v>97634.46968</v>
      </c>
      <c r="GP313" s="53">
        <f t="shared" ref="GP313:HA313" si="4272">GP314+GP318</f>
        <v>8995.908263</v>
      </c>
      <c r="GQ313" s="53">
        <f t="shared" si="4272"/>
        <v>9977.959667</v>
      </c>
      <c r="GR313" s="53">
        <f t="shared" si="4272"/>
        <v>11177.42423</v>
      </c>
      <c r="GS313" s="53">
        <f t="shared" si="4272"/>
        <v>11167.40573</v>
      </c>
      <c r="GT313" s="53">
        <f t="shared" si="4272"/>
        <v>11409.52708</v>
      </c>
      <c r="GU313" s="53">
        <f t="shared" si="4272"/>
        <v>12095.17734</v>
      </c>
      <c r="GV313" s="53">
        <f t="shared" si="4272"/>
        <v>13716.14053</v>
      </c>
      <c r="GW313" s="53">
        <f t="shared" si="4272"/>
        <v>13533.45661</v>
      </c>
      <c r="GX313" s="53">
        <f t="shared" si="4272"/>
        <v>12026.4111</v>
      </c>
      <c r="GY313" s="53">
        <f t="shared" si="4272"/>
        <v>11468.41196</v>
      </c>
      <c r="GZ313" s="53">
        <f t="shared" si="4272"/>
        <v>13337.12192</v>
      </c>
      <c r="HA313" s="53">
        <f t="shared" si="4272"/>
        <v>14970.63784</v>
      </c>
      <c r="HB313" s="52">
        <f t="shared" si="49"/>
        <v>143875.5823</v>
      </c>
      <c r="HC313" s="53">
        <f t="shared" ref="HC313:HN313" si="4273">HC314+HC318</f>
        <v>13534.65431</v>
      </c>
      <c r="HD313" s="53">
        <f t="shared" si="4273"/>
        <v>15000.29249</v>
      </c>
      <c r="HE313" s="53">
        <f t="shared" si="4273"/>
        <v>16803.49356</v>
      </c>
      <c r="HF313" s="53">
        <f t="shared" si="4273"/>
        <v>16791.12721</v>
      </c>
      <c r="HG313" s="53">
        <f t="shared" si="4273"/>
        <v>17153.87467</v>
      </c>
      <c r="HH313" s="53">
        <f t="shared" si="4273"/>
        <v>18240.43614</v>
      </c>
      <c r="HI313" s="53">
        <f t="shared" si="4273"/>
        <v>20692.73884</v>
      </c>
      <c r="HJ313" s="53">
        <f t="shared" si="4273"/>
        <v>20409.49044</v>
      </c>
      <c r="HK313" s="53">
        <f t="shared" si="4273"/>
        <v>18087.41329</v>
      </c>
      <c r="HL313" s="53">
        <f t="shared" si="4273"/>
        <v>17322.67314</v>
      </c>
      <c r="HM313" s="53">
        <f t="shared" si="4273"/>
        <v>20124.88755</v>
      </c>
      <c r="HN313" s="53">
        <f t="shared" si="4273"/>
        <v>22576.86996</v>
      </c>
      <c r="HO313" s="52">
        <f t="shared" si="51"/>
        <v>216737.9516</v>
      </c>
      <c r="HP313" s="53">
        <f t="shared" ref="HP313:IA313" si="4274">HP314+HP318</f>
        <v>20807.0237</v>
      </c>
      <c r="HQ313" s="53">
        <f t="shared" si="4274"/>
        <v>23053.37965</v>
      </c>
      <c r="HR313" s="53">
        <f t="shared" si="4274"/>
        <v>25824.72095</v>
      </c>
      <c r="HS313" s="53">
        <f t="shared" si="4274"/>
        <v>25807.9455</v>
      </c>
      <c r="HT313" s="53">
        <f t="shared" si="4274"/>
        <v>26364.07363</v>
      </c>
      <c r="HU313" s="53">
        <f t="shared" si="4274"/>
        <v>28034.58547</v>
      </c>
      <c r="HV313" s="53">
        <f t="shared" si="4274"/>
        <v>31811.10986</v>
      </c>
      <c r="HW313" s="53">
        <f t="shared" si="4274"/>
        <v>31368.33493</v>
      </c>
      <c r="HX313" s="53">
        <f t="shared" si="4274"/>
        <v>27744.71957</v>
      </c>
      <c r="HY313" s="53">
        <f t="shared" si="4274"/>
        <v>26661.51567</v>
      </c>
      <c r="HZ313" s="53">
        <f t="shared" si="4274"/>
        <v>30938.16673</v>
      </c>
      <c r="IA313" s="53">
        <f t="shared" si="4274"/>
        <v>34699.48554</v>
      </c>
      <c r="IB313" s="52">
        <f t="shared" si="53"/>
        <v>333115.0612</v>
      </c>
      <c r="IC313" s="53">
        <f t="shared" ref="IC313:IN313" si="4275">IC314+IC318</f>
        <v>30208.26949</v>
      </c>
      <c r="ID313" s="53">
        <f t="shared" si="4275"/>
        <v>33459.52675</v>
      </c>
      <c r="IE313" s="53">
        <f t="shared" si="4275"/>
        <v>37482.14779</v>
      </c>
      <c r="IF313" s="53">
        <f t="shared" si="4275"/>
        <v>37460.09863</v>
      </c>
      <c r="IG313" s="53">
        <f t="shared" si="4275"/>
        <v>38265.65784</v>
      </c>
      <c r="IH313" s="53">
        <f t="shared" si="4275"/>
        <v>40690.96837</v>
      </c>
      <c r="II313" s="53">
        <f t="shared" si="4275"/>
        <v>46183.68791</v>
      </c>
      <c r="IJ313" s="53">
        <f t="shared" si="4275"/>
        <v>45529.76304</v>
      </c>
      <c r="IK313" s="53">
        <f t="shared" si="4275"/>
        <v>40207.48989</v>
      </c>
      <c r="IL313" s="53">
        <f t="shared" si="4275"/>
        <v>38745.74128</v>
      </c>
      <c r="IM313" s="53">
        <f t="shared" si="4275"/>
        <v>44903.77529</v>
      </c>
      <c r="IN313" s="53">
        <f t="shared" si="4275"/>
        <v>50364.78213</v>
      </c>
      <c r="IO313" s="52">
        <f t="shared" si="55"/>
        <v>483501.9084</v>
      </c>
      <c r="IP313" s="53">
        <f t="shared" ref="IP313:JA313" si="4276">IP314+IP318</f>
        <v>44296.33614</v>
      </c>
      <c r="IQ313" s="53">
        <f t="shared" si="4276"/>
        <v>49054.62844</v>
      </c>
      <c r="IR313" s="53">
        <f t="shared" si="4276"/>
        <v>54952.6459</v>
      </c>
      <c r="IS313" s="53">
        <f t="shared" si="4276"/>
        <v>54922.08724</v>
      </c>
      <c r="IT313" s="53">
        <f t="shared" si="4276"/>
        <v>56101.56744</v>
      </c>
      <c r="IU313" s="53">
        <f t="shared" si="4276"/>
        <v>59658.08508</v>
      </c>
      <c r="IV313" s="53">
        <f t="shared" si="4276"/>
        <v>67721.44614</v>
      </c>
      <c r="IW313" s="53">
        <f t="shared" si="4276"/>
        <v>66752.37036</v>
      </c>
      <c r="IX313" s="53">
        <f t="shared" si="4276"/>
        <v>58917.52523</v>
      </c>
      <c r="IY313" s="53">
        <f t="shared" si="4276"/>
        <v>56861.21</v>
      </c>
      <c r="IZ313" s="53">
        <f t="shared" si="4276"/>
        <v>65795.70985</v>
      </c>
      <c r="JA313" s="53">
        <f t="shared" si="4276"/>
        <v>73841.11765</v>
      </c>
      <c r="JB313" s="52">
        <f t="shared" si="57"/>
        <v>708874.7295</v>
      </c>
      <c r="JC313" s="2"/>
      <c r="JD313" s="2"/>
      <c r="JE313" s="19">
        <f t="shared" si="58"/>
        <v>0</v>
      </c>
      <c r="JF313" s="19">
        <f t="shared" si="59"/>
        <v>0</v>
      </c>
      <c r="JG313" s="48">
        <f t="shared" si="60"/>
        <v>0</v>
      </c>
      <c r="JH313" s="48">
        <f t="shared" si="61"/>
        <v>0</v>
      </c>
      <c r="JI313" s="48">
        <f t="shared" si="62"/>
        <v>0</v>
      </c>
      <c r="JJ313" s="48">
        <f t="shared" si="63"/>
        <v>0</v>
      </c>
      <c r="JK313" s="48">
        <f t="shared" si="64"/>
        <v>0</v>
      </c>
    </row>
    <row r="314" ht="19.5" customHeight="1" outlineLevel="1">
      <c r="A314" s="2"/>
      <c r="B314" s="6" t="s">
        <v>17</v>
      </c>
      <c r="C314" s="8">
        <f t="shared" ref="C314:N314" si="4277">SUM(C315:C317)</f>
        <v>3744.550681</v>
      </c>
      <c r="D314" s="8">
        <f t="shared" si="4277"/>
        <v>4089.443507</v>
      </c>
      <c r="E314" s="8">
        <f t="shared" si="4277"/>
        <v>4582.147544</v>
      </c>
      <c r="F314" s="8">
        <f t="shared" si="4277"/>
        <v>4582.147544</v>
      </c>
      <c r="G314" s="8">
        <f t="shared" si="4277"/>
        <v>4680.688352</v>
      </c>
      <c r="H314" s="8">
        <f t="shared" si="4277"/>
        <v>4976.310774</v>
      </c>
      <c r="I314" s="8">
        <f t="shared" si="4277"/>
        <v>5715.366829</v>
      </c>
      <c r="J314" s="8">
        <f t="shared" si="4277"/>
        <v>5567.555618</v>
      </c>
      <c r="K314" s="8">
        <f t="shared" si="4277"/>
        <v>4954.1742</v>
      </c>
      <c r="L314" s="8">
        <f t="shared" si="4277"/>
        <v>4675.268571</v>
      </c>
      <c r="M314" s="8">
        <f t="shared" si="4277"/>
        <v>5398.030358</v>
      </c>
      <c r="N314" s="8">
        <f t="shared" si="4277"/>
        <v>6158.800463</v>
      </c>
      <c r="O314" s="8">
        <f t="shared" si="21"/>
        <v>59124.48444</v>
      </c>
      <c r="P314" s="8">
        <f t="shared" ref="P314:AA314" si="4278">SUM(P315:P317)</f>
        <v>5330.60016</v>
      </c>
      <c r="Q314" s="8">
        <f t="shared" si="4278"/>
        <v>5821.576491</v>
      </c>
      <c r="R314" s="8">
        <f t="shared" si="4278"/>
        <v>6522.971249</v>
      </c>
      <c r="S314" s="8">
        <f t="shared" si="4278"/>
        <v>6522.971249</v>
      </c>
      <c r="T314" s="8">
        <f t="shared" si="4278"/>
        <v>6663.2502</v>
      </c>
      <c r="U314" s="8">
        <f t="shared" si="4278"/>
        <v>7084.087055</v>
      </c>
      <c r="V314" s="8">
        <f t="shared" si="4278"/>
        <v>8136.179192</v>
      </c>
      <c r="W314" s="8">
        <f t="shared" si="4278"/>
        <v>7925.760764</v>
      </c>
      <c r="X314" s="8">
        <f t="shared" si="4278"/>
        <v>7019.795215</v>
      </c>
      <c r="Y314" s="8">
        <f t="shared" si="4278"/>
        <v>6666.60115</v>
      </c>
      <c r="Z314" s="8">
        <f t="shared" si="4278"/>
        <v>7706.143751</v>
      </c>
      <c r="AA314" s="8">
        <f t="shared" si="4278"/>
        <v>8767.434474</v>
      </c>
      <c r="AB314" s="8">
        <f t="shared" si="23"/>
        <v>84167.37095</v>
      </c>
      <c r="AC314" s="8">
        <f t="shared" ref="AC314:AN314" si="4279">SUM(AC315:AC317)</f>
        <v>7950.118231</v>
      </c>
      <c r="AD314" s="8">
        <f t="shared" si="4279"/>
        <v>8682.365962</v>
      </c>
      <c r="AE314" s="8">
        <f t="shared" si="4279"/>
        <v>9728.434151</v>
      </c>
      <c r="AF314" s="8">
        <f t="shared" si="4279"/>
        <v>9728.434151</v>
      </c>
      <c r="AG314" s="8">
        <f t="shared" si="4279"/>
        <v>9937.647788</v>
      </c>
      <c r="AH314" s="8">
        <f t="shared" si="4279"/>
        <v>10565.2887</v>
      </c>
      <c r="AI314" s="8">
        <f t="shared" si="4279"/>
        <v>12134.39098</v>
      </c>
      <c r="AJ314" s="8">
        <f t="shared" si="4279"/>
        <v>11820.57053</v>
      </c>
      <c r="AK314" s="8">
        <f t="shared" si="4279"/>
        <v>10434.79129</v>
      </c>
      <c r="AL314" s="8">
        <f t="shared" si="4279"/>
        <v>9967.741849</v>
      </c>
      <c r="AM314" s="8">
        <f t="shared" si="4279"/>
        <v>11502.5466</v>
      </c>
      <c r="AN314" s="8">
        <f t="shared" si="4279"/>
        <v>13075.85235</v>
      </c>
      <c r="AO314" s="8">
        <f t="shared" si="25"/>
        <v>125528.1826</v>
      </c>
      <c r="AP314" s="8">
        <f t="shared" ref="AP314:BA314" si="4280">SUM(AP315:AP317)</f>
        <v>12098.21409</v>
      </c>
      <c r="AQ314" s="8">
        <f t="shared" si="4280"/>
        <v>13212.52328</v>
      </c>
      <c r="AR314" s="8">
        <f t="shared" si="4280"/>
        <v>14804.39355</v>
      </c>
      <c r="AS314" s="8">
        <f t="shared" si="4280"/>
        <v>14804.39355</v>
      </c>
      <c r="AT314" s="8">
        <f t="shared" si="4280"/>
        <v>15122.76761</v>
      </c>
      <c r="AU314" s="8">
        <f t="shared" si="4280"/>
        <v>16077.88977</v>
      </c>
      <c r="AV314" s="8">
        <f t="shared" si="4280"/>
        <v>18465.69519</v>
      </c>
      <c r="AW314" s="8">
        <f t="shared" si="4280"/>
        <v>17988.1341</v>
      </c>
      <c r="AX314" s="8">
        <f t="shared" si="4280"/>
        <v>15837.48041</v>
      </c>
      <c r="AY314" s="8">
        <f t="shared" si="4280"/>
        <v>15201.30785</v>
      </c>
      <c r="AZ314" s="8">
        <f t="shared" si="4280"/>
        <v>17513.25512</v>
      </c>
      <c r="BA314" s="8">
        <f t="shared" si="4280"/>
        <v>19898.37843</v>
      </c>
      <c r="BB314" s="8">
        <f t="shared" si="27"/>
        <v>191024.433</v>
      </c>
      <c r="BC314" s="8">
        <f t="shared" ref="BC314:BN314" si="4281">SUM(BC315:BC317)</f>
        <v>18689.39375</v>
      </c>
      <c r="BD314" s="8">
        <f t="shared" si="4281"/>
        <v>20410.78528</v>
      </c>
      <c r="BE314" s="8">
        <f t="shared" si="4281"/>
        <v>22869.91604</v>
      </c>
      <c r="BF314" s="8">
        <f t="shared" si="4281"/>
        <v>22869.91604</v>
      </c>
      <c r="BG314" s="8">
        <f t="shared" si="4281"/>
        <v>23361.74219</v>
      </c>
      <c r="BH314" s="8">
        <f t="shared" si="4281"/>
        <v>24837.22065</v>
      </c>
      <c r="BI314" s="8">
        <f t="shared" si="4281"/>
        <v>28525.91678</v>
      </c>
      <c r="BJ314" s="8">
        <f t="shared" si="4281"/>
        <v>27788.17755</v>
      </c>
      <c r="BK314" s="8">
        <f t="shared" si="4281"/>
        <v>24418.02466</v>
      </c>
      <c r="BL314" s="8">
        <f t="shared" si="4281"/>
        <v>23524.91762</v>
      </c>
      <c r="BM314" s="8">
        <f t="shared" si="4281"/>
        <v>27060.54581</v>
      </c>
      <c r="BN314" s="8">
        <f t="shared" si="4281"/>
        <v>30739.13446</v>
      </c>
      <c r="BO314" s="8">
        <f t="shared" si="29"/>
        <v>295095.6908</v>
      </c>
      <c r="BP314" s="8">
        <f t="shared" ref="BP314:CA314" si="4282">SUM(BP315:BP317)</f>
        <v>27234.41112</v>
      </c>
      <c r="BQ314" s="8">
        <f t="shared" si="4282"/>
        <v>29742.84372</v>
      </c>
      <c r="BR314" s="8">
        <f t="shared" si="4282"/>
        <v>33326.31887</v>
      </c>
      <c r="BS314" s="8">
        <f t="shared" si="4282"/>
        <v>33326.31887</v>
      </c>
      <c r="BT314" s="8">
        <f t="shared" si="4282"/>
        <v>34043.0139</v>
      </c>
      <c r="BU314" s="8">
        <f t="shared" si="4282"/>
        <v>36193.09898</v>
      </c>
      <c r="BV314" s="8">
        <f t="shared" si="4282"/>
        <v>41568.3117</v>
      </c>
      <c r="BW314" s="8">
        <f t="shared" si="4282"/>
        <v>40493.26916</v>
      </c>
      <c r="BX314" s="8">
        <f t="shared" si="4282"/>
        <v>35527.56195</v>
      </c>
      <c r="BY314" s="8">
        <f t="shared" si="4282"/>
        <v>34333.23779</v>
      </c>
      <c r="BZ314" s="8">
        <f t="shared" si="4282"/>
        <v>39435.19224</v>
      </c>
      <c r="CA314" s="8">
        <f t="shared" si="4282"/>
        <v>44793.43934</v>
      </c>
      <c r="CB314" s="8">
        <f t="shared" si="31"/>
        <v>430017.0176</v>
      </c>
      <c r="CC314" s="8">
        <f t="shared" ref="CC314:CN314" si="4283">SUM(CC315:CC317)</f>
        <v>40009.75627</v>
      </c>
      <c r="CD314" s="8">
        <f t="shared" si="4283"/>
        <v>43694.8654</v>
      </c>
      <c r="CE314" s="8">
        <f t="shared" si="4283"/>
        <v>48959.30702</v>
      </c>
      <c r="CF314" s="8">
        <f t="shared" si="4283"/>
        <v>48959.30702</v>
      </c>
      <c r="CG314" s="8">
        <f t="shared" si="4283"/>
        <v>50012.19534</v>
      </c>
      <c r="CH314" s="8">
        <f t="shared" si="4283"/>
        <v>53170.86031</v>
      </c>
      <c r="CI314" s="8">
        <f t="shared" si="4283"/>
        <v>61067.52273</v>
      </c>
      <c r="CJ314" s="8">
        <f t="shared" si="4283"/>
        <v>59488.19025</v>
      </c>
      <c r="CK314" s="8">
        <f t="shared" si="4283"/>
        <v>52167.62336</v>
      </c>
      <c r="CL314" s="8">
        <f t="shared" si="4283"/>
        <v>50497.0168</v>
      </c>
      <c r="CM314" s="8">
        <f t="shared" si="4283"/>
        <v>57900.82908</v>
      </c>
      <c r="CN314" s="8">
        <f t="shared" si="4283"/>
        <v>65805.52018</v>
      </c>
      <c r="CO314" s="8">
        <f t="shared" si="33"/>
        <v>631732.9938</v>
      </c>
      <c r="CP314" s="2"/>
      <c r="CQ314" s="2"/>
      <c r="CR314" s="48">
        <f>O314-'ОПУ БС'!C314</f>
        <v>0</v>
      </c>
      <c r="CS314" s="48">
        <f>AB314-'ОПУ БС'!D314</f>
        <v>0</v>
      </c>
      <c r="CT314" s="48">
        <f>AO314-'ОПУ БС'!E314</f>
        <v>0</v>
      </c>
      <c r="CU314" s="48">
        <f>BB314-'ОПУ БС'!F314</f>
        <v>0</v>
      </c>
      <c r="CV314" s="48">
        <f>BO314-'ОПУ БС'!G314</f>
        <v>-0.0000000001164153218</v>
      </c>
      <c r="CW314" s="48">
        <f>CB314-'ОПУ БС'!H314</f>
        <v>0</v>
      </c>
      <c r="CX314" s="48">
        <f>CO314-'ОПУ БС'!I314</f>
        <v>0</v>
      </c>
      <c r="CY314" s="2"/>
      <c r="CZ314" s="2"/>
      <c r="DA314" s="49">
        <f t="shared" ref="DA314:DL314" si="4284">SUM(DA315:DA317)</f>
        <v>0</v>
      </c>
      <c r="DB314" s="49">
        <f t="shared" si="4284"/>
        <v>0</v>
      </c>
      <c r="DC314" s="49">
        <f t="shared" si="4284"/>
        <v>0</v>
      </c>
      <c r="DD314" s="49">
        <f t="shared" si="4284"/>
        <v>0</v>
      </c>
      <c r="DE314" s="49">
        <f t="shared" si="4284"/>
        <v>0</v>
      </c>
      <c r="DF314" s="49">
        <f t="shared" si="4284"/>
        <v>0</v>
      </c>
      <c r="DG314" s="49">
        <f t="shared" si="4284"/>
        <v>0</v>
      </c>
      <c r="DH314" s="49">
        <f t="shared" si="4284"/>
        <v>0</v>
      </c>
      <c r="DI314" s="49">
        <f t="shared" si="4284"/>
        <v>0</v>
      </c>
      <c r="DJ314" s="49">
        <f t="shared" si="4284"/>
        <v>0</v>
      </c>
      <c r="DK314" s="49">
        <f t="shared" si="4284"/>
        <v>0</v>
      </c>
      <c r="DL314" s="49">
        <f t="shared" si="4284"/>
        <v>0</v>
      </c>
      <c r="DM314" s="50">
        <f t="shared" si="35"/>
        <v>0</v>
      </c>
      <c r="DN314" s="49">
        <f t="shared" ref="DN314:DY314" si="4285">SUM(DN315:DN317)</f>
        <v>0</v>
      </c>
      <c r="DO314" s="49">
        <f t="shared" si="4285"/>
        <v>0</v>
      </c>
      <c r="DP314" s="49">
        <f t="shared" si="4285"/>
        <v>0</v>
      </c>
      <c r="DQ314" s="49">
        <f t="shared" si="4285"/>
        <v>0</v>
      </c>
      <c r="DR314" s="49">
        <f t="shared" si="4285"/>
        <v>0</v>
      </c>
      <c r="DS314" s="49">
        <f t="shared" si="4285"/>
        <v>0</v>
      </c>
      <c r="DT314" s="49">
        <f t="shared" si="4285"/>
        <v>0</v>
      </c>
      <c r="DU314" s="49">
        <f t="shared" si="4285"/>
        <v>0</v>
      </c>
      <c r="DV314" s="49">
        <f t="shared" si="4285"/>
        <v>0</v>
      </c>
      <c r="DW314" s="49">
        <f t="shared" si="4285"/>
        <v>0</v>
      </c>
      <c r="DX314" s="49">
        <f t="shared" si="4285"/>
        <v>0</v>
      </c>
      <c r="DY314" s="49">
        <f t="shared" si="4285"/>
        <v>0</v>
      </c>
      <c r="DZ314" s="50">
        <f t="shared" si="37"/>
        <v>0</v>
      </c>
      <c r="EA314" s="49">
        <f t="shared" ref="EA314:EL314" si="4286">SUM(EA315:EA317)</f>
        <v>0</v>
      </c>
      <c r="EB314" s="49">
        <f t="shared" si="4286"/>
        <v>0</v>
      </c>
      <c r="EC314" s="49">
        <f t="shared" si="4286"/>
        <v>0</v>
      </c>
      <c r="ED314" s="49">
        <f t="shared" si="4286"/>
        <v>0</v>
      </c>
      <c r="EE314" s="49">
        <f t="shared" si="4286"/>
        <v>0</v>
      </c>
      <c r="EF314" s="49">
        <f t="shared" si="4286"/>
        <v>0</v>
      </c>
      <c r="EG314" s="49">
        <f t="shared" si="4286"/>
        <v>0</v>
      </c>
      <c r="EH314" s="49">
        <f t="shared" si="4286"/>
        <v>0</v>
      </c>
      <c r="EI314" s="49">
        <f t="shared" si="4286"/>
        <v>0</v>
      </c>
      <c r="EJ314" s="49">
        <f t="shared" si="4286"/>
        <v>0</v>
      </c>
      <c r="EK314" s="49">
        <f t="shared" si="4286"/>
        <v>0</v>
      </c>
      <c r="EL314" s="49">
        <f t="shared" si="4286"/>
        <v>0</v>
      </c>
      <c r="EM314" s="50">
        <f t="shared" si="39"/>
        <v>0</v>
      </c>
      <c r="EN314" s="49">
        <f t="shared" ref="EN314:EY314" si="4287">SUM(EN315:EN317)</f>
        <v>0</v>
      </c>
      <c r="EO314" s="49">
        <f t="shared" si="4287"/>
        <v>0</v>
      </c>
      <c r="EP314" s="49">
        <f t="shared" si="4287"/>
        <v>0</v>
      </c>
      <c r="EQ314" s="49">
        <f t="shared" si="4287"/>
        <v>0</v>
      </c>
      <c r="ER314" s="49">
        <f t="shared" si="4287"/>
        <v>0</v>
      </c>
      <c r="ES314" s="49">
        <f t="shared" si="4287"/>
        <v>0</v>
      </c>
      <c r="ET314" s="49">
        <f t="shared" si="4287"/>
        <v>0</v>
      </c>
      <c r="EU314" s="49">
        <f t="shared" si="4287"/>
        <v>0</v>
      </c>
      <c r="EV314" s="49">
        <f t="shared" si="4287"/>
        <v>0</v>
      </c>
      <c r="EW314" s="49">
        <f t="shared" si="4287"/>
        <v>0</v>
      </c>
      <c r="EX314" s="49">
        <f t="shared" si="4287"/>
        <v>0</v>
      </c>
      <c r="EY314" s="49">
        <f t="shared" si="4287"/>
        <v>0</v>
      </c>
      <c r="EZ314" s="51">
        <f t="shared" si="41"/>
        <v>0</v>
      </c>
      <c r="FA314" s="49">
        <f t="shared" ref="FA314:FL314" si="4288">SUM(FA315:FA317)</f>
        <v>0</v>
      </c>
      <c r="FB314" s="49">
        <f t="shared" si="4288"/>
        <v>0</v>
      </c>
      <c r="FC314" s="49">
        <f t="shared" si="4288"/>
        <v>0</v>
      </c>
      <c r="FD314" s="49">
        <f t="shared" si="4288"/>
        <v>0</v>
      </c>
      <c r="FE314" s="49">
        <f t="shared" si="4288"/>
        <v>0</v>
      </c>
      <c r="FF314" s="49">
        <f t="shared" si="4288"/>
        <v>0</v>
      </c>
      <c r="FG314" s="49">
        <f t="shared" si="4288"/>
        <v>0</v>
      </c>
      <c r="FH314" s="49">
        <f t="shared" si="4288"/>
        <v>0</v>
      </c>
      <c r="FI314" s="49">
        <f t="shared" si="4288"/>
        <v>0</v>
      </c>
      <c r="FJ314" s="49">
        <f t="shared" si="4288"/>
        <v>0</v>
      </c>
      <c r="FK314" s="49">
        <f t="shared" si="4288"/>
        <v>0</v>
      </c>
      <c r="FL314" s="49">
        <f t="shared" si="4288"/>
        <v>0</v>
      </c>
      <c r="FM314" s="51">
        <f t="shared" si="43"/>
        <v>0</v>
      </c>
      <c r="FN314" s="2"/>
      <c r="FO314" s="2"/>
      <c r="FP314" s="8">
        <f t="shared" ref="FP314:GA314" si="4289">SUM(FP315:FP317)</f>
        <v>3744.550681</v>
      </c>
      <c r="FQ314" s="8">
        <f t="shared" si="4289"/>
        <v>4089.443507</v>
      </c>
      <c r="FR314" s="8">
        <f t="shared" si="4289"/>
        <v>4582.147544</v>
      </c>
      <c r="FS314" s="8">
        <f t="shared" si="4289"/>
        <v>4582.147544</v>
      </c>
      <c r="FT314" s="8">
        <f t="shared" si="4289"/>
        <v>4680.688352</v>
      </c>
      <c r="FU314" s="8">
        <f t="shared" si="4289"/>
        <v>4976.310774</v>
      </c>
      <c r="FV314" s="8">
        <f t="shared" si="4289"/>
        <v>5715.366829</v>
      </c>
      <c r="FW314" s="8">
        <f t="shared" si="4289"/>
        <v>5567.555618</v>
      </c>
      <c r="FX314" s="8">
        <f t="shared" si="4289"/>
        <v>4954.1742</v>
      </c>
      <c r="FY314" s="8">
        <f t="shared" si="4289"/>
        <v>4675.268571</v>
      </c>
      <c r="FZ314" s="8">
        <f t="shared" si="4289"/>
        <v>5398.030358</v>
      </c>
      <c r="GA314" s="8">
        <f t="shared" si="4289"/>
        <v>6158.800463</v>
      </c>
      <c r="GB314" s="52">
        <f t="shared" si="45"/>
        <v>59124.48444</v>
      </c>
      <c r="GC314" s="8">
        <f t="shared" ref="GC314:GN314" si="4290">SUM(GC315:GC317)</f>
        <v>5330.60016</v>
      </c>
      <c r="GD314" s="8">
        <f t="shared" si="4290"/>
        <v>5821.576491</v>
      </c>
      <c r="GE314" s="8">
        <f t="shared" si="4290"/>
        <v>6522.971249</v>
      </c>
      <c r="GF314" s="8">
        <f t="shared" si="4290"/>
        <v>6522.971249</v>
      </c>
      <c r="GG314" s="8">
        <f t="shared" si="4290"/>
        <v>6663.2502</v>
      </c>
      <c r="GH314" s="8">
        <f t="shared" si="4290"/>
        <v>7084.087055</v>
      </c>
      <c r="GI314" s="8">
        <f t="shared" si="4290"/>
        <v>8136.179192</v>
      </c>
      <c r="GJ314" s="8">
        <f t="shared" si="4290"/>
        <v>7925.760764</v>
      </c>
      <c r="GK314" s="8">
        <f t="shared" si="4290"/>
        <v>7019.795215</v>
      </c>
      <c r="GL314" s="8">
        <f t="shared" si="4290"/>
        <v>6666.60115</v>
      </c>
      <c r="GM314" s="8">
        <f t="shared" si="4290"/>
        <v>7706.143751</v>
      </c>
      <c r="GN314" s="8">
        <f t="shared" si="4290"/>
        <v>8767.434474</v>
      </c>
      <c r="GO314" s="52">
        <f t="shared" si="47"/>
        <v>84167.37095</v>
      </c>
      <c r="GP314" s="53">
        <f t="shared" ref="GP314:HA314" si="4291">SUM(GP315:GP317)</f>
        <v>7950.118231</v>
      </c>
      <c r="GQ314" s="53">
        <f t="shared" si="4291"/>
        <v>8682.365962</v>
      </c>
      <c r="GR314" s="53">
        <f t="shared" si="4291"/>
        <v>9728.434151</v>
      </c>
      <c r="GS314" s="53">
        <f t="shared" si="4291"/>
        <v>9728.434151</v>
      </c>
      <c r="GT314" s="53">
        <f t="shared" si="4291"/>
        <v>9937.647788</v>
      </c>
      <c r="GU314" s="53">
        <f t="shared" si="4291"/>
        <v>10565.2887</v>
      </c>
      <c r="GV314" s="53">
        <f t="shared" si="4291"/>
        <v>12134.39098</v>
      </c>
      <c r="GW314" s="53">
        <f t="shared" si="4291"/>
        <v>11820.57053</v>
      </c>
      <c r="GX314" s="53">
        <f t="shared" si="4291"/>
        <v>10434.79129</v>
      </c>
      <c r="GY314" s="53">
        <f t="shared" si="4291"/>
        <v>9967.741849</v>
      </c>
      <c r="GZ314" s="53">
        <f t="shared" si="4291"/>
        <v>11502.5466</v>
      </c>
      <c r="HA314" s="53">
        <f t="shared" si="4291"/>
        <v>13075.85235</v>
      </c>
      <c r="HB314" s="52">
        <f t="shared" si="49"/>
        <v>125528.1826</v>
      </c>
      <c r="HC314" s="53">
        <f t="shared" ref="HC314:HN314" si="4292">SUM(HC315:HC317)</f>
        <v>12098.21409</v>
      </c>
      <c r="HD314" s="53">
        <f t="shared" si="4292"/>
        <v>13212.52328</v>
      </c>
      <c r="HE314" s="53">
        <f t="shared" si="4292"/>
        <v>14804.39355</v>
      </c>
      <c r="HF314" s="53">
        <f t="shared" si="4292"/>
        <v>14804.39355</v>
      </c>
      <c r="HG314" s="53">
        <f t="shared" si="4292"/>
        <v>15122.76761</v>
      </c>
      <c r="HH314" s="53">
        <f t="shared" si="4292"/>
        <v>16077.88977</v>
      </c>
      <c r="HI314" s="53">
        <f t="shared" si="4292"/>
        <v>18465.69519</v>
      </c>
      <c r="HJ314" s="53">
        <f t="shared" si="4292"/>
        <v>17988.1341</v>
      </c>
      <c r="HK314" s="53">
        <f t="shared" si="4292"/>
        <v>15837.48041</v>
      </c>
      <c r="HL314" s="53">
        <f t="shared" si="4292"/>
        <v>15201.30785</v>
      </c>
      <c r="HM314" s="53">
        <f t="shared" si="4292"/>
        <v>17513.25512</v>
      </c>
      <c r="HN314" s="53">
        <f t="shared" si="4292"/>
        <v>19898.37843</v>
      </c>
      <c r="HO314" s="52">
        <f t="shared" si="51"/>
        <v>191024.433</v>
      </c>
      <c r="HP314" s="53">
        <f t="shared" ref="HP314:IA314" si="4293">SUM(HP315:HP317)</f>
        <v>18689.39375</v>
      </c>
      <c r="HQ314" s="53">
        <f t="shared" si="4293"/>
        <v>20410.78528</v>
      </c>
      <c r="HR314" s="53">
        <f t="shared" si="4293"/>
        <v>22869.91604</v>
      </c>
      <c r="HS314" s="53">
        <f t="shared" si="4293"/>
        <v>22869.91604</v>
      </c>
      <c r="HT314" s="53">
        <f t="shared" si="4293"/>
        <v>23361.74219</v>
      </c>
      <c r="HU314" s="53">
        <f t="shared" si="4293"/>
        <v>24837.22065</v>
      </c>
      <c r="HV314" s="53">
        <f t="shared" si="4293"/>
        <v>28525.91678</v>
      </c>
      <c r="HW314" s="53">
        <f t="shared" si="4293"/>
        <v>27788.17755</v>
      </c>
      <c r="HX314" s="53">
        <f t="shared" si="4293"/>
        <v>24418.02466</v>
      </c>
      <c r="HY314" s="53">
        <f t="shared" si="4293"/>
        <v>23524.91762</v>
      </c>
      <c r="HZ314" s="53">
        <f t="shared" si="4293"/>
        <v>27060.54581</v>
      </c>
      <c r="IA314" s="53">
        <f t="shared" si="4293"/>
        <v>30739.13446</v>
      </c>
      <c r="IB314" s="52">
        <f t="shared" si="53"/>
        <v>295095.6908</v>
      </c>
      <c r="IC314" s="53">
        <f t="shared" ref="IC314:IN314" si="4294">SUM(IC315:IC317)</f>
        <v>27234.41112</v>
      </c>
      <c r="ID314" s="53">
        <f t="shared" si="4294"/>
        <v>29742.84372</v>
      </c>
      <c r="IE314" s="53">
        <f t="shared" si="4294"/>
        <v>33326.31887</v>
      </c>
      <c r="IF314" s="53">
        <f t="shared" si="4294"/>
        <v>33326.31887</v>
      </c>
      <c r="IG314" s="53">
        <f t="shared" si="4294"/>
        <v>34043.0139</v>
      </c>
      <c r="IH314" s="53">
        <f t="shared" si="4294"/>
        <v>36193.09898</v>
      </c>
      <c r="II314" s="53">
        <f t="shared" si="4294"/>
        <v>41568.3117</v>
      </c>
      <c r="IJ314" s="53">
        <f t="shared" si="4294"/>
        <v>40493.26916</v>
      </c>
      <c r="IK314" s="53">
        <f t="shared" si="4294"/>
        <v>35527.56195</v>
      </c>
      <c r="IL314" s="53">
        <f t="shared" si="4294"/>
        <v>34333.23779</v>
      </c>
      <c r="IM314" s="53">
        <f t="shared" si="4294"/>
        <v>39435.19224</v>
      </c>
      <c r="IN314" s="53">
        <f t="shared" si="4294"/>
        <v>44793.43934</v>
      </c>
      <c r="IO314" s="52">
        <f t="shared" si="55"/>
        <v>430017.0176</v>
      </c>
      <c r="IP314" s="53">
        <f t="shared" ref="IP314:JA314" si="4295">SUM(IP315:IP317)</f>
        <v>40009.75627</v>
      </c>
      <c r="IQ314" s="53">
        <f t="shared" si="4295"/>
        <v>43694.8654</v>
      </c>
      <c r="IR314" s="53">
        <f t="shared" si="4295"/>
        <v>48959.30702</v>
      </c>
      <c r="IS314" s="53">
        <f t="shared" si="4295"/>
        <v>48959.30702</v>
      </c>
      <c r="IT314" s="53">
        <f t="shared" si="4295"/>
        <v>50012.19534</v>
      </c>
      <c r="IU314" s="53">
        <f t="shared" si="4295"/>
        <v>53170.86031</v>
      </c>
      <c r="IV314" s="53">
        <f t="shared" si="4295"/>
        <v>61067.52273</v>
      </c>
      <c r="IW314" s="53">
        <f t="shared" si="4295"/>
        <v>59488.19025</v>
      </c>
      <c r="IX314" s="53">
        <f t="shared" si="4295"/>
        <v>52167.62336</v>
      </c>
      <c r="IY314" s="53">
        <f t="shared" si="4295"/>
        <v>50497.0168</v>
      </c>
      <c r="IZ314" s="53">
        <f t="shared" si="4295"/>
        <v>57900.82908</v>
      </c>
      <c r="JA314" s="53">
        <f t="shared" si="4295"/>
        <v>65805.52018</v>
      </c>
      <c r="JB314" s="52">
        <f t="shared" si="57"/>
        <v>631732.9938</v>
      </c>
      <c r="JC314" s="2"/>
      <c r="JD314" s="2"/>
      <c r="JE314" s="19">
        <f t="shared" si="58"/>
        <v>0</v>
      </c>
      <c r="JF314" s="19">
        <f t="shared" si="59"/>
        <v>0</v>
      </c>
      <c r="JG314" s="48">
        <f t="shared" si="60"/>
        <v>0</v>
      </c>
      <c r="JH314" s="48">
        <f t="shared" si="61"/>
        <v>0</v>
      </c>
      <c r="JI314" s="48">
        <f t="shared" si="62"/>
        <v>0</v>
      </c>
      <c r="JJ314" s="48">
        <f t="shared" si="63"/>
        <v>0</v>
      </c>
      <c r="JK314" s="48">
        <f t="shared" si="64"/>
        <v>0</v>
      </c>
    </row>
    <row r="315" ht="19.5" customHeight="1" outlineLevel="1">
      <c r="A315" s="2"/>
      <c r="B315" s="13" t="s">
        <v>18</v>
      </c>
      <c r="C315" s="10">
        <f t="shared" ref="C315:N315" si="4296">C274</f>
        <v>1767.103701</v>
      </c>
      <c r="D315" s="10">
        <f t="shared" si="4296"/>
        <v>1929.863252</v>
      </c>
      <c r="E315" s="10">
        <f t="shared" si="4296"/>
        <v>2162.376897</v>
      </c>
      <c r="F315" s="10">
        <f t="shared" si="4296"/>
        <v>2162.376897</v>
      </c>
      <c r="G315" s="10">
        <f t="shared" si="4296"/>
        <v>2208.879626</v>
      </c>
      <c r="H315" s="10">
        <f t="shared" si="4296"/>
        <v>2348.387813</v>
      </c>
      <c r="I315" s="10">
        <f t="shared" si="4296"/>
        <v>2697.15828</v>
      </c>
      <c r="J315" s="10">
        <f t="shared" si="4296"/>
        <v>2627.404186</v>
      </c>
      <c r="K315" s="10">
        <f t="shared" si="4296"/>
        <v>2441.393271</v>
      </c>
      <c r="L315" s="10">
        <f t="shared" si="4296"/>
        <v>2301.885084</v>
      </c>
      <c r="M315" s="10">
        <f t="shared" si="4296"/>
        <v>2348.387813</v>
      </c>
      <c r="N315" s="10">
        <f t="shared" si="4296"/>
        <v>2906.42056</v>
      </c>
      <c r="O315" s="10">
        <f t="shared" si="21"/>
        <v>27901.63738</v>
      </c>
      <c r="P315" s="10">
        <f t="shared" ref="P315:AA315" si="4297">P274</f>
        <v>2534.12783</v>
      </c>
      <c r="Q315" s="10">
        <f t="shared" si="4297"/>
        <v>2767.534341</v>
      </c>
      <c r="R315" s="10">
        <f t="shared" si="4297"/>
        <v>3100.972213</v>
      </c>
      <c r="S315" s="10">
        <f t="shared" si="4297"/>
        <v>3100.972213</v>
      </c>
      <c r="T315" s="10">
        <f t="shared" si="4297"/>
        <v>3167.659787</v>
      </c>
      <c r="U315" s="10">
        <f t="shared" si="4297"/>
        <v>3367.722511</v>
      </c>
      <c r="V315" s="10">
        <f t="shared" si="4297"/>
        <v>3867.879319</v>
      </c>
      <c r="W315" s="10">
        <f t="shared" si="4297"/>
        <v>3767.847958</v>
      </c>
      <c r="X315" s="10">
        <f t="shared" si="4297"/>
        <v>3501.09766</v>
      </c>
      <c r="Y315" s="10">
        <f t="shared" si="4297"/>
        <v>3301.034936</v>
      </c>
      <c r="Z315" s="10">
        <f t="shared" si="4297"/>
        <v>3367.722511</v>
      </c>
      <c r="AA315" s="10">
        <f t="shared" si="4297"/>
        <v>4167.973404</v>
      </c>
      <c r="AB315" s="10">
        <f t="shared" si="23"/>
        <v>40012.54468</v>
      </c>
      <c r="AC315" s="10">
        <f t="shared" ref="AC315:AN315" si="4298">AC274</f>
        <v>3900.936424</v>
      </c>
      <c r="AD315" s="10">
        <f t="shared" si="4298"/>
        <v>4260.2332</v>
      </c>
      <c r="AE315" s="10">
        <f t="shared" si="4298"/>
        <v>4773.514308</v>
      </c>
      <c r="AF315" s="10">
        <f t="shared" si="4298"/>
        <v>4773.514308</v>
      </c>
      <c r="AG315" s="10">
        <f t="shared" si="4298"/>
        <v>4876.17053</v>
      </c>
      <c r="AH315" s="10">
        <f t="shared" si="4298"/>
        <v>5184.139195</v>
      </c>
      <c r="AI315" s="10">
        <f t="shared" si="4298"/>
        <v>5954.060858</v>
      </c>
      <c r="AJ315" s="10">
        <f t="shared" si="4298"/>
        <v>5800.076525</v>
      </c>
      <c r="AK315" s="10">
        <f t="shared" si="4298"/>
        <v>5389.451639</v>
      </c>
      <c r="AL315" s="10">
        <f t="shared" si="4298"/>
        <v>5081.482973</v>
      </c>
      <c r="AM315" s="10">
        <f t="shared" si="4298"/>
        <v>5184.139195</v>
      </c>
      <c r="AN315" s="10">
        <f t="shared" si="4298"/>
        <v>6416.013855</v>
      </c>
      <c r="AO315" s="10">
        <f t="shared" si="25"/>
        <v>61593.73301</v>
      </c>
      <c r="AP315" s="10">
        <f t="shared" ref="AP315:BA315" si="4299">AP274</f>
        <v>6101.519354</v>
      </c>
      <c r="AQ315" s="10">
        <f t="shared" si="4299"/>
        <v>6663.5014</v>
      </c>
      <c r="AR315" s="10">
        <f t="shared" si="4299"/>
        <v>7466.332894</v>
      </c>
      <c r="AS315" s="10">
        <f t="shared" si="4299"/>
        <v>7466.332894</v>
      </c>
      <c r="AT315" s="10">
        <f t="shared" si="4299"/>
        <v>7626.899193</v>
      </c>
      <c r="AU315" s="10">
        <f t="shared" si="4299"/>
        <v>8108.598089</v>
      </c>
      <c r="AV315" s="10">
        <f t="shared" si="4299"/>
        <v>9312.84533</v>
      </c>
      <c r="AW315" s="10">
        <f t="shared" si="4299"/>
        <v>9071.995882</v>
      </c>
      <c r="AX315" s="10">
        <f t="shared" si="4299"/>
        <v>8429.730687</v>
      </c>
      <c r="AY315" s="10">
        <f t="shared" si="4299"/>
        <v>7948.03179</v>
      </c>
      <c r="AZ315" s="10">
        <f t="shared" si="4299"/>
        <v>8108.598089</v>
      </c>
      <c r="BA315" s="10">
        <f t="shared" si="4299"/>
        <v>10035.39367</v>
      </c>
      <c r="BB315" s="10">
        <f t="shared" si="27"/>
        <v>96339.77928</v>
      </c>
      <c r="BC315" s="10">
        <f t="shared" ref="BC315:BN315" si="4300">BC274</f>
        <v>9648.072904</v>
      </c>
      <c r="BD315" s="10">
        <f t="shared" si="4300"/>
        <v>10536.7112</v>
      </c>
      <c r="BE315" s="10">
        <f t="shared" si="4300"/>
        <v>11806.19448</v>
      </c>
      <c r="BF315" s="10">
        <f t="shared" si="4300"/>
        <v>11806.19448</v>
      </c>
      <c r="BG315" s="10">
        <f t="shared" si="4300"/>
        <v>12060.09113</v>
      </c>
      <c r="BH315" s="10">
        <f t="shared" si="4300"/>
        <v>12821.7811</v>
      </c>
      <c r="BI315" s="10">
        <f t="shared" si="4300"/>
        <v>14726.00601</v>
      </c>
      <c r="BJ315" s="10">
        <f t="shared" si="4300"/>
        <v>14345.16103</v>
      </c>
      <c r="BK315" s="10">
        <f t="shared" si="4300"/>
        <v>13329.57441</v>
      </c>
      <c r="BL315" s="10">
        <f t="shared" si="4300"/>
        <v>12567.88444</v>
      </c>
      <c r="BM315" s="10">
        <f t="shared" si="4300"/>
        <v>12821.7811</v>
      </c>
      <c r="BN315" s="10">
        <f t="shared" si="4300"/>
        <v>15868.54096</v>
      </c>
      <c r="BO315" s="10">
        <f t="shared" si="29"/>
        <v>152337.9932</v>
      </c>
      <c r="BP315" s="10">
        <f t="shared" ref="BP315:CA315" si="4301">BP274</f>
        <v>14348.49408</v>
      </c>
      <c r="BQ315" s="10">
        <f t="shared" si="4301"/>
        <v>15670.06591</v>
      </c>
      <c r="BR315" s="10">
        <f t="shared" si="4301"/>
        <v>17558.02566</v>
      </c>
      <c r="BS315" s="10">
        <f t="shared" si="4301"/>
        <v>17558.02566</v>
      </c>
      <c r="BT315" s="10">
        <f t="shared" si="4301"/>
        <v>17935.61761</v>
      </c>
      <c r="BU315" s="10">
        <f t="shared" si="4301"/>
        <v>19068.39345</v>
      </c>
      <c r="BV315" s="10">
        <f t="shared" si="4301"/>
        <v>21900.33308</v>
      </c>
      <c r="BW315" s="10">
        <f t="shared" si="4301"/>
        <v>21333.94515</v>
      </c>
      <c r="BX315" s="10">
        <f t="shared" si="4301"/>
        <v>19823.57735</v>
      </c>
      <c r="BY315" s="10">
        <f t="shared" si="4301"/>
        <v>18690.8015</v>
      </c>
      <c r="BZ315" s="10">
        <f t="shared" si="4301"/>
        <v>19068.39345</v>
      </c>
      <c r="CA315" s="10">
        <f t="shared" si="4301"/>
        <v>23599.49685</v>
      </c>
      <c r="CB315" s="10">
        <f t="shared" si="31"/>
        <v>226555.1697</v>
      </c>
      <c r="CC315" s="10">
        <f t="shared" ref="CC315:CN315" si="4302">CC274</f>
        <v>21472.46971</v>
      </c>
      <c r="CD315" s="10">
        <f t="shared" si="4302"/>
        <v>23450.19719</v>
      </c>
      <c r="CE315" s="10">
        <f t="shared" si="4302"/>
        <v>26275.52215</v>
      </c>
      <c r="CF315" s="10">
        <f t="shared" si="4302"/>
        <v>26275.52215</v>
      </c>
      <c r="CG315" s="10">
        <f t="shared" si="4302"/>
        <v>26840.58714</v>
      </c>
      <c r="CH315" s="10">
        <f t="shared" si="4302"/>
        <v>28535.78212</v>
      </c>
      <c r="CI315" s="10">
        <f t="shared" si="4302"/>
        <v>32773.76956</v>
      </c>
      <c r="CJ315" s="10">
        <f t="shared" si="4302"/>
        <v>31926.17207</v>
      </c>
      <c r="CK315" s="10">
        <f t="shared" si="4302"/>
        <v>29665.9121</v>
      </c>
      <c r="CL315" s="10">
        <f t="shared" si="4302"/>
        <v>27970.71713</v>
      </c>
      <c r="CM315" s="10">
        <f t="shared" si="4302"/>
        <v>28535.78212</v>
      </c>
      <c r="CN315" s="10">
        <f t="shared" si="4302"/>
        <v>35316.56203</v>
      </c>
      <c r="CO315" s="10">
        <f t="shared" si="33"/>
        <v>339038.9955</v>
      </c>
      <c r="CP315" s="2"/>
      <c r="CQ315" s="2"/>
      <c r="CR315" s="48">
        <f>O315-'ОПУ БС'!C315</f>
        <v>0</v>
      </c>
      <c r="CS315" s="48">
        <f>AB315-'ОПУ БС'!D315</f>
        <v>0</v>
      </c>
      <c r="CT315" s="48">
        <f>AO315-'ОПУ БС'!E315</f>
        <v>0</v>
      </c>
      <c r="CU315" s="48">
        <f>BB315-'ОПУ БС'!F315</f>
        <v>0</v>
      </c>
      <c r="CV315" s="48">
        <f>BO315-'ОПУ БС'!G315</f>
        <v>0</v>
      </c>
      <c r="CW315" s="48">
        <f>CB315-'ОПУ БС'!H315</f>
        <v>0</v>
      </c>
      <c r="CX315" s="48">
        <f>CO315-'ОПУ БС'!I315</f>
        <v>0</v>
      </c>
      <c r="CY315" s="2"/>
      <c r="CZ315" s="2"/>
      <c r="DA315" s="54">
        <f t="shared" ref="DA315:DL315" si="4303">DA274</f>
        <v>0</v>
      </c>
      <c r="DB315" s="54">
        <f t="shared" si="4303"/>
        <v>0</v>
      </c>
      <c r="DC315" s="54">
        <f t="shared" si="4303"/>
        <v>0</v>
      </c>
      <c r="DD315" s="54">
        <f t="shared" si="4303"/>
        <v>0</v>
      </c>
      <c r="DE315" s="54">
        <f t="shared" si="4303"/>
        <v>0</v>
      </c>
      <c r="DF315" s="54">
        <f t="shared" si="4303"/>
        <v>0</v>
      </c>
      <c r="DG315" s="54">
        <f t="shared" si="4303"/>
        <v>0</v>
      </c>
      <c r="DH315" s="54">
        <f t="shared" si="4303"/>
        <v>0</v>
      </c>
      <c r="DI315" s="54">
        <f t="shared" si="4303"/>
        <v>0</v>
      </c>
      <c r="DJ315" s="54">
        <f t="shared" si="4303"/>
        <v>0</v>
      </c>
      <c r="DK315" s="54">
        <f t="shared" si="4303"/>
        <v>0</v>
      </c>
      <c r="DL315" s="54">
        <f t="shared" si="4303"/>
        <v>0</v>
      </c>
      <c r="DM315" s="55">
        <f t="shared" si="35"/>
        <v>0</v>
      </c>
      <c r="DN315" s="54">
        <f t="shared" ref="DN315:DY315" si="4304">DN274</f>
        <v>0</v>
      </c>
      <c r="DO315" s="54">
        <f t="shared" si="4304"/>
        <v>0</v>
      </c>
      <c r="DP315" s="54">
        <f t="shared" si="4304"/>
        <v>0</v>
      </c>
      <c r="DQ315" s="54">
        <f t="shared" si="4304"/>
        <v>0</v>
      </c>
      <c r="DR315" s="54">
        <f t="shared" si="4304"/>
        <v>0</v>
      </c>
      <c r="DS315" s="54">
        <f t="shared" si="4304"/>
        <v>0</v>
      </c>
      <c r="DT315" s="54">
        <f t="shared" si="4304"/>
        <v>0</v>
      </c>
      <c r="DU315" s="54">
        <f t="shared" si="4304"/>
        <v>0</v>
      </c>
      <c r="DV315" s="54">
        <f t="shared" si="4304"/>
        <v>0</v>
      </c>
      <c r="DW315" s="54">
        <f t="shared" si="4304"/>
        <v>0</v>
      </c>
      <c r="DX315" s="54">
        <f t="shared" si="4304"/>
        <v>0</v>
      </c>
      <c r="DY315" s="54">
        <f t="shared" si="4304"/>
        <v>0</v>
      </c>
      <c r="DZ315" s="50">
        <f t="shared" si="37"/>
        <v>0</v>
      </c>
      <c r="EA315" s="54">
        <f t="shared" ref="EA315:EL315" si="4305">EA274</f>
        <v>0</v>
      </c>
      <c r="EB315" s="54">
        <f t="shared" si="4305"/>
        <v>0</v>
      </c>
      <c r="EC315" s="54">
        <f t="shared" si="4305"/>
        <v>0</v>
      </c>
      <c r="ED315" s="54">
        <f t="shared" si="4305"/>
        <v>0</v>
      </c>
      <c r="EE315" s="54">
        <f t="shared" si="4305"/>
        <v>0</v>
      </c>
      <c r="EF315" s="54">
        <f t="shared" si="4305"/>
        <v>0</v>
      </c>
      <c r="EG315" s="54">
        <f t="shared" si="4305"/>
        <v>0</v>
      </c>
      <c r="EH315" s="54">
        <f t="shared" si="4305"/>
        <v>0</v>
      </c>
      <c r="EI315" s="54">
        <f t="shared" si="4305"/>
        <v>0</v>
      </c>
      <c r="EJ315" s="54">
        <f t="shared" si="4305"/>
        <v>0</v>
      </c>
      <c r="EK315" s="54">
        <f t="shared" si="4305"/>
        <v>0</v>
      </c>
      <c r="EL315" s="54">
        <f t="shared" si="4305"/>
        <v>0</v>
      </c>
      <c r="EM315" s="50">
        <f t="shared" si="39"/>
        <v>0</v>
      </c>
      <c r="EN315" s="54">
        <f t="shared" ref="EN315:EY315" si="4306">EN274</f>
        <v>0</v>
      </c>
      <c r="EO315" s="54">
        <f t="shared" si="4306"/>
        <v>0</v>
      </c>
      <c r="EP315" s="54">
        <f t="shared" si="4306"/>
        <v>0</v>
      </c>
      <c r="EQ315" s="54">
        <f t="shared" si="4306"/>
        <v>0</v>
      </c>
      <c r="ER315" s="54">
        <f t="shared" si="4306"/>
        <v>0</v>
      </c>
      <c r="ES315" s="54">
        <f t="shared" si="4306"/>
        <v>0</v>
      </c>
      <c r="ET315" s="54">
        <f t="shared" si="4306"/>
        <v>0</v>
      </c>
      <c r="EU315" s="54">
        <f t="shared" si="4306"/>
        <v>0</v>
      </c>
      <c r="EV315" s="54">
        <f t="shared" si="4306"/>
        <v>0</v>
      </c>
      <c r="EW315" s="54">
        <f t="shared" si="4306"/>
        <v>0</v>
      </c>
      <c r="EX315" s="54">
        <f t="shared" si="4306"/>
        <v>0</v>
      </c>
      <c r="EY315" s="54">
        <f t="shared" si="4306"/>
        <v>0</v>
      </c>
      <c r="EZ315" s="51">
        <f t="shared" si="41"/>
        <v>0</v>
      </c>
      <c r="FA315" s="54">
        <f t="shared" ref="FA315:FL315" si="4307">FA274</f>
        <v>0</v>
      </c>
      <c r="FB315" s="54">
        <f t="shared" si="4307"/>
        <v>0</v>
      </c>
      <c r="FC315" s="54">
        <f t="shared" si="4307"/>
        <v>0</v>
      </c>
      <c r="FD315" s="54">
        <f t="shared" si="4307"/>
        <v>0</v>
      </c>
      <c r="FE315" s="54">
        <f t="shared" si="4307"/>
        <v>0</v>
      </c>
      <c r="FF315" s="54">
        <f t="shared" si="4307"/>
        <v>0</v>
      </c>
      <c r="FG315" s="54">
        <f t="shared" si="4307"/>
        <v>0</v>
      </c>
      <c r="FH315" s="54">
        <f t="shared" si="4307"/>
        <v>0</v>
      </c>
      <c r="FI315" s="54">
        <f t="shared" si="4307"/>
        <v>0</v>
      </c>
      <c r="FJ315" s="54">
        <f t="shared" si="4307"/>
        <v>0</v>
      </c>
      <c r="FK315" s="54">
        <f t="shared" si="4307"/>
        <v>0</v>
      </c>
      <c r="FL315" s="54">
        <f t="shared" si="4307"/>
        <v>0</v>
      </c>
      <c r="FM315" s="51">
        <f t="shared" si="43"/>
        <v>0</v>
      </c>
      <c r="FN315" s="2"/>
      <c r="FO315" s="2"/>
      <c r="FP315" s="10">
        <f t="shared" ref="FP315:GA315" si="4308">FP274</f>
        <v>1767.103701</v>
      </c>
      <c r="FQ315" s="10">
        <f t="shared" si="4308"/>
        <v>1929.863252</v>
      </c>
      <c r="FR315" s="10">
        <f t="shared" si="4308"/>
        <v>2162.376897</v>
      </c>
      <c r="FS315" s="10">
        <f t="shared" si="4308"/>
        <v>2162.376897</v>
      </c>
      <c r="FT315" s="10">
        <f t="shared" si="4308"/>
        <v>2208.879626</v>
      </c>
      <c r="FU315" s="10">
        <f t="shared" si="4308"/>
        <v>2348.387813</v>
      </c>
      <c r="FV315" s="10">
        <f t="shared" si="4308"/>
        <v>2697.15828</v>
      </c>
      <c r="FW315" s="10">
        <f t="shared" si="4308"/>
        <v>2627.404186</v>
      </c>
      <c r="FX315" s="10">
        <f t="shared" si="4308"/>
        <v>2441.393271</v>
      </c>
      <c r="FY315" s="10">
        <f t="shared" si="4308"/>
        <v>2301.885084</v>
      </c>
      <c r="FZ315" s="10">
        <f t="shared" si="4308"/>
        <v>2348.387813</v>
      </c>
      <c r="GA315" s="10">
        <f t="shared" si="4308"/>
        <v>2906.42056</v>
      </c>
      <c r="GB315" s="52">
        <f t="shared" si="45"/>
        <v>27901.63738</v>
      </c>
      <c r="GC315" s="10">
        <f t="shared" ref="GC315:GN315" si="4309">GC274</f>
        <v>2534.12783</v>
      </c>
      <c r="GD315" s="10">
        <f t="shared" si="4309"/>
        <v>2767.534341</v>
      </c>
      <c r="GE315" s="10">
        <f t="shared" si="4309"/>
        <v>3100.972213</v>
      </c>
      <c r="GF315" s="10">
        <f t="shared" si="4309"/>
        <v>3100.972213</v>
      </c>
      <c r="GG315" s="10">
        <f t="shared" si="4309"/>
        <v>3167.659787</v>
      </c>
      <c r="GH315" s="10">
        <f t="shared" si="4309"/>
        <v>3367.722511</v>
      </c>
      <c r="GI315" s="10">
        <f t="shared" si="4309"/>
        <v>3867.879319</v>
      </c>
      <c r="GJ315" s="10">
        <f t="shared" si="4309"/>
        <v>3767.847958</v>
      </c>
      <c r="GK315" s="10">
        <f t="shared" si="4309"/>
        <v>3501.09766</v>
      </c>
      <c r="GL315" s="10">
        <f t="shared" si="4309"/>
        <v>3301.034936</v>
      </c>
      <c r="GM315" s="10">
        <f t="shared" si="4309"/>
        <v>3367.722511</v>
      </c>
      <c r="GN315" s="10">
        <f t="shared" si="4309"/>
        <v>4167.973404</v>
      </c>
      <c r="GO315" s="52">
        <f t="shared" si="47"/>
        <v>40012.54468</v>
      </c>
      <c r="GP315" s="63">
        <f t="shared" ref="GP315:HA315" si="4310">GP274</f>
        <v>3900.936424</v>
      </c>
      <c r="GQ315" s="63">
        <f t="shared" si="4310"/>
        <v>4260.2332</v>
      </c>
      <c r="GR315" s="63">
        <f t="shared" si="4310"/>
        <v>4773.514308</v>
      </c>
      <c r="GS315" s="63">
        <f t="shared" si="4310"/>
        <v>4773.514308</v>
      </c>
      <c r="GT315" s="63">
        <f t="shared" si="4310"/>
        <v>4876.17053</v>
      </c>
      <c r="GU315" s="63">
        <f t="shared" si="4310"/>
        <v>5184.139195</v>
      </c>
      <c r="GV315" s="63">
        <f t="shared" si="4310"/>
        <v>5954.060858</v>
      </c>
      <c r="GW315" s="63">
        <f t="shared" si="4310"/>
        <v>5800.076525</v>
      </c>
      <c r="GX315" s="63">
        <f t="shared" si="4310"/>
        <v>5389.451639</v>
      </c>
      <c r="GY315" s="63">
        <f t="shared" si="4310"/>
        <v>5081.482973</v>
      </c>
      <c r="GZ315" s="63">
        <f t="shared" si="4310"/>
        <v>5184.139195</v>
      </c>
      <c r="HA315" s="63">
        <f t="shared" si="4310"/>
        <v>6416.013855</v>
      </c>
      <c r="HB315" s="52">
        <f t="shared" si="49"/>
        <v>61593.73301</v>
      </c>
      <c r="HC315" s="63">
        <f t="shared" ref="HC315:HN315" si="4311">HC274</f>
        <v>6101.519354</v>
      </c>
      <c r="HD315" s="63">
        <f t="shared" si="4311"/>
        <v>6663.5014</v>
      </c>
      <c r="HE315" s="63">
        <f t="shared" si="4311"/>
        <v>7466.332894</v>
      </c>
      <c r="HF315" s="63">
        <f t="shared" si="4311"/>
        <v>7466.332894</v>
      </c>
      <c r="HG315" s="63">
        <f t="shared" si="4311"/>
        <v>7626.899193</v>
      </c>
      <c r="HH315" s="63">
        <f t="shared" si="4311"/>
        <v>8108.598089</v>
      </c>
      <c r="HI315" s="63">
        <f t="shared" si="4311"/>
        <v>9312.84533</v>
      </c>
      <c r="HJ315" s="63">
        <f t="shared" si="4311"/>
        <v>9071.995882</v>
      </c>
      <c r="HK315" s="63">
        <f t="shared" si="4311"/>
        <v>8429.730687</v>
      </c>
      <c r="HL315" s="63">
        <f t="shared" si="4311"/>
        <v>7948.03179</v>
      </c>
      <c r="HM315" s="63">
        <f t="shared" si="4311"/>
        <v>8108.598089</v>
      </c>
      <c r="HN315" s="63">
        <f t="shared" si="4311"/>
        <v>10035.39367</v>
      </c>
      <c r="HO315" s="52">
        <f t="shared" si="51"/>
        <v>96339.77928</v>
      </c>
      <c r="HP315" s="63">
        <f t="shared" ref="HP315:IA315" si="4312">HP274</f>
        <v>9648.072904</v>
      </c>
      <c r="HQ315" s="63">
        <f t="shared" si="4312"/>
        <v>10536.7112</v>
      </c>
      <c r="HR315" s="63">
        <f t="shared" si="4312"/>
        <v>11806.19448</v>
      </c>
      <c r="HS315" s="63">
        <f t="shared" si="4312"/>
        <v>11806.19448</v>
      </c>
      <c r="HT315" s="63">
        <f t="shared" si="4312"/>
        <v>12060.09113</v>
      </c>
      <c r="HU315" s="63">
        <f t="shared" si="4312"/>
        <v>12821.7811</v>
      </c>
      <c r="HV315" s="63">
        <f t="shared" si="4312"/>
        <v>14726.00601</v>
      </c>
      <c r="HW315" s="63">
        <f t="shared" si="4312"/>
        <v>14345.16103</v>
      </c>
      <c r="HX315" s="63">
        <f t="shared" si="4312"/>
        <v>13329.57441</v>
      </c>
      <c r="HY315" s="63">
        <f t="shared" si="4312"/>
        <v>12567.88444</v>
      </c>
      <c r="HZ315" s="63">
        <f t="shared" si="4312"/>
        <v>12821.7811</v>
      </c>
      <c r="IA315" s="63">
        <f t="shared" si="4312"/>
        <v>15868.54096</v>
      </c>
      <c r="IB315" s="52">
        <f t="shared" si="53"/>
        <v>152337.9932</v>
      </c>
      <c r="IC315" s="63">
        <f t="shared" ref="IC315:IN315" si="4313">IC274</f>
        <v>14348.49408</v>
      </c>
      <c r="ID315" s="63">
        <f t="shared" si="4313"/>
        <v>15670.06591</v>
      </c>
      <c r="IE315" s="63">
        <f t="shared" si="4313"/>
        <v>17558.02566</v>
      </c>
      <c r="IF315" s="63">
        <f t="shared" si="4313"/>
        <v>17558.02566</v>
      </c>
      <c r="IG315" s="63">
        <f t="shared" si="4313"/>
        <v>17935.61761</v>
      </c>
      <c r="IH315" s="63">
        <f t="shared" si="4313"/>
        <v>19068.39345</v>
      </c>
      <c r="II315" s="63">
        <f t="shared" si="4313"/>
        <v>21900.33308</v>
      </c>
      <c r="IJ315" s="63">
        <f t="shared" si="4313"/>
        <v>21333.94515</v>
      </c>
      <c r="IK315" s="63">
        <f t="shared" si="4313"/>
        <v>19823.57735</v>
      </c>
      <c r="IL315" s="63">
        <f t="shared" si="4313"/>
        <v>18690.8015</v>
      </c>
      <c r="IM315" s="63">
        <f t="shared" si="4313"/>
        <v>19068.39345</v>
      </c>
      <c r="IN315" s="63">
        <f t="shared" si="4313"/>
        <v>23599.49685</v>
      </c>
      <c r="IO315" s="52">
        <f t="shared" si="55"/>
        <v>226555.1697</v>
      </c>
      <c r="IP315" s="63">
        <f t="shared" ref="IP315:JA315" si="4314">IP274</f>
        <v>21472.46971</v>
      </c>
      <c r="IQ315" s="63">
        <f t="shared" si="4314"/>
        <v>23450.19719</v>
      </c>
      <c r="IR315" s="63">
        <f t="shared" si="4314"/>
        <v>26275.52215</v>
      </c>
      <c r="IS315" s="63">
        <f t="shared" si="4314"/>
        <v>26275.52215</v>
      </c>
      <c r="IT315" s="63">
        <f t="shared" si="4314"/>
        <v>26840.58714</v>
      </c>
      <c r="IU315" s="63">
        <f t="shared" si="4314"/>
        <v>28535.78212</v>
      </c>
      <c r="IV315" s="63">
        <f t="shared" si="4314"/>
        <v>32773.76956</v>
      </c>
      <c r="IW315" s="63">
        <f t="shared" si="4314"/>
        <v>31926.17207</v>
      </c>
      <c r="IX315" s="63">
        <f t="shared" si="4314"/>
        <v>29665.9121</v>
      </c>
      <c r="IY315" s="63">
        <f t="shared" si="4314"/>
        <v>27970.71713</v>
      </c>
      <c r="IZ315" s="63">
        <f t="shared" si="4314"/>
        <v>28535.78212</v>
      </c>
      <c r="JA315" s="63">
        <f t="shared" si="4314"/>
        <v>35316.56203</v>
      </c>
      <c r="JB315" s="52">
        <f t="shared" si="57"/>
        <v>339038.9955</v>
      </c>
      <c r="JC315" s="2"/>
      <c r="JD315" s="2"/>
      <c r="JE315" s="19">
        <f t="shared" si="58"/>
        <v>0</v>
      </c>
      <c r="JF315" s="19">
        <f t="shared" si="59"/>
        <v>0</v>
      </c>
      <c r="JG315" s="48">
        <f t="shared" si="60"/>
        <v>0</v>
      </c>
      <c r="JH315" s="48">
        <f t="shared" si="61"/>
        <v>0</v>
      </c>
      <c r="JI315" s="48">
        <f t="shared" si="62"/>
        <v>0</v>
      </c>
      <c r="JJ315" s="48">
        <f t="shared" si="63"/>
        <v>0</v>
      </c>
      <c r="JK315" s="48">
        <f t="shared" si="64"/>
        <v>0</v>
      </c>
    </row>
    <row r="316" ht="19.5" customHeight="1" outlineLevel="1">
      <c r="A316" s="2"/>
      <c r="B316" s="13" t="s">
        <v>19</v>
      </c>
      <c r="C316" s="10">
        <f t="shared" ref="C316:N316" si="4315">C275</f>
        <v>1539.010603</v>
      </c>
      <c r="D316" s="10">
        <f t="shared" si="4315"/>
        <v>1680.76158</v>
      </c>
      <c r="E316" s="10">
        <f t="shared" si="4315"/>
        <v>1883.262975</v>
      </c>
      <c r="F316" s="10">
        <f t="shared" si="4315"/>
        <v>1883.262975</v>
      </c>
      <c r="G316" s="10">
        <f t="shared" si="4315"/>
        <v>1923.763254</v>
      </c>
      <c r="H316" s="10">
        <f t="shared" si="4315"/>
        <v>2045.264091</v>
      </c>
      <c r="I316" s="10">
        <f t="shared" si="4315"/>
        <v>2349.016184</v>
      </c>
      <c r="J316" s="10">
        <f t="shared" si="4315"/>
        <v>2288.265765</v>
      </c>
      <c r="K316" s="10">
        <f t="shared" si="4315"/>
        <v>2126.264649</v>
      </c>
      <c r="L316" s="10">
        <f t="shared" si="4315"/>
        <v>1802.262417</v>
      </c>
      <c r="M316" s="10">
        <f t="shared" si="4315"/>
        <v>2247.765486</v>
      </c>
      <c r="N316" s="10">
        <f t="shared" si="4315"/>
        <v>2531.267439</v>
      </c>
      <c r="O316" s="10">
        <f t="shared" si="21"/>
        <v>24300.16742</v>
      </c>
      <c r="P316" s="10">
        <f t="shared" ref="P316:AA316" si="4316">P275</f>
        <v>2106.772843</v>
      </c>
      <c r="Q316" s="10">
        <f t="shared" si="4316"/>
        <v>2300.81771</v>
      </c>
      <c r="R316" s="10">
        <f t="shared" si="4316"/>
        <v>2578.024664</v>
      </c>
      <c r="S316" s="10">
        <f t="shared" si="4316"/>
        <v>2578.024664</v>
      </c>
      <c r="T316" s="10">
        <f t="shared" si="4316"/>
        <v>2633.466054</v>
      </c>
      <c r="U316" s="10">
        <f t="shared" si="4316"/>
        <v>2799.790226</v>
      </c>
      <c r="V316" s="10">
        <f t="shared" si="4316"/>
        <v>3215.600656</v>
      </c>
      <c r="W316" s="10">
        <f t="shared" si="4316"/>
        <v>3132.43857</v>
      </c>
      <c r="X316" s="10">
        <f t="shared" si="4316"/>
        <v>2910.673007</v>
      </c>
      <c r="Y316" s="10">
        <f t="shared" si="4316"/>
        <v>2467.141882</v>
      </c>
      <c r="Z316" s="10">
        <f t="shared" si="4316"/>
        <v>3076.997179</v>
      </c>
      <c r="AA316" s="10">
        <f t="shared" si="4316"/>
        <v>3465.086913</v>
      </c>
      <c r="AB316" s="10">
        <f t="shared" si="23"/>
        <v>33264.83437</v>
      </c>
      <c r="AC316" s="10">
        <f t="shared" ref="AC316:AN316" si="4317">AC275</f>
        <v>2951.332431</v>
      </c>
      <c r="AD316" s="10">
        <f t="shared" si="4317"/>
        <v>3223.165681</v>
      </c>
      <c r="AE316" s="10">
        <f t="shared" si="4317"/>
        <v>3611.498896</v>
      </c>
      <c r="AF316" s="10">
        <f t="shared" si="4317"/>
        <v>3611.498896</v>
      </c>
      <c r="AG316" s="10">
        <f t="shared" si="4317"/>
        <v>3689.165538</v>
      </c>
      <c r="AH316" s="10">
        <f t="shared" si="4317"/>
        <v>3922.165467</v>
      </c>
      <c r="AI316" s="10">
        <f t="shared" si="4317"/>
        <v>4504.665289</v>
      </c>
      <c r="AJ316" s="10">
        <f t="shared" si="4317"/>
        <v>4388.165325</v>
      </c>
      <c r="AK316" s="10">
        <f t="shared" si="4317"/>
        <v>4077.498753</v>
      </c>
      <c r="AL316" s="10">
        <f t="shared" si="4317"/>
        <v>3456.16561</v>
      </c>
      <c r="AM316" s="10">
        <f t="shared" si="4317"/>
        <v>4310.498682</v>
      </c>
      <c r="AN316" s="10">
        <f t="shared" si="4317"/>
        <v>4854.165182</v>
      </c>
      <c r="AO316" s="10">
        <f t="shared" si="25"/>
        <v>46599.98575</v>
      </c>
      <c r="AP316" s="10">
        <f t="shared" ref="AP316:BA316" si="4318">AP275</f>
        <v>4242.379779</v>
      </c>
      <c r="AQ316" s="10">
        <f t="shared" si="4318"/>
        <v>4633.125285</v>
      </c>
      <c r="AR316" s="10">
        <f t="shared" si="4318"/>
        <v>5191.33315</v>
      </c>
      <c r="AS316" s="10">
        <f t="shared" si="4318"/>
        <v>5191.33315</v>
      </c>
      <c r="AT316" s="10">
        <f t="shared" si="4318"/>
        <v>5302.974723</v>
      </c>
      <c r="AU316" s="10">
        <f t="shared" si="4318"/>
        <v>5637.899443</v>
      </c>
      <c r="AV316" s="10">
        <f t="shared" si="4318"/>
        <v>6475.211241</v>
      </c>
      <c r="AW316" s="10">
        <f t="shared" si="4318"/>
        <v>6307.748882</v>
      </c>
      <c r="AX316" s="10">
        <f t="shared" si="4318"/>
        <v>5861.182589</v>
      </c>
      <c r="AY316" s="10">
        <f t="shared" si="4318"/>
        <v>4968.050004</v>
      </c>
      <c r="AZ316" s="10">
        <f t="shared" si="4318"/>
        <v>6196.107308</v>
      </c>
      <c r="BA316" s="10">
        <f t="shared" si="4318"/>
        <v>6977.59832</v>
      </c>
      <c r="BB316" s="10">
        <f t="shared" si="27"/>
        <v>66984.94388</v>
      </c>
      <c r="BC316" s="10">
        <f t="shared" ref="BC316:BN316" si="4319">BC275</f>
        <v>6235.624276</v>
      </c>
      <c r="BD316" s="10">
        <f t="shared" si="4319"/>
        <v>6809.958091</v>
      </c>
      <c r="BE316" s="10">
        <f t="shared" si="4319"/>
        <v>7630.434969</v>
      </c>
      <c r="BF316" s="10">
        <f t="shared" si="4319"/>
        <v>7630.434969</v>
      </c>
      <c r="BG316" s="10">
        <f t="shared" si="4319"/>
        <v>7794.530345</v>
      </c>
      <c r="BH316" s="10">
        <f t="shared" si="4319"/>
        <v>8286.816472</v>
      </c>
      <c r="BI316" s="10">
        <f t="shared" si="4319"/>
        <v>9517.531789</v>
      </c>
      <c r="BJ316" s="10">
        <f t="shared" si="4319"/>
        <v>9271.388726</v>
      </c>
      <c r="BK316" s="10">
        <f t="shared" si="4319"/>
        <v>8615.007223</v>
      </c>
      <c r="BL316" s="10">
        <f t="shared" si="4319"/>
        <v>7302.244218</v>
      </c>
      <c r="BM316" s="10">
        <f t="shared" si="4319"/>
        <v>9107.29335</v>
      </c>
      <c r="BN316" s="10">
        <f t="shared" si="4319"/>
        <v>10255.96098</v>
      </c>
      <c r="BO316" s="10">
        <f t="shared" si="29"/>
        <v>98457.22541</v>
      </c>
      <c r="BP316" s="10">
        <f t="shared" ref="BP316:CA316" si="4320">BP275</f>
        <v>8688.062847</v>
      </c>
      <c r="BQ316" s="10">
        <f t="shared" si="4320"/>
        <v>9488.279162</v>
      </c>
      <c r="BR316" s="10">
        <f t="shared" si="4320"/>
        <v>10631.44533</v>
      </c>
      <c r="BS316" s="10">
        <f t="shared" si="4320"/>
        <v>10631.44533</v>
      </c>
      <c r="BT316" s="10">
        <f t="shared" si="4320"/>
        <v>10860.07856</v>
      </c>
      <c r="BU316" s="10">
        <f t="shared" si="4320"/>
        <v>11545.97826</v>
      </c>
      <c r="BV316" s="10">
        <f t="shared" si="4320"/>
        <v>13260.7275</v>
      </c>
      <c r="BW316" s="10">
        <f t="shared" si="4320"/>
        <v>12917.77765</v>
      </c>
      <c r="BX316" s="10">
        <f t="shared" si="4320"/>
        <v>12003.24472</v>
      </c>
      <c r="BY316" s="10">
        <f t="shared" si="4320"/>
        <v>10174.17886</v>
      </c>
      <c r="BZ316" s="10">
        <f t="shared" si="4320"/>
        <v>12689.14442</v>
      </c>
      <c r="CA316" s="10">
        <f t="shared" si="4320"/>
        <v>14289.57705</v>
      </c>
      <c r="CB316" s="10">
        <f t="shared" si="31"/>
        <v>137179.9397</v>
      </c>
      <c r="CC316" s="10">
        <f t="shared" ref="CC316:CN316" si="4321">CC275</f>
        <v>12319.25937</v>
      </c>
      <c r="CD316" s="10">
        <f t="shared" si="4321"/>
        <v>13453.928</v>
      </c>
      <c r="CE316" s="10">
        <f t="shared" si="4321"/>
        <v>15074.88318</v>
      </c>
      <c r="CF316" s="10">
        <f t="shared" si="4321"/>
        <v>15074.88318</v>
      </c>
      <c r="CG316" s="10">
        <f t="shared" si="4321"/>
        <v>15399.07421</v>
      </c>
      <c r="CH316" s="10">
        <f t="shared" si="4321"/>
        <v>16371.64732</v>
      </c>
      <c r="CI316" s="10">
        <f t="shared" si="4321"/>
        <v>18803.08009</v>
      </c>
      <c r="CJ316" s="10">
        <f t="shared" si="4321"/>
        <v>18316.79354</v>
      </c>
      <c r="CK316" s="10">
        <f t="shared" si="4321"/>
        <v>17020.02939</v>
      </c>
      <c r="CL316" s="10">
        <f t="shared" si="4321"/>
        <v>14426.5011</v>
      </c>
      <c r="CM316" s="10">
        <f t="shared" si="4321"/>
        <v>17992.6025</v>
      </c>
      <c r="CN316" s="10">
        <f t="shared" si="4321"/>
        <v>20261.93975</v>
      </c>
      <c r="CO316" s="10">
        <f t="shared" si="33"/>
        <v>194514.6216</v>
      </c>
      <c r="CP316" s="2"/>
      <c r="CQ316" s="2"/>
      <c r="CR316" s="48">
        <f>O316-'ОПУ БС'!C316</f>
        <v>0</v>
      </c>
      <c r="CS316" s="48">
        <f>AB316-'ОПУ БС'!D316</f>
        <v>0</v>
      </c>
      <c r="CT316" s="48">
        <f>AO316-'ОПУ БС'!E316</f>
        <v>0</v>
      </c>
      <c r="CU316" s="48">
        <f>BB316-'ОПУ БС'!F316</f>
        <v>0</v>
      </c>
      <c r="CV316" s="48">
        <f>BO316-'ОПУ БС'!G316</f>
        <v>0</v>
      </c>
      <c r="CW316" s="48">
        <f>CB316-'ОПУ БС'!H316</f>
        <v>0</v>
      </c>
      <c r="CX316" s="48">
        <f>CO316-'ОПУ БС'!I316</f>
        <v>0</v>
      </c>
      <c r="CY316" s="2"/>
      <c r="CZ316" s="2"/>
      <c r="DA316" s="54">
        <f t="shared" ref="DA316:DL316" si="4322">DA275</f>
        <v>0</v>
      </c>
      <c r="DB316" s="54">
        <f t="shared" si="4322"/>
        <v>0</v>
      </c>
      <c r="DC316" s="54">
        <f t="shared" si="4322"/>
        <v>0</v>
      </c>
      <c r="DD316" s="54">
        <f t="shared" si="4322"/>
        <v>0</v>
      </c>
      <c r="DE316" s="54">
        <f t="shared" si="4322"/>
        <v>0</v>
      </c>
      <c r="DF316" s="54">
        <f t="shared" si="4322"/>
        <v>0</v>
      </c>
      <c r="DG316" s="54">
        <f t="shared" si="4322"/>
        <v>0</v>
      </c>
      <c r="DH316" s="54">
        <f t="shared" si="4322"/>
        <v>0</v>
      </c>
      <c r="DI316" s="54">
        <f t="shared" si="4322"/>
        <v>0</v>
      </c>
      <c r="DJ316" s="54">
        <f t="shared" si="4322"/>
        <v>0</v>
      </c>
      <c r="DK316" s="54">
        <f t="shared" si="4322"/>
        <v>0</v>
      </c>
      <c r="DL316" s="54">
        <f t="shared" si="4322"/>
        <v>0</v>
      </c>
      <c r="DM316" s="55">
        <f t="shared" si="35"/>
        <v>0</v>
      </c>
      <c r="DN316" s="54">
        <f t="shared" ref="DN316:DY316" si="4323">DN275</f>
        <v>0</v>
      </c>
      <c r="DO316" s="54">
        <f t="shared" si="4323"/>
        <v>0</v>
      </c>
      <c r="DP316" s="54">
        <f t="shared" si="4323"/>
        <v>0</v>
      </c>
      <c r="DQ316" s="54">
        <f t="shared" si="4323"/>
        <v>0</v>
      </c>
      <c r="DR316" s="54">
        <f t="shared" si="4323"/>
        <v>0</v>
      </c>
      <c r="DS316" s="54">
        <f t="shared" si="4323"/>
        <v>0</v>
      </c>
      <c r="DT316" s="54">
        <f t="shared" si="4323"/>
        <v>0</v>
      </c>
      <c r="DU316" s="54">
        <f t="shared" si="4323"/>
        <v>0</v>
      </c>
      <c r="DV316" s="54">
        <f t="shared" si="4323"/>
        <v>0</v>
      </c>
      <c r="DW316" s="54">
        <f t="shared" si="4323"/>
        <v>0</v>
      </c>
      <c r="DX316" s="54">
        <f t="shared" si="4323"/>
        <v>0</v>
      </c>
      <c r="DY316" s="54">
        <f t="shared" si="4323"/>
        <v>0</v>
      </c>
      <c r="DZ316" s="50">
        <f t="shared" si="37"/>
        <v>0</v>
      </c>
      <c r="EA316" s="54">
        <f t="shared" ref="EA316:EL316" si="4324">EA275</f>
        <v>0</v>
      </c>
      <c r="EB316" s="54">
        <f t="shared" si="4324"/>
        <v>0</v>
      </c>
      <c r="EC316" s="54">
        <f t="shared" si="4324"/>
        <v>0</v>
      </c>
      <c r="ED316" s="54">
        <f t="shared" si="4324"/>
        <v>0</v>
      </c>
      <c r="EE316" s="54">
        <f t="shared" si="4324"/>
        <v>0</v>
      </c>
      <c r="EF316" s="54">
        <f t="shared" si="4324"/>
        <v>0</v>
      </c>
      <c r="EG316" s="54">
        <f t="shared" si="4324"/>
        <v>0</v>
      </c>
      <c r="EH316" s="54">
        <f t="shared" si="4324"/>
        <v>0</v>
      </c>
      <c r="EI316" s="54">
        <f t="shared" si="4324"/>
        <v>0</v>
      </c>
      <c r="EJ316" s="54">
        <f t="shared" si="4324"/>
        <v>0</v>
      </c>
      <c r="EK316" s="54">
        <f t="shared" si="4324"/>
        <v>0</v>
      </c>
      <c r="EL316" s="54">
        <f t="shared" si="4324"/>
        <v>0</v>
      </c>
      <c r="EM316" s="50">
        <f t="shared" si="39"/>
        <v>0</v>
      </c>
      <c r="EN316" s="54">
        <f t="shared" ref="EN316:EY316" si="4325">EN275</f>
        <v>0</v>
      </c>
      <c r="EO316" s="54">
        <f t="shared" si="4325"/>
        <v>0</v>
      </c>
      <c r="EP316" s="54">
        <f t="shared" si="4325"/>
        <v>0</v>
      </c>
      <c r="EQ316" s="54">
        <f t="shared" si="4325"/>
        <v>0</v>
      </c>
      <c r="ER316" s="54">
        <f t="shared" si="4325"/>
        <v>0</v>
      </c>
      <c r="ES316" s="54">
        <f t="shared" si="4325"/>
        <v>0</v>
      </c>
      <c r="ET316" s="54">
        <f t="shared" si="4325"/>
        <v>0</v>
      </c>
      <c r="EU316" s="54">
        <f t="shared" si="4325"/>
        <v>0</v>
      </c>
      <c r="EV316" s="54">
        <f t="shared" si="4325"/>
        <v>0</v>
      </c>
      <c r="EW316" s="54">
        <f t="shared" si="4325"/>
        <v>0</v>
      </c>
      <c r="EX316" s="54">
        <f t="shared" si="4325"/>
        <v>0</v>
      </c>
      <c r="EY316" s="54">
        <f t="shared" si="4325"/>
        <v>0</v>
      </c>
      <c r="EZ316" s="51">
        <f t="shared" si="41"/>
        <v>0</v>
      </c>
      <c r="FA316" s="54">
        <f t="shared" ref="FA316:FL316" si="4326">FA275</f>
        <v>0</v>
      </c>
      <c r="FB316" s="54">
        <f t="shared" si="4326"/>
        <v>0</v>
      </c>
      <c r="FC316" s="54">
        <f t="shared" si="4326"/>
        <v>0</v>
      </c>
      <c r="FD316" s="54">
        <f t="shared" si="4326"/>
        <v>0</v>
      </c>
      <c r="FE316" s="54">
        <f t="shared" si="4326"/>
        <v>0</v>
      </c>
      <c r="FF316" s="54">
        <f t="shared" si="4326"/>
        <v>0</v>
      </c>
      <c r="FG316" s="54">
        <f t="shared" si="4326"/>
        <v>0</v>
      </c>
      <c r="FH316" s="54">
        <f t="shared" si="4326"/>
        <v>0</v>
      </c>
      <c r="FI316" s="54">
        <f t="shared" si="4326"/>
        <v>0</v>
      </c>
      <c r="FJ316" s="54">
        <f t="shared" si="4326"/>
        <v>0</v>
      </c>
      <c r="FK316" s="54">
        <f t="shared" si="4326"/>
        <v>0</v>
      </c>
      <c r="FL316" s="54">
        <f t="shared" si="4326"/>
        <v>0</v>
      </c>
      <c r="FM316" s="51">
        <f t="shared" si="43"/>
        <v>0</v>
      </c>
      <c r="FN316" s="2"/>
      <c r="FO316" s="2"/>
      <c r="FP316" s="10">
        <f t="shared" ref="FP316:GA316" si="4327">FP275</f>
        <v>1539.010603</v>
      </c>
      <c r="FQ316" s="10">
        <f t="shared" si="4327"/>
        <v>1680.76158</v>
      </c>
      <c r="FR316" s="10">
        <f t="shared" si="4327"/>
        <v>1883.262975</v>
      </c>
      <c r="FS316" s="10">
        <f t="shared" si="4327"/>
        <v>1883.262975</v>
      </c>
      <c r="FT316" s="10">
        <f t="shared" si="4327"/>
        <v>1923.763254</v>
      </c>
      <c r="FU316" s="10">
        <f t="shared" si="4327"/>
        <v>2045.264091</v>
      </c>
      <c r="FV316" s="10">
        <f t="shared" si="4327"/>
        <v>2349.016184</v>
      </c>
      <c r="FW316" s="10">
        <f t="shared" si="4327"/>
        <v>2288.265765</v>
      </c>
      <c r="FX316" s="10">
        <f t="shared" si="4327"/>
        <v>2126.264649</v>
      </c>
      <c r="FY316" s="10">
        <f t="shared" si="4327"/>
        <v>1802.262417</v>
      </c>
      <c r="FZ316" s="10">
        <f t="shared" si="4327"/>
        <v>2247.765486</v>
      </c>
      <c r="GA316" s="10">
        <f t="shared" si="4327"/>
        <v>2531.267439</v>
      </c>
      <c r="GB316" s="52">
        <f t="shared" si="45"/>
        <v>24300.16742</v>
      </c>
      <c r="GC316" s="10">
        <f t="shared" ref="GC316:GN316" si="4328">GC275</f>
        <v>2106.772843</v>
      </c>
      <c r="GD316" s="10">
        <f t="shared" si="4328"/>
        <v>2300.81771</v>
      </c>
      <c r="GE316" s="10">
        <f t="shared" si="4328"/>
        <v>2578.024664</v>
      </c>
      <c r="GF316" s="10">
        <f t="shared" si="4328"/>
        <v>2578.024664</v>
      </c>
      <c r="GG316" s="10">
        <f t="shared" si="4328"/>
        <v>2633.466054</v>
      </c>
      <c r="GH316" s="10">
        <f t="shared" si="4328"/>
        <v>2799.790226</v>
      </c>
      <c r="GI316" s="10">
        <f t="shared" si="4328"/>
        <v>3215.600656</v>
      </c>
      <c r="GJ316" s="10">
        <f t="shared" si="4328"/>
        <v>3132.43857</v>
      </c>
      <c r="GK316" s="10">
        <f t="shared" si="4328"/>
        <v>2910.673007</v>
      </c>
      <c r="GL316" s="10">
        <f t="shared" si="4328"/>
        <v>2467.141882</v>
      </c>
      <c r="GM316" s="10">
        <f t="shared" si="4328"/>
        <v>3076.997179</v>
      </c>
      <c r="GN316" s="10">
        <f t="shared" si="4328"/>
        <v>3465.086913</v>
      </c>
      <c r="GO316" s="52">
        <f t="shared" si="47"/>
        <v>33264.83437</v>
      </c>
      <c r="GP316" s="63">
        <f t="shared" ref="GP316:HA316" si="4329">GP275</f>
        <v>2951.332431</v>
      </c>
      <c r="GQ316" s="63">
        <f t="shared" si="4329"/>
        <v>3223.165681</v>
      </c>
      <c r="GR316" s="63">
        <f t="shared" si="4329"/>
        <v>3611.498896</v>
      </c>
      <c r="GS316" s="63">
        <f t="shared" si="4329"/>
        <v>3611.498896</v>
      </c>
      <c r="GT316" s="63">
        <f t="shared" si="4329"/>
        <v>3689.165538</v>
      </c>
      <c r="GU316" s="63">
        <f t="shared" si="4329"/>
        <v>3922.165467</v>
      </c>
      <c r="GV316" s="63">
        <f t="shared" si="4329"/>
        <v>4504.665289</v>
      </c>
      <c r="GW316" s="63">
        <f t="shared" si="4329"/>
        <v>4388.165325</v>
      </c>
      <c r="GX316" s="63">
        <f t="shared" si="4329"/>
        <v>4077.498753</v>
      </c>
      <c r="GY316" s="63">
        <f t="shared" si="4329"/>
        <v>3456.16561</v>
      </c>
      <c r="GZ316" s="63">
        <f t="shared" si="4329"/>
        <v>4310.498682</v>
      </c>
      <c r="HA316" s="63">
        <f t="shared" si="4329"/>
        <v>4854.165182</v>
      </c>
      <c r="HB316" s="52">
        <f t="shared" si="49"/>
        <v>46599.98575</v>
      </c>
      <c r="HC316" s="63">
        <f t="shared" ref="HC316:HN316" si="4330">HC275</f>
        <v>4242.379779</v>
      </c>
      <c r="HD316" s="63">
        <f t="shared" si="4330"/>
        <v>4633.125285</v>
      </c>
      <c r="HE316" s="63">
        <f t="shared" si="4330"/>
        <v>5191.33315</v>
      </c>
      <c r="HF316" s="63">
        <f t="shared" si="4330"/>
        <v>5191.33315</v>
      </c>
      <c r="HG316" s="63">
        <f t="shared" si="4330"/>
        <v>5302.974723</v>
      </c>
      <c r="HH316" s="63">
        <f t="shared" si="4330"/>
        <v>5637.899443</v>
      </c>
      <c r="HI316" s="63">
        <f t="shared" si="4330"/>
        <v>6475.211241</v>
      </c>
      <c r="HJ316" s="63">
        <f t="shared" si="4330"/>
        <v>6307.748882</v>
      </c>
      <c r="HK316" s="63">
        <f t="shared" si="4330"/>
        <v>5861.182589</v>
      </c>
      <c r="HL316" s="63">
        <f t="shared" si="4330"/>
        <v>4968.050004</v>
      </c>
      <c r="HM316" s="63">
        <f t="shared" si="4330"/>
        <v>6196.107308</v>
      </c>
      <c r="HN316" s="63">
        <f t="shared" si="4330"/>
        <v>6977.59832</v>
      </c>
      <c r="HO316" s="52">
        <f t="shared" si="51"/>
        <v>66984.94388</v>
      </c>
      <c r="HP316" s="63">
        <f t="shared" ref="HP316:IA316" si="4331">HP275</f>
        <v>6235.624276</v>
      </c>
      <c r="HQ316" s="63">
        <f t="shared" si="4331"/>
        <v>6809.958091</v>
      </c>
      <c r="HR316" s="63">
        <f t="shared" si="4331"/>
        <v>7630.434969</v>
      </c>
      <c r="HS316" s="63">
        <f t="shared" si="4331"/>
        <v>7630.434969</v>
      </c>
      <c r="HT316" s="63">
        <f t="shared" si="4331"/>
        <v>7794.530345</v>
      </c>
      <c r="HU316" s="63">
        <f t="shared" si="4331"/>
        <v>8286.816472</v>
      </c>
      <c r="HV316" s="63">
        <f t="shared" si="4331"/>
        <v>9517.531789</v>
      </c>
      <c r="HW316" s="63">
        <f t="shared" si="4331"/>
        <v>9271.388726</v>
      </c>
      <c r="HX316" s="63">
        <f t="shared" si="4331"/>
        <v>8615.007223</v>
      </c>
      <c r="HY316" s="63">
        <f t="shared" si="4331"/>
        <v>7302.244218</v>
      </c>
      <c r="HZ316" s="63">
        <f t="shared" si="4331"/>
        <v>9107.29335</v>
      </c>
      <c r="IA316" s="63">
        <f t="shared" si="4331"/>
        <v>10255.96098</v>
      </c>
      <c r="IB316" s="52">
        <f t="shared" si="53"/>
        <v>98457.22541</v>
      </c>
      <c r="IC316" s="63">
        <f t="shared" ref="IC316:IN316" si="4332">IC275</f>
        <v>8688.062847</v>
      </c>
      <c r="ID316" s="63">
        <f t="shared" si="4332"/>
        <v>9488.279162</v>
      </c>
      <c r="IE316" s="63">
        <f t="shared" si="4332"/>
        <v>10631.44533</v>
      </c>
      <c r="IF316" s="63">
        <f t="shared" si="4332"/>
        <v>10631.44533</v>
      </c>
      <c r="IG316" s="63">
        <f t="shared" si="4332"/>
        <v>10860.07856</v>
      </c>
      <c r="IH316" s="63">
        <f t="shared" si="4332"/>
        <v>11545.97826</v>
      </c>
      <c r="II316" s="63">
        <f t="shared" si="4332"/>
        <v>13260.7275</v>
      </c>
      <c r="IJ316" s="63">
        <f t="shared" si="4332"/>
        <v>12917.77765</v>
      </c>
      <c r="IK316" s="63">
        <f t="shared" si="4332"/>
        <v>12003.24472</v>
      </c>
      <c r="IL316" s="63">
        <f t="shared" si="4332"/>
        <v>10174.17886</v>
      </c>
      <c r="IM316" s="63">
        <f t="shared" si="4332"/>
        <v>12689.14442</v>
      </c>
      <c r="IN316" s="63">
        <f t="shared" si="4332"/>
        <v>14289.57705</v>
      </c>
      <c r="IO316" s="52">
        <f t="shared" si="55"/>
        <v>137179.9397</v>
      </c>
      <c r="IP316" s="63">
        <f t="shared" ref="IP316:JA316" si="4333">IP275</f>
        <v>12319.25937</v>
      </c>
      <c r="IQ316" s="63">
        <f t="shared" si="4333"/>
        <v>13453.928</v>
      </c>
      <c r="IR316" s="63">
        <f t="shared" si="4333"/>
        <v>15074.88318</v>
      </c>
      <c r="IS316" s="63">
        <f t="shared" si="4333"/>
        <v>15074.88318</v>
      </c>
      <c r="IT316" s="63">
        <f t="shared" si="4333"/>
        <v>15399.07421</v>
      </c>
      <c r="IU316" s="63">
        <f t="shared" si="4333"/>
        <v>16371.64732</v>
      </c>
      <c r="IV316" s="63">
        <f t="shared" si="4333"/>
        <v>18803.08009</v>
      </c>
      <c r="IW316" s="63">
        <f t="shared" si="4333"/>
        <v>18316.79354</v>
      </c>
      <c r="IX316" s="63">
        <f t="shared" si="4333"/>
        <v>17020.02939</v>
      </c>
      <c r="IY316" s="63">
        <f t="shared" si="4333"/>
        <v>14426.5011</v>
      </c>
      <c r="IZ316" s="63">
        <f t="shared" si="4333"/>
        <v>17992.6025</v>
      </c>
      <c r="JA316" s="63">
        <f t="shared" si="4333"/>
        <v>20261.93975</v>
      </c>
      <c r="JB316" s="52">
        <f t="shared" si="57"/>
        <v>194514.6216</v>
      </c>
      <c r="JC316" s="2"/>
      <c r="JD316" s="2"/>
      <c r="JE316" s="19">
        <f t="shared" si="58"/>
        <v>0</v>
      </c>
      <c r="JF316" s="19">
        <f t="shared" si="59"/>
        <v>0</v>
      </c>
      <c r="JG316" s="48">
        <f t="shared" si="60"/>
        <v>0</v>
      </c>
      <c r="JH316" s="48">
        <f t="shared" si="61"/>
        <v>0</v>
      </c>
      <c r="JI316" s="48">
        <f t="shared" si="62"/>
        <v>0</v>
      </c>
      <c r="JJ316" s="48">
        <f t="shared" si="63"/>
        <v>0</v>
      </c>
      <c r="JK316" s="48">
        <f t="shared" si="64"/>
        <v>0</v>
      </c>
    </row>
    <row r="317" ht="19.5" customHeight="1" outlineLevel="1">
      <c r="A317" s="2"/>
      <c r="B317" s="13" t="s">
        <v>20</v>
      </c>
      <c r="C317" s="10">
        <f t="shared" ref="C317:N317" si="4334">C276</f>
        <v>438.4363777</v>
      </c>
      <c r="D317" s="10">
        <f t="shared" si="4334"/>
        <v>478.8186757</v>
      </c>
      <c r="E317" s="10">
        <f t="shared" si="4334"/>
        <v>536.5076727</v>
      </c>
      <c r="F317" s="10">
        <f t="shared" si="4334"/>
        <v>536.5076727</v>
      </c>
      <c r="G317" s="10">
        <f t="shared" si="4334"/>
        <v>548.0454721</v>
      </c>
      <c r="H317" s="10">
        <f t="shared" si="4334"/>
        <v>582.6588704</v>
      </c>
      <c r="I317" s="10">
        <f t="shared" si="4334"/>
        <v>669.192366</v>
      </c>
      <c r="J317" s="10">
        <f t="shared" si="4334"/>
        <v>651.8856669</v>
      </c>
      <c r="K317" s="10">
        <f t="shared" si="4334"/>
        <v>386.5162804</v>
      </c>
      <c r="L317" s="10">
        <f t="shared" si="4334"/>
        <v>571.121071</v>
      </c>
      <c r="M317" s="10">
        <f t="shared" si="4334"/>
        <v>801.8770592</v>
      </c>
      <c r="N317" s="10">
        <f t="shared" si="4334"/>
        <v>721.1124634</v>
      </c>
      <c r="O317" s="10">
        <f t="shared" si="21"/>
        <v>6922.679648</v>
      </c>
      <c r="P317" s="10">
        <f t="shared" ref="P317:AA317" si="4335">P276</f>
        <v>689.6994869</v>
      </c>
      <c r="Q317" s="10">
        <f t="shared" si="4335"/>
        <v>753.2244397</v>
      </c>
      <c r="R317" s="10">
        <f t="shared" si="4335"/>
        <v>843.9743722</v>
      </c>
      <c r="S317" s="10">
        <f t="shared" si="4335"/>
        <v>843.9743722</v>
      </c>
      <c r="T317" s="10">
        <f t="shared" si="4335"/>
        <v>862.1243586</v>
      </c>
      <c r="U317" s="10">
        <f t="shared" si="4335"/>
        <v>916.5743181</v>
      </c>
      <c r="V317" s="10">
        <f t="shared" si="4335"/>
        <v>1052.699217</v>
      </c>
      <c r="W317" s="10">
        <f t="shared" si="4335"/>
        <v>1025.474237</v>
      </c>
      <c r="X317" s="10">
        <f t="shared" si="4335"/>
        <v>608.0245477</v>
      </c>
      <c r="Y317" s="10">
        <f t="shared" si="4335"/>
        <v>898.4243316</v>
      </c>
      <c r="Z317" s="10">
        <f t="shared" si="4335"/>
        <v>1261.424062</v>
      </c>
      <c r="AA317" s="10">
        <f t="shared" si="4335"/>
        <v>1134.374156</v>
      </c>
      <c r="AB317" s="10">
        <f t="shared" si="23"/>
        <v>10889.9919</v>
      </c>
      <c r="AC317" s="10">
        <f t="shared" ref="AC317:AN317" si="4336">AC276</f>
        <v>1097.849376</v>
      </c>
      <c r="AD317" s="10">
        <f t="shared" si="4336"/>
        <v>1198.967082</v>
      </c>
      <c r="AE317" s="10">
        <f t="shared" si="4336"/>
        <v>1343.420947</v>
      </c>
      <c r="AF317" s="10">
        <f t="shared" si="4336"/>
        <v>1343.420947</v>
      </c>
      <c r="AG317" s="10">
        <f t="shared" si="4336"/>
        <v>1372.31172</v>
      </c>
      <c r="AH317" s="10">
        <f t="shared" si="4336"/>
        <v>1458.984039</v>
      </c>
      <c r="AI317" s="10">
        <f t="shared" si="4336"/>
        <v>1675.664837</v>
      </c>
      <c r="AJ317" s="10">
        <f t="shared" si="4336"/>
        <v>1632.328677</v>
      </c>
      <c r="AK317" s="10">
        <f t="shared" si="4336"/>
        <v>967.8408971</v>
      </c>
      <c r="AL317" s="10">
        <f t="shared" si="4336"/>
        <v>1430.093266</v>
      </c>
      <c r="AM317" s="10">
        <f t="shared" si="4336"/>
        <v>2007.908727</v>
      </c>
      <c r="AN317" s="10">
        <f t="shared" si="4336"/>
        <v>1805.673316</v>
      </c>
      <c r="AO317" s="10">
        <f t="shared" si="25"/>
        <v>17334.46383</v>
      </c>
      <c r="AP317" s="10">
        <f t="shared" ref="AP317:BA317" si="4337">AP276</f>
        <v>1754.314955</v>
      </c>
      <c r="AQ317" s="10">
        <f t="shared" si="4337"/>
        <v>1915.896595</v>
      </c>
      <c r="AR317" s="10">
        <f t="shared" si="4337"/>
        <v>2146.72751</v>
      </c>
      <c r="AS317" s="10">
        <f t="shared" si="4337"/>
        <v>2146.72751</v>
      </c>
      <c r="AT317" s="10">
        <f t="shared" si="4337"/>
        <v>2192.893693</v>
      </c>
      <c r="AU317" s="10">
        <f t="shared" si="4337"/>
        <v>2331.392242</v>
      </c>
      <c r="AV317" s="10">
        <f t="shared" si="4337"/>
        <v>2677.638615</v>
      </c>
      <c r="AW317" s="10">
        <f t="shared" si="4337"/>
        <v>2608.38934</v>
      </c>
      <c r="AX317" s="10">
        <f t="shared" si="4337"/>
        <v>1546.567131</v>
      </c>
      <c r="AY317" s="10">
        <f t="shared" si="4337"/>
        <v>2285.226059</v>
      </c>
      <c r="AZ317" s="10">
        <f t="shared" si="4337"/>
        <v>3208.54972</v>
      </c>
      <c r="BA317" s="10">
        <f t="shared" si="4337"/>
        <v>2885.386438</v>
      </c>
      <c r="BB317" s="10">
        <f t="shared" si="27"/>
        <v>27699.70981</v>
      </c>
      <c r="BC317" s="10">
        <f t="shared" ref="BC317:BN317" si="4338">BC276</f>
        <v>2805.696573</v>
      </c>
      <c r="BD317" s="10">
        <f t="shared" si="4338"/>
        <v>3064.115994</v>
      </c>
      <c r="BE317" s="10">
        <f t="shared" si="4338"/>
        <v>3433.286596</v>
      </c>
      <c r="BF317" s="10">
        <f t="shared" si="4338"/>
        <v>3433.286596</v>
      </c>
      <c r="BG317" s="10">
        <f t="shared" si="4338"/>
        <v>3507.120716</v>
      </c>
      <c r="BH317" s="10">
        <f t="shared" si="4338"/>
        <v>3728.623077</v>
      </c>
      <c r="BI317" s="10">
        <f t="shared" si="4338"/>
        <v>4282.37898</v>
      </c>
      <c r="BJ317" s="10">
        <f t="shared" si="4338"/>
        <v>4171.627799</v>
      </c>
      <c r="BK317" s="10">
        <f t="shared" si="4338"/>
        <v>2473.443032</v>
      </c>
      <c r="BL317" s="10">
        <f t="shared" si="4338"/>
        <v>3654.788957</v>
      </c>
      <c r="BM317" s="10">
        <f t="shared" si="4338"/>
        <v>5131.471364</v>
      </c>
      <c r="BN317" s="10">
        <f t="shared" si="4338"/>
        <v>4614.632522</v>
      </c>
      <c r="BO317" s="10">
        <f t="shared" si="29"/>
        <v>44300.47221</v>
      </c>
      <c r="BP317" s="10">
        <f t="shared" ref="BP317:CA317" si="4339">BP276</f>
        <v>4197.854186</v>
      </c>
      <c r="BQ317" s="10">
        <f t="shared" si="4339"/>
        <v>4584.498651</v>
      </c>
      <c r="BR317" s="10">
        <f t="shared" si="4339"/>
        <v>5136.847886</v>
      </c>
      <c r="BS317" s="10">
        <f t="shared" si="4339"/>
        <v>5136.847886</v>
      </c>
      <c r="BT317" s="10">
        <f t="shared" si="4339"/>
        <v>5247.317733</v>
      </c>
      <c r="BU317" s="10">
        <f t="shared" si="4339"/>
        <v>5578.727274</v>
      </c>
      <c r="BV317" s="10">
        <f t="shared" si="4339"/>
        <v>6407.251126</v>
      </c>
      <c r="BW317" s="10">
        <f t="shared" si="4339"/>
        <v>6241.546356</v>
      </c>
      <c r="BX317" s="10">
        <f t="shared" si="4339"/>
        <v>3700.739875</v>
      </c>
      <c r="BY317" s="10">
        <f t="shared" si="4339"/>
        <v>5468.257427</v>
      </c>
      <c r="BZ317" s="10">
        <f t="shared" si="4339"/>
        <v>7677.654367</v>
      </c>
      <c r="CA317" s="10">
        <f t="shared" si="4339"/>
        <v>6904.365438</v>
      </c>
      <c r="CB317" s="10">
        <f t="shared" si="31"/>
        <v>66281.9082</v>
      </c>
      <c r="CC317" s="10">
        <f t="shared" ref="CC317:CN317" si="4340">CC276</f>
        <v>6218.027187</v>
      </c>
      <c r="CD317" s="10">
        <f t="shared" si="4340"/>
        <v>6790.740218</v>
      </c>
      <c r="CE317" s="10">
        <f t="shared" si="4340"/>
        <v>7608.90169</v>
      </c>
      <c r="CF317" s="10">
        <f t="shared" si="4340"/>
        <v>7608.90169</v>
      </c>
      <c r="CG317" s="10">
        <f t="shared" si="4340"/>
        <v>7772.533984</v>
      </c>
      <c r="CH317" s="10">
        <f t="shared" si="4340"/>
        <v>8263.430868</v>
      </c>
      <c r="CI317" s="10">
        <f t="shared" si="4340"/>
        <v>9490.673076</v>
      </c>
      <c r="CJ317" s="10">
        <f t="shared" si="4340"/>
        <v>9245.224634</v>
      </c>
      <c r="CK317" s="10">
        <f t="shared" si="4340"/>
        <v>5481.681863</v>
      </c>
      <c r="CL317" s="10">
        <f t="shared" si="4340"/>
        <v>8099.798573</v>
      </c>
      <c r="CM317" s="10">
        <f t="shared" si="4340"/>
        <v>11372.44446</v>
      </c>
      <c r="CN317" s="10">
        <f t="shared" si="4340"/>
        <v>10227.0184</v>
      </c>
      <c r="CO317" s="10">
        <f t="shared" si="33"/>
        <v>98179.37664</v>
      </c>
      <c r="CP317" s="2"/>
      <c r="CQ317" s="2"/>
      <c r="CR317" s="48">
        <f>O317-'ОПУ БС'!C317</f>
        <v>0</v>
      </c>
      <c r="CS317" s="48">
        <f>AB317-'ОПУ БС'!D317</f>
        <v>0</v>
      </c>
      <c r="CT317" s="48">
        <f>AO317-'ОПУ БС'!E317</f>
        <v>0</v>
      </c>
      <c r="CU317" s="48">
        <f>BB317-'ОПУ БС'!F317</f>
        <v>0</v>
      </c>
      <c r="CV317" s="48">
        <f>BO317-'ОПУ БС'!G317</f>
        <v>0</v>
      </c>
      <c r="CW317" s="48">
        <f>CB317-'ОПУ БС'!H317</f>
        <v>0</v>
      </c>
      <c r="CX317" s="48">
        <f>CO317-'ОПУ БС'!I317</f>
        <v>0</v>
      </c>
      <c r="CY317" s="2"/>
      <c r="CZ317" s="2"/>
      <c r="DA317" s="54">
        <f t="shared" ref="DA317:DL317" si="4341">DA276</f>
        <v>0</v>
      </c>
      <c r="DB317" s="54">
        <f t="shared" si="4341"/>
        <v>0</v>
      </c>
      <c r="DC317" s="54">
        <f t="shared" si="4341"/>
        <v>0</v>
      </c>
      <c r="DD317" s="54">
        <f t="shared" si="4341"/>
        <v>0</v>
      </c>
      <c r="DE317" s="54">
        <f t="shared" si="4341"/>
        <v>0</v>
      </c>
      <c r="DF317" s="54">
        <f t="shared" si="4341"/>
        <v>0</v>
      </c>
      <c r="DG317" s="54">
        <f t="shared" si="4341"/>
        <v>0</v>
      </c>
      <c r="DH317" s="54">
        <f t="shared" si="4341"/>
        <v>0</v>
      </c>
      <c r="DI317" s="54">
        <f t="shared" si="4341"/>
        <v>0</v>
      </c>
      <c r="DJ317" s="54">
        <f t="shared" si="4341"/>
        <v>0</v>
      </c>
      <c r="DK317" s="54">
        <f t="shared" si="4341"/>
        <v>0</v>
      </c>
      <c r="DL317" s="54">
        <f t="shared" si="4341"/>
        <v>0</v>
      </c>
      <c r="DM317" s="55">
        <f t="shared" si="35"/>
        <v>0</v>
      </c>
      <c r="DN317" s="54">
        <f t="shared" ref="DN317:DY317" si="4342">DN276</f>
        <v>0</v>
      </c>
      <c r="DO317" s="54">
        <f t="shared" si="4342"/>
        <v>0</v>
      </c>
      <c r="DP317" s="54">
        <f t="shared" si="4342"/>
        <v>0</v>
      </c>
      <c r="DQ317" s="54">
        <f t="shared" si="4342"/>
        <v>0</v>
      </c>
      <c r="DR317" s="54">
        <f t="shared" si="4342"/>
        <v>0</v>
      </c>
      <c r="DS317" s="54">
        <f t="shared" si="4342"/>
        <v>0</v>
      </c>
      <c r="DT317" s="54">
        <f t="shared" si="4342"/>
        <v>0</v>
      </c>
      <c r="DU317" s="54">
        <f t="shared" si="4342"/>
        <v>0</v>
      </c>
      <c r="DV317" s="54">
        <f t="shared" si="4342"/>
        <v>0</v>
      </c>
      <c r="DW317" s="54">
        <f t="shared" si="4342"/>
        <v>0</v>
      </c>
      <c r="DX317" s="54">
        <f t="shared" si="4342"/>
        <v>0</v>
      </c>
      <c r="DY317" s="54">
        <f t="shared" si="4342"/>
        <v>0</v>
      </c>
      <c r="DZ317" s="50">
        <f t="shared" si="37"/>
        <v>0</v>
      </c>
      <c r="EA317" s="54">
        <f t="shared" ref="EA317:EL317" si="4343">EA276</f>
        <v>0</v>
      </c>
      <c r="EB317" s="54">
        <f t="shared" si="4343"/>
        <v>0</v>
      </c>
      <c r="EC317" s="54">
        <f t="shared" si="4343"/>
        <v>0</v>
      </c>
      <c r="ED317" s="54">
        <f t="shared" si="4343"/>
        <v>0</v>
      </c>
      <c r="EE317" s="54">
        <f t="shared" si="4343"/>
        <v>0</v>
      </c>
      <c r="EF317" s="54">
        <f t="shared" si="4343"/>
        <v>0</v>
      </c>
      <c r="EG317" s="54">
        <f t="shared" si="4343"/>
        <v>0</v>
      </c>
      <c r="EH317" s="54">
        <f t="shared" si="4343"/>
        <v>0</v>
      </c>
      <c r="EI317" s="54">
        <f t="shared" si="4343"/>
        <v>0</v>
      </c>
      <c r="EJ317" s="54">
        <f t="shared" si="4343"/>
        <v>0</v>
      </c>
      <c r="EK317" s="54">
        <f t="shared" si="4343"/>
        <v>0</v>
      </c>
      <c r="EL317" s="54">
        <f t="shared" si="4343"/>
        <v>0</v>
      </c>
      <c r="EM317" s="50">
        <f t="shared" si="39"/>
        <v>0</v>
      </c>
      <c r="EN317" s="54">
        <f t="shared" ref="EN317:EY317" si="4344">EN276</f>
        <v>0</v>
      </c>
      <c r="EO317" s="54">
        <f t="shared" si="4344"/>
        <v>0</v>
      </c>
      <c r="EP317" s="54">
        <f t="shared" si="4344"/>
        <v>0</v>
      </c>
      <c r="EQ317" s="54">
        <f t="shared" si="4344"/>
        <v>0</v>
      </c>
      <c r="ER317" s="54">
        <f t="shared" si="4344"/>
        <v>0</v>
      </c>
      <c r="ES317" s="54">
        <f t="shared" si="4344"/>
        <v>0</v>
      </c>
      <c r="ET317" s="54">
        <f t="shared" si="4344"/>
        <v>0</v>
      </c>
      <c r="EU317" s="54">
        <f t="shared" si="4344"/>
        <v>0</v>
      </c>
      <c r="EV317" s="54">
        <f t="shared" si="4344"/>
        <v>0</v>
      </c>
      <c r="EW317" s="54">
        <f t="shared" si="4344"/>
        <v>0</v>
      </c>
      <c r="EX317" s="54">
        <f t="shared" si="4344"/>
        <v>0</v>
      </c>
      <c r="EY317" s="54">
        <f t="shared" si="4344"/>
        <v>0</v>
      </c>
      <c r="EZ317" s="51">
        <f t="shared" si="41"/>
        <v>0</v>
      </c>
      <c r="FA317" s="54">
        <f t="shared" ref="FA317:FL317" si="4345">FA276</f>
        <v>0</v>
      </c>
      <c r="FB317" s="54">
        <f t="shared" si="4345"/>
        <v>0</v>
      </c>
      <c r="FC317" s="54">
        <f t="shared" si="4345"/>
        <v>0</v>
      </c>
      <c r="FD317" s="54">
        <f t="shared" si="4345"/>
        <v>0</v>
      </c>
      <c r="FE317" s="54">
        <f t="shared" si="4345"/>
        <v>0</v>
      </c>
      <c r="FF317" s="54">
        <f t="shared" si="4345"/>
        <v>0</v>
      </c>
      <c r="FG317" s="54">
        <f t="shared" si="4345"/>
        <v>0</v>
      </c>
      <c r="FH317" s="54">
        <f t="shared" si="4345"/>
        <v>0</v>
      </c>
      <c r="FI317" s="54">
        <f t="shared" si="4345"/>
        <v>0</v>
      </c>
      <c r="FJ317" s="54">
        <f t="shared" si="4345"/>
        <v>0</v>
      </c>
      <c r="FK317" s="54">
        <f t="shared" si="4345"/>
        <v>0</v>
      </c>
      <c r="FL317" s="54">
        <f t="shared" si="4345"/>
        <v>0</v>
      </c>
      <c r="FM317" s="51">
        <f t="shared" si="43"/>
        <v>0</v>
      </c>
      <c r="FN317" s="2"/>
      <c r="FO317" s="2"/>
      <c r="FP317" s="10">
        <f t="shared" ref="FP317:GA317" si="4346">FP276</f>
        <v>438.4363777</v>
      </c>
      <c r="FQ317" s="10">
        <f t="shared" si="4346"/>
        <v>478.8186757</v>
      </c>
      <c r="FR317" s="10">
        <f t="shared" si="4346"/>
        <v>536.5076727</v>
      </c>
      <c r="FS317" s="10">
        <f t="shared" si="4346"/>
        <v>536.5076727</v>
      </c>
      <c r="FT317" s="10">
        <f t="shared" si="4346"/>
        <v>548.0454721</v>
      </c>
      <c r="FU317" s="10">
        <f t="shared" si="4346"/>
        <v>582.6588704</v>
      </c>
      <c r="FV317" s="10">
        <f t="shared" si="4346"/>
        <v>669.192366</v>
      </c>
      <c r="FW317" s="10">
        <f t="shared" si="4346"/>
        <v>651.8856669</v>
      </c>
      <c r="FX317" s="10">
        <f t="shared" si="4346"/>
        <v>386.5162804</v>
      </c>
      <c r="FY317" s="10">
        <f t="shared" si="4346"/>
        <v>571.121071</v>
      </c>
      <c r="FZ317" s="10">
        <f t="shared" si="4346"/>
        <v>801.8770592</v>
      </c>
      <c r="GA317" s="10">
        <f t="shared" si="4346"/>
        <v>721.1124634</v>
      </c>
      <c r="GB317" s="52">
        <f t="shared" si="45"/>
        <v>6922.679648</v>
      </c>
      <c r="GC317" s="10">
        <f t="shared" ref="GC317:GN317" si="4347">GC276</f>
        <v>689.6994869</v>
      </c>
      <c r="GD317" s="10">
        <f t="shared" si="4347"/>
        <v>753.2244397</v>
      </c>
      <c r="GE317" s="10">
        <f t="shared" si="4347"/>
        <v>843.9743722</v>
      </c>
      <c r="GF317" s="10">
        <f t="shared" si="4347"/>
        <v>843.9743722</v>
      </c>
      <c r="GG317" s="10">
        <f t="shared" si="4347"/>
        <v>862.1243586</v>
      </c>
      <c r="GH317" s="10">
        <f t="shared" si="4347"/>
        <v>916.5743181</v>
      </c>
      <c r="GI317" s="10">
        <f t="shared" si="4347"/>
        <v>1052.699217</v>
      </c>
      <c r="GJ317" s="10">
        <f t="shared" si="4347"/>
        <v>1025.474237</v>
      </c>
      <c r="GK317" s="10">
        <f t="shared" si="4347"/>
        <v>608.0245477</v>
      </c>
      <c r="GL317" s="10">
        <f t="shared" si="4347"/>
        <v>898.4243316</v>
      </c>
      <c r="GM317" s="10">
        <f t="shared" si="4347"/>
        <v>1261.424062</v>
      </c>
      <c r="GN317" s="10">
        <f t="shared" si="4347"/>
        <v>1134.374156</v>
      </c>
      <c r="GO317" s="52">
        <f t="shared" si="47"/>
        <v>10889.9919</v>
      </c>
      <c r="GP317" s="63">
        <f t="shared" ref="GP317:HA317" si="4348">GP276</f>
        <v>1097.849376</v>
      </c>
      <c r="GQ317" s="63">
        <f t="shared" si="4348"/>
        <v>1198.967082</v>
      </c>
      <c r="GR317" s="63">
        <f t="shared" si="4348"/>
        <v>1343.420947</v>
      </c>
      <c r="GS317" s="63">
        <f t="shared" si="4348"/>
        <v>1343.420947</v>
      </c>
      <c r="GT317" s="63">
        <f t="shared" si="4348"/>
        <v>1372.31172</v>
      </c>
      <c r="GU317" s="63">
        <f t="shared" si="4348"/>
        <v>1458.984039</v>
      </c>
      <c r="GV317" s="63">
        <f t="shared" si="4348"/>
        <v>1675.664837</v>
      </c>
      <c r="GW317" s="63">
        <f t="shared" si="4348"/>
        <v>1632.328677</v>
      </c>
      <c r="GX317" s="63">
        <f t="shared" si="4348"/>
        <v>967.8408971</v>
      </c>
      <c r="GY317" s="63">
        <f t="shared" si="4348"/>
        <v>1430.093266</v>
      </c>
      <c r="GZ317" s="63">
        <f t="shared" si="4348"/>
        <v>2007.908727</v>
      </c>
      <c r="HA317" s="63">
        <f t="shared" si="4348"/>
        <v>1805.673316</v>
      </c>
      <c r="HB317" s="52">
        <f t="shared" si="49"/>
        <v>17334.46383</v>
      </c>
      <c r="HC317" s="63">
        <f t="shared" ref="HC317:HN317" si="4349">HC276</f>
        <v>1754.314955</v>
      </c>
      <c r="HD317" s="63">
        <f t="shared" si="4349"/>
        <v>1915.896595</v>
      </c>
      <c r="HE317" s="63">
        <f t="shared" si="4349"/>
        <v>2146.72751</v>
      </c>
      <c r="HF317" s="63">
        <f t="shared" si="4349"/>
        <v>2146.72751</v>
      </c>
      <c r="HG317" s="63">
        <f t="shared" si="4349"/>
        <v>2192.893693</v>
      </c>
      <c r="HH317" s="63">
        <f t="shared" si="4349"/>
        <v>2331.392242</v>
      </c>
      <c r="HI317" s="63">
        <f t="shared" si="4349"/>
        <v>2677.638615</v>
      </c>
      <c r="HJ317" s="63">
        <f t="shared" si="4349"/>
        <v>2608.38934</v>
      </c>
      <c r="HK317" s="63">
        <f t="shared" si="4349"/>
        <v>1546.567131</v>
      </c>
      <c r="HL317" s="63">
        <f t="shared" si="4349"/>
        <v>2285.226059</v>
      </c>
      <c r="HM317" s="63">
        <f t="shared" si="4349"/>
        <v>3208.54972</v>
      </c>
      <c r="HN317" s="63">
        <f t="shared" si="4349"/>
        <v>2885.386438</v>
      </c>
      <c r="HO317" s="52">
        <f t="shared" si="51"/>
        <v>27699.70981</v>
      </c>
      <c r="HP317" s="63">
        <f t="shared" ref="HP317:IA317" si="4350">HP276</f>
        <v>2805.696573</v>
      </c>
      <c r="HQ317" s="63">
        <f t="shared" si="4350"/>
        <v>3064.115994</v>
      </c>
      <c r="HR317" s="63">
        <f t="shared" si="4350"/>
        <v>3433.286596</v>
      </c>
      <c r="HS317" s="63">
        <f t="shared" si="4350"/>
        <v>3433.286596</v>
      </c>
      <c r="HT317" s="63">
        <f t="shared" si="4350"/>
        <v>3507.120716</v>
      </c>
      <c r="HU317" s="63">
        <f t="shared" si="4350"/>
        <v>3728.623077</v>
      </c>
      <c r="HV317" s="63">
        <f t="shared" si="4350"/>
        <v>4282.37898</v>
      </c>
      <c r="HW317" s="63">
        <f t="shared" si="4350"/>
        <v>4171.627799</v>
      </c>
      <c r="HX317" s="63">
        <f t="shared" si="4350"/>
        <v>2473.443032</v>
      </c>
      <c r="HY317" s="63">
        <f t="shared" si="4350"/>
        <v>3654.788957</v>
      </c>
      <c r="HZ317" s="63">
        <f t="shared" si="4350"/>
        <v>5131.471364</v>
      </c>
      <c r="IA317" s="63">
        <f t="shared" si="4350"/>
        <v>4614.632522</v>
      </c>
      <c r="IB317" s="52">
        <f t="shared" si="53"/>
        <v>44300.47221</v>
      </c>
      <c r="IC317" s="63">
        <f t="shared" ref="IC317:IN317" si="4351">IC276</f>
        <v>4197.854186</v>
      </c>
      <c r="ID317" s="63">
        <f t="shared" si="4351"/>
        <v>4584.498651</v>
      </c>
      <c r="IE317" s="63">
        <f t="shared" si="4351"/>
        <v>5136.847886</v>
      </c>
      <c r="IF317" s="63">
        <f t="shared" si="4351"/>
        <v>5136.847886</v>
      </c>
      <c r="IG317" s="63">
        <f t="shared" si="4351"/>
        <v>5247.317733</v>
      </c>
      <c r="IH317" s="63">
        <f t="shared" si="4351"/>
        <v>5578.727274</v>
      </c>
      <c r="II317" s="63">
        <f t="shared" si="4351"/>
        <v>6407.251126</v>
      </c>
      <c r="IJ317" s="63">
        <f t="shared" si="4351"/>
        <v>6241.546356</v>
      </c>
      <c r="IK317" s="63">
        <f t="shared" si="4351"/>
        <v>3700.739875</v>
      </c>
      <c r="IL317" s="63">
        <f t="shared" si="4351"/>
        <v>5468.257427</v>
      </c>
      <c r="IM317" s="63">
        <f t="shared" si="4351"/>
        <v>7677.654367</v>
      </c>
      <c r="IN317" s="63">
        <f t="shared" si="4351"/>
        <v>6904.365438</v>
      </c>
      <c r="IO317" s="52">
        <f t="shared" si="55"/>
        <v>66281.9082</v>
      </c>
      <c r="IP317" s="63">
        <f t="shared" ref="IP317:JA317" si="4352">IP276</f>
        <v>6218.027187</v>
      </c>
      <c r="IQ317" s="63">
        <f t="shared" si="4352"/>
        <v>6790.740218</v>
      </c>
      <c r="IR317" s="63">
        <f t="shared" si="4352"/>
        <v>7608.90169</v>
      </c>
      <c r="IS317" s="63">
        <f t="shared" si="4352"/>
        <v>7608.90169</v>
      </c>
      <c r="IT317" s="63">
        <f t="shared" si="4352"/>
        <v>7772.533984</v>
      </c>
      <c r="IU317" s="63">
        <f t="shared" si="4352"/>
        <v>8263.430868</v>
      </c>
      <c r="IV317" s="63">
        <f t="shared" si="4352"/>
        <v>9490.673076</v>
      </c>
      <c r="IW317" s="63">
        <f t="shared" si="4352"/>
        <v>9245.224634</v>
      </c>
      <c r="IX317" s="63">
        <f t="shared" si="4352"/>
        <v>5481.681863</v>
      </c>
      <c r="IY317" s="63">
        <f t="shared" si="4352"/>
        <v>8099.798573</v>
      </c>
      <c r="IZ317" s="63">
        <f t="shared" si="4352"/>
        <v>11372.44446</v>
      </c>
      <c r="JA317" s="63">
        <f t="shared" si="4352"/>
        <v>10227.0184</v>
      </c>
      <c r="JB317" s="52">
        <f t="shared" si="57"/>
        <v>98179.37664</v>
      </c>
      <c r="JC317" s="2"/>
      <c r="JD317" s="2"/>
      <c r="JE317" s="19">
        <f t="shared" si="58"/>
        <v>0</v>
      </c>
      <c r="JF317" s="19">
        <f t="shared" si="59"/>
        <v>0</v>
      </c>
      <c r="JG317" s="48">
        <f t="shared" si="60"/>
        <v>0</v>
      </c>
      <c r="JH317" s="48">
        <f t="shared" si="61"/>
        <v>0</v>
      </c>
      <c r="JI317" s="48">
        <f t="shared" si="62"/>
        <v>0</v>
      </c>
      <c r="JJ317" s="48">
        <f t="shared" si="63"/>
        <v>0</v>
      </c>
      <c r="JK317" s="48">
        <f t="shared" si="64"/>
        <v>0</v>
      </c>
    </row>
    <row r="318" ht="19.5" customHeight="1" outlineLevel="1">
      <c r="A318" s="2"/>
      <c r="B318" s="6" t="s">
        <v>21</v>
      </c>
      <c r="C318" s="8">
        <f t="shared" ref="C318:N318" si="4353">SUM(C319:C325)</f>
        <v>641.5239257</v>
      </c>
      <c r="D318" s="8">
        <f t="shared" si="4353"/>
        <v>788.5894614</v>
      </c>
      <c r="E318" s="8">
        <f t="shared" si="4353"/>
        <v>880.0532672</v>
      </c>
      <c r="F318" s="8">
        <f t="shared" si="4353"/>
        <v>873.1117814</v>
      </c>
      <c r="G318" s="8">
        <f t="shared" si="4353"/>
        <v>894.1185896</v>
      </c>
      <c r="H318" s="8">
        <f t="shared" si="4353"/>
        <v>951.0978501</v>
      </c>
      <c r="I318" s="8">
        <f t="shared" si="4353"/>
        <v>991.9208761</v>
      </c>
      <c r="J318" s="8">
        <f t="shared" si="4353"/>
        <v>1064.648951</v>
      </c>
      <c r="K318" s="8">
        <f t="shared" si="4353"/>
        <v>989.2755743</v>
      </c>
      <c r="L318" s="8">
        <f t="shared" si="4353"/>
        <v>932.7455415</v>
      </c>
      <c r="M318" s="8">
        <f t="shared" si="4353"/>
        <v>1121.211728</v>
      </c>
      <c r="N318" s="8">
        <f t="shared" si="4353"/>
        <v>1177.709017</v>
      </c>
      <c r="O318" s="8">
        <f t="shared" si="21"/>
        <v>11306.00656</v>
      </c>
      <c r="P318" s="8">
        <f t="shared" ref="P318:AA318" si="4354">SUM(P319:P325)</f>
        <v>759.2665947</v>
      </c>
      <c r="Q318" s="8">
        <f t="shared" si="4354"/>
        <v>937.3105181</v>
      </c>
      <c r="R318" s="8">
        <f t="shared" si="4354"/>
        <v>1047.901119</v>
      </c>
      <c r="S318" s="8">
        <f t="shared" si="4354"/>
        <v>1040.038379</v>
      </c>
      <c r="T318" s="8">
        <f t="shared" si="4354"/>
        <v>1064.486048</v>
      </c>
      <c r="U318" s="8">
        <f t="shared" si="4354"/>
        <v>1132.739157</v>
      </c>
      <c r="V318" s="8">
        <f t="shared" si="4354"/>
        <v>1174.885437</v>
      </c>
      <c r="W318" s="8">
        <f t="shared" si="4354"/>
        <v>1268.151797</v>
      </c>
      <c r="X318" s="8">
        <f t="shared" si="4354"/>
        <v>1178.371139</v>
      </c>
      <c r="Y318" s="8">
        <f t="shared" si="4354"/>
        <v>1111.035645</v>
      </c>
      <c r="Z318" s="8">
        <f t="shared" si="4354"/>
        <v>1350.09011</v>
      </c>
      <c r="AA318" s="8">
        <f t="shared" si="4354"/>
        <v>1402.822784</v>
      </c>
      <c r="AB318" s="8">
        <f t="shared" si="23"/>
        <v>13467.09873</v>
      </c>
      <c r="AC318" s="8">
        <f t="shared" ref="AC318:AN318" si="4355">SUM(AC319:AC325)</f>
        <v>1045.790032</v>
      </c>
      <c r="AD318" s="8">
        <f t="shared" si="4355"/>
        <v>1295.593705</v>
      </c>
      <c r="AE318" s="8">
        <f t="shared" si="4355"/>
        <v>1448.990077</v>
      </c>
      <c r="AF318" s="8">
        <f t="shared" si="4355"/>
        <v>1438.971577</v>
      </c>
      <c r="AG318" s="8">
        <f t="shared" si="4355"/>
        <v>1471.879295</v>
      </c>
      <c r="AH318" s="8">
        <f t="shared" si="4355"/>
        <v>1566.7015</v>
      </c>
      <c r="AI318" s="8">
        <f t="shared" si="4355"/>
        <v>1619.81031</v>
      </c>
      <c r="AJ318" s="8">
        <f t="shared" si="4355"/>
        <v>1754.102307</v>
      </c>
      <c r="AK318" s="8">
        <f t="shared" si="4355"/>
        <v>1629.918073</v>
      </c>
      <c r="AL318" s="8">
        <f t="shared" si="4355"/>
        <v>1536.779897</v>
      </c>
      <c r="AM318" s="8">
        <f t="shared" si="4355"/>
        <v>1878.719686</v>
      </c>
      <c r="AN318" s="8">
        <f t="shared" si="4355"/>
        <v>1940.378658</v>
      </c>
      <c r="AO318" s="8">
        <f t="shared" si="25"/>
        <v>18627.63512</v>
      </c>
      <c r="AP318" s="8">
        <f t="shared" ref="AP318:BA318" si="4356">SUM(AP319:AP325)</f>
        <v>1475.134325</v>
      </c>
      <c r="AQ318" s="8">
        <f t="shared" si="4356"/>
        <v>1835.927229</v>
      </c>
      <c r="AR318" s="8">
        <f t="shared" si="4356"/>
        <v>2052.950744</v>
      </c>
      <c r="AS318" s="8">
        <f t="shared" si="4356"/>
        <v>2040.251283</v>
      </c>
      <c r="AT318" s="8">
        <f t="shared" si="4356"/>
        <v>2085.81999</v>
      </c>
      <c r="AU318" s="8">
        <f t="shared" si="4356"/>
        <v>2220.799944</v>
      </c>
      <c r="AV318" s="8">
        <f t="shared" si="4356"/>
        <v>2287.034631</v>
      </c>
      <c r="AW318" s="8">
        <f t="shared" si="4356"/>
        <v>2486.581608</v>
      </c>
      <c r="AX318" s="8">
        <f t="shared" si="4356"/>
        <v>2310.540432</v>
      </c>
      <c r="AY318" s="8">
        <f t="shared" si="4356"/>
        <v>2178.50955</v>
      </c>
      <c r="AZ318" s="8">
        <f t="shared" si="4356"/>
        <v>2681.983261</v>
      </c>
      <c r="BA318" s="8">
        <f t="shared" si="4356"/>
        <v>2750.643372</v>
      </c>
      <c r="BB318" s="8">
        <f t="shared" si="27"/>
        <v>26406.17637</v>
      </c>
      <c r="BC318" s="8">
        <f t="shared" ref="BC318:BN318" si="4357">SUM(BC319:BC325)</f>
        <v>2159.464334</v>
      </c>
      <c r="BD318" s="8">
        <f t="shared" si="4357"/>
        <v>2694.799573</v>
      </c>
      <c r="BE318" s="8">
        <f t="shared" si="4357"/>
        <v>3013.177921</v>
      </c>
      <c r="BF318" s="8">
        <f t="shared" si="4357"/>
        <v>2996.071069</v>
      </c>
      <c r="BG318" s="8">
        <f t="shared" si="4357"/>
        <v>3061.643347</v>
      </c>
      <c r="BH318" s="8">
        <f t="shared" si="4357"/>
        <v>3260.529674</v>
      </c>
      <c r="BI318" s="8">
        <f t="shared" si="4357"/>
        <v>3350.093005</v>
      </c>
      <c r="BJ318" s="8">
        <f t="shared" si="4357"/>
        <v>3650.884404</v>
      </c>
      <c r="BK318" s="8">
        <f t="shared" si="4357"/>
        <v>3392.414712</v>
      </c>
      <c r="BL318" s="8">
        <f t="shared" si="4357"/>
        <v>3198.562442</v>
      </c>
      <c r="BM318" s="8">
        <f t="shared" si="4357"/>
        <v>3954.224422</v>
      </c>
      <c r="BN318" s="8">
        <f t="shared" si="4357"/>
        <v>4038.588942</v>
      </c>
      <c r="BO318" s="8">
        <f t="shared" si="29"/>
        <v>38770.45385</v>
      </c>
      <c r="BP318" s="8">
        <f t="shared" ref="BP318:CA318" si="4358">SUM(BP319:BP325)</f>
        <v>3011.690769</v>
      </c>
      <c r="BQ318" s="8">
        <f t="shared" si="4358"/>
        <v>3763.965394</v>
      </c>
      <c r="BR318" s="8">
        <f t="shared" si="4358"/>
        <v>4208.697941</v>
      </c>
      <c r="BS318" s="8">
        <f t="shared" si="4358"/>
        <v>4186.368283</v>
      </c>
      <c r="BT318" s="8">
        <f t="shared" si="4358"/>
        <v>4276.362967</v>
      </c>
      <c r="BU318" s="8">
        <f t="shared" si="4358"/>
        <v>4555.089731</v>
      </c>
      <c r="BV318" s="8">
        <f t="shared" si="4358"/>
        <v>4674.091429</v>
      </c>
      <c r="BW318" s="8">
        <f t="shared" si="4358"/>
        <v>5100.56642</v>
      </c>
      <c r="BX318" s="8">
        <f t="shared" si="4358"/>
        <v>4739.464373</v>
      </c>
      <c r="BY318" s="8">
        <f t="shared" si="4358"/>
        <v>4468.637837</v>
      </c>
      <c r="BZ318" s="8">
        <f t="shared" si="4358"/>
        <v>5538.152479</v>
      </c>
      <c r="CA318" s="8">
        <f t="shared" si="4358"/>
        <v>5642.219491</v>
      </c>
      <c r="CB318" s="8">
        <f t="shared" si="31"/>
        <v>54165.30711</v>
      </c>
      <c r="CC318" s="8">
        <f t="shared" ref="CC318:CN318" si="4359">SUM(CC319:CC325)</f>
        <v>4310.582588</v>
      </c>
      <c r="CD318" s="8">
        <f t="shared" si="4359"/>
        <v>5389.775053</v>
      </c>
      <c r="CE318" s="8">
        <f t="shared" si="4359"/>
        <v>6026.89861</v>
      </c>
      <c r="CF318" s="8">
        <f t="shared" si="4359"/>
        <v>5996.168836</v>
      </c>
      <c r="CG318" s="8">
        <f t="shared" si="4359"/>
        <v>6123.469561</v>
      </c>
      <c r="CH318" s="8">
        <f t="shared" si="4359"/>
        <v>6523.55001</v>
      </c>
      <c r="CI318" s="8">
        <f t="shared" si="4359"/>
        <v>6691.182078</v>
      </c>
      <c r="CJ318" s="8">
        <f t="shared" si="4359"/>
        <v>7304.855917</v>
      </c>
      <c r="CK318" s="8">
        <f t="shared" si="4359"/>
        <v>6787.697976</v>
      </c>
      <c r="CL318" s="8">
        <f t="shared" si="4359"/>
        <v>6399.829521</v>
      </c>
      <c r="CM318" s="8">
        <f t="shared" si="4359"/>
        <v>7939.088179</v>
      </c>
      <c r="CN318" s="8">
        <f t="shared" si="4359"/>
        <v>8080.592829</v>
      </c>
      <c r="CO318" s="8">
        <f t="shared" si="33"/>
        <v>77573.69116</v>
      </c>
      <c r="CP318" s="2"/>
      <c r="CQ318" s="2"/>
      <c r="CR318" s="48">
        <f>O318-'ОПУ БС'!C318</f>
        <v>0</v>
      </c>
      <c r="CS318" s="48">
        <f>AB318-'ОПУ БС'!D318</f>
        <v>0</v>
      </c>
      <c r="CT318" s="48">
        <f>AO318-'ОПУ БС'!E318</f>
        <v>0</v>
      </c>
      <c r="CU318" s="48">
        <f>BB318-'ОПУ БС'!F318</f>
        <v>0</v>
      </c>
      <c r="CV318" s="48">
        <f>BO318-'ОПУ БС'!G318</f>
        <v>0</v>
      </c>
      <c r="CW318" s="48">
        <f>CB318-'ОПУ БС'!H318</f>
        <v>0</v>
      </c>
      <c r="CX318" s="48">
        <f>CO318-'ОПУ БС'!I318</f>
        <v>0</v>
      </c>
      <c r="CY318" s="2"/>
      <c r="CZ318" s="2"/>
      <c r="DA318" s="49">
        <f t="shared" ref="DA318:DL318" si="4360">SUM(DA319:DA325)</f>
        <v>0</v>
      </c>
      <c r="DB318" s="49">
        <f t="shared" si="4360"/>
        <v>0</v>
      </c>
      <c r="DC318" s="49">
        <f t="shared" si="4360"/>
        <v>0</v>
      </c>
      <c r="DD318" s="49">
        <f t="shared" si="4360"/>
        <v>0</v>
      </c>
      <c r="DE318" s="49">
        <f t="shared" si="4360"/>
        <v>0</v>
      </c>
      <c r="DF318" s="49">
        <f t="shared" si="4360"/>
        <v>-36.81285988</v>
      </c>
      <c r="DG318" s="49">
        <f t="shared" si="4360"/>
        <v>-38.06076013</v>
      </c>
      <c r="DH318" s="49">
        <f t="shared" si="4360"/>
        <v>-41.21622558</v>
      </c>
      <c r="DI318" s="49">
        <f t="shared" si="4360"/>
        <v>-38.29826271</v>
      </c>
      <c r="DJ318" s="49">
        <f t="shared" si="4360"/>
        <v>-36.10979055</v>
      </c>
      <c r="DK318" s="49">
        <f t="shared" si="4360"/>
        <v>-44.14436609</v>
      </c>
      <c r="DL318" s="49">
        <f t="shared" si="4360"/>
        <v>-45.59316989</v>
      </c>
      <c r="DM318" s="50">
        <f t="shared" si="35"/>
        <v>-280.2354348</v>
      </c>
      <c r="DN318" s="49">
        <f t="shared" ref="DN318:DY318" si="4361">SUM(DN319:DN325)</f>
        <v>-38.69409846</v>
      </c>
      <c r="DO318" s="49">
        <f t="shared" si="4361"/>
        <v>-48.15802042</v>
      </c>
      <c r="DP318" s="49">
        <f t="shared" si="4361"/>
        <v>-53.85074217</v>
      </c>
      <c r="DQ318" s="49">
        <f t="shared" si="4361"/>
        <v>-53.5176239</v>
      </c>
      <c r="DR318" s="49">
        <f t="shared" si="4361"/>
        <v>-54.71293202</v>
      </c>
      <c r="DS318" s="49">
        <f t="shared" si="4361"/>
        <v>-58.25357746</v>
      </c>
      <c r="DT318" s="49">
        <f t="shared" si="4361"/>
        <v>-59.99097281</v>
      </c>
      <c r="DU318" s="49">
        <f t="shared" si="4361"/>
        <v>-65.22526927</v>
      </c>
      <c r="DV318" s="49">
        <f t="shared" si="4361"/>
        <v>-60.60755109</v>
      </c>
      <c r="DW318" s="49">
        <f t="shared" si="4361"/>
        <v>-57.14426246</v>
      </c>
      <c r="DX318" s="49">
        <f t="shared" si="4361"/>
        <v>-70.35083015</v>
      </c>
      <c r="DY318" s="49">
        <f t="shared" si="4361"/>
        <v>-72.15184654</v>
      </c>
      <c r="DZ318" s="50">
        <f t="shared" si="37"/>
        <v>-692.6577267</v>
      </c>
      <c r="EA318" s="49">
        <f t="shared" ref="EA318:EL318" si="4362">SUM(EA319:EA325)</f>
        <v>-41.8343835</v>
      </c>
      <c r="EB318" s="49">
        <f t="shared" si="4362"/>
        <v>-52.20520523</v>
      </c>
      <c r="EC318" s="49">
        <f t="shared" si="4362"/>
        <v>-58.37301348</v>
      </c>
      <c r="ED318" s="49">
        <f t="shared" si="4362"/>
        <v>-58.04160971</v>
      </c>
      <c r="EE318" s="49">
        <f t="shared" si="4362"/>
        <v>-59.31191355</v>
      </c>
      <c r="EF318" s="49">
        <f t="shared" si="4362"/>
        <v>-63.16485371</v>
      </c>
      <c r="EG318" s="49">
        <f t="shared" si="4362"/>
        <v>-64.89992602</v>
      </c>
      <c r="EH318" s="49">
        <f t="shared" si="4362"/>
        <v>-70.72702976</v>
      </c>
      <c r="EI318" s="49">
        <f t="shared" si="4362"/>
        <v>-65.71980642</v>
      </c>
      <c r="EJ318" s="49">
        <f t="shared" si="4362"/>
        <v>-61.96438891</v>
      </c>
      <c r="EK318" s="49">
        <f t="shared" si="4362"/>
        <v>-76.60350684</v>
      </c>
      <c r="EL318" s="49">
        <f t="shared" si="4362"/>
        <v>-78.23786478</v>
      </c>
      <c r="EM318" s="50">
        <f t="shared" si="39"/>
        <v>-751.0835019</v>
      </c>
      <c r="EN318" s="49">
        <f t="shared" ref="EN318:EY318" si="4363">SUM(EN319:EN325)</f>
        <v>-37.83240011</v>
      </c>
      <c r="EO318" s="49">
        <f t="shared" si="4363"/>
        <v>-47.28235921</v>
      </c>
      <c r="EP318" s="49">
        <f t="shared" si="4363"/>
        <v>-52.86902164</v>
      </c>
      <c r="EQ318" s="49">
        <f t="shared" si="4363"/>
        <v>-52.58851989</v>
      </c>
      <c r="ER318" s="49">
        <f t="shared" si="4363"/>
        <v>-53.71901938</v>
      </c>
      <c r="ES318" s="49">
        <f t="shared" si="4363"/>
        <v>-57.22034248</v>
      </c>
      <c r="ET318" s="49">
        <f t="shared" si="4363"/>
        <v>-58.71522366</v>
      </c>
      <c r="EU318" s="49">
        <f t="shared" si="4363"/>
        <v>-64.07253745</v>
      </c>
      <c r="EV318" s="49">
        <f t="shared" si="4363"/>
        <v>-59.53642861</v>
      </c>
      <c r="EW318" s="49">
        <f t="shared" si="4363"/>
        <v>-56.13434697</v>
      </c>
      <c r="EX318" s="49">
        <f t="shared" si="4363"/>
        <v>-69.56942679</v>
      </c>
      <c r="EY318" s="49">
        <f t="shared" si="4363"/>
        <v>-70.87670072</v>
      </c>
      <c r="EZ318" s="51">
        <f t="shared" si="41"/>
        <v>-680.4163269</v>
      </c>
      <c r="FA318" s="49">
        <f t="shared" ref="FA318:FL318" si="4364">SUM(FA319:FA325)</f>
        <v>-24.00272066</v>
      </c>
      <c r="FB318" s="49">
        <f t="shared" si="4364"/>
        <v>-30.01201401</v>
      </c>
      <c r="FC318" s="49">
        <f t="shared" si="4364"/>
        <v>-33.55972442</v>
      </c>
      <c r="FD318" s="49">
        <f t="shared" si="4364"/>
        <v>-33.38861109</v>
      </c>
      <c r="FE318" s="49">
        <f t="shared" si="4364"/>
        <v>-34.09746277</v>
      </c>
      <c r="FF318" s="49">
        <f t="shared" si="4364"/>
        <v>-36.32524036</v>
      </c>
      <c r="FG318" s="49">
        <f t="shared" si="4364"/>
        <v>-37.25867003</v>
      </c>
      <c r="FH318" s="49">
        <f t="shared" si="4364"/>
        <v>-40.67580482</v>
      </c>
      <c r="FI318" s="49">
        <f t="shared" si="4364"/>
        <v>-37.79610183</v>
      </c>
      <c r="FJ318" s="49">
        <f t="shared" si="4364"/>
        <v>-35.63632458</v>
      </c>
      <c r="FK318" s="49">
        <f t="shared" si="4364"/>
        <v>-44.20741558</v>
      </c>
      <c r="FL318" s="49">
        <f t="shared" si="4364"/>
        <v>-44.99535932</v>
      </c>
      <c r="FM318" s="51">
        <f t="shared" si="43"/>
        <v>-431.9554495</v>
      </c>
      <c r="FN318" s="2"/>
      <c r="FO318" s="2"/>
      <c r="FP318" s="8">
        <f t="shared" ref="FP318:GA318" si="4365">SUM(FP319:FP325)</f>
        <v>641.5239257</v>
      </c>
      <c r="FQ318" s="8">
        <f t="shared" si="4365"/>
        <v>788.5894614</v>
      </c>
      <c r="FR318" s="8">
        <f t="shared" si="4365"/>
        <v>880.0532672</v>
      </c>
      <c r="FS318" s="8">
        <f t="shared" si="4365"/>
        <v>873.1117814</v>
      </c>
      <c r="FT318" s="8">
        <f t="shared" si="4365"/>
        <v>894.1185896</v>
      </c>
      <c r="FU318" s="8">
        <f t="shared" si="4365"/>
        <v>951.0978501</v>
      </c>
      <c r="FV318" s="8">
        <f t="shared" si="4365"/>
        <v>991.9208761</v>
      </c>
      <c r="FW318" s="8">
        <f t="shared" si="4365"/>
        <v>1064.648951</v>
      </c>
      <c r="FX318" s="8">
        <f t="shared" si="4365"/>
        <v>989.2755743</v>
      </c>
      <c r="FY318" s="8">
        <f t="shared" si="4365"/>
        <v>932.7455415</v>
      </c>
      <c r="FZ318" s="8">
        <f t="shared" si="4365"/>
        <v>1121.211728</v>
      </c>
      <c r="GA318" s="8">
        <f t="shared" si="4365"/>
        <v>1177.709017</v>
      </c>
      <c r="GB318" s="52">
        <f t="shared" si="45"/>
        <v>11306.00656</v>
      </c>
      <c r="GC318" s="8">
        <f t="shared" ref="GC318:GN318" si="4366">SUM(GC319:GC325)</f>
        <v>759.2665947</v>
      </c>
      <c r="GD318" s="8">
        <f t="shared" si="4366"/>
        <v>937.3105181</v>
      </c>
      <c r="GE318" s="8">
        <f t="shared" si="4366"/>
        <v>1047.901119</v>
      </c>
      <c r="GF318" s="8">
        <f t="shared" si="4366"/>
        <v>1040.038379</v>
      </c>
      <c r="GG318" s="8">
        <f t="shared" si="4366"/>
        <v>1064.486048</v>
      </c>
      <c r="GH318" s="8">
        <f t="shared" si="4366"/>
        <v>1132.739157</v>
      </c>
      <c r="GI318" s="8">
        <f t="shared" si="4366"/>
        <v>1174.885437</v>
      </c>
      <c r="GJ318" s="8">
        <f t="shared" si="4366"/>
        <v>1268.151797</v>
      </c>
      <c r="GK318" s="8">
        <f t="shared" si="4366"/>
        <v>1178.371139</v>
      </c>
      <c r="GL318" s="8">
        <f t="shared" si="4366"/>
        <v>1111.035645</v>
      </c>
      <c r="GM318" s="8">
        <f t="shared" si="4366"/>
        <v>1350.09011</v>
      </c>
      <c r="GN318" s="8">
        <f t="shared" si="4366"/>
        <v>1402.822784</v>
      </c>
      <c r="GO318" s="52">
        <f t="shared" si="47"/>
        <v>13467.09873</v>
      </c>
      <c r="GP318" s="53">
        <f t="shared" ref="GP318:HA318" si="4367">SUM(GP319:GP325)</f>
        <v>1045.790032</v>
      </c>
      <c r="GQ318" s="53">
        <f t="shared" si="4367"/>
        <v>1295.593705</v>
      </c>
      <c r="GR318" s="53">
        <f t="shared" si="4367"/>
        <v>1448.990077</v>
      </c>
      <c r="GS318" s="53">
        <f t="shared" si="4367"/>
        <v>1438.971577</v>
      </c>
      <c r="GT318" s="53">
        <f t="shared" si="4367"/>
        <v>1471.879295</v>
      </c>
      <c r="GU318" s="53">
        <f t="shared" si="4367"/>
        <v>1529.88864</v>
      </c>
      <c r="GV318" s="53">
        <f t="shared" si="4367"/>
        <v>1581.74955</v>
      </c>
      <c r="GW318" s="53">
        <f t="shared" si="4367"/>
        <v>1712.886081</v>
      </c>
      <c r="GX318" s="53">
        <f t="shared" si="4367"/>
        <v>1591.61981</v>
      </c>
      <c r="GY318" s="53">
        <f t="shared" si="4367"/>
        <v>1500.670107</v>
      </c>
      <c r="GZ318" s="53">
        <f t="shared" si="4367"/>
        <v>1834.57532</v>
      </c>
      <c r="HA318" s="53">
        <f t="shared" si="4367"/>
        <v>1894.785488</v>
      </c>
      <c r="HB318" s="52">
        <f t="shared" si="49"/>
        <v>18347.39968</v>
      </c>
      <c r="HC318" s="53">
        <f t="shared" ref="HC318:HN318" si="4368">SUM(HC319:HC325)</f>
        <v>1436.440227</v>
      </c>
      <c r="HD318" s="53">
        <f t="shared" si="4368"/>
        <v>1787.769208</v>
      </c>
      <c r="HE318" s="53">
        <f t="shared" si="4368"/>
        <v>1999.100002</v>
      </c>
      <c r="HF318" s="53">
        <f t="shared" si="4368"/>
        <v>1986.733659</v>
      </c>
      <c r="HG318" s="53">
        <f t="shared" si="4368"/>
        <v>2031.107058</v>
      </c>
      <c r="HH318" s="53">
        <f t="shared" si="4368"/>
        <v>2162.546366</v>
      </c>
      <c r="HI318" s="53">
        <f t="shared" si="4368"/>
        <v>2227.043658</v>
      </c>
      <c r="HJ318" s="53">
        <f t="shared" si="4368"/>
        <v>2421.356339</v>
      </c>
      <c r="HK318" s="53">
        <f t="shared" si="4368"/>
        <v>2249.932881</v>
      </c>
      <c r="HL318" s="53">
        <f t="shared" si="4368"/>
        <v>2121.365288</v>
      </c>
      <c r="HM318" s="53">
        <f t="shared" si="4368"/>
        <v>2611.63243</v>
      </c>
      <c r="HN318" s="53">
        <f t="shared" si="4368"/>
        <v>2678.491525</v>
      </c>
      <c r="HO318" s="52">
        <f t="shared" si="51"/>
        <v>25713.51864</v>
      </c>
      <c r="HP318" s="53">
        <f t="shared" ref="HP318:IA318" si="4369">SUM(HP319:HP325)</f>
        <v>2117.629951</v>
      </c>
      <c r="HQ318" s="53">
        <f t="shared" si="4369"/>
        <v>2642.594367</v>
      </c>
      <c r="HR318" s="53">
        <f t="shared" si="4369"/>
        <v>2954.804908</v>
      </c>
      <c r="HS318" s="53">
        <f t="shared" si="4369"/>
        <v>2938.029459</v>
      </c>
      <c r="HT318" s="53">
        <f t="shared" si="4369"/>
        <v>3002.331434</v>
      </c>
      <c r="HU318" s="53">
        <f t="shared" si="4369"/>
        <v>3197.36482</v>
      </c>
      <c r="HV318" s="53">
        <f t="shared" si="4369"/>
        <v>3285.193079</v>
      </c>
      <c r="HW318" s="53">
        <f t="shared" si="4369"/>
        <v>3580.157374</v>
      </c>
      <c r="HX318" s="53">
        <f t="shared" si="4369"/>
        <v>3326.694905</v>
      </c>
      <c r="HY318" s="53">
        <f t="shared" si="4369"/>
        <v>3136.598053</v>
      </c>
      <c r="HZ318" s="53">
        <f t="shared" si="4369"/>
        <v>3877.620916</v>
      </c>
      <c r="IA318" s="53">
        <f t="shared" si="4369"/>
        <v>3960.351078</v>
      </c>
      <c r="IB318" s="52">
        <f t="shared" si="53"/>
        <v>38019.37034</v>
      </c>
      <c r="IC318" s="53">
        <f t="shared" ref="IC318:IN318" si="4370">SUM(IC319:IC325)</f>
        <v>2973.858369</v>
      </c>
      <c r="ID318" s="53">
        <f t="shared" si="4370"/>
        <v>3716.683035</v>
      </c>
      <c r="IE318" s="53">
        <f t="shared" si="4370"/>
        <v>4155.828919</v>
      </c>
      <c r="IF318" s="53">
        <f t="shared" si="4370"/>
        <v>4133.779763</v>
      </c>
      <c r="IG318" s="53">
        <f t="shared" si="4370"/>
        <v>4222.643948</v>
      </c>
      <c r="IH318" s="53">
        <f t="shared" si="4370"/>
        <v>4497.869389</v>
      </c>
      <c r="II318" s="53">
        <f t="shared" si="4370"/>
        <v>4615.376205</v>
      </c>
      <c r="IJ318" s="53">
        <f t="shared" si="4370"/>
        <v>5036.493882</v>
      </c>
      <c r="IK318" s="53">
        <f t="shared" si="4370"/>
        <v>4679.927944</v>
      </c>
      <c r="IL318" s="53">
        <f t="shared" si="4370"/>
        <v>4412.50349</v>
      </c>
      <c r="IM318" s="53">
        <f t="shared" si="4370"/>
        <v>5468.583052</v>
      </c>
      <c r="IN318" s="53">
        <f t="shared" si="4370"/>
        <v>5571.34279</v>
      </c>
      <c r="IO318" s="52">
        <f t="shared" si="55"/>
        <v>53484.89079</v>
      </c>
      <c r="IP318" s="53">
        <f t="shared" ref="IP318:JA318" si="4371">SUM(IP319:IP325)</f>
        <v>4286.579867</v>
      </c>
      <c r="IQ318" s="53">
        <f t="shared" si="4371"/>
        <v>5359.763039</v>
      </c>
      <c r="IR318" s="53">
        <f t="shared" si="4371"/>
        <v>5993.338885</v>
      </c>
      <c r="IS318" s="53">
        <f t="shared" si="4371"/>
        <v>5962.780225</v>
      </c>
      <c r="IT318" s="53">
        <f t="shared" si="4371"/>
        <v>6089.372098</v>
      </c>
      <c r="IU318" s="53">
        <f t="shared" si="4371"/>
        <v>6487.22477</v>
      </c>
      <c r="IV318" s="53">
        <f t="shared" si="4371"/>
        <v>6653.923407</v>
      </c>
      <c r="IW318" s="53">
        <f t="shared" si="4371"/>
        <v>7264.180113</v>
      </c>
      <c r="IX318" s="53">
        <f t="shared" si="4371"/>
        <v>6749.901875</v>
      </c>
      <c r="IY318" s="53">
        <f t="shared" si="4371"/>
        <v>6364.193196</v>
      </c>
      <c r="IZ318" s="53">
        <f t="shared" si="4371"/>
        <v>7894.880764</v>
      </c>
      <c r="JA318" s="53">
        <f t="shared" si="4371"/>
        <v>8035.59747</v>
      </c>
      <c r="JB318" s="52">
        <f t="shared" si="57"/>
        <v>77141.73571</v>
      </c>
      <c r="JC318" s="2"/>
      <c r="JD318" s="2"/>
      <c r="JE318" s="19">
        <f t="shared" si="58"/>
        <v>0</v>
      </c>
      <c r="JF318" s="19">
        <f t="shared" si="59"/>
        <v>0</v>
      </c>
      <c r="JG318" s="48">
        <f t="shared" si="60"/>
        <v>0</v>
      </c>
      <c r="JH318" s="48">
        <f t="shared" si="61"/>
        <v>0</v>
      </c>
      <c r="JI318" s="48">
        <f t="shared" si="62"/>
        <v>0</v>
      </c>
      <c r="JJ318" s="48">
        <f t="shared" si="63"/>
        <v>0</v>
      </c>
      <c r="JK318" s="48">
        <f t="shared" si="64"/>
        <v>0</v>
      </c>
    </row>
    <row r="319" ht="19.5" customHeight="1" outlineLevel="1">
      <c r="A319" s="2"/>
      <c r="B319" s="13" t="s">
        <v>22</v>
      </c>
      <c r="C319" s="10">
        <f t="shared" ref="C319:N319" si="4372">C278</f>
        <v>223.56947</v>
      </c>
      <c r="D319" s="10">
        <f t="shared" si="4372"/>
        <v>325.5485265</v>
      </c>
      <c r="E319" s="10">
        <f t="shared" si="4372"/>
        <v>364.7712405</v>
      </c>
      <c r="F319" s="10">
        <f t="shared" si="4372"/>
        <v>364.7712405</v>
      </c>
      <c r="G319" s="10">
        <f t="shared" si="4372"/>
        <v>372.6157833</v>
      </c>
      <c r="H319" s="10">
        <f t="shared" si="4372"/>
        <v>396.1494118</v>
      </c>
      <c r="I319" s="10">
        <f t="shared" si="4372"/>
        <v>356.9266977</v>
      </c>
      <c r="J319" s="10">
        <f t="shared" si="4372"/>
        <v>443.2166686</v>
      </c>
      <c r="K319" s="10">
        <f t="shared" si="4372"/>
        <v>411.8384974</v>
      </c>
      <c r="L319" s="10">
        <f t="shared" si="4372"/>
        <v>388.304869</v>
      </c>
      <c r="M319" s="10">
        <f t="shared" si="4372"/>
        <v>568.7293535</v>
      </c>
      <c r="N319" s="10">
        <f t="shared" si="4372"/>
        <v>490.2839255</v>
      </c>
      <c r="O319" s="10">
        <f t="shared" si="21"/>
        <v>4706.725684</v>
      </c>
      <c r="P319" s="10">
        <f t="shared" ref="P319:AA319" si="4373">P278</f>
        <v>280.9489741</v>
      </c>
      <c r="Q319" s="10">
        <f t="shared" si="4373"/>
        <v>409.1011377</v>
      </c>
      <c r="R319" s="10">
        <f t="shared" si="4373"/>
        <v>458.3904314</v>
      </c>
      <c r="S319" s="10">
        <f t="shared" si="4373"/>
        <v>458.3904314</v>
      </c>
      <c r="T319" s="10">
        <f t="shared" si="4373"/>
        <v>468.2482902</v>
      </c>
      <c r="U319" s="10">
        <f t="shared" si="4373"/>
        <v>497.8218664</v>
      </c>
      <c r="V319" s="10">
        <f t="shared" si="4373"/>
        <v>448.5325727</v>
      </c>
      <c r="W319" s="10">
        <f t="shared" si="4373"/>
        <v>556.9690188</v>
      </c>
      <c r="X319" s="10">
        <f t="shared" si="4373"/>
        <v>517.5375839</v>
      </c>
      <c r="Y319" s="10">
        <f t="shared" si="4373"/>
        <v>487.9640076</v>
      </c>
      <c r="Z319" s="10">
        <f t="shared" si="4373"/>
        <v>714.6947587</v>
      </c>
      <c r="AA319" s="10">
        <f t="shared" si="4373"/>
        <v>616.1161713</v>
      </c>
      <c r="AB319" s="10">
        <f t="shared" si="23"/>
        <v>5914.715244</v>
      </c>
      <c r="AC319" s="10">
        <f t="shared" ref="AC319:AN319" si="4374">AC278</f>
        <v>401.880576</v>
      </c>
      <c r="AD319" s="10">
        <f t="shared" si="4374"/>
        <v>585.1945229</v>
      </c>
      <c r="AE319" s="10">
        <f t="shared" si="4374"/>
        <v>655.6998871</v>
      </c>
      <c r="AF319" s="10">
        <f t="shared" si="4374"/>
        <v>655.6998871</v>
      </c>
      <c r="AG319" s="10">
        <f t="shared" si="4374"/>
        <v>669.8009599</v>
      </c>
      <c r="AH319" s="10">
        <f t="shared" si="4374"/>
        <v>712.1041785</v>
      </c>
      <c r="AI319" s="10">
        <f t="shared" si="4374"/>
        <v>641.5988143</v>
      </c>
      <c r="AJ319" s="10">
        <f t="shared" si="4374"/>
        <v>796.7106155</v>
      </c>
      <c r="AK319" s="10">
        <f t="shared" si="4374"/>
        <v>740.3063242</v>
      </c>
      <c r="AL319" s="10">
        <f t="shared" si="4374"/>
        <v>698.0031056</v>
      </c>
      <c r="AM319" s="10">
        <f t="shared" si="4374"/>
        <v>1022.327781</v>
      </c>
      <c r="AN319" s="10">
        <f t="shared" si="4374"/>
        <v>881.3170526</v>
      </c>
      <c r="AO319" s="10">
        <f t="shared" si="25"/>
        <v>8460.643705</v>
      </c>
      <c r="AP319" s="10">
        <f t="shared" ref="AP319:BA319" si="4375">AP278</f>
        <v>591.7705341</v>
      </c>
      <c r="AQ319" s="10">
        <f t="shared" si="4375"/>
        <v>861.7009532</v>
      </c>
      <c r="AR319" s="10">
        <f t="shared" si="4375"/>
        <v>965.5203451</v>
      </c>
      <c r="AS319" s="10">
        <f t="shared" si="4375"/>
        <v>965.5203451</v>
      </c>
      <c r="AT319" s="10">
        <f t="shared" si="4375"/>
        <v>986.2842235</v>
      </c>
      <c r="AU319" s="10">
        <f t="shared" si="4375"/>
        <v>1048.575859</v>
      </c>
      <c r="AV319" s="10">
        <f t="shared" si="4375"/>
        <v>944.7564668</v>
      </c>
      <c r="AW319" s="10">
        <f t="shared" si="4375"/>
        <v>1173.159129</v>
      </c>
      <c r="AX319" s="10">
        <f t="shared" si="4375"/>
        <v>1090.103615</v>
      </c>
      <c r="AY319" s="10">
        <f t="shared" si="4375"/>
        <v>1027.81198</v>
      </c>
      <c r="AZ319" s="10">
        <f t="shared" si="4375"/>
        <v>1505.381183</v>
      </c>
      <c r="BA319" s="10">
        <f t="shared" si="4375"/>
        <v>1297.742399</v>
      </c>
      <c r="BB319" s="10">
        <f t="shared" si="27"/>
        <v>12458.32703</v>
      </c>
      <c r="BC319" s="10">
        <f t="shared" ref="BC319:BN319" si="4376">BC278</f>
        <v>887.9932273</v>
      </c>
      <c r="BD319" s="10">
        <f t="shared" si="4376"/>
        <v>1293.04277</v>
      </c>
      <c r="BE319" s="10">
        <f t="shared" si="4376"/>
        <v>1448.831055</v>
      </c>
      <c r="BF319" s="10">
        <f t="shared" si="4376"/>
        <v>1448.831055</v>
      </c>
      <c r="BG319" s="10">
        <f t="shared" si="4376"/>
        <v>1479.988712</v>
      </c>
      <c r="BH319" s="10">
        <f t="shared" si="4376"/>
        <v>1573.461684</v>
      </c>
      <c r="BI319" s="10">
        <f t="shared" si="4376"/>
        <v>1417.673398</v>
      </c>
      <c r="BJ319" s="10">
        <f t="shared" si="4376"/>
        <v>1760.407626</v>
      </c>
      <c r="BK319" s="10">
        <f t="shared" si="4376"/>
        <v>1635.776998</v>
      </c>
      <c r="BL319" s="10">
        <f t="shared" si="4376"/>
        <v>1542.304026</v>
      </c>
      <c r="BM319" s="10">
        <f t="shared" si="4376"/>
        <v>2258.93014</v>
      </c>
      <c r="BN319" s="10">
        <f t="shared" si="4376"/>
        <v>1947.353569</v>
      </c>
      <c r="BO319" s="10">
        <f t="shared" si="29"/>
        <v>18694.59426</v>
      </c>
      <c r="BP319" s="10">
        <f t="shared" ref="BP319:CA319" si="4377">BP278</f>
        <v>1256.336044</v>
      </c>
      <c r="BQ319" s="10">
        <f t="shared" si="4377"/>
        <v>1829.401608</v>
      </c>
      <c r="BR319" s="10">
        <f t="shared" si="4377"/>
        <v>2049.81144</v>
      </c>
      <c r="BS319" s="10">
        <f t="shared" si="4377"/>
        <v>2049.81144</v>
      </c>
      <c r="BT319" s="10">
        <f t="shared" si="4377"/>
        <v>2093.893406</v>
      </c>
      <c r="BU319" s="10">
        <f t="shared" si="4377"/>
        <v>2226.139306</v>
      </c>
      <c r="BV319" s="10">
        <f t="shared" si="4377"/>
        <v>2005.729474</v>
      </c>
      <c r="BW319" s="10">
        <f t="shared" si="4377"/>
        <v>2490.631104</v>
      </c>
      <c r="BX319" s="10">
        <f t="shared" si="4377"/>
        <v>2314.303239</v>
      </c>
      <c r="BY319" s="10">
        <f t="shared" si="4377"/>
        <v>2182.057339</v>
      </c>
      <c r="BZ319" s="10">
        <f t="shared" si="4377"/>
        <v>3195.942568</v>
      </c>
      <c r="CA319" s="10">
        <f t="shared" si="4377"/>
        <v>2755.122903</v>
      </c>
      <c r="CB319" s="10">
        <f t="shared" si="31"/>
        <v>26449.17987</v>
      </c>
      <c r="CC319" s="10">
        <f t="shared" ref="CC319:CN319" si="4378">CC278</f>
        <v>1807.253557</v>
      </c>
      <c r="CD319" s="10">
        <f t="shared" si="4378"/>
        <v>2631.614829</v>
      </c>
      <c r="CE319" s="10">
        <f t="shared" si="4378"/>
        <v>2948.676857</v>
      </c>
      <c r="CF319" s="10">
        <f t="shared" si="4378"/>
        <v>2948.676857</v>
      </c>
      <c r="CG319" s="10">
        <f t="shared" si="4378"/>
        <v>3012.089262</v>
      </c>
      <c r="CH319" s="10">
        <f t="shared" si="4378"/>
        <v>3202.326479</v>
      </c>
      <c r="CI319" s="10">
        <f t="shared" si="4378"/>
        <v>2885.264451</v>
      </c>
      <c r="CJ319" s="10">
        <f t="shared" si="4378"/>
        <v>3582.800912</v>
      </c>
      <c r="CK319" s="10">
        <f t="shared" si="4378"/>
        <v>3329.15129</v>
      </c>
      <c r="CL319" s="10">
        <f t="shared" si="4378"/>
        <v>3138.914073</v>
      </c>
      <c r="CM319" s="10">
        <f t="shared" si="4378"/>
        <v>4597.399401</v>
      </c>
      <c r="CN319" s="10">
        <f t="shared" si="4378"/>
        <v>3963.275345</v>
      </c>
      <c r="CO319" s="10">
        <f t="shared" si="33"/>
        <v>38047.44332</v>
      </c>
      <c r="CP319" s="2"/>
      <c r="CQ319" s="2"/>
      <c r="CR319" s="48">
        <f>O319-'ОПУ БС'!C319</f>
        <v>0</v>
      </c>
      <c r="CS319" s="48">
        <f>AB319-'ОПУ БС'!D319</f>
        <v>0</v>
      </c>
      <c r="CT319" s="48">
        <f>AO319-'ОПУ БС'!E319</f>
        <v>0</v>
      </c>
      <c r="CU319" s="48">
        <f>BB319-'ОПУ БС'!F319</f>
        <v>0</v>
      </c>
      <c r="CV319" s="48">
        <f>BO319-'ОПУ БС'!G319</f>
        <v>0</v>
      </c>
      <c r="CW319" s="48">
        <f>CB319-'ОПУ БС'!H319</f>
        <v>0</v>
      </c>
      <c r="CX319" s="48">
        <f>CO319-'ОПУ БС'!I319</f>
        <v>0</v>
      </c>
      <c r="CY319" s="2"/>
      <c r="CZ319" s="2"/>
      <c r="DA319" s="54">
        <f t="shared" ref="DA319:DL319" si="4379">DA278</f>
        <v>0</v>
      </c>
      <c r="DB319" s="54">
        <f t="shared" si="4379"/>
        <v>0</v>
      </c>
      <c r="DC319" s="54">
        <f t="shared" si="4379"/>
        <v>0</v>
      </c>
      <c r="DD319" s="54">
        <f t="shared" si="4379"/>
        <v>0</v>
      </c>
      <c r="DE319" s="54">
        <f t="shared" si="4379"/>
        <v>0</v>
      </c>
      <c r="DF319" s="54">
        <f t="shared" si="4379"/>
        <v>-16.73234585</v>
      </c>
      <c r="DG319" s="54">
        <f t="shared" si="4379"/>
        <v>-15.07567795</v>
      </c>
      <c r="DH319" s="54">
        <f t="shared" si="4379"/>
        <v>-18.72034734</v>
      </c>
      <c r="DI319" s="54">
        <f t="shared" si="4379"/>
        <v>-17.39501301</v>
      </c>
      <c r="DJ319" s="54">
        <f t="shared" si="4379"/>
        <v>-16.40101227</v>
      </c>
      <c r="DK319" s="54">
        <f t="shared" si="4379"/>
        <v>-24.02168464</v>
      </c>
      <c r="DL319" s="54">
        <f t="shared" si="4379"/>
        <v>-20.70834883</v>
      </c>
      <c r="DM319" s="55">
        <f t="shared" si="35"/>
        <v>-129.0544299</v>
      </c>
      <c r="DN319" s="54">
        <f t="shared" ref="DN319:DY319" si="4380">DN278</f>
        <v>-15.5226727</v>
      </c>
      <c r="DO319" s="54">
        <f t="shared" si="4380"/>
        <v>-22.60319007</v>
      </c>
      <c r="DP319" s="54">
        <f t="shared" si="4380"/>
        <v>-25.32646598</v>
      </c>
      <c r="DQ319" s="54">
        <f t="shared" si="4380"/>
        <v>-25.32646598</v>
      </c>
      <c r="DR319" s="54">
        <f t="shared" si="4380"/>
        <v>-25.87112116</v>
      </c>
      <c r="DS319" s="54">
        <f t="shared" si="4380"/>
        <v>-27.50508671</v>
      </c>
      <c r="DT319" s="54">
        <f t="shared" si="4380"/>
        <v>-24.7818108</v>
      </c>
      <c r="DU319" s="54">
        <f t="shared" si="4380"/>
        <v>-30.7730178</v>
      </c>
      <c r="DV319" s="54">
        <f t="shared" si="4380"/>
        <v>-28.59439707</v>
      </c>
      <c r="DW319" s="54">
        <f t="shared" si="4380"/>
        <v>-26.96043153</v>
      </c>
      <c r="DX319" s="54">
        <f t="shared" si="4380"/>
        <v>-39.48750072</v>
      </c>
      <c r="DY319" s="54">
        <f t="shared" si="4380"/>
        <v>-34.0409489</v>
      </c>
      <c r="DZ319" s="50">
        <f t="shared" si="37"/>
        <v>-326.7931094</v>
      </c>
      <c r="EA319" s="54">
        <f t="shared" ref="EA319:EL319" si="4381">EA278</f>
        <v>-17.20271487</v>
      </c>
      <c r="EB319" s="54">
        <f t="shared" si="4381"/>
        <v>-25.04956727</v>
      </c>
      <c r="EC319" s="54">
        <f t="shared" si="4381"/>
        <v>-28.06758742</v>
      </c>
      <c r="ED319" s="54">
        <f t="shared" si="4381"/>
        <v>-28.06758742</v>
      </c>
      <c r="EE319" s="54">
        <f t="shared" si="4381"/>
        <v>-28.67119145</v>
      </c>
      <c r="EF319" s="54">
        <f t="shared" si="4381"/>
        <v>-30.48200354</v>
      </c>
      <c r="EG319" s="54">
        <f t="shared" si="4381"/>
        <v>-27.46398339</v>
      </c>
      <c r="EH319" s="54">
        <f t="shared" si="4381"/>
        <v>-34.10362772</v>
      </c>
      <c r="EI319" s="54">
        <f t="shared" si="4381"/>
        <v>-31.6892116</v>
      </c>
      <c r="EJ319" s="54">
        <f t="shared" si="4381"/>
        <v>-29.87839951</v>
      </c>
      <c r="EK319" s="54">
        <f t="shared" si="4381"/>
        <v>-43.76129221</v>
      </c>
      <c r="EL319" s="54">
        <f t="shared" si="4381"/>
        <v>-37.72525191</v>
      </c>
      <c r="EM319" s="50">
        <f t="shared" si="39"/>
        <v>-362.1624183</v>
      </c>
      <c r="EN319" s="54">
        <f t="shared" ref="EN319:EY319" si="4382">EN278</f>
        <v>-15.78190177</v>
      </c>
      <c r="EO319" s="54">
        <f t="shared" si="4382"/>
        <v>-22.98066398</v>
      </c>
      <c r="EP319" s="54">
        <f t="shared" si="4382"/>
        <v>-25.74941868</v>
      </c>
      <c r="EQ319" s="54">
        <f t="shared" si="4382"/>
        <v>-25.74941868</v>
      </c>
      <c r="ER319" s="54">
        <f t="shared" si="4382"/>
        <v>-26.30316962</v>
      </c>
      <c r="ES319" s="54">
        <f t="shared" si="4382"/>
        <v>-27.96442244</v>
      </c>
      <c r="ET319" s="54">
        <f t="shared" si="4382"/>
        <v>-25.19566774</v>
      </c>
      <c r="EU319" s="54">
        <f t="shared" si="4382"/>
        <v>-31.28692807</v>
      </c>
      <c r="EV319" s="54">
        <f t="shared" si="4382"/>
        <v>-29.07192432</v>
      </c>
      <c r="EW319" s="54">
        <f t="shared" si="4382"/>
        <v>-27.4106715</v>
      </c>
      <c r="EX319" s="54">
        <f t="shared" si="4382"/>
        <v>-40.1469431</v>
      </c>
      <c r="EY319" s="54">
        <f t="shared" si="4382"/>
        <v>-34.60943371</v>
      </c>
      <c r="EZ319" s="51">
        <f t="shared" si="41"/>
        <v>-332.2505636</v>
      </c>
      <c r="FA319" s="54">
        <f t="shared" ref="FA319:FL319" si="4383">FA278</f>
        <v>-10.06337343</v>
      </c>
      <c r="FB319" s="54">
        <f t="shared" si="4383"/>
        <v>-14.65368412</v>
      </c>
      <c r="FC319" s="54">
        <f t="shared" si="4383"/>
        <v>-16.41918823</v>
      </c>
      <c r="FD319" s="54">
        <f t="shared" si="4383"/>
        <v>-16.41918823</v>
      </c>
      <c r="FE319" s="54">
        <f t="shared" si="4383"/>
        <v>-16.77228905</v>
      </c>
      <c r="FF319" s="54">
        <f t="shared" si="4383"/>
        <v>-17.83159152</v>
      </c>
      <c r="FG319" s="54">
        <f t="shared" si="4383"/>
        <v>-16.06608741</v>
      </c>
      <c r="FH319" s="54">
        <f t="shared" si="4383"/>
        <v>-19.95019645</v>
      </c>
      <c r="FI319" s="54">
        <f t="shared" si="4383"/>
        <v>-18.53779317</v>
      </c>
      <c r="FJ319" s="54">
        <f t="shared" si="4383"/>
        <v>-17.4784907</v>
      </c>
      <c r="FK319" s="54">
        <f t="shared" si="4383"/>
        <v>-25.59980961</v>
      </c>
      <c r="FL319" s="54">
        <f t="shared" si="4383"/>
        <v>-22.06880139</v>
      </c>
      <c r="FM319" s="51">
        <f t="shared" si="43"/>
        <v>-211.8604933</v>
      </c>
      <c r="FN319" s="2"/>
      <c r="FO319" s="2"/>
      <c r="FP319" s="10">
        <f t="shared" ref="FP319:GA319" si="4384">FP278</f>
        <v>223.56947</v>
      </c>
      <c r="FQ319" s="10">
        <f t="shared" si="4384"/>
        <v>325.5485265</v>
      </c>
      <c r="FR319" s="10">
        <f t="shared" si="4384"/>
        <v>364.7712405</v>
      </c>
      <c r="FS319" s="10">
        <f t="shared" si="4384"/>
        <v>364.7712405</v>
      </c>
      <c r="FT319" s="10">
        <f t="shared" si="4384"/>
        <v>372.6157833</v>
      </c>
      <c r="FU319" s="10">
        <f t="shared" si="4384"/>
        <v>396.1494118</v>
      </c>
      <c r="FV319" s="10">
        <f t="shared" si="4384"/>
        <v>356.9266977</v>
      </c>
      <c r="FW319" s="10">
        <f t="shared" si="4384"/>
        <v>443.2166686</v>
      </c>
      <c r="FX319" s="10">
        <f t="shared" si="4384"/>
        <v>411.8384974</v>
      </c>
      <c r="FY319" s="10">
        <f t="shared" si="4384"/>
        <v>388.304869</v>
      </c>
      <c r="FZ319" s="10">
        <f t="shared" si="4384"/>
        <v>568.7293535</v>
      </c>
      <c r="GA319" s="10">
        <f t="shared" si="4384"/>
        <v>490.2839255</v>
      </c>
      <c r="GB319" s="52">
        <f t="shared" si="45"/>
        <v>4706.725684</v>
      </c>
      <c r="GC319" s="10">
        <f t="shared" ref="GC319:GN319" si="4385">GC278</f>
        <v>280.9489741</v>
      </c>
      <c r="GD319" s="10">
        <f t="shared" si="4385"/>
        <v>409.1011377</v>
      </c>
      <c r="GE319" s="10">
        <f t="shared" si="4385"/>
        <v>458.3904314</v>
      </c>
      <c r="GF319" s="10">
        <f t="shared" si="4385"/>
        <v>458.3904314</v>
      </c>
      <c r="GG319" s="10">
        <f t="shared" si="4385"/>
        <v>468.2482902</v>
      </c>
      <c r="GH319" s="10">
        <f t="shared" si="4385"/>
        <v>497.8218664</v>
      </c>
      <c r="GI319" s="10">
        <f t="shared" si="4385"/>
        <v>448.5325727</v>
      </c>
      <c r="GJ319" s="10">
        <f t="shared" si="4385"/>
        <v>556.9690188</v>
      </c>
      <c r="GK319" s="10">
        <f t="shared" si="4385"/>
        <v>517.5375839</v>
      </c>
      <c r="GL319" s="10">
        <f t="shared" si="4385"/>
        <v>487.9640076</v>
      </c>
      <c r="GM319" s="10">
        <f t="shared" si="4385"/>
        <v>714.6947587</v>
      </c>
      <c r="GN319" s="10">
        <f t="shared" si="4385"/>
        <v>616.1161713</v>
      </c>
      <c r="GO319" s="52">
        <f t="shared" si="47"/>
        <v>5914.715244</v>
      </c>
      <c r="GP319" s="63">
        <f t="shared" ref="GP319:HA319" si="4386">GP278</f>
        <v>401.880576</v>
      </c>
      <c r="GQ319" s="63">
        <f t="shared" si="4386"/>
        <v>585.1945229</v>
      </c>
      <c r="GR319" s="63">
        <f t="shared" si="4386"/>
        <v>655.6998871</v>
      </c>
      <c r="GS319" s="63">
        <f t="shared" si="4386"/>
        <v>655.6998871</v>
      </c>
      <c r="GT319" s="63">
        <f t="shared" si="4386"/>
        <v>669.8009599</v>
      </c>
      <c r="GU319" s="63">
        <f t="shared" si="4386"/>
        <v>695.3718326</v>
      </c>
      <c r="GV319" s="63">
        <f t="shared" si="4386"/>
        <v>626.5231363</v>
      </c>
      <c r="GW319" s="63">
        <f t="shared" si="4386"/>
        <v>777.9902682</v>
      </c>
      <c r="GX319" s="63">
        <f t="shared" si="4386"/>
        <v>722.9113111</v>
      </c>
      <c r="GY319" s="63">
        <f t="shared" si="4386"/>
        <v>681.6020934</v>
      </c>
      <c r="GZ319" s="63">
        <f t="shared" si="4386"/>
        <v>998.3060963</v>
      </c>
      <c r="HA319" s="63">
        <f t="shared" si="4386"/>
        <v>860.6087037</v>
      </c>
      <c r="HB319" s="52">
        <f t="shared" si="49"/>
        <v>8331.589275</v>
      </c>
      <c r="HC319" s="63">
        <f t="shared" ref="HC319:HN319" si="4387">HC278</f>
        <v>576.2478614</v>
      </c>
      <c r="HD319" s="63">
        <f t="shared" si="4387"/>
        <v>839.0977631</v>
      </c>
      <c r="HE319" s="63">
        <f t="shared" si="4387"/>
        <v>940.1938792</v>
      </c>
      <c r="HF319" s="63">
        <f t="shared" si="4387"/>
        <v>940.1938792</v>
      </c>
      <c r="HG319" s="63">
        <f t="shared" si="4387"/>
        <v>960.4131024</v>
      </c>
      <c r="HH319" s="63">
        <f t="shared" si="4387"/>
        <v>1021.070772</v>
      </c>
      <c r="HI319" s="63">
        <f t="shared" si="4387"/>
        <v>919.974656</v>
      </c>
      <c r="HJ319" s="63">
        <f t="shared" si="4387"/>
        <v>1142.386111</v>
      </c>
      <c r="HK319" s="63">
        <f t="shared" si="4387"/>
        <v>1061.509218</v>
      </c>
      <c r="HL319" s="63">
        <f t="shared" si="4387"/>
        <v>1000.851549</v>
      </c>
      <c r="HM319" s="63">
        <f t="shared" si="4387"/>
        <v>1465.893683</v>
      </c>
      <c r="HN319" s="63">
        <f t="shared" si="4387"/>
        <v>1263.70145</v>
      </c>
      <c r="HO319" s="52">
        <f t="shared" si="51"/>
        <v>12131.53392</v>
      </c>
      <c r="HP319" s="63">
        <f t="shared" ref="HP319:IA319" si="4388">HP278</f>
        <v>870.7905125</v>
      </c>
      <c r="HQ319" s="63">
        <f t="shared" si="4388"/>
        <v>1267.993202</v>
      </c>
      <c r="HR319" s="63">
        <f t="shared" si="4388"/>
        <v>1420.763468</v>
      </c>
      <c r="HS319" s="63">
        <f t="shared" si="4388"/>
        <v>1420.763468</v>
      </c>
      <c r="HT319" s="63">
        <f t="shared" si="4388"/>
        <v>1451.317521</v>
      </c>
      <c r="HU319" s="63">
        <f t="shared" si="4388"/>
        <v>1542.97968</v>
      </c>
      <c r="HV319" s="63">
        <f t="shared" si="4388"/>
        <v>1390.209415</v>
      </c>
      <c r="HW319" s="63">
        <f t="shared" si="4388"/>
        <v>1726.303998</v>
      </c>
      <c r="HX319" s="63">
        <f t="shared" si="4388"/>
        <v>1604.087786</v>
      </c>
      <c r="HY319" s="63">
        <f t="shared" si="4388"/>
        <v>1512.425627</v>
      </c>
      <c r="HZ319" s="63">
        <f t="shared" si="4388"/>
        <v>2215.168848</v>
      </c>
      <c r="IA319" s="63">
        <f t="shared" si="4388"/>
        <v>1909.628317</v>
      </c>
      <c r="IB319" s="52">
        <f t="shared" si="53"/>
        <v>18332.43184</v>
      </c>
      <c r="IC319" s="63">
        <f t="shared" ref="IC319:IN319" si="4389">IC278</f>
        <v>1240.554142</v>
      </c>
      <c r="ID319" s="63">
        <f t="shared" si="4389"/>
        <v>1806.420944</v>
      </c>
      <c r="IE319" s="63">
        <f t="shared" si="4389"/>
        <v>2024.062021</v>
      </c>
      <c r="IF319" s="63">
        <f t="shared" si="4389"/>
        <v>2024.062021</v>
      </c>
      <c r="IG319" s="63">
        <f t="shared" si="4389"/>
        <v>2067.590237</v>
      </c>
      <c r="IH319" s="63">
        <f t="shared" si="4389"/>
        <v>2198.174883</v>
      </c>
      <c r="II319" s="63">
        <f t="shared" si="4389"/>
        <v>1980.533806</v>
      </c>
      <c r="IJ319" s="63">
        <f t="shared" si="4389"/>
        <v>2459.344176</v>
      </c>
      <c r="IK319" s="63">
        <f t="shared" si="4389"/>
        <v>2285.231314</v>
      </c>
      <c r="IL319" s="63">
        <f t="shared" si="4389"/>
        <v>2154.646668</v>
      </c>
      <c r="IM319" s="63">
        <f t="shared" si="4389"/>
        <v>3155.795625</v>
      </c>
      <c r="IN319" s="63">
        <f t="shared" si="4389"/>
        <v>2720.513469</v>
      </c>
      <c r="IO319" s="52">
        <f t="shared" si="55"/>
        <v>26116.92931</v>
      </c>
      <c r="IP319" s="63">
        <f t="shared" ref="IP319:JA319" si="4390">IP278</f>
        <v>1797.190184</v>
      </c>
      <c r="IQ319" s="63">
        <f t="shared" si="4390"/>
        <v>2616.961145</v>
      </c>
      <c r="IR319" s="63">
        <f t="shared" si="4390"/>
        <v>2932.257669</v>
      </c>
      <c r="IS319" s="63">
        <f t="shared" si="4390"/>
        <v>2932.257669</v>
      </c>
      <c r="IT319" s="63">
        <f t="shared" si="4390"/>
        <v>2995.316973</v>
      </c>
      <c r="IU319" s="63">
        <f t="shared" si="4390"/>
        <v>3184.494887</v>
      </c>
      <c r="IV319" s="63">
        <f t="shared" si="4390"/>
        <v>2869.198364</v>
      </c>
      <c r="IW319" s="63">
        <f t="shared" si="4390"/>
        <v>3562.850716</v>
      </c>
      <c r="IX319" s="63">
        <f t="shared" si="4390"/>
        <v>3310.613497</v>
      </c>
      <c r="IY319" s="63">
        <f t="shared" si="4390"/>
        <v>3121.435583</v>
      </c>
      <c r="IZ319" s="63">
        <f t="shared" si="4390"/>
        <v>4571.799591</v>
      </c>
      <c r="JA319" s="63">
        <f t="shared" si="4390"/>
        <v>3941.206544</v>
      </c>
      <c r="JB319" s="52">
        <f t="shared" si="57"/>
        <v>37835.58282</v>
      </c>
      <c r="JC319" s="2"/>
      <c r="JD319" s="2"/>
      <c r="JE319" s="19">
        <f t="shared" si="58"/>
        <v>0</v>
      </c>
      <c r="JF319" s="19">
        <f t="shared" si="59"/>
        <v>0</v>
      </c>
      <c r="JG319" s="48">
        <f t="shared" si="60"/>
        <v>0</v>
      </c>
      <c r="JH319" s="48">
        <f t="shared" si="61"/>
        <v>0</v>
      </c>
      <c r="JI319" s="48">
        <f t="shared" si="62"/>
        <v>0</v>
      </c>
      <c r="JJ319" s="48">
        <f t="shared" si="63"/>
        <v>0</v>
      </c>
      <c r="JK319" s="48">
        <f t="shared" si="64"/>
        <v>0</v>
      </c>
    </row>
    <row r="320" ht="19.5" customHeight="1" outlineLevel="1">
      <c r="A320" s="2"/>
      <c r="B320" s="13" t="s">
        <v>23</v>
      </c>
      <c r="C320" s="10">
        <f t="shared" ref="C320:N320" si="4391">C279</f>
        <v>125.2228071</v>
      </c>
      <c r="D320" s="10">
        <f t="shared" si="4391"/>
        <v>143.3471608</v>
      </c>
      <c r="E320" s="10">
        <f t="shared" si="4391"/>
        <v>153.2331719</v>
      </c>
      <c r="F320" s="10">
        <f t="shared" si="4391"/>
        <v>153.2331719</v>
      </c>
      <c r="G320" s="10">
        <f t="shared" si="4391"/>
        <v>156.5285089</v>
      </c>
      <c r="H320" s="10">
        <f t="shared" si="4391"/>
        <v>166.41452</v>
      </c>
      <c r="I320" s="10">
        <f t="shared" si="4391"/>
        <v>191.1295477</v>
      </c>
      <c r="J320" s="10">
        <f t="shared" si="4391"/>
        <v>186.1865422</v>
      </c>
      <c r="K320" s="10">
        <f t="shared" si="4391"/>
        <v>173.0051941</v>
      </c>
      <c r="L320" s="10">
        <f t="shared" si="4391"/>
        <v>163.119183</v>
      </c>
      <c r="M320" s="10">
        <f t="shared" si="4391"/>
        <v>159.823846</v>
      </c>
      <c r="N320" s="10">
        <f t="shared" si="4391"/>
        <v>205.9585644</v>
      </c>
      <c r="O320" s="10">
        <f t="shared" si="21"/>
        <v>1977.202218</v>
      </c>
      <c r="P320" s="10">
        <f t="shared" ref="P320:AA320" si="4392">P279</f>
        <v>110.8875992</v>
      </c>
      <c r="Q320" s="10">
        <f t="shared" si="4392"/>
        <v>126.9371202</v>
      </c>
      <c r="R320" s="10">
        <f t="shared" si="4392"/>
        <v>135.6914043</v>
      </c>
      <c r="S320" s="10">
        <f t="shared" si="4392"/>
        <v>135.6914043</v>
      </c>
      <c r="T320" s="10">
        <f t="shared" si="4392"/>
        <v>138.609499</v>
      </c>
      <c r="U320" s="10">
        <f t="shared" si="4392"/>
        <v>147.3637832</v>
      </c>
      <c r="V320" s="10">
        <f t="shared" si="4392"/>
        <v>169.2494935</v>
      </c>
      <c r="W320" s="10">
        <f t="shared" si="4392"/>
        <v>164.8723515</v>
      </c>
      <c r="X320" s="10">
        <f t="shared" si="4392"/>
        <v>153.1999726</v>
      </c>
      <c r="Y320" s="10">
        <f t="shared" si="4392"/>
        <v>144.4456885</v>
      </c>
      <c r="Z320" s="10">
        <f t="shared" si="4392"/>
        <v>141.5275937</v>
      </c>
      <c r="AA320" s="10">
        <f t="shared" si="4392"/>
        <v>182.3809198</v>
      </c>
      <c r="AB320" s="10">
        <f t="shared" si="23"/>
        <v>1750.85683</v>
      </c>
      <c r="AC320" s="10">
        <f t="shared" ref="AC320:AN320" si="4393">AC279</f>
        <v>136.4632446</v>
      </c>
      <c r="AD320" s="10">
        <f t="shared" si="4393"/>
        <v>156.2145037</v>
      </c>
      <c r="AE320" s="10">
        <f t="shared" si="4393"/>
        <v>166.9879178</v>
      </c>
      <c r="AF320" s="10">
        <f t="shared" si="4393"/>
        <v>166.9879178</v>
      </c>
      <c r="AG320" s="10">
        <f t="shared" si="4393"/>
        <v>170.5790558</v>
      </c>
      <c r="AH320" s="10">
        <f t="shared" si="4393"/>
        <v>181.3524698</v>
      </c>
      <c r="AI320" s="10">
        <f t="shared" si="4393"/>
        <v>208.286005</v>
      </c>
      <c r="AJ320" s="10">
        <f t="shared" si="4393"/>
        <v>202.899298</v>
      </c>
      <c r="AK320" s="10">
        <f t="shared" si="4393"/>
        <v>188.5347459</v>
      </c>
      <c r="AL320" s="10">
        <f t="shared" si="4393"/>
        <v>177.7613318</v>
      </c>
      <c r="AM320" s="10">
        <f t="shared" si="4393"/>
        <v>174.1701938</v>
      </c>
      <c r="AN320" s="10">
        <f t="shared" si="4393"/>
        <v>224.4461261</v>
      </c>
      <c r="AO320" s="10">
        <f t="shared" si="25"/>
        <v>2154.68281</v>
      </c>
      <c r="AP320" s="10">
        <f t="shared" ref="AP320:BA320" si="4394">AP279</f>
        <v>180.5005687</v>
      </c>
      <c r="AQ320" s="10">
        <f t="shared" si="4394"/>
        <v>206.625651</v>
      </c>
      <c r="AR320" s="10">
        <f t="shared" si="4394"/>
        <v>220.8756959</v>
      </c>
      <c r="AS320" s="10">
        <f t="shared" si="4394"/>
        <v>220.8756959</v>
      </c>
      <c r="AT320" s="10">
        <f t="shared" si="4394"/>
        <v>225.6257108</v>
      </c>
      <c r="AU320" s="10">
        <f t="shared" si="4394"/>
        <v>239.8757557</v>
      </c>
      <c r="AV320" s="10">
        <f t="shared" si="4394"/>
        <v>275.5008679</v>
      </c>
      <c r="AW320" s="10">
        <f t="shared" si="4394"/>
        <v>268.3758455</v>
      </c>
      <c r="AX320" s="10">
        <f t="shared" si="4394"/>
        <v>249.3757856</v>
      </c>
      <c r="AY320" s="10">
        <f t="shared" si="4394"/>
        <v>235.1257407</v>
      </c>
      <c r="AZ320" s="10">
        <f t="shared" si="4394"/>
        <v>230.3757258</v>
      </c>
      <c r="BA320" s="10">
        <f t="shared" si="4394"/>
        <v>296.8759353</v>
      </c>
      <c r="BB320" s="10">
        <f t="shared" si="27"/>
        <v>2850.008979</v>
      </c>
      <c r="BC320" s="10">
        <f t="shared" ref="BC320:BN320" si="4395">BC279</f>
        <v>250.3537852</v>
      </c>
      <c r="BD320" s="10">
        <f t="shared" si="4395"/>
        <v>286.5892014</v>
      </c>
      <c r="BE320" s="10">
        <f t="shared" si="4395"/>
        <v>306.3539739</v>
      </c>
      <c r="BF320" s="10">
        <f t="shared" si="4395"/>
        <v>306.3539739</v>
      </c>
      <c r="BG320" s="10">
        <f t="shared" si="4395"/>
        <v>312.9422315</v>
      </c>
      <c r="BH320" s="10">
        <f t="shared" si="4395"/>
        <v>332.707004</v>
      </c>
      <c r="BI320" s="10">
        <f t="shared" si="4395"/>
        <v>382.1189352</v>
      </c>
      <c r="BJ320" s="10">
        <f t="shared" si="4395"/>
        <v>372.236549</v>
      </c>
      <c r="BK320" s="10">
        <f t="shared" si="4395"/>
        <v>345.883519</v>
      </c>
      <c r="BL320" s="10">
        <f t="shared" si="4395"/>
        <v>326.1187465</v>
      </c>
      <c r="BM320" s="10">
        <f t="shared" si="4395"/>
        <v>319.530489</v>
      </c>
      <c r="BN320" s="10">
        <f t="shared" si="4395"/>
        <v>411.766094</v>
      </c>
      <c r="BO320" s="10">
        <f t="shared" si="29"/>
        <v>3952.954503</v>
      </c>
      <c r="BP320" s="10">
        <f t="shared" ref="BP320:CA320" si="4396">BP279</f>
        <v>333.1013819</v>
      </c>
      <c r="BQ320" s="10">
        <f t="shared" si="4396"/>
        <v>381.313424</v>
      </c>
      <c r="BR320" s="10">
        <f t="shared" si="4396"/>
        <v>407.6109015</v>
      </c>
      <c r="BS320" s="10">
        <f t="shared" si="4396"/>
        <v>407.6109015</v>
      </c>
      <c r="BT320" s="10">
        <f t="shared" si="4396"/>
        <v>416.3767274</v>
      </c>
      <c r="BU320" s="10">
        <f t="shared" si="4396"/>
        <v>442.6742049</v>
      </c>
      <c r="BV320" s="10">
        <f t="shared" si="4396"/>
        <v>508.4178987</v>
      </c>
      <c r="BW320" s="10">
        <f t="shared" si="4396"/>
        <v>495.2691599</v>
      </c>
      <c r="BX320" s="10">
        <f t="shared" si="4396"/>
        <v>460.2058565</v>
      </c>
      <c r="BY320" s="10">
        <f t="shared" si="4396"/>
        <v>433.908379</v>
      </c>
      <c r="BZ320" s="10">
        <f t="shared" si="4396"/>
        <v>425.1425532</v>
      </c>
      <c r="CA320" s="10">
        <f t="shared" si="4396"/>
        <v>547.8641149</v>
      </c>
      <c r="CB320" s="10">
        <f t="shared" si="31"/>
        <v>5259.495503</v>
      </c>
      <c r="CC320" s="10">
        <f t="shared" ref="CC320:CN320" si="4397">CC279</f>
        <v>460.9668847</v>
      </c>
      <c r="CD320" s="10">
        <f t="shared" si="4397"/>
        <v>527.685776</v>
      </c>
      <c r="CE320" s="10">
        <f t="shared" si="4397"/>
        <v>564.0778984</v>
      </c>
      <c r="CF320" s="10">
        <f t="shared" si="4397"/>
        <v>564.0778984</v>
      </c>
      <c r="CG320" s="10">
        <f t="shared" si="4397"/>
        <v>576.2086059</v>
      </c>
      <c r="CH320" s="10">
        <f t="shared" si="4397"/>
        <v>612.6007284</v>
      </c>
      <c r="CI320" s="10">
        <f t="shared" si="4397"/>
        <v>703.5810346</v>
      </c>
      <c r="CJ320" s="10">
        <f t="shared" si="4397"/>
        <v>685.3849734</v>
      </c>
      <c r="CK320" s="10">
        <f t="shared" si="4397"/>
        <v>636.8621434</v>
      </c>
      <c r="CL320" s="10">
        <f t="shared" si="4397"/>
        <v>600.4700209</v>
      </c>
      <c r="CM320" s="10">
        <f t="shared" si="4397"/>
        <v>588.3393134</v>
      </c>
      <c r="CN320" s="10">
        <f t="shared" si="4397"/>
        <v>758.1692183</v>
      </c>
      <c r="CO320" s="10">
        <f t="shared" si="33"/>
        <v>7278.424496</v>
      </c>
      <c r="CP320" s="2"/>
      <c r="CQ320" s="2"/>
      <c r="CR320" s="48">
        <f>O320-'ОПУ БС'!C320</f>
        <v>0</v>
      </c>
      <c r="CS320" s="48">
        <f>AB320-'ОПУ БС'!D320</f>
        <v>0</v>
      </c>
      <c r="CT320" s="48">
        <f>AO320-'ОПУ БС'!E320</f>
        <v>0</v>
      </c>
      <c r="CU320" s="48">
        <f>BB320-'ОПУ БС'!F320</f>
        <v>0</v>
      </c>
      <c r="CV320" s="48">
        <f>BO320-'ОПУ БС'!G320</f>
        <v>0</v>
      </c>
      <c r="CW320" s="48">
        <f>CB320-'ОПУ БС'!H320</f>
        <v>0</v>
      </c>
      <c r="CX320" s="48">
        <f>CO320-'ОПУ БС'!I320</f>
        <v>0</v>
      </c>
      <c r="CY320" s="2"/>
      <c r="CZ320" s="2"/>
      <c r="DA320" s="54">
        <f t="shared" ref="DA320:DL320" si="4398">DA279</f>
        <v>0</v>
      </c>
      <c r="DB320" s="54">
        <f t="shared" si="4398"/>
        <v>0</v>
      </c>
      <c r="DC320" s="54">
        <f t="shared" si="4398"/>
        <v>0</v>
      </c>
      <c r="DD320" s="54">
        <f t="shared" si="4398"/>
        <v>0</v>
      </c>
      <c r="DE320" s="54">
        <f t="shared" si="4398"/>
        <v>0</v>
      </c>
      <c r="DF320" s="54">
        <f t="shared" si="4398"/>
        <v>-4.261247635</v>
      </c>
      <c r="DG320" s="54">
        <f t="shared" si="4398"/>
        <v>-4.894106195</v>
      </c>
      <c r="DH320" s="54">
        <f t="shared" si="4398"/>
        <v>-4.767534483</v>
      </c>
      <c r="DI320" s="54">
        <f t="shared" si="4398"/>
        <v>-4.430009918</v>
      </c>
      <c r="DJ320" s="54">
        <f t="shared" si="4398"/>
        <v>-4.176866494</v>
      </c>
      <c r="DK320" s="54">
        <f t="shared" si="4398"/>
        <v>-4.092485353</v>
      </c>
      <c r="DL320" s="54">
        <f t="shared" si="4398"/>
        <v>-5.273821331</v>
      </c>
      <c r="DM320" s="55">
        <f t="shared" si="35"/>
        <v>-31.89607141</v>
      </c>
      <c r="DN320" s="54">
        <f t="shared" ref="DN320:DY320" si="4399">DN279</f>
        <v>-4.734692059</v>
      </c>
      <c r="DO320" s="54">
        <f t="shared" si="4399"/>
        <v>-5.419976436</v>
      </c>
      <c r="DP320" s="54">
        <f t="shared" si="4399"/>
        <v>-5.793767914</v>
      </c>
      <c r="DQ320" s="54">
        <f t="shared" si="4399"/>
        <v>-5.793767914</v>
      </c>
      <c r="DR320" s="54">
        <f t="shared" si="4399"/>
        <v>-5.918365074</v>
      </c>
      <c r="DS320" s="54">
        <f t="shared" si="4399"/>
        <v>-6.292156552</v>
      </c>
      <c r="DT320" s="54">
        <f t="shared" si="4399"/>
        <v>-7.226635248</v>
      </c>
      <c r="DU320" s="54">
        <f t="shared" si="4399"/>
        <v>-7.039739509</v>
      </c>
      <c r="DV320" s="54">
        <f t="shared" si="4399"/>
        <v>-6.541350871</v>
      </c>
      <c r="DW320" s="54">
        <f t="shared" si="4399"/>
        <v>-6.167559393</v>
      </c>
      <c r="DX320" s="54">
        <f t="shared" si="4399"/>
        <v>-6.042962233</v>
      </c>
      <c r="DY320" s="54">
        <f t="shared" si="4399"/>
        <v>-7.787322466</v>
      </c>
      <c r="DZ320" s="50">
        <f t="shared" si="37"/>
        <v>-74.75829567</v>
      </c>
      <c r="EA320" s="54">
        <f t="shared" ref="EA320:EL320" si="4400">EA279</f>
        <v>-4.849997331</v>
      </c>
      <c r="EB320" s="54">
        <f t="shared" si="4400"/>
        <v>-5.551970629</v>
      </c>
      <c r="EC320" s="54">
        <f t="shared" si="4400"/>
        <v>-5.934865155</v>
      </c>
      <c r="ED320" s="54">
        <f t="shared" si="4400"/>
        <v>-5.934865155</v>
      </c>
      <c r="EE320" s="54">
        <f t="shared" si="4400"/>
        <v>-6.062496664</v>
      </c>
      <c r="EF320" s="54">
        <f t="shared" si="4400"/>
        <v>-6.44539119</v>
      </c>
      <c r="EG320" s="54">
        <f t="shared" si="4400"/>
        <v>-7.402627505</v>
      </c>
      <c r="EH320" s="54">
        <f t="shared" si="4400"/>
        <v>-7.211180242</v>
      </c>
      <c r="EI320" s="54">
        <f t="shared" si="4400"/>
        <v>-6.700654207</v>
      </c>
      <c r="EJ320" s="54">
        <f t="shared" si="4400"/>
        <v>-6.317759681</v>
      </c>
      <c r="EK320" s="54">
        <f t="shared" si="4400"/>
        <v>-6.190128172</v>
      </c>
      <c r="EL320" s="54">
        <f t="shared" si="4400"/>
        <v>-7.976969294</v>
      </c>
      <c r="EM320" s="50">
        <f t="shared" si="39"/>
        <v>-76.57890523</v>
      </c>
      <c r="EN320" s="54">
        <f t="shared" ref="EN320:EY320" si="4401">EN279</f>
        <v>-4.184368756</v>
      </c>
      <c r="EO320" s="54">
        <f t="shared" si="4401"/>
        <v>-4.790001076</v>
      </c>
      <c r="EP320" s="54">
        <f t="shared" si="4401"/>
        <v>-5.120345978</v>
      </c>
      <c r="EQ320" s="54">
        <f t="shared" si="4401"/>
        <v>-5.120345978</v>
      </c>
      <c r="ER320" s="54">
        <f t="shared" si="4401"/>
        <v>-5.230460945</v>
      </c>
      <c r="ES320" s="54">
        <f t="shared" si="4401"/>
        <v>-5.560805847</v>
      </c>
      <c r="ET320" s="54">
        <f t="shared" si="4401"/>
        <v>-6.386668101</v>
      </c>
      <c r="EU320" s="54">
        <f t="shared" si="4401"/>
        <v>-6.22149565</v>
      </c>
      <c r="EV320" s="54">
        <f t="shared" si="4401"/>
        <v>-5.781035781</v>
      </c>
      <c r="EW320" s="54">
        <f t="shared" si="4401"/>
        <v>-5.45069088</v>
      </c>
      <c r="EX320" s="54">
        <f t="shared" si="4401"/>
        <v>-5.340575912</v>
      </c>
      <c r="EY320" s="54">
        <f t="shared" si="4401"/>
        <v>-6.882185454</v>
      </c>
      <c r="EZ320" s="51">
        <f t="shared" si="41"/>
        <v>-66.06898036</v>
      </c>
      <c r="FA320" s="54">
        <f t="shared" ref="FA320:FL320" si="4402">FA279</f>
        <v>-2.566812987</v>
      </c>
      <c r="FB320" s="54">
        <f t="shared" si="4402"/>
        <v>-2.938325393</v>
      </c>
      <c r="FC320" s="54">
        <f t="shared" si="4402"/>
        <v>-3.140968523</v>
      </c>
      <c r="FD320" s="54">
        <f t="shared" si="4402"/>
        <v>-3.140968523</v>
      </c>
      <c r="FE320" s="54">
        <f t="shared" si="4402"/>
        <v>-3.208516233</v>
      </c>
      <c r="FF320" s="54">
        <f t="shared" si="4402"/>
        <v>-3.411159364</v>
      </c>
      <c r="FG320" s="54">
        <f t="shared" si="4402"/>
        <v>-3.91776719</v>
      </c>
      <c r="FH320" s="54">
        <f t="shared" si="4402"/>
        <v>-3.816445625</v>
      </c>
      <c r="FI320" s="54">
        <f t="shared" si="4402"/>
        <v>-3.546254784</v>
      </c>
      <c r="FJ320" s="54">
        <f t="shared" si="4402"/>
        <v>-3.343611654</v>
      </c>
      <c r="FK320" s="54">
        <f t="shared" si="4402"/>
        <v>-3.276063943</v>
      </c>
      <c r="FL320" s="54">
        <f t="shared" si="4402"/>
        <v>-4.221731886</v>
      </c>
      <c r="FM320" s="51">
        <f t="shared" si="43"/>
        <v>-40.5286261</v>
      </c>
      <c r="FN320" s="2"/>
      <c r="FO320" s="2"/>
      <c r="FP320" s="10">
        <f t="shared" ref="FP320:GA320" si="4403">FP279</f>
        <v>125.2228071</v>
      </c>
      <c r="FQ320" s="10">
        <f t="shared" si="4403"/>
        <v>143.3471608</v>
      </c>
      <c r="FR320" s="10">
        <f t="shared" si="4403"/>
        <v>153.2331719</v>
      </c>
      <c r="FS320" s="10">
        <f t="shared" si="4403"/>
        <v>153.2331719</v>
      </c>
      <c r="FT320" s="10">
        <f t="shared" si="4403"/>
        <v>156.5285089</v>
      </c>
      <c r="FU320" s="10">
        <f t="shared" si="4403"/>
        <v>166.41452</v>
      </c>
      <c r="FV320" s="10">
        <f t="shared" si="4403"/>
        <v>191.1295477</v>
      </c>
      <c r="FW320" s="10">
        <f t="shared" si="4403"/>
        <v>186.1865422</v>
      </c>
      <c r="FX320" s="10">
        <f t="shared" si="4403"/>
        <v>173.0051941</v>
      </c>
      <c r="FY320" s="10">
        <f t="shared" si="4403"/>
        <v>163.119183</v>
      </c>
      <c r="FZ320" s="10">
        <f t="shared" si="4403"/>
        <v>159.823846</v>
      </c>
      <c r="GA320" s="10">
        <f t="shared" si="4403"/>
        <v>205.9585644</v>
      </c>
      <c r="GB320" s="52">
        <f t="shared" si="45"/>
        <v>1977.202218</v>
      </c>
      <c r="GC320" s="10">
        <f t="shared" ref="GC320:GN320" si="4404">GC279</f>
        <v>110.8875992</v>
      </c>
      <c r="GD320" s="10">
        <f t="shared" si="4404"/>
        <v>126.9371202</v>
      </c>
      <c r="GE320" s="10">
        <f t="shared" si="4404"/>
        <v>135.6914043</v>
      </c>
      <c r="GF320" s="10">
        <f t="shared" si="4404"/>
        <v>135.6914043</v>
      </c>
      <c r="GG320" s="10">
        <f t="shared" si="4404"/>
        <v>138.609499</v>
      </c>
      <c r="GH320" s="10">
        <f t="shared" si="4404"/>
        <v>147.3637832</v>
      </c>
      <c r="GI320" s="10">
        <f t="shared" si="4404"/>
        <v>169.2494935</v>
      </c>
      <c r="GJ320" s="10">
        <f t="shared" si="4404"/>
        <v>164.8723515</v>
      </c>
      <c r="GK320" s="10">
        <f t="shared" si="4404"/>
        <v>153.1999726</v>
      </c>
      <c r="GL320" s="10">
        <f t="shared" si="4404"/>
        <v>144.4456885</v>
      </c>
      <c r="GM320" s="10">
        <f t="shared" si="4404"/>
        <v>141.5275937</v>
      </c>
      <c r="GN320" s="10">
        <f t="shared" si="4404"/>
        <v>182.3809198</v>
      </c>
      <c r="GO320" s="52">
        <f t="shared" si="47"/>
        <v>1750.85683</v>
      </c>
      <c r="GP320" s="63">
        <f t="shared" ref="GP320:HA320" si="4405">GP279</f>
        <v>136.4632446</v>
      </c>
      <c r="GQ320" s="63">
        <f t="shared" si="4405"/>
        <v>156.2145037</v>
      </c>
      <c r="GR320" s="63">
        <f t="shared" si="4405"/>
        <v>166.9879178</v>
      </c>
      <c r="GS320" s="63">
        <f t="shared" si="4405"/>
        <v>166.9879178</v>
      </c>
      <c r="GT320" s="63">
        <f t="shared" si="4405"/>
        <v>170.5790558</v>
      </c>
      <c r="GU320" s="63">
        <f t="shared" si="4405"/>
        <v>177.0912222</v>
      </c>
      <c r="GV320" s="63">
        <f t="shared" si="4405"/>
        <v>203.3918988</v>
      </c>
      <c r="GW320" s="63">
        <f t="shared" si="4405"/>
        <v>198.1317635</v>
      </c>
      <c r="GX320" s="63">
        <f t="shared" si="4405"/>
        <v>184.104736</v>
      </c>
      <c r="GY320" s="63">
        <f t="shared" si="4405"/>
        <v>173.5844653</v>
      </c>
      <c r="GZ320" s="63">
        <f t="shared" si="4405"/>
        <v>170.0777085</v>
      </c>
      <c r="HA320" s="63">
        <f t="shared" si="4405"/>
        <v>219.1723047</v>
      </c>
      <c r="HB320" s="52">
        <f t="shared" si="49"/>
        <v>2122.786739</v>
      </c>
      <c r="HC320" s="63">
        <f t="shared" ref="HC320:HN320" si="4406">HC279</f>
        <v>175.7658766</v>
      </c>
      <c r="HD320" s="63">
        <f t="shared" si="4406"/>
        <v>201.2056745</v>
      </c>
      <c r="HE320" s="63">
        <f t="shared" si="4406"/>
        <v>215.0819279</v>
      </c>
      <c r="HF320" s="63">
        <f t="shared" si="4406"/>
        <v>215.0819279</v>
      </c>
      <c r="HG320" s="63">
        <f t="shared" si="4406"/>
        <v>219.7073457</v>
      </c>
      <c r="HH320" s="63">
        <f t="shared" si="4406"/>
        <v>233.5835992</v>
      </c>
      <c r="HI320" s="63">
        <f t="shared" si="4406"/>
        <v>268.2742327</v>
      </c>
      <c r="HJ320" s="63">
        <f t="shared" si="4406"/>
        <v>261.336106</v>
      </c>
      <c r="HK320" s="63">
        <f t="shared" si="4406"/>
        <v>242.8344348</v>
      </c>
      <c r="HL320" s="63">
        <f t="shared" si="4406"/>
        <v>228.9581814</v>
      </c>
      <c r="HM320" s="63">
        <f t="shared" si="4406"/>
        <v>224.3327636</v>
      </c>
      <c r="HN320" s="63">
        <f t="shared" si="4406"/>
        <v>289.0886128</v>
      </c>
      <c r="HO320" s="52">
        <f t="shared" si="51"/>
        <v>2775.250683</v>
      </c>
      <c r="HP320" s="63">
        <f t="shared" ref="HP320:IA320" si="4407">HP279</f>
        <v>245.5037878</v>
      </c>
      <c r="HQ320" s="63">
        <f t="shared" si="4407"/>
        <v>281.0372308</v>
      </c>
      <c r="HR320" s="63">
        <f t="shared" si="4407"/>
        <v>300.4191088</v>
      </c>
      <c r="HS320" s="63">
        <f t="shared" si="4407"/>
        <v>300.4191088</v>
      </c>
      <c r="HT320" s="63">
        <f t="shared" si="4407"/>
        <v>306.8797348</v>
      </c>
      <c r="HU320" s="63">
        <f t="shared" si="4407"/>
        <v>326.2616128</v>
      </c>
      <c r="HV320" s="63">
        <f t="shared" si="4407"/>
        <v>374.7163077</v>
      </c>
      <c r="HW320" s="63">
        <f t="shared" si="4407"/>
        <v>365.0253687</v>
      </c>
      <c r="HX320" s="63">
        <f t="shared" si="4407"/>
        <v>339.1828648</v>
      </c>
      <c r="HY320" s="63">
        <f t="shared" si="4407"/>
        <v>319.8009868</v>
      </c>
      <c r="HZ320" s="63">
        <f t="shared" si="4407"/>
        <v>313.3403608</v>
      </c>
      <c r="IA320" s="63">
        <f t="shared" si="4407"/>
        <v>403.7891247</v>
      </c>
      <c r="IB320" s="52">
        <f t="shared" si="53"/>
        <v>3876.375597</v>
      </c>
      <c r="IC320" s="63">
        <f t="shared" ref="IC320:IN320" si="4408">IC279</f>
        <v>328.9170131</v>
      </c>
      <c r="ID320" s="63">
        <f t="shared" si="4408"/>
        <v>376.5234229</v>
      </c>
      <c r="IE320" s="63">
        <f t="shared" si="4408"/>
        <v>402.4905555</v>
      </c>
      <c r="IF320" s="63">
        <f t="shared" si="4408"/>
        <v>402.4905555</v>
      </c>
      <c r="IG320" s="63">
        <f t="shared" si="4408"/>
        <v>411.1462664</v>
      </c>
      <c r="IH320" s="63">
        <f t="shared" si="4408"/>
        <v>437.113399</v>
      </c>
      <c r="II320" s="63">
        <f t="shared" si="4408"/>
        <v>502.0312306</v>
      </c>
      <c r="IJ320" s="63">
        <f t="shared" si="4408"/>
        <v>489.0476643</v>
      </c>
      <c r="IK320" s="63">
        <f t="shared" si="4408"/>
        <v>454.4248208</v>
      </c>
      <c r="IL320" s="63">
        <f t="shared" si="4408"/>
        <v>428.4576881</v>
      </c>
      <c r="IM320" s="63">
        <f t="shared" si="4408"/>
        <v>419.8019773</v>
      </c>
      <c r="IN320" s="63">
        <f t="shared" si="4408"/>
        <v>540.9819295</v>
      </c>
      <c r="IO320" s="52">
        <f t="shared" si="55"/>
        <v>5193.426523</v>
      </c>
      <c r="IP320" s="63">
        <f t="shared" ref="IP320:JA320" si="4409">IP279</f>
        <v>458.4000718</v>
      </c>
      <c r="IQ320" s="63">
        <f t="shared" si="4409"/>
        <v>524.7474506</v>
      </c>
      <c r="IR320" s="63">
        <f t="shared" si="4409"/>
        <v>560.9369299</v>
      </c>
      <c r="IS320" s="63">
        <f t="shared" si="4409"/>
        <v>560.9369299</v>
      </c>
      <c r="IT320" s="63">
        <f t="shared" si="4409"/>
        <v>573.0000897</v>
      </c>
      <c r="IU320" s="63">
        <f t="shared" si="4409"/>
        <v>609.189569</v>
      </c>
      <c r="IV320" s="63">
        <f t="shared" si="4409"/>
        <v>699.6632674</v>
      </c>
      <c r="IW320" s="63">
        <f t="shared" si="4409"/>
        <v>681.5685277</v>
      </c>
      <c r="IX320" s="63">
        <f t="shared" si="4409"/>
        <v>633.3158886</v>
      </c>
      <c r="IY320" s="63">
        <f t="shared" si="4409"/>
        <v>597.1264093</v>
      </c>
      <c r="IZ320" s="63">
        <f t="shared" si="4409"/>
        <v>585.0632495</v>
      </c>
      <c r="JA320" s="63">
        <f t="shared" si="4409"/>
        <v>753.9474864</v>
      </c>
      <c r="JB320" s="52">
        <f t="shared" si="57"/>
        <v>7237.89587</v>
      </c>
      <c r="JC320" s="2"/>
      <c r="JD320" s="2"/>
      <c r="JE320" s="19">
        <f t="shared" si="58"/>
        <v>0</v>
      </c>
      <c r="JF320" s="19">
        <f t="shared" si="59"/>
        <v>0</v>
      </c>
      <c r="JG320" s="48">
        <f t="shared" si="60"/>
        <v>0</v>
      </c>
      <c r="JH320" s="48">
        <f t="shared" si="61"/>
        <v>0</v>
      </c>
      <c r="JI320" s="48">
        <f t="shared" si="62"/>
        <v>0</v>
      </c>
      <c r="JJ320" s="48">
        <f t="shared" si="63"/>
        <v>0</v>
      </c>
      <c r="JK320" s="48">
        <f t="shared" si="64"/>
        <v>0</v>
      </c>
    </row>
    <row r="321" ht="19.5" customHeight="1" outlineLevel="1">
      <c r="A321" s="2"/>
      <c r="B321" s="13" t="s">
        <v>24</v>
      </c>
      <c r="C321" s="10">
        <f t="shared" ref="C321:N321" si="4410">C280</f>
        <v>145.8348236</v>
      </c>
      <c r="D321" s="10">
        <f t="shared" si="4410"/>
        <v>159.2669785</v>
      </c>
      <c r="E321" s="10">
        <f t="shared" si="4410"/>
        <v>182.2935296</v>
      </c>
      <c r="F321" s="10">
        <f t="shared" si="4410"/>
        <v>178.455771</v>
      </c>
      <c r="G321" s="10">
        <f t="shared" si="4410"/>
        <v>182.2935296</v>
      </c>
      <c r="H321" s="10">
        <f t="shared" si="4410"/>
        <v>193.8068051</v>
      </c>
      <c r="I321" s="10">
        <f t="shared" si="4410"/>
        <v>222.589994</v>
      </c>
      <c r="J321" s="10">
        <f t="shared" si="4410"/>
        <v>216.8333562</v>
      </c>
      <c r="K321" s="10">
        <f t="shared" si="4410"/>
        <v>201.4823221</v>
      </c>
      <c r="L321" s="10">
        <f t="shared" si="4410"/>
        <v>189.9690466</v>
      </c>
      <c r="M321" s="10">
        <f t="shared" si="4410"/>
        <v>189.9690466</v>
      </c>
      <c r="N321" s="10">
        <f t="shared" si="4410"/>
        <v>239.8599073</v>
      </c>
      <c r="O321" s="10">
        <f t="shared" si="21"/>
        <v>2302.65511</v>
      </c>
      <c r="P321" s="10">
        <f t="shared" ref="P321:AA321" si="4411">P280</f>
        <v>159.6367806</v>
      </c>
      <c r="Q321" s="10">
        <f t="shared" si="4411"/>
        <v>174.3401683</v>
      </c>
      <c r="R321" s="10">
        <f t="shared" si="4411"/>
        <v>199.5459758</v>
      </c>
      <c r="S321" s="10">
        <f t="shared" si="4411"/>
        <v>195.3450078</v>
      </c>
      <c r="T321" s="10">
        <f t="shared" si="4411"/>
        <v>199.5459758</v>
      </c>
      <c r="U321" s="10">
        <f t="shared" si="4411"/>
        <v>212.1488795</v>
      </c>
      <c r="V321" s="10">
        <f t="shared" si="4411"/>
        <v>243.6561388</v>
      </c>
      <c r="W321" s="10">
        <f t="shared" si="4411"/>
        <v>237.3546869</v>
      </c>
      <c r="X321" s="10">
        <f t="shared" si="4411"/>
        <v>220.5508153</v>
      </c>
      <c r="Y321" s="10">
        <f t="shared" si="4411"/>
        <v>207.9479116</v>
      </c>
      <c r="Z321" s="10">
        <f t="shared" si="4411"/>
        <v>207.9479116</v>
      </c>
      <c r="AA321" s="10">
        <f t="shared" si="4411"/>
        <v>262.5604944</v>
      </c>
      <c r="AB321" s="10">
        <f t="shared" si="23"/>
        <v>2520.580746</v>
      </c>
      <c r="AC321" s="10">
        <f t="shared" ref="AC321:AN321" si="4412">AC280</f>
        <v>203.237503</v>
      </c>
      <c r="AD321" s="10">
        <f t="shared" si="4412"/>
        <v>221.9567467</v>
      </c>
      <c r="AE321" s="10">
        <f t="shared" si="4412"/>
        <v>254.0468788</v>
      </c>
      <c r="AF321" s="10">
        <f t="shared" si="4412"/>
        <v>248.6985234</v>
      </c>
      <c r="AG321" s="10">
        <f t="shared" si="4412"/>
        <v>254.0468788</v>
      </c>
      <c r="AH321" s="10">
        <f t="shared" si="4412"/>
        <v>270.0919448</v>
      </c>
      <c r="AI321" s="10">
        <f t="shared" si="4412"/>
        <v>310.2046099</v>
      </c>
      <c r="AJ321" s="10">
        <f t="shared" si="4412"/>
        <v>302.1820769</v>
      </c>
      <c r="AK321" s="10">
        <f t="shared" si="4412"/>
        <v>280.7886555</v>
      </c>
      <c r="AL321" s="10">
        <f t="shared" si="4412"/>
        <v>264.7435895</v>
      </c>
      <c r="AM321" s="10">
        <f t="shared" si="4412"/>
        <v>264.7435895</v>
      </c>
      <c r="AN321" s="10">
        <f t="shared" si="4412"/>
        <v>334.2722089</v>
      </c>
      <c r="AO321" s="10">
        <f t="shared" si="25"/>
        <v>3209.013206</v>
      </c>
      <c r="AP321" s="10">
        <f t="shared" ref="AP321:BA321" si="4413">AP280</f>
        <v>245.9388611</v>
      </c>
      <c r="AQ321" s="10">
        <f t="shared" si="4413"/>
        <v>268.5911247</v>
      </c>
      <c r="AR321" s="10">
        <f t="shared" si="4413"/>
        <v>307.4235764</v>
      </c>
      <c r="AS321" s="10">
        <f t="shared" si="4413"/>
        <v>300.9515011</v>
      </c>
      <c r="AT321" s="10">
        <f t="shared" si="4413"/>
        <v>307.4235764</v>
      </c>
      <c r="AU321" s="10">
        <f t="shared" si="4413"/>
        <v>326.8398023</v>
      </c>
      <c r="AV321" s="10">
        <f t="shared" si="4413"/>
        <v>375.380367</v>
      </c>
      <c r="AW321" s="10">
        <f t="shared" si="4413"/>
        <v>365.672254</v>
      </c>
      <c r="AX321" s="10">
        <f t="shared" si="4413"/>
        <v>339.7839529</v>
      </c>
      <c r="AY321" s="10">
        <f t="shared" si="4413"/>
        <v>320.367727</v>
      </c>
      <c r="AZ321" s="10">
        <f t="shared" si="4413"/>
        <v>320.367727</v>
      </c>
      <c r="BA321" s="10">
        <f t="shared" si="4413"/>
        <v>404.5047058</v>
      </c>
      <c r="BB321" s="10">
        <f t="shared" si="27"/>
        <v>3883.245176</v>
      </c>
      <c r="BC321" s="10">
        <f t="shared" ref="BC321:BN321" si="4414">BC280</f>
        <v>321.7744301</v>
      </c>
      <c r="BD321" s="10">
        <f t="shared" si="4414"/>
        <v>351.4115487</v>
      </c>
      <c r="BE321" s="10">
        <f t="shared" si="4414"/>
        <v>402.2180376</v>
      </c>
      <c r="BF321" s="10">
        <f t="shared" si="4414"/>
        <v>393.7502895</v>
      </c>
      <c r="BG321" s="10">
        <f t="shared" si="4414"/>
        <v>402.2180376</v>
      </c>
      <c r="BH321" s="10">
        <f t="shared" si="4414"/>
        <v>427.6212821</v>
      </c>
      <c r="BI321" s="10">
        <f t="shared" si="4414"/>
        <v>491.1293933</v>
      </c>
      <c r="BJ321" s="10">
        <f t="shared" si="4414"/>
        <v>478.4277711</v>
      </c>
      <c r="BK321" s="10">
        <f t="shared" si="4414"/>
        <v>444.5567785</v>
      </c>
      <c r="BL321" s="10">
        <f t="shared" si="4414"/>
        <v>419.153534</v>
      </c>
      <c r="BM321" s="10">
        <f t="shared" si="4414"/>
        <v>419.153534</v>
      </c>
      <c r="BN321" s="10">
        <f t="shared" si="4414"/>
        <v>529.2342601</v>
      </c>
      <c r="BO321" s="10">
        <f t="shared" si="29"/>
        <v>5080.648897</v>
      </c>
      <c r="BP321" s="10">
        <f t="shared" ref="BP321:CA321" si="4415">BP280</f>
        <v>413.6922964</v>
      </c>
      <c r="BQ321" s="10">
        <f t="shared" si="4415"/>
        <v>451.7955343</v>
      </c>
      <c r="BR321" s="10">
        <f t="shared" si="4415"/>
        <v>517.1153705</v>
      </c>
      <c r="BS321" s="10">
        <f t="shared" si="4415"/>
        <v>506.2287312</v>
      </c>
      <c r="BT321" s="10">
        <f t="shared" si="4415"/>
        <v>517.1153705</v>
      </c>
      <c r="BU321" s="10">
        <f t="shared" si="4415"/>
        <v>549.7752887</v>
      </c>
      <c r="BV321" s="10">
        <f t="shared" si="4415"/>
        <v>631.425084</v>
      </c>
      <c r="BW321" s="10">
        <f t="shared" si="4415"/>
        <v>615.095125</v>
      </c>
      <c r="BX321" s="10">
        <f t="shared" si="4415"/>
        <v>571.5485674</v>
      </c>
      <c r="BY321" s="10">
        <f t="shared" si="4415"/>
        <v>538.8886493</v>
      </c>
      <c r="BZ321" s="10">
        <f t="shared" si="4415"/>
        <v>538.8886493</v>
      </c>
      <c r="CA321" s="10">
        <f t="shared" si="4415"/>
        <v>680.4149612</v>
      </c>
      <c r="CB321" s="10">
        <f t="shared" si="31"/>
        <v>6531.983628</v>
      </c>
      <c r="CC321" s="10">
        <f t="shared" ref="CC321:CN321" si="4416">CC280</f>
        <v>567.6267041</v>
      </c>
      <c r="CD321" s="10">
        <f t="shared" si="4416"/>
        <v>619.908111</v>
      </c>
      <c r="CE321" s="10">
        <f t="shared" si="4416"/>
        <v>709.5333801</v>
      </c>
      <c r="CF321" s="10">
        <f t="shared" si="4416"/>
        <v>694.5958352</v>
      </c>
      <c r="CG321" s="10">
        <f t="shared" si="4416"/>
        <v>709.5333801</v>
      </c>
      <c r="CH321" s="10">
        <f t="shared" si="4416"/>
        <v>754.3460146</v>
      </c>
      <c r="CI321" s="10">
        <f t="shared" si="4416"/>
        <v>866.3776009</v>
      </c>
      <c r="CJ321" s="10">
        <f t="shared" si="4416"/>
        <v>843.9712837</v>
      </c>
      <c r="CK321" s="10">
        <f t="shared" si="4416"/>
        <v>784.2211043</v>
      </c>
      <c r="CL321" s="10">
        <f t="shared" si="4416"/>
        <v>739.4084698</v>
      </c>
      <c r="CM321" s="10">
        <f t="shared" si="4416"/>
        <v>739.4084698</v>
      </c>
      <c r="CN321" s="10">
        <f t="shared" si="4416"/>
        <v>933.5965527</v>
      </c>
      <c r="CO321" s="10">
        <f t="shared" si="33"/>
        <v>8962.526906</v>
      </c>
      <c r="CP321" s="2"/>
      <c r="CQ321" s="2"/>
      <c r="CR321" s="48">
        <f>O321-'ОПУ БС'!C321</f>
        <v>0</v>
      </c>
      <c r="CS321" s="48">
        <f>AB321-'ОПУ БС'!D321</f>
        <v>0</v>
      </c>
      <c r="CT321" s="48">
        <f>AO321-'ОПУ БС'!E321</f>
        <v>0</v>
      </c>
      <c r="CU321" s="48">
        <f>BB321-'ОПУ БС'!F321</f>
        <v>0</v>
      </c>
      <c r="CV321" s="48">
        <f>BO321-'ОПУ БС'!G321</f>
        <v>0</v>
      </c>
      <c r="CW321" s="48">
        <f>CB321-'ОПУ БС'!H321</f>
        <v>0</v>
      </c>
      <c r="CX321" s="48">
        <f>CO321-'ОПУ БС'!I321</f>
        <v>0</v>
      </c>
      <c r="CY321" s="2"/>
      <c r="CZ321" s="2"/>
      <c r="DA321" s="54">
        <f t="shared" ref="DA321:DL321" si="4417">DA280</f>
        <v>0</v>
      </c>
      <c r="DB321" s="54">
        <f t="shared" si="4417"/>
        <v>0</v>
      </c>
      <c r="DC321" s="54">
        <f t="shared" si="4417"/>
        <v>0</v>
      </c>
      <c r="DD321" s="54">
        <f t="shared" si="4417"/>
        <v>0</v>
      </c>
      <c r="DE321" s="54">
        <f t="shared" si="4417"/>
        <v>0</v>
      </c>
      <c r="DF321" s="54">
        <f t="shared" si="4417"/>
        <v>-6.346363312</v>
      </c>
      <c r="DG321" s="54">
        <f t="shared" si="4417"/>
        <v>-7.288892517</v>
      </c>
      <c r="DH321" s="54">
        <f t="shared" si="4417"/>
        <v>-7.100386676</v>
      </c>
      <c r="DI321" s="54">
        <f t="shared" si="4417"/>
        <v>-6.597704433</v>
      </c>
      <c r="DJ321" s="54">
        <f t="shared" si="4417"/>
        <v>-6.220692751</v>
      </c>
      <c r="DK321" s="54">
        <f t="shared" si="4417"/>
        <v>-6.220692751</v>
      </c>
      <c r="DL321" s="54">
        <f t="shared" si="4417"/>
        <v>-7.85441004</v>
      </c>
      <c r="DM321" s="55">
        <f t="shared" si="35"/>
        <v>-47.62914248</v>
      </c>
      <c r="DN321" s="54">
        <f t="shared" ref="DN321:DY321" si="4418">DN280</f>
        <v>-6.451197254</v>
      </c>
      <c r="DO321" s="54">
        <f t="shared" si="4418"/>
        <v>-7.045386475</v>
      </c>
      <c r="DP321" s="54">
        <f t="shared" si="4418"/>
        <v>-8.063996567</v>
      </c>
      <c r="DQ321" s="54">
        <f t="shared" si="4418"/>
        <v>-7.894228218</v>
      </c>
      <c r="DR321" s="54">
        <f t="shared" si="4418"/>
        <v>-8.063996567</v>
      </c>
      <c r="DS321" s="54">
        <f t="shared" si="4418"/>
        <v>-8.573301614</v>
      </c>
      <c r="DT321" s="54">
        <f t="shared" si="4418"/>
        <v>-9.846564229</v>
      </c>
      <c r="DU321" s="54">
        <f t="shared" si="4418"/>
        <v>-9.591911706</v>
      </c>
      <c r="DV321" s="54">
        <f t="shared" si="4418"/>
        <v>-8.912838311</v>
      </c>
      <c r="DW321" s="54">
        <f t="shared" si="4418"/>
        <v>-8.403533265</v>
      </c>
      <c r="DX321" s="54">
        <f t="shared" si="4418"/>
        <v>-8.403533265</v>
      </c>
      <c r="DY321" s="54">
        <f t="shared" si="4418"/>
        <v>-10.6105218</v>
      </c>
      <c r="DZ321" s="50">
        <f t="shared" si="37"/>
        <v>-101.8610093</v>
      </c>
      <c r="EA321" s="54">
        <f t="shared" ref="EA321:EL321" si="4419">EA280</f>
        <v>-6.23359909</v>
      </c>
      <c r="EB321" s="54">
        <f t="shared" si="4419"/>
        <v>-6.807746374</v>
      </c>
      <c r="EC321" s="54">
        <f t="shared" si="4419"/>
        <v>-7.791998862</v>
      </c>
      <c r="ED321" s="54">
        <f t="shared" si="4419"/>
        <v>-7.627956781</v>
      </c>
      <c r="EE321" s="54">
        <f t="shared" si="4419"/>
        <v>-7.791998862</v>
      </c>
      <c r="EF321" s="54">
        <f t="shared" si="4419"/>
        <v>-8.284125106</v>
      </c>
      <c r="EG321" s="54">
        <f t="shared" si="4419"/>
        <v>-9.514440716</v>
      </c>
      <c r="EH321" s="54">
        <f t="shared" si="4419"/>
        <v>-9.268377594</v>
      </c>
      <c r="EI321" s="54">
        <f t="shared" si="4419"/>
        <v>-8.612209268</v>
      </c>
      <c r="EJ321" s="54">
        <f t="shared" si="4419"/>
        <v>-8.120083025</v>
      </c>
      <c r="EK321" s="54">
        <f t="shared" si="4419"/>
        <v>-8.120083025</v>
      </c>
      <c r="EL321" s="54">
        <f t="shared" si="4419"/>
        <v>-10.25263008</v>
      </c>
      <c r="EM321" s="50">
        <f t="shared" si="39"/>
        <v>-98.42524878</v>
      </c>
      <c r="EN321" s="54">
        <f t="shared" ref="EN321:EY321" si="4420">EN280</f>
        <v>-5.196739533</v>
      </c>
      <c r="EO321" s="54">
        <f t="shared" si="4420"/>
        <v>-5.675386596</v>
      </c>
      <c r="EP321" s="54">
        <f t="shared" si="4420"/>
        <v>-6.495924417</v>
      </c>
      <c r="EQ321" s="54">
        <f t="shared" si="4420"/>
        <v>-6.359168113</v>
      </c>
      <c r="ER321" s="54">
        <f t="shared" si="4420"/>
        <v>-6.495924417</v>
      </c>
      <c r="ES321" s="54">
        <f t="shared" si="4420"/>
        <v>-6.906193327</v>
      </c>
      <c r="ET321" s="54">
        <f t="shared" si="4420"/>
        <v>-7.931865604</v>
      </c>
      <c r="EU321" s="54">
        <f t="shared" si="4420"/>
        <v>-7.726731148</v>
      </c>
      <c r="EV321" s="54">
        <f t="shared" si="4420"/>
        <v>-7.179705934</v>
      </c>
      <c r="EW321" s="54">
        <f t="shared" si="4420"/>
        <v>-6.769437024</v>
      </c>
      <c r="EX321" s="54">
        <f t="shared" si="4420"/>
        <v>-6.769437024</v>
      </c>
      <c r="EY321" s="54">
        <f t="shared" si="4420"/>
        <v>-8.547268969</v>
      </c>
      <c r="EZ321" s="51">
        <f t="shared" si="41"/>
        <v>-82.05378211</v>
      </c>
      <c r="FA321" s="54">
        <f t="shared" ref="FA321:FL321" si="4421">FA280</f>
        <v>-3.160729423</v>
      </c>
      <c r="FB321" s="54">
        <f t="shared" si="4421"/>
        <v>-3.451849238</v>
      </c>
      <c r="FC321" s="54">
        <f t="shared" si="4421"/>
        <v>-3.950911778</v>
      </c>
      <c r="FD321" s="54">
        <f t="shared" si="4421"/>
        <v>-3.867734688</v>
      </c>
      <c r="FE321" s="54">
        <f t="shared" si="4421"/>
        <v>-3.950911778</v>
      </c>
      <c r="FF321" s="54">
        <f t="shared" si="4421"/>
        <v>-4.200443049</v>
      </c>
      <c r="FG321" s="54">
        <f t="shared" si="4421"/>
        <v>-4.824271224</v>
      </c>
      <c r="FH321" s="54">
        <f t="shared" si="4421"/>
        <v>-4.699505589</v>
      </c>
      <c r="FI321" s="54">
        <f t="shared" si="4421"/>
        <v>-4.366797229</v>
      </c>
      <c r="FJ321" s="54">
        <f t="shared" si="4421"/>
        <v>-4.117265959</v>
      </c>
      <c r="FK321" s="54">
        <f t="shared" si="4421"/>
        <v>-4.117265959</v>
      </c>
      <c r="FL321" s="54">
        <f t="shared" si="4421"/>
        <v>-5.19856813</v>
      </c>
      <c r="FM321" s="51">
        <f t="shared" si="43"/>
        <v>-49.90625404</v>
      </c>
      <c r="FN321" s="2"/>
      <c r="FO321" s="2"/>
      <c r="FP321" s="10">
        <f t="shared" ref="FP321:GA321" si="4422">FP280</f>
        <v>145.8348236</v>
      </c>
      <c r="FQ321" s="10">
        <f t="shared" si="4422"/>
        <v>159.2669785</v>
      </c>
      <c r="FR321" s="10">
        <f t="shared" si="4422"/>
        <v>182.2935296</v>
      </c>
      <c r="FS321" s="10">
        <f t="shared" si="4422"/>
        <v>178.455771</v>
      </c>
      <c r="FT321" s="10">
        <f t="shared" si="4422"/>
        <v>182.2935296</v>
      </c>
      <c r="FU321" s="10">
        <f t="shared" si="4422"/>
        <v>193.8068051</v>
      </c>
      <c r="FV321" s="10">
        <f t="shared" si="4422"/>
        <v>222.589994</v>
      </c>
      <c r="FW321" s="10">
        <f t="shared" si="4422"/>
        <v>216.8333562</v>
      </c>
      <c r="FX321" s="10">
        <f t="shared" si="4422"/>
        <v>201.4823221</v>
      </c>
      <c r="FY321" s="10">
        <f t="shared" si="4422"/>
        <v>189.9690466</v>
      </c>
      <c r="FZ321" s="10">
        <f t="shared" si="4422"/>
        <v>189.9690466</v>
      </c>
      <c r="GA321" s="10">
        <f t="shared" si="4422"/>
        <v>239.8599073</v>
      </c>
      <c r="GB321" s="52">
        <f t="shared" si="45"/>
        <v>2302.65511</v>
      </c>
      <c r="GC321" s="10">
        <f t="shared" ref="GC321:GN321" si="4423">GC280</f>
        <v>159.6367806</v>
      </c>
      <c r="GD321" s="10">
        <f t="shared" si="4423"/>
        <v>174.3401683</v>
      </c>
      <c r="GE321" s="10">
        <f t="shared" si="4423"/>
        <v>199.5459758</v>
      </c>
      <c r="GF321" s="10">
        <f t="shared" si="4423"/>
        <v>195.3450078</v>
      </c>
      <c r="GG321" s="10">
        <f t="shared" si="4423"/>
        <v>199.5459758</v>
      </c>
      <c r="GH321" s="10">
        <f t="shared" si="4423"/>
        <v>212.1488795</v>
      </c>
      <c r="GI321" s="10">
        <f t="shared" si="4423"/>
        <v>243.6561388</v>
      </c>
      <c r="GJ321" s="10">
        <f t="shared" si="4423"/>
        <v>237.3546869</v>
      </c>
      <c r="GK321" s="10">
        <f t="shared" si="4423"/>
        <v>220.5508153</v>
      </c>
      <c r="GL321" s="10">
        <f t="shared" si="4423"/>
        <v>207.9479116</v>
      </c>
      <c r="GM321" s="10">
        <f t="shared" si="4423"/>
        <v>207.9479116</v>
      </c>
      <c r="GN321" s="10">
        <f t="shared" si="4423"/>
        <v>262.5604944</v>
      </c>
      <c r="GO321" s="52">
        <f t="shared" si="47"/>
        <v>2520.580746</v>
      </c>
      <c r="GP321" s="63">
        <f t="shared" ref="GP321:HA321" si="4424">GP280</f>
        <v>203.237503</v>
      </c>
      <c r="GQ321" s="63">
        <f t="shared" si="4424"/>
        <v>221.9567467</v>
      </c>
      <c r="GR321" s="63">
        <f t="shared" si="4424"/>
        <v>254.0468788</v>
      </c>
      <c r="GS321" s="63">
        <f t="shared" si="4424"/>
        <v>248.6985234</v>
      </c>
      <c r="GT321" s="63">
        <f t="shared" si="4424"/>
        <v>254.0468788</v>
      </c>
      <c r="GU321" s="63">
        <f t="shared" si="4424"/>
        <v>263.7455815</v>
      </c>
      <c r="GV321" s="63">
        <f t="shared" si="4424"/>
        <v>302.9157174</v>
      </c>
      <c r="GW321" s="63">
        <f t="shared" si="4424"/>
        <v>295.0816902</v>
      </c>
      <c r="GX321" s="63">
        <f t="shared" si="4424"/>
        <v>274.1909511</v>
      </c>
      <c r="GY321" s="63">
        <f t="shared" si="4424"/>
        <v>258.5228967</v>
      </c>
      <c r="GZ321" s="63">
        <f t="shared" si="4424"/>
        <v>258.5228967</v>
      </c>
      <c r="HA321" s="63">
        <f t="shared" si="4424"/>
        <v>326.4177989</v>
      </c>
      <c r="HB321" s="52">
        <f t="shared" si="49"/>
        <v>3161.384063</v>
      </c>
      <c r="HC321" s="63">
        <f t="shared" ref="HC321:HN321" si="4425">HC280</f>
        <v>239.4876639</v>
      </c>
      <c r="HD321" s="63">
        <f t="shared" si="4425"/>
        <v>261.5457382</v>
      </c>
      <c r="HE321" s="63">
        <f t="shared" si="4425"/>
        <v>299.3595798</v>
      </c>
      <c r="HF321" s="63">
        <f t="shared" si="4425"/>
        <v>293.0572729</v>
      </c>
      <c r="HG321" s="63">
        <f t="shared" si="4425"/>
        <v>299.3595798</v>
      </c>
      <c r="HH321" s="63">
        <f t="shared" si="4425"/>
        <v>318.2665007</v>
      </c>
      <c r="HI321" s="63">
        <f t="shared" si="4425"/>
        <v>365.5338028</v>
      </c>
      <c r="HJ321" s="63">
        <f t="shared" si="4425"/>
        <v>356.0803423</v>
      </c>
      <c r="HK321" s="63">
        <f t="shared" si="4425"/>
        <v>330.8711146</v>
      </c>
      <c r="HL321" s="63">
        <f t="shared" si="4425"/>
        <v>311.9641937</v>
      </c>
      <c r="HM321" s="63">
        <f t="shared" si="4425"/>
        <v>311.9641937</v>
      </c>
      <c r="HN321" s="63">
        <f t="shared" si="4425"/>
        <v>393.894184</v>
      </c>
      <c r="HO321" s="52">
        <f t="shared" si="51"/>
        <v>3781.384166</v>
      </c>
      <c r="HP321" s="63">
        <f t="shared" ref="HP321:IA321" si="4426">HP280</f>
        <v>315.540831</v>
      </c>
      <c r="HQ321" s="63">
        <f t="shared" si="4426"/>
        <v>344.6038023</v>
      </c>
      <c r="HR321" s="63">
        <f t="shared" si="4426"/>
        <v>394.4260388</v>
      </c>
      <c r="HS321" s="63">
        <f t="shared" si="4426"/>
        <v>386.1223327</v>
      </c>
      <c r="HT321" s="63">
        <f t="shared" si="4426"/>
        <v>394.4260388</v>
      </c>
      <c r="HU321" s="63">
        <f t="shared" si="4426"/>
        <v>419.337157</v>
      </c>
      <c r="HV321" s="63">
        <f t="shared" si="4426"/>
        <v>481.6149526</v>
      </c>
      <c r="HW321" s="63">
        <f t="shared" si="4426"/>
        <v>469.1593935</v>
      </c>
      <c r="HX321" s="63">
        <f t="shared" si="4426"/>
        <v>435.9445692</v>
      </c>
      <c r="HY321" s="63">
        <f t="shared" si="4426"/>
        <v>411.0334509</v>
      </c>
      <c r="HZ321" s="63">
        <f t="shared" si="4426"/>
        <v>411.0334509</v>
      </c>
      <c r="IA321" s="63">
        <f t="shared" si="4426"/>
        <v>518.98163</v>
      </c>
      <c r="IB321" s="52">
        <f t="shared" si="53"/>
        <v>4982.223648</v>
      </c>
      <c r="IC321" s="63">
        <f t="shared" ref="IC321:IN321" si="4427">IC280</f>
        <v>408.4955569</v>
      </c>
      <c r="ID321" s="63">
        <f t="shared" si="4427"/>
        <v>446.1201477</v>
      </c>
      <c r="IE321" s="63">
        <f t="shared" si="4427"/>
        <v>510.6194461</v>
      </c>
      <c r="IF321" s="63">
        <f t="shared" si="4427"/>
        <v>499.8695631</v>
      </c>
      <c r="IG321" s="63">
        <f t="shared" si="4427"/>
        <v>510.6194461</v>
      </c>
      <c r="IH321" s="63">
        <f t="shared" si="4427"/>
        <v>542.8690954</v>
      </c>
      <c r="II321" s="63">
        <f t="shared" si="4427"/>
        <v>623.4932184</v>
      </c>
      <c r="IJ321" s="63">
        <f t="shared" si="4427"/>
        <v>607.3683938</v>
      </c>
      <c r="IK321" s="63">
        <f t="shared" si="4427"/>
        <v>564.3688615</v>
      </c>
      <c r="IL321" s="63">
        <f t="shared" si="4427"/>
        <v>532.1192123</v>
      </c>
      <c r="IM321" s="63">
        <f t="shared" si="4427"/>
        <v>532.1192123</v>
      </c>
      <c r="IN321" s="63">
        <f t="shared" si="4427"/>
        <v>671.8676923</v>
      </c>
      <c r="IO321" s="52">
        <f t="shared" si="55"/>
        <v>6449.929846</v>
      </c>
      <c r="IP321" s="63">
        <f t="shared" ref="IP321:JA321" si="4428">IP280</f>
        <v>564.4659746</v>
      </c>
      <c r="IQ321" s="63">
        <f t="shared" si="4428"/>
        <v>616.4562618</v>
      </c>
      <c r="IR321" s="63">
        <f t="shared" si="4428"/>
        <v>705.5824683</v>
      </c>
      <c r="IS321" s="63">
        <f t="shared" si="4428"/>
        <v>690.7281005</v>
      </c>
      <c r="IT321" s="63">
        <f t="shared" si="4428"/>
        <v>705.5824683</v>
      </c>
      <c r="IU321" s="63">
        <f t="shared" si="4428"/>
        <v>750.1455716</v>
      </c>
      <c r="IV321" s="63">
        <f t="shared" si="4428"/>
        <v>861.5533297</v>
      </c>
      <c r="IW321" s="63">
        <f t="shared" si="4428"/>
        <v>839.2717781</v>
      </c>
      <c r="IX321" s="63">
        <f t="shared" si="4428"/>
        <v>779.8543071</v>
      </c>
      <c r="IY321" s="63">
        <f t="shared" si="4428"/>
        <v>735.2912038</v>
      </c>
      <c r="IZ321" s="63">
        <f t="shared" si="4428"/>
        <v>735.2912038</v>
      </c>
      <c r="JA321" s="63">
        <f t="shared" si="4428"/>
        <v>928.3979846</v>
      </c>
      <c r="JB321" s="52">
        <f t="shared" si="57"/>
        <v>8912.620652</v>
      </c>
      <c r="JC321" s="2"/>
      <c r="JD321" s="2"/>
      <c r="JE321" s="19">
        <f t="shared" si="58"/>
        <v>0</v>
      </c>
      <c r="JF321" s="19">
        <f t="shared" si="59"/>
        <v>0</v>
      </c>
      <c r="JG321" s="48">
        <f t="shared" si="60"/>
        <v>0</v>
      </c>
      <c r="JH321" s="48">
        <f t="shared" si="61"/>
        <v>0</v>
      </c>
      <c r="JI321" s="48">
        <f t="shared" si="62"/>
        <v>0</v>
      </c>
      <c r="JJ321" s="48">
        <f t="shared" si="63"/>
        <v>0</v>
      </c>
      <c r="JK321" s="48">
        <f t="shared" si="64"/>
        <v>0</v>
      </c>
    </row>
    <row r="322" ht="19.5" customHeight="1" outlineLevel="1">
      <c r="A322" s="2"/>
      <c r="B322" s="13" t="s">
        <v>25</v>
      </c>
      <c r="C322" s="10">
        <f t="shared" ref="C322:N322" si="4429">C281</f>
        <v>58.97081831</v>
      </c>
      <c r="D322" s="10">
        <f t="shared" si="4429"/>
        <v>64.40234105</v>
      </c>
      <c r="E322" s="10">
        <f t="shared" si="4429"/>
        <v>72.16165924</v>
      </c>
      <c r="F322" s="10">
        <f t="shared" si="4429"/>
        <v>69.05793197</v>
      </c>
      <c r="G322" s="10">
        <f t="shared" si="4429"/>
        <v>73.71352288</v>
      </c>
      <c r="H322" s="10">
        <f t="shared" si="4429"/>
        <v>78.3691138</v>
      </c>
      <c r="I322" s="10">
        <f t="shared" si="4429"/>
        <v>90.0080911</v>
      </c>
      <c r="J322" s="10">
        <f t="shared" si="4429"/>
        <v>87.68029564</v>
      </c>
      <c r="K322" s="10">
        <f t="shared" si="4429"/>
        <v>81.47284108</v>
      </c>
      <c r="L322" s="10">
        <f t="shared" si="4429"/>
        <v>76.81725016</v>
      </c>
      <c r="M322" s="10">
        <f t="shared" si="4429"/>
        <v>81.47284108</v>
      </c>
      <c r="N322" s="10">
        <f t="shared" si="4429"/>
        <v>96.99147748</v>
      </c>
      <c r="O322" s="10">
        <f t="shared" si="21"/>
        <v>931.1181838</v>
      </c>
      <c r="P322" s="10">
        <f t="shared" ref="P322:AA322" si="4430">P281</f>
        <v>69.57366923</v>
      </c>
      <c r="Q322" s="10">
        <f t="shared" si="4430"/>
        <v>75.98177034</v>
      </c>
      <c r="R322" s="10">
        <f t="shared" si="4430"/>
        <v>85.1362005</v>
      </c>
      <c r="S322" s="10">
        <f t="shared" si="4430"/>
        <v>81.47442844</v>
      </c>
      <c r="T322" s="10">
        <f t="shared" si="4430"/>
        <v>86.96708653</v>
      </c>
      <c r="U322" s="10">
        <f t="shared" si="4430"/>
        <v>92.45974463</v>
      </c>
      <c r="V322" s="10">
        <f t="shared" si="4430"/>
        <v>106.1913899</v>
      </c>
      <c r="W322" s="10">
        <f t="shared" si="4430"/>
        <v>103.4450608</v>
      </c>
      <c r="X322" s="10">
        <f t="shared" si="4430"/>
        <v>96.1215167</v>
      </c>
      <c r="Y322" s="10">
        <f t="shared" si="4430"/>
        <v>90.6288586</v>
      </c>
      <c r="Z322" s="10">
        <f t="shared" si="4430"/>
        <v>96.1215167</v>
      </c>
      <c r="AA322" s="10">
        <f t="shared" si="4430"/>
        <v>114.430377</v>
      </c>
      <c r="AB322" s="10">
        <f t="shared" si="23"/>
        <v>1098.531619</v>
      </c>
      <c r="AC322" s="10">
        <f t="shared" ref="AC322:AN322" si="4431">AC281</f>
        <v>88.73273719</v>
      </c>
      <c r="AD322" s="10">
        <f t="shared" si="4431"/>
        <v>96.9054893</v>
      </c>
      <c r="AE322" s="10">
        <f t="shared" si="4431"/>
        <v>108.5808495</v>
      </c>
      <c r="AF322" s="10">
        <f t="shared" si="4431"/>
        <v>103.9107054</v>
      </c>
      <c r="AG322" s="10">
        <f t="shared" si="4431"/>
        <v>110.9159215</v>
      </c>
      <c r="AH322" s="10">
        <f t="shared" si="4431"/>
        <v>117.9211376</v>
      </c>
      <c r="AI322" s="10">
        <f t="shared" si="4431"/>
        <v>135.4341778</v>
      </c>
      <c r="AJ322" s="10">
        <f t="shared" si="4431"/>
        <v>131.9315698</v>
      </c>
      <c r="AK322" s="10">
        <f t="shared" si="4431"/>
        <v>122.5912817</v>
      </c>
      <c r="AL322" s="10">
        <f t="shared" si="4431"/>
        <v>115.5860656</v>
      </c>
      <c r="AM322" s="10">
        <f t="shared" si="4431"/>
        <v>122.5912817</v>
      </c>
      <c r="AN322" s="10">
        <f t="shared" si="4431"/>
        <v>145.942002</v>
      </c>
      <c r="AO322" s="10">
        <f t="shared" si="25"/>
        <v>1401.043219</v>
      </c>
      <c r="AP322" s="10">
        <f t="shared" ref="AP322:BA322" si="4432">AP281</f>
        <v>118.3203287</v>
      </c>
      <c r="AQ322" s="10">
        <f t="shared" si="4432"/>
        <v>129.2182537</v>
      </c>
      <c r="AR322" s="10">
        <f t="shared" si="4432"/>
        <v>144.786718</v>
      </c>
      <c r="AS322" s="10">
        <f t="shared" si="4432"/>
        <v>138.5593322</v>
      </c>
      <c r="AT322" s="10">
        <f t="shared" si="4432"/>
        <v>147.9004108</v>
      </c>
      <c r="AU322" s="10">
        <f t="shared" si="4432"/>
        <v>157.2414894</v>
      </c>
      <c r="AV322" s="10">
        <f t="shared" si="4432"/>
        <v>180.5941858</v>
      </c>
      <c r="AW322" s="10">
        <f t="shared" si="4432"/>
        <v>175.9236466</v>
      </c>
      <c r="AX322" s="10">
        <f t="shared" si="4432"/>
        <v>163.4688751</v>
      </c>
      <c r="AY322" s="10">
        <f t="shared" si="4432"/>
        <v>154.1277965</v>
      </c>
      <c r="AZ322" s="10">
        <f t="shared" si="4432"/>
        <v>163.4688751</v>
      </c>
      <c r="BA322" s="10">
        <f t="shared" si="4432"/>
        <v>194.6058037</v>
      </c>
      <c r="BB322" s="10">
        <f t="shared" si="27"/>
        <v>1868.215716</v>
      </c>
      <c r="BC322" s="10">
        <f t="shared" ref="BC322:BN322" si="4433">BC281</f>
        <v>164.1429752</v>
      </c>
      <c r="BD322" s="10">
        <f t="shared" si="4433"/>
        <v>179.2614071</v>
      </c>
      <c r="BE322" s="10">
        <f t="shared" si="4433"/>
        <v>200.859167</v>
      </c>
      <c r="BF322" s="10">
        <f t="shared" si="4433"/>
        <v>192.220063</v>
      </c>
      <c r="BG322" s="10">
        <f t="shared" si="4433"/>
        <v>205.178719</v>
      </c>
      <c r="BH322" s="10">
        <f t="shared" si="4433"/>
        <v>218.1373749</v>
      </c>
      <c r="BI322" s="10">
        <f t="shared" si="4433"/>
        <v>250.5340147</v>
      </c>
      <c r="BJ322" s="10">
        <f t="shared" si="4433"/>
        <v>244.0546868</v>
      </c>
      <c r="BK322" s="10">
        <f t="shared" si="4433"/>
        <v>226.7764789</v>
      </c>
      <c r="BL322" s="10">
        <f t="shared" si="4433"/>
        <v>213.8178229</v>
      </c>
      <c r="BM322" s="10">
        <f t="shared" si="4433"/>
        <v>226.7764789</v>
      </c>
      <c r="BN322" s="10">
        <f t="shared" si="4433"/>
        <v>269.9719986</v>
      </c>
      <c r="BO322" s="10">
        <f t="shared" si="29"/>
        <v>2591.731187</v>
      </c>
      <c r="BP322" s="10">
        <f t="shared" ref="BP322:CA322" si="4434">BP281</f>
        <v>217.4173417</v>
      </c>
      <c r="BQ322" s="10">
        <f t="shared" si="4434"/>
        <v>237.4426232</v>
      </c>
      <c r="BR322" s="10">
        <f t="shared" si="4434"/>
        <v>266.0501682</v>
      </c>
      <c r="BS322" s="10">
        <f t="shared" si="4434"/>
        <v>254.6071502</v>
      </c>
      <c r="BT322" s="10">
        <f t="shared" si="4434"/>
        <v>271.7716772</v>
      </c>
      <c r="BU322" s="10">
        <f t="shared" si="4434"/>
        <v>288.9362042</v>
      </c>
      <c r="BV322" s="10">
        <f t="shared" si="4434"/>
        <v>331.8475216</v>
      </c>
      <c r="BW322" s="10">
        <f t="shared" si="4434"/>
        <v>323.2652581</v>
      </c>
      <c r="BX322" s="10">
        <f t="shared" si="4434"/>
        <v>300.3792222</v>
      </c>
      <c r="BY322" s="10">
        <f t="shared" si="4434"/>
        <v>283.2146952</v>
      </c>
      <c r="BZ322" s="10">
        <f t="shared" si="4434"/>
        <v>300.3792222</v>
      </c>
      <c r="CA322" s="10">
        <f t="shared" si="4434"/>
        <v>357.5943121</v>
      </c>
      <c r="CB322" s="10">
        <f t="shared" si="31"/>
        <v>3432.905396</v>
      </c>
      <c r="CC322" s="10">
        <f t="shared" ref="CC322:CN322" si="4435">CC281</f>
        <v>300.0523385</v>
      </c>
      <c r="CD322" s="10">
        <f t="shared" si="4435"/>
        <v>327.6887381</v>
      </c>
      <c r="CE322" s="10">
        <f t="shared" si="4435"/>
        <v>367.169309</v>
      </c>
      <c r="CF322" s="10">
        <f t="shared" si="4435"/>
        <v>351.3770806</v>
      </c>
      <c r="CG322" s="10">
        <f t="shared" si="4435"/>
        <v>375.0654231</v>
      </c>
      <c r="CH322" s="10">
        <f t="shared" si="4435"/>
        <v>398.7537657</v>
      </c>
      <c r="CI322" s="10">
        <f t="shared" si="4435"/>
        <v>457.9746219</v>
      </c>
      <c r="CJ322" s="10">
        <f t="shared" si="4435"/>
        <v>446.1304507</v>
      </c>
      <c r="CK322" s="10">
        <f t="shared" si="4435"/>
        <v>414.545994</v>
      </c>
      <c r="CL322" s="10">
        <f t="shared" si="4435"/>
        <v>390.8576515</v>
      </c>
      <c r="CM322" s="10">
        <f t="shared" si="4435"/>
        <v>414.545994</v>
      </c>
      <c r="CN322" s="10">
        <f t="shared" si="4435"/>
        <v>493.5071357</v>
      </c>
      <c r="CO322" s="10">
        <f t="shared" si="33"/>
        <v>4737.668503</v>
      </c>
      <c r="CP322" s="2"/>
      <c r="CQ322" s="2"/>
      <c r="CR322" s="48">
        <f>O322-'ОПУ БС'!C322</f>
        <v>0</v>
      </c>
      <c r="CS322" s="48">
        <f>AB322-'ОПУ БС'!D322</f>
        <v>0</v>
      </c>
      <c r="CT322" s="48">
        <f>AO322-'ОПУ БС'!E322</f>
        <v>0</v>
      </c>
      <c r="CU322" s="48">
        <f>BB322-'ОПУ БС'!F322</f>
        <v>0</v>
      </c>
      <c r="CV322" s="48">
        <f>BO322-'ОПУ БС'!G322</f>
        <v>0</v>
      </c>
      <c r="CW322" s="48">
        <f>CB322-'ОПУ БС'!H322</f>
        <v>0</v>
      </c>
      <c r="CX322" s="48">
        <f>CO322-'ОПУ БС'!I322</f>
        <v>0</v>
      </c>
      <c r="CY322" s="2"/>
      <c r="CZ322" s="2"/>
      <c r="DA322" s="54">
        <f t="shared" ref="DA322:DL322" si="4436">DA281</f>
        <v>0</v>
      </c>
      <c r="DB322" s="54">
        <f t="shared" si="4436"/>
        <v>0</v>
      </c>
      <c r="DC322" s="54">
        <f t="shared" si="4436"/>
        <v>0</v>
      </c>
      <c r="DD322" s="54">
        <f t="shared" si="4436"/>
        <v>0</v>
      </c>
      <c r="DE322" s="54">
        <f t="shared" si="4436"/>
        <v>0</v>
      </c>
      <c r="DF322" s="54">
        <f t="shared" si="4436"/>
        <v>-2.770798595</v>
      </c>
      <c r="DG322" s="54">
        <f t="shared" si="4436"/>
        <v>-3.182303337</v>
      </c>
      <c r="DH322" s="54">
        <f t="shared" si="4436"/>
        <v>-3.100002389</v>
      </c>
      <c r="DI322" s="54">
        <f t="shared" si="4436"/>
        <v>-2.880533193</v>
      </c>
      <c r="DJ322" s="54">
        <f t="shared" si="4436"/>
        <v>-2.715931296</v>
      </c>
      <c r="DK322" s="54">
        <f t="shared" si="4436"/>
        <v>-2.880533193</v>
      </c>
      <c r="DL322" s="54">
        <f t="shared" si="4436"/>
        <v>-3.429206182</v>
      </c>
      <c r="DM322" s="55">
        <f t="shared" si="35"/>
        <v>-20.95930819</v>
      </c>
      <c r="DN322" s="54">
        <f t="shared" ref="DN322:DY322" si="4437">DN281</f>
        <v>-3.103648508</v>
      </c>
      <c r="DO322" s="54">
        <f t="shared" si="4437"/>
        <v>-3.38951087</v>
      </c>
      <c r="DP322" s="54">
        <f t="shared" si="4437"/>
        <v>-3.797885674</v>
      </c>
      <c r="DQ322" s="54">
        <f t="shared" si="4437"/>
        <v>-3.634535752</v>
      </c>
      <c r="DR322" s="54">
        <f t="shared" si="4437"/>
        <v>-3.879560634</v>
      </c>
      <c r="DS322" s="54">
        <f t="shared" si="4437"/>
        <v>-4.124585517</v>
      </c>
      <c r="DT322" s="54">
        <f t="shared" si="4437"/>
        <v>-4.737147722</v>
      </c>
      <c r="DU322" s="54">
        <f t="shared" si="4437"/>
        <v>-4.614635281</v>
      </c>
      <c r="DV322" s="54">
        <f t="shared" si="4437"/>
        <v>-4.287935438</v>
      </c>
      <c r="DW322" s="54">
        <f t="shared" si="4437"/>
        <v>-4.042910556</v>
      </c>
      <c r="DX322" s="54">
        <f t="shared" si="4437"/>
        <v>-4.287935438</v>
      </c>
      <c r="DY322" s="54">
        <f t="shared" si="4437"/>
        <v>-5.104685045</v>
      </c>
      <c r="DZ322" s="50">
        <f t="shared" si="37"/>
        <v>-49.00497643</v>
      </c>
      <c r="EA322" s="54">
        <f t="shared" ref="EA322:EL322" si="4438">EA281</f>
        <v>-3.179872</v>
      </c>
      <c r="EB322" s="54">
        <f t="shared" si="4438"/>
        <v>-3.472754947</v>
      </c>
      <c r="EC322" s="54">
        <f t="shared" si="4438"/>
        <v>-3.891159158</v>
      </c>
      <c r="ED322" s="54">
        <f t="shared" si="4438"/>
        <v>-3.723797474</v>
      </c>
      <c r="EE322" s="54">
        <f t="shared" si="4438"/>
        <v>-3.97484</v>
      </c>
      <c r="EF322" s="54">
        <f t="shared" si="4438"/>
        <v>-4.225882526</v>
      </c>
      <c r="EG322" s="54">
        <f t="shared" si="4438"/>
        <v>-4.853488842</v>
      </c>
      <c r="EH322" s="54">
        <f t="shared" si="4438"/>
        <v>-4.727967579</v>
      </c>
      <c r="EI322" s="54">
        <f t="shared" si="4438"/>
        <v>-4.39324421</v>
      </c>
      <c r="EJ322" s="54">
        <f t="shared" si="4438"/>
        <v>-4.142201684</v>
      </c>
      <c r="EK322" s="54">
        <f t="shared" si="4438"/>
        <v>-4.39324421</v>
      </c>
      <c r="EL322" s="54">
        <f t="shared" si="4438"/>
        <v>-5.230052631</v>
      </c>
      <c r="EM322" s="50">
        <f t="shared" si="39"/>
        <v>-50.20850526</v>
      </c>
      <c r="EN322" s="54">
        <f t="shared" ref="EN322:EY322" si="4439">EN281</f>
        <v>-2.731163488</v>
      </c>
      <c r="EO322" s="54">
        <f t="shared" si="4439"/>
        <v>-2.982718019</v>
      </c>
      <c r="EP322" s="54">
        <f t="shared" si="4439"/>
        <v>-3.342081636</v>
      </c>
      <c r="EQ322" s="54">
        <f t="shared" si="4439"/>
        <v>-3.198336189</v>
      </c>
      <c r="ER322" s="54">
        <f t="shared" si="4439"/>
        <v>-3.413954359</v>
      </c>
      <c r="ES322" s="54">
        <f t="shared" si="4439"/>
        <v>-3.62957253</v>
      </c>
      <c r="ET322" s="54">
        <f t="shared" si="4439"/>
        <v>-4.168617955</v>
      </c>
      <c r="EU322" s="54">
        <f t="shared" si="4439"/>
        <v>-4.06080887</v>
      </c>
      <c r="EV322" s="54">
        <f t="shared" si="4439"/>
        <v>-3.773317976</v>
      </c>
      <c r="EW322" s="54">
        <f t="shared" si="4439"/>
        <v>-3.557699806</v>
      </c>
      <c r="EX322" s="54">
        <f t="shared" si="4439"/>
        <v>-3.773317976</v>
      </c>
      <c r="EY322" s="54">
        <f t="shared" si="4439"/>
        <v>-4.49204521</v>
      </c>
      <c r="EZ322" s="51">
        <f t="shared" si="41"/>
        <v>-43.12363401</v>
      </c>
      <c r="FA322" s="54">
        <f t="shared" ref="FA322:FL322" si="4440">FA281</f>
        <v>-1.67078865</v>
      </c>
      <c r="FB322" s="54">
        <f t="shared" si="4440"/>
        <v>-1.824677079</v>
      </c>
      <c r="FC322" s="54">
        <f t="shared" si="4440"/>
        <v>-2.04451769</v>
      </c>
      <c r="FD322" s="54">
        <f t="shared" si="4440"/>
        <v>-1.956581446</v>
      </c>
      <c r="FE322" s="54">
        <f t="shared" si="4440"/>
        <v>-2.088485813</v>
      </c>
      <c r="FF322" s="54">
        <f t="shared" si="4440"/>
        <v>-2.22039018</v>
      </c>
      <c r="FG322" s="54">
        <f t="shared" si="4440"/>
        <v>-2.550151098</v>
      </c>
      <c r="FH322" s="54">
        <f t="shared" si="4440"/>
        <v>-2.484198914</v>
      </c>
      <c r="FI322" s="54">
        <f t="shared" si="4440"/>
        <v>-2.308326425</v>
      </c>
      <c r="FJ322" s="54">
        <f t="shared" si="4440"/>
        <v>-2.176422058</v>
      </c>
      <c r="FK322" s="54">
        <f t="shared" si="4440"/>
        <v>-2.308326425</v>
      </c>
      <c r="FL322" s="54">
        <f t="shared" si="4440"/>
        <v>-2.748007648</v>
      </c>
      <c r="FM322" s="51">
        <f t="shared" si="43"/>
        <v>-26.38087342</v>
      </c>
      <c r="FN322" s="2"/>
      <c r="FO322" s="2"/>
      <c r="FP322" s="10">
        <f t="shared" ref="FP322:GA322" si="4441">FP281</f>
        <v>58.97081831</v>
      </c>
      <c r="FQ322" s="10">
        <f t="shared" si="4441"/>
        <v>64.40234105</v>
      </c>
      <c r="FR322" s="10">
        <f t="shared" si="4441"/>
        <v>72.16165924</v>
      </c>
      <c r="FS322" s="10">
        <f t="shared" si="4441"/>
        <v>69.05793197</v>
      </c>
      <c r="FT322" s="10">
        <f t="shared" si="4441"/>
        <v>73.71352288</v>
      </c>
      <c r="FU322" s="10">
        <f t="shared" si="4441"/>
        <v>78.3691138</v>
      </c>
      <c r="FV322" s="10">
        <f t="shared" si="4441"/>
        <v>90.0080911</v>
      </c>
      <c r="FW322" s="10">
        <f t="shared" si="4441"/>
        <v>87.68029564</v>
      </c>
      <c r="FX322" s="10">
        <f t="shared" si="4441"/>
        <v>81.47284108</v>
      </c>
      <c r="FY322" s="10">
        <f t="shared" si="4441"/>
        <v>76.81725016</v>
      </c>
      <c r="FZ322" s="10">
        <f t="shared" si="4441"/>
        <v>81.47284108</v>
      </c>
      <c r="GA322" s="10">
        <f t="shared" si="4441"/>
        <v>96.99147748</v>
      </c>
      <c r="GB322" s="52">
        <f t="shared" si="45"/>
        <v>931.1181838</v>
      </c>
      <c r="GC322" s="10">
        <f t="shared" ref="GC322:GN322" si="4442">GC281</f>
        <v>69.57366923</v>
      </c>
      <c r="GD322" s="10">
        <f t="shared" si="4442"/>
        <v>75.98177034</v>
      </c>
      <c r="GE322" s="10">
        <f t="shared" si="4442"/>
        <v>85.1362005</v>
      </c>
      <c r="GF322" s="10">
        <f t="shared" si="4442"/>
        <v>81.47442844</v>
      </c>
      <c r="GG322" s="10">
        <f t="shared" si="4442"/>
        <v>86.96708653</v>
      </c>
      <c r="GH322" s="10">
        <f t="shared" si="4442"/>
        <v>92.45974463</v>
      </c>
      <c r="GI322" s="10">
        <f t="shared" si="4442"/>
        <v>106.1913899</v>
      </c>
      <c r="GJ322" s="10">
        <f t="shared" si="4442"/>
        <v>103.4450608</v>
      </c>
      <c r="GK322" s="10">
        <f t="shared" si="4442"/>
        <v>96.1215167</v>
      </c>
      <c r="GL322" s="10">
        <f t="shared" si="4442"/>
        <v>90.6288586</v>
      </c>
      <c r="GM322" s="10">
        <f t="shared" si="4442"/>
        <v>96.1215167</v>
      </c>
      <c r="GN322" s="10">
        <f t="shared" si="4442"/>
        <v>114.430377</v>
      </c>
      <c r="GO322" s="52">
        <f t="shared" si="47"/>
        <v>1098.531619</v>
      </c>
      <c r="GP322" s="63">
        <f t="shared" ref="GP322:HA322" si="4443">GP281</f>
        <v>88.73273719</v>
      </c>
      <c r="GQ322" s="63">
        <f t="shared" si="4443"/>
        <v>96.9054893</v>
      </c>
      <c r="GR322" s="63">
        <f t="shared" si="4443"/>
        <v>108.5808495</v>
      </c>
      <c r="GS322" s="63">
        <f t="shared" si="4443"/>
        <v>103.9107054</v>
      </c>
      <c r="GT322" s="63">
        <f t="shared" si="4443"/>
        <v>110.9159215</v>
      </c>
      <c r="GU322" s="63">
        <f t="shared" si="4443"/>
        <v>115.150339</v>
      </c>
      <c r="GV322" s="63">
        <f t="shared" si="4443"/>
        <v>132.2518745</v>
      </c>
      <c r="GW322" s="63">
        <f t="shared" si="4443"/>
        <v>128.8315674</v>
      </c>
      <c r="GX322" s="63">
        <f t="shared" si="4443"/>
        <v>119.7107485</v>
      </c>
      <c r="GY322" s="63">
        <f t="shared" si="4443"/>
        <v>112.8701343</v>
      </c>
      <c r="GZ322" s="63">
        <f t="shared" si="4443"/>
        <v>119.7107485</v>
      </c>
      <c r="HA322" s="63">
        <f t="shared" si="4443"/>
        <v>142.5127958</v>
      </c>
      <c r="HB322" s="52">
        <f t="shared" si="49"/>
        <v>1380.083911</v>
      </c>
      <c r="HC322" s="63">
        <f t="shared" ref="HC322:HN322" si="4444">HC281</f>
        <v>115.2166801</v>
      </c>
      <c r="HD322" s="63">
        <f t="shared" si="4444"/>
        <v>125.8287428</v>
      </c>
      <c r="HE322" s="63">
        <f t="shared" si="4444"/>
        <v>140.9888323</v>
      </c>
      <c r="HF322" s="63">
        <f t="shared" si="4444"/>
        <v>134.9247965</v>
      </c>
      <c r="HG322" s="63">
        <f t="shared" si="4444"/>
        <v>144.0208502</v>
      </c>
      <c r="HH322" s="63">
        <f t="shared" si="4444"/>
        <v>153.1169039</v>
      </c>
      <c r="HI322" s="63">
        <f t="shared" si="4444"/>
        <v>175.8570381</v>
      </c>
      <c r="HJ322" s="63">
        <f t="shared" si="4444"/>
        <v>171.3090113</v>
      </c>
      <c r="HK322" s="63">
        <f t="shared" si="4444"/>
        <v>159.1809397</v>
      </c>
      <c r="HL322" s="63">
        <f t="shared" si="4444"/>
        <v>150.084886</v>
      </c>
      <c r="HM322" s="63">
        <f t="shared" si="4444"/>
        <v>159.1809397</v>
      </c>
      <c r="HN322" s="63">
        <f t="shared" si="4444"/>
        <v>189.5011187</v>
      </c>
      <c r="HO322" s="52">
        <f t="shared" si="51"/>
        <v>1819.210739</v>
      </c>
      <c r="HP322" s="63">
        <f t="shared" ref="HP322:IA322" si="4445">HP281</f>
        <v>160.9631032</v>
      </c>
      <c r="HQ322" s="63">
        <f t="shared" si="4445"/>
        <v>175.7886522</v>
      </c>
      <c r="HR322" s="63">
        <f t="shared" si="4445"/>
        <v>196.9680078</v>
      </c>
      <c r="HS322" s="63">
        <f t="shared" si="4445"/>
        <v>188.4962656</v>
      </c>
      <c r="HT322" s="63">
        <f t="shared" si="4445"/>
        <v>201.203879</v>
      </c>
      <c r="HU322" s="63">
        <f t="shared" si="4445"/>
        <v>213.9114924</v>
      </c>
      <c r="HV322" s="63">
        <f t="shared" si="4445"/>
        <v>245.6805259</v>
      </c>
      <c r="HW322" s="63">
        <f t="shared" si="4445"/>
        <v>239.3267192</v>
      </c>
      <c r="HX322" s="63">
        <f t="shared" si="4445"/>
        <v>222.3832347</v>
      </c>
      <c r="HY322" s="63">
        <f t="shared" si="4445"/>
        <v>209.6756212</v>
      </c>
      <c r="HZ322" s="63">
        <f t="shared" si="4445"/>
        <v>222.3832347</v>
      </c>
      <c r="IA322" s="63">
        <f t="shared" si="4445"/>
        <v>264.741946</v>
      </c>
      <c r="IB322" s="52">
        <f t="shared" si="53"/>
        <v>2541.522682</v>
      </c>
      <c r="IC322" s="63">
        <f t="shared" ref="IC322:IN322" si="4446">IC281</f>
        <v>214.6861783</v>
      </c>
      <c r="ID322" s="63">
        <f t="shared" si="4446"/>
        <v>234.4599052</v>
      </c>
      <c r="IE322" s="63">
        <f t="shared" si="4446"/>
        <v>262.7080866</v>
      </c>
      <c r="IF322" s="63">
        <f t="shared" si="4446"/>
        <v>251.408814</v>
      </c>
      <c r="IG322" s="63">
        <f t="shared" si="4446"/>
        <v>268.3577228</v>
      </c>
      <c r="IH322" s="63">
        <f t="shared" si="4446"/>
        <v>285.3066316</v>
      </c>
      <c r="II322" s="63">
        <f t="shared" si="4446"/>
        <v>327.6789037</v>
      </c>
      <c r="IJ322" s="63">
        <f t="shared" si="4446"/>
        <v>319.2044493</v>
      </c>
      <c r="IK322" s="63">
        <f t="shared" si="4446"/>
        <v>296.6059042</v>
      </c>
      <c r="IL322" s="63">
        <f t="shared" si="4446"/>
        <v>279.6569954</v>
      </c>
      <c r="IM322" s="63">
        <f t="shared" si="4446"/>
        <v>296.6059042</v>
      </c>
      <c r="IN322" s="63">
        <f t="shared" si="4446"/>
        <v>353.1022669</v>
      </c>
      <c r="IO322" s="52">
        <f t="shared" si="55"/>
        <v>3389.781762</v>
      </c>
      <c r="IP322" s="63">
        <f t="shared" ref="IP322:JA322" si="4447">IP281</f>
        <v>298.3815499</v>
      </c>
      <c r="IQ322" s="63">
        <f t="shared" si="4447"/>
        <v>325.864061</v>
      </c>
      <c r="IR322" s="63">
        <f t="shared" si="4447"/>
        <v>365.1247913</v>
      </c>
      <c r="IS322" s="63">
        <f t="shared" si="4447"/>
        <v>349.4204992</v>
      </c>
      <c r="IT322" s="63">
        <f t="shared" si="4447"/>
        <v>372.9769373</v>
      </c>
      <c r="IU322" s="63">
        <f t="shared" si="4447"/>
        <v>396.5333755</v>
      </c>
      <c r="IV322" s="63">
        <f t="shared" si="4447"/>
        <v>455.4244708</v>
      </c>
      <c r="IW322" s="63">
        <f t="shared" si="4447"/>
        <v>443.6462518</v>
      </c>
      <c r="IX322" s="63">
        <f t="shared" si="4447"/>
        <v>412.2376676</v>
      </c>
      <c r="IY322" s="63">
        <f t="shared" si="4447"/>
        <v>388.6812294</v>
      </c>
      <c r="IZ322" s="63">
        <f t="shared" si="4447"/>
        <v>412.2376676</v>
      </c>
      <c r="JA322" s="63">
        <f t="shared" si="4447"/>
        <v>490.7591281</v>
      </c>
      <c r="JB322" s="52">
        <f t="shared" si="57"/>
        <v>4711.287629</v>
      </c>
      <c r="JC322" s="2"/>
      <c r="JD322" s="2"/>
      <c r="JE322" s="19">
        <f t="shared" si="58"/>
        <v>0</v>
      </c>
      <c r="JF322" s="19">
        <f t="shared" si="59"/>
        <v>0</v>
      </c>
      <c r="JG322" s="48">
        <f t="shared" si="60"/>
        <v>0</v>
      </c>
      <c r="JH322" s="48">
        <f t="shared" si="61"/>
        <v>0</v>
      </c>
      <c r="JI322" s="48">
        <f t="shared" si="62"/>
        <v>0</v>
      </c>
      <c r="JJ322" s="48">
        <f t="shared" si="63"/>
        <v>0</v>
      </c>
      <c r="JK322" s="48">
        <f t="shared" si="64"/>
        <v>0</v>
      </c>
    </row>
    <row r="323" ht="19.5" customHeight="1" outlineLevel="1">
      <c r="A323" s="2"/>
      <c r="B323" s="13" t="s">
        <v>26</v>
      </c>
      <c r="C323" s="10">
        <f t="shared" ref="C323:N323" si="4448">C282</f>
        <v>35.73000749</v>
      </c>
      <c r="D323" s="10">
        <f t="shared" si="4448"/>
        <v>39.02092923</v>
      </c>
      <c r="E323" s="10">
        <f t="shared" si="4448"/>
        <v>43.722246</v>
      </c>
      <c r="F323" s="10">
        <f t="shared" si="4448"/>
        <v>43.722246</v>
      </c>
      <c r="G323" s="10">
        <f t="shared" si="4448"/>
        <v>43.722246</v>
      </c>
      <c r="H323" s="10">
        <f t="shared" si="4448"/>
        <v>47.48329942</v>
      </c>
      <c r="I323" s="10">
        <f t="shared" si="4448"/>
        <v>54.53527459</v>
      </c>
      <c r="J323" s="10">
        <f t="shared" si="4448"/>
        <v>53.12487955</v>
      </c>
      <c r="K323" s="10">
        <f t="shared" si="4448"/>
        <v>49.36382613</v>
      </c>
      <c r="L323" s="10">
        <f t="shared" si="4448"/>
        <v>46.54303607</v>
      </c>
      <c r="M323" s="10">
        <f t="shared" si="4448"/>
        <v>48.42356278</v>
      </c>
      <c r="N323" s="10">
        <f t="shared" si="4448"/>
        <v>58.76645968</v>
      </c>
      <c r="O323" s="10">
        <f t="shared" si="21"/>
        <v>564.158013</v>
      </c>
      <c r="P323" s="10">
        <f t="shared" ref="P323:AA323" si="4449">P282</f>
        <v>63.05219495</v>
      </c>
      <c r="Q323" s="10">
        <f t="shared" si="4449"/>
        <v>68.85963396</v>
      </c>
      <c r="R323" s="10">
        <f t="shared" si="4449"/>
        <v>77.1559754</v>
      </c>
      <c r="S323" s="10">
        <f t="shared" si="4449"/>
        <v>77.1559754</v>
      </c>
      <c r="T323" s="10">
        <f t="shared" si="4449"/>
        <v>77.1559754</v>
      </c>
      <c r="U323" s="10">
        <f t="shared" si="4449"/>
        <v>83.79304855</v>
      </c>
      <c r="V323" s="10">
        <f t="shared" si="4449"/>
        <v>96.23756071</v>
      </c>
      <c r="W323" s="10">
        <f t="shared" si="4449"/>
        <v>93.74865828</v>
      </c>
      <c r="X323" s="10">
        <f t="shared" si="4449"/>
        <v>87.11158512</v>
      </c>
      <c r="Y323" s="10">
        <f t="shared" si="4449"/>
        <v>82.13378026</v>
      </c>
      <c r="Z323" s="10">
        <f t="shared" si="4449"/>
        <v>85.45231684</v>
      </c>
      <c r="AA323" s="10">
        <f t="shared" si="4449"/>
        <v>103.704268</v>
      </c>
      <c r="AB323" s="10">
        <f t="shared" si="23"/>
        <v>995.5609729</v>
      </c>
      <c r="AC323" s="10">
        <f t="shared" ref="AC323:AN323" si="4450">AC282</f>
        <v>106.722446</v>
      </c>
      <c r="AD323" s="10">
        <f t="shared" si="4450"/>
        <v>116.552145</v>
      </c>
      <c r="AE323" s="10">
        <f t="shared" si="4450"/>
        <v>130.5945721</v>
      </c>
      <c r="AF323" s="10">
        <f t="shared" si="4450"/>
        <v>130.5945721</v>
      </c>
      <c r="AG323" s="10">
        <f t="shared" si="4450"/>
        <v>130.5945721</v>
      </c>
      <c r="AH323" s="10">
        <f t="shared" si="4450"/>
        <v>141.8285138</v>
      </c>
      <c r="AI323" s="10">
        <f t="shared" si="4450"/>
        <v>162.8921545</v>
      </c>
      <c r="AJ323" s="10">
        <f t="shared" si="4450"/>
        <v>158.6794264</v>
      </c>
      <c r="AK323" s="10">
        <f t="shared" si="4450"/>
        <v>147.4454847</v>
      </c>
      <c r="AL323" s="10">
        <f t="shared" si="4450"/>
        <v>139.0200284</v>
      </c>
      <c r="AM323" s="10">
        <f t="shared" si="4450"/>
        <v>144.6369992</v>
      </c>
      <c r="AN323" s="10">
        <f t="shared" si="4450"/>
        <v>175.5303389</v>
      </c>
      <c r="AO323" s="10">
        <f t="shared" si="25"/>
        <v>1685.091253</v>
      </c>
      <c r="AP323" s="10">
        <f t="shared" ref="AP323:BA323" si="4451">AP282</f>
        <v>177.4209573</v>
      </c>
      <c r="AQ323" s="10">
        <f t="shared" si="4451"/>
        <v>193.7623612</v>
      </c>
      <c r="AR323" s="10">
        <f t="shared" si="4451"/>
        <v>217.1072241</v>
      </c>
      <c r="AS323" s="10">
        <f t="shared" si="4451"/>
        <v>217.1072241</v>
      </c>
      <c r="AT323" s="10">
        <f t="shared" si="4451"/>
        <v>217.1072241</v>
      </c>
      <c r="AU323" s="10">
        <f t="shared" si="4451"/>
        <v>235.7831143</v>
      </c>
      <c r="AV323" s="10">
        <f t="shared" si="4451"/>
        <v>270.8004085</v>
      </c>
      <c r="AW323" s="10">
        <f t="shared" si="4451"/>
        <v>263.7969497</v>
      </c>
      <c r="AX323" s="10">
        <f t="shared" si="4451"/>
        <v>245.1210594</v>
      </c>
      <c r="AY323" s="10">
        <f t="shared" si="4451"/>
        <v>231.1141417</v>
      </c>
      <c r="AZ323" s="10">
        <f t="shared" si="4451"/>
        <v>240.4520869</v>
      </c>
      <c r="BA323" s="10">
        <f t="shared" si="4451"/>
        <v>291.810785</v>
      </c>
      <c r="BB323" s="10">
        <f t="shared" si="27"/>
        <v>2801.383536</v>
      </c>
      <c r="BC323" s="10">
        <f t="shared" ref="BC323:BN323" si="4452">BC282</f>
        <v>292.0014631</v>
      </c>
      <c r="BD323" s="10">
        <f t="shared" si="4452"/>
        <v>318.8963347</v>
      </c>
      <c r="BE323" s="10">
        <f t="shared" si="4452"/>
        <v>357.3175798</v>
      </c>
      <c r="BF323" s="10">
        <f t="shared" si="4452"/>
        <v>357.3175798</v>
      </c>
      <c r="BG323" s="10">
        <f t="shared" si="4452"/>
        <v>357.3175798</v>
      </c>
      <c r="BH323" s="10">
        <f t="shared" si="4452"/>
        <v>388.0545759</v>
      </c>
      <c r="BI323" s="10">
        <f t="shared" si="4452"/>
        <v>445.6864436</v>
      </c>
      <c r="BJ323" s="10">
        <f t="shared" si="4452"/>
        <v>434.1600701</v>
      </c>
      <c r="BK323" s="10">
        <f t="shared" si="4452"/>
        <v>403.423074</v>
      </c>
      <c r="BL323" s="10">
        <f t="shared" si="4452"/>
        <v>380.3703269</v>
      </c>
      <c r="BM323" s="10">
        <f t="shared" si="4452"/>
        <v>395.738825</v>
      </c>
      <c r="BN323" s="10">
        <f t="shared" si="4452"/>
        <v>480.2655643</v>
      </c>
      <c r="BO323" s="10">
        <f t="shared" si="29"/>
        <v>4610.549417</v>
      </c>
      <c r="BP323" s="10">
        <f t="shared" ref="BP323:CA323" si="4453">BP282</f>
        <v>445.5061445</v>
      </c>
      <c r="BQ323" s="10">
        <f t="shared" si="4453"/>
        <v>486.5396052</v>
      </c>
      <c r="BR323" s="10">
        <f t="shared" si="4453"/>
        <v>545.1588348</v>
      </c>
      <c r="BS323" s="10">
        <f t="shared" si="4453"/>
        <v>545.1588348</v>
      </c>
      <c r="BT323" s="10">
        <f t="shared" si="4453"/>
        <v>545.1588348</v>
      </c>
      <c r="BU323" s="10">
        <f t="shared" si="4453"/>
        <v>592.0542184</v>
      </c>
      <c r="BV323" s="10">
        <f t="shared" si="4453"/>
        <v>679.9830627</v>
      </c>
      <c r="BW323" s="10">
        <f t="shared" si="4453"/>
        <v>662.3972939</v>
      </c>
      <c r="BX323" s="10">
        <f t="shared" si="4453"/>
        <v>615.5019102</v>
      </c>
      <c r="BY323" s="10">
        <f t="shared" si="4453"/>
        <v>580.3303725</v>
      </c>
      <c r="BZ323" s="10">
        <f t="shared" si="4453"/>
        <v>603.7780643</v>
      </c>
      <c r="CA323" s="10">
        <f t="shared" si="4453"/>
        <v>732.7403693</v>
      </c>
      <c r="CB323" s="10">
        <f t="shared" si="31"/>
        <v>7034.307545</v>
      </c>
      <c r="CC323" s="10">
        <f t="shared" ref="CC323:CN323" si="4454">CC282</f>
        <v>675.677577</v>
      </c>
      <c r="CD323" s="10">
        <f t="shared" si="4454"/>
        <v>737.911038</v>
      </c>
      <c r="CE323" s="10">
        <f t="shared" si="4454"/>
        <v>826.8159823</v>
      </c>
      <c r="CF323" s="10">
        <f t="shared" si="4454"/>
        <v>826.8159823</v>
      </c>
      <c r="CG323" s="10">
        <f t="shared" si="4454"/>
        <v>826.8159823</v>
      </c>
      <c r="CH323" s="10">
        <f t="shared" si="4454"/>
        <v>897.9399378</v>
      </c>
      <c r="CI323" s="10">
        <f t="shared" si="4454"/>
        <v>1031.297354</v>
      </c>
      <c r="CJ323" s="10">
        <f t="shared" si="4454"/>
        <v>1004.625871</v>
      </c>
      <c r="CK323" s="10">
        <f t="shared" si="4454"/>
        <v>933.5019155</v>
      </c>
      <c r="CL323" s="10">
        <f t="shared" si="4454"/>
        <v>880.1589489</v>
      </c>
      <c r="CM323" s="10">
        <f t="shared" si="4454"/>
        <v>915.7209267</v>
      </c>
      <c r="CN323" s="10">
        <f t="shared" si="4454"/>
        <v>1111.311804</v>
      </c>
      <c r="CO323" s="10">
        <f t="shared" si="33"/>
        <v>10668.59332</v>
      </c>
      <c r="CP323" s="2"/>
      <c r="CQ323" s="2"/>
      <c r="CR323" s="48">
        <f>O323-'ОПУ БС'!C323</f>
        <v>0</v>
      </c>
      <c r="CS323" s="48">
        <f>AB323-'ОПУ БС'!D323</f>
        <v>0</v>
      </c>
      <c r="CT323" s="48">
        <f>AO323-'ОПУ БС'!E323</f>
        <v>0</v>
      </c>
      <c r="CU323" s="48">
        <f>BB323-'ОПУ БС'!F323</f>
        <v>0</v>
      </c>
      <c r="CV323" s="48">
        <f>BO323-'ОПУ БС'!G323</f>
        <v>0</v>
      </c>
      <c r="CW323" s="48">
        <f>CB323-'ОПУ БС'!H323</f>
        <v>0</v>
      </c>
      <c r="CX323" s="48">
        <f>CO323-'ОПУ БС'!I323</f>
        <v>0</v>
      </c>
      <c r="CY323" s="2"/>
      <c r="CZ323" s="2"/>
      <c r="DA323" s="54">
        <f t="shared" ref="DA323:DL323" si="4455">DA282</f>
        <v>0</v>
      </c>
      <c r="DB323" s="54">
        <f t="shared" si="4455"/>
        <v>0</v>
      </c>
      <c r="DC323" s="54">
        <f t="shared" si="4455"/>
        <v>0</v>
      </c>
      <c r="DD323" s="54">
        <f t="shared" si="4455"/>
        <v>0</v>
      </c>
      <c r="DE323" s="54">
        <f t="shared" si="4455"/>
        <v>0</v>
      </c>
      <c r="DF323" s="54">
        <f t="shared" si="4455"/>
        <v>-3.332551355</v>
      </c>
      <c r="DG323" s="54">
        <f t="shared" si="4455"/>
        <v>-3.827484725</v>
      </c>
      <c r="DH323" s="54">
        <f t="shared" si="4455"/>
        <v>-3.728498051</v>
      </c>
      <c r="DI323" s="54">
        <f t="shared" si="4455"/>
        <v>-3.464533587</v>
      </c>
      <c r="DJ323" s="54">
        <f t="shared" si="4455"/>
        <v>-3.266560239</v>
      </c>
      <c r="DK323" s="54">
        <f t="shared" si="4455"/>
        <v>-3.398542471</v>
      </c>
      <c r="DL323" s="54">
        <f t="shared" si="4455"/>
        <v>-4.124444746</v>
      </c>
      <c r="DM323" s="55">
        <f t="shared" si="35"/>
        <v>-25.14261517</v>
      </c>
      <c r="DN323" s="54">
        <f t="shared" ref="DN323:DY323" si="4456">DN282</f>
        <v>-4.653911087</v>
      </c>
      <c r="DO323" s="54">
        <f t="shared" si="4456"/>
        <v>-5.082560792</v>
      </c>
      <c r="DP323" s="54">
        <f t="shared" si="4456"/>
        <v>-5.694917514</v>
      </c>
      <c r="DQ323" s="54">
        <f t="shared" si="4456"/>
        <v>-5.694917514</v>
      </c>
      <c r="DR323" s="54">
        <f t="shared" si="4456"/>
        <v>-5.694917514</v>
      </c>
      <c r="DS323" s="54">
        <f t="shared" si="4456"/>
        <v>-6.184802891</v>
      </c>
      <c r="DT323" s="54">
        <f t="shared" si="4456"/>
        <v>-7.103337974</v>
      </c>
      <c r="DU323" s="54">
        <f t="shared" si="4456"/>
        <v>-6.919630958</v>
      </c>
      <c r="DV323" s="54">
        <f t="shared" si="4456"/>
        <v>-6.42974558</v>
      </c>
      <c r="DW323" s="54">
        <f t="shared" si="4456"/>
        <v>-6.062331547</v>
      </c>
      <c r="DX323" s="54">
        <f t="shared" si="4456"/>
        <v>-6.307274236</v>
      </c>
      <c r="DY323" s="54">
        <f t="shared" si="4456"/>
        <v>-7.654459024</v>
      </c>
      <c r="DZ323" s="50">
        <f t="shared" si="37"/>
        <v>-73.48280663</v>
      </c>
      <c r="EA323" s="54">
        <f t="shared" ref="EA323:EL323" si="4457">EA282</f>
        <v>-5.65682007</v>
      </c>
      <c r="EB323" s="54">
        <f t="shared" si="4457"/>
        <v>-6.177842972</v>
      </c>
      <c r="EC323" s="54">
        <f t="shared" si="4457"/>
        <v>-6.922161402</v>
      </c>
      <c r="ED323" s="54">
        <f t="shared" si="4457"/>
        <v>-6.922161402</v>
      </c>
      <c r="EE323" s="54">
        <f t="shared" si="4457"/>
        <v>-6.922161402</v>
      </c>
      <c r="EF323" s="54">
        <f t="shared" si="4457"/>
        <v>-7.517616146</v>
      </c>
      <c r="EG323" s="54">
        <f t="shared" si="4457"/>
        <v>-8.634093792</v>
      </c>
      <c r="EH323" s="54">
        <f t="shared" si="4457"/>
        <v>-8.410798262</v>
      </c>
      <c r="EI323" s="54">
        <f t="shared" si="4457"/>
        <v>-7.815343518</v>
      </c>
      <c r="EJ323" s="54">
        <f t="shared" si="4457"/>
        <v>-7.36875246</v>
      </c>
      <c r="EK323" s="54">
        <f t="shared" si="4457"/>
        <v>-7.666479832</v>
      </c>
      <c r="EL323" s="54">
        <f t="shared" si="4457"/>
        <v>-9.303980379</v>
      </c>
      <c r="EM323" s="50">
        <f t="shared" si="39"/>
        <v>-89.31821164</v>
      </c>
      <c r="EN323" s="54">
        <f t="shared" ref="EN323:EY323" si="4458">EN282</f>
        <v>-5.596380241</v>
      </c>
      <c r="EO323" s="54">
        <f t="shared" si="4458"/>
        <v>-6.111836316</v>
      </c>
      <c r="EP323" s="54">
        <f t="shared" si="4458"/>
        <v>-6.848202137</v>
      </c>
      <c r="EQ323" s="54">
        <f t="shared" si="4458"/>
        <v>-6.848202137</v>
      </c>
      <c r="ER323" s="54">
        <f t="shared" si="4458"/>
        <v>-6.848202137</v>
      </c>
      <c r="ES323" s="54">
        <f t="shared" si="4458"/>
        <v>-7.437294794</v>
      </c>
      <c r="ET323" s="54">
        <f t="shared" si="4458"/>
        <v>-8.541843526</v>
      </c>
      <c r="EU323" s="54">
        <f t="shared" si="4458"/>
        <v>-8.32093378</v>
      </c>
      <c r="EV323" s="54">
        <f t="shared" si="4458"/>
        <v>-7.731841123</v>
      </c>
      <c r="EW323" s="54">
        <f t="shared" si="4458"/>
        <v>-7.29002163</v>
      </c>
      <c r="EX323" s="54">
        <f t="shared" si="4458"/>
        <v>-7.584567958</v>
      </c>
      <c r="EY323" s="54">
        <f t="shared" si="4458"/>
        <v>-9.204572765</v>
      </c>
      <c r="EZ323" s="51">
        <f t="shared" si="41"/>
        <v>-88.36389854</v>
      </c>
      <c r="FA323" s="54">
        <f t="shared" ref="FA323:FL323" si="4459">FA282</f>
        <v>-3.762391696</v>
      </c>
      <c r="FB323" s="54">
        <f t="shared" si="4459"/>
        <v>-4.108927773</v>
      </c>
      <c r="FC323" s="54">
        <f t="shared" si="4459"/>
        <v>-4.603979312</v>
      </c>
      <c r="FD323" s="54">
        <f t="shared" si="4459"/>
        <v>-4.603979312</v>
      </c>
      <c r="FE323" s="54">
        <f t="shared" si="4459"/>
        <v>-4.603979312</v>
      </c>
      <c r="FF323" s="54">
        <f t="shared" si="4459"/>
        <v>-5.000020543</v>
      </c>
      <c r="FG323" s="54">
        <f t="shared" si="4459"/>
        <v>-5.742597852</v>
      </c>
      <c r="FH323" s="54">
        <f t="shared" si="4459"/>
        <v>-5.59408239</v>
      </c>
      <c r="FI323" s="54">
        <f t="shared" si="4459"/>
        <v>-5.198041159</v>
      </c>
      <c r="FJ323" s="54">
        <f t="shared" si="4459"/>
        <v>-4.901010236</v>
      </c>
      <c r="FK323" s="54">
        <f t="shared" si="4459"/>
        <v>-5.099030851</v>
      </c>
      <c r="FL323" s="54">
        <f t="shared" si="4459"/>
        <v>-6.188144237</v>
      </c>
      <c r="FM323" s="51">
        <f t="shared" si="43"/>
        <v>-59.40618467</v>
      </c>
      <c r="FN323" s="2"/>
      <c r="FO323" s="2"/>
      <c r="FP323" s="10">
        <f t="shared" ref="FP323:GA323" si="4460">FP282</f>
        <v>35.73000749</v>
      </c>
      <c r="FQ323" s="10">
        <f t="shared" si="4460"/>
        <v>39.02092923</v>
      </c>
      <c r="FR323" s="10">
        <f t="shared" si="4460"/>
        <v>43.722246</v>
      </c>
      <c r="FS323" s="10">
        <f t="shared" si="4460"/>
        <v>43.722246</v>
      </c>
      <c r="FT323" s="10">
        <f t="shared" si="4460"/>
        <v>43.722246</v>
      </c>
      <c r="FU323" s="10">
        <f t="shared" si="4460"/>
        <v>47.48329942</v>
      </c>
      <c r="FV323" s="10">
        <f t="shared" si="4460"/>
        <v>54.53527459</v>
      </c>
      <c r="FW323" s="10">
        <f t="shared" si="4460"/>
        <v>53.12487955</v>
      </c>
      <c r="FX323" s="10">
        <f t="shared" si="4460"/>
        <v>49.36382613</v>
      </c>
      <c r="FY323" s="10">
        <f t="shared" si="4460"/>
        <v>46.54303607</v>
      </c>
      <c r="FZ323" s="10">
        <f t="shared" si="4460"/>
        <v>48.42356278</v>
      </c>
      <c r="GA323" s="10">
        <f t="shared" si="4460"/>
        <v>58.76645968</v>
      </c>
      <c r="GB323" s="52">
        <f t="shared" si="45"/>
        <v>564.158013</v>
      </c>
      <c r="GC323" s="10">
        <f t="shared" ref="GC323:GN323" si="4461">GC282</f>
        <v>63.05219495</v>
      </c>
      <c r="GD323" s="10">
        <f t="shared" si="4461"/>
        <v>68.85963396</v>
      </c>
      <c r="GE323" s="10">
        <f t="shared" si="4461"/>
        <v>77.1559754</v>
      </c>
      <c r="GF323" s="10">
        <f t="shared" si="4461"/>
        <v>77.1559754</v>
      </c>
      <c r="GG323" s="10">
        <f t="shared" si="4461"/>
        <v>77.1559754</v>
      </c>
      <c r="GH323" s="10">
        <f t="shared" si="4461"/>
        <v>83.79304855</v>
      </c>
      <c r="GI323" s="10">
        <f t="shared" si="4461"/>
        <v>96.23756071</v>
      </c>
      <c r="GJ323" s="10">
        <f t="shared" si="4461"/>
        <v>93.74865828</v>
      </c>
      <c r="GK323" s="10">
        <f t="shared" si="4461"/>
        <v>87.11158512</v>
      </c>
      <c r="GL323" s="10">
        <f t="shared" si="4461"/>
        <v>82.13378026</v>
      </c>
      <c r="GM323" s="10">
        <f t="shared" si="4461"/>
        <v>85.45231684</v>
      </c>
      <c r="GN323" s="10">
        <f t="shared" si="4461"/>
        <v>103.704268</v>
      </c>
      <c r="GO323" s="52">
        <f t="shared" si="47"/>
        <v>995.5609729</v>
      </c>
      <c r="GP323" s="63">
        <f t="shared" ref="GP323:HA323" si="4462">GP282</f>
        <v>106.722446</v>
      </c>
      <c r="GQ323" s="63">
        <f t="shared" si="4462"/>
        <v>116.552145</v>
      </c>
      <c r="GR323" s="63">
        <f t="shared" si="4462"/>
        <v>130.5945721</v>
      </c>
      <c r="GS323" s="63">
        <f t="shared" si="4462"/>
        <v>130.5945721</v>
      </c>
      <c r="GT323" s="63">
        <f t="shared" si="4462"/>
        <v>130.5945721</v>
      </c>
      <c r="GU323" s="63">
        <f t="shared" si="4462"/>
        <v>138.4959625</v>
      </c>
      <c r="GV323" s="63">
        <f t="shared" si="4462"/>
        <v>159.0646698</v>
      </c>
      <c r="GW323" s="63">
        <f t="shared" si="4462"/>
        <v>154.9509283</v>
      </c>
      <c r="GX323" s="63">
        <f t="shared" si="4462"/>
        <v>143.9809511</v>
      </c>
      <c r="GY323" s="63">
        <f t="shared" si="4462"/>
        <v>135.7534682</v>
      </c>
      <c r="GZ323" s="63">
        <f t="shared" si="4462"/>
        <v>141.2384568</v>
      </c>
      <c r="HA323" s="63">
        <f t="shared" si="4462"/>
        <v>171.4058941</v>
      </c>
      <c r="HB323" s="52">
        <f t="shared" si="49"/>
        <v>1659.948638</v>
      </c>
      <c r="HC323" s="63">
        <f t="shared" ref="HC323:HN323" si="4463">HC282</f>
        <v>172.7670462</v>
      </c>
      <c r="HD323" s="63">
        <f t="shared" si="4463"/>
        <v>188.6798005</v>
      </c>
      <c r="HE323" s="63">
        <f t="shared" si="4463"/>
        <v>211.4123065</v>
      </c>
      <c r="HF323" s="63">
        <f t="shared" si="4463"/>
        <v>211.4123065</v>
      </c>
      <c r="HG323" s="63">
        <f t="shared" si="4463"/>
        <v>211.4123065</v>
      </c>
      <c r="HH323" s="63">
        <f t="shared" si="4463"/>
        <v>229.5983114</v>
      </c>
      <c r="HI323" s="63">
        <f t="shared" si="4463"/>
        <v>263.6970705</v>
      </c>
      <c r="HJ323" s="63">
        <f t="shared" si="4463"/>
        <v>256.8773187</v>
      </c>
      <c r="HK323" s="63">
        <f t="shared" si="4463"/>
        <v>238.6913138</v>
      </c>
      <c r="HL323" s="63">
        <f t="shared" si="4463"/>
        <v>225.0518102</v>
      </c>
      <c r="HM323" s="63">
        <f t="shared" si="4463"/>
        <v>234.1448126</v>
      </c>
      <c r="HN323" s="63">
        <f t="shared" si="4463"/>
        <v>284.156326</v>
      </c>
      <c r="HO323" s="52">
        <f t="shared" si="51"/>
        <v>2727.90073</v>
      </c>
      <c r="HP323" s="63">
        <f t="shared" ref="HP323:IA323" si="4464">HP282</f>
        <v>286.344643</v>
      </c>
      <c r="HQ323" s="63">
        <f t="shared" si="4464"/>
        <v>312.7184917</v>
      </c>
      <c r="HR323" s="63">
        <f t="shared" si="4464"/>
        <v>350.3954184</v>
      </c>
      <c r="HS323" s="63">
        <f t="shared" si="4464"/>
        <v>350.3954184</v>
      </c>
      <c r="HT323" s="63">
        <f t="shared" si="4464"/>
        <v>350.3954184</v>
      </c>
      <c r="HU323" s="63">
        <f t="shared" si="4464"/>
        <v>380.5369598</v>
      </c>
      <c r="HV323" s="63">
        <f t="shared" si="4464"/>
        <v>437.0523499</v>
      </c>
      <c r="HW323" s="63">
        <f t="shared" si="4464"/>
        <v>425.7492718</v>
      </c>
      <c r="HX323" s="63">
        <f t="shared" si="4464"/>
        <v>395.6077305</v>
      </c>
      <c r="HY323" s="63">
        <f t="shared" si="4464"/>
        <v>373.0015744</v>
      </c>
      <c r="HZ323" s="63">
        <f t="shared" si="4464"/>
        <v>388.0723451</v>
      </c>
      <c r="IA323" s="63">
        <f t="shared" si="4464"/>
        <v>470.9615839</v>
      </c>
      <c r="IB323" s="52">
        <f t="shared" si="53"/>
        <v>4521.231205</v>
      </c>
      <c r="IC323" s="63">
        <f t="shared" ref="IC323:IN323" si="4465">IC282</f>
        <v>439.9097643</v>
      </c>
      <c r="ID323" s="63">
        <f t="shared" si="4465"/>
        <v>480.4277689</v>
      </c>
      <c r="IE323" s="63">
        <f t="shared" si="4465"/>
        <v>538.3106326</v>
      </c>
      <c r="IF323" s="63">
        <f t="shared" si="4465"/>
        <v>538.3106326</v>
      </c>
      <c r="IG323" s="63">
        <f t="shared" si="4465"/>
        <v>538.3106326</v>
      </c>
      <c r="IH323" s="63">
        <f t="shared" si="4465"/>
        <v>584.6169236</v>
      </c>
      <c r="II323" s="63">
        <f t="shared" si="4465"/>
        <v>671.4412192</v>
      </c>
      <c r="IJ323" s="63">
        <f t="shared" si="4465"/>
        <v>654.0763601</v>
      </c>
      <c r="IK323" s="63">
        <f t="shared" si="4465"/>
        <v>607.7700691</v>
      </c>
      <c r="IL323" s="63">
        <f t="shared" si="4465"/>
        <v>573.0403509</v>
      </c>
      <c r="IM323" s="63">
        <f t="shared" si="4465"/>
        <v>596.1934963</v>
      </c>
      <c r="IN323" s="63">
        <f t="shared" si="4465"/>
        <v>723.5357965</v>
      </c>
      <c r="IO323" s="52">
        <f t="shared" si="55"/>
        <v>6945.943647</v>
      </c>
      <c r="IP323" s="63">
        <f t="shared" ref="IP323:JA323" si="4466">IP282</f>
        <v>671.9151853</v>
      </c>
      <c r="IQ323" s="63">
        <f t="shared" si="4466"/>
        <v>733.8021102</v>
      </c>
      <c r="IR323" s="63">
        <f t="shared" si="4466"/>
        <v>822.212003</v>
      </c>
      <c r="IS323" s="63">
        <f t="shared" si="4466"/>
        <v>822.212003</v>
      </c>
      <c r="IT323" s="63">
        <f t="shared" si="4466"/>
        <v>822.212003</v>
      </c>
      <c r="IU323" s="63">
        <f t="shared" si="4466"/>
        <v>892.9399173</v>
      </c>
      <c r="IV323" s="63">
        <f t="shared" si="4466"/>
        <v>1025.554756</v>
      </c>
      <c r="IW323" s="63">
        <f t="shared" si="4466"/>
        <v>999.0317886</v>
      </c>
      <c r="IX323" s="63">
        <f t="shared" si="4466"/>
        <v>928.3038744</v>
      </c>
      <c r="IY323" s="63">
        <f t="shared" si="4466"/>
        <v>875.2579387</v>
      </c>
      <c r="IZ323" s="63">
        <f t="shared" si="4466"/>
        <v>910.6218958</v>
      </c>
      <c r="JA323" s="63">
        <f t="shared" si="4466"/>
        <v>1105.12366</v>
      </c>
      <c r="JB323" s="52">
        <f t="shared" si="57"/>
        <v>10609.18714</v>
      </c>
      <c r="JC323" s="2"/>
      <c r="JD323" s="2"/>
      <c r="JE323" s="19">
        <f t="shared" si="58"/>
        <v>0</v>
      </c>
      <c r="JF323" s="19">
        <f t="shared" si="59"/>
        <v>0</v>
      </c>
      <c r="JG323" s="48">
        <f t="shared" si="60"/>
        <v>0</v>
      </c>
      <c r="JH323" s="48">
        <f t="shared" si="61"/>
        <v>0</v>
      </c>
      <c r="JI323" s="48">
        <f t="shared" si="62"/>
        <v>0</v>
      </c>
      <c r="JJ323" s="48">
        <f t="shared" si="63"/>
        <v>0</v>
      </c>
      <c r="JK323" s="48">
        <f t="shared" si="64"/>
        <v>0</v>
      </c>
    </row>
    <row r="324" ht="19.5" customHeight="1" outlineLevel="1">
      <c r="A324" s="2"/>
      <c r="B324" s="13" t="s">
        <v>27</v>
      </c>
      <c r="C324" s="10">
        <f t="shared" ref="C324:N324" si="4467">C283</f>
        <v>37.31871236</v>
      </c>
      <c r="D324" s="10">
        <f t="shared" si="4467"/>
        <v>40.75596219</v>
      </c>
      <c r="E324" s="10">
        <f t="shared" si="4467"/>
        <v>45.66631908</v>
      </c>
      <c r="F324" s="10">
        <f t="shared" si="4467"/>
        <v>45.66631908</v>
      </c>
      <c r="G324" s="10">
        <f t="shared" si="4467"/>
        <v>46.64839045</v>
      </c>
      <c r="H324" s="10">
        <f t="shared" si="4467"/>
        <v>49.1035689</v>
      </c>
      <c r="I324" s="10">
        <f t="shared" si="4467"/>
        <v>56.96013992</v>
      </c>
      <c r="J324" s="10">
        <f t="shared" si="4467"/>
        <v>55.48703285</v>
      </c>
      <c r="K324" s="10">
        <f t="shared" si="4467"/>
        <v>51.55874734</v>
      </c>
      <c r="L324" s="10">
        <f t="shared" si="4467"/>
        <v>48.61253321</v>
      </c>
      <c r="M324" s="10">
        <f t="shared" si="4467"/>
        <v>50.08564028</v>
      </c>
      <c r="N324" s="10">
        <f t="shared" si="4467"/>
        <v>61.37946112</v>
      </c>
      <c r="O324" s="10">
        <f t="shared" si="21"/>
        <v>589.2428268</v>
      </c>
      <c r="P324" s="10">
        <f t="shared" ref="P324:AA324" si="4468">P283</f>
        <v>56.36562346</v>
      </c>
      <c r="Q324" s="10">
        <f t="shared" si="4468"/>
        <v>61.55719404</v>
      </c>
      <c r="R324" s="10">
        <f t="shared" si="4468"/>
        <v>68.97372344</v>
      </c>
      <c r="S324" s="10">
        <f t="shared" si="4468"/>
        <v>68.97372344</v>
      </c>
      <c r="T324" s="10">
        <f t="shared" si="4468"/>
        <v>70.45702932</v>
      </c>
      <c r="U324" s="10">
        <f t="shared" si="4468"/>
        <v>74.16529402</v>
      </c>
      <c r="V324" s="10">
        <f t="shared" si="4468"/>
        <v>86.03174106</v>
      </c>
      <c r="W324" s="10">
        <f t="shared" si="4468"/>
        <v>83.80678224</v>
      </c>
      <c r="X324" s="10">
        <f t="shared" si="4468"/>
        <v>77.87355872</v>
      </c>
      <c r="Y324" s="10">
        <f t="shared" si="4468"/>
        <v>73.42364108</v>
      </c>
      <c r="Z324" s="10">
        <f t="shared" si="4468"/>
        <v>75.6485999</v>
      </c>
      <c r="AA324" s="10">
        <f t="shared" si="4468"/>
        <v>92.70661752</v>
      </c>
      <c r="AB324" s="10">
        <f t="shared" si="23"/>
        <v>889.9835282</v>
      </c>
      <c r="AC324" s="10">
        <f t="shared" ref="AC324:AN324" si="4469">AC283</f>
        <v>85.45864347</v>
      </c>
      <c r="AD324" s="10">
        <f t="shared" si="4469"/>
        <v>93.32983431</v>
      </c>
      <c r="AE324" s="10">
        <f t="shared" si="4469"/>
        <v>104.5743927</v>
      </c>
      <c r="AF324" s="10">
        <f t="shared" si="4469"/>
        <v>104.5743927</v>
      </c>
      <c r="AG324" s="10">
        <f t="shared" si="4469"/>
        <v>106.8233043</v>
      </c>
      <c r="AH324" s="10">
        <f t="shared" si="4469"/>
        <v>112.4455835</v>
      </c>
      <c r="AI324" s="10">
        <f t="shared" si="4469"/>
        <v>130.4368769</v>
      </c>
      <c r="AJ324" s="10">
        <f t="shared" si="4469"/>
        <v>127.0635094</v>
      </c>
      <c r="AK324" s="10">
        <f t="shared" si="4469"/>
        <v>118.0678627</v>
      </c>
      <c r="AL324" s="10">
        <f t="shared" si="4469"/>
        <v>111.3211277</v>
      </c>
      <c r="AM324" s="10">
        <f t="shared" si="4469"/>
        <v>114.6944952</v>
      </c>
      <c r="AN324" s="10">
        <f t="shared" si="4469"/>
        <v>140.5569794</v>
      </c>
      <c r="AO324" s="10">
        <f t="shared" si="25"/>
        <v>1349.347002</v>
      </c>
      <c r="AP324" s="10">
        <f t="shared" ref="AP324:BA324" si="4470">AP283</f>
        <v>130.7124565</v>
      </c>
      <c r="AQ324" s="10">
        <f t="shared" si="4470"/>
        <v>142.7517618</v>
      </c>
      <c r="AR324" s="10">
        <f t="shared" si="4470"/>
        <v>159.9507692</v>
      </c>
      <c r="AS324" s="10">
        <f t="shared" si="4470"/>
        <v>159.9507692</v>
      </c>
      <c r="AT324" s="10">
        <f t="shared" si="4470"/>
        <v>163.3905707</v>
      </c>
      <c r="AU324" s="10">
        <f t="shared" si="4470"/>
        <v>171.9900744</v>
      </c>
      <c r="AV324" s="10">
        <f t="shared" si="4470"/>
        <v>199.5084863</v>
      </c>
      <c r="AW324" s="10">
        <f t="shared" si="4470"/>
        <v>194.3487841</v>
      </c>
      <c r="AX324" s="10">
        <f t="shared" si="4470"/>
        <v>180.5895781</v>
      </c>
      <c r="AY324" s="10">
        <f t="shared" si="4470"/>
        <v>170.2701737</v>
      </c>
      <c r="AZ324" s="10">
        <f t="shared" si="4470"/>
        <v>175.4298759</v>
      </c>
      <c r="BA324" s="10">
        <f t="shared" si="4470"/>
        <v>214.987593</v>
      </c>
      <c r="BB324" s="10">
        <f t="shared" si="27"/>
        <v>2063.880893</v>
      </c>
      <c r="BC324" s="10">
        <f t="shared" ref="BC324:BN324" si="4471">BC283</f>
        <v>201.4145691</v>
      </c>
      <c r="BD324" s="10">
        <f t="shared" si="4471"/>
        <v>219.965911</v>
      </c>
      <c r="BE324" s="10">
        <f t="shared" si="4471"/>
        <v>246.467828</v>
      </c>
      <c r="BF324" s="10">
        <f t="shared" si="4471"/>
        <v>246.467828</v>
      </c>
      <c r="BG324" s="10">
        <f t="shared" si="4471"/>
        <v>251.7682114</v>
      </c>
      <c r="BH324" s="10">
        <f t="shared" si="4471"/>
        <v>265.0191699</v>
      </c>
      <c r="BI324" s="10">
        <f t="shared" si="4471"/>
        <v>307.4222371</v>
      </c>
      <c r="BJ324" s="10">
        <f t="shared" si="4471"/>
        <v>299.471662</v>
      </c>
      <c r="BK324" s="10">
        <f t="shared" si="4471"/>
        <v>278.2701284</v>
      </c>
      <c r="BL324" s="10">
        <f t="shared" si="4471"/>
        <v>262.3689782</v>
      </c>
      <c r="BM324" s="10">
        <f t="shared" si="4471"/>
        <v>270.3195533</v>
      </c>
      <c r="BN324" s="10">
        <f t="shared" si="4471"/>
        <v>331.2739623</v>
      </c>
      <c r="BO324" s="10">
        <f t="shared" si="29"/>
        <v>3180.230039</v>
      </c>
      <c r="BP324" s="10">
        <f t="shared" ref="BP324:CA324" si="4472">BP283</f>
        <v>290.594925</v>
      </c>
      <c r="BQ324" s="10">
        <f t="shared" si="4472"/>
        <v>317.360247</v>
      </c>
      <c r="BR324" s="10">
        <f t="shared" si="4472"/>
        <v>355.5964214</v>
      </c>
      <c r="BS324" s="10">
        <f t="shared" si="4472"/>
        <v>355.5964214</v>
      </c>
      <c r="BT324" s="10">
        <f t="shared" si="4472"/>
        <v>363.2436562</v>
      </c>
      <c r="BU324" s="10">
        <f t="shared" si="4472"/>
        <v>382.3617434</v>
      </c>
      <c r="BV324" s="10">
        <f t="shared" si="4472"/>
        <v>443.5396224</v>
      </c>
      <c r="BW324" s="10">
        <f t="shared" si="4472"/>
        <v>432.06877</v>
      </c>
      <c r="BX324" s="10">
        <f t="shared" si="4472"/>
        <v>401.4798306</v>
      </c>
      <c r="BY324" s="10">
        <f t="shared" si="4472"/>
        <v>378.538126</v>
      </c>
      <c r="BZ324" s="10">
        <f t="shared" si="4472"/>
        <v>390.0089783</v>
      </c>
      <c r="CA324" s="10">
        <f t="shared" si="4472"/>
        <v>477.9521793</v>
      </c>
      <c r="CB324" s="10">
        <f t="shared" si="31"/>
        <v>4588.340921</v>
      </c>
      <c r="CC324" s="10">
        <f t="shared" ref="CC324:CN324" si="4473">CC283</f>
        <v>423.2436653</v>
      </c>
      <c r="CD324" s="10">
        <f t="shared" si="4473"/>
        <v>462.2266344</v>
      </c>
      <c r="CE324" s="10">
        <f t="shared" si="4473"/>
        <v>517.9165904</v>
      </c>
      <c r="CF324" s="10">
        <f t="shared" si="4473"/>
        <v>517.9165904</v>
      </c>
      <c r="CG324" s="10">
        <f t="shared" si="4473"/>
        <v>529.0545816</v>
      </c>
      <c r="CH324" s="10">
        <f t="shared" si="4473"/>
        <v>556.8995596</v>
      </c>
      <c r="CI324" s="10">
        <f t="shared" si="4473"/>
        <v>646.0034891</v>
      </c>
      <c r="CJ324" s="10">
        <f t="shared" si="4473"/>
        <v>629.2965023</v>
      </c>
      <c r="CK324" s="10">
        <f t="shared" si="4473"/>
        <v>584.7445375</v>
      </c>
      <c r="CL324" s="10">
        <f t="shared" si="4473"/>
        <v>551.330564</v>
      </c>
      <c r="CM324" s="10">
        <f t="shared" si="4473"/>
        <v>568.0375507</v>
      </c>
      <c r="CN324" s="10">
        <f t="shared" si="4473"/>
        <v>696.1244494</v>
      </c>
      <c r="CO324" s="10">
        <f t="shared" si="33"/>
        <v>6682.794715</v>
      </c>
      <c r="CP324" s="2"/>
      <c r="CQ324" s="2"/>
      <c r="CR324" s="48">
        <f>O324-'ОПУ БС'!C324</f>
        <v>0</v>
      </c>
      <c r="CS324" s="48">
        <f>AB324-'ОПУ БС'!D324</f>
        <v>0</v>
      </c>
      <c r="CT324" s="48">
        <f>AO324-'ОПУ БС'!E324</f>
        <v>0</v>
      </c>
      <c r="CU324" s="48">
        <f>BB324-'ОПУ БС'!F324</f>
        <v>0</v>
      </c>
      <c r="CV324" s="48">
        <f>BO324-'ОПУ БС'!G324</f>
        <v>0</v>
      </c>
      <c r="CW324" s="48">
        <f>CB324-'ОПУ БС'!H324</f>
        <v>0</v>
      </c>
      <c r="CX324" s="48">
        <f>CO324-'ОПУ БС'!I324</f>
        <v>0</v>
      </c>
      <c r="CY324" s="2"/>
      <c r="CZ324" s="2"/>
      <c r="DA324" s="54">
        <f t="shared" ref="DA324:DL324" si="4474">DA283</f>
        <v>0</v>
      </c>
      <c r="DB324" s="54">
        <f t="shared" si="4474"/>
        <v>0</v>
      </c>
      <c r="DC324" s="54">
        <f t="shared" si="4474"/>
        <v>0</v>
      </c>
      <c r="DD324" s="54">
        <f t="shared" si="4474"/>
        <v>0</v>
      </c>
      <c r="DE324" s="54">
        <f t="shared" si="4474"/>
        <v>0</v>
      </c>
      <c r="DF324" s="54">
        <f t="shared" si="4474"/>
        <v>-2.64213924</v>
      </c>
      <c r="DG324" s="54">
        <f t="shared" si="4474"/>
        <v>-3.064881518</v>
      </c>
      <c r="DH324" s="54">
        <f t="shared" si="4474"/>
        <v>-2.985617341</v>
      </c>
      <c r="DI324" s="54">
        <f t="shared" si="4474"/>
        <v>-2.774246202</v>
      </c>
      <c r="DJ324" s="54">
        <f t="shared" si="4474"/>
        <v>-2.615717847</v>
      </c>
      <c r="DK324" s="54">
        <f t="shared" si="4474"/>
        <v>-2.694982025</v>
      </c>
      <c r="DL324" s="54">
        <f t="shared" si="4474"/>
        <v>-3.30267405</v>
      </c>
      <c r="DM324" s="55">
        <f t="shared" si="35"/>
        <v>-20.08025822</v>
      </c>
      <c r="DN324" s="54">
        <f t="shared" ref="DN324:DY324" si="4475">DN283</f>
        <v>-3.428705154</v>
      </c>
      <c r="DO324" s="54">
        <f t="shared" si="4475"/>
        <v>-3.744506944</v>
      </c>
      <c r="DP324" s="54">
        <f t="shared" si="4475"/>
        <v>-4.195652359</v>
      </c>
      <c r="DQ324" s="54">
        <f t="shared" si="4475"/>
        <v>-4.195652359</v>
      </c>
      <c r="DR324" s="54">
        <f t="shared" si="4475"/>
        <v>-4.285881442</v>
      </c>
      <c r="DS324" s="54">
        <f t="shared" si="4475"/>
        <v>-4.51145415</v>
      </c>
      <c r="DT324" s="54">
        <f t="shared" si="4475"/>
        <v>-5.233286814</v>
      </c>
      <c r="DU324" s="54">
        <f t="shared" si="4475"/>
        <v>-5.097943189</v>
      </c>
      <c r="DV324" s="54">
        <f t="shared" si="4475"/>
        <v>-4.737026857</v>
      </c>
      <c r="DW324" s="54">
        <f t="shared" si="4475"/>
        <v>-4.466339608</v>
      </c>
      <c r="DX324" s="54">
        <f t="shared" si="4475"/>
        <v>-4.601683233</v>
      </c>
      <c r="DY324" s="54">
        <f t="shared" si="4475"/>
        <v>-5.639317687</v>
      </c>
      <c r="DZ324" s="50">
        <f t="shared" si="37"/>
        <v>-54.1374498</v>
      </c>
      <c r="EA324" s="54">
        <f t="shared" ref="EA324:EL324" si="4476">EA283</f>
        <v>-3.901918727</v>
      </c>
      <c r="EB324" s="54">
        <f t="shared" si="4476"/>
        <v>-4.261305978</v>
      </c>
      <c r="EC324" s="54">
        <f t="shared" si="4476"/>
        <v>-4.774716337</v>
      </c>
      <c r="ED324" s="54">
        <f t="shared" si="4476"/>
        <v>-4.774716337</v>
      </c>
      <c r="EE324" s="54">
        <f t="shared" si="4476"/>
        <v>-4.877398408</v>
      </c>
      <c r="EF324" s="54">
        <f t="shared" si="4476"/>
        <v>-5.134103588</v>
      </c>
      <c r="EG324" s="54">
        <f t="shared" si="4476"/>
        <v>-5.955560162</v>
      </c>
      <c r="EH324" s="54">
        <f t="shared" si="4476"/>
        <v>-5.801537054</v>
      </c>
      <c r="EI324" s="54">
        <f t="shared" si="4476"/>
        <v>-5.390808767</v>
      </c>
      <c r="EJ324" s="54">
        <f t="shared" si="4476"/>
        <v>-5.082762552</v>
      </c>
      <c r="EK324" s="54">
        <f t="shared" si="4476"/>
        <v>-5.236785659</v>
      </c>
      <c r="EL324" s="54">
        <f t="shared" si="4476"/>
        <v>-6.417629485</v>
      </c>
      <c r="EM324" s="50">
        <f t="shared" si="39"/>
        <v>-61.60924305</v>
      </c>
      <c r="EN324" s="54">
        <f t="shared" ref="EN324:EY324" si="4477">EN283</f>
        <v>-3.650409128</v>
      </c>
      <c r="EO324" s="54">
        <f t="shared" si="4477"/>
        <v>-3.986631021</v>
      </c>
      <c r="EP324" s="54">
        <f t="shared" si="4477"/>
        <v>-4.466948011</v>
      </c>
      <c r="EQ324" s="54">
        <f t="shared" si="4477"/>
        <v>-4.466948011</v>
      </c>
      <c r="ER324" s="54">
        <f t="shared" si="4477"/>
        <v>-4.563011409</v>
      </c>
      <c r="ES324" s="54">
        <f t="shared" si="4477"/>
        <v>-4.803169905</v>
      </c>
      <c r="ET324" s="54">
        <f t="shared" si="4477"/>
        <v>-5.571677089</v>
      </c>
      <c r="EU324" s="54">
        <f t="shared" si="4477"/>
        <v>-5.427581992</v>
      </c>
      <c r="EV324" s="54">
        <f t="shared" si="4477"/>
        <v>-5.0433284</v>
      </c>
      <c r="EW324" s="54">
        <f t="shared" si="4477"/>
        <v>-4.755138206</v>
      </c>
      <c r="EX324" s="54">
        <f t="shared" si="4477"/>
        <v>-4.899233303</v>
      </c>
      <c r="EY324" s="54">
        <f t="shared" si="4477"/>
        <v>-6.003962381</v>
      </c>
      <c r="EZ324" s="51">
        <f t="shared" si="41"/>
        <v>-57.63803886</v>
      </c>
      <c r="FA324" s="54">
        <f t="shared" ref="FA324:FL324" si="4478">FA283</f>
        <v>-2.356757877</v>
      </c>
      <c r="FB324" s="54">
        <f t="shared" si="4478"/>
        <v>-2.573827681</v>
      </c>
      <c r="FC324" s="54">
        <f t="shared" si="4478"/>
        <v>-2.883927402</v>
      </c>
      <c r="FD324" s="54">
        <f t="shared" si="4478"/>
        <v>-2.883927402</v>
      </c>
      <c r="FE324" s="54">
        <f t="shared" si="4478"/>
        <v>-2.945947346</v>
      </c>
      <c r="FF324" s="54">
        <f t="shared" si="4478"/>
        <v>-3.100997206</v>
      </c>
      <c r="FG324" s="54">
        <f t="shared" si="4478"/>
        <v>-3.597156759</v>
      </c>
      <c r="FH324" s="54">
        <f t="shared" si="4478"/>
        <v>-3.504126843</v>
      </c>
      <c r="FI324" s="54">
        <f t="shared" si="4478"/>
        <v>-3.256047066</v>
      </c>
      <c r="FJ324" s="54">
        <f t="shared" si="4478"/>
        <v>-3.069987234</v>
      </c>
      <c r="FK324" s="54">
        <f t="shared" si="4478"/>
        <v>-3.16301715</v>
      </c>
      <c r="FL324" s="54">
        <f t="shared" si="4478"/>
        <v>-3.876246508</v>
      </c>
      <c r="FM324" s="51">
        <f t="shared" si="43"/>
        <v>-37.21196647</v>
      </c>
      <c r="FN324" s="2"/>
      <c r="FO324" s="2"/>
      <c r="FP324" s="10">
        <f t="shared" ref="FP324:GA324" si="4479">FP283</f>
        <v>37.31871236</v>
      </c>
      <c r="FQ324" s="10">
        <f t="shared" si="4479"/>
        <v>40.75596219</v>
      </c>
      <c r="FR324" s="10">
        <f t="shared" si="4479"/>
        <v>45.66631908</v>
      </c>
      <c r="FS324" s="10">
        <f t="shared" si="4479"/>
        <v>45.66631908</v>
      </c>
      <c r="FT324" s="10">
        <f t="shared" si="4479"/>
        <v>46.64839045</v>
      </c>
      <c r="FU324" s="10">
        <f t="shared" si="4479"/>
        <v>49.1035689</v>
      </c>
      <c r="FV324" s="10">
        <f t="shared" si="4479"/>
        <v>56.96013992</v>
      </c>
      <c r="FW324" s="10">
        <f t="shared" si="4479"/>
        <v>55.48703285</v>
      </c>
      <c r="FX324" s="10">
        <f t="shared" si="4479"/>
        <v>51.55874734</v>
      </c>
      <c r="FY324" s="10">
        <f t="shared" si="4479"/>
        <v>48.61253321</v>
      </c>
      <c r="FZ324" s="10">
        <f t="shared" si="4479"/>
        <v>50.08564028</v>
      </c>
      <c r="GA324" s="10">
        <f t="shared" si="4479"/>
        <v>61.37946112</v>
      </c>
      <c r="GB324" s="52">
        <f t="shared" si="45"/>
        <v>589.2428268</v>
      </c>
      <c r="GC324" s="10">
        <f t="shared" ref="GC324:GN324" si="4480">GC283</f>
        <v>56.36562346</v>
      </c>
      <c r="GD324" s="10">
        <f t="shared" si="4480"/>
        <v>61.55719404</v>
      </c>
      <c r="GE324" s="10">
        <f t="shared" si="4480"/>
        <v>68.97372344</v>
      </c>
      <c r="GF324" s="10">
        <f t="shared" si="4480"/>
        <v>68.97372344</v>
      </c>
      <c r="GG324" s="10">
        <f t="shared" si="4480"/>
        <v>70.45702932</v>
      </c>
      <c r="GH324" s="10">
        <f t="shared" si="4480"/>
        <v>74.16529402</v>
      </c>
      <c r="GI324" s="10">
        <f t="shared" si="4480"/>
        <v>86.03174106</v>
      </c>
      <c r="GJ324" s="10">
        <f t="shared" si="4480"/>
        <v>83.80678224</v>
      </c>
      <c r="GK324" s="10">
        <f t="shared" si="4480"/>
        <v>77.87355872</v>
      </c>
      <c r="GL324" s="10">
        <f t="shared" si="4480"/>
        <v>73.42364108</v>
      </c>
      <c r="GM324" s="10">
        <f t="shared" si="4480"/>
        <v>75.6485999</v>
      </c>
      <c r="GN324" s="10">
        <f t="shared" si="4480"/>
        <v>92.70661752</v>
      </c>
      <c r="GO324" s="52">
        <f t="shared" si="47"/>
        <v>889.9835282</v>
      </c>
      <c r="GP324" s="63">
        <f t="shared" ref="GP324:HA324" si="4481">GP283</f>
        <v>85.45864347</v>
      </c>
      <c r="GQ324" s="63">
        <f t="shared" si="4481"/>
        <v>93.32983431</v>
      </c>
      <c r="GR324" s="63">
        <f t="shared" si="4481"/>
        <v>104.5743927</v>
      </c>
      <c r="GS324" s="63">
        <f t="shared" si="4481"/>
        <v>104.5743927</v>
      </c>
      <c r="GT324" s="63">
        <f t="shared" si="4481"/>
        <v>106.8233043</v>
      </c>
      <c r="GU324" s="63">
        <f t="shared" si="4481"/>
        <v>109.8034443</v>
      </c>
      <c r="GV324" s="63">
        <f t="shared" si="4481"/>
        <v>127.3719954</v>
      </c>
      <c r="GW324" s="63">
        <f t="shared" si="4481"/>
        <v>124.077892</v>
      </c>
      <c r="GX324" s="63">
        <f t="shared" si="4481"/>
        <v>115.2936165</v>
      </c>
      <c r="GY324" s="63">
        <f t="shared" si="4481"/>
        <v>108.7054098</v>
      </c>
      <c r="GZ324" s="63">
        <f t="shared" si="4481"/>
        <v>111.9995132</v>
      </c>
      <c r="HA324" s="63">
        <f t="shared" si="4481"/>
        <v>137.2543053</v>
      </c>
      <c r="HB324" s="52">
        <f t="shared" si="49"/>
        <v>1329.266744</v>
      </c>
      <c r="HC324" s="63">
        <f t="shared" ref="HC324:HN324" si="4482">HC283</f>
        <v>127.2837514</v>
      </c>
      <c r="HD324" s="63">
        <f t="shared" si="4482"/>
        <v>139.0072548</v>
      </c>
      <c r="HE324" s="63">
        <f t="shared" si="4482"/>
        <v>155.7551168</v>
      </c>
      <c r="HF324" s="63">
        <f t="shared" si="4482"/>
        <v>155.7551168</v>
      </c>
      <c r="HG324" s="63">
        <f t="shared" si="4482"/>
        <v>159.1046892</v>
      </c>
      <c r="HH324" s="63">
        <f t="shared" si="4482"/>
        <v>167.4786203</v>
      </c>
      <c r="HI324" s="63">
        <f t="shared" si="4482"/>
        <v>194.2751995</v>
      </c>
      <c r="HJ324" s="63">
        <f t="shared" si="4482"/>
        <v>189.2508409</v>
      </c>
      <c r="HK324" s="63">
        <f t="shared" si="4482"/>
        <v>175.8525513</v>
      </c>
      <c r="HL324" s="63">
        <f t="shared" si="4482"/>
        <v>165.8038341</v>
      </c>
      <c r="HM324" s="63">
        <f t="shared" si="4482"/>
        <v>170.8281927</v>
      </c>
      <c r="HN324" s="63">
        <f t="shared" si="4482"/>
        <v>209.3482753</v>
      </c>
      <c r="HO324" s="52">
        <f t="shared" si="51"/>
        <v>2009.743443</v>
      </c>
      <c r="HP324" s="63">
        <f t="shared" ref="HP324:IA324" si="4483">HP283</f>
        <v>197.5126504</v>
      </c>
      <c r="HQ324" s="63">
        <f t="shared" si="4483"/>
        <v>215.704605</v>
      </c>
      <c r="HR324" s="63">
        <f t="shared" si="4483"/>
        <v>241.6931117</v>
      </c>
      <c r="HS324" s="63">
        <f t="shared" si="4483"/>
        <v>241.6931117</v>
      </c>
      <c r="HT324" s="63">
        <f t="shared" si="4483"/>
        <v>246.890813</v>
      </c>
      <c r="HU324" s="63">
        <f t="shared" si="4483"/>
        <v>259.8850663</v>
      </c>
      <c r="HV324" s="63">
        <f t="shared" si="4483"/>
        <v>301.4666769</v>
      </c>
      <c r="HW324" s="63">
        <f t="shared" si="4483"/>
        <v>293.6701249</v>
      </c>
      <c r="HX324" s="63">
        <f t="shared" si="4483"/>
        <v>272.8793196</v>
      </c>
      <c r="HY324" s="63">
        <f t="shared" si="4483"/>
        <v>257.2862156</v>
      </c>
      <c r="HZ324" s="63">
        <f t="shared" si="4483"/>
        <v>265.0827676</v>
      </c>
      <c r="IA324" s="63">
        <f t="shared" si="4483"/>
        <v>324.8563329</v>
      </c>
      <c r="IB324" s="52">
        <f t="shared" si="53"/>
        <v>3118.620796</v>
      </c>
      <c r="IC324" s="63">
        <f t="shared" ref="IC324:IN324" si="4484">IC283</f>
        <v>286.9445159</v>
      </c>
      <c r="ID324" s="63">
        <f t="shared" si="4484"/>
        <v>313.373616</v>
      </c>
      <c r="IE324" s="63">
        <f t="shared" si="4484"/>
        <v>351.1294734</v>
      </c>
      <c r="IF324" s="63">
        <f t="shared" si="4484"/>
        <v>351.1294734</v>
      </c>
      <c r="IG324" s="63">
        <f t="shared" si="4484"/>
        <v>358.6806448</v>
      </c>
      <c r="IH324" s="63">
        <f t="shared" si="4484"/>
        <v>377.5585735</v>
      </c>
      <c r="II324" s="63">
        <f t="shared" si="4484"/>
        <v>437.9679453</v>
      </c>
      <c r="IJ324" s="63">
        <f t="shared" si="4484"/>
        <v>426.6411881</v>
      </c>
      <c r="IK324" s="63">
        <f t="shared" si="4484"/>
        <v>396.4365022</v>
      </c>
      <c r="IL324" s="63">
        <f t="shared" si="4484"/>
        <v>373.7829878</v>
      </c>
      <c r="IM324" s="63">
        <f t="shared" si="4484"/>
        <v>385.109745</v>
      </c>
      <c r="IN324" s="63">
        <f t="shared" si="4484"/>
        <v>471.9482169</v>
      </c>
      <c r="IO324" s="52">
        <f t="shared" si="55"/>
        <v>4530.702882</v>
      </c>
      <c r="IP324" s="63">
        <f t="shared" ref="IP324:JA324" si="4485">IP283</f>
        <v>420.8869074</v>
      </c>
      <c r="IQ324" s="63">
        <f t="shared" si="4485"/>
        <v>459.6528067</v>
      </c>
      <c r="IR324" s="63">
        <f t="shared" si="4485"/>
        <v>515.032663</v>
      </c>
      <c r="IS324" s="63">
        <f t="shared" si="4485"/>
        <v>515.032663</v>
      </c>
      <c r="IT324" s="63">
        <f t="shared" si="4485"/>
        <v>526.1086342</v>
      </c>
      <c r="IU324" s="63">
        <f t="shared" si="4485"/>
        <v>553.7985623</v>
      </c>
      <c r="IV324" s="63">
        <f t="shared" si="4485"/>
        <v>642.4063323</v>
      </c>
      <c r="IW324" s="63">
        <f t="shared" si="4485"/>
        <v>625.7923754</v>
      </c>
      <c r="IX324" s="63">
        <f t="shared" si="4485"/>
        <v>581.4884905</v>
      </c>
      <c r="IY324" s="63">
        <f t="shared" si="4485"/>
        <v>548.2605767</v>
      </c>
      <c r="IZ324" s="63">
        <f t="shared" si="4485"/>
        <v>564.8745336</v>
      </c>
      <c r="JA324" s="63">
        <f t="shared" si="4485"/>
        <v>692.2482029</v>
      </c>
      <c r="JB324" s="52">
        <f t="shared" si="57"/>
        <v>6645.582748</v>
      </c>
      <c r="JC324" s="2"/>
      <c r="JD324" s="2"/>
      <c r="JE324" s="19">
        <f t="shared" si="58"/>
        <v>0</v>
      </c>
      <c r="JF324" s="19">
        <f t="shared" si="59"/>
        <v>0</v>
      </c>
      <c r="JG324" s="48">
        <f t="shared" si="60"/>
        <v>0</v>
      </c>
      <c r="JH324" s="48">
        <f t="shared" si="61"/>
        <v>0</v>
      </c>
      <c r="JI324" s="48">
        <f t="shared" si="62"/>
        <v>0</v>
      </c>
      <c r="JJ324" s="48">
        <f t="shared" si="63"/>
        <v>0</v>
      </c>
      <c r="JK324" s="48">
        <f t="shared" si="64"/>
        <v>0</v>
      </c>
    </row>
    <row r="325" ht="19.5" customHeight="1" outlineLevel="1">
      <c r="A325" s="2"/>
      <c r="B325" s="13" t="s">
        <v>28</v>
      </c>
      <c r="C325" s="10">
        <f t="shared" ref="C325:N325" si="4486">C284</f>
        <v>14.87728676</v>
      </c>
      <c r="D325" s="10">
        <f t="shared" si="4486"/>
        <v>16.24756317</v>
      </c>
      <c r="E325" s="10">
        <f t="shared" si="4486"/>
        <v>18.2051009</v>
      </c>
      <c r="F325" s="10">
        <f t="shared" si="4486"/>
        <v>18.2051009</v>
      </c>
      <c r="G325" s="10">
        <f t="shared" si="4486"/>
        <v>18.59660844</v>
      </c>
      <c r="H325" s="10">
        <f t="shared" si="4486"/>
        <v>19.77113108</v>
      </c>
      <c r="I325" s="10">
        <f t="shared" si="4486"/>
        <v>19.77113108</v>
      </c>
      <c r="J325" s="10">
        <f t="shared" si="4486"/>
        <v>22.12017636</v>
      </c>
      <c r="K325" s="10">
        <f t="shared" si="4486"/>
        <v>20.55414617</v>
      </c>
      <c r="L325" s="10">
        <f t="shared" si="4486"/>
        <v>19.37962354</v>
      </c>
      <c r="M325" s="10">
        <f t="shared" si="4486"/>
        <v>22.70743768</v>
      </c>
      <c r="N325" s="10">
        <f t="shared" si="4486"/>
        <v>24.46922164</v>
      </c>
      <c r="O325" s="10">
        <f t="shared" si="21"/>
        <v>234.9045277</v>
      </c>
      <c r="P325" s="10">
        <f t="shared" ref="P325:AA325" si="4487">P284</f>
        <v>18.8017532</v>
      </c>
      <c r="Q325" s="10">
        <f t="shared" si="4487"/>
        <v>20.53349363</v>
      </c>
      <c r="R325" s="10">
        <f t="shared" si="4487"/>
        <v>23.00740852</v>
      </c>
      <c r="S325" s="10">
        <f t="shared" si="4487"/>
        <v>23.00740852</v>
      </c>
      <c r="T325" s="10">
        <f t="shared" si="4487"/>
        <v>23.5021915</v>
      </c>
      <c r="U325" s="10">
        <f t="shared" si="4487"/>
        <v>24.98654044</v>
      </c>
      <c r="V325" s="10">
        <f t="shared" si="4487"/>
        <v>24.98654044</v>
      </c>
      <c r="W325" s="10">
        <f t="shared" si="4487"/>
        <v>27.95523831</v>
      </c>
      <c r="X325" s="10">
        <f t="shared" si="4487"/>
        <v>25.9761064</v>
      </c>
      <c r="Y325" s="10">
        <f t="shared" si="4487"/>
        <v>24.49175746</v>
      </c>
      <c r="Z325" s="10">
        <f t="shared" si="4487"/>
        <v>28.69741278</v>
      </c>
      <c r="AA325" s="10">
        <f t="shared" si="4487"/>
        <v>30.92393619</v>
      </c>
      <c r="AB325" s="10">
        <f t="shared" si="23"/>
        <v>296.8697874</v>
      </c>
      <c r="AC325" s="10">
        <f t="shared" ref="AC325:AN325" si="4488">AC284</f>
        <v>23.29488169</v>
      </c>
      <c r="AD325" s="10">
        <f t="shared" si="4488"/>
        <v>25.4404629</v>
      </c>
      <c r="AE325" s="10">
        <f t="shared" si="4488"/>
        <v>28.50557891</v>
      </c>
      <c r="AF325" s="10">
        <f t="shared" si="4488"/>
        <v>28.50557891</v>
      </c>
      <c r="AG325" s="10">
        <f t="shared" si="4488"/>
        <v>29.11860211</v>
      </c>
      <c r="AH325" s="10">
        <f t="shared" si="4488"/>
        <v>30.95767172</v>
      </c>
      <c r="AI325" s="10">
        <f t="shared" si="4488"/>
        <v>30.95767172</v>
      </c>
      <c r="AJ325" s="10">
        <f t="shared" si="4488"/>
        <v>34.63581093</v>
      </c>
      <c r="AK325" s="10">
        <f t="shared" si="4488"/>
        <v>32.18371813</v>
      </c>
      <c r="AL325" s="10">
        <f t="shared" si="4488"/>
        <v>30.34464852</v>
      </c>
      <c r="AM325" s="10">
        <f t="shared" si="4488"/>
        <v>35.55534574</v>
      </c>
      <c r="AN325" s="10">
        <f t="shared" si="4488"/>
        <v>38.31395015</v>
      </c>
      <c r="AO325" s="10">
        <f t="shared" si="25"/>
        <v>367.8139214</v>
      </c>
      <c r="AP325" s="10">
        <f t="shared" ref="AP325:BA325" si="4489">AP284</f>
        <v>30.47061887</v>
      </c>
      <c r="AQ325" s="10">
        <f t="shared" si="4489"/>
        <v>33.27712324</v>
      </c>
      <c r="AR325" s="10">
        <f t="shared" si="4489"/>
        <v>37.2864152</v>
      </c>
      <c r="AS325" s="10">
        <f t="shared" si="4489"/>
        <v>37.2864152</v>
      </c>
      <c r="AT325" s="10">
        <f t="shared" si="4489"/>
        <v>38.08827359</v>
      </c>
      <c r="AU325" s="10">
        <f t="shared" si="4489"/>
        <v>40.49384877</v>
      </c>
      <c r="AV325" s="10">
        <f t="shared" si="4489"/>
        <v>40.49384877</v>
      </c>
      <c r="AW325" s="10">
        <f t="shared" si="4489"/>
        <v>45.30499911</v>
      </c>
      <c r="AX325" s="10">
        <f t="shared" si="4489"/>
        <v>42.09756555</v>
      </c>
      <c r="AY325" s="10">
        <f t="shared" si="4489"/>
        <v>39.69199037</v>
      </c>
      <c r="AZ325" s="10">
        <f t="shared" si="4489"/>
        <v>46.5077867</v>
      </c>
      <c r="BA325" s="10">
        <f t="shared" si="4489"/>
        <v>50.11614946</v>
      </c>
      <c r="BB325" s="10">
        <f t="shared" si="27"/>
        <v>481.1150348</v>
      </c>
      <c r="BC325" s="10">
        <f t="shared" ref="BC325:BN325" si="4490">BC284</f>
        <v>41.78388451</v>
      </c>
      <c r="BD325" s="10">
        <f t="shared" si="4490"/>
        <v>45.63240019</v>
      </c>
      <c r="BE325" s="10">
        <f t="shared" si="4490"/>
        <v>51.13027973</v>
      </c>
      <c r="BF325" s="10">
        <f t="shared" si="4490"/>
        <v>51.13027973</v>
      </c>
      <c r="BG325" s="10">
        <f t="shared" si="4490"/>
        <v>52.22985564</v>
      </c>
      <c r="BH325" s="10">
        <f t="shared" si="4490"/>
        <v>55.52858336</v>
      </c>
      <c r="BI325" s="10">
        <f t="shared" si="4490"/>
        <v>55.52858336</v>
      </c>
      <c r="BJ325" s="10">
        <f t="shared" si="4490"/>
        <v>62.12603881</v>
      </c>
      <c r="BK325" s="10">
        <f t="shared" si="4490"/>
        <v>57.72773518</v>
      </c>
      <c r="BL325" s="10">
        <f t="shared" si="4490"/>
        <v>54.42900746</v>
      </c>
      <c r="BM325" s="10">
        <f t="shared" si="4490"/>
        <v>63.77540267</v>
      </c>
      <c r="BN325" s="10">
        <f t="shared" si="4490"/>
        <v>68.72349426</v>
      </c>
      <c r="BO325" s="10">
        <f t="shared" si="29"/>
        <v>659.7455449</v>
      </c>
      <c r="BP325" s="10">
        <f t="shared" ref="BP325:CA325" si="4491">BP284</f>
        <v>55.04263586</v>
      </c>
      <c r="BQ325" s="10">
        <f t="shared" si="4491"/>
        <v>60.11235232</v>
      </c>
      <c r="BR325" s="10">
        <f t="shared" si="4491"/>
        <v>67.35480441</v>
      </c>
      <c r="BS325" s="10">
        <f t="shared" si="4491"/>
        <v>67.35480441</v>
      </c>
      <c r="BT325" s="10">
        <f t="shared" si="4491"/>
        <v>68.80329483</v>
      </c>
      <c r="BU325" s="10">
        <f t="shared" si="4491"/>
        <v>73.14876608</v>
      </c>
      <c r="BV325" s="10">
        <f t="shared" si="4491"/>
        <v>73.14876608</v>
      </c>
      <c r="BW325" s="10">
        <f t="shared" si="4491"/>
        <v>81.83970859</v>
      </c>
      <c r="BX325" s="10">
        <f t="shared" si="4491"/>
        <v>76.04574692</v>
      </c>
      <c r="BY325" s="10">
        <f t="shared" si="4491"/>
        <v>71.70027566</v>
      </c>
      <c r="BZ325" s="10">
        <f t="shared" si="4491"/>
        <v>84.01244421</v>
      </c>
      <c r="CA325" s="10">
        <f t="shared" si="4491"/>
        <v>90.53065109</v>
      </c>
      <c r="CB325" s="10">
        <f t="shared" si="31"/>
        <v>869.0942505</v>
      </c>
      <c r="CC325" s="10">
        <f t="shared" ref="CC325:CN325" si="4492">CC284</f>
        <v>75.76186059</v>
      </c>
      <c r="CD325" s="10">
        <f t="shared" si="4492"/>
        <v>82.7399267</v>
      </c>
      <c r="CE325" s="10">
        <f t="shared" si="4492"/>
        <v>92.70859256</v>
      </c>
      <c r="CF325" s="10">
        <f t="shared" si="4492"/>
        <v>92.70859256</v>
      </c>
      <c r="CG325" s="10">
        <f t="shared" si="4492"/>
        <v>94.70232574</v>
      </c>
      <c r="CH325" s="10">
        <f t="shared" si="4492"/>
        <v>100.6835253</v>
      </c>
      <c r="CI325" s="10">
        <f t="shared" si="4492"/>
        <v>100.6835253</v>
      </c>
      <c r="CJ325" s="10">
        <f t="shared" si="4492"/>
        <v>112.6459243</v>
      </c>
      <c r="CK325" s="10">
        <f t="shared" si="4492"/>
        <v>104.6709916</v>
      </c>
      <c r="CL325" s="10">
        <f t="shared" si="4492"/>
        <v>98.68979208</v>
      </c>
      <c r="CM325" s="10">
        <f t="shared" si="4492"/>
        <v>115.6365241</v>
      </c>
      <c r="CN325" s="10">
        <f t="shared" si="4492"/>
        <v>124.6083233</v>
      </c>
      <c r="CO325" s="10">
        <f t="shared" si="33"/>
        <v>1196.239904</v>
      </c>
      <c r="CP325" s="2"/>
      <c r="CQ325" s="2"/>
      <c r="CR325" s="48">
        <f>O325-'ОПУ БС'!C325</f>
        <v>0</v>
      </c>
      <c r="CS325" s="48">
        <f>AB325-'ОПУ БС'!D325</f>
        <v>0</v>
      </c>
      <c r="CT325" s="48">
        <f>AO325-'ОПУ БС'!E325</f>
        <v>0</v>
      </c>
      <c r="CU325" s="48">
        <f>BB325-'ОПУ БС'!F325</f>
        <v>0</v>
      </c>
      <c r="CV325" s="48">
        <f>BO325-'ОПУ БС'!G325</f>
        <v>0</v>
      </c>
      <c r="CW325" s="48">
        <f>CB325-'ОПУ БС'!H325</f>
        <v>0</v>
      </c>
      <c r="CX325" s="48">
        <f>CO325-'ОПУ БС'!I325</f>
        <v>0</v>
      </c>
      <c r="CY325" s="2"/>
      <c r="CZ325" s="2"/>
      <c r="DA325" s="54">
        <f t="shared" ref="DA325:DL325" si="4493">DA284</f>
        <v>0</v>
      </c>
      <c r="DB325" s="54">
        <f t="shared" si="4493"/>
        <v>0</v>
      </c>
      <c r="DC325" s="54">
        <f t="shared" si="4493"/>
        <v>0</v>
      </c>
      <c r="DD325" s="54">
        <f t="shared" si="4493"/>
        <v>0</v>
      </c>
      <c r="DE325" s="54">
        <f t="shared" si="4493"/>
        <v>0</v>
      </c>
      <c r="DF325" s="54">
        <f t="shared" si="4493"/>
        <v>-0.7274138892</v>
      </c>
      <c r="DG325" s="54">
        <f t="shared" si="4493"/>
        <v>-0.7274138892</v>
      </c>
      <c r="DH325" s="54">
        <f t="shared" si="4493"/>
        <v>-0.8138393018</v>
      </c>
      <c r="DI325" s="54">
        <f t="shared" si="4493"/>
        <v>-0.7562223601</v>
      </c>
      <c r="DJ325" s="54">
        <f t="shared" si="4493"/>
        <v>-0.7130096538</v>
      </c>
      <c r="DK325" s="54">
        <f t="shared" si="4493"/>
        <v>-0.835445655</v>
      </c>
      <c r="DL325" s="54">
        <f t="shared" si="4493"/>
        <v>-0.9002647144</v>
      </c>
      <c r="DM325" s="55">
        <f t="shared" si="35"/>
        <v>-5.473609464</v>
      </c>
      <c r="DN325" s="54">
        <f t="shared" ref="DN325:DY325" si="4494">DN284</f>
        <v>-0.7992717048</v>
      </c>
      <c r="DO325" s="54">
        <f t="shared" si="4494"/>
        <v>-0.8728888355</v>
      </c>
      <c r="DP325" s="54">
        <f t="shared" si="4494"/>
        <v>-0.978056165</v>
      </c>
      <c r="DQ325" s="54">
        <f t="shared" si="4494"/>
        <v>-0.978056165</v>
      </c>
      <c r="DR325" s="54">
        <f t="shared" si="4494"/>
        <v>-0.9990896309</v>
      </c>
      <c r="DS325" s="54">
        <f t="shared" si="4494"/>
        <v>-1.062190029</v>
      </c>
      <c r="DT325" s="54">
        <f t="shared" si="4494"/>
        <v>-1.062190029</v>
      </c>
      <c r="DU325" s="54">
        <f t="shared" si="4494"/>
        <v>-1.188390824</v>
      </c>
      <c r="DV325" s="54">
        <f t="shared" si="4494"/>
        <v>-1.104256961</v>
      </c>
      <c r="DW325" s="54">
        <f t="shared" si="4494"/>
        <v>-1.041156563</v>
      </c>
      <c r="DX325" s="54">
        <f t="shared" si="4494"/>
        <v>-1.219941023</v>
      </c>
      <c r="DY325" s="54">
        <f t="shared" si="4494"/>
        <v>-1.31459162</v>
      </c>
      <c r="DZ325" s="50">
        <f t="shared" si="37"/>
        <v>-12.62007955</v>
      </c>
      <c r="EA325" s="54">
        <f t="shared" ref="EA325:EL325" si="4495">EA284</f>
        <v>-0.8094614117</v>
      </c>
      <c r="EB325" s="54">
        <f t="shared" si="4495"/>
        <v>-0.884017068</v>
      </c>
      <c r="EC325" s="54">
        <f t="shared" si="4495"/>
        <v>-0.9905251485</v>
      </c>
      <c r="ED325" s="54">
        <f t="shared" si="4495"/>
        <v>-0.9905251485</v>
      </c>
      <c r="EE325" s="54">
        <f t="shared" si="4495"/>
        <v>-1.011826765</v>
      </c>
      <c r="EF325" s="54">
        <f t="shared" si="4495"/>
        <v>-1.075731613</v>
      </c>
      <c r="EG325" s="54">
        <f t="shared" si="4495"/>
        <v>-1.075731613</v>
      </c>
      <c r="EH325" s="54">
        <f t="shared" si="4495"/>
        <v>-1.203541309</v>
      </c>
      <c r="EI325" s="54">
        <f t="shared" si="4495"/>
        <v>-1.118334845</v>
      </c>
      <c r="EJ325" s="54">
        <f t="shared" si="4495"/>
        <v>-1.054429997</v>
      </c>
      <c r="EK325" s="54">
        <f t="shared" si="4495"/>
        <v>-1.235493734</v>
      </c>
      <c r="EL325" s="54">
        <f t="shared" si="4495"/>
        <v>-1.331351006</v>
      </c>
      <c r="EM325" s="50">
        <f t="shared" si="39"/>
        <v>-12.78096966</v>
      </c>
      <c r="EN325" s="54">
        <f t="shared" ref="EN325:EY325" si="4496">EN284</f>
        <v>-0.6914371969</v>
      </c>
      <c r="EO325" s="54">
        <f t="shared" si="4496"/>
        <v>-0.7551222018</v>
      </c>
      <c r="EP325" s="54">
        <f t="shared" si="4496"/>
        <v>-0.8461007804</v>
      </c>
      <c r="EQ325" s="54">
        <f t="shared" si="4496"/>
        <v>-0.8461007804</v>
      </c>
      <c r="ER325" s="54">
        <f t="shared" si="4496"/>
        <v>-0.8642964961</v>
      </c>
      <c r="ES325" s="54">
        <f t="shared" si="4496"/>
        <v>-0.9188836432</v>
      </c>
      <c r="ET325" s="54">
        <f t="shared" si="4496"/>
        <v>-0.9188836432</v>
      </c>
      <c r="EU325" s="54">
        <f t="shared" si="4496"/>
        <v>-1.028057937</v>
      </c>
      <c r="EV325" s="54">
        <f t="shared" si="4496"/>
        <v>-0.9552750746</v>
      </c>
      <c r="EW325" s="54">
        <f t="shared" si="4496"/>
        <v>-0.9006879275</v>
      </c>
      <c r="EX325" s="54">
        <f t="shared" si="4496"/>
        <v>-1.055351511</v>
      </c>
      <c r="EY325" s="54">
        <f t="shared" si="4496"/>
        <v>-1.137232232</v>
      </c>
      <c r="EZ325" s="51">
        <f t="shared" si="41"/>
        <v>-10.91742942</v>
      </c>
      <c r="FA325" s="54">
        <f t="shared" ref="FA325:FL325" si="4497">FA284</f>
        <v>-0.4218665897</v>
      </c>
      <c r="FB325" s="54">
        <f t="shared" si="4497"/>
        <v>-0.460722723</v>
      </c>
      <c r="FC325" s="54">
        <f t="shared" si="4497"/>
        <v>-0.5162314848</v>
      </c>
      <c r="FD325" s="54">
        <f t="shared" si="4497"/>
        <v>-0.5162314848</v>
      </c>
      <c r="FE325" s="54">
        <f t="shared" si="4497"/>
        <v>-0.5273332372</v>
      </c>
      <c r="FF325" s="54">
        <f t="shared" si="4497"/>
        <v>-0.5606384943</v>
      </c>
      <c r="FG325" s="54">
        <f t="shared" si="4497"/>
        <v>-0.5606384943</v>
      </c>
      <c r="FH325" s="54">
        <f t="shared" si="4497"/>
        <v>-0.6272490084</v>
      </c>
      <c r="FI325" s="54">
        <f t="shared" si="4497"/>
        <v>-0.582841999</v>
      </c>
      <c r="FJ325" s="54">
        <f t="shared" si="4497"/>
        <v>-0.5495367419</v>
      </c>
      <c r="FK325" s="54">
        <f t="shared" si="4497"/>
        <v>-0.643901637</v>
      </c>
      <c r="FL325" s="54">
        <f t="shared" si="4497"/>
        <v>-0.6938595226</v>
      </c>
      <c r="FM325" s="51">
        <f t="shared" si="43"/>
        <v>-6.661051417</v>
      </c>
      <c r="FN325" s="2"/>
      <c r="FO325" s="2"/>
      <c r="FP325" s="10">
        <f t="shared" ref="FP325:GA325" si="4498">FP284</f>
        <v>14.87728676</v>
      </c>
      <c r="FQ325" s="10">
        <f t="shared" si="4498"/>
        <v>16.24756317</v>
      </c>
      <c r="FR325" s="10">
        <f t="shared" si="4498"/>
        <v>18.2051009</v>
      </c>
      <c r="FS325" s="10">
        <f t="shared" si="4498"/>
        <v>18.2051009</v>
      </c>
      <c r="FT325" s="10">
        <f t="shared" si="4498"/>
        <v>18.59660844</v>
      </c>
      <c r="FU325" s="10">
        <f t="shared" si="4498"/>
        <v>19.77113108</v>
      </c>
      <c r="FV325" s="10">
        <f t="shared" si="4498"/>
        <v>19.77113108</v>
      </c>
      <c r="FW325" s="10">
        <f t="shared" si="4498"/>
        <v>22.12017636</v>
      </c>
      <c r="FX325" s="10">
        <f t="shared" si="4498"/>
        <v>20.55414617</v>
      </c>
      <c r="FY325" s="10">
        <f t="shared" si="4498"/>
        <v>19.37962354</v>
      </c>
      <c r="FZ325" s="10">
        <f t="shared" si="4498"/>
        <v>22.70743768</v>
      </c>
      <c r="GA325" s="10">
        <f t="shared" si="4498"/>
        <v>24.46922164</v>
      </c>
      <c r="GB325" s="52">
        <f t="shared" si="45"/>
        <v>234.9045277</v>
      </c>
      <c r="GC325" s="10">
        <f t="shared" ref="GC325:GN325" si="4499">GC284</f>
        <v>18.8017532</v>
      </c>
      <c r="GD325" s="10">
        <f t="shared" si="4499"/>
        <v>20.53349363</v>
      </c>
      <c r="GE325" s="10">
        <f t="shared" si="4499"/>
        <v>23.00740852</v>
      </c>
      <c r="GF325" s="10">
        <f t="shared" si="4499"/>
        <v>23.00740852</v>
      </c>
      <c r="GG325" s="10">
        <f t="shared" si="4499"/>
        <v>23.5021915</v>
      </c>
      <c r="GH325" s="10">
        <f t="shared" si="4499"/>
        <v>24.98654044</v>
      </c>
      <c r="GI325" s="10">
        <f t="shared" si="4499"/>
        <v>24.98654044</v>
      </c>
      <c r="GJ325" s="10">
        <f t="shared" si="4499"/>
        <v>27.95523831</v>
      </c>
      <c r="GK325" s="10">
        <f t="shared" si="4499"/>
        <v>25.9761064</v>
      </c>
      <c r="GL325" s="10">
        <f t="shared" si="4499"/>
        <v>24.49175746</v>
      </c>
      <c r="GM325" s="10">
        <f t="shared" si="4499"/>
        <v>28.69741278</v>
      </c>
      <c r="GN325" s="10">
        <f t="shared" si="4499"/>
        <v>30.92393619</v>
      </c>
      <c r="GO325" s="52">
        <f t="shared" si="47"/>
        <v>296.8697874</v>
      </c>
      <c r="GP325" s="63">
        <f t="shared" ref="GP325:HA325" si="4500">GP284</f>
        <v>23.29488169</v>
      </c>
      <c r="GQ325" s="63">
        <f t="shared" si="4500"/>
        <v>25.4404629</v>
      </c>
      <c r="GR325" s="63">
        <f t="shared" si="4500"/>
        <v>28.50557891</v>
      </c>
      <c r="GS325" s="63">
        <f t="shared" si="4500"/>
        <v>28.50557891</v>
      </c>
      <c r="GT325" s="63">
        <f t="shared" si="4500"/>
        <v>29.11860211</v>
      </c>
      <c r="GU325" s="63">
        <f t="shared" si="4500"/>
        <v>30.23025783</v>
      </c>
      <c r="GV325" s="63">
        <f t="shared" si="4500"/>
        <v>30.23025783</v>
      </c>
      <c r="GW325" s="63">
        <f t="shared" si="4500"/>
        <v>33.82197163</v>
      </c>
      <c r="GX325" s="63">
        <f t="shared" si="4500"/>
        <v>31.42749577</v>
      </c>
      <c r="GY325" s="63">
        <f t="shared" si="4500"/>
        <v>29.63163886</v>
      </c>
      <c r="GZ325" s="63">
        <f t="shared" si="4500"/>
        <v>34.71990008</v>
      </c>
      <c r="HA325" s="63">
        <f t="shared" si="4500"/>
        <v>37.41368543</v>
      </c>
      <c r="HB325" s="52">
        <f t="shared" si="49"/>
        <v>362.340312</v>
      </c>
      <c r="HC325" s="63">
        <f t="shared" ref="HC325:HN325" si="4501">HC284</f>
        <v>29.67134717</v>
      </c>
      <c r="HD325" s="63">
        <f t="shared" si="4501"/>
        <v>32.40423441</v>
      </c>
      <c r="HE325" s="63">
        <f t="shared" si="4501"/>
        <v>36.30835904</v>
      </c>
      <c r="HF325" s="63">
        <f t="shared" si="4501"/>
        <v>36.30835904</v>
      </c>
      <c r="HG325" s="63">
        <f t="shared" si="4501"/>
        <v>37.08918396</v>
      </c>
      <c r="HH325" s="63">
        <f t="shared" si="4501"/>
        <v>39.43165874</v>
      </c>
      <c r="HI325" s="63">
        <f t="shared" si="4501"/>
        <v>39.43165874</v>
      </c>
      <c r="HJ325" s="63">
        <f t="shared" si="4501"/>
        <v>44.11660829</v>
      </c>
      <c r="HK325" s="63">
        <f t="shared" si="4501"/>
        <v>40.99330859</v>
      </c>
      <c r="HL325" s="63">
        <f t="shared" si="4501"/>
        <v>38.65083381</v>
      </c>
      <c r="HM325" s="63">
        <f t="shared" si="4501"/>
        <v>45.28784568</v>
      </c>
      <c r="HN325" s="63">
        <f t="shared" si="4501"/>
        <v>48.80155784</v>
      </c>
      <c r="HO325" s="52">
        <f t="shared" si="51"/>
        <v>468.4949553</v>
      </c>
      <c r="HP325" s="63">
        <f t="shared" ref="HP325:IA325" si="4502">HP284</f>
        <v>40.9744231</v>
      </c>
      <c r="HQ325" s="63">
        <f t="shared" si="4502"/>
        <v>44.74838312</v>
      </c>
      <c r="HR325" s="63">
        <f t="shared" si="4502"/>
        <v>50.13975458</v>
      </c>
      <c r="HS325" s="63">
        <f t="shared" si="4502"/>
        <v>50.13975458</v>
      </c>
      <c r="HT325" s="63">
        <f t="shared" si="4502"/>
        <v>51.21802887</v>
      </c>
      <c r="HU325" s="63">
        <f t="shared" si="4502"/>
        <v>54.45285175</v>
      </c>
      <c r="HV325" s="63">
        <f t="shared" si="4502"/>
        <v>54.45285175</v>
      </c>
      <c r="HW325" s="63">
        <f t="shared" si="4502"/>
        <v>60.9224975</v>
      </c>
      <c r="HX325" s="63">
        <f t="shared" si="4502"/>
        <v>56.60940033</v>
      </c>
      <c r="HY325" s="63">
        <f t="shared" si="4502"/>
        <v>53.37457746</v>
      </c>
      <c r="HZ325" s="63">
        <f t="shared" si="4502"/>
        <v>62.53990894</v>
      </c>
      <c r="IA325" s="63">
        <f t="shared" si="4502"/>
        <v>67.39214326</v>
      </c>
      <c r="IB325" s="52">
        <f t="shared" si="53"/>
        <v>646.9645753</v>
      </c>
      <c r="IC325" s="63">
        <f t="shared" ref="IC325:IN325" si="4503">IC284</f>
        <v>54.35119867</v>
      </c>
      <c r="ID325" s="63">
        <f t="shared" si="4503"/>
        <v>59.35723012</v>
      </c>
      <c r="IE325" s="63">
        <f t="shared" si="4503"/>
        <v>66.50870363</v>
      </c>
      <c r="IF325" s="63">
        <f t="shared" si="4503"/>
        <v>66.50870363</v>
      </c>
      <c r="IG325" s="63">
        <f t="shared" si="4503"/>
        <v>67.93899833</v>
      </c>
      <c r="IH325" s="63">
        <f t="shared" si="4503"/>
        <v>72.22988244</v>
      </c>
      <c r="II325" s="63">
        <f t="shared" si="4503"/>
        <v>72.22988244</v>
      </c>
      <c r="IJ325" s="63">
        <f t="shared" si="4503"/>
        <v>80.81165065</v>
      </c>
      <c r="IK325" s="63">
        <f t="shared" si="4503"/>
        <v>75.09047184</v>
      </c>
      <c r="IL325" s="63">
        <f t="shared" si="4503"/>
        <v>70.79958774</v>
      </c>
      <c r="IM325" s="63">
        <f t="shared" si="4503"/>
        <v>82.9570927</v>
      </c>
      <c r="IN325" s="63">
        <f t="shared" si="4503"/>
        <v>89.39341886</v>
      </c>
      <c r="IO325" s="52">
        <f t="shared" si="55"/>
        <v>858.176821</v>
      </c>
      <c r="IP325" s="63">
        <f t="shared" ref="IP325:JA325" si="4504">IP284</f>
        <v>75.339994</v>
      </c>
      <c r="IQ325" s="63">
        <f t="shared" si="4504"/>
        <v>82.27920397</v>
      </c>
      <c r="IR325" s="63">
        <f t="shared" si="4504"/>
        <v>92.19236108</v>
      </c>
      <c r="IS325" s="63">
        <f t="shared" si="4504"/>
        <v>92.19236108</v>
      </c>
      <c r="IT325" s="63">
        <f t="shared" si="4504"/>
        <v>94.1749925</v>
      </c>
      <c r="IU325" s="63">
        <f t="shared" si="4504"/>
        <v>100.1228868</v>
      </c>
      <c r="IV325" s="63">
        <f t="shared" si="4504"/>
        <v>100.1228868</v>
      </c>
      <c r="IW325" s="63">
        <f t="shared" si="4504"/>
        <v>112.0186753</v>
      </c>
      <c r="IX325" s="63">
        <f t="shared" si="4504"/>
        <v>104.0881496</v>
      </c>
      <c r="IY325" s="63">
        <f t="shared" si="4504"/>
        <v>98.14025534</v>
      </c>
      <c r="IZ325" s="63">
        <f t="shared" si="4504"/>
        <v>114.9926224</v>
      </c>
      <c r="JA325" s="63">
        <f t="shared" si="4504"/>
        <v>123.9144638</v>
      </c>
      <c r="JB325" s="52">
        <f t="shared" si="57"/>
        <v>1189.578853</v>
      </c>
      <c r="JC325" s="2"/>
      <c r="JD325" s="2"/>
      <c r="JE325" s="19">
        <f t="shared" si="58"/>
        <v>0</v>
      </c>
      <c r="JF325" s="19">
        <f t="shared" si="59"/>
        <v>0</v>
      </c>
      <c r="JG325" s="48">
        <f t="shared" si="60"/>
        <v>0</v>
      </c>
      <c r="JH325" s="48">
        <f t="shared" si="61"/>
        <v>0</v>
      </c>
      <c r="JI325" s="48">
        <f t="shared" si="62"/>
        <v>0</v>
      </c>
      <c r="JJ325" s="48">
        <f t="shared" si="63"/>
        <v>0</v>
      </c>
      <c r="JK325" s="48">
        <f t="shared" si="64"/>
        <v>0</v>
      </c>
    </row>
    <row r="326" ht="19.5" customHeight="1" outlineLevel="1">
      <c r="A326" s="2"/>
      <c r="B326" s="6" t="s">
        <v>30</v>
      </c>
      <c r="C326" s="8">
        <f t="shared" ref="C326:N326" si="4505">C285+C288+C291-C294-C296-C298</f>
        <v>-793.3333333</v>
      </c>
      <c r="D326" s="8">
        <f t="shared" si="4505"/>
        <v>-659.1666667</v>
      </c>
      <c r="E326" s="8">
        <f t="shared" si="4505"/>
        <v>-467.5</v>
      </c>
      <c r="F326" s="8">
        <f t="shared" si="4505"/>
        <v>-467.5</v>
      </c>
      <c r="G326" s="8">
        <f t="shared" si="4505"/>
        <v>-429.1666667</v>
      </c>
      <c r="H326" s="8">
        <f t="shared" si="4505"/>
        <v>-314.1666667</v>
      </c>
      <c r="I326" s="8">
        <f t="shared" si="4505"/>
        <v>-26.66666667</v>
      </c>
      <c r="J326" s="8">
        <f t="shared" si="4505"/>
        <v>-84.16666667</v>
      </c>
      <c r="K326" s="8">
        <f t="shared" si="4505"/>
        <v>-237.5</v>
      </c>
      <c r="L326" s="8">
        <f t="shared" si="4505"/>
        <v>-352.5</v>
      </c>
      <c r="M326" s="8">
        <f t="shared" si="4505"/>
        <v>-314.1666667</v>
      </c>
      <c r="N326" s="8">
        <f t="shared" si="4505"/>
        <v>145.8333333</v>
      </c>
      <c r="O326" s="8">
        <f t="shared" si="21"/>
        <v>-4000</v>
      </c>
      <c r="P326" s="8">
        <f t="shared" ref="P326:AA326" si="4506">P285+P288+P291-P294-P296-P298</f>
        <v>-820.6166667</v>
      </c>
      <c r="Q326" s="8">
        <f t="shared" si="4506"/>
        <v>-680.4125</v>
      </c>
      <c r="R326" s="8">
        <f t="shared" si="4506"/>
        <v>-480.1208333</v>
      </c>
      <c r="S326" s="8">
        <f t="shared" si="4506"/>
        <v>-480.1208333</v>
      </c>
      <c r="T326" s="8">
        <f t="shared" si="4506"/>
        <v>-440.0625</v>
      </c>
      <c r="U326" s="8">
        <f t="shared" si="4506"/>
        <v>-319.8875</v>
      </c>
      <c r="V326" s="8">
        <f t="shared" si="4506"/>
        <v>-19.45</v>
      </c>
      <c r="W326" s="8">
        <f t="shared" si="4506"/>
        <v>-79.5375</v>
      </c>
      <c r="X326" s="8">
        <f t="shared" si="4506"/>
        <v>-239.7708333</v>
      </c>
      <c r="Y326" s="8">
        <f t="shared" si="4506"/>
        <v>-359.9458333</v>
      </c>
      <c r="Z326" s="8">
        <f t="shared" si="4506"/>
        <v>-319.8875</v>
      </c>
      <c r="AA326" s="8">
        <f t="shared" si="4506"/>
        <v>160.8125</v>
      </c>
      <c r="AB326" s="8">
        <f t="shared" si="23"/>
        <v>-4079</v>
      </c>
      <c r="AC326" s="8">
        <f t="shared" ref="AC326:AN326" si="4507">AC285+AC288+AC291-AC294-AC296-AC298</f>
        <v>-992.7638333</v>
      </c>
      <c r="AD326" s="8">
        <f t="shared" si="4507"/>
        <v>-846.9515</v>
      </c>
      <c r="AE326" s="8">
        <f t="shared" si="4507"/>
        <v>-638.6481667</v>
      </c>
      <c r="AF326" s="8">
        <f t="shared" si="4507"/>
        <v>-638.6481667</v>
      </c>
      <c r="AG326" s="8">
        <f t="shared" si="4507"/>
        <v>-596.9875</v>
      </c>
      <c r="AH326" s="8">
        <f t="shared" si="4507"/>
        <v>-472.0055</v>
      </c>
      <c r="AI326" s="8">
        <f t="shared" si="4507"/>
        <v>-159.5505</v>
      </c>
      <c r="AJ326" s="8">
        <f t="shared" si="4507"/>
        <v>-222.0415</v>
      </c>
      <c r="AK326" s="8">
        <f t="shared" si="4507"/>
        <v>-388.6841667</v>
      </c>
      <c r="AL326" s="8">
        <f t="shared" si="4507"/>
        <v>-513.6661667</v>
      </c>
      <c r="AM326" s="8">
        <f t="shared" si="4507"/>
        <v>-472.0055</v>
      </c>
      <c r="AN326" s="8">
        <f t="shared" si="4507"/>
        <v>27.9225</v>
      </c>
      <c r="AO326" s="8">
        <f t="shared" si="25"/>
        <v>-5914.03</v>
      </c>
      <c r="AP326" s="8">
        <f t="shared" ref="AP326:BA326" si="4508">AP285+AP288+AP291-AP294-AP296-AP298</f>
        <v>-946.8275977</v>
      </c>
      <c r="AQ326" s="8">
        <f t="shared" si="4508"/>
        <v>-997.5310168</v>
      </c>
      <c r="AR326" s="8">
        <f t="shared" si="4508"/>
        <v>-1069.964473</v>
      </c>
      <c r="AS326" s="8">
        <f t="shared" si="4508"/>
        <v>-1069.964473</v>
      </c>
      <c r="AT326" s="8">
        <f t="shared" si="4508"/>
        <v>-1084.451164</v>
      </c>
      <c r="AU326" s="8">
        <f t="shared" si="4508"/>
        <v>-1127.911237</v>
      </c>
      <c r="AV326" s="8">
        <f t="shared" si="4508"/>
        <v>-1236.561421</v>
      </c>
      <c r="AW326" s="8">
        <f t="shared" si="4508"/>
        <v>-1214.831384</v>
      </c>
      <c r="AX326" s="8">
        <f t="shared" si="4508"/>
        <v>-1156.88462</v>
      </c>
      <c r="AY326" s="8">
        <f t="shared" si="4508"/>
        <v>-1113.424546</v>
      </c>
      <c r="AZ326" s="8">
        <f t="shared" si="4508"/>
        <v>-1127.911237</v>
      </c>
      <c r="BA326" s="8">
        <f t="shared" si="4508"/>
        <v>-1301.751531</v>
      </c>
      <c r="BB326" s="8">
        <f t="shared" si="27"/>
        <v>-13448.0147</v>
      </c>
      <c r="BC326" s="8">
        <f t="shared" ref="BC326:BN326" si="4509">BC285+BC288+BC291-BC294-BC296-BC298</f>
        <v>-480.6453243</v>
      </c>
      <c r="BD326" s="8">
        <f t="shared" si="4509"/>
        <v>-488.4109024</v>
      </c>
      <c r="BE326" s="8">
        <f t="shared" si="4509"/>
        <v>-499.5045855</v>
      </c>
      <c r="BF326" s="8">
        <f t="shared" si="4509"/>
        <v>-499.5045855</v>
      </c>
      <c r="BG326" s="8">
        <f t="shared" si="4509"/>
        <v>-501.7233221</v>
      </c>
      <c r="BH326" s="8">
        <f t="shared" si="4509"/>
        <v>-508.3795319</v>
      </c>
      <c r="BI326" s="8">
        <f t="shared" si="4509"/>
        <v>-525.0200564</v>
      </c>
      <c r="BJ326" s="8">
        <f t="shared" si="4509"/>
        <v>-521.6919515</v>
      </c>
      <c r="BK326" s="8">
        <f t="shared" si="4509"/>
        <v>-512.8170051</v>
      </c>
      <c r="BL326" s="8">
        <f t="shared" si="4509"/>
        <v>-506.1607953</v>
      </c>
      <c r="BM326" s="8">
        <f t="shared" si="4509"/>
        <v>-508.3795319</v>
      </c>
      <c r="BN326" s="8">
        <f t="shared" si="4509"/>
        <v>-535.0043711</v>
      </c>
      <c r="BO326" s="8">
        <f t="shared" si="29"/>
        <v>-6087.241963</v>
      </c>
      <c r="BP326" s="8">
        <f t="shared" ref="BP326:CA326" si="4510">BP285+BP288+BP291-BP294-BP296-BP298</f>
        <v>-486.6476579</v>
      </c>
      <c r="BQ326" s="8">
        <f t="shared" si="4510"/>
        <v>-494.9660825</v>
      </c>
      <c r="BR326" s="8">
        <f t="shared" si="4510"/>
        <v>-506.8495462</v>
      </c>
      <c r="BS326" s="8">
        <f t="shared" si="4510"/>
        <v>-506.8495462</v>
      </c>
      <c r="BT326" s="8">
        <f t="shared" si="4510"/>
        <v>-509.226239</v>
      </c>
      <c r="BU326" s="8">
        <f t="shared" si="4510"/>
        <v>-516.3563172</v>
      </c>
      <c r="BV326" s="8">
        <f t="shared" si="4510"/>
        <v>-534.1815129</v>
      </c>
      <c r="BW326" s="8">
        <f t="shared" si="4510"/>
        <v>-530.6164737</v>
      </c>
      <c r="BX326" s="8">
        <f t="shared" si="4510"/>
        <v>-521.1097027</v>
      </c>
      <c r="BY326" s="8">
        <f t="shared" si="4510"/>
        <v>-513.9796245</v>
      </c>
      <c r="BZ326" s="8">
        <f t="shared" si="4510"/>
        <v>-516.3563172</v>
      </c>
      <c r="CA326" s="8">
        <f t="shared" si="4510"/>
        <v>-544.8766302</v>
      </c>
      <c r="CB326" s="8">
        <f t="shared" si="31"/>
        <v>-6182.01565</v>
      </c>
      <c r="CC326" s="8">
        <f t="shared" ref="CC326:CN326" si="4511">CC285+CC288+CC291-CC294-CC296-CC298</f>
        <v>-493.0215774</v>
      </c>
      <c r="CD326" s="8">
        <f t="shared" si="4511"/>
        <v>-501.9270736</v>
      </c>
      <c r="CE326" s="8">
        <f t="shared" si="4511"/>
        <v>-514.649211</v>
      </c>
      <c r="CF326" s="8">
        <f t="shared" si="4511"/>
        <v>-514.649211</v>
      </c>
      <c r="CG326" s="8">
        <f t="shared" si="4511"/>
        <v>-517.1936384</v>
      </c>
      <c r="CH326" s="8">
        <f t="shared" si="4511"/>
        <v>-524.8269209</v>
      </c>
      <c r="CI326" s="8">
        <f t="shared" si="4511"/>
        <v>-543.9101269</v>
      </c>
      <c r="CJ326" s="8">
        <f t="shared" si="4511"/>
        <v>-540.0934857</v>
      </c>
      <c r="CK326" s="8">
        <f t="shared" si="4511"/>
        <v>-529.9157758</v>
      </c>
      <c r="CL326" s="8">
        <f t="shared" si="4511"/>
        <v>-522.2824934</v>
      </c>
      <c r="CM326" s="8">
        <f t="shared" si="4511"/>
        <v>-524.8269209</v>
      </c>
      <c r="CN326" s="8">
        <f t="shared" si="4511"/>
        <v>-555.3600506</v>
      </c>
      <c r="CO326" s="8">
        <f t="shared" si="33"/>
        <v>-6282.656485</v>
      </c>
      <c r="CP326" s="2"/>
      <c r="CQ326" s="2"/>
      <c r="CR326" s="48">
        <f>O326-'ОПУ БС'!C326</f>
        <v>0</v>
      </c>
      <c r="CS326" s="48">
        <f>AB326-'ОПУ БС'!D326</f>
        <v>0</v>
      </c>
      <c r="CT326" s="48">
        <f>AO326-'ОПУ БС'!E326</f>
        <v>-0.32</v>
      </c>
      <c r="CU326" s="48">
        <f>BB326-'ОПУ БС'!F326</f>
        <v>0.1088</v>
      </c>
      <c r="CV326" s="48">
        <f>BO326-'ОПУ БС'!G326</f>
        <v>0.193152</v>
      </c>
      <c r="CW326" s="48">
        <f>CB326-'ОПУ БС'!H326</f>
        <v>0.0008780800017</v>
      </c>
      <c r="CX326" s="48">
        <f>CO326-'ОПУ БС'!I326</f>
        <v>-0.4390867968</v>
      </c>
      <c r="CY326" s="2"/>
      <c r="CZ326" s="2"/>
      <c r="DA326" s="49">
        <f t="shared" ref="DA326:DL326" si="4512">DA285+DA288+DA291-DA294-DA296-DA298</f>
        <v>0</v>
      </c>
      <c r="DB326" s="49">
        <f t="shared" si="4512"/>
        <v>0</v>
      </c>
      <c r="DC326" s="49">
        <f t="shared" si="4512"/>
        <v>0</v>
      </c>
      <c r="DD326" s="49">
        <f t="shared" si="4512"/>
        <v>0</v>
      </c>
      <c r="DE326" s="49">
        <f t="shared" si="4512"/>
        <v>0</v>
      </c>
      <c r="DF326" s="49">
        <f t="shared" si="4512"/>
        <v>0</v>
      </c>
      <c r="DG326" s="49">
        <f t="shared" si="4512"/>
        <v>0</v>
      </c>
      <c r="DH326" s="49">
        <f t="shared" si="4512"/>
        <v>0</v>
      </c>
      <c r="DI326" s="49">
        <f t="shared" si="4512"/>
        <v>0</v>
      </c>
      <c r="DJ326" s="49">
        <f t="shared" si="4512"/>
        <v>0</v>
      </c>
      <c r="DK326" s="49">
        <f t="shared" si="4512"/>
        <v>0</v>
      </c>
      <c r="DL326" s="49">
        <f t="shared" si="4512"/>
        <v>0</v>
      </c>
      <c r="DM326" s="50">
        <f t="shared" si="35"/>
        <v>0</v>
      </c>
      <c r="DN326" s="49">
        <f t="shared" ref="DN326:DY326" si="4513">DN285+DN288+DN291-DN294-DN296-DN298</f>
        <v>0</v>
      </c>
      <c r="DO326" s="49">
        <f t="shared" si="4513"/>
        <v>0</v>
      </c>
      <c r="DP326" s="49">
        <f t="shared" si="4513"/>
        <v>0</v>
      </c>
      <c r="DQ326" s="49">
        <f t="shared" si="4513"/>
        <v>0</v>
      </c>
      <c r="DR326" s="49">
        <f t="shared" si="4513"/>
        <v>0</v>
      </c>
      <c r="DS326" s="49">
        <f t="shared" si="4513"/>
        <v>0</v>
      </c>
      <c r="DT326" s="49">
        <f t="shared" si="4513"/>
        <v>0</v>
      </c>
      <c r="DU326" s="49">
        <f t="shared" si="4513"/>
        <v>0</v>
      </c>
      <c r="DV326" s="49">
        <f t="shared" si="4513"/>
        <v>-1378.577009</v>
      </c>
      <c r="DW326" s="49">
        <f t="shared" si="4513"/>
        <v>-1299.80118</v>
      </c>
      <c r="DX326" s="49">
        <f t="shared" si="4513"/>
        <v>-1320.56785</v>
      </c>
      <c r="DY326" s="49">
        <f t="shared" si="4513"/>
        <v>-1641.163106</v>
      </c>
      <c r="DZ326" s="50">
        <f t="shared" si="37"/>
        <v>-5640.109144</v>
      </c>
      <c r="EA326" s="49">
        <f t="shared" ref="EA326:EL326" si="4514">EA285+EA288+EA291-EA294-EA296-EA298</f>
        <v>-4057.053407</v>
      </c>
      <c r="EB326" s="49">
        <f t="shared" si="4514"/>
        <v>-4430.729379</v>
      </c>
      <c r="EC326" s="49">
        <f t="shared" si="4514"/>
        <v>-4986.341184</v>
      </c>
      <c r="ED326" s="49">
        <f t="shared" si="4514"/>
        <v>-4964.552195</v>
      </c>
      <c r="EE326" s="49">
        <f t="shared" si="4514"/>
        <v>-5071.316759</v>
      </c>
      <c r="EF326" s="49">
        <f t="shared" si="4514"/>
        <v>-5391.610449</v>
      </c>
      <c r="EG326" s="49">
        <f t="shared" si="4514"/>
        <v>-6192.344674</v>
      </c>
      <c r="EH326" s="49">
        <f t="shared" si="4514"/>
        <v>-6032.197829</v>
      </c>
      <c r="EI326" s="49">
        <f t="shared" si="4514"/>
        <v>-5605.139576</v>
      </c>
      <c r="EJ326" s="49">
        <f t="shared" si="4514"/>
        <v>-5284.845886</v>
      </c>
      <c r="EK326" s="49">
        <f t="shared" si="4514"/>
        <v>-5369.82146</v>
      </c>
      <c r="EL326" s="49">
        <f t="shared" si="4514"/>
        <v>-6672.785209</v>
      </c>
      <c r="EM326" s="50">
        <f t="shared" si="39"/>
        <v>-64058.73801</v>
      </c>
      <c r="EN326" s="49">
        <f t="shared" ref="EN326:EY326" si="4515">EN285+EN288+EN291-EN294-EN296-EN298</f>
        <v>-11265.51235</v>
      </c>
      <c r="EO326" s="49">
        <f t="shared" si="4515"/>
        <v>-12303.12533</v>
      </c>
      <c r="EP326" s="49">
        <f t="shared" si="4515"/>
        <v>-13844.44496</v>
      </c>
      <c r="EQ326" s="49">
        <f t="shared" si="4515"/>
        <v>-13785.42959</v>
      </c>
      <c r="ER326" s="49">
        <f t="shared" si="4515"/>
        <v>-14081.89044</v>
      </c>
      <c r="ES326" s="49">
        <f t="shared" si="4515"/>
        <v>-14971.27299</v>
      </c>
      <c r="ET326" s="49">
        <f t="shared" si="4515"/>
        <v>-17194.72938</v>
      </c>
      <c r="EU326" s="49">
        <f t="shared" si="4515"/>
        <v>-16750.0381</v>
      </c>
      <c r="EV326" s="49">
        <f t="shared" si="4515"/>
        <v>-15564.1947</v>
      </c>
      <c r="EW326" s="49">
        <f t="shared" si="4515"/>
        <v>-14674.81214</v>
      </c>
      <c r="EX326" s="49">
        <f t="shared" si="4515"/>
        <v>-14912.25762</v>
      </c>
      <c r="EY326" s="49">
        <f t="shared" si="4515"/>
        <v>-18528.80321</v>
      </c>
      <c r="EZ326" s="51">
        <f t="shared" si="41"/>
        <v>-177876.5108</v>
      </c>
      <c r="FA326" s="49">
        <f t="shared" ref="FA326:FL326" si="4516">FA285+FA288+FA291-FA294-FA296-FA298</f>
        <v>-15778.30195</v>
      </c>
      <c r="FB326" s="49">
        <f t="shared" si="4516"/>
        <v>-17231.5666</v>
      </c>
      <c r="FC326" s="49">
        <f t="shared" si="4516"/>
        <v>-19388.25569</v>
      </c>
      <c r="FD326" s="49">
        <f t="shared" si="4516"/>
        <v>-19307.65896</v>
      </c>
      <c r="FE326" s="49">
        <f t="shared" si="4516"/>
        <v>-19722.87743</v>
      </c>
      <c r="FF326" s="49">
        <f t="shared" si="4516"/>
        <v>-20968.53285</v>
      </c>
      <c r="FG326" s="49">
        <f t="shared" si="4516"/>
        <v>-24082.67139</v>
      </c>
      <c r="FH326" s="49">
        <f t="shared" si="4516"/>
        <v>-23459.84368</v>
      </c>
      <c r="FI326" s="49">
        <f t="shared" si="4516"/>
        <v>-21798.96979</v>
      </c>
      <c r="FJ326" s="49">
        <f t="shared" si="4516"/>
        <v>-20553.31438</v>
      </c>
      <c r="FK326" s="49">
        <f t="shared" si="4516"/>
        <v>-20887.93611</v>
      </c>
      <c r="FL326" s="49">
        <f t="shared" si="4516"/>
        <v>-25951.15452</v>
      </c>
      <c r="FM326" s="51">
        <f t="shared" si="43"/>
        <v>-249131.0834</v>
      </c>
      <c r="FN326" s="2"/>
      <c r="FO326" s="2"/>
      <c r="FP326" s="8">
        <f t="shared" ref="FP326:GA326" si="4517">FP285+FP288+FP291-FP294-FP296-FP298</f>
        <v>-793.3333333</v>
      </c>
      <c r="FQ326" s="8">
        <f t="shared" si="4517"/>
        <v>-659.1666667</v>
      </c>
      <c r="FR326" s="8">
        <f t="shared" si="4517"/>
        <v>-467.5</v>
      </c>
      <c r="FS326" s="8">
        <f t="shared" si="4517"/>
        <v>-467.5</v>
      </c>
      <c r="FT326" s="8">
        <f t="shared" si="4517"/>
        <v>-429.1666667</v>
      </c>
      <c r="FU326" s="8">
        <f t="shared" si="4517"/>
        <v>-314.1666667</v>
      </c>
      <c r="FV326" s="8">
        <f t="shared" si="4517"/>
        <v>-26.66666667</v>
      </c>
      <c r="FW326" s="8">
        <f t="shared" si="4517"/>
        <v>-84.16666667</v>
      </c>
      <c r="FX326" s="8">
        <f t="shared" si="4517"/>
        <v>-237.5</v>
      </c>
      <c r="FY326" s="8">
        <f t="shared" si="4517"/>
        <v>-352.5</v>
      </c>
      <c r="FZ326" s="8">
        <f t="shared" si="4517"/>
        <v>-314.1666667</v>
      </c>
      <c r="GA326" s="8">
        <f t="shared" si="4517"/>
        <v>145.8333333</v>
      </c>
      <c r="GB326" s="52">
        <f t="shared" si="45"/>
        <v>-4000</v>
      </c>
      <c r="GC326" s="8">
        <f t="shared" ref="GC326:GN326" si="4518">GC285+GC288+GC291-GC294-GC296-GC298</f>
        <v>-820.6166667</v>
      </c>
      <c r="GD326" s="8">
        <f t="shared" si="4518"/>
        <v>-680.4125</v>
      </c>
      <c r="GE326" s="8">
        <f t="shared" si="4518"/>
        <v>-480.1208333</v>
      </c>
      <c r="GF326" s="8">
        <f t="shared" si="4518"/>
        <v>-480.1208333</v>
      </c>
      <c r="GG326" s="8">
        <f t="shared" si="4518"/>
        <v>-440.0625</v>
      </c>
      <c r="GH326" s="8">
        <f t="shared" si="4518"/>
        <v>-319.8875</v>
      </c>
      <c r="GI326" s="8">
        <f t="shared" si="4518"/>
        <v>-19.45</v>
      </c>
      <c r="GJ326" s="8">
        <f t="shared" si="4518"/>
        <v>-79.5375</v>
      </c>
      <c r="GK326" s="8">
        <f t="shared" si="4518"/>
        <v>-239.7708333</v>
      </c>
      <c r="GL326" s="8">
        <f t="shared" si="4518"/>
        <v>-359.9458333</v>
      </c>
      <c r="GM326" s="8">
        <f t="shared" si="4518"/>
        <v>-319.8875</v>
      </c>
      <c r="GN326" s="8">
        <f t="shared" si="4518"/>
        <v>160.8125</v>
      </c>
      <c r="GO326" s="52">
        <f t="shared" si="47"/>
        <v>-4079</v>
      </c>
      <c r="GP326" s="53">
        <f t="shared" ref="GP326:HA326" si="4519">GP285+GP288+GP291-GP294-GP296-GP298</f>
        <v>-992.7638333</v>
      </c>
      <c r="GQ326" s="53">
        <f t="shared" si="4519"/>
        <v>-846.9515</v>
      </c>
      <c r="GR326" s="53">
        <f t="shared" si="4519"/>
        <v>-638.6481667</v>
      </c>
      <c r="GS326" s="53">
        <f t="shared" si="4519"/>
        <v>-638.6481667</v>
      </c>
      <c r="GT326" s="53">
        <f t="shared" si="4519"/>
        <v>-596.9875</v>
      </c>
      <c r="GU326" s="53">
        <f t="shared" si="4519"/>
        <v>-472.0055</v>
      </c>
      <c r="GV326" s="53">
        <f t="shared" si="4519"/>
        <v>-159.5505</v>
      </c>
      <c r="GW326" s="53">
        <f t="shared" si="4519"/>
        <v>-222.0415</v>
      </c>
      <c r="GX326" s="53">
        <f t="shared" si="4519"/>
        <v>-388.6841667</v>
      </c>
      <c r="GY326" s="53">
        <f t="shared" si="4519"/>
        <v>-513.6661667</v>
      </c>
      <c r="GZ326" s="53">
        <f t="shared" si="4519"/>
        <v>-472.0055</v>
      </c>
      <c r="HA326" s="53">
        <f t="shared" si="4519"/>
        <v>27.9225</v>
      </c>
      <c r="HB326" s="52">
        <f t="shared" si="49"/>
        <v>-5914.03</v>
      </c>
      <c r="HC326" s="53">
        <f t="shared" ref="HC326:HN326" si="4520">HC285+HC288+HC291-HC294-HC296-HC298</f>
        <v>-946.8275977</v>
      </c>
      <c r="HD326" s="53">
        <f t="shared" si="4520"/>
        <v>-997.5310168</v>
      </c>
      <c r="HE326" s="53">
        <f t="shared" si="4520"/>
        <v>-1069.964473</v>
      </c>
      <c r="HF326" s="53">
        <f t="shared" si="4520"/>
        <v>-1069.964473</v>
      </c>
      <c r="HG326" s="53">
        <f t="shared" si="4520"/>
        <v>-1084.451164</v>
      </c>
      <c r="HH326" s="53">
        <f t="shared" si="4520"/>
        <v>-1127.911237</v>
      </c>
      <c r="HI326" s="53">
        <f t="shared" si="4520"/>
        <v>-1236.561421</v>
      </c>
      <c r="HJ326" s="53">
        <f t="shared" si="4520"/>
        <v>-1214.831384</v>
      </c>
      <c r="HK326" s="53">
        <f t="shared" si="4520"/>
        <v>-2535.461628</v>
      </c>
      <c r="HL326" s="53">
        <f t="shared" si="4520"/>
        <v>-2413.225726</v>
      </c>
      <c r="HM326" s="53">
        <f t="shared" si="4520"/>
        <v>-2448.479087</v>
      </c>
      <c r="HN326" s="53">
        <f t="shared" si="4520"/>
        <v>-2942.914637</v>
      </c>
      <c r="HO326" s="52">
        <f t="shared" si="51"/>
        <v>-19088.12384</v>
      </c>
      <c r="HP326" s="53">
        <f t="shared" ref="HP326:IA326" si="4521">HP285+HP288+HP291-HP294-HP296-HP298</f>
        <v>-4537.698731</v>
      </c>
      <c r="HQ326" s="53">
        <f t="shared" si="4521"/>
        <v>-4919.140281</v>
      </c>
      <c r="HR326" s="53">
        <f t="shared" si="4521"/>
        <v>-5485.84577</v>
      </c>
      <c r="HS326" s="53">
        <f t="shared" si="4521"/>
        <v>-5464.056781</v>
      </c>
      <c r="HT326" s="53">
        <f t="shared" si="4521"/>
        <v>-5573.040081</v>
      </c>
      <c r="HU326" s="53">
        <f t="shared" si="4521"/>
        <v>-5899.989981</v>
      </c>
      <c r="HV326" s="53">
        <f t="shared" si="4521"/>
        <v>-6717.36473</v>
      </c>
      <c r="HW326" s="53">
        <f t="shared" si="4521"/>
        <v>-6553.88978</v>
      </c>
      <c r="HX326" s="53">
        <f t="shared" si="4521"/>
        <v>-6117.956581</v>
      </c>
      <c r="HY326" s="53">
        <f t="shared" si="4521"/>
        <v>-5791.006681</v>
      </c>
      <c r="HZ326" s="53">
        <f t="shared" si="4521"/>
        <v>-5878.200992</v>
      </c>
      <c r="IA326" s="53">
        <f t="shared" si="4521"/>
        <v>-7207.78958</v>
      </c>
      <c r="IB326" s="52">
        <f t="shared" si="53"/>
        <v>-70145.97997</v>
      </c>
      <c r="IC326" s="53">
        <f t="shared" ref="IC326:IN326" si="4522">IC285+IC288+IC291-IC294-IC296-IC298</f>
        <v>-11752.16001</v>
      </c>
      <c r="ID326" s="53">
        <f t="shared" si="4522"/>
        <v>-12798.09141</v>
      </c>
      <c r="IE326" s="53">
        <f t="shared" si="4522"/>
        <v>-14351.29451</v>
      </c>
      <c r="IF326" s="53">
        <f t="shared" si="4522"/>
        <v>-14292.27913</v>
      </c>
      <c r="IG326" s="53">
        <f t="shared" si="4522"/>
        <v>-14591.11668</v>
      </c>
      <c r="IH326" s="53">
        <f t="shared" si="4522"/>
        <v>-15487.62931</v>
      </c>
      <c r="II326" s="53">
        <f t="shared" si="4522"/>
        <v>-17728.91089</v>
      </c>
      <c r="IJ326" s="53">
        <f t="shared" si="4522"/>
        <v>-17280.65458</v>
      </c>
      <c r="IK326" s="53">
        <f t="shared" si="4522"/>
        <v>-16085.3044</v>
      </c>
      <c r="IL326" s="53">
        <f t="shared" si="4522"/>
        <v>-15188.79177</v>
      </c>
      <c r="IM326" s="53">
        <f t="shared" si="4522"/>
        <v>-15428.61393</v>
      </c>
      <c r="IN326" s="53">
        <f t="shared" si="4522"/>
        <v>-19073.67984</v>
      </c>
      <c r="IO326" s="52">
        <f t="shared" si="55"/>
        <v>-184058.5265</v>
      </c>
      <c r="IP326" s="53">
        <f t="shared" ref="IP326:JA326" si="4523">IP285+IP288+IP291-IP294-IP296-IP298</f>
        <v>-16271.32352</v>
      </c>
      <c r="IQ326" s="53">
        <f t="shared" si="4523"/>
        <v>-17733.49367</v>
      </c>
      <c r="IR326" s="53">
        <f t="shared" si="4523"/>
        <v>-19902.90491</v>
      </c>
      <c r="IS326" s="53">
        <f t="shared" si="4523"/>
        <v>-19822.30817</v>
      </c>
      <c r="IT326" s="53">
        <f t="shared" si="4523"/>
        <v>-20240.07107</v>
      </c>
      <c r="IU326" s="53">
        <f t="shared" si="4523"/>
        <v>-21493.35977</v>
      </c>
      <c r="IV326" s="53">
        <f t="shared" si="4523"/>
        <v>-24626.58152</v>
      </c>
      <c r="IW326" s="53">
        <f t="shared" si="4523"/>
        <v>-23999.93717</v>
      </c>
      <c r="IX326" s="53">
        <f t="shared" si="4523"/>
        <v>-22328.88557</v>
      </c>
      <c r="IY326" s="53">
        <f t="shared" si="4523"/>
        <v>-21075.59687</v>
      </c>
      <c r="IZ326" s="53">
        <f t="shared" si="4523"/>
        <v>-21412.76303</v>
      </c>
      <c r="JA326" s="53">
        <f t="shared" si="4523"/>
        <v>-26506.51457</v>
      </c>
      <c r="JB326" s="52">
        <f t="shared" si="57"/>
        <v>-255413.7398</v>
      </c>
      <c r="JC326" s="2"/>
      <c r="JD326" s="2"/>
      <c r="JE326" s="19">
        <f t="shared" si="58"/>
        <v>0</v>
      </c>
      <c r="JF326" s="19">
        <f t="shared" si="59"/>
        <v>0</v>
      </c>
      <c r="JG326" s="48">
        <f t="shared" si="60"/>
        <v>0</v>
      </c>
      <c r="JH326" s="48">
        <f t="shared" si="61"/>
        <v>0</v>
      </c>
      <c r="JI326" s="48">
        <f t="shared" si="62"/>
        <v>0</v>
      </c>
      <c r="JJ326" s="48">
        <f t="shared" si="63"/>
        <v>0</v>
      </c>
      <c r="JK326" s="48">
        <f t="shared" si="64"/>
        <v>0</v>
      </c>
    </row>
    <row r="327" ht="19.5" customHeight="1">
      <c r="A327" s="2"/>
      <c r="B327" s="7" t="s">
        <v>54</v>
      </c>
      <c r="C327" s="8">
        <f t="shared" ref="C327:N327" si="4524">C328+C341+C354</f>
        <v>2379.11739</v>
      </c>
      <c r="D327" s="8">
        <f t="shared" si="4524"/>
        <v>2677.872431</v>
      </c>
      <c r="E327" s="8">
        <f t="shared" si="4524"/>
        <v>3034.990897</v>
      </c>
      <c r="F327" s="8">
        <f t="shared" si="4524"/>
        <v>3029.564096</v>
      </c>
      <c r="G327" s="8">
        <f t="shared" si="4524"/>
        <v>3088.738906</v>
      </c>
      <c r="H327" s="8">
        <f t="shared" si="4524"/>
        <v>3307.96052</v>
      </c>
      <c r="I327" s="8">
        <f t="shared" si="4524"/>
        <v>3873.193364</v>
      </c>
      <c r="J327" s="8">
        <f t="shared" si="4524"/>
        <v>3770.527173</v>
      </c>
      <c r="K327" s="8">
        <f t="shared" si="4524"/>
        <v>3432.509501</v>
      </c>
      <c r="L327" s="8">
        <f t="shared" si="4524"/>
        <v>3213.278289</v>
      </c>
      <c r="M327" s="8">
        <f t="shared" si="4524"/>
        <v>3470.190493</v>
      </c>
      <c r="N327" s="8">
        <f t="shared" si="4524"/>
        <v>4227.667798</v>
      </c>
      <c r="O327" s="8">
        <f t="shared" si="21"/>
        <v>39505.61086</v>
      </c>
      <c r="P327" s="8">
        <f t="shared" ref="P327:AA327" si="4525">P328+P341+P354</f>
        <v>3025.635853</v>
      </c>
      <c r="Q327" s="8">
        <f t="shared" si="4525"/>
        <v>3393.343807</v>
      </c>
      <c r="R327" s="8">
        <f t="shared" si="4525"/>
        <v>3835.739311</v>
      </c>
      <c r="S327" s="8">
        <f t="shared" si="4525"/>
        <v>3829.420952</v>
      </c>
      <c r="T327" s="8">
        <f t="shared" si="4525"/>
        <v>3903.173665</v>
      </c>
      <c r="U327" s="8">
        <f t="shared" si="4525"/>
        <v>4174.064508</v>
      </c>
      <c r="V327" s="8">
        <f t="shared" si="4525"/>
        <v>4870.645188</v>
      </c>
      <c r="W327" s="8">
        <f t="shared" si="4525"/>
        <v>4745.332462</v>
      </c>
      <c r="X327" s="8">
        <f t="shared" si="4525"/>
        <v>4312.57148</v>
      </c>
      <c r="Y327" s="8">
        <f t="shared" si="4525"/>
        <v>4050.990556</v>
      </c>
      <c r="Z327" s="8">
        <f t="shared" si="4525"/>
        <v>4394.35395</v>
      </c>
      <c r="AA327" s="8">
        <f t="shared" si="4525"/>
        <v>5309.282759</v>
      </c>
      <c r="AB327" s="8">
        <f t="shared" si="23"/>
        <v>49844.55449</v>
      </c>
      <c r="AC327" s="8">
        <f t="shared" ref="AC327:AN327" si="4526">AC328+AC341+AC354</f>
        <v>4132.448746</v>
      </c>
      <c r="AD327" s="8">
        <f t="shared" si="4526"/>
        <v>4504.359191</v>
      </c>
      <c r="AE327" s="8">
        <f t="shared" si="4526"/>
        <v>5188.947721</v>
      </c>
      <c r="AF327" s="8">
        <f t="shared" si="4526"/>
        <v>5203.899499</v>
      </c>
      <c r="AG327" s="8">
        <f t="shared" si="4526"/>
        <v>5303.593725</v>
      </c>
      <c r="AH327" s="8">
        <f t="shared" si="4526"/>
        <v>5662.992018</v>
      </c>
      <c r="AI327" s="8">
        <f t="shared" si="4526"/>
        <v>6586.793492</v>
      </c>
      <c r="AJ327" s="8">
        <f t="shared" si="4526"/>
        <v>6423.739881</v>
      </c>
      <c r="AK327" s="8">
        <f t="shared" si="4526"/>
        <v>5829.112787</v>
      </c>
      <c r="AL327" s="8">
        <f t="shared" si="4526"/>
        <v>5494.928308</v>
      </c>
      <c r="AM327" s="8">
        <f t="shared" si="4526"/>
        <v>6120.637125</v>
      </c>
      <c r="AN327" s="8">
        <f t="shared" si="4526"/>
        <v>7173.008104</v>
      </c>
      <c r="AO327" s="8">
        <f t="shared" si="25"/>
        <v>67624.4606</v>
      </c>
      <c r="AP327" s="8">
        <f t="shared" ref="AP327:BA327" si="4527">AP328+AP341+AP354</f>
        <v>6112.681359</v>
      </c>
      <c r="AQ327" s="8">
        <f t="shared" si="4527"/>
        <v>6771.611819</v>
      </c>
      <c r="AR327" s="8">
        <f t="shared" si="4527"/>
        <v>7555.79709</v>
      </c>
      <c r="AS327" s="8">
        <f t="shared" si="4527"/>
        <v>7544.752905</v>
      </c>
      <c r="AT327" s="8">
        <f t="shared" si="4527"/>
        <v>7676.515277</v>
      </c>
      <c r="AU327" s="8">
        <f t="shared" si="4527"/>
        <v>8152.512267</v>
      </c>
      <c r="AV327" s="8">
        <f t="shared" si="4527"/>
        <v>9382.94762</v>
      </c>
      <c r="AW327" s="8">
        <f t="shared" si="4527"/>
        <v>9170.806839</v>
      </c>
      <c r="AX327" s="8">
        <f t="shared" si="4527"/>
        <v>8349.035281</v>
      </c>
      <c r="AY327" s="8">
        <f t="shared" si="4527"/>
        <v>7924.607886</v>
      </c>
      <c r="AZ327" s="8">
        <f t="shared" si="4527"/>
        <v>8628.30292</v>
      </c>
      <c r="BA327" s="8">
        <f t="shared" si="4527"/>
        <v>10169.7455</v>
      </c>
      <c r="BB327" s="8">
        <f t="shared" si="27"/>
        <v>97439.31676</v>
      </c>
      <c r="BC327" s="8">
        <f t="shared" ref="BC327:BN327" si="4528">BC328+BC341+BC354</f>
        <v>9607.293355</v>
      </c>
      <c r="BD327" s="8">
        <f t="shared" si="4528"/>
        <v>10633.80522</v>
      </c>
      <c r="BE327" s="8">
        <f t="shared" si="4528"/>
        <v>11861.2119</v>
      </c>
      <c r="BF327" s="8">
        <f t="shared" si="4528"/>
        <v>11844.73762</v>
      </c>
      <c r="BG327" s="8">
        <f t="shared" si="4528"/>
        <v>12052.88148</v>
      </c>
      <c r="BH327" s="8">
        <f t="shared" si="4528"/>
        <v>12793.96504</v>
      </c>
      <c r="BI327" s="8">
        <f t="shared" si="4528"/>
        <v>14721.84851</v>
      </c>
      <c r="BJ327" s="8">
        <f t="shared" si="4528"/>
        <v>14389.17869</v>
      </c>
      <c r="BK327" s="8">
        <f t="shared" si="4528"/>
        <v>13096.64022</v>
      </c>
      <c r="BL327" s="8">
        <f t="shared" si="4528"/>
        <v>12449.28895</v>
      </c>
      <c r="BM327" s="8">
        <f t="shared" si="4528"/>
        <v>13528.42013</v>
      </c>
      <c r="BN327" s="8">
        <f t="shared" si="4528"/>
        <v>15949.94315</v>
      </c>
      <c r="BO327" s="8">
        <f t="shared" si="29"/>
        <v>152929.2143</v>
      </c>
      <c r="BP327" s="8">
        <f t="shared" ref="BP327:CA327" si="4529">BP328+BP341+BP354</f>
        <v>14501.16515</v>
      </c>
      <c r="BQ327" s="8">
        <f t="shared" si="4529"/>
        <v>16042.10328</v>
      </c>
      <c r="BR327" s="8">
        <f t="shared" si="4529"/>
        <v>17887.29016</v>
      </c>
      <c r="BS327" s="8">
        <f t="shared" si="4529"/>
        <v>17862.77949</v>
      </c>
      <c r="BT327" s="8">
        <f t="shared" si="4529"/>
        <v>18176.30455</v>
      </c>
      <c r="BU327" s="8">
        <f t="shared" si="4529"/>
        <v>19283.96709</v>
      </c>
      <c r="BV327" s="8">
        <f t="shared" si="4529"/>
        <v>22197.67461</v>
      </c>
      <c r="BW327" s="8">
        <f t="shared" si="4529"/>
        <v>21692.00705</v>
      </c>
      <c r="BX327" s="8">
        <f t="shared" si="4529"/>
        <v>19748.72534</v>
      </c>
      <c r="BY327" s="8">
        <f t="shared" si="4529"/>
        <v>18790.50798</v>
      </c>
      <c r="BZ327" s="8">
        <f t="shared" si="4529"/>
        <v>20366.61583</v>
      </c>
      <c r="CA327" s="8">
        <f t="shared" si="4529"/>
        <v>24039.46285</v>
      </c>
      <c r="CB327" s="8">
        <f t="shared" si="31"/>
        <v>230588.6034</v>
      </c>
      <c r="CC327" s="8">
        <f t="shared" ref="CC327:CN327" si="4530">CC328+CC341+CC354</f>
        <v>22510.02122</v>
      </c>
      <c r="CD327" s="8">
        <f t="shared" si="4530"/>
        <v>24891.37829</v>
      </c>
      <c r="CE327" s="8">
        <f t="shared" si="4530"/>
        <v>27745.26851</v>
      </c>
      <c r="CF327" s="8">
        <f t="shared" si="4530"/>
        <v>27707.16364</v>
      </c>
      <c r="CG327" s="8">
        <f t="shared" si="4530"/>
        <v>28192.40815</v>
      </c>
      <c r="CH327" s="8">
        <f t="shared" si="4530"/>
        <v>29896.0551</v>
      </c>
      <c r="CI327" s="8">
        <f t="shared" si="4530"/>
        <v>34431.28842</v>
      </c>
      <c r="CJ327" s="8">
        <f t="shared" si="4530"/>
        <v>33637.71758</v>
      </c>
      <c r="CK327" s="8">
        <f t="shared" si="4530"/>
        <v>30655.75719</v>
      </c>
      <c r="CL327" s="8">
        <f t="shared" si="4530"/>
        <v>29173.47793</v>
      </c>
      <c r="CM327" s="8">
        <f t="shared" si="4530"/>
        <v>31511.2716</v>
      </c>
      <c r="CN327" s="8">
        <f t="shared" si="4530"/>
        <v>37272.33112</v>
      </c>
      <c r="CO327" s="8">
        <f t="shared" si="33"/>
        <v>357624.1387</v>
      </c>
      <c r="CP327" s="2"/>
      <c r="CQ327" s="2"/>
      <c r="CR327" s="48">
        <f>O327-'ОПУ БС'!C327</f>
        <v>0</v>
      </c>
      <c r="CS327" s="48">
        <f>AB327-'ОПУ БС'!D327</f>
        <v>0</v>
      </c>
      <c r="CT327" s="48">
        <f>AO327-'ОПУ БС'!E327</f>
        <v>-0.064</v>
      </c>
      <c r="CU327" s="48">
        <f>BB327-'ОПУ БС'!F327</f>
        <v>0.02176000002</v>
      </c>
      <c r="CV327" s="48">
        <f>BO327-'ОПУ БС'!G327</f>
        <v>0.03863039997</v>
      </c>
      <c r="CW327" s="48">
        <f>CB327-'ОПУ БС'!H327</f>
        <v>0.0001756160345</v>
      </c>
      <c r="CX327" s="48">
        <f>CO327-'ОПУ БС'!I327</f>
        <v>-0.08781735931</v>
      </c>
      <c r="CY327" s="2"/>
      <c r="CZ327" s="2"/>
      <c r="DA327" s="49">
        <f t="shared" ref="DA327:DL327" si="4531">DA328+DA341+DA354</f>
        <v>0</v>
      </c>
      <c r="DB327" s="49">
        <f t="shared" si="4531"/>
        <v>0</v>
      </c>
      <c r="DC327" s="49">
        <f t="shared" si="4531"/>
        <v>0</v>
      </c>
      <c r="DD327" s="49">
        <f t="shared" si="4531"/>
        <v>0</v>
      </c>
      <c r="DE327" s="49">
        <f t="shared" si="4531"/>
        <v>0</v>
      </c>
      <c r="DF327" s="49">
        <f t="shared" si="4531"/>
        <v>-21.30774974</v>
      </c>
      <c r="DG327" s="49">
        <f t="shared" si="4531"/>
        <v>-24.61917269</v>
      </c>
      <c r="DH327" s="49">
        <f t="shared" si="4531"/>
        <v>-24.46693108</v>
      </c>
      <c r="DI327" s="49">
        <f t="shared" si="4531"/>
        <v>-22.8853368</v>
      </c>
      <c r="DJ327" s="49">
        <f t="shared" si="4531"/>
        <v>-21.63637678</v>
      </c>
      <c r="DK327" s="49">
        <f t="shared" si="4531"/>
        <v>-25.21723108</v>
      </c>
      <c r="DL327" s="49">
        <f t="shared" si="4531"/>
        <v>-27.35637477</v>
      </c>
      <c r="DM327" s="50">
        <f t="shared" si="35"/>
        <v>-167.4891729</v>
      </c>
      <c r="DN327" s="49">
        <f t="shared" ref="DN327:DY327" si="4532">DN328+DN341+DN354</f>
        <v>-26.43495463</v>
      </c>
      <c r="DO327" s="49">
        <f t="shared" si="4532"/>
        <v>-30.08127481</v>
      </c>
      <c r="DP327" s="49">
        <f t="shared" si="4532"/>
        <v>-33.65445742</v>
      </c>
      <c r="DQ327" s="49">
        <f t="shared" si="4532"/>
        <v>-33.58168991</v>
      </c>
      <c r="DR327" s="49">
        <f t="shared" si="4532"/>
        <v>-33.45937201</v>
      </c>
      <c r="DS327" s="49">
        <f t="shared" si="4532"/>
        <v>-35.20951083</v>
      </c>
      <c r="DT327" s="49">
        <f t="shared" si="4532"/>
        <v>-40.6457109</v>
      </c>
      <c r="DU327" s="49">
        <f t="shared" si="4532"/>
        <v>-40.44891258</v>
      </c>
      <c r="DV327" s="49">
        <f t="shared" si="4532"/>
        <v>-313.5244869</v>
      </c>
      <c r="DW327" s="49">
        <f t="shared" si="4532"/>
        <v>-295.6986322</v>
      </c>
      <c r="DX327" s="49">
        <f t="shared" si="4532"/>
        <v>-305.6032903</v>
      </c>
      <c r="DY327" s="49">
        <f t="shared" si="4532"/>
        <v>-373.4132124</v>
      </c>
      <c r="DZ327" s="50">
        <f t="shared" si="37"/>
        <v>-1561.755505</v>
      </c>
      <c r="EA327" s="49">
        <f t="shared" ref="EA327:EL327" si="4533">EA328+EA341+EA354</f>
        <v>-839.875651</v>
      </c>
      <c r="EB327" s="49">
        <f t="shared" si="4533"/>
        <v>-918.5688691</v>
      </c>
      <c r="EC327" s="49">
        <f t="shared" si="4533"/>
        <v>-1033.542929</v>
      </c>
      <c r="ED327" s="49">
        <f t="shared" si="4533"/>
        <v>-1029.11248</v>
      </c>
      <c r="EE327" s="49">
        <f t="shared" si="4533"/>
        <v>-1050.3085</v>
      </c>
      <c r="EF327" s="49">
        <f t="shared" si="4533"/>
        <v>-1116.156411</v>
      </c>
      <c r="EG327" s="49">
        <f t="shared" si="4533"/>
        <v>-1282.232512</v>
      </c>
      <c r="EH327" s="49">
        <f t="shared" si="4533"/>
        <v>-1250.042235</v>
      </c>
      <c r="EI327" s="49">
        <f t="shared" si="4533"/>
        <v>-1161.782841</v>
      </c>
      <c r="EJ327" s="49">
        <f t="shared" si="4533"/>
        <v>-1095.49436</v>
      </c>
      <c r="EK327" s="49">
        <f t="shared" si="4533"/>
        <v>-1118.925133</v>
      </c>
      <c r="EL327" s="49">
        <f t="shared" si="4533"/>
        <v>-1383.260689</v>
      </c>
      <c r="EM327" s="50">
        <f t="shared" si="39"/>
        <v>-13279.30261</v>
      </c>
      <c r="EN327" s="49">
        <f t="shared" ref="EN327:EY327" si="4534">EN328+EN341+EN354</f>
        <v>-2280.017115</v>
      </c>
      <c r="EO327" s="49">
        <f t="shared" si="4534"/>
        <v>-2491.246542</v>
      </c>
      <c r="EP327" s="49">
        <f t="shared" si="4534"/>
        <v>-2803.145605</v>
      </c>
      <c r="EQ327" s="49">
        <f t="shared" si="4534"/>
        <v>-2791.279665</v>
      </c>
      <c r="ER327" s="49">
        <f t="shared" si="4534"/>
        <v>-2850.398644</v>
      </c>
      <c r="ES327" s="49">
        <f t="shared" si="4534"/>
        <v>-3029.854507</v>
      </c>
      <c r="ET327" s="49">
        <f t="shared" si="4534"/>
        <v>-3480.309995</v>
      </c>
      <c r="EU327" s="49">
        <f t="shared" si="4534"/>
        <v>-3391.187088</v>
      </c>
      <c r="EV327" s="49">
        <f t="shared" si="4534"/>
        <v>-3151.32706</v>
      </c>
      <c r="EW327" s="49">
        <f t="shared" si="4534"/>
        <v>-2971.34728</v>
      </c>
      <c r="EX327" s="49">
        <f t="shared" si="4534"/>
        <v>-3025.010639</v>
      </c>
      <c r="EY327" s="49">
        <f t="shared" si="4534"/>
        <v>-3751.758621</v>
      </c>
      <c r="EZ327" s="51">
        <f t="shared" si="41"/>
        <v>-36016.88276</v>
      </c>
      <c r="FA327" s="49">
        <f t="shared" ref="FA327:FL327" si="4535">FA328+FA341+FA354</f>
        <v>-3174.604505</v>
      </c>
      <c r="FB327" s="49">
        <f t="shared" si="4535"/>
        <v>-3467.799251</v>
      </c>
      <c r="FC327" s="49">
        <f t="shared" si="4535"/>
        <v>-3901.677595</v>
      </c>
      <c r="FD327" s="49">
        <f t="shared" si="4535"/>
        <v>-3885.516779</v>
      </c>
      <c r="FE327" s="49">
        <f t="shared" si="4535"/>
        <v>-3968.450884</v>
      </c>
      <c r="FF327" s="49">
        <f t="shared" si="4535"/>
        <v>-4218.633661</v>
      </c>
      <c r="FG327" s="49">
        <f t="shared" si="4535"/>
        <v>-4845.628105</v>
      </c>
      <c r="FH327" s="49">
        <f t="shared" si="4535"/>
        <v>-4720.861086</v>
      </c>
      <c r="FI327" s="49">
        <f t="shared" si="4535"/>
        <v>-4386.790539</v>
      </c>
      <c r="FJ327" s="49">
        <f t="shared" si="4535"/>
        <v>-4136.183211</v>
      </c>
      <c r="FK327" s="49">
        <f t="shared" si="4535"/>
        <v>-4207.289267</v>
      </c>
      <c r="FL327" s="49">
        <f t="shared" si="4535"/>
        <v>-5222.492428</v>
      </c>
      <c r="FM327" s="51">
        <f t="shared" si="43"/>
        <v>-50135.92731</v>
      </c>
      <c r="FN327" s="2"/>
      <c r="FO327" s="2"/>
      <c r="FP327" s="8">
        <f t="shared" ref="FP327:GA327" si="4536">FP328+FP341+FP354</f>
        <v>2379.11739</v>
      </c>
      <c r="FQ327" s="8">
        <f t="shared" si="4536"/>
        <v>2677.872431</v>
      </c>
      <c r="FR327" s="8">
        <f t="shared" si="4536"/>
        <v>3034.990897</v>
      </c>
      <c r="FS327" s="8">
        <f t="shared" si="4536"/>
        <v>3029.564096</v>
      </c>
      <c r="FT327" s="8">
        <f t="shared" si="4536"/>
        <v>3088.738906</v>
      </c>
      <c r="FU327" s="8">
        <f t="shared" si="4536"/>
        <v>3307.96052</v>
      </c>
      <c r="FV327" s="8">
        <f t="shared" si="4536"/>
        <v>3873.193364</v>
      </c>
      <c r="FW327" s="8">
        <f t="shared" si="4536"/>
        <v>3770.527173</v>
      </c>
      <c r="FX327" s="8">
        <f t="shared" si="4536"/>
        <v>3432.509501</v>
      </c>
      <c r="FY327" s="8">
        <f t="shared" si="4536"/>
        <v>3213.278289</v>
      </c>
      <c r="FZ327" s="8">
        <f t="shared" si="4536"/>
        <v>3470.190493</v>
      </c>
      <c r="GA327" s="8">
        <f t="shared" si="4536"/>
        <v>4227.667798</v>
      </c>
      <c r="GB327" s="52">
        <f t="shared" si="45"/>
        <v>39505.61086</v>
      </c>
      <c r="GC327" s="8">
        <f t="shared" ref="GC327:GN327" si="4537">GC328+GC341+GC354</f>
        <v>3025.635853</v>
      </c>
      <c r="GD327" s="8">
        <f t="shared" si="4537"/>
        <v>3393.343807</v>
      </c>
      <c r="GE327" s="8">
        <f t="shared" si="4537"/>
        <v>3835.739311</v>
      </c>
      <c r="GF327" s="8">
        <f t="shared" si="4537"/>
        <v>3829.420952</v>
      </c>
      <c r="GG327" s="8">
        <f t="shared" si="4537"/>
        <v>3903.173665</v>
      </c>
      <c r="GH327" s="8">
        <f t="shared" si="4537"/>
        <v>4174.064508</v>
      </c>
      <c r="GI327" s="8">
        <f t="shared" si="4537"/>
        <v>4870.645188</v>
      </c>
      <c r="GJ327" s="8">
        <f t="shared" si="4537"/>
        <v>4745.332462</v>
      </c>
      <c r="GK327" s="8">
        <f t="shared" si="4537"/>
        <v>4312.57148</v>
      </c>
      <c r="GL327" s="8">
        <f t="shared" si="4537"/>
        <v>4050.990556</v>
      </c>
      <c r="GM327" s="8">
        <f t="shared" si="4537"/>
        <v>4394.35395</v>
      </c>
      <c r="GN327" s="8">
        <f t="shared" si="4537"/>
        <v>5309.282759</v>
      </c>
      <c r="GO327" s="52">
        <f t="shared" si="47"/>
        <v>49844.55449</v>
      </c>
      <c r="GP327" s="53">
        <f t="shared" ref="GP327:HA327" si="4538">GP328+GP341+GP354</f>
        <v>4132.448746</v>
      </c>
      <c r="GQ327" s="53">
        <f t="shared" si="4538"/>
        <v>4504.359191</v>
      </c>
      <c r="GR327" s="53">
        <f t="shared" si="4538"/>
        <v>5188.947721</v>
      </c>
      <c r="GS327" s="53">
        <f t="shared" si="4538"/>
        <v>5203.899499</v>
      </c>
      <c r="GT327" s="53">
        <f t="shared" si="4538"/>
        <v>5303.593725</v>
      </c>
      <c r="GU327" s="53">
        <f t="shared" si="4538"/>
        <v>5641.684268</v>
      </c>
      <c r="GV327" s="53">
        <f t="shared" si="4538"/>
        <v>6562.174319</v>
      </c>
      <c r="GW327" s="53">
        <f t="shared" si="4538"/>
        <v>6399.27295</v>
      </c>
      <c r="GX327" s="53">
        <f t="shared" si="4538"/>
        <v>5806.227451</v>
      </c>
      <c r="GY327" s="53">
        <f t="shared" si="4538"/>
        <v>5473.291931</v>
      </c>
      <c r="GZ327" s="53">
        <f t="shared" si="4538"/>
        <v>6095.419894</v>
      </c>
      <c r="HA327" s="53">
        <f t="shared" si="4538"/>
        <v>7145.651729</v>
      </c>
      <c r="HB327" s="52">
        <f t="shared" si="49"/>
        <v>67456.97142</v>
      </c>
      <c r="HC327" s="53">
        <f t="shared" ref="HC327:HN327" si="4539">HC328+HC341+HC354</f>
        <v>6086.246404</v>
      </c>
      <c r="HD327" s="53">
        <f t="shared" si="4539"/>
        <v>6741.530545</v>
      </c>
      <c r="HE327" s="53">
        <f t="shared" si="4539"/>
        <v>7522.142633</v>
      </c>
      <c r="HF327" s="53">
        <f t="shared" si="4539"/>
        <v>7511.171215</v>
      </c>
      <c r="HG327" s="53">
        <f t="shared" si="4539"/>
        <v>7643.055905</v>
      </c>
      <c r="HH327" s="53">
        <f t="shared" si="4539"/>
        <v>8117.302756</v>
      </c>
      <c r="HI327" s="53">
        <f t="shared" si="4539"/>
        <v>9342.301909</v>
      </c>
      <c r="HJ327" s="53">
        <f t="shared" si="4539"/>
        <v>9130.357927</v>
      </c>
      <c r="HK327" s="53">
        <f t="shared" si="4539"/>
        <v>8035.510794</v>
      </c>
      <c r="HL327" s="53">
        <f t="shared" si="4539"/>
        <v>7628.909254</v>
      </c>
      <c r="HM327" s="53">
        <f t="shared" si="4539"/>
        <v>8322.699629</v>
      </c>
      <c r="HN327" s="53">
        <f t="shared" si="4539"/>
        <v>9796.332283</v>
      </c>
      <c r="HO327" s="52">
        <f t="shared" si="51"/>
        <v>95877.56125</v>
      </c>
      <c r="HP327" s="53">
        <f t="shared" ref="HP327:IA327" si="4540">HP328+HP341+HP354</f>
        <v>8767.417704</v>
      </c>
      <c r="HQ327" s="53">
        <f t="shared" si="4540"/>
        <v>9715.236352</v>
      </c>
      <c r="HR327" s="53">
        <f t="shared" si="4540"/>
        <v>10827.66897</v>
      </c>
      <c r="HS327" s="53">
        <f t="shared" si="4540"/>
        <v>10815.62514</v>
      </c>
      <c r="HT327" s="53">
        <f t="shared" si="4540"/>
        <v>11002.57297</v>
      </c>
      <c r="HU327" s="53">
        <f t="shared" si="4540"/>
        <v>11677.80863</v>
      </c>
      <c r="HV327" s="53">
        <f t="shared" si="4540"/>
        <v>13439.61599</v>
      </c>
      <c r="HW327" s="53">
        <f t="shared" si="4540"/>
        <v>13139.13646</v>
      </c>
      <c r="HX327" s="53">
        <f t="shared" si="4540"/>
        <v>11934.85738</v>
      </c>
      <c r="HY327" s="53">
        <f t="shared" si="4540"/>
        <v>11353.79459</v>
      </c>
      <c r="HZ327" s="53">
        <f t="shared" si="4540"/>
        <v>12409.495</v>
      </c>
      <c r="IA327" s="53">
        <f t="shared" si="4540"/>
        <v>14566.68246</v>
      </c>
      <c r="IB327" s="52">
        <f t="shared" si="53"/>
        <v>139649.9117</v>
      </c>
      <c r="IC327" s="53">
        <f t="shared" ref="IC327:IN327" si="4541">IC328+IC341+IC354</f>
        <v>12221.14803</v>
      </c>
      <c r="ID327" s="53">
        <f t="shared" si="4541"/>
        <v>13550.85674</v>
      </c>
      <c r="IE327" s="53">
        <f t="shared" si="4541"/>
        <v>15084.14456</v>
      </c>
      <c r="IF327" s="53">
        <f t="shared" si="4541"/>
        <v>15071.49983</v>
      </c>
      <c r="IG327" s="53">
        <f t="shared" si="4541"/>
        <v>15325.9059</v>
      </c>
      <c r="IH327" s="53">
        <f t="shared" si="4541"/>
        <v>16254.11259</v>
      </c>
      <c r="II327" s="53">
        <f t="shared" si="4541"/>
        <v>18717.36462</v>
      </c>
      <c r="IJ327" s="53">
        <f t="shared" si="4541"/>
        <v>18300.81996</v>
      </c>
      <c r="IK327" s="53">
        <f t="shared" si="4541"/>
        <v>16597.39828</v>
      </c>
      <c r="IL327" s="53">
        <f t="shared" si="4541"/>
        <v>15819.1607</v>
      </c>
      <c r="IM327" s="53">
        <f t="shared" si="4541"/>
        <v>17341.6052</v>
      </c>
      <c r="IN327" s="53">
        <f t="shared" si="4541"/>
        <v>20287.70423</v>
      </c>
      <c r="IO327" s="52">
        <f t="shared" si="55"/>
        <v>194571.7206</v>
      </c>
      <c r="IP327" s="53">
        <f t="shared" ref="IP327:JA327" si="4542">IP328+IP341+IP354</f>
        <v>19335.41671</v>
      </c>
      <c r="IQ327" s="53">
        <f t="shared" si="4542"/>
        <v>21423.57904</v>
      </c>
      <c r="IR327" s="53">
        <f t="shared" si="4542"/>
        <v>23843.59091</v>
      </c>
      <c r="IS327" s="53">
        <f t="shared" si="4542"/>
        <v>23821.64686</v>
      </c>
      <c r="IT327" s="53">
        <f t="shared" si="4542"/>
        <v>24223.95726</v>
      </c>
      <c r="IU327" s="53">
        <f t="shared" si="4542"/>
        <v>25677.42144</v>
      </c>
      <c r="IV327" s="53">
        <f t="shared" si="4542"/>
        <v>29585.66032</v>
      </c>
      <c r="IW327" s="53">
        <f t="shared" si="4542"/>
        <v>28916.85649</v>
      </c>
      <c r="IX327" s="53">
        <f t="shared" si="4542"/>
        <v>26268.96665</v>
      </c>
      <c r="IY327" s="53">
        <f t="shared" si="4542"/>
        <v>25037.29472</v>
      </c>
      <c r="IZ327" s="53">
        <f t="shared" si="4542"/>
        <v>27303.98234</v>
      </c>
      <c r="JA327" s="53">
        <f t="shared" si="4542"/>
        <v>32049.83869</v>
      </c>
      <c r="JB327" s="52">
        <f t="shared" si="57"/>
        <v>307488.2114</v>
      </c>
      <c r="JC327" s="2"/>
      <c r="JD327" s="2"/>
      <c r="JE327" s="19">
        <f t="shared" si="58"/>
        <v>0</v>
      </c>
      <c r="JF327" s="19">
        <f t="shared" si="59"/>
        <v>0</v>
      </c>
      <c r="JG327" s="48">
        <f t="shared" si="60"/>
        <v>0</v>
      </c>
      <c r="JH327" s="48">
        <f t="shared" si="61"/>
        <v>0</v>
      </c>
      <c r="JI327" s="48">
        <f t="shared" si="62"/>
        <v>0</v>
      </c>
      <c r="JJ327" s="48">
        <f t="shared" si="63"/>
        <v>0</v>
      </c>
      <c r="JK327" s="48">
        <f t="shared" si="64"/>
        <v>0.0000000001164153218</v>
      </c>
    </row>
    <row r="328" ht="19.5" customHeight="1" outlineLevel="1">
      <c r="A328" s="2"/>
      <c r="B328" s="6" t="s">
        <v>16</v>
      </c>
      <c r="C328" s="8">
        <f t="shared" ref="C328:N328" si="4543">C329+C333</f>
        <v>1660.569135</v>
      </c>
      <c r="D328" s="8">
        <f t="shared" si="4543"/>
        <v>1834.099171</v>
      </c>
      <c r="E328" s="8">
        <f t="shared" si="4543"/>
        <v>2036.050735</v>
      </c>
      <c r="F328" s="8">
        <f t="shared" si="4543"/>
        <v>2032.012231</v>
      </c>
      <c r="G328" s="8">
        <f t="shared" si="4543"/>
        <v>2059.610851</v>
      </c>
      <c r="H328" s="8">
        <f t="shared" si="4543"/>
        <v>2185.312128</v>
      </c>
      <c r="I328" s="8">
        <f t="shared" si="4543"/>
        <v>2537.069156</v>
      </c>
      <c r="J328" s="8">
        <f t="shared" si="4543"/>
        <v>2460.919592</v>
      </c>
      <c r="K328" s="8">
        <f t="shared" si="4543"/>
        <v>2291.319546</v>
      </c>
      <c r="L328" s="8">
        <f t="shared" si="4543"/>
        <v>2162.175466</v>
      </c>
      <c r="M328" s="8">
        <f t="shared" si="4543"/>
        <v>2229.175409</v>
      </c>
      <c r="N328" s="8">
        <f t="shared" si="4543"/>
        <v>2731.199235</v>
      </c>
      <c r="O328" s="8">
        <f t="shared" si="21"/>
        <v>26219.51266</v>
      </c>
      <c r="P328" s="8">
        <f t="shared" ref="P328:AA328" si="4544">P329+P333</f>
        <v>1971.785835</v>
      </c>
      <c r="Q328" s="8">
        <f t="shared" si="4544"/>
        <v>2177.648905</v>
      </c>
      <c r="R328" s="8">
        <f t="shared" si="4544"/>
        <v>2417.589004</v>
      </c>
      <c r="S328" s="8">
        <f t="shared" si="4544"/>
        <v>2412.843193</v>
      </c>
      <c r="T328" s="8">
        <f t="shared" si="4544"/>
        <v>2445.638916</v>
      </c>
      <c r="U328" s="8">
        <f t="shared" si="4544"/>
        <v>2594.676765</v>
      </c>
      <c r="V328" s="8">
        <f t="shared" si="4544"/>
        <v>3012.322262</v>
      </c>
      <c r="W328" s="8">
        <f t="shared" si="4544"/>
        <v>2922.45745</v>
      </c>
      <c r="X328" s="8">
        <f t="shared" si="4544"/>
        <v>2720.892376</v>
      </c>
      <c r="Y328" s="8">
        <f t="shared" si="4544"/>
        <v>2567.452363</v>
      </c>
      <c r="Z328" s="8">
        <f t="shared" si="4544"/>
        <v>2647.084678</v>
      </c>
      <c r="AA328" s="8">
        <f t="shared" si="4544"/>
        <v>3243.068808</v>
      </c>
      <c r="AB328" s="8">
        <f t="shared" si="23"/>
        <v>31133.46056</v>
      </c>
      <c r="AC328" s="8">
        <f t="shared" ref="AC328:AN328" si="4545">AC329+AC333</f>
        <v>2531.81986</v>
      </c>
      <c r="AD328" s="8">
        <f t="shared" si="4545"/>
        <v>2678.157557</v>
      </c>
      <c r="AE328" s="8">
        <f t="shared" si="4545"/>
        <v>3081.192508</v>
      </c>
      <c r="AF328" s="8">
        <f t="shared" si="4545"/>
        <v>3098.147987</v>
      </c>
      <c r="AG328" s="8">
        <f t="shared" si="4545"/>
        <v>3141.085808</v>
      </c>
      <c r="AH328" s="8">
        <f t="shared" si="4545"/>
        <v>3330.995078</v>
      </c>
      <c r="AI328" s="8">
        <f t="shared" si="4545"/>
        <v>3867.863333</v>
      </c>
      <c r="AJ328" s="8">
        <f t="shared" si="4545"/>
        <v>3753.213614</v>
      </c>
      <c r="AK328" s="8">
        <f t="shared" si="4545"/>
        <v>3493.907748</v>
      </c>
      <c r="AL328" s="8">
        <f t="shared" si="4545"/>
        <v>3296.757192</v>
      </c>
      <c r="AM328" s="8">
        <f t="shared" si="4545"/>
        <v>3538.784967</v>
      </c>
      <c r="AN328" s="8">
        <f t="shared" si="4545"/>
        <v>4164.177401</v>
      </c>
      <c r="AO328" s="8">
        <f t="shared" si="25"/>
        <v>39976.10305</v>
      </c>
      <c r="AP328" s="8">
        <f t="shared" ref="AP328:BA328" si="4546">AP329+AP333</f>
        <v>3587.377196</v>
      </c>
      <c r="AQ328" s="8">
        <f t="shared" si="4546"/>
        <v>3961.427921</v>
      </c>
      <c r="AR328" s="8">
        <f t="shared" si="4546"/>
        <v>4398.321125</v>
      </c>
      <c r="AS328" s="8">
        <f t="shared" si="4546"/>
        <v>4389.816832</v>
      </c>
      <c r="AT328" s="8">
        <f t="shared" si="4546"/>
        <v>4451.68799</v>
      </c>
      <c r="AU328" s="8">
        <f t="shared" si="4546"/>
        <v>4718.356571</v>
      </c>
      <c r="AV328" s="8">
        <f t="shared" si="4546"/>
        <v>5479.71394</v>
      </c>
      <c r="AW328" s="8">
        <f t="shared" si="4546"/>
        <v>5318.829974</v>
      </c>
      <c r="AX328" s="8">
        <f t="shared" si="4546"/>
        <v>4950.808037</v>
      </c>
      <c r="AY328" s="8">
        <f t="shared" si="4546"/>
        <v>4671.329315</v>
      </c>
      <c r="AZ328" s="8">
        <f t="shared" si="4546"/>
        <v>4814.837492</v>
      </c>
      <c r="BA328" s="8">
        <f t="shared" si="4546"/>
        <v>5900.291441</v>
      </c>
      <c r="BB328" s="8">
        <f t="shared" si="27"/>
        <v>56642.79783</v>
      </c>
      <c r="BC328" s="8">
        <f t="shared" ref="BC328:BN328" si="4547">BC329+BC333</f>
        <v>5533.650802</v>
      </c>
      <c r="BD328" s="8">
        <f t="shared" si="4547"/>
        <v>6110.370431</v>
      </c>
      <c r="BE328" s="8">
        <f t="shared" si="4547"/>
        <v>6784.494024</v>
      </c>
      <c r="BF328" s="8">
        <f t="shared" si="4547"/>
        <v>6771.441113</v>
      </c>
      <c r="BG328" s="8">
        <f t="shared" si="4547"/>
        <v>6868.549032</v>
      </c>
      <c r="BH328" s="8">
        <f t="shared" si="4547"/>
        <v>7276.090881</v>
      </c>
      <c r="BI328" s="8">
        <f t="shared" si="4547"/>
        <v>8451.65056</v>
      </c>
      <c r="BJ328" s="8">
        <f t="shared" si="4547"/>
        <v>8205.704692</v>
      </c>
      <c r="BK328" s="8">
        <f t="shared" si="4547"/>
        <v>7637.115748</v>
      </c>
      <c r="BL328" s="8">
        <f t="shared" si="4547"/>
        <v>7205.825095</v>
      </c>
      <c r="BM328" s="8">
        <f t="shared" si="4547"/>
        <v>7427.141994</v>
      </c>
      <c r="BN328" s="8">
        <f t="shared" si="4547"/>
        <v>9101.399346</v>
      </c>
      <c r="BO328" s="8">
        <f t="shared" si="29"/>
        <v>87373.43372</v>
      </c>
      <c r="BP328" s="8">
        <f t="shared" ref="BP328:CA328" si="4548">BP329+BP333</f>
        <v>8549.274299</v>
      </c>
      <c r="BQ328" s="8">
        <f t="shared" si="4548"/>
        <v>9439.734677</v>
      </c>
      <c r="BR328" s="8">
        <f t="shared" si="4548"/>
        <v>10481.65671</v>
      </c>
      <c r="BS328" s="8">
        <f t="shared" si="4548"/>
        <v>10461.61197</v>
      </c>
      <c r="BT328" s="8">
        <f t="shared" si="4548"/>
        <v>10614.27442</v>
      </c>
      <c r="BU328" s="8">
        <f t="shared" si="4548"/>
        <v>11237.60061</v>
      </c>
      <c r="BV328" s="8">
        <f t="shared" si="4548"/>
        <v>13056.03029</v>
      </c>
      <c r="BW328" s="8">
        <f t="shared" si="4548"/>
        <v>12679.36323</v>
      </c>
      <c r="BX328" s="8">
        <f t="shared" si="4548"/>
        <v>11799.54202</v>
      </c>
      <c r="BY328" s="8">
        <f t="shared" si="4548"/>
        <v>11132.92878</v>
      </c>
      <c r="BZ328" s="8">
        <f t="shared" si="4548"/>
        <v>11475.21815</v>
      </c>
      <c r="CA328" s="8">
        <f t="shared" si="4548"/>
        <v>14061.30641</v>
      </c>
      <c r="CB328" s="8">
        <f t="shared" si="31"/>
        <v>134988.5416</v>
      </c>
      <c r="CC328" s="8">
        <f t="shared" ref="CC328:CN328" si="4549">CC329+CC333</f>
        <v>13744.55776</v>
      </c>
      <c r="CD328" s="8">
        <f t="shared" si="4549"/>
        <v>15174.83561</v>
      </c>
      <c r="CE328" s="8">
        <f t="shared" si="4549"/>
        <v>16850.95723</v>
      </c>
      <c r="CF328" s="8">
        <f t="shared" si="4549"/>
        <v>16818.99831</v>
      </c>
      <c r="CG328" s="8">
        <f t="shared" si="4549"/>
        <v>17068.7139</v>
      </c>
      <c r="CH328" s="8">
        <f t="shared" si="4549"/>
        <v>18062.13842</v>
      </c>
      <c r="CI328" s="8">
        <f t="shared" si="4549"/>
        <v>20988.32949</v>
      </c>
      <c r="CJ328" s="8">
        <f t="shared" si="4549"/>
        <v>20387.12704</v>
      </c>
      <c r="CK328" s="8">
        <f t="shared" si="4549"/>
        <v>18970.67608</v>
      </c>
      <c r="CL328" s="8">
        <f t="shared" si="4549"/>
        <v>17898.56516</v>
      </c>
      <c r="CM328" s="8">
        <f t="shared" si="4549"/>
        <v>18448.25354</v>
      </c>
      <c r="CN328" s="8">
        <f t="shared" si="4549"/>
        <v>22606.18053</v>
      </c>
      <c r="CO328" s="8">
        <f t="shared" si="33"/>
        <v>217019.3331</v>
      </c>
      <c r="CP328" s="2"/>
      <c r="CQ328" s="2"/>
      <c r="CR328" s="48">
        <f>O328-'ОПУ БС'!C328</f>
        <v>0</v>
      </c>
      <c r="CS328" s="48">
        <f>AB328-'ОПУ БС'!D328</f>
        <v>0</v>
      </c>
      <c r="CT328" s="48">
        <f>AO328-'ОПУ БС'!E328</f>
        <v>0</v>
      </c>
      <c r="CU328" s="48">
        <f>BB328-'ОПУ БС'!F328</f>
        <v>0</v>
      </c>
      <c r="CV328" s="48">
        <f>BO328-'ОПУ БС'!G328</f>
        <v>0</v>
      </c>
      <c r="CW328" s="48">
        <f>CB328-'ОПУ БС'!H328</f>
        <v>0</v>
      </c>
      <c r="CX328" s="48">
        <f>CO328-'ОПУ БС'!I328</f>
        <v>0</v>
      </c>
      <c r="CY328" s="2"/>
      <c r="CZ328" s="2"/>
      <c r="DA328" s="49">
        <f t="shared" ref="DA328:DL328" si="4550">DA329+DA333</f>
        <v>0</v>
      </c>
      <c r="DB328" s="49">
        <f t="shared" si="4550"/>
        <v>0</v>
      </c>
      <c r="DC328" s="49">
        <f t="shared" si="4550"/>
        <v>0</v>
      </c>
      <c r="DD328" s="49">
        <f t="shared" si="4550"/>
        <v>0</v>
      </c>
      <c r="DE328" s="49">
        <f t="shared" si="4550"/>
        <v>0</v>
      </c>
      <c r="DF328" s="49">
        <f t="shared" si="4550"/>
        <v>-13.94517776</v>
      </c>
      <c r="DG328" s="49">
        <f t="shared" si="4550"/>
        <v>-17.00702066</v>
      </c>
      <c r="DH328" s="49">
        <f t="shared" si="4550"/>
        <v>-16.22368596</v>
      </c>
      <c r="DI328" s="49">
        <f t="shared" si="4550"/>
        <v>-15.22568426</v>
      </c>
      <c r="DJ328" s="49">
        <f t="shared" si="4550"/>
        <v>-14.41441867</v>
      </c>
      <c r="DK328" s="49">
        <f t="shared" si="4550"/>
        <v>-16.38835786</v>
      </c>
      <c r="DL328" s="49">
        <f t="shared" si="4550"/>
        <v>-18.23774079</v>
      </c>
      <c r="DM328" s="50">
        <f t="shared" si="35"/>
        <v>-111.442086</v>
      </c>
      <c r="DN328" s="49">
        <f t="shared" ref="DN328:DY328" si="4551">DN329+DN333</f>
        <v>-18.69613494</v>
      </c>
      <c r="DO328" s="49">
        <f t="shared" si="4551"/>
        <v>-20.44967073</v>
      </c>
      <c r="DP328" s="49">
        <f t="shared" si="4551"/>
        <v>-22.88430899</v>
      </c>
      <c r="DQ328" s="49">
        <f t="shared" si="4551"/>
        <v>-22.87816513</v>
      </c>
      <c r="DR328" s="49">
        <f t="shared" si="4551"/>
        <v>-22.51678561</v>
      </c>
      <c r="DS328" s="49">
        <f t="shared" si="4551"/>
        <v>-23.55879534</v>
      </c>
      <c r="DT328" s="49">
        <f t="shared" si="4551"/>
        <v>-28.64751634</v>
      </c>
      <c r="DU328" s="49">
        <f t="shared" si="4551"/>
        <v>-27.40385872</v>
      </c>
      <c r="DV328" s="49">
        <f t="shared" si="4551"/>
        <v>-25.68757498</v>
      </c>
      <c r="DW328" s="49">
        <f t="shared" si="4551"/>
        <v>-24.30954373</v>
      </c>
      <c r="DX328" s="49">
        <f t="shared" si="4551"/>
        <v>-27.41955421</v>
      </c>
      <c r="DY328" s="49">
        <f t="shared" si="4551"/>
        <v>-30.75022194</v>
      </c>
      <c r="DZ328" s="50">
        <f t="shared" si="37"/>
        <v>-295.2021306</v>
      </c>
      <c r="EA328" s="49">
        <f t="shared" ref="EA328:EL328" si="4552">EA329+EA333</f>
        <v>-20.09809288</v>
      </c>
      <c r="EB328" s="49">
        <f t="shared" si="4552"/>
        <v>-21.98195235</v>
      </c>
      <c r="EC328" s="49">
        <f t="shared" si="4552"/>
        <v>-24.60008937</v>
      </c>
      <c r="ED328" s="49">
        <f t="shared" si="4552"/>
        <v>-24.59371892</v>
      </c>
      <c r="EE328" s="49">
        <f t="shared" si="4552"/>
        <v>-24.18276591</v>
      </c>
      <c r="EF328" s="49">
        <f t="shared" si="4552"/>
        <v>-25.20135053</v>
      </c>
      <c r="EG328" s="49">
        <f t="shared" si="4552"/>
        <v>-30.7835924</v>
      </c>
      <c r="EH328" s="49">
        <f t="shared" si="4552"/>
        <v>-29.45726287</v>
      </c>
      <c r="EI328" s="49">
        <f t="shared" si="4552"/>
        <v>-27.61096483</v>
      </c>
      <c r="EJ328" s="49">
        <f t="shared" si="4552"/>
        <v>-26.13230476</v>
      </c>
      <c r="EK328" s="49">
        <f t="shared" si="4552"/>
        <v>-29.64014007</v>
      </c>
      <c r="EL328" s="49">
        <f t="shared" si="4552"/>
        <v>-33.05607382</v>
      </c>
      <c r="EM328" s="50">
        <f t="shared" si="39"/>
        <v>-317.3383087</v>
      </c>
      <c r="EN328" s="49">
        <f t="shared" ref="EN328:EY328" si="4553">EN329+EN333</f>
        <v>-19.34816441</v>
      </c>
      <c r="EO328" s="49">
        <f t="shared" si="4553"/>
        <v>-21.16500352</v>
      </c>
      <c r="EP328" s="49">
        <f t="shared" si="4553"/>
        <v>-23.68280832</v>
      </c>
      <c r="EQ328" s="49">
        <f t="shared" si="4553"/>
        <v>-23.67604329</v>
      </c>
      <c r="ER328" s="49">
        <f t="shared" si="4553"/>
        <v>-23.27675214</v>
      </c>
      <c r="ES328" s="49">
        <f t="shared" si="4553"/>
        <v>-24.15584</v>
      </c>
      <c r="ET328" s="49">
        <f t="shared" si="4553"/>
        <v>-29.62107453</v>
      </c>
      <c r="EU328" s="49">
        <f t="shared" si="4553"/>
        <v>-28.3649607</v>
      </c>
      <c r="EV328" s="49">
        <f t="shared" si="4553"/>
        <v>-26.58083509</v>
      </c>
      <c r="EW328" s="49">
        <f t="shared" si="4553"/>
        <v>-25.15798191</v>
      </c>
      <c r="EX328" s="49">
        <f t="shared" si="4553"/>
        <v>-28.64523008</v>
      </c>
      <c r="EY328" s="49">
        <f t="shared" si="4553"/>
        <v>-31.82263884</v>
      </c>
      <c r="EZ328" s="51">
        <f t="shared" si="41"/>
        <v>-305.4973328</v>
      </c>
      <c r="FA328" s="49">
        <f t="shared" ref="FA328:FL328" si="4554">FA329+FA333</f>
        <v>-14.1435716</v>
      </c>
      <c r="FB328" s="49">
        <f t="shared" si="4554"/>
        <v>-15.48352826</v>
      </c>
      <c r="FC328" s="49">
        <f t="shared" si="4554"/>
        <v>-17.31451136</v>
      </c>
      <c r="FD328" s="49">
        <f t="shared" si="4554"/>
        <v>-17.30726525</v>
      </c>
      <c r="FE328" s="49">
        <f t="shared" si="4554"/>
        <v>-17.05590518</v>
      </c>
      <c r="FF328" s="49">
        <f t="shared" si="4554"/>
        <v>-17.66204276</v>
      </c>
      <c r="FG328" s="49">
        <f t="shared" si="4554"/>
        <v>-21.64209258</v>
      </c>
      <c r="FH328" s="49">
        <f t="shared" si="4554"/>
        <v>-20.75718859</v>
      </c>
      <c r="FI328" s="49">
        <f t="shared" si="4554"/>
        <v>-19.43736009</v>
      </c>
      <c r="FJ328" s="49">
        <f t="shared" si="4554"/>
        <v>-18.39307121</v>
      </c>
      <c r="FK328" s="49">
        <f t="shared" si="4554"/>
        <v>-20.86056143</v>
      </c>
      <c r="FL328" s="49">
        <f t="shared" si="4554"/>
        <v>-23.26245329</v>
      </c>
      <c r="FM328" s="51">
        <f t="shared" si="43"/>
        <v>-223.3195516</v>
      </c>
      <c r="FN328" s="2"/>
      <c r="FO328" s="2"/>
      <c r="FP328" s="8">
        <f t="shared" ref="FP328:GA328" si="4555">FP329+FP333</f>
        <v>1660.569135</v>
      </c>
      <c r="FQ328" s="8">
        <f t="shared" si="4555"/>
        <v>1834.099171</v>
      </c>
      <c r="FR328" s="8">
        <f t="shared" si="4555"/>
        <v>2036.050735</v>
      </c>
      <c r="FS328" s="8">
        <f t="shared" si="4555"/>
        <v>2032.012231</v>
      </c>
      <c r="FT328" s="8">
        <f t="shared" si="4555"/>
        <v>2059.610851</v>
      </c>
      <c r="FU328" s="8">
        <f t="shared" si="4555"/>
        <v>2185.312128</v>
      </c>
      <c r="FV328" s="8">
        <f t="shared" si="4555"/>
        <v>2537.069156</v>
      </c>
      <c r="FW328" s="8">
        <f t="shared" si="4555"/>
        <v>2460.919592</v>
      </c>
      <c r="FX328" s="8">
        <f t="shared" si="4555"/>
        <v>2291.319546</v>
      </c>
      <c r="FY328" s="8">
        <f t="shared" si="4555"/>
        <v>2162.175466</v>
      </c>
      <c r="FZ328" s="8">
        <f t="shared" si="4555"/>
        <v>2229.175409</v>
      </c>
      <c r="GA328" s="8">
        <f t="shared" si="4555"/>
        <v>2731.199235</v>
      </c>
      <c r="GB328" s="52">
        <f t="shared" si="45"/>
        <v>26219.51266</v>
      </c>
      <c r="GC328" s="8">
        <f t="shared" ref="GC328:GN328" si="4556">GC329+GC333</f>
        <v>1971.785835</v>
      </c>
      <c r="GD328" s="8">
        <f t="shared" si="4556"/>
        <v>2177.648905</v>
      </c>
      <c r="GE328" s="8">
        <f t="shared" si="4556"/>
        <v>2417.589004</v>
      </c>
      <c r="GF328" s="8">
        <f t="shared" si="4556"/>
        <v>2412.843193</v>
      </c>
      <c r="GG328" s="8">
        <f t="shared" si="4556"/>
        <v>2445.638916</v>
      </c>
      <c r="GH328" s="8">
        <f t="shared" si="4556"/>
        <v>2594.676765</v>
      </c>
      <c r="GI328" s="8">
        <f t="shared" si="4556"/>
        <v>3012.322262</v>
      </c>
      <c r="GJ328" s="8">
        <f t="shared" si="4556"/>
        <v>2922.45745</v>
      </c>
      <c r="GK328" s="8">
        <f t="shared" si="4556"/>
        <v>2720.892376</v>
      </c>
      <c r="GL328" s="8">
        <f t="shared" si="4556"/>
        <v>2567.452363</v>
      </c>
      <c r="GM328" s="8">
        <f t="shared" si="4556"/>
        <v>2647.084678</v>
      </c>
      <c r="GN328" s="8">
        <f t="shared" si="4556"/>
        <v>3243.068808</v>
      </c>
      <c r="GO328" s="52">
        <f t="shared" si="47"/>
        <v>31133.46056</v>
      </c>
      <c r="GP328" s="53">
        <f t="shared" ref="GP328:HA328" si="4557">GP329+GP333</f>
        <v>2531.81986</v>
      </c>
      <c r="GQ328" s="53">
        <f t="shared" si="4557"/>
        <v>2678.157557</v>
      </c>
      <c r="GR328" s="53">
        <f t="shared" si="4557"/>
        <v>3081.192508</v>
      </c>
      <c r="GS328" s="53">
        <f t="shared" si="4557"/>
        <v>3098.147987</v>
      </c>
      <c r="GT328" s="53">
        <f t="shared" si="4557"/>
        <v>3141.085808</v>
      </c>
      <c r="GU328" s="53">
        <f t="shared" si="4557"/>
        <v>3317.0499</v>
      </c>
      <c r="GV328" s="53">
        <f t="shared" si="4557"/>
        <v>3850.856313</v>
      </c>
      <c r="GW328" s="53">
        <f t="shared" si="4557"/>
        <v>3736.989928</v>
      </c>
      <c r="GX328" s="53">
        <f t="shared" si="4557"/>
        <v>3478.682064</v>
      </c>
      <c r="GY328" s="53">
        <f t="shared" si="4557"/>
        <v>3282.342773</v>
      </c>
      <c r="GZ328" s="53">
        <f t="shared" si="4557"/>
        <v>3522.396609</v>
      </c>
      <c r="HA328" s="53">
        <f t="shared" si="4557"/>
        <v>4145.939661</v>
      </c>
      <c r="HB328" s="52">
        <f t="shared" si="49"/>
        <v>39864.66097</v>
      </c>
      <c r="HC328" s="53">
        <f t="shared" ref="HC328:HN328" si="4558">HC329+HC333</f>
        <v>3568.681061</v>
      </c>
      <c r="HD328" s="53">
        <f t="shared" si="4558"/>
        <v>3940.97825</v>
      </c>
      <c r="HE328" s="53">
        <f t="shared" si="4558"/>
        <v>4375.436816</v>
      </c>
      <c r="HF328" s="53">
        <f t="shared" si="4558"/>
        <v>4366.938667</v>
      </c>
      <c r="HG328" s="53">
        <f t="shared" si="4558"/>
        <v>4429.171204</v>
      </c>
      <c r="HH328" s="53">
        <f t="shared" si="4558"/>
        <v>4694.797775</v>
      </c>
      <c r="HI328" s="53">
        <f t="shared" si="4558"/>
        <v>5451.066424</v>
      </c>
      <c r="HJ328" s="53">
        <f t="shared" si="4558"/>
        <v>5291.426115</v>
      </c>
      <c r="HK328" s="53">
        <f t="shared" si="4558"/>
        <v>4925.120462</v>
      </c>
      <c r="HL328" s="53">
        <f t="shared" si="4558"/>
        <v>4647.019771</v>
      </c>
      <c r="HM328" s="53">
        <f t="shared" si="4558"/>
        <v>4787.417937</v>
      </c>
      <c r="HN328" s="53">
        <f t="shared" si="4558"/>
        <v>5869.541219</v>
      </c>
      <c r="HO328" s="52">
        <f t="shared" si="51"/>
        <v>56347.5957</v>
      </c>
      <c r="HP328" s="53">
        <f t="shared" ref="HP328:IA328" si="4559">HP329+HP333</f>
        <v>5513.552709</v>
      </c>
      <c r="HQ328" s="53">
        <f t="shared" si="4559"/>
        <v>6088.388478</v>
      </c>
      <c r="HR328" s="53">
        <f t="shared" si="4559"/>
        <v>6759.893934</v>
      </c>
      <c r="HS328" s="53">
        <f t="shared" si="4559"/>
        <v>6746.847394</v>
      </c>
      <c r="HT328" s="53">
        <f t="shared" si="4559"/>
        <v>6844.366266</v>
      </c>
      <c r="HU328" s="53">
        <f t="shared" si="4559"/>
        <v>7250.889531</v>
      </c>
      <c r="HV328" s="53">
        <f t="shared" si="4559"/>
        <v>8420.866967</v>
      </c>
      <c r="HW328" s="53">
        <f t="shared" si="4559"/>
        <v>8176.247429</v>
      </c>
      <c r="HX328" s="53">
        <f t="shared" si="4559"/>
        <v>7609.504783</v>
      </c>
      <c r="HY328" s="53">
        <f t="shared" si="4559"/>
        <v>7179.692791</v>
      </c>
      <c r="HZ328" s="53">
        <f t="shared" si="4559"/>
        <v>7397.501854</v>
      </c>
      <c r="IA328" s="53">
        <f t="shared" si="4559"/>
        <v>9068.343272</v>
      </c>
      <c r="IB328" s="52">
        <f t="shared" si="53"/>
        <v>87056.09541</v>
      </c>
      <c r="IC328" s="53">
        <f t="shared" ref="IC328:IN328" si="4560">IC329+IC333</f>
        <v>8529.926135</v>
      </c>
      <c r="ID328" s="53">
        <f t="shared" si="4560"/>
        <v>9418.569673</v>
      </c>
      <c r="IE328" s="53">
        <f t="shared" si="4560"/>
        <v>10457.9739</v>
      </c>
      <c r="IF328" s="53">
        <f t="shared" si="4560"/>
        <v>10437.93593</v>
      </c>
      <c r="IG328" s="53">
        <f t="shared" si="4560"/>
        <v>10590.99767</v>
      </c>
      <c r="IH328" s="53">
        <f t="shared" si="4560"/>
        <v>11213.44477</v>
      </c>
      <c r="II328" s="53">
        <f t="shared" si="4560"/>
        <v>13026.40922</v>
      </c>
      <c r="IJ328" s="53">
        <f t="shared" si="4560"/>
        <v>12650.99827</v>
      </c>
      <c r="IK328" s="53">
        <f t="shared" si="4560"/>
        <v>11772.96118</v>
      </c>
      <c r="IL328" s="53">
        <f t="shared" si="4560"/>
        <v>11107.77079</v>
      </c>
      <c r="IM328" s="53">
        <f t="shared" si="4560"/>
        <v>11446.57292</v>
      </c>
      <c r="IN328" s="53">
        <f t="shared" si="4560"/>
        <v>14029.48377</v>
      </c>
      <c r="IO328" s="52">
        <f t="shared" si="55"/>
        <v>134683.0442</v>
      </c>
      <c r="IP328" s="53">
        <f t="shared" ref="IP328:JA328" si="4561">IP329+IP333</f>
        <v>13730.41419</v>
      </c>
      <c r="IQ328" s="53">
        <f t="shared" si="4561"/>
        <v>15159.35208</v>
      </c>
      <c r="IR328" s="53">
        <f t="shared" si="4561"/>
        <v>16833.64271</v>
      </c>
      <c r="IS328" s="53">
        <f t="shared" si="4561"/>
        <v>16801.69105</v>
      </c>
      <c r="IT328" s="53">
        <f t="shared" si="4561"/>
        <v>17051.65799</v>
      </c>
      <c r="IU328" s="53">
        <f t="shared" si="4561"/>
        <v>18044.47638</v>
      </c>
      <c r="IV328" s="53">
        <f t="shared" si="4561"/>
        <v>20966.68739</v>
      </c>
      <c r="IW328" s="53">
        <f t="shared" si="4561"/>
        <v>20366.36985</v>
      </c>
      <c r="IX328" s="53">
        <f t="shared" si="4561"/>
        <v>18951.23872</v>
      </c>
      <c r="IY328" s="53">
        <f t="shared" si="4561"/>
        <v>17880.17209</v>
      </c>
      <c r="IZ328" s="53">
        <f t="shared" si="4561"/>
        <v>18427.39297</v>
      </c>
      <c r="JA328" s="53">
        <f t="shared" si="4561"/>
        <v>22582.91807</v>
      </c>
      <c r="JB328" s="52">
        <f t="shared" si="57"/>
        <v>216796.0135</v>
      </c>
      <c r="JC328" s="2"/>
      <c r="JD328" s="2"/>
      <c r="JE328" s="19">
        <f t="shared" si="58"/>
        <v>0</v>
      </c>
      <c r="JF328" s="19">
        <f t="shared" si="59"/>
        <v>0</v>
      </c>
      <c r="JG328" s="48">
        <f t="shared" si="60"/>
        <v>0</v>
      </c>
      <c r="JH328" s="48">
        <f t="shared" si="61"/>
        <v>0</v>
      </c>
      <c r="JI328" s="48">
        <f t="shared" si="62"/>
        <v>0</v>
      </c>
      <c r="JJ328" s="48">
        <f t="shared" si="63"/>
        <v>0</v>
      </c>
      <c r="JK328" s="48">
        <f t="shared" si="64"/>
        <v>0</v>
      </c>
    </row>
    <row r="329" ht="19.5" customHeight="1" outlineLevel="1">
      <c r="A329" s="2"/>
      <c r="B329" s="6" t="s">
        <v>17</v>
      </c>
      <c r="C329" s="8">
        <f t="shared" ref="C329:N329" si="4562">SUM(C330:C332)</f>
        <v>1334.321941</v>
      </c>
      <c r="D329" s="8">
        <f t="shared" si="4562"/>
        <v>1477.802893</v>
      </c>
      <c r="E329" s="8">
        <f t="shared" si="4562"/>
        <v>1636.827195</v>
      </c>
      <c r="F329" s="8">
        <f t="shared" si="4562"/>
        <v>1632.788691</v>
      </c>
      <c r="G329" s="8">
        <f t="shared" si="4562"/>
        <v>1667.902426</v>
      </c>
      <c r="H329" s="8">
        <f t="shared" si="4562"/>
        <v>1773.243632</v>
      </c>
      <c r="I329" s="8">
        <f t="shared" si="4562"/>
        <v>2036.596647</v>
      </c>
      <c r="J329" s="8">
        <f t="shared" si="4562"/>
        <v>1983.926044</v>
      </c>
      <c r="K329" s="8">
        <f t="shared" si="4562"/>
        <v>1843.471103</v>
      </c>
      <c r="L329" s="8">
        <f t="shared" si="4562"/>
        <v>1738.129897</v>
      </c>
      <c r="M329" s="8">
        <f t="shared" si="4562"/>
        <v>1748.62225</v>
      </c>
      <c r="N329" s="8">
        <f t="shared" si="4562"/>
        <v>2194.608456</v>
      </c>
      <c r="O329" s="8">
        <f t="shared" si="21"/>
        <v>21068.24118</v>
      </c>
      <c r="P329" s="8">
        <f t="shared" ref="P329:AA329" si="4563">SUM(P330:P332)</f>
        <v>1595.928598</v>
      </c>
      <c r="Q329" s="8">
        <f t="shared" si="4563"/>
        <v>1767.173238</v>
      </c>
      <c r="R329" s="8">
        <f t="shared" si="4563"/>
        <v>1957.658437</v>
      </c>
      <c r="S329" s="8">
        <f t="shared" si="4563"/>
        <v>1952.912626</v>
      </c>
      <c r="T329" s="8">
        <f t="shared" si="4563"/>
        <v>1994.910747</v>
      </c>
      <c r="U329" s="8">
        <f t="shared" si="4563"/>
        <v>2120.90511</v>
      </c>
      <c r="V329" s="8">
        <f t="shared" si="4563"/>
        <v>2435.891017</v>
      </c>
      <c r="W329" s="8">
        <f t="shared" si="4563"/>
        <v>2372.893836</v>
      </c>
      <c r="X329" s="8">
        <f t="shared" si="4563"/>
        <v>2204.901352</v>
      </c>
      <c r="Y329" s="8">
        <f t="shared" si="4563"/>
        <v>2078.906989</v>
      </c>
      <c r="Z329" s="8">
        <f t="shared" si="4563"/>
        <v>2091.908082</v>
      </c>
      <c r="AA329" s="8">
        <f t="shared" si="4563"/>
        <v>2624.882562</v>
      </c>
      <c r="AB329" s="8">
        <f t="shared" si="23"/>
        <v>25198.87259</v>
      </c>
      <c r="AC329" s="8">
        <f t="shared" ref="AC329:AN329" si="4564">SUM(AC330:AC332)</f>
        <v>2059.907536</v>
      </c>
      <c r="AD329" s="8">
        <f t="shared" si="4564"/>
        <v>2162.779624</v>
      </c>
      <c r="AE329" s="8">
        <f t="shared" si="4564"/>
        <v>2503.720848</v>
      </c>
      <c r="AF329" s="8">
        <f t="shared" si="4564"/>
        <v>2520.676327</v>
      </c>
      <c r="AG329" s="8">
        <f t="shared" si="4564"/>
        <v>2574.88442</v>
      </c>
      <c r="AH329" s="8">
        <f t="shared" si="4564"/>
        <v>2737.508699</v>
      </c>
      <c r="AI329" s="8">
        <f t="shared" si="4564"/>
        <v>3144.069397</v>
      </c>
      <c r="AJ329" s="8">
        <f t="shared" si="4564"/>
        <v>3062.757257</v>
      </c>
      <c r="AK329" s="8">
        <f t="shared" si="4564"/>
        <v>2845.924885</v>
      </c>
      <c r="AL329" s="8">
        <f t="shared" si="4564"/>
        <v>2683.300606</v>
      </c>
      <c r="AM329" s="8">
        <f t="shared" si="4564"/>
        <v>2841.320414</v>
      </c>
      <c r="AN329" s="8">
        <f t="shared" si="4564"/>
        <v>3388.005815</v>
      </c>
      <c r="AO329" s="8">
        <f t="shared" si="25"/>
        <v>32524.85583</v>
      </c>
      <c r="AP329" s="8">
        <f t="shared" ref="AP329:BA329" si="4565">SUM(AP330:AP332)</f>
        <v>2956.039074</v>
      </c>
      <c r="AQ329" s="8">
        <f t="shared" si="4565"/>
        <v>3271.940235</v>
      </c>
      <c r="AR329" s="8">
        <f t="shared" si="4565"/>
        <v>3625.762634</v>
      </c>
      <c r="AS329" s="8">
        <f t="shared" si="4565"/>
        <v>3617.258341</v>
      </c>
      <c r="AT329" s="8">
        <f t="shared" si="4565"/>
        <v>3695.048843</v>
      </c>
      <c r="AU329" s="8">
        <f t="shared" si="4565"/>
        <v>3928.420349</v>
      </c>
      <c r="AV329" s="8">
        <f t="shared" si="4565"/>
        <v>4511.849113</v>
      </c>
      <c r="AW329" s="8">
        <f t="shared" si="4565"/>
        <v>4395.16336</v>
      </c>
      <c r="AX329" s="8">
        <f t="shared" si="4565"/>
        <v>4084.001353</v>
      </c>
      <c r="AY329" s="8">
        <f t="shared" si="4565"/>
        <v>3850.629847</v>
      </c>
      <c r="AZ329" s="8">
        <f t="shared" si="4565"/>
        <v>3876.281651</v>
      </c>
      <c r="BA329" s="8">
        <f t="shared" si="4565"/>
        <v>4861.906372</v>
      </c>
      <c r="BB329" s="8">
        <f t="shared" si="27"/>
        <v>46674.30117</v>
      </c>
      <c r="BC329" s="8">
        <f t="shared" ref="BC329:BN329" si="4566">SUM(BC330:BC332)</f>
        <v>4612.398806</v>
      </c>
      <c r="BD329" s="8">
        <f t="shared" si="4566"/>
        <v>5104.266277</v>
      </c>
      <c r="BE329" s="8">
        <f t="shared" si="4566"/>
        <v>5657.172501</v>
      </c>
      <c r="BF329" s="8">
        <f t="shared" si="4566"/>
        <v>5644.119591</v>
      </c>
      <c r="BG329" s="8">
        <f t="shared" si="4566"/>
        <v>5765.498507</v>
      </c>
      <c r="BH329" s="8">
        <f t="shared" si="4566"/>
        <v>6129.635255</v>
      </c>
      <c r="BI329" s="8">
        <f t="shared" si="4566"/>
        <v>7039.977124</v>
      </c>
      <c r="BJ329" s="8">
        <f t="shared" si="4566"/>
        <v>6857.90875</v>
      </c>
      <c r="BK329" s="8">
        <f t="shared" si="4566"/>
        <v>6372.393087</v>
      </c>
      <c r="BL329" s="8">
        <f t="shared" si="4566"/>
        <v>6008.256339</v>
      </c>
      <c r="BM329" s="8">
        <f t="shared" si="4566"/>
        <v>6049.541079</v>
      </c>
      <c r="BN329" s="8">
        <f t="shared" si="4566"/>
        <v>7586.182246</v>
      </c>
      <c r="BO329" s="8">
        <f t="shared" si="29"/>
        <v>72827.34956</v>
      </c>
      <c r="BP329" s="8">
        <f t="shared" ref="BP329:CA329" si="4567">SUM(BP330:BP332)</f>
        <v>7202.551361</v>
      </c>
      <c r="BQ329" s="8">
        <f t="shared" si="4567"/>
        <v>7968.971467</v>
      </c>
      <c r="BR329" s="8">
        <f t="shared" si="4567"/>
        <v>8833.693113</v>
      </c>
      <c r="BS329" s="8">
        <f t="shared" si="4567"/>
        <v>8813.648376</v>
      </c>
      <c r="BT329" s="8">
        <f t="shared" si="4567"/>
        <v>9003.189201</v>
      </c>
      <c r="BU329" s="8">
        <f t="shared" si="4567"/>
        <v>9571.811677</v>
      </c>
      <c r="BV329" s="8">
        <f t="shared" si="4567"/>
        <v>10993.36787</v>
      </c>
      <c r="BW329" s="8">
        <f t="shared" si="4567"/>
        <v>10709.05663</v>
      </c>
      <c r="BX329" s="8">
        <f t="shared" si="4567"/>
        <v>9950.893327</v>
      </c>
      <c r="BY329" s="8">
        <f t="shared" si="4567"/>
        <v>9382.270852</v>
      </c>
      <c r="BZ329" s="8">
        <f t="shared" si="4567"/>
        <v>9448.739721</v>
      </c>
      <c r="CA329" s="8">
        <f t="shared" si="4567"/>
        <v>11846.30158</v>
      </c>
      <c r="CB329" s="8">
        <f t="shared" si="31"/>
        <v>113724.4952</v>
      </c>
      <c r="CC329" s="8">
        <f t="shared" ref="CC329:CN329" si="4568">SUM(CC330:CC332)</f>
        <v>11680.147</v>
      </c>
      <c r="CD329" s="8">
        <f t="shared" si="4568"/>
        <v>12920.28176</v>
      </c>
      <c r="CE329" s="8">
        <f t="shared" si="4568"/>
        <v>14324.77038</v>
      </c>
      <c r="CF329" s="8">
        <f t="shared" si="4568"/>
        <v>14292.81146</v>
      </c>
      <c r="CG329" s="8">
        <f t="shared" si="4568"/>
        <v>14600.18375</v>
      </c>
      <c r="CH329" s="8">
        <f t="shared" si="4568"/>
        <v>15522.30062</v>
      </c>
      <c r="CI329" s="8">
        <f t="shared" si="4568"/>
        <v>17827.59279</v>
      </c>
      <c r="CJ329" s="8">
        <f t="shared" si="4568"/>
        <v>17366.53436</v>
      </c>
      <c r="CK329" s="8">
        <f t="shared" si="4568"/>
        <v>16137.0452</v>
      </c>
      <c r="CL329" s="8">
        <f t="shared" si="4568"/>
        <v>15214.92833</v>
      </c>
      <c r="CM329" s="8">
        <f t="shared" si="4568"/>
        <v>15326.00997</v>
      </c>
      <c r="CN329" s="8">
        <f t="shared" si="4568"/>
        <v>19210.7681</v>
      </c>
      <c r="CO329" s="8">
        <f t="shared" si="33"/>
        <v>184423.3737</v>
      </c>
      <c r="CP329" s="2"/>
      <c r="CQ329" s="2"/>
      <c r="CR329" s="48">
        <f>O329-'ОПУ БС'!C329</f>
        <v>0</v>
      </c>
      <c r="CS329" s="48">
        <f>AB329-'ОПУ БС'!D329</f>
        <v>0</v>
      </c>
      <c r="CT329" s="48">
        <f>AO329-'ОПУ БС'!E329</f>
        <v>0</v>
      </c>
      <c r="CU329" s="48">
        <f>BB329-'ОПУ БС'!F329</f>
        <v>0</v>
      </c>
      <c r="CV329" s="48">
        <f>BO329-'ОПУ БС'!G329</f>
        <v>0</v>
      </c>
      <c r="CW329" s="48">
        <f>CB329-'ОПУ БС'!H329</f>
        <v>0</v>
      </c>
      <c r="CX329" s="48">
        <f>CO329-'ОПУ БС'!I329</f>
        <v>0</v>
      </c>
      <c r="CY329" s="2"/>
      <c r="CZ329" s="2"/>
      <c r="DA329" s="49">
        <f t="shared" ref="DA329:DL329" si="4569">SUM(DA330:DA332)</f>
        <v>0</v>
      </c>
      <c r="DB329" s="49">
        <f t="shared" si="4569"/>
        <v>0</v>
      </c>
      <c r="DC329" s="49">
        <f t="shared" si="4569"/>
        <v>0</v>
      </c>
      <c r="DD329" s="49">
        <f t="shared" si="4569"/>
        <v>0</v>
      </c>
      <c r="DE329" s="49">
        <f t="shared" si="4569"/>
        <v>0</v>
      </c>
      <c r="DF329" s="49">
        <f t="shared" si="4569"/>
        <v>0</v>
      </c>
      <c r="DG329" s="49">
        <f t="shared" si="4569"/>
        <v>0</v>
      </c>
      <c r="DH329" s="49">
        <f t="shared" si="4569"/>
        <v>0</v>
      </c>
      <c r="DI329" s="49">
        <f t="shared" si="4569"/>
        <v>0</v>
      </c>
      <c r="DJ329" s="49">
        <f t="shared" si="4569"/>
        <v>0</v>
      </c>
      <c r="DK329" s="49">
        <f t="shared" si="4569"/>
        <v>0</v>
      </c>
      <c r="DL329" s="49">
        <f t="shared" si="4569"/>
        <v>0</v>
      </c>
      <c r="DM329" s="50">
        <f t="shared" si="35"/>
        <v>0</v>
      </c>
      <c r="DN329" s="49">
        <f t="shared" ref="DN329:DY329" si="4570">SUM(DN330:DN332)</f>
        <v>-2.135568877</v>
      </c>
      <c r="DO329" s="49">
        <f t="shared" si="4570"/>
        <v>-2.363789367</v>
      </c>
      <c r="DP329" s="49">
        <f t="shared" si="4570"/>
        <v>-2.61940578</v>
      </c>
      <c r="DQ329" s="49">
        <f t="shared" si="4570"/>
        <v>-2.613261915</v>
      </c>
      <c r="DR329" s="49">
        <f t="shared" si="4570"/>
        <v>-2.669461096</v>
      </c>
      <c r="DS329" s="49">
        <f t="shared" si="4570"/>
        <v>-2.838058639</v>
      </c>
      <c r="DT329" s="49">
        <f t="shared" si="4570"/>
        <v>-3.259552496</v>
      </c>
      <c r="DU329" s="49">
        <f t="shared" si="4570"/>
        <v>-3.175253725</v>
      </c>
      <c r="DV329" s="49">
        <f t="shared" si="4570"/>
        <v>-2.950457001</v>
      </c>
      <c r="DW329" s="49">
        <f t="shared" si="4570"/>
        <v>-2.781859458</v>
      </c>
      <c r="DX329" s="49">
        <f t="shared" si="4570"/>
        <v>-2.800391417</v>
      </c>
      <c r="DY329" s="49">
        <f t="shared" si="4570"/>
        <v>-3.512448811</v>
      </c>
      <c r="DZ329" s="50">
        <f t="shared" si="37"/>
        <v>-33.71950858</v>
      </c>
      <c r="EA329" s="49">
        <f t="shared" ref="EA329:EL329" si="4571">SUM(EA330:EA332)</f>
        <v>-2.251070035</v>
      </c>
      <c r="EB329" s="49">
        <f t="shared" si="4571"/>
        <v>-2.491124759</v>
      </c>
      <c r="EC329" s="49">
        <f t="shared" si="4571"/>
        <v>-2.760969299</v>
      </c>
      <c r="ED329" s="49">
        <f t="shared" si="4571"/>
        <v>-2.754598858</v>
      </c>
      <c r="EE329" s="49">
        <f t="shared" si="4571"/>
        <v>-2.813837543</v>
      </c>
      <c r="EF329" s="49">
        <f t="shared" si="4571"/>
        <v>-2.991553599</v>
      </c>
      <c r="EG329" s="49">
        <f t="shared" si="4571"/>
        <v>-3.435843737</v>
      </c>
      <c r="EH329" s="49">
        <f t="shared" si="4571"/>
        <v>-3.346985709</v>
      </c>
      <c r="EI329" s="49">
        <f t="shared" si="4571"/>
        <v>-3.110030969</v>
      </c>
      <c r="EJ329" s="49">
        <f t="shared" si="4571"/>
        <v>-2.932314913</v>
      </c>
      <c r="EK329" s="49">
        <f t="shared" si="4571"/>
        <v>-2.952463831</v>
      </c>
      <c r="EL329" s="49">
        <f t="shared" si="4571"/>
        <v>-3.70241782</v>
      </c>
      <c r="EM329" s="50">
        <f t="shared" si="39"/>
        <v>-35.54321107</v>
      </c>
      <c r="EN329" s="49">
        <f t="shared" ref="EN329:EY329" si="4572">SUM(EN330:EN332)</f>
        <v>-2.430836254</v>
      </c>
      <c r="EO329" s="49">
        <f t="shared" si="4572"/>
        <v>-2.689500397</v>
      </c>
      <c r="EP329" s="49">
        <f t="shared" si="4572"/>
        <v>-2.981340972</v>
      </c>
      <c r="EQ329" s="49">
        <f t="shared" si="4572"/>
        <v>-2.974575942</v>
      </c>
      <c r="ER329" s="49">
        <f t="shared" si="4572"/>
        <v>-3.038545317</v>
      </c>
      <c r="ES329" s="49">
        <f t="shared" si="4572"/>
        <v>-3.230453442</v>
      </c>
      <c r="ET329" s="49">
        <f t="shared" si="4572"/>
        <v>-3.710223756</v>
      </c>
      <c r="EU329" s="49">
        <f t="shared" si="4572"/>
        <v>-3.614269693</v>
      </c>
      <c r="EV329" s="49">
        <f t="shared" si="4572"/>
        <v>-3.358392193</v>
      </c>
      <c r="EW329" s="49">
        <f t="shared" si="4572"/>
        <v>-3.166484067</v>
      </c>
      <c r="EX329" s="49">
        <f t="shared" si="4572"/>
        <v>-3.188917082</v>
      </c>
      <c r="EY329" s="49">
        <f t="shared" si="4572"/>
        <v>-3.998085944</v>
      </c>
      <c r="EZ329" s="51">
        <f t="shared" si="41"/>
        <v>-38.38162506</v>
      </c>
      <c r="FA329" s="49">
        <f t="shared" ref="FA329:FL329" si="4573">SUM(FA330:FA332)</f>
        <v>-2.648263547</v>
      </c>
      <c r="FB329" s="49">
        <f t="shared" si="4573"/>
        <v>-2.929441829</v>
      </c>
      <c r="FC329" s="49">
        <f t="shared" si="4573"/>
        <v>-3.247884397</v>
      </c>
      <c r="FD329" s="49">
        <f t="shared" si="4573"/>
        <v>-3.240638288</v>
      </c>
      <c r="FE329" s="49">
        <f t="shared" si="4573"/>
        <v>-3.310329434</v>
      </c>
      <c r="FF329" s="49">
        <f t="shared" si="4573"/>
        <v>-3.519402872</v>
      </c>
      <c r="FG329" s="49">
        <f t="shared" si="4573"/>
        <v>-4.042086466</v>
      </c>
      <c r="FH329" s="49">
        <f t="shared" si="4573"/>
        <v>-3.937549747</v>
      </c>
      <c r="FI329" s="49">
        <f t="shared" si="4573"/>
        <v>-3.658785163</v>
      </c>
      <c r="FJ329" s="49">
        <f t="shared" si="4573"/>
        <v>-3.449711726</v>
      </c>
      <c r="FK329" s="49">
        <f t="shared" si="4573"/>
        <v>-3.474897491</v>
      </c>
      <c r="FL329" s="49">
        <f t="shared" si="4573"/>
        <v>-4.355696623</v>
      </c>
      <c r="FM329" s="51">
        <f t="shared" si="43"/>
        <v>-41.81468758</v>
      </c>
      <c r="FN329" s="2"/>
      <c r="FO329" s="2"/>
      <c r="FP329" s="8">
        <f t="shared" ref="FP329:GA329" si="4574">SUM(FP330:FP332)</f>
        <v>1334.321941</v>
      </c>
      <c r="FQ329" s="8">
        <f t="shared" si="4574"/>
        <v>1477.802893</v>
      </c>
      <c r="FR329" s="8">
        <f t="shared" si="4574"/>
        <v>1636.827195</v>
      </c>
      <c r="FS329" s="8">
        <f t="shared" si="4574"/>
        <v>1632.788691</v>
      </c>
      <c r="FT329" s="8">
        <f t="shared" si="4574"/>
        <v>1667.902426</v>
      </c>
      <c r="FU329" s="8">
        <f t="shared" si="4574"/>
        <v>1773.243632</v>
      </c>
      <c r="FV329" s="8">
        <f t="shared" si="4574"/>
        <v>2036.596647</v>
      </c>
      <c r="FW329" s="8">
        <f t="shared" si="4574"/>
        <v>1983.926044</v>
      </c>
      <c r="FX329" s="8">
        <f t="shared" si="4574"/>
        <v>1843.471103</v>
      </c>
      <c r="FY329" s="8">
        <f t="shared" si="4574"/>
        <v>1738.129897</v>
      </c>
      <c r="FZ329" s="8">
        <f t="shared" si="4574"/>
        <v>1748.62225</v>
      </c>
      <c r="GA329" s="8">
        <f t="shared" si="4574"/>
        <v>2194.608456</v>
      </c>
      <c r="GB329" s="52">
        <f t="shared" si="45"/>
        <v>21068.24118</v>
      </c>
      <c r="GC329" s="8">
        <f t="shared" ref="GC329:GN329" si="4575">SUM(GC330:GC332)</f>
        <v>1595.928598</v>
      </c>
      <c r="GD329" s="8">
        <f t="shared" si="4575"/>
        <v>1767.173238</v>
      </c>
      <c r="GE329" s="8">
        <f t="shared" si="4575"/>
        <v>1957.658437</v>
      </c>
      <c r="GF329" s="8">
        <f t="shared" si="4575"/>
        <v>1952.912626</v>
      </c>
      <c r="GG329" s="8">
        <f t="shared" si="4575"/>
        <v>1994.910747</v>
      </c>
      <c r="GH329" s="8">
        <f t="shared" si="4575"/>
        <v>2120.90511</v>
      </c>
      <c r="GI329" s="8">
        <f t="shared" si="4575"/>
        <v>2435.891017</v>
      </c>
      <c r="GJ329" s="8">
        <f t="shared" si="4575"/>
        <v>2372.893836</v>
      </c>
      <c r="GK329" s="8">
        <f t="shared" si="4575"/>
        <v>2204.901352</v>
      </c>
      <c r="GL329" s="8">
        <f t="shared" si="4575"/>
        <v>2078.906989</v>
      </c>
      <c r="GM329" s="8">
        <f t="shared" si="4575"/>
        <v>2091.908082</v>
      </c>
      <c r="GN329" s="8">
        <f t="shared" si="4575"/>
        <v>2624.882562</v>
      </c>
      <c r="GO329" s="52">
        <f t="shared" si="47"/>
        <v>25198.87259</v>
      </c>
      <c r="GP329" s="53">
        <f t="shared" ref="GP329:HA329" si="4576">SUM(GP330:GP332)</f>
        <v>2059.907536</v>
      </c>
      <c r="GQ329" s="53">
        <f t="shared" si="4576"/>
        <v>2162.779624</v>
      </c>
      <c r="GR329" s="53">
        <f t="shared" si="4576"/>
        <v>2503.720848</v>
      </c>
      <c r="GS329" s="53">
        <f t="shared" si="4576"/>
        <v>2520.676327</v>
      </c>
      <c r="GT329" s="53">
        <f t="shared" si="4576"/>
        <v>2574.88442</v>
      </c>
      <c r="GU329" s="53">
        <f t="shared" si="4576"/>
        <v>2737.508699</v>
      </c>
      <c r="GV329" s="53">
        <f t="shared" si="4576"/>
        <v>3144.069397</v>
      </c>
      <c r="GW329" s="53">
        <f t="shared" si="4576"/>
        <v>3062.757257</v>
      </c>
      <c r="GX329" s="53">
        <f t="shared" si="4576"/>
        <v>2845.924885</v>
      </c>
      <c r="GY329" s="53">
        <f t="shared" si="4576"/>
        <v>2683.300606</v>
      </c>
      <c r="GZ329" s="53">
        <f t="shared" si="4576"/>
        <v>2841.320414</v>
      </c>
      <c r="HA329" s="53">
        <f t="shared" si="4576"/>
        <v>3388.005815</v>
      </c>
      <c r="HB329" s="52">
        <f t="shared" si="49"/>
        <v>32524.85583</v>
      </c>
      <c r="HC329" s="53">
        <f t="shared" ref="HC329:HN329" si="4577">SUM(HC330:HC332)</f>
        <v>2953.903505</v>
      </c>
      <c r="HD329" s="53">
        <f t="shared" si="4577"/>
        <v>3269.576446</v>
      </c>
      <c r="HE329" s="53">
        <f t="shared" si="4577"/>
        <v>3623.143228</v>
      </c>
      <c r="HF329" s="53">
        <f t="shared" si="4577"/>
        <v>3614.645079</v>
      </c>
      <c r="HG329" s="53">
        <f t="shared" si="4577"/>
        <v>3692.379382</v>
      </c>
      <c r="HH329" s="53">
        <f t="shared" si="4577"/>
        <v>3925.58229</v>
      </c>
      <c r="HI329" s="53">
        <f t="shared" si="4577"/>
        <v>4508.589561</v>
      </c>
      <c r="HJ329" s="53">
        <f t="shared" si="4577"/>
        <v>4391.988107</v>
      </c>
      <c r="HK329" s="53">
        <f t="shared" si="4577"/>
        <v>4081.050896</v>
      </c>
      <c r="HL329" s="53">
        <f t="shared" si="4577"/>
        <v>3847.847987</v>
      </c>
      <c r="HM329" s="53">
        <f t="shared" si="4577"/>
        <v>3873.48126</v>
      </c>
      <c r="HN329" s="53">
        <f t="shared" si="4577"/>
        <v>4858.393923</v>
      </c>
      <c r="HO329" s="52">
        <f t="shared" si="51"/>
        <v>46640.58166</v>
      </c>
      <c r="HP329" s="53">
        <f t="shared" ref="HP329:IA329" si="4578">SUM(HP330:HP332)</f>
        <v>4610.147735</v>
      </c>
      <c r="HQ329" s="53">
        <f t="shared" si="4578"/>
        <v>5101.775152</v>
      </c>
      <c r="HR329" s="53">
        <f t="shared" si="4578"/>
        <v>5654.411532</v>
      </c>
      <c r="HS329" s="53">
        <f t="shared" si="4578"/>
        <v>5641.364992</v>
      </c>
      <c r="HT329" s="53">
        <f t="shared" si="4578"/>
        <v>5762.684669</v>
      </c>
      <c r="HU329" s="53">
        <f t="shared" si="4578"/>
        <v>6126.643701</v>
      </c>
      <c r="HV329" s="53">
        <f t="shared" si="4578"/>
        <v>7036.54128</v>
      </c>
      <c r="HW329" s="53">
        <f t="shared" si="4578"/>
        <v>6854.561765</v>
      </c>
      <c r="HX329" s="53">
        <f t="shared" si="4578"/>
        <v>6369.283056</v>
      </c>
      <c r="HY329" s="53">
        <f t="shared" si="4578"/>
        <v>6005.324024</v>
      </c>
      <c r="HZ329" s="53">
        <f t="shared" si="4578"/>
        <v>6046.588615</v>
      </c>
      <c r="IA329" s="53">
        <f t="shared" si="4578"/>
        <v>7582.479828</v>
      </c>
      <c r="IB329" s="52">
        <f t="shared" si="53"/>
        <v>72791.80635</v>
      </c>
      <c r="IC329" s="53">
        <f t="shared" ref="IC329:IN329" si="4579">SUM(IC330:IC332)</f>
        <v>7200.120525</v>
      </c>
      <c r="ID329" s="53">
        <f t="shared" si="4579"/>
        <v>7966.281967</v>
      </c>
      <c r="IE329" s="53">
        <f t="shared" si="4579"/>
        <v>8830.711772</v>
      </c>
      <c r="IF329" s="53">
        <f t="shared" si="4579"/>
        <v>8810.6738</v>
      </c>
      <c r="IG329" s="53">
        <f t="shared" si="4579"/>
        <v>9000.150656</v>
      </c>
      <c r="IH329" s="53">
        <f t="shared" si="4579"/>
        <v>9568.581223</v>
      </c>
      <c r="II329" s="53">
        <f t="shared" si="4579"/>
        <v>10989.65764</v>
      </c>
      <c r="IJ329" s="53">
        <f t="shared" si="4579"/>
        <v>10705.44236</v>
      </c>
      <c r="IK329" s="53">
        <f t="shared" si="4579"/>
        <v>9947.534935</v>
      </c>
      <c r="IL329" s="53">
        <f t="shared" si="4579"/>
        <v>9379.104367</v>
      </c>
      <c r="IM329" s="53">
        <f t="shared" si="4579"/>
        <v>9445.550804</v>
      </c>
      <c r="IN329" s="53">
        <f t="shared" si="4579"/>
        <v>11842.30349</v>
      </c>
      <c r="IO329" s="52">
        <f t="shared" si="55"/>
        <v>113686.1135</v>
      </c>
      <c r="IP329" s="53">
        <f t="shared" ref="IP329:JA329" si="4580">SUM(IP330:IP332)</f>
        <v>11677.49874</v>
      </c>
      <c r="IQ329" s="53">
        <f t="shared" si="4580"/>
        <v>12917.35232</v>
      </c>
      <c r="IR329" s="53">
        <f t="shared" si="4580"/>
        <v>14321.52249</v>
      </c>
      <c r="IS329" s="53">
        <f t="shared" si="4580"/>
        <v>14289.57083</v>
      </c>
      <c r="IT329" s="53">
        <f t="shared" si="4580"/>
        <v>14596.87342</v>
      </c>
      <c r="IU329" s="53">
        <f t="shared" si="4580"/>
        <v>15518.78122</v>
      </c>
      <c r="IV329" s="53">
        <f t="shared" si="4580"/>
        <v>17823.55071</v>
      </c>
      <c r="IW329" s="53">
        <f t="shared" si="4580"/>
        <v>17362.59681</v>
      </c>
      <c r="IX329" s="53">
        <f t="shared" si="4580"/>
        <v>16133.38642</v>
      </c>
      <c r="IY329" s="53">
        <f t="shared" si="4580"/>
        <v>15211.47862</v>
      </c>
      <c r="IZ329" s="53">
        <f t="shared" si="4580"/>
        <v>15322.53507</v>
      </c>
      <c r="JA329" s="53">
        <f t="shared" si="4580"/>
        <v>19206.4124</v>
      </c>
      <c r="JB329" s="52">
        <f t="shared" si="57"/>
        <v>184381.559</v>
      </c>
      <c r="JC329" s="2"/>
      <c r="JD329" s="2"/>
      <c r="JE329" s="19">
        <f t="shared" si="58"/>
        <v>0</v>
      </c>
      <c r="JF329" s="19">
        <f t="shared" si="59"/>
        <v>0</v>
      </c>
      <c r="JG329" s="48">
        <f t="shared" si="60"/>
        <v>0</v>
      </c>
      <c r="JH329" s="48">
        <f t="shared" si="61"/>
        <v>0</v>
      </c>
      <c r="JI329" s="48">
        <f t="shared" si="62"/>
        <v>0</v>
      </c>
      <c r="JJ329" s="48">
        <f t="shared" si="63"/>
        <v>0</v>
      </c>
      <c r="JK329" s="48">
        <f t="shared" si="64"/>
        <v>0</v>
      </c>
    </row>
    <row r="330" ht="19.5" customHeight="1" outlineLevel="1">
      <c r="A330" s="2"/>
      <c r="B330" s="13" t="s">
        <v>18</v>
      </c>
      <c r="C330" s="10">
        <f t="shared" ref="C330:N330" si="4581">C302*20%</f>
        <v>659.4258561</v>
      </c>
      <c r="D330" s="10">
        <f t="shared" si="4581"/>
        <v>720.1624481</v>
      </c>
      <c r="E330" s="10">
        <f t="shared" si="4581"/>
        <v>806.9290081</v>
      </c>
      <c r="F330" s="10">
        <f t="shared" si="4581"/>
        <v>806.9290081</v>
      </c>
      <c r="G330" s="10">
        <f t="shared" si="4581"/>
        <v>824.2823201</v>
      </c>
      <c r="H330" s="10">
        <f t="shared" si="4581"/>
        <v>876.3422561</v>
      </c>
      <c r="I330" s="10">
        <f t="shared" si="4581"/>
        <v>1006.492096</v>
      </c>
      <c r="J330" s="10">
        <f t="shared" si="4581"/>
        <v>980.4621281</v>
      </c>
      <c r="K330" s="10">
        <f t="shared" si="4581"/>
        <v>911.0488801</v>
      </c>
      <c r="L330" s="10">
        <f t="shared" si="4581"/>
        <v>858.9889441</v>
      </c>
      <c r="M330" s="10">
        <f t="shared" si="4581"/>
        <v>876.3422561</v>
      </c>
      <c r="N330" s="10">
        <f t="shared" si="4581"/>
        <v>1084.582</v>
      </c>
      <c r="O330" s="10">
        <f t="shared" si="21"/>
        <v>10411.9872</v>
      </c>
      <c r="P330" s="10">
        <f t="shared" ref="P330:AA330" si="4582">P302*20%</f>
        <v>801.2236065</v>
      </c>
      <c r="Q330" s="10">
        <f t="shared" si="4582"/>
        <v>875.0205176</v>
      </c>
      <c r="R330" s="10">
        <f t="shared" si="4582"/>
        <v>980.4446763</v>
      </c>
      <c r="S330" s="10">
        <f t="shared" si="4582"/>
        <v>980.4446763</v>
      </c>
      <c r="T330" s="10">
        <f t="shared" si="4582"/>
        <v>1001.529508</v>
      </c>
      <c r="U330" s="10">
        <f t="shared" si="4582"/>
        <v>1064.784003</v>
      </c>
      <c r="V330" s="10">
        <f t="shared" si="4582"/>
        <v>1222.920241</v>
      </c>
      <c r="W330" s="10">
        <f t="shared" si="4582"/>
        <v>1191.292994</v>
      </c>
      <c r="X330" s="10">
        <f t="shared" si="4582"/>
        <v>1106.953667</v>
      </c>
      <c r="Y330" s="10">
        <f t="shared" si="4582"/>
        <v>1043.699172</v>
      </c>
      <c r="Z330" s="10">
        <f t="shared" si="4582"/>
        <v>1064.784003</v>
      </c>
      <c r="AA330" s="10">
        <f t="shared" si="4582"/>
        <v>1317.801984</v>
      </c>
      <c r="AB330" s="10">
        <f t="shared" si="23"/>
        <v>12650.89905</v>
      </c>
      <c r="AC330" s="10">
        <f t="shared" ref="AC330:AN330" si="4583">AC302*20%</f>
        <v>1049.173528</v>
      </c>
      <c r="AD330" s="10">
        <f t="shared" si="4583"/>
        <v>1145.807932</v>
      </c>
      <c r="AE330" s="10">
        <f t="shared" si="4583"/>
        <v>1283.85708</v>
      </c>
      <c r="AF330" s="10">
        <f t="shared" si="4583"/>
        <v>1283.85708</v>
      </c>
      <c r="AG330" s="10">
        <f t="shared" si="4583"/>
        <v>1311.46691</v>
      </c>
      <c r="AH330" s="10">
        <f t="shared" si="4583"/>
        <v>1394.296399</v>
      </c>
      <c r="AI330" s="10">
        <f t="shared" si="4583"/>
        <v>1601.370121</v>
      </c>
      <c r="AJ330" s="10">
        <f t="shared" si="4583"/>
        <v>1559.955377</v>
      </c>
      <c r="AK330" s="10">
        <f t="shared" si="4583"/>
        <v>1449.516058</v>
      </c>
      <c r="AL330" s="10">
        <f t="shared" si="4583"/>
        <v>1366.686569</v>
      </c>
      <c r="AM330" s="10">
        <f t="shared" si="4583"/>
        <v>1394.296399</v>
      </c>
      <c r="AN330" s="10">
        <f t="shared" si="4583"/>
        <v>1725.614355</v>
      </c>
      <c r="AO330" s="10">
        <f t="shared" si="25"/>
        <v>16565.89781</v>
      </c>
      <c r="AP330" s="10">
        <f t="shared" ref="AP330:BA330" si="4584">AP302*20%</f>
        <v>1527.471031</v>
      </c>
      <c r="AQ330" s="10">
        <f t="shared" si="4584"/>
        <v>1668.159152</v>
      </c>
      <c r="AR330" s="10">
        <f t="shared" si="4584"/>
        <v>1869.142182</v>
      </c>
      <c r="AS330" s="10">
        <f t="shared" si="4584"/>
        <v>1869.142182</v>
      </c>
      <c r="AT330" s="10">
        <f t="shared" si="4584"/>
        <v>1909.338788</v>
      </c>
      <c r="AU330" s="10">
        <f t="shared" si="4584"/>
        <v>2029.928606</v>
      </c>
      <c r="AV330" s="10">
        <f t="shared" si="4584"/>
        <v>2331.403152</v>
      </c>
      <c r="AW330" s="10">
        <f t="shared" si="4584"/>
        <v>2271.108243</v>
      </c>
      <c r="AX330" s="10">
        <f t="shared" si="4584"/>
        <v>2110.321819</v>
      </c>
      <c r="AY330" s="10">
        <f t="shared" si="4584"/>
        <v>1989.732</v>
      </c>
      <c r="AZ330" s="10">
        <f t="shared" si="4584"/>
        <v>2029.928606</v>
      </c>
      <c r="BA330" s="10">
        <f t="shared" si="4584"/>
        <v>2512.287879</v>
      </c>
      <c r="BB330" s="10">
        <f t="shared" si="27"/>
        <v>24117.96364</v>
      </c>
      <c r="BC330" s="10">
        <f t="shared" ref="BC330:BN330" si="4585">BC302*20%</f>
        <v>2418.009484</v>
      </c>
      <c r="BD330" s="10">
        <f t="shared" si="4585"/>
        <v>2640.720884</v>
      </c>
      <c r="BE330" s="10">
        <f t="shared" si="4585"/>
        <v>2958.880027</v>
      </c>
      <c r="BF330" s="10">
        <f t="shared" si="4585"/>
        <v>2958.880027</v>
      </c>
      <c r="BG330" s="10">
        <f t="shared" si="4585"/>
        <v>3022.511855</v>
      </c>
      <c r="BH330" s="10">
        <f t="shared" si="4585"/>
        <v>3213.407341</v>
      </c>
      <c r="BI330" s="10">
        <f t="shared" si="4585"/>
        <v>3690.646055</v>
      </c>
      <c r="BJ330" s="10">
        <f t="shared" si="4585"/>
        <v>3595.198312</v>
      </c>
      <c r="BK330" s="10">
        <f t="shared" si="4585"/>
        <v>3340.670998</v>
      </c>
      <c r="BL330" s="10">
        <f t="shared" si="4585"/>
        <v>3149.775512</v>
      </c>
      <c r="BM330" s="10">
        <f t="shared" si="4585"/>
        <v>3213.407341</v>
      </c>
      <c r="BN330" s="10">
        <f t="shared" si="4585"/>
        <v>3976.989283</v>
      </c>
      <c r="BO330" s="10">
        <f t="shared" si="29"/>
        <v>38179.09712</v>
      </c>
      <c r="BP330" s="10">
        <f t="shared" ref="BP330:CA330" si="4586">BP302*20%</f>
        <v>3830.828477</v>
      </c>
      <c r="BQ330" s="10">
        <f t="shared" si="4586"/>
        <v>4183.667942</v>
      </c>
      <c r="BR330" s="10">
        <f t="shared" si="4586"/>
        <v>4687.72432</v>
      </c>
      <c r="BS330" s="10">
        <f t="shared" si="4586"/>
        <v>4687.72432</v>
      </c>
      <c r="BT330" s="10">
        <f t="shared" si="4586"/>
        <v>4788.535596</v>
      </c>
      <c r="BU330" s="10">
        <f t="shared" si="4586"/>
        <v>5090.969423</v>
      </c>
      <c r="BV330" s="10">
        <f t="shared" si="4586"/>
        <v>5847.053991</v>
      </c>
      <c r="BW330" s="10">
        <f t="shared" si="4586"/>
        <v>5695.837077</v>
      </c>
      <c r="BX330" s="10">
        <f t="shared" si="4586"/>
        <v>5292.591974</v>
      </c>
      <c r="BY330" s="10">
        <f t="shared" si="4586"/>
        <v>4990.158147</v>
      </c>
      <c r="BZ330" s="10">
        <f t="shared" si="4586"/>
        <v>5090.969423</v>
      </c>
      <c r="CA330" s="10">
        <f t="shared" si="4586"/>
        <v>6300.704731</v>
      </c>
      <c r="CB330" s="10">
        <f t="shared" si="31"/>
        <v>60486.76542</v>
      </c>
      <c r="CC330" s="10">
        <f t="shared" ref="CC330:CN330" si="4587">CC302*20%</f>
        <v>6302.637477</v>
      </c>
      <c r="CD330" s="10">
        <f t="shared" si="4587"/>
        <v>6883.143561</v>
      </c>
      <c r="CE330" s="10">
        <f t="shared" si="4587"/>
        <v>7712.437966</v>
      </c>
      <c r="CF330" s="10">
        <f t="shared" si="4587"/>
        <v>7712.437966</v>
      </c>
      <c r="CG330" s="10">
        <f t="shared" si="4587"/>
        <v>7878.296847</v>
      </c>
      <c r="CH330" s="10">
        <f t="shared" si="4587"/>
        <v>8375.87349</v>
      </c>
      <c r="CI330" s="10">
        <f t="shared" si="4587"/>
        <v>9619.815097</v>
      </c>
      <c r="CJ330" s="10">
        <f t="shared" si="4587"/>
        <v>9371.026775</v>
      </c>
      <c r="CK330" s="10">
        <f t="shared" si="4587"/>
        <v>8707.591251</v>
      </c>
      <c r="CL330" s="10">
        <f t="shared" si="4587"/>
        <v>8210.014609</v>
      </c>
      <c r="CM330" s="10">
        <f t="shared" si="4587"/>
        <v>8375.87349</v>
      </c>
      <c r="CN330" s="10">
        <f t="shared" si="4587"/>
        <v>10366.18006</v>
      </c>
      <c r="CO330" s="10">
        <f t="shared" si="33"/>
        <v>99515.32859</v>
      </c>
      <c r="CP330" s="2"/>
      <c r="CQ330" s="2"/>
      <c r="CR330" s="48">
        <f>O330-'ОПУ БС'!C330</f>
        <v>0</v>
      </c>
      <c r="CS330" s="48">
        <f>AB330-'ОПУ БС'!D330</f>
        <v>0</v>
      </c>
      <c r="CT330" s="48">
        <f>AO330-'ОПУ БС'!E330</f>
        <v>0</v>
      </c>
      <c r="CU330" s="48">
        <f>BB330-'ОПУ БС'!F330</f>
        <v>0</v>
      </c>
      <c r="CV330" s="48">
        <f>BO330-'ОПУ БС'!G330</f>
        <v>0</v>
      </c>
      <c r="CW330" s="48">
        <f>CB330-'ОПУ БС'!H330</f>
        <v>0</v>
      </c>
      <c r="CX330" s="48">
        <f>CO330-'ОПУ БС'!I330</f>
        <v>0</v>
      </c>
      <c r="CY330" s="2"/>
      <c r="CZ330" s="2"/>
      <c r="DA330" s="54">
        <f t="shared" ref="DA330:DL330" si="4588">DA302*20%</f>
        <v>0</v>
      </c>
      <c r="DB330" s="54">
        <f t="shared" si="4588"/>
        <v>0</v>
      </c>
      <c r="DC330" s="54">
        <f t="shared" si="4588"/>
        <v>0</v>
      </c>
      <c r="DD330" s="54">
        <f t="shared" si="4588"/>
        <v>0</v>
      </c>
      <c r="DE330" s="54">
        <f t="shared" si="4588"/>
        <v>0</v>
      </c>
      <c r="DF330" s="54">
        <f t="shared" si="4588"/>
        <v>0</v>
      </c>
      <c r="DG330" s="54">
        <f t="shared" si="4588"/>
        <v>0</v>
      </c>
      <c r="DH330" s="54">
        <f t="shared" si="4588"/>
        <v>0</v>
      </c>
      <c r="DI330" s="54">
        <f t="shared" si="4588"/>
        <v>0</v>
      </c>
      <c r="DJ330" s="54">
        <f t="shared" si="4588"/>
        <v>0</v>
      </c>
      <c r="DK330" s="54">
        <f t="shared" si="4588"/>
        <v>0</v>
      </c>
      <c r="DL330" s="54">
        <f t="shared" si="4588"/>
        <v>0</v>
      </c>
      <c r="DM330" s="55">
        <f t="shared" si="35"/>
        <v>0</v>
      </c>
      <c r="DN330" s="54">
        <f t="shared" ref="DN330:DY330" si="4589">DN302*20%</f>
        <v>-1.103510309</v>
      </c>
      <c r="DO330" s="54">
        <f t="shared" si="4589"/>
        <v>-1.205149417</v>
      </c>
      <c r="DP330" s="54">
        <f t="shared" si="4589"/>
        <v>-1.350348142</v>
      </c>
      <c r="DQ330" s="54">
        <f t="shared" si="4589"/>
        <v>-1.350348142</v>
      </c>
      <c r="DR330" s="54">
        <f t="shared" si="4589"/>
        <v>-1.379387887</v>
      </c>
      <c r="DS330" s="54">
        <f t="shared" si="4589"/>
        <v>-1.466507122</v>
      </c>
      <c r="DT330" s="54">
        <f t="shared" si="4589"/>
        <v>-1.684305209</v>
      </c>
      <c r="DU330" s="54">
        <f t="shared" si="4589"/>
        <v>-1.640745592</v>
      </c>
      <c r="DV330" s="54">
        <f t="shared" si="4589"/>
        <v>-1.524586612</v>
      </c>
      <c r="DW330" s="54">
        <f t="shared" si="4589"/>
        <v>-1.437467377</v>
      </c>
      <c r="DX330" s="54">
        <f t="shared" si="4589"/>
        <v>-1.466507122</v>
      </c>
      <c r="DY330" s="54">
        <f t="shared" si="4589"/>
        <v>-1.814984061</v>
      </c>
      <c r="DZ330" s="50">
        <f t="shared" si="37"/>
        <v>-17.42384699</v>
      </c>
      <c r="EA330" s="54">
        <f t="shared" ref="EA330:EL330" si="4590">EA302*20%</f>
        <v>-1.180103656</v>
      </c>
      <c r="EB330" s="54">
        <f t="shared" si="4590"/>
        <v>-1.288797414</v>
      </c>
      <c r="EC330" s="54">
        <f t="shared" si="4590"/>
        <v>-1.44407421</v>
      </c>
      <c r="ED330" s="54">
        <f t="shared" si="4590"/>
        <v>-1.44407421</v>
      </c>
      <c r="EE330" s="54">
        <f t="shared" si="4590"/>
        <v>-1.47512957</v>
      </c>
      <c r="EF330" s="54">
        <f t="shared" si="4590"/>
        <v>-1.568295648</v>
      </c>
      <c r="EG330" s="54">
        <f t="shared" si="4590"/>
        <v>-1.801210843</v>
      </c>
      <c r="EH330" s="54">
        <f t="shared" si="4590"/>
        <v>-1.754627804</v>
      </c>
      <c r="EI330" s="54">
        <f t="shared" si="4590"/>
        <v>-1.630406367</v>
      </c>
      <c r="EJ330" s="54">
        <f t="shared" si="4590"/>
        <v>-1.537240289</v>
      </c>
      <c r="EK330" s="54">
        <f t="shared" si="4590"/>
        <v>-1.568295648</v>
      </c>
      <c r="EL330" s="54">
        <f t="shared" si="4590"/>
        <v>-1.94095996</v>
      </c>
      <c r="EM330" s="50">
        <f t="shared" si="39"/>
        <v>-18.63321562</v>
      </c>
      <c r="EN330" s="54">
        <f t="shared" ref="EN330:EY330" si="4591">EN302*20%</f>
        <v>-1.292891404</v>
      </c>
      <c r="EO330" s="54">
        <f t="shared" si="4591"/>
        <v>-1.411973507</v>
      </c>
      <c r="EP330" s="54">
        <f t="shared" si="4591"/>
        <v>-1.582090797</v>
      </c>
      <c r="EQ330" s="54">
        <f t="shared" si="4591"/>
        <v>-1.582090797</v>
      </c>
      <c r="ER330" s="54">
        <f t="shared" si="4591"/>
        <v>-1.616114255</v>
      </c>
      <c r="ES330" s="54">
        <f t="shared" si="4591"/>
        <v>-1.718184629</v>
      </c>
      <c r="ET330" s="54">
        <f t="shared" si="4591"/>
        <v>-1.973360564</v>
      </c>
      <c r="EU330" s="54">
        <f t="shared" si="4591"/>
        <v>-1.922325377</v>
      </c>
      <c r="EV330" s="54">
        <f t="shared" si="4591"/>
        <v>-1.786231545</v>
      </c>
      <c r="EW330" s="54">
        <f t="shared" si="4591"/>
        <v>-1.684161171</v>
      </c>
      <c r="EX330" s="54">
        <f t="shared" si="4591"/>
        <v>-1.718184629</v>
      </c>
      <c r="EY330" s="54">
        <f t="shared" si="4591"/>
        <v>-2.126466125</v>
      </c>
      <c r="EZ330" s="51">
        <f t="shared" si="41"/>
        <v>-20.4140748</v>
      </c>
      <c r="FA330" s="54">
        <f t="shared" ref="FA330:FL330" si="4592">FA302*20%</f>
        <v>-1.429009847</v>
      </c>
      <c r="FB330" s="54">
        <f t="shared" si="4592"/>
        <v>-1.560629175</v>
      </c>
      <c r="FC330" s="54">
        <f t="shared" si="4592"/>
        <v>-1.748656786</v>
      </c>
      <c r="FD330" s="54">
        <f t="shared" si="4592"/>
        <v>-1.748656786</v>
      </c>
      <c r="FE330" s="54">
        <f t="shared" si="4592"/>
        <v>-1.786262309</v>
      </c>
      <c r="FF330" s="54">
        <f t="shared" si="4592"/>
        <v>-1.899078876</v>
      </c>
      <c r="FG330" s="54">
        <f t="shared" si="4592"/>
        <v>-2.181120293</v>
      </c>
      <c r="FH330" s="54">
        <f t="shared" si="4592"/>
        <v>-2.124712009</v>
      </c>
      <c r="FI330" s="54">
        <f t="shared" si="4592"/>
        <v>-1.97428992</v>
      </c>
      <c r="FJ330" s="54">
        <f t="shared" si="4592"/>
        <v>-1.861473353</v>
      </c>
      <c r="FK330" s="54">
        <f t="shared" si="4592"/>
        <v>-1.899078876</v>
      </c>
      <c r="FL330" s="54">
        <f t="shared" si="4592"/>
        <v>-2.350345143</v>
      </c>
      <c r="FM330" s="51">
        <f t="shared" si="43"/>
        <v>-22.56331337</v>
      </c>
      <c r="FN330" s="2"/>
      <c r="FO330" s="2"/>
      <c r="FP330" s="10">
        <f t="shared" ref="FP330:GA330" si="4593">FP302*20%</f>
        <v>659.4258561</v>
      </c>
      <c r="FQ330" s="10">
        <f t="shared" si="4593"/>
        <v>720.1624481</v>
      </c>
      <c r="FR330" s="10">
        <f t="shared" si="4593"/>
        <v>806.9290081</v>
      </c>
      <c r="FS330" s="10">
        <f t="shared" si="4593"/>
        <v>806.9290081</v>
      </c>
      <c r="FT330" s="10">
        <f t="shared" si="4593"/>
        <v>824.2823201</v>
      </c>
      <c r="FU330" s="10">
        <f t="shared" si="4593"/>
        <v>876.3422561</v>
      </c>
      <c r="FV330" s="10">
        <f t="shared" si="4593"/>
        <v>1006.492096</v>
      </c>
      <c r="FW330" s="10">
        <f t="shared" si="4593"/>
        <v>980.4621281</v>
      </c>
      <c r="FX330" s="10">
        <f t="shared" si="4593"/>
        <v>911.0488801</v>
      </c>
      <c r="FY330" s="10">
        <f t="shared" si="4593"/>
        <v>858.9889441</v>
      </c>
      <c r="FZ330" s="10">
        <f t="shared" si="4593"/>
        <v>876.3422561</v>
      </c>
      <c r="GA330" s="10">
        <f t="shared" si="4593"/>
        <v>1084.582</v>
      </c>
      <c r="GB330" s="52">
        <f t="shared" si="45"/>
        <v>10411.9872</v>
      </c>
      <c r="GC330" s="10">
        <f t="shared" ref="GC330:GN330" si="4594">GC302*20%</f>
        <v>801.2236065</v>
      </c>
      <c r="GD330" s="10">
        <f t="shared" si="4594"/>
        <v>875.0205176</v>
      </c>
      <c r="GE330" s="10">
        <f t="shared" si="4594"/>
        <v>980.4446763</v>
      </c>
      <c r="GF330" s="10">
        <f t="shared" si="4594"/>
        <v>980.4446763</v>
      </c>
      <c r="GG330" s="10">
        <f t="shared" si="4594"/>
        <v>1001.529508</v>
      </c>
      <c r="GH330" s="10">
        <f t="shared" si="4594"/>
        <v>1064.784003</v>
      </c>
      <c r="GI330" s="10">
        <f t="shared" si="4594"/>
        <v>1222.920241</v>
      </c>
      <c r="GJ330" s="10">
        <f t="shared" si="4594"/>
        <v>1191.292994</v>
      </c>
      <c r="GK330" s="10">
        <f t="shared" si="4594"/>
        <v>1106.953667</v>
      </c>
      <c r="GL330" s="10">
        <f t="shared" si="4594"/>
        <v>1043.699172</v>
      </c>
      <c r="GM330" s="10">
        <f t="shared" si="4594"/>
        <v>1064.784003</v>
      </c>
      <c r="GN330" s="10">
        <f t="shared" si="4594"/>
        <v>1317.801984</v>
      </c>
      <c r="GO330" s="52">
        <f t="shared" si="47"/>
        <v>12650.89905</v>
      </c>
      <c r="GP330" s="63">
        <f t="shared" ref="GP330:HA330" si="4595">GP302*20%</f>
        <v>1049.173528</v>
      </c>
      <c r="GQ330" s="63">
        <f t="shared" si="4595"/>
        <v>1145.807932</v>
      </c>
      <c r="GR330" s="63">
        <f t="shared" si="4595"/>
        <v>1283.85708</v>
      </c>
      <c r="GS330" s="63">
        <f t="shared" si="4595"/>
        <v>1283.85708</v>
      </c>
      <c r="GT330" s="63">
        <f t="shared" si="4595"/>
        <v>1311.46691</v>
      </c>
      <c r="GU330" s="63">
        <f t="shared" si="4595"/>
        <v>1394.296399</v>
      </c>
      <c r="GV330" s="63">
        <f t="shared" si="4595"/>
        <v>1601.370121</v>
      </c>
      <c r="GW330" s="63">
        <f t="shared" si="4595"/>
        <v>1559.955377</v>
      </c>
      <c r="GX330" s="63">
        <f t="shared" si="4595"/>
        <v>1449.516058</v>
      </c>
      <c r="GY330" s="63">
        <f t="shared" si="4595"/>
        <v>1366.686569</v>
      </c>
      <c r="GZ330" s="63">
        <f t="shared" si="4595"/>
        <v>1394.296399</v>
      </c>
      <c r="HA330" s="63">
        <f t="shared" si="4595"/>
        <v>1725.614355</v>
      </c>
      <c r="HB330" s="52">
        <f t="shared" si="49"/>
        <v>16565.89781</v>
      </c>
      <c r="HC330" s="63">
        <f t="shared" ref="HC330:HN330" si="4596">HC302*20%</f>
        <v>1526.36752</v>
      </c>
      <c r="HD330" s="63">
        <f t="shared" si="4596"/>
        <v>1666.954002</v>
      </c>
      <c r="HE330" s="63">
        <f t="shared" si="4596"/>
        <v>1867.791834</v>
      </c>
      <c r="HF330" s="63">
        <f t="shared" si="4596"/>
        <v>1867.791834</v>
      </c>
      <c r="HG330" s="63">
        <f t="shared" si="4596"/>
        <v>1907.9594</v>
      </c>
      <c r="HH330" s="63">
        <f t="shared" si="4596"/>
        <v>2028.462099</v>
      </c>
      <c r="HI330" s="63">
        <f t="shared" si="4596"/>
        <v>2329.718847</v>
      </c>
      <c r="HJ330" s="63">
        <f t="shared" si="4596"/>
        <v>2269.467497</v>
      </c>
      <c r="HK330" s="63">
        <f t="shared" si="4596"/>
        <v>2108.797232</v>
      </c>
      <c r="HL330" s="63">
        <f t="shared" si="4596"/>
        <v>1988.294533</v>
      </c>
      <c r="HM330" s="63">
        <f t="shared" si="4596"/>
        <v>2028.462099</v>
      </c>
      <c r="HN330" s="63">
        <f t="shared" si="4596"/>
        <v>2510.472895</v>
      </c>
      <c r="HO330" s="52">
        <f t="shared" si="51"/>
        <v>24100.53979</v>
      </c>
      <c r="HP330" s="63">
        <f t="shared" ref="HP330:IA330" si="4597">HP302*20%</f>
        <v>2416.82938</v>
      </c>
      <c r="HQ330" s="63">
        <f t="shared" si="4597"/>
        <v>2639.432086</v>
      </c>
      <c r="HR330" s="63">
        <f t="shared" si="4597"/>
        <v>2957.435952</v>
      </c>
      <c r="HS330" s="63">
        <f t="shared" si="4597"/>
        <v>2957.435952</v>
      </c>
      <c r="HT330" s="63">
        <f t="shared" si="4597"/>
        <v>3021.036725</v>
      </c>
      <c r="HU330" s="63">
        <f t="shared" si="4597"/>
        <v>3211.839045</v>
      </c>
      <c r="HV330" s="63">
        <f t="shared" si="4597"/>
        <v>3688.844844</v>
      </c>
      <c r="HW330" s="63">
        <f t="shared" si="4597"/>
        <v>3593.443684</v>
      </c>
      <c r="HX330" s="63">
        <f t="shared" si="4597"/>
        <v>3339.040591</v>
      </c>
      <c r="HY330" s="63">
        <f t="shared" si="4597"/>
        <v>3148.238272</v>
      </c>
      <c r="HZ330" s="63">
        <f t="shared" si="4597"/>
        <v>3211.839045</v>
      </c>
      <c r="IA330" s="63">
        <f t="shared" si="4597"/>
        <v>3975.048323</v>
      </c>
      <c r="IB330" s="52">
        <f t="shared" si="53"/>
        <v>38160.4639</v>
      </c>
      <c r="IC330" s="63">
        <f t="shared" ref="IC330:IN330" si="4598">IC302*20%</f>
        <v>3829.535585</v>
      </c>
      <c r="ID330" s="63">
        <f t="shared" si="4598"/>
        <v>4182.255968</v>
      </c>
      <c r="IE330" s="63">
        <f t="shared" si="4598"/>
        <v>4686.142229</v>
      </c>
      <c r="IF330" s="63">
        <f t="shared" si="4598"/>
        <v>4686.142229</v>
      </c>
      <c r="IG330" s="63">
        <f t="shared" si="4598"/>
        <v>4786.919482</v>
      </c>
      <c r="IH330" s="63">
        <f t="shared" si="4598"/>
        <v>5089.251238</v>
      </c>
      <c r="II330" s="63">
        <f t="shared" si="4598"/>
        <v>5845.08063</v>
      </c>
      <c r="IJ330" s="63">
        <f t="shared" si="4598"/>
        <v>5693.914752</v>
      </c>
      <c r="IK330" s="63">
        <f t="shared" si="4598"/>
        <v>5290.805743</v>
      </c>
      <c r="IL330" s="63">
        <f t="shared" si="4598"/>
        <v>4988.473986</v>
      </c>
      <c r="IM330" s="63">
        <f t="shared" si="4598"/>
        <v>5089.251238</v>
      </c>
      <c r="IN330" s="63">
        <f t="shared" si="4598"/>
        <v>6298.578265</v>
      </c>
      <c r="IO330" s="52">
        <f t="shared" si="55"/>
        <v>60466.35135</v>
      </c>
      <c r="IP330" s="63">
        <f t="shared" ref="IP330:JA330" si="4599">IP302*20%</f>
        <v>6301.208467</v>
      </c>
      <c r="IQ330" s="63">
        <f t="shared" si="4599"/>
        <v>6881.582932</v>
      </c>
      <c r="IR330" s="63">
        <f t="shared" si="4599"/>
        <v>7710.689309</v>
      </c>
      <c r="IS330" s="63">
        <f t="shared" si="4599"/>
        <v>7710.689309</v>
      </c>
      <c r="IT330" s="63">
        <f t="shared" si="4599"/>
        <v>7876.510584</v>
      </c>
      <c r="IU330" s="63">
        <f t="shared" si="4599"/>
        <v>8373.974411</v>
      </c>
      <c r="IV330" s="63">
        <f t="shared" si="4599"/>
        <v>9617.633977</v>
      </c>
      <c r="IW330" s="63">
        <f t="shared" si="4599"/>
        <v>9368.902063</v>
      </c>
      <c r="IX330" s="63">
        <f t="shared" si="4599"/>
        <v>8705.616962</v>
      </c>
      <c r="IY330" s="63">
        <f t="shared" si="4599"/>
        <v>8208.153135</v>
      </c>
      <c r="IZ330" s="63">
        <f t="shared" si="4599"/>
        <v>8373.974411</v>
      </c>
      <c r="JA330" s="63">
        <f t="shared" si="4599"/>
        <v>10363.82972</v>
      </c>
      <c r="JB330" s="52">
        <f t="shared" si="57"/>
        <v>99492.76527</v>
      </c>
      <c r="JC330" s="2"/>
      <c r="JD330" s="2"/>
      <c r="JE330" s="19">
        <f t="shared" si="58"/>
        <v>0</v>
      </c>
      <c r="JF330" s="19">
        <f t="shared" si="59"/>
        <v>0</v>
      </c>
      <c r="JG330" s="48">
        <f t="shared" si="60"/>
        <v>0</v>
      </c>
      <c r="JH330" s="48">
        <f t="shared" si="61"/>
        <v>0</v>
      </c>
      <c r="JI330" s="48">
        <f t="shared" si="62"/>
        <v>0</v>
      </c>
      <c r="JJ330" s="48">
        <f t="shared" si="63"/>
        <v>0</v>
      </c>
      <c r="JK330" s="48">
        <f t="shared" si="64"/>
        <v>0</v>
      </c>
    </row>
    <row r="331" ht="19.5" customHeight="1" outlineLevel="1">
      <c r="A331" s="2"/>
      <c r="B331" s="13" t="s">
        <v>19</v>
      </c>
      <c r="C331" s="10">
        <f t="shared" ref="C331:N331" si="4600">C303*20%</f>
        <v>521.4329211</v>
      </c>
      <c r="D331" s="10">
        <f t="shared" si="4600"/>
        <v>590.0425159</v>
      </c>
      <c r="E331" s="10">
        <f t="shared" si="4600"/>
        <v>638.0692324</v>
      </c>
      <c r="F331" s="10">
        <f t="shared" si="4600"/>
        <v>638.0692324</v>
      </c>
      <c r="G331" s="10">
        <f t="shared" si="4600"/>
        <v>651.7911513</v>
      </c>
      <c r="H331" s="10">
        <f t="shared" si="4600"/>
        <v>692.9569083</v>
      </c>
      <c r="I331" s="10">
        <f t="shared" si="4600"/>
        <v>795.8713006</v>
      </c>
      <c r="J331" s="10">
        <f t="shared" si="4600"/>
        <v>775.2884221</v>
      </c>
      <c r="K331" s="10">
        <f t="shared" si="4600"/>
        <v>720.4007462</v>
      </c>
      <c r="L331" s="10">
        <f t="shared" si="4600"/>
        <v>679.2349893</v>
      </c>
      <c r="M331" s="10">
        <f t="shared" si="4600"/>
        <v>672.3740298</v>
      </c>
      <c r="N331" s="10">
        <f t="shared" si="4600"/>
        <v>857.619936</v>
      </c>
      <c r="O331" s="10">
        <f t="shared" si="21"/>
        <v>8233.151385</v>
      </c>
      <c r="P331" s="10">
        <f t="shared" ref="P331:AA331" si="4601">P303*20%</f>
        <v>614.3641595</v>
      </c>
      <c r="Q331" s="10">
        <f t="shared" si="4601"/>
        <v>695.2015489</v>
      </c>
      <c r="R331" s="10">
        <f t="shared" si="4601"/>
        <v>751.7877215</v>
      </c>
      <c r="S331" s="10">
        <f t="shared" si="4601"/>
        <v>751.7877215</v>
      </c>
      <c r="T331" s="10">
        <f t="shared" si="4601"/>
        <v>767.9551994</v>
      </c>
      <c r="U331" s="10">
        <f t="shared" si="4601"/>
        <v>816.457633</v>
      </c>
      <c r="V331" s="10">
        <f t="shared" si="4601"/>
        <v>937.7137171</v>
      </c>
      <c r="W331" s="10">
        <f t="shared" si="4601"/>
        <v>913.4625003</v>
      </c>
      <c r="X331" s="10">
        <f t="shared" si="4601"/>
        <v>848.7925888</v>
      </c>
      <c r="Y331" s="10">
        <f t="shared" si="4601"/>
        <v>800.2901552</v>
      </c>
      <c r="Z331" s="10">
        <f t="shared" si="4601"/>
        <v>792.2064162</v>
      </c>
      <c r="AA331" s="10">
        <f t="shared" si="4601"/>
        <v>1010.467368</v>
      </c>
      <c r="AB331" s="10">
        <f t="shared" si="23"/>
        <v>9700.486729</v>
      </c>
      <c r="AC331" s="10">
        <f t="shared" ref="AC331:AN331" si="4602">AC303*20%</f>
        <v>781.8058524</v>
      </c>
      <c r="AD331" s="10">
        <f t="shared" si="4602"/>
        <v>766.9580488</v>
      </c>
      <c r="AE331" s="10">
        <f t="shared" si="4602"/>
        <v>956.6834773</v>
      </c>
      <c r="AF331" s="10">
        <f t="shared" si="4602"/>
        <v>956.6834773</v>
      </c>
      <c r="AG331" s="10">
        <f t="shared" si="4602"/>
        <v>977.2573155</v>
      </c>
      <c r="AH331" s="10">
        <f t="shared" si="4602"/>
        <v>1038.97883</v>
      </c>
      <c r="AI331" s="10">
        <f t="shared" si="4602"/>
        <v>1193.282617</v>
      </c>
      <c r="AJ331" s="10">
        <f t="shared" si="4602"/>
        <v>1162.42186</v>
      </c>
      <c r="AK331" s="10">
        <f t="shared" si="4602"/>
        <v>1080.126507</v>
      </c>
      <c r="AL331" s="10">
        <f t="shared" si="4602"/>
        <v>1018.404992</v>
      </c>
      <c r="AM331" s="10">
        <f t="shared" si="4602"/>
        <v>1125.835068</v>
      </c>
      <c r="AN331" s="10">
        <f t="shared" si="4602"/>
        <v>1285.864889</v>
      </c>
      <c r="AO331" s="10">
        <f t="shared" si="25"/>
        <v>12344.30293</v>
      </c>
      <c r="AP331" s="10">
        <f t="shared" ref="AP331:BA331" si="4603">AP303*20%</f>
        <v>1105.404909</v>
      </c>
      <c r="AQ331" s="10">
        <f t="shared" si="4603"/>
        <v>1250.852923</v>
      </c>
      <c r="AR331" s="10">
        <f t="shared" si="4603"/>
        <v>1352.666533</v>
      </c>
      <c r="AS331" s="10">
        <f t="shared" si="4603"/>
        <v>1352.666533</v>
      </c>
      <c r="AT331" s="10">
        <f t="shared" si="4603"/>
        <v>1381.756136</v>
      </c>
      <c r="AU331" s="10">
        <f t="shared" si="4603"/>
        <v>1469.024944</v>
      </c>
      <c r="AV331" s="10">
        <f t="shared" si="4603"/>
        <v>1687.196966</v>
      </c>
      <c r="AW331" s="10">
        <f t="shared" si="4603"/>
        <v>1643.562561</v>
      </c>
      <c r="AX331" s="10">
        <f t="shared" si="4603"/>
        <v>1527.20415</v>
      </c>
      <c r="AY331" s="10">
        <f t="shared" si="4603"/>
        <v>1439.935341</v>
      </c>
      <c r="AZ331" s="10">
        <f t="shared" si="4603"/>
        <v>1425.39054</v>
      </c>
      <c r="BA331" s="10">
        <f t="shared" si="4603"/>
        <v>1818.100178</v>
      </c>
      <c r="BB331" s="10">
        <f t="shared" si="27"/>
        <v>17453.76171</v>
      </c>
      <c r="BC331" s="10">
        <f t="shared" ref="BC331:BN331" si="4604">BC303*20%</f>
        <v>1698.378723</v>
      </c>
      <c r="BD331" s="10">
        <f t="shared" si="4604"/>
        <v>1921.849608</v>
      </c>
      <c r="BE331" s="10">
        <f t="shared" si="4604"/>
        <v>2078.279227</v>
      </c>
      <c r="BF331" s="10">
        <f t="shared" si="4604"/>
        <v>2078.279227</v>
      </c>
      <c r="BG331" s="10">
        <f t="shared" si="4604"/>
        <v>2122.973404</v>
      </c>
      <c r="BH331" s="10">
        <f t="shared" si="4604"/>
        <v>2257.055935</v>
      </c>
      <c r="BI331" s="10">
        <f t="shared" si="4604"/>
        <v>2592.262262</v>
      </c>
      <c r="BJ331" s="10">
        <f t="shared" si="4604"/>
        <v>2525.220996</v>
      </c>
      <c r="BK331" s="10">
        <f t="shared" si="4604"/>
        <v>2346.444288</v>
      </c>
      <c r="BL331" s="10">
        <f t="shared" si="4604"/>
        <v>2212.361758</v>
      </c>
      <c r="BM331" s="10">
        <f t="shared" si="4604"/>
        <v>2190.014669</v>
      </c>
      <c r="BN331" s="10">
        <f t="shared" si="4604"/>
        <v>2793.386058</v>
      </c>
      <c r="BO331" s="10">
        <f t="shared" si="29"/>
        <v>26816.50615</v>
      </c>
      <c r="BP331" s="10">
        <f t="shared" ref="BP331:CA331" si="4605">BP303*20%</f>
        <v>2610.022856</v>
      </c>
      <c r="BQ331" s="10">
        <f t="shared" si="4605"/>
        <v>2953.446916</v>
      </c>
      <c r="BR331" s="10">
        <f t="shared" si="4605"/>
        <v>3193.843758</v>
      </c>
      <c r="BS331" s="10">
        <f t="shared" si="4605"/>
        <v>3193.843758</v>
      </c>
      <c r="BT331" s="10">
        <f t="shared" si="4605"/>
        <v>3262.52857</v>
      </c>
      <c r="BU331" s="10">
        <f t="shared" si="4605"/>
        <v>3468.583006</v>
      </c>
      <c r="BV331" s="10">
        <f t="shared" si="4605"/>
        <v>3983.719096</v>
      </c>
      <c r="BW331" s="10">
        <f t="shared" si="4605"/>
        <v>3880.691878</v>
      </c>
      <c r="BX331" s="10">
        <f t="shared" si="4605"/>
        <v>3605.95263</v>
      </c>
      <c r="BY331" s="10">
        <f t="shared" si="4605"/>
        <v>3399.898194</v>
      </c>
      <c r="BZ331" s="10">
        <f t="shared" si="4605"/>
        <v>3365.555788</v>
      </c>
      <c r="CA331" s="10">
        <f t="shared" si="4605"/>
        <v>4292.80075</v>
      </c>
      <c r="CB331" s="10">
        <f t="shared" si="31"/>
        <v>41210.8872</v>
      </c>
      <c r="CC331" s="10">
        <f t="shared" ref="CC331:CN331" si="4606">CC303*20%</f>
        <v>4163.07078</v>
      </c>
      <c r="CD331" s="10">
        <f t="shared" si="4606"/>
        <v>4710.843251</v>
      </c>
      <c r="CE331" s="10">
        <f t="shared" si="4606"/>
        <v>5094.28398</v>
      </c>
      <c r="CF331" s="10">
        <f t="shared" si="4606"/>
        <v>5094.28398</v>
      </c>
      <c r="CG331" s="10">
        <f t="shared" si="4606"/>
        <v>5203.838474</v>
      </c>
      <c r="CH331" s="10">
        <f t="shared" si="4606"/>
        <v>5532.501957</v>
      </c>
      <c r="CI331" s="10">
        <f t="shared" si="4606"/>
        <v>6354.160664</v>
      </c>
      <c r="CJ331" s="10">
        <f t="shared" si="4606"/>
        <v>6189.828922</v>
      </c>
      <c r="CK331" s="10">
        <f t="shared" si="4606"/>
        <v>5751.610945</v>
      </c>
      <c r="CL331" s="10">
        <f t="shared" si="4606"/>
        <v>5422.947463</v>
      </c>
      <c r="CM331" s="10">
        <f t="shared" si="4606"/>
        <v>5368.170216</v>
      </c>
      <c r="CN331" s="10">
        <f t="shared" si="4606"/>
        <v>6847.155887</v>
      </c>
      <c r="CO331" s="10">
        <f t="shared" si="33"/>
        <v>65732.69652</v>
      </c>
      <c r="CP331" s="2"/>
      <c r="CQ331" s="2"/>
      <c r="CR331" s="48">
        <f>O331-'ОПУ БС'!C331</f>
        <v>0</v>
      </c>
      <c r="CS331" s="48">
        <f>AB331-'ОПУ БС'!D331</f>
        <v>0</v>
      </c>
      <c r="CT331" s="48">
        <f>AO331-'ОПУ БС'!E331</f>
        <v>0</v>
      </c>
      <c r="CU331" s="48">
        <f>BB331-'ОПУ БС'!F331</f>
        <v>0</v>
      </c>
      <c r="CV331" s="48">
        <f>BO331-'ОПУ БС'!G331</f>
        <v>0</v>
      </c>
      <c r="CW331" s="48">
        <f>CB331-'ОПУ БС'!H331</f>
        <v>0</v>
      </c>
      <c r="CX331" s="48">
        <f>CO331-'ОПУ БС'!I331</f>
        <v>0</v>
      </c>
      <c r="CY331" s="2"/>
      <c r="CZ331" s="2"/>
      <c r="DA331" s="54">
        <f t="shared" ref="DA331:DL331" si="4607">DA303*20%</f>
        <v>0</v>
      </c>
      <c r="DB331" s="54">
        <f t="shared" si="4607"/>
        <v>0</v>
      </c>
      <c r="DC331" s="54">
        <f t="shared" si="4607"/>
        <v>0</v>
      </c>
      <c r="DD331" s="54">
        <f t="shared" si="4607"/>
        <v>0</v>
      </c>
      <c r="DE331" s="54">
        <f t="shared" si="4607"/>
        <v>0</v>
      </c>
      <c r="DF331" s="54">
        <f t="shared" si="4607"/>
        <v>0</v>
      </c>
      <c r="DG331" s="54">
        <f t="shared" si="4607"/>
        <v>0</v>
      </c>
      <c r="DH331" s="54">
        <f t="shared" si="4607"/>
        <v>0</v>
      </c>
      <c r="DI331" s="54">
        <f t="shared" si="4607"/>
        <v>0</v>
      </c>
      <c r="DJ331" s="54">
        <f t="shared" si="4607"/>
        <v>0</v>
      </c>
      <c r="DK331" s="54">
        <f t="shared" si="4607"/>
        <v>0</v>
      </c>
      <c r="DL331" s="54">
        <f t="shared" si="4607"/>
        <v>0</v>
      </c>
      <c r="DM331" s="55">
        <f t="shared" si="35"/>
        <v>0</v>
      </c>
      <c r="DN331" s="54">
        <f t="shared" ref="DN331:DY331" si="4608">DN303*20%</f>
        <v>-0.7985917167</v>
      </c>
      <c r="DO331" s="54">
        <f t="shared" si="4608"/>
        <v>-0.9036695741</v>
      </c>
      <c r="DP331" s="54">
        <f t="shared" si="4608"/>
        <v>-0.9772240744</v>
      </c>
      <c r="DQ331" s="54">
        <f t="shared" si="4608"/>
        <v>-0.9772240744</v>
      </c>
      <c r="DR331" s="54">
        <f t="shared" si="4608"/>
        <v>-0.9982396459</v>
      </c>
      <c r="DS331" s="54">
        <f t="shared" si="4608"/>
        <v>-1.06128636</v>
      </c>
      <c r="DT331" s="54">
        <f t="shared" si="4608"/>
        <v>-1.218903147</v>
      </c>
      <c r="DU331" s="54">
        <f t="shared" si="4608"/>
        <v>-1.187379789</v>
      </c>
      <c r="DV331" s="54">
        <f t="shared" si="4608"/>
        <v>-1.103317503</v>
      </c>
      <c r="DW331" s="54">
        <f t="shared" si="4608"/>
        <v>-1.040270789</v>
      </c>
      <c r="DX331" s="54">
        <f t="shared" si="4608"/>
        <v>-1.029763003</v>
      </c>
      <c r="DY331" s="54">
        <f t="shared" si="4608"/>
        <v>-1.313473218</v>
      </c>
      <c r="DZ331" s="50">
        <f t="shared" si="37"/>
        <v>-12.6093429</v>
      </c>
      <c r="EA331" s="54">
        <f t="shared" ref="EA331:EL331" si="4609">EA303*20%</f>
        <v>-0.8288896108</v>
      </c>
      <c r="EB331" s="54">
        <f t="shared" si="4609"/>
        <v>-0.9379540333</v>
      </c>
      <c r="EC331" s="54">
        <f t="shared" si="4609"/>
        <v>-1.014299129</v>
      </c>
      <c r="ED331" s="54">
        <f t="shared" si="4609"/>
        <v>-1.014299129</v>
      </c>
      <c r="EE331" s="54">
        <f t="shared" si="4609"/>
        <v>-1.036112014</v>
      </c>
      <c r="EF331" s="54">
        <f t="shared" si="4609"/>
        <v>-1.101550667</v>
      </c>
      <c r="EG331" s="54">
        <f t="shared" si="4609"/>
        <v>-1.265147301</v>
      </c>
      <c r="EH331" s="54">
        <f t="shared" si="4609"/>
        <v>-1.232427974</v>
      </c>
      <c r="EI331" s="54">
        <f t="shared" si="4609"/>
        <v>-1.145176436</v>
      </c>
      <c r="EJ331" s="54">
        <f t="shared" si="4609"/>
        <v>-1.079737783</v>
      </c>
      <c r="EK331" s="54">
        <f t="shared" si="4609"/>
        <v>-1.06883134</v>
      </c>
      <c r="EL331" s="54">
        <f t="shared" si="4609"/>
        <v>-1.363305281</v>
      </c>
      <c r="EM331" s="50">
        <f t="shared" si="39"/>
        <v>-13.0877307</v>
      </c>
      <c r="EN331" s="54">
        <f t="shared" ref="EN331:EY331" si="4610">EN303*20%</f>
        <v>-0.8808737159</v>
      </c>
      <c r="EO331" s="54">
        <f t="shared" si="4610"/>
        <v>-0.9967781523</v>
      </c>
      <c r="EP331" s="54">
        <f t="shared" si="4610"/>
        <v>-1.077911258</v>
      </c>
      <c r="EQ331" s="54">
        <f t="shared" si="4610"/>
        <v>-1.077911258</v>
      </c>
      <c r="ER331" s="54">
        <f t="shared" si="4610"/>
        <v>-1.101092145</v>
      </c>
      <c r="ES331" s="54">
        <f t="shared" si="4610"/>
        <v>-1.170634807</v>
      </c>
      <c r="ET331" s="54">
        <f t="shared" si="4610"/>
        <v>-1.344491461</v>
      </c>
      <c r="EU331" s="54">
        <f t="shared" si="4610"/>
        <v>-1.30972013</v>
      </c>
      <c r="EV331" s="54">
        <f t="shared" si="4610"/>
        <v>-1.216996581</v>
      </c>
      <c r="EW331" s="54">
        <f t="shared" si="4610"/>
        <v>-1.147453919</v>
      </c>
      <c r="EX331" s="54">
        <f t="shared" si="4610"/>
        <v>-1.135863476</v>
      </c>
      <c r="EY331" s="54">
        <f t="shared" si="4610"/>
        <v>-1.448805454</v>
      </c>
      <c r="EZ331" s="51">
        <f t="shared" si="41"/>
        <v>-13.90853236</v>
      </c>
      <c r="FA331" s="54">
        <f t="shared" ref="FA331:FL331" si="4611">FA303*20%</f>
        <v>-0.9439015268</v>
      </c>
      <c r="FB331" s="54">
        <f t="shared" si="4611"/>
        <v>-1.068099096</v>
      </c>
      <c r="FC331" s="54">
        <f t="shared" si="4611"/>
        <v>-1.155037395</v>
      </c>
      <c r="FD331" s="54">
        <f t="shared" si="4611"/>
        <v>-1.155037395</v>
      </c>
      <c r="FE331" s="54">
        <f t="shared" si="4611"/>
        <v>-1.179876908</v>
      </c>
      <c r="FF331" s="54">
        <f t="shared" si="4611"/>
        <v>-1.25439545</v>
      </c>
      <c r="FG331" s="54">
        <f t="shared" si="4611"/>
        <v>-1.440691804</v>
      </c>
      <c r="FH331" s="54">
        <f t="shared" si="4611"/>
        <v>-1.403432533</v>
      </c>
      <c r="FI331" s="54">
        <f t="shared" si="4611"/>
        <v>-1.304074478</v>
      </c>
      <c r="FJ331" s="54">
        <f t="shared" si="4611"/>
        <v>-1.229555936</v>
      </c>
      <c r="FK331" s="54">
        <f t="shared" si="4611"/>
        <v>-1.217136179</v>
      </c>
      <c r="FL331" s="54">
        <f t="shared" si="4611"/>
        <v>-1.552469616</v>
      </c>
      <c r="FM331" s="51">
        <f t="shared" si="43"/>
        <v>-14.90370832</v>
      </c>
      <c r="FN331" s="2"/>
      <c r="FO331" s="2"/>
      <c r="FP331" s="10">
        <f t="shared" ref="FP331:GA331" si="4612">FP303*20%</f>
        <v>521.4329211</v>
      </c>
      <c r="FQ331" s="10">
        <f t="shared" si="4612"/>
        <v>590.0425159</v>
      </c>
      <c r="FR331" s="10">
        <f t="shared" si="4612"/>
        <v>638.0692324</v>
      </c>
      <c r="FS331" s="10">
        <f t="shared" si="4612"/>
        <v>638.0692324</v>
      </c>
      <c r="FT331" s="10">
        <f t="shared" si="4612"/>
        <v>651.7911513</v>
      </c>
      <c r="FU331" s="10">
        <f t="shared" si="4612"/>
        <v>692.9569083</v>
      </c>
      <c r="FV331" s="10">
        <f t="shared" si="4612"/>
        <v>795.8713006</v>
      </c>
      <c r="FW331" s="10">
        <f t="shared" si="4612"/>
        <v>775.2884221</v>
      </c>
      <c r="FX331" s="10">
        <f t="shared" si="4612"/>
        <v>720.4007462</v>
      </c>
      <c r="FY331" s="10">
        <f t="shared" si="4612"/>
        <v>679.2349893</v>
      </c>
      <c r="FZ331" s="10">
        <f t="shared" si="4612"/>
        <v>672.3740298</v>
      </c>
      <c r="GA331" s="10">
        <f t="shared" si="4612"/>
        <v>857.619936</v>
      </c>
      <c r="GB331" s="52">
        <f t="shared" si="45"/>
        <v>8233.151385</v>
      </c>
      <c r="GC331" s="10">
        <f t="shared" ref="GC331:GN331" si="4613">GC303*20%</f>
        <v>614.3641595</v>
      </c>
      <c r="GD331" s="10">
        <f t="shared" si="4613"/>
        <v>695.2015489</v>
      </c>
      <c r="GE331" s="10">
        <f t="shared" si="4613"/>
        <v>751.7877215</v>
      </c>
      <c r="GF331" s="10">
        <f t="shared" si="4613"/>
        <v>751.7877215</v>
      </c>
      <c r="GG331" s="10">
        <f t="shared" si="4613"/>
        <v>767.9551994</v>
      </c>
      <c r="GH331" s="10">
        <f t="shared" si="4613"/>
        <v>816.457633</v>
      </c>
      <c r="GI331" s="10">
        <f t="shared" si="4613"/>
        <v>937.7137171</v>
      </c>
      <c r="GJ331" s="10">
        <f t="shared" si="4613"/>
        <v>913.4625003</v>
      </c>
      <c r="GK331" s="10">
        <f t="shared" si="4613"/>
        <v>848.7925888</v>
      </c>
      <c r="GL331" s="10">
        <f t="shared" si="4613"/>
        <v>800.2901552</v>
      </c>
      <c r="GM331" s="10">
        <f t="shared" si="4613"/>
        <v>792.2064162</v>
      </c>
      <c r="GN331" s="10">
        <f t="shared" si="4613"/>
        <v>1010.467368</v>
      </c>
      <c r="GO331" s="52">
        <f t="shared" si="47"/>
        <v>9700.486729</v>
      </c>
      <c r="GP331" s="63">
        <f t="shared" ref="GP331:HA331" si="4614">GP303*20%</f>
        <v>781.8058524</v>
      </c>
      <c r="GQ331" s="63">
        <f t="shared" si="4614"/>
        <v>766.9580488</v>
      </c>
      <c r="GR331" s="63">
        <f t="shared" si="4614"/>
        <v>956.6834773</v>
      </c>
      <c r="GS331" s="63">
        <f t="shared" si="4614"/>
        <v>956.6834773</v>
      </c>
      <c r="GT331" s="63">
        <f t="shared" si="4614"/>
        <v>977.2573155</v>
      </c>
      <c r="GU331" s="63">
        <f t="shared" si="4614"/>
        <v>1038.97883</v>
      </c>
      <c r="GV331" s="63">
        <f t="shared" si="4614"/>
        <v>1193.282617</v>
      </c>
      <c r="GW331" s="63">
        <f t="shared" si="4614"/>
        <v>1162.42186</v>
      </c>
      <c r="GX331" s="63">
        <f t="shared" si="4614"/>
        <v>1080.126507</v>
      </c>
      <c r="GY331" s="63">
        <f t="shared" si="4614"/>
        <v>1018.404992</v>
      </c>
      <c r="GZ331" s="63">
        <f t="shared" si="4614"/>
        <v>1125.835068</v>
      </c>
      <c r="HA331" s="63">
        <f t="shared" si="4614"/>
        <v>1285.864889</v>
      </c>
      <c r="HB331" s="52">
        <f t="shared" si="49"/>
        <v>12344.30293</v>
      </c>
      <c r="HC331" s="63">
        <f t="shared" ref="HC331:HN331" si="4615">HC303*20%</f>
        <v>1104.606317</v>
      </c>
      <c r="HD331" s="63">
        <f t="shared" si="4615"/>
        <v>1249.949253</v>
      </c>
      <c r="HE331" s="63">
        <f t="shared" si="4615"/>
        <v>1351.689309</v>
      </c>
      <c r="HF331" s="63">
        <f t="shared" si="4615"/>
        <v>1351.689309</v>
      </c>
      <c r="HG331" s="63">
        <f t="shared" si="4615"/>
        <v>1380.757896</v>
      </c>
      <c r="HH331" s="63">
        <f t="shared" si="4615"/>
        <v>1467.963658</v>
      </c>
      <c r="HI331" s="63">
        <f t="shared" si="4615"/>
        <v>1685.978062</v>
      </c>
      <c r="HJ331" s="63">
        <f t="shared" si="4615"/>
        <v>1642.375182</v>
      </c>
      <c r="HK331" s="63">
        <f t="shared" si="4615"/>
        <v>1526.100832</v>
      </c>
      <c r="HL331" s="63">
        <f t="shared" si="4615"/>
        <v>1438.895071</v>
      </c>
      <c r="HM331" s="63">
        <f t="shared" si="4615"/>
        <v>1424.360777</v>
      </c>
      <c r="HN331" s="63">
        <f t="shared" si="4615"/>
        <v>1816.786705</v>
      </c>
      <c r="HO331" s="52">
        <f t="shared" si="51"/>
        <v>17441.15237</v>
      </c>
      <c r="HP331" s="63">
        <f t="shared" ref="HP331:IA331" si="4616">HP303*20%</f>
        <v>1697.549833</v>
      </c>
      <c r="HQ331" s="63">
        <f t="shared" si="4616"/>
        <v>1920.911654</v>
      </c>
      <c r="HR331" s="63">
        <f t="shared" si="4616"/>
        <v>2077.264928</v>
      </c>
      <c r="HS331" s="63">
        <f t="shared" si="4616"/>
        <v>2077.264928</v>
      </c>
      <c r="HT331" s="63">
        <f t="shared" si="4616"/>
        <v>2121.937292</v>
      </c>
      <c r="HU331" s="63">
        <f t="shared" si="4616"/>
        <v>2255.954384</v>
      </c>
      <c r="HV331" s="63">
        <f t="shared" si="4616"/>
        <v>2590.997114</v>
      </c>
      <c r="HW331" s="63">
        <f t="shared" si="4616"/>
        <v>2523.988568</v>
      </c>
      <c r="HX331" s="63">
        <f t="shared" si="4616"/>
        <v>2345.299112</v>
      </c>
      <c r="HY331" s="63">
        <f t="shared" si="4616"/>
        <v>2211.28202</v>
      </c>
      <c r="HZ331" s="63">
        <f t="shared" si="4616"/>
        <v>2188.945838</v>
      </c>
      <c r="IA331" s="63">
        <f t="shared" si="4616"/>
        <v>2792.022752</v>
      </c>
      <c r="IB331" s="52">
        <f t="shared" si="53"/>
        <v>26803.41842</v>
      </c>
      <c r="IC331" s="63">
        <f t="shared" ref="IC331:IN331" si="4617">IC303*20%</f>
        <v>2609.141982</v>
      </c>
      <c r="ID331" s="63">
        <f t="shared" si="4617"/>
        <v>2952.450138</v>
      </c>
      <c r="IE331" s="63">
        <f t="shared" si="4617"/>
        <v>3192.765847</v>
      </c>
      <c r="IF331" s="63">
        <f t="shared" si="4617"/>
        <v>3192.765847</v>
      </c>
      <c r="IG331" s="63">
        <f t="shared" si="4617"/>
        <v>3261.427478</v>
      </c>
      <c r="IH331" s="63">
        <f t="shared" si="4617"/>
        <v>3467.412371</v>
      </c>
      <c r="II331" s="63">
        <f t="shared" si="4617"/>
        <v>3982.374605</v>
      </c>
      <c r="IJ331" s="63">
        <f t="shared" si="4617"/>
        <v>3879.382158</v>
      </c>
      <c r="IK331" s="63">
        <f t="shared" si="4617"/>
        <v>3604.735633</v>
      </c>
      <c r="IL331" s="63">
        <f t="shared" si="4617"/>
        <v>3398.75074</v>
      </c>
      <c r="IM331" s="63">
        <f t="shared" si="4617"/>
        <v>3364.419925</v>
      </c>
      <c r="IN331" s="63">
        <f t="shared" si="4617"/>
        <v>4291.351945</v>
      </c>
      <c r="IO331" s="52">
        <f t="shared" si="55"/>
        <v>41196.97867</v>
      </c>
      <c r="IP331" s="63">
        <f t="shared" ref="IP331:JA331" si="4618">IP303*20%</f>
        <v>4162.126878</v>
      </c>
      <c r="IQ331" s="63">
        <f t="shared" si="4618"/>
        <v>4709.775151</v>
      </c>
      <c r="IR331" s="63">
        <f t="shared" si="4618"/>
        <v>5093.128943</v>
      </c>
      <c r="IS331" s="63">
        <f t="shared" si="4618"/>
        <v>5093.128943</v>
      </c>
      <c r="IT331" s="63">
        <f t="shared" si="4618"/>
        <v>5202.658598</v>
      </c>
      <c r="IU331" s="63">
        <f t="shared" si="4618"/>
        <v>5531.247562</v>
      </c>
      <c r="IV331" s="63">
        <f t="shared" si="4618"/>
        <v>6352.719972</v>
      </c>
      <c r="IW331" s="63">
        <f t="shared" si="4618"/>
        <v>6188.42549</v>
      </c>
      <c r="IX331" s="63">
        <f t="shared" si="4618"/>
        <v>5750.306871</v>
      </c>
      <c r="IY331" s="63">
        <f t="shared" si="4618"/>
        <v>5421.717907</v>
      </c>
      <c r="IZ331" s="63">
        <f t="shared" si="4618"/>
        <v>5366.95308</v>
      </c>
      <c r="JA331" s="63">
        <f t="shared" si="4618"/>
        <v>6845.603418</v>
      </c>
      <c r="JB331" s="52">
        <f t="shared" si="57"/>
        <v>65717.79281</v>
      </c>
      <c r="JC331" s="2"/>
      <c r="JD331" s="2"/>
      <c r="JE331" s="19">
        <f t="shared" si="58"/>
        <v>0</v>
      </c>
      <c r="JF331" s="19">
        <f t="shared" si="59"/>
        <v>0</v>
      </c>
      <c r="JG331" s="48">
        <f t="shared" si="60"/>
        <v>0</v>
      </c>
      <c r="JH331" s="48">
        <f t="shared" si="61"/>
        <v>0</v>
      </c>
      <c r="JI331" s="48">
        <f t="shared" si="62"/>
        <v>0</v>
      </c>
      <c r="JJ331" s="48">
        <f t="shared" si="63"/>
        <v>0</v>
      </c>
      <c r="JK331" s="48">
        <f t="shared" si="64"/>
        <v>0</v>
      </c>
    </row>
    <row r="332" ht="19.5" customHeight="1" outlineLevel="1">
      <c r="A332" s="2"/>
      <c r="B332" s="13" t="s">
        <v>20</v>
      </c>
      <c r="C332" s="10">
        <f t="shared" ref="C332:N332" si="4619">C304*20%</f>
        <v>153.463164</v>
      </c>
      <c r="D332" s="10">
        <f t="shared" si="4619"/>
        <v>167.5979292</v>
      </c>
      <c r="E332" s="10">
        <f t="shared" si="4619"/>
        <v>191.8289551</v>
      </c>
      <c r="F332" s="10">
        <f t="shared" si="4619"/>
        <v>187.7904507</v>
      </c>
      <c r="G332" s="10">
        <f t="shared" si="4619"/>
        <v>191.8289551</v>
      </c>
      <c r="H332" s="10">
        <f t="shared" si="4619"/>
        <v>203.944468</v>
      </c>
      <c r="I332" s="10">
        <f t="shared" si="4619"/>
        <v>234.2332504</v>
      </c>
      <c r="J332" s="10">
        <f t="shared" si="4619"/>
        <v>228.1754939</v>
      </c>
      <c r="K332" s="10">
        <f t="shared" si="4619"/>
        <v>212.0214766</v>
      </c>
      <c r="L332" s="10">
        <f t="shared" si="4619"/>
        <v>199.9059637</v>
      </c>
      <c r="M332" s="10">
        <f t="shared" si="4619"/>
        <v>199.9059637</v>
      </c>
      <c r="N332" s="10">
        <f t="shared" si="4619"/>
        <v>252.4065198</v>
      </c>
      <c r="O332" s="10">
        <f t="shared" si="21"/>
        <v>2423.10259</v>
      </c>
      <c r="P332" s="10">
        <f t="shared" ref="P332:AA332" si="4620">P304*20%</f>
        <v>180.3408317</v>
      </c>
      <c r="Q332" s="10">
        <f t="shared" si="4620"/>
        <v>196.9511714</v>
      </c>
      <c r="R332" s="10">
        <f t="shared" si="4620"/>
        <v>225.4260396</v>
      </c>
      <c r="S332" s="10">
        <f t="shared" si="4620"/>
        <v>220.6802282</v>
      </c>
      <c r="T332" s="10">
        <f t="shared" si="4620"/>
        <v>225.4260396</v>
      </c>
      <c r="U332" s="10">
        <f t="shared" si="4620"/>
        <v>239.6634737</v>
      </c>
      <c r="V332" s="10">
        <f t="shared" si="4620"/>
        <v>275.2570589</v>
      </c>
      <c r="W332" s="10">
        <f t="shared" si="4620"/>
        <v>268.1383418</v>
      </c>
      <c r="X332" s="10">
        <f t="shared" si="4620"/>
        <v>249.1550964</v>
      </c>
      <c r="Y332" s="10">
        <f t="shared" si="4620"/>
        <v>234.9176623</v>
      </c>
      <c r="Z332" s="10">
        <f t="shared" si="4620"/>
        <v>234.9176623</v>
      </c>
      <c r="AA332" s="10">
        <f t="shared" si="4620"/>
        <v>296.61321</v>
      </c>
      <c r="AB332" s="10">
        <f t="shared" si="23"/>
        <v>2847.486816</v>
      </c>
      <c r="AC332" s="10">
        <f t="shared" ref="AC332:AN332" si="4621">AC304*20%</f>
        <v>228.9281555</v>
      </c>
      <c r="AD332" s="10">
        <f t="shared" si="4621"/>
        <v>250.0136435</v>
      </c>
      <c r="AE332" s="10">
        <f t="shared" si="4621"/>
        <v>263.180291</v>
      </c>
      <c r="AF332" s="10">
        <f t="shared" si="4621"/>
        <v>280.1357693</v>
      </c>
      <c r="AG332" s="10">
        <f t="shared" si="4621"/>
        <v>286.1601944</v>
      </c>
      <c r="AH332" s="10">
        <f t="shared" si="4621"/>
        <v>304.2334698</v>
      </c>
      <c r="AI332" s="10">
        <f t="shared" si="4621"/>
        <v>349.4166584</v>
      </c>
      <c r="AJ332" s="10">
        <f t="shared" si="4621"/>
        <v>340.3800207</v>
      </c>
      <c r="AK332" s="10">
        <f t="shared" si="4621"/>
        <v>316.2823201</v>
      </c>
      <c r="AL332" s="10">
        <f t="shared" si="4621"/>
        <v>298.2090447</v>
      </c>
      <c r="AM332" s="10">
        <f t="shared" si="4621"/>
        <v>321.1889481</v>
      </c>
      <c r="AN332" s="10">
        <f t="shared" si="4621"/>
        <v>376.5265716</v>
      </c>
      <c r="AO332" s="10">
        <f t="shared" si="25"/>
        <v>3614.655087</v>
      </c>
      <c r="AP332" s="10">
        <f t="shared" ref="AP332:BA332" si="4622">AP304*20%</f>
        <v>323.1631351</v>
      </c>
      <c r="AQ332" s="10">
        <f t="shared" si="4622"/>
        <v>352.9281608</v>
      </c>
      <c r="AR332" s="10">
        <f t="shared" si="4622"/>
        <v>403.9539189</v>
      </c>
      <c r="AS332" s="10">
        <f t="shared" si="4622"/>
        <v>395.4496259</v>
      </c>
      <c r="AT332" s="10">
        <f t="shared" si="4622"/>
        <v>403.9539189</v>
      </c>
      <c r="AU332" s="10">
        <f t="shared" si="4622"/>
        <v>429.466798</v>
      </c>
      <c r="AV332" s="10">
        <f t="shared" si="4622"/>
        <v>493.2489957</v>
      </c>
      <c r="AW332" s="10">
        <f t="shared" si="4622"/>
        <v>480.4925562</v>
      </c>
      <c r="AX332" s="10">
        <f t="shared" si="4622"/>
        <v>446.4753841</v>
      </c>
      <c r="AY332" s="10">
        <f t="shared" si="4622"/>
        <v>420.962505</v>
      </c>
      <c r="AZ332" s="10">
        <f t="shared" si="4622"/>
        <v>420.962505</v>
      </c>
      <c r="BA332" s="10">
        <f t="shared" si="4622"/>
        <v>531.5183144</v>
      </c>
      <c r="BB332" s="10">
        <f t="shared" si="27"/>
        <v>5102.575818</v>
      </c>
      <c r="BC332" s="10">
        <f t="shared" ref="BC332:BN332" si="4623">BC304*20%</f>
        <v>496.0105984</v>
      </c>
      <c r="BD332" s="10">
        <f t="shared" si="4623"/>
        <v>541.6957851</v>
      </c>
      <c r="BE332" s="10">
        <f t="shared" si="4623"/>
        <v>620.013248</v>
      </c>
      <c r="BF332" s="10">
        <f t="shared" si="4623"/>
        <v>606.9603375</v>
      </c>
      <c r="BG332" s="10">
        <f t="shared" si="4623"/>
        <v>620.013248</v>
      </c>
      <c r="BH332" s="10">
        <f t="shared" si="4623"/>
        <v>659.1719794</v>
      </c>
      <c r="BI332" s="10">
        <f t="shared" si="4623"/>
        <v>757.0688081</v>
      </c>
      <c r="BJ332" s="10">
        <f t="shared" si="4623"/>
        <v>737.4894424</v>
      </c>
      <c r="BK332" s="10">
        <f t="shared" si="4623"/>
        <v>685.2778004</v>
      </c>
      <c r="BL332" s="10">
        <f t="shared" si="4623"/>
        <v>646.119069</v>
      </c>
      <c r="BM332" s="10">
        <f t="shared" si="4623"/>
        <v>646.119069</v>
      </c>
      <c r="BN332" s="10">
        <f t="shared" si="4623"/>
        <v>815.8069053</v>
      </c>
      <c r="BO332" s="10">
        <f t="shared" si="29"/>
        <v>7831.74629</v>
      </c>
      <c r="BP332" s="10">
        <f t="shared" ref="BP332:CA332" si="4624">BP304*20%</f>
        <v>761.700028</v>
      </c>
      <c r="BQ332" s="10">
        <f t="shared" si="4624"/>
        <v>831.8566096</v>
      </c>
      <c r="BR332" s="10">
        <f t="shared" si="4624"/>
        <v>952.1250351</v>
      </c>
      <c r="BS332" s="10">
        <f t="shared" si="4624"/>
        <v>932.0802975</v>
      </c>
      <c r="BT332" s="10">
        <f t="shared" si="4624"/>
        <v>952.1250351</v>
      </c>
      <c r="BU332" s="10">
        <f t="shared" si="4624"/>
        <v>1012.259248</v>
      </c>
      <c r="BV332" s="10">
        <f t="shared" si="4624"/>
        <v>1162.59478</v>
      </c>
      <c r="BW332" s="10">
        <f t="shared" si="4624"/>
        <v>1132.527673</v>
      </c>
      <c r="BX332" s="10">
        <f t="shared" si="4624"/>
        <v>1052.348723</v>
      </c>
      <c r="BY332" s="10">
        <f t="shared" si="4624"/>
        <v>992.2145102</v>
      </c>
      <c r="BZ332" s="10">
        <f t="shared" si="4624"/>
        <v>992.2145102</v>
      </c>
      <c r="CA332" s="10">
        <f t="shared" si="4624"/>
        <v>1252.796099</v>
      </c>
      <c r="CB332" s="10">
        <f t="shared" si="31"/>
        <v>12026.84255</v>
      </c>
      <c r="CC332" s="10">
        <f t="shared" ref="CC332:CN332" si="4625">CC304*20%</f>
        <v>1214.438746</v>
      </c>
      <c r="CD332" s="10">
        <f t="shared" si="4625"/>
        <v>1326.294946</v>
      </c>
      <c r="CE332" s="10">
        <f t="shared" si="4625"/>
        <v>1518.048432</v>
      </c>
      <c r="CF332" s="10">
        <f t="shared" si="4625"/>
        <v>1486.089518</v>
      </c>
      <c r="CG332" s="10">
        <f t="shared" si="4625"/>
        <v>1518.048432</v>
      </c>
      <c r="CH332" s="10">
        <f t="shared" si="4625"/>
        <v>1613.925175</v>
      </c>
      <c r="CI332" s="10">
        <f t="shared" si="4625"/>
        <v>1853.617033</v>
      </c>
      <c r="CJ332" s="10">
        <f t="shared" si="4625"/>
        <v>1805.678661</v>
      </c>
      <c r="CK332" s="10">
        <f t="shared" si="4625"/>
        <v>1677.843004</v>
      </c>
      <c r="CL332" s="10">
        <f t="shared" si="4625"/>
        <v>1581.966261</v>
      </c>
      <c r="CM332" s="10">
        <f t="shared" si="4625"/>
        <v>1581.966261</v>
      </c>
      <c r="CN332" s="10">
        <f t="shared" si="4625"/>
        <v>1997.432148</v>
      </c>
      <c r="CO332" s="10">
        <f t="shared" si="33"/>
        <v>19175.34862</v>
      </c>
      <c r="CP332" s="2"/>
      <c r="CQ332" s="2"/>
      <c r="CR332" s="48">
        <f>O332-'ОПУ БС'!C332</f>
        <v>0</v>
      </c>
      <c r="CS332" s="48">
        <f>AB332-'ОПУ БС'!D332</f>
        <v>0</v>
      </c>
      <c r="CT332" s="48">
        <f>AO332-'ОПУ БС'!E332</f>
        <v>0</v>
      </c>
      <c r="CU332" s="48">
        <f>BB332-'ОПУ БС'!F332</f>
        <v>0</v>
      </c>
      <c r="CV332" s="48">
        <f>BO332-'ОПУ БС'!G332</f>
        <v>0</v>
      </c>
      <c r="CW332" s="48">
        <f>CB332-'ОПУ БС'!H332</f>
        <v>0</v>
      </c>
      <c r="CX332" s="48">
        <f>CO332-'ОПУ БС'!I332</f>
        <v>0</v>
      </c>
      <c r="CY332" s="2"/>
      <c r="CZ332" s="2"/>
      <c r="DA332" s="54">
        <f t="shared" ref="DA332:DL332" si="4626">DA304*20%</f>
        <v>0</v>
      </c>
      <c r="DB332" s="54">
        <f t="shared" si="4626"/>
        <v>0</v>
      </c>
      <c r="DC332" s="54">
        <f t="shared" si="4626"/>
        <v>0</v>
      </c>
      <c r="DD332" s="54">
        <f t="shared" si="4626"/>
        <v>0</v>
      </c>
      <c r="DE332" s="54">
        <f t="shared" si="4626"/>
        <v>0</v>
      </c>
      <c r="DF332" s="54">
        <f t="shared" si="4626"/>
        <v>0</v>
      </c>
      <c r="DG332" s="54">
        <f t="shared" si="4626"/>
        <v>0</v>
      </c>
      <c r="DH332" s="54">
        <f t="shared" si="4626"/>
        <v>0</v>
      </c>
      <c r="DI332" s="54">
        <f t="shared" si="4626"/>
        <v>0</v>
      </c>
      <c r="DJ332" s="54">
        <f t="shared" si="4626"/>
        <v>0</v>
      </c>
      <c r="DK332" s="54">
        <f t="shared" si="4626"/>
        <v>0</v>
      </c>
      <c r="DL332" s="54">
        <f t="shared" si="4626"/>
        <v>0</v>
      </c>
      <c r="DM332" s="55">
        <f t="shared" si="35"/>
        <v>0</v>
      </c>
      <c r="DN332" s="54">
        <f t="shared" ref="DN332:DY332" si="4627">DN304*20%</f>
        <v>-0.2334668508</v>
      </c>
      <c r="DO332" s="54">
        <f t="shared" si="4627"/>
        <v>-0.2549703765</v>
      </c>
      <c r="DP332" s="54">
        <f t="shared" si="4627"/>
        <v>-0.2918335635</v>
      </c>
      <c r="DQ332" s="54">
        <f t="shared" si="4627"/>
        <v>-0.285689699</v>
      </c>
      <c r="DR332" s="54">
        <f t="shared" si="4627"/>
        <v>-0.2918335635</v>
      </c>
      <c r="DS332" s="54">
        <f t="shared" si="4627"/>
        <v>-0.310265157</v>
      </c>
      <c r="DT332" s="54">
        <f t="shared" si="4627"/>
        <v>-0.3563441407</v>
      </c>
      <c r="DU332" s="54">
        <f t="shared" si="4627"/>
        <v>-0.347128344</v>
      </c>
      <c r="DV332" s="54">
        <f t="shared" si="4627"/>
        <v>-0.322552886</v>
      </c>
      <c r="DW332" s="54">
        <f t="shared" si="4627"/>
        <v>-0.3041212925</v>
      </c>
      <c r="DX332" s="54">
        <f t="shared" si="4627"/>
        <v>-0.3041212925</v>
      </c>
      <c r="DY332" s="54">
        <f t="shared" si="4627"/>
        <v>-0.3839915309</v>
      </c>
      <c r="DZ332" s="50">
        <f t="shared" si="37"/>
        <v>-3.686318697</v>
      </c>
      <c r="EA332" s="54">
        <f t="shared" ref="EA332:EL332" si="4628">EA304*20%</f>
        <v>-0.2420767678</v>
      </c>
      <c r="EB332" s="54">
        <f t="shared" si="4628"/>
        <v>-0.2643733123</v>
      </c>
      <c r="EC332" s="54">
        <f t="shared" si="4628"/>
        <v>-0.3025959598</v>
      </c>
      <c r="ED332" s="54">
        <f t="shared" si="4628"/>
        <v>-0.2962255185</v>
      </c>
      <c r="EE332" s="54">
        <f t="shared" si="4628"/>
        <v>-0.3025959598</v>
      </c>
      <c r="EF332" s="54">
        <f t="shared" si="4628"/>
        <v>-0.3217072836</v>
      </c>
      <c r="EG332" s="54">
        <f t="shared" si="4628"/>
        <v>-0.369485593</v>
      </c>
      <c r="EH332" s="54">
        <f t="shared" si="4628"/>
        <v>-0.3599299311</v>
      </c>
      <c r="EI332" s="54">
        <f t="shared" si="4628"/>
        <v>-0.3344481661</v>
      </c>
      <c r="EJ332" s="54">
        <f t="shared" si="4628"/>
        <v>-0.3153368423</v>
      </c>
      <c r="EK332" s="54">
        <f t="shared" si="4628"/>
        <v>-0.3153368423</v>
      </c>
      <c r="EL332" s="54">
        <f t="shared" si="4628"/>
        <v>-0.3981525787</v>
      </c>
      <c r="EM332" s="50">
        <f t="shared" si="39"/>
        <v>-3.822264755</v>
      </c>
      <c r="EN332" s="54">
        <f t="shared" ref="EN332:EY332" si="4629">EN304*20%</f>
        <v>-0.2570711335</v>
      </c>
      <c r="EO332" s="54">
        <f t="shared" si="4629"/>
        <v>-0.2807487379</v>
      </c>
      <c r="EP332" s="54">
        <f t="shared" si="4629"/>
        <v>-0.3213389169</v>
      </c>
      <c r="EQ332" s="54">
        <f t="shared" si="4629"/>
        <v>-0.3145738871</v>
      </c>
      <c r="ER332" s="54">
        <f t="shared" si="4629"/>
        <v>-0.3213389169</v>
      </c>
      <c r="ES332" s="54">
        <f t="shared" si="4629"/>
        <v>-0.3416340064</v>
      </c>
      <c r="ET332" s="54">
        <f t="shared" si="4629"/>
        <v>-0.3923717301</v>
      </c>
      <c r="EU332" s="54">
        <f t="shared" si="4629"/>
        <v>-0.3822241854</v>
      </c>
      <c r="EV332" s="54">
        <f t="shared" si="4629"/>
        <v>-0.3551640661</v>
      </c>
      <c r="EW332" s="54">
        <f t="shared" si="4629"/>
        <v>-0.3348689766</v>
      </c>
      <c r="EX332" s="54">
        <f t="shared" si="4629"/>
        <v>-0.3348689766</v>
      </c>
      <c r="EY332" s="54">
        <f t="shared" si="4629"/>
        <v>-0.4228143644</v>
      </c>
      <c r="EZ332" s="51">
        <f t="shared" si="41"/>
        <v>-4.059017898</v>
      </c>
      <c r="FA332" s="54">
        <f t="shared" ref="FA332:FL332" si="4630">FA304*20%</f>
        <v>-0.2753521732</v>
      </c>
      <c r="FB332" s="54">
        <f t="shared" si="4630"/>
        <v>-0.3007135575</v>
      </c>
      <c r="FC332" s="54">
        <f t="shared" si="4630"/>
        <v>-0.3441902165</v>
      </c>
      <c r="FD332" s="54">
        <f t="shared" si="4630"/>
        <v>-0.3369441066</v>
      </c>
      <c r="FE332" s="54">
        <f t="shared" si="4630"/>
        <v>-0.3441902165</v>
      </c>
      <c r="FF332" s="54">
        <f t="shared" si="4630"/>
        <v>-0.3659285459</v>
      </c>
      <c r="FG332" s="54">
        <f t="shared" si="4630"/>
        <v>-0.4202743696</v>
      </c>
      <c r="FH332" s="54">
        <f t="shared" si="4630"/>
        <v>-0.4094052049</v>
      </c>
      <c r="FI332" s="54">
        <f t="shared" si="4630"/>
        <v>-0.3804207656</v>
      </c>
      <c r="FJ332" s="54">
        <f t="shared" si="4630"/>
        <v>-0.3586824361</v>
      </c>
      <c r="FK332" s="54">
        <f t="shared" si="4630"/>
        <v>-0.3586824361</v>
      </c>
      <c r="FL332" s="54">
        <f t="shared" si="4630"/>
        <v>-0.4528818638</v>
      </c>
      <c r="FM332" s="51">
        <f t="shared" si="43"/>
        <v>-4.347665892</v>
      </c>
      <c r="FN332" s="2"/>
      <c r="FO332" s="2"/>
      <c r="FP332" s="10">
        <f t="shared" ref="FP332:GA332" si="4631">FP304*20%</f>
        <v>153.463164</v>
      </c>
      <c r="FQ332" s="10">
        <f t="shared" si="4631"/>
        <v>167.5979292</v>
      </c>
      <c r="FR332" s="10">
        <f t="shared" si="4631"/>
        <v>191.8289551</v>
      </c>
      <c r="FS332" s="10">
        <f t="shared" si="4631"/>
        <v>187.7904507</v>
      </c>
      <c r="FT332" s="10">
        <f t="shared" si="4631"/>
        <v>191.8289551</v>
      </c>
      <c r="FU332" s="10">
        <f t="shared" si="4631"/>
        <v>203.944468</v>
      </c>
      <c r="FV332" s="10">
        <f t="shared" si="4631"/>
        <v>234.2332504</v>
      </c>
      <c r="FW332" s="10">
        <f t="shared" si="4631"/>
        <v>228.1754939</v>
      </c>
      <c r="FX332" s="10">
        <f t="shared" si="4631"/>
        <v>212.0214766</v>
      </c>
      <c r="FY332" s="10">
        <f t="shared" si="4631"/>
        <v>199.9059637</v>
      </c>
      <c r="FZ332" s="10">
        <f t="shared" si="4631"/>
        <v>199.9059637</v>
      </c>
      <c r="GA332" s="10">
        <f t="shared" si="4631"/>
        <v>252.4065198</v>
      </c>
      <c r="GB332" s="52">
        <f t="shared" si="45"/>
        <v>2423.10259</v>
      </c>
      <c r="GC332" s="10">
        <f t="shared" ref="GC332:GN332" si="4632">GC304*20%</f>
        <v>180.3408317</v>
      </c>
      <c r="GD332" s="10">
        <f t="shared" si="4632"/>
        <v>196.9511714</v>
      </c>
      <c r="GE332" s="10">
        <f t="shared" si="4632"/>
        <v>225.4260396</v>
      </c>
      <c r="GF332" s="10">
        <f t="shared" si="4632"/>
        <v>220.6802282</v>
      </c>
      <c r="GG332" s="10">
        <f t="shared" si="4632"/>
        <v>225.4260396</v>
      </c>
      <c r="GH332" s="10">
        <f t="shared" si="4632"/>
        <v>239.6634737</v>
      </c>
      <c r="GI332" s="10">
        <f t="shared" si="4632"/>
        <v>275.2570589</v>
      </c>
      <c r="GJ332" s="10">
        <f t="shared" si="4632"/>
        <v>268.1383418</v>
      </c>
      <c r="GK332" s="10">
        <f t="shared" si="4632"/>
        <v>249.1550964</v>
      </c>
      <c r="GL332" s="10">
        <f t="shared" si="4632"/>
        <v>234.9176623</v>
      </c>
      <c r="GM332" s="10">
        <f t="shared" si="4632"/>
        <v>234.9176623</v>
      </c>
      <c r="GN332" s="10">
        <f t="shared" si="4632"/>
        <v>296.61321</v>
      </c>
      <c r="GO332" s="52">
        <f t="shared" si="47"/>
        <v>2847.486816</v>
      </c>
      <c r="GP332" s="63">
        <f t="shared" ref="GP332:HA332" si="4633">GP304*20%</f>
        <v>228.9281555</v>
      </c>
      <c r="GQ332" s="63">
        <f t="shared" si="4633"/>
        <v>250.0136435</v>
      </c>
      <c r="GR332" s="63">
        <f t="shared" si="4633"/>
        <v>263.180291</v>
      </c>
      <c r="GS332" s="63">
        <f t="shared" si="4633"/>
        <v>280.1357693</v>
      </c>
      <c r="GT332" s="63">
        <f t="shared" si="4633"/>
        <v>286.1601944</v>
      </c>
      <c r="GU332" s="63">
        <f t="shared" si="4633"/>
        <v>304.2334698</v>
      </c>
      <c r="GV332" s="63">
        <f t="shared" si="4633"/>
        <v>349.4166584</v>
      </c>
      <c r="GW332" s="63">
        <f t="shared" si="4633"/>
        <v>340.3800207</v>
      </c>
      <c r="GX332" s="63">
        <f t="shared" si="4633"/>
        <v>316.2823201</v>
      </c>
      <c r="GY332" s="63">
        <f t="shared" si="4633"/>
        <v>298.2090447</v>
      </c>
      <c r="GZ332" s="63">
        <f t="shared" si="4633"/>
        <v>321.1889481</v>
      </c>
      <c r="HA332" s="63">
        <f t="shared" si="4633"/>
        <v>376.5265716</v>
      </c>
      <c r="HB332" s="52">
        <f t="shared" si="49"/>
        <v>3614.655087</v>
      </c>
      <c r="HC332" s="63">
        <f t="shared" ref="HC332:HN332" si="4634">HC304*20%</f>
        <v>322.9296683</v>
      </c>
      <c r="HD332" s="63">
        <f t="shared" si="4634"/>
        <v>352.6731904</v>
      </c>
      <c r="HE332" s="63">
        <f t="shared" si="4634"/>
        <v>403.6620854</v>
      </c>
      <c r="HF332" s="63">
        <f t="shared" si="4634"/>
        <v>395.1639362</v>
      </c>
      <c r="HG332" s="63">
        <f t="shared" si="4634"/>
        <v>403.6620854</v>
      </c>
      <c r="HH332" s="63">
        <f t="shared" si="4634"/>
        <v>429.1565329</v>
      </c>
      <c r="HI332" s="63">
        <f t="shared" si="4634"/>
        <v>492.8926516</v>
      </c>
      <c r="HJ332" s="63">
        <f t="shared" si="4634"/>
        <v>480.1454279</v>
      </c>
      <c r="HK332" s="63">
        <f t="shared" si="4634"/>
        <v>446.1528312</v>
      </c>
      <c r="HL332" s="63">
        <f t="shared" si="4634"/>
        <v>420.6583837</v>
      </c>
      <c r="HM332" s="63">
        <f t="shared" si="4634"/>
        <v>420.6583837</v>
      </c>
      <c r="HN332" s="63">
        <f t="shared" si="4634"/>
        <v>531.1343229</v>
      </c>
      <c r="HO332" s="52">
        <f t="shared" si="51"/>
        <v>5098.889499</v>
      </c>
      <c r="HP332" s="63">
        <f t="shared" ref="HP332:IA332" si="4635">HP304*20%</f>
        <v>495.7685216</v>
      </c>
      <c r="HQ332" s="63">
        <f t="shared" si="4635"/>
        <v>541.4314118</v>
      </c>
      <c r="HR332" s="63">
        <f t="shared" si="4635"/>
        <v>619.710652</v>
      </c>
      <c r="HS332" s="63">
        <f t="shared" si="4635"/>
        <v>606.664112</v>
      </c>
      <c r="HT332" s="63">
        <f t="shared" si="4635"/>
        <v>619.710652</v>
      </c>
      <c r="HU332" s="63">
        <f t="shared" si="4635"/>
        <v>658.8502722</v>
      </c>
      <c r="HV332" s="63">
        <f t="shared" si="4635"/>
        <v>756.6993225</v>
      </c>
      <c r="HW332" s="63">
        <f t="shared" si="4635"/>
        <v>737.1295124</v>
      </c>
      <c r="HX332" s="63">
        <f t="shared" si="4635"/>
        <v>684.9433523</v>
      </c>
      <c r="HY332" s="63">
        <f t="shared" si="4635"/>
        <v>645.8037321</v>
      </c>
      <c r="HZ332" s="63">
        <f t="shared" si="4635"/>
        <v>645.8037321</v>
      </c>
      <c r="IA332" s="63">
        <f t="shared" si="4635"/>
        <v>815.4087527</v>
      </c>
      <c r="IB332" s="52">
        <f t="shared" si="53"/>
        <v>7827.924026</v>
      </c>
      <c r="IC332" s="63">
        <f t="shared" ref="IC332:IN332" si="4636">IC304*20%</f>
        <v>761.4429569</v>
      </c>
      <c r="ID332" s="63">
        <f t="shared" si="4636"/>
        <v>831.5758608</v>
      </c>
      <c r="IE332" s="63">
        <f t="shared" si="4636"/>
        <v>951.8036961</v>
      </c>
      <c r="IF332" s="63">
        <f t="shared" si="4636"/>
        <v>931.7657236</v>
      </c>
      <c r="IG332" s="63">
        <f t="shared" si="4636"/>
        <v>951.8036961</v>
      </c>
      <c r="IH332" s="63">
        <f t="shared" si="4636"/>
        <v>1011.917614</v>
      </c>
      <c r="II332" s="63">
        <f t="shared" si="4636"/>
        <v>1162.202408</v>
      </c>
      <c r="IJ332" s="63">
        <f t="shared" si="4636"/>
        <v>1132.145449</v>
      </c>
      <c r="IK332" s="63">
        <f t="shared" si="4636"/>
        <v>1051.993559</v>
      </c>
      <c r="IL332" s="63">
        <f t="shared" si="4636"/>
        <v>991.8796412</v>
      </c>
      <c r="IM332" s="63">
        <f t="shared" si="4636"/>
        <v>991.8796412</v>
      </c>
      <c r="IN332" s="63">
        <f t="shared" si="4636"/>
        <v>1252.373284</v>
      </c>
      <c r="IO332" s="52">
        <f t="shared" si="55"/>
        <v>12022.78353</v>
      </c>
      <c r="IP332" s="63">
        <f t="shared" ref="IP332:JA332" si="4637">IP304*20%</f>
        <v>1214.163394</v>
      </c>
      <c r="IQ332" s="63">
        <f t="shared" si="4637"/>
        <v>1325.994232</v>
      </c>
      <c r="IR332" s="63">
        <f t="shared" si="4637"/>
        <v>1517.704242</v>
      </c>
      <c r="IS332" s="63">
        <f t="shared" si="4637"/>
        <v>1485.752574</v>
      </c>
      <c r="IT332" s="63">
        <f t="shared" si="4637"/>
        <v>1517.704242</v>
      </c>
      <c r="IU332" s="63">
        <f t="shared" si="4637"/>
        <v>1613.559247</v>
      </c>
      <c r="IV332" s="63">
        <f t="shared" si="4637"/>
        <v>1853.196759</v>
      </c>
      <c r="IW332" s="63">
        <f t="shared" si="4637"/>
        <v>1805.269256</v>
      </c>
      <c r="IX332" s="63">
        <f t="shared" si="4637"/>
        <v>1677.462583</v>
      </c>
      <c r="IY332" s="63">
        <f t="shared" si="4637"/>
        <v>1581.607578</v>
      </c>
      <c r="IZ332" s="63">
        <f t="shared" si="4637"/>
        <v>1581.607578</v>
      </c>
      <c r="JA332" s="63">
        <f t="shared" si="4637"/>
        <v>1996.979266</v>
      </c>
      <c r="JB332" s="52">
        <f t="shared" si="57"/>
        <v>19171.00095</v>
      </c>
      <c r="JC332" s="2"/>
      <c r="JD332" s="2"/>
      <c r="JE332" s="19">
        <f t="shared" si="58"/>
        <v>0</v>
      </c>
      <c r="JF332" s="19">
        <f t="shared" si="59"/>
        <v>0</v>
      </c>
      <c r="JG332" s="48">
        <f t="shared" si="60"/>
        <v>0</v>
      </c>
      <c r="JH332" s="48">
        <f t="shared" si="61"/>
        <v>0</v>
      </c>
      <c r="JI332" s="48">
        <f t="shared" si="62"/>
        <v>0</v>
      </c>
      <c r="JJ332" s="48">
        <f t="shared" si="63"/>
        <v>0</v>
      </c>
      <c r="JK332" s="48">
        <f t="shared" si="64"/>
        <v>0</v>
      </c>
    </row>
    <row r="333" ht="19.5" customHeight="1" outlineLevel="1">
      <c r="A333" s="2"/>
      <c r="B333" s="6" t="s">
        <v>21</v>
      </c>
      <c r="C333" s="8">
        <f t="shared" ref="C333:N333" si="4638">SUM(C334:C340)</f>
        <v>326.2471937</v>
      </c>
      <c r="D333" s="8">
        <f t="shared" si="4638"/>
        <v>356.2962773</v>
      </c>
      <c r="E333" s="8">
        <f t="shared" si="4638"/>
        <v>399.2235397</v>
      </c>
      <c r="F333" s="8">
        <f t="shared" si="4638"/>
        <v>399.2235397</v>
      </c>
      <c r="G333" s="8">
        <f t="shared" si="4638"/>
        <v>391.7084247</v>
      </c>
      <c r="H333" s="8">
        <f t="shared" si="4638"/>
        <v>412.0684961</v>
      </c>
      <c r="I333" s="8">
        <f t="shared" si="4638"/>
        <v>500.4725092</v>
      </c>
      <c r="J333" s="8">
        <f t="shared" si="4638"/>
        <v>476.993548</v>
      </c>
      <c r="K333" s="8">
        <f t="shared" si="4638"/>
        <v>447.8484435</v>
      </c>
      <c r="L333" s="8">
        <f t="shared" si="4638"/>
        <v>424.0455691</v>
      </c>
      <c r="M333" s="8">
        <f t="shared" si="4638"/>
        <v>480.5531595</v>
      </c>
      <c r="N333" s="8">
        <f t="shared" si="4638"/>
        <v>536.5907791</v>
      </c>
      <c r="O333" s="8">
        <f t="shared" si="21"/>
        <v>5151.27148</v>
      </c>
      <c r="P333" s="8">
        <f t="shared" ref="P333:AA333" si="4639">SUM(P334:P340)</f>
        <v>375.8572375</v>
      </c>
      <c r="Q333" s="8">
        <f t="shared" si="4639"/>
        <v>410.4756673</v>
      </c>
      <c r="R333" s="8">
        <f t="shared" si="4639"/>
        <v>459.930567</v>
      </c>
      <c r="S333" s="8">
        <f t="shared" si="4639"/>
        <v>459.930567</v>
      </c>
      <c r="T333" s="8">
        <f t="shared" si="4639"/>
        <v>450.7281687</v>
      </c>
      <c r="U333" s="8">
        <f t="shared" si="4639"/>
        <v>473.7716552</v>
      </c>
      <c r="V333" s="8">
        <f t="shared" si="4639"/>
        <v>576.4312444</v>
      </c>
      <c r="W333" s="8">
        <f t="shared" si="4639"/>
        <v>549.5636139</v>
      </c>
      <c r="X333" s="8">
        <f t="shared" si="4639"/>
        <v>515.9910237</v>
      </c>
      <c r="Y333" s="8">
        <f t="shared" si="4639"/>
        <v>488.5453744</v>
      </c>
      <c r="Z333" s="8">
        <f t="shared" si="4639"/>
        <v>555.176596</v>
      </c>
      <c r="AA333" s="8">
        <f t="shared" si="4639"/>
        <v>618.186246</v>
      </c>
      <c r="AB333" s="8">
        <f t="shared" si="23"/>
        <v>5934.587961</v>
      </c>
      <c r="AC333" s="8">
        <f t="shared" ref="AC333:AN333" si="4640">SUM(AC334:AC340)</f>
        <v>471.9123245</v>
      </c>
      <c r="AD333" s="8">
        <f t="shared" si="4640"/>
        <v>515.3779333</v>
      </c>
      <c r="AE333" s="8">
        <f t="shared" si="4640"/>
        <v>577.4716602</v>
      </c>
      <c r="AF333" s="8">
        <f t="shared" si="4640"/>
        <v>577.4716602</v>
      </c>
      <c r="AG333" s="8">
        <f t="shared" si="4640"/>
        <v>566.2013885</v>
      </c>
      <c r="AH333" s="8">
        <f t="shared" si="4640"/>
        <v>593.4863791</v>
      </c>
      <c r="AI333" s="8">
        <f t="shared" si="4640"/>
        <v>723.7939368</v>
      </c>
      <c r="AJ333" s="8">
        <f t="shared" si="4640"/>
        <v>690.4563571</v>
      </c>
      <c r="AK333" s="8">
        <f t="shared" si="4640"/>
        <v>647.9828637</v>
      </c>
      <c r="AL333" s="8">
        <f t="shared" si="4640"/>
        <v>613.4565863</v>
      </c>
      <c r="AM333" s="8">
        <f t="shared" si="4640"/>
        <v>697.4645524</v>
      </c>
      <c r="AN333" s="8">
        <f t="shared" si="4640"/>
        <v>776.1715863</v>
      </c>
      <c r="AO333" s="8">
        <f t="shared" si="25"/>
        <v>7451.247228</v>
      </c>
      <c r="AP333" s="8">
        <f t="shared" ref="AP333:BA333" si="4641">SUM(AP334:AP340)</f>
        <v>631.3381218</v>
      </c>
      <c r="AQ333" s="8">
        <f t="shared" si="4641"/>
        <v>689.4876856</v>
      </c>
      <c r="AR333" s="8">
        <f t="shared" si="4641"/>
        <v>772.5584911</v>
      </c>
      <c r="AS333" s="8">
        <f t="shared" si="4641"/>
        <v>772.5584911</v>
      </c>
      <c r="AT333" s="8">
        <f t="shared" si="4641"/>
        <v>756.6391469</v>
      </c>
      <c r="AU333" s="8">
        <f t="shared" si="4641"/>
        <v>789.9362218</v>
      </c>
      <c r="AV333" s="8">
        <f t="shared" si="4641"/>
        <v>967.8648271</v>
      </c>
      <c r="AW333" s="8">
        <f t="shared" si="4641"/>
        <v>923.6666134</v>
      </c>
      <c r="AX333" s="8">
        <f t="shared" si="4641"/>
        <v>866.8066842</v>
      </c>
      <c r="AY333" s="8">
        <f t="shared" si="4641"/>
        <v>820.6994678</v>
      </c>
      <c r="AZ333" s="8">
        <f t="shared" si="4641"/>
        <v>938.5558401</v>
      </c>
      <c r="BA333" s="8">
        <f t="shared" si="4641"/>
        <v>1038.385069</v>
      </c>
      <c r="BB333" s="8">
        <f t="shared" si="27"/>
        <v>9968.49666</v>
      </c>
      <c r="BC333" s="8">
        <f t="shared" ref="BC333:BN333" si="4642">SUM(BC334:BC340)</f>
        <v>921.2519965</v>
      </c>
      <c r="BD333" s="8">
        <f t="shared" si="4642"/>
        <v>1006.104154</v>
      </c>
      <c r="BE333" s="8">
        <f t="shared" si="4642"/>
        <v>1127.321522</v>
      </c>
      <c r="BF333" s="8">
        <f t="shared" si="4642"/>
        <v>1127.321522</v>
      </c>
      <c r="BG333" s="8">
        <f t="shared" si="4642"/>
        <v>1103.050525</v>
      </c>
      <c r="BH333" s="8">
        <f t="shared" si="4642"/>
        <v>1146.455626</v>
      </c>
      <c r="BI333" s="8">
        <f t="shared" si="4642"/>
        <v>1411.673435</v>
      </c>
      <c r="BJ333" s="8">
        <f t="shared" si="4642"/>
        <v>1347.795941</v>
      </c>
      <c r="BK333" s="8">
        <f t="shared" si="4642"/>
        <v>1264.722661</v>
      </c>
      <c r="BL333" s="8">
        <f t="shared" si="4642"/>
        <v>1197.568757</v>
      </c>
      <c r="BM333" s="8">
        <f t="shared" si="4642"/>
        <v>1377.600916</v>
      </c>
      <c r="BN333" s="8">
        <f t="shared" si="4642"/>
        <v>1515.2171</v>
      </c>
      <c r="BO333" s="8">
        <f t="shared" si="29"/>
        <v>14546.08416</v>
      </c>
      <c r="BP333" s="8">
        <f t="shared" ref="BP333:CA333" si="4643">SUM(BP334:BP340)</f>
        <v>1346.722939</v>
      </c>
      <c r="BQ333" s="8">
        <f t="shared" si="4643"/>
        <v>1470.763209</v>
      </c>
      <c r="BR333" s="8">
        <f t="shared" si="4643"/>
        <v>1647.963596</v>
      </c>
      <c r="BS333" s="8">
        <f t="shared" si="4643"/>
        <v>1647.963596</v>
      </c>
      <c r="BT333" s="8">
        <f t="shared" si="4643"/>
        <v>1611.08522</v>
      </c>
      <c r="BU333" s="8">
        <f t="shared" si="4643"/>
        <v>1665.788936</v>
      </c>
      <c r="BV333" s="8">
        <f t="shared" si="4643"/>
        <v>2062.662423</v>
      </c>
      <c r="BW333" s="8">
        <f t="shared" si="4643"/>
        <v>1970.3066</v>
      </c>
      <c r="BX333" s="8">
        <f t="shared" si="4643"/>
        <v>1848.64869</v>
      </c>
      <c r="BY333" s="8">
        <f t="shared" si="4643"/>
        <v>1750.657925</v>
      </c>
      <c r="BZ333" s="8">
        <f t="shared" si="4643"/>
        <v>2026.478432</v>
      </c>
      <c r="CA333" s="8">
        <f t="shared" si="4643"/>
        <v>2215.004833</v>
      </c>
      <c r="CB333" s="8">
        <f t="shared" si="31"/>
        <v>21264.0464</v>
      </c>
      <c r="CC333" s="8">
        <f t="shared" ref="CC333:CN333" si="4644">SUM(CC334:CC340)</f>
        <v>2064.410758</v>
      </c>
      <c r="CD333" s="8">
        <f t="shared" si="4644"/>
        <v>2254.553854</v>
      </c>
      <c r="CE333" s="8">
        <f t="shared" si="4644"/>
        <v>2526.186848</v>
      </c>
      <c r="CF333" s="8">
        <f t="shared" si="4644"/>
        <v>2526.186848</v>
      </c>
      <c r="CG333" s="8">
        <f t="shared" si="4644"/>
        <v>2468.530143</v>
      </c>
      <c r="CH333" s="8">
        <f t="shared" si="4644"/>
        <v>2539.837801</v>
      </c>
      <c r="CI333" s="8">
        <f t="shared" si="4644"/>
        <v>3160.736692</v>
      </c>
      <c r="CJ333" s="8">
        <f t="shared" si="4644"/>
        <v>3020.592681</v>
      </c>
      <c r="CK333" s="8">
        <f t="shared" si="4644"/>
        <v>2833.630875</v>
      </c>
      <c r="CL333" s="8">
        <f t="shared" si="4644"/>
        <v>2683.636832</v>
      </c>
      <c r="CM333" s="8">
        <f t="shared" si="4644"/>
        <v>3122.24357</v>
      </c>
      <c r="CN333" s="8">
        <f t="shared" si="4644"/>
        <v>3395.41243</v>
      </c>
      <c r="CO333" s="8">
        <f t="shared" si="33"/>
        <v>32595.95933</v>
      </c>
      <c r="CP333" s="2"/>
      <c r="CQ333" s="2"/>
      <c r="CR333" s="48">
        <f>O333-'ОПУ БС'!C333</f>
        <v>0</v>
      </c>
      <c r="CS333" s="48">
        <f>AB333-'ОПУ БС'!D333</f>
        <v>0</v>
      </c>
      <c r="CT333" s="48">
        <f>AO333-'ОПУ БС'!E333</f>
        <v>0</v>
      </c>
      <c r="CU333" s="48">
        <f>BB333-'ОПУ БС'!F333</f>
        <v>0</v>
      </c>
      <c r="CV333" s="48">
        <f>BO333-'ОПУ БС'!G333</f>
        <v>0</v>
      </c>
      <c r="CW333" s="48">
        <f>CB333-'ОПУ БС'!H333</f>
        <v>0</v>
      </c>
      <c r="CX333" s="48">
        <f>CO333-'ОПУ БС'!I333</f>
        <v>0</v>
      </c>
      <c r="CY333" s="2"/>
      <c r="CZ333" s="2"/>
      <c r="DA333" s="49">
        <f t="shared" ref="DA333:DL333" si="4645">SUM(DA334:DA340)</f>
        <v>0</v>
      </c>
      <c r="DB333" s="49">
        <f t="shared" si="4645"/>
        <v>0</v>
      </c>
      <c r="DC333" s="49">
        <f t="shared" si="4645"/>
        <v>0</v>
      </c>
      <c r="DD333" s="49">
        <f t="shared" si="4645"/>
        <v>0</v>
      </c>
      <c r="DE333" s="49">
        <f t="shared" si="4645"/>
        <v>0</v>
      </c>
      <c r="DF333" s="49">
        <f t="shared" si="4645"/>
        <v>-13.94517776</v>
      </c>
      <c r="DG333" s="49">
        <f t="shared" si="4645"/>
        <v>-17.00702066</v>
      </c>
      <c r="DH333" s="49">
        <f t="shared" si="4645"/>
        <v>-16.22368596</v>
      </c>
      <c r="DI333" s="49">
        <f t="shared" si="4645"/>
        <v>-15.22568426</v>
      </c>
      <c r="DJ333" s="49">
        <f t="shared" si="4645"/>
        <v>-14.41441867</v>
      </c>
      <c r="DK333" s="49">
        <f t="shared" si="4645"/>
        <v>-16.38835786</v>
      </c>
      <c r="DL333" s="49">
        <f t="shared" si="4645"/>
        <v>-18.23774079</v>
      </c>
      <c r="DM333" s="50">
        <f t="shared" si="35"/>
        <v>-111.442086</v>
      </c>
      <c r="DN333" s="49">
        <f t="shared" ref="DN333:DY333" si="4646">SUM(DN334:DN340)</f>
        <v>-16.56056606</v>
      </c>
      <c r="DO333" s="49">
        <f t="shared" si="4646"/>
        <v>-18.08588136</v>
      </c>
      <c r="DP333" s="49">
        <f t="shared" si="4646"/>
        <v>-20.26490321</v>
      </c>
      <c r="DQ333" s="49">
        <f t="shared" si="4646"/>
        <v>-20.26490321</v>
      </c>
      <c r="DR333" s="49">
        <f t="shared" si="4646"/>
        <v>-19.84732451</v>
      </c>
      <c r="DS333" s="49">
        <f t="shared" si="4646"/>
        <v>-20.7207367</v>
      </c>
      <c r="DT333" s="49">
        <f t="shared" si="4646"/>
        <v>-25.38796385</v>
      </c>
      <c r="DU333" s="49">
        <f t="shared" si="4646"/>
        <v>-24.228605</v>
      </c>
      <c r="DV333" s="49">
        <f t="shared" si="4646"/>
        <v>-22.73711798</v>
      </c>
      <c r="DW333" s="49">
        <f t="shared" si="4646"/>
        <v>-21.52768427</v>
      </c>
      <c r="DX333" s="49">
        <f t="shared" si="4646"/>
        <v>-24.61916279</v>
      </c>
      <c r="DY333" s="49">
        <f t="shared" si="4646"/>
        <v>-27.23777313</v>
      </c>
      <c r="DZ333" s="50">
        <f t="shared" si="37"/>
        <v>-261.4826221</v>
      </c>
      <c r="EA333" s="49">
        <f t="shared" ref="EA333:EL333" si="4647">SUM(EA334:EA340)</f>
        <v>-17.84702285</v>
      </c>
      <c r="EB333" s="49">
        <f t="shared" si="4647"/>
        <v>-19.49082759</v>
      </c>
      <c r="EC333" s="49">
        <f t="shared" si="4647"/>
        <v>-21.83912007</v>
      </c>
      <c r="ED333" s="49">
        <f t="shared" si="4647"/>
        <v>-21.83912007</v>
      </c>
      <c r="EE333" s="49">
        <f t="shared" si="4647"/>
        <v>-21.36892837</v>
      </c>
      <c r="EF333" s="49">
        <f t="shared" si="4647"/>
        <v>-22.20979693</v>
      </c>
      <c r="EG333" s="49">
        <f t="shared" si="4647"/>
        <v>-27.34774866</v>
      </c>
      <c r="EH333" s="49">
        <f t="shared" si="4647"/>
        <v>-26.11027716</v>
      </c>
      <c r="EI333" s="49">
        <f t="shared" si="4647"/>
        <v>-24.50093386</v>
      </c>
      <c r="EJ333" s="49">
        <f t="shared" si="4647"/>
        <v>-23.19998985</v>
      </c>
      <c r="EK333" s="49">
        <f t="shared" si="4647"/>
        <v>-26.68767624</v>
      </c>
      <c r="EL333" s="49">
        <f t="shared" si="4647"/>
        <v>-29.353656</v>
      </c>
      <c r="EM333" s="50">
        <f t="shared" si="39"/>
        <v>-281.7950976</v>
      </c>
      <c r="EN333" s="49">
        <f t="shared" ref="EN333:EY333" si="4648">SUM(EN334:EN340)</f>
        <v>-16.91732816</v>
      </c>
      <c r="EO333" s="49">
        <f t="shared" si="4648"/>
        <v>-18.47550312</v>
      </c>
      <c r="EP333" s="49">
        <f t="shared" si="4648"/>
        <v>-20.70146735</v>
      </c>
      <c r="EQ333" s="49">
        <f t="shared" si="4648"/>
        <v>-20.70146735</v>
      </c>
      <c r="ER333" s="49">
        <f t="shared" si="4648"/>
        <v>-20.23820682</v>
      </c>
      <c r="ES333" s="49">
        <f t="shared" si="4648"/>
        <v>-20.92538656</v>
      </c>
      <c r="ET333" s="49">
        <f t="shared" si="4648"/>
        <v>-25.91085077</v>
      </c>
      <c r="EU333" s="49">
        <f t="shared" si="4648"/>
        <v>-24.75069101</v>
      </c>
      <c r="EV333" s="49">
        <f t="shared" si="4648"/>
        <v>-23.2224429</v>
      </c>
      <c r="EW333" s="49">
        <f t="shared" si="4648"/>
        <v>-21.99149785</v>
      </c>
      <c r="EX333" s="49">
        <f t="shared" si="4648"/>
        <v>-25.456313</v>
      </c>
      <c r="EY333" s="49">
        <f t="shared" si="4648"/>
        <v>-27.82455289</v>
      </c>
      <c r="EZ333" s="51">
        <f t="shared" si="41"/>
        <v>-267.1157078</v>
      </c>
      <c r="FA333" s="49">
        <f t="shared" ref="FA333:FL333" si="4649">SUM(FA334:FA340)</f>
        <v>-11.49530805</v>
      </c>
      <c r="FB333" s="49">
        <f t="shared" si="4649"/>
        <v>-12.55408643</v>
      </c>
      <c r="FC333" s="49">
        <f t="shared" si="4649"/>
        <v>-14.06662696</v>
      </c>
      <c r="FD333" s="49">
        <f t="shared" si="4649"/>
        <v>-14.06662696</v>
      </c>
      <c r="FE333" s="49">
        <f t="shared" si="4649"/>
        <v>-13.74557574</v>
      </c>
      <c r="FF333" s="49">
        <f t="shared" si="4649"/>
        <v>-14.14263989</v>
      </c>
      <c r="FG333" s="49">
        <f t="shared" si="4649"/>
        <v>-17.60000611</v>
      </c>
      <c r="FH333" s="49">
        <f t="shared" si="4649"/>
        <v>-16.81963885</v>
      </c>
      <c r="FI333" s="49">
        <f t="shared" si="4649"/>
        <v>-15.77857492</v>
      </c>
      <c r="FJ333" s="49">
        <f t="shared" si="4649"/>
        <v>-14.94335949</v>
      </c>
      <c r="FK333" s="49">
        <f t="shared" si="4649"/>
        <v>-17.38566393</v>
      </c>
      <c r="FL333" s="49">
        <f t="shared" si="4649"/>
        <v>-18.90675667</v>
      </c>
      <c r="FM333" s="51">
        <f t="shared" si="43"/>
        <v>-181.504864</v>
      </c>
      <c r="FN333" s="2"/>
      <c r="FO333" s="2"/>
      <c r="FP333" s="8">
        <f t="shared" ref="FP333:GA333" si="4650">SUM(FP334:FP340)</f>
        <v>326.2471937</v>
      </c>
      <c r="FQ333" s="8">
        <f t="shared" si="4650"/>
        <v>356.2962773</v>
      </c>
      <c r="FR333" s="8">
        <f t="shared" si="4650"/>
        <v>399.2235397</v>
      </c>
      <c r="FS333" s="8">
        <f t="shared" si="4650"/>
        <v>399.2235397</v>
      </c>
      <c r="FT333" s="8">
        <f t="shared" si="4650"/>
        <v>391.7084247</v>
      </c>
      <c r="FU333" s="8">
        <f t="shared" si="4650"/>
        <v>412.0684961</v>
      </c>
      <c r="FV333" s="8">
        <f t="shared" si="4650"/>
        <v>500.4725092</v>
      </c>
      <c r="FW333" s="8">
        <f t="shared" si="4650"/>
        <v>476.993548</v>
      </c>
      <c r="FX333" s="8">
        <f t="shared" si="4650"/>
        <v>447.8484435</v>
      </c>
      <c r="FY333" s="8">
        <f t="shared" si="4650"/>
        <v>424.0455691</v>
      </c>
      <c r="FZ333" s="8">
        <f t="shared" si="4650"/>
        <v>480.5531595</v>
      </c>
      <c r="GA333" s="8">
        <f t="shared" si="4650"/>
        <v>536.5907791</v>
      </c>
      <c r="GB333" s="52">
        <f t="shared" si="45"/>
        <v>5151.27148</v>
      </c>
      <c r="GC333" s="8">
        <f t="shared" ref="GC333:GN333" si="4651">SUM(GC334:GC340)</f>
        <v>375.8572375</v>
      </c>
      <c r="GD333" s="8">
        <f t="shared" si="4651"/>
        <v>410.4756673</v>
      </c>
      <c r="GE333" s="8">
        <f t="shared" si="4651"/>
        <v>459.930567</v>
      </c>
      <c r="GF333" s="8">
        <f t="shared" si="4651"/>
        <v>459.930567</v>
      </c>
      <c r="GG333" s="8">
        <f t="shared" si="4651"/>
        <v>450.7281687</v>
      </c>
      <c r="GH333" s="8">
        <f t="shared" si="4651"/>
        <v>473.7716552</v>
      </c>
      <c r="GI333" s="8">
        <f t="shared" si="4651"/>
        <v>576.4312444</v>
      </c>
      <c r="GJ333" s="8">
        <f t="shared" si="4651"/>
        <v>549.5636139</v>
      </c>
      <c r="GK333" s="8">
        <f t="shared" si="4651"/>
        <v>515.9910237</v>
      </c>
      <c r="GL333" s="8">
        <f t="shared" si="4651"/>
        <v>488.5453744</v>
      </c>
      <c r="GM333" s="8">
        <f t="shared" si="4651"/>
        <v>555.176596</v>
      </c>
      <c r="GN333" s="8">
        <f t="shared" si="4651"/>
        <v>618.186246</v>
      </c>
      <c r="GO333" s="52">
        <f t="shared" si="47"/>
        <v>5934.587961</v>
      </c>
      <c r="GP333" s="53">
        <f t="shared" ref="GP333:HA333" si="4652">SUM(GP334:GP340)</f>
        <v>471.9123245</v>
      </c>
      <c r="GQ333" s="53">
        <f t="shared" si="4652"/>
        <v>515.3779333</v>
      </c>
      <c r="GR333" s="53">
        <f t="shared" si="4652"/>
        <v>577.4716602</v>
      </c>
      <c r="GS333" s="53">
        <f t="shared" si="4652"/>
        <v>577.4716602</v>
      </c>
      <c r="GT333" s="53">
        <f t="shared" si="4652"/>
        <v>566.2013885</v>
      </c>
      <c r="GU333" s="53">
        <f t="shared" si="4652"/>
        <v>579.5412013</v>
      </c>
      <c r="GV333" s="53">
        <f t="shared" si="4652"/>
        <v>706.7869161</v>
      </c>
      <c r="GW333" s="53">
        <f t="shared" si="4652"/>
        <v>674.2326711</v>
      </c>
      <c r="GX333" s="53">
        <f t="shared" si="4652"/>
        <v>632.7571795</v>
      </c>
      <c r="GY333" s="53">
        <f t="shared" si="4652"/>
        <v>599.0421676</v>
      </c>
      <c r="GZ333" s="53">
        <f t="shared" si="4652"/>
        <v>681.0761945</v>
      </c>
      <c r="HA333" s="53">
        <f t="shared" si="4652"/>
        <v>757.9338455</v>
      </c>
      <c r="HB333" s="52">
        <f t="shared" si="49"/>
        <v>7339.805142</v>
      </c>
      <c r="HC333" s="53">
        <f t="shared" ref="HC333:HN333" si="4653">SUM(HC334:HC340)</f>
        <v>614.7775557</v>
      </c>
      <c r="HD333" s="53">
        <f t="shared" si="4653"/>
        <v>671.4018043</v>
      </c>
      <c r="HE333" s="53">
        <f t="shared" si="4653"/>
        <v>752.2935879</v>
      </c>
      <c r="HF333" s="53">
        <f t="shared" si="4653"/>
        <v>752.2935879</v>
      </c>
      <c r="HG333" s="53">
        <f t="shared" si="4653"/>
        <v>736.7918224</v>
      </c>
      <c r="HH333" s="53">
        <f t="shared" si="4653"/>
        <v>769.2154851</v>
      </c>
      <c r="HI333" s="53">
        <f t="shared" si="4653"/>
        <v>942.4768633</v>
      </c>
      <c r="HJ333" s="53">
        <f t="shared" si="4653"/>
        <v>899.4380084</v>
      </c>
      <c r="HK333" s="53">
        <f t="shared" si="4653"/>
        <v>844.0695662</v>
      </c>
      <c r="HL333" s="53">
        <f t="shared" si="4653"/>
        <v>799.1717836</v>
      </c>
      <c r="HM333" s="53">
        <f t="shared" si="4653"/>
        <v>913.9366773</v>
      </c>
      <c r="HN333" s="53">
        <f t="shared" si="4653"/>
        <v>1011.147296</v>
      </c>
      <c r="HO333" s="52">
        <f t="shared" si="51"/>
        <v>9707.014038</v>
      </c>
      <c r="HP333" s="53">
        <f t="shared" ref="HP333:IA333" si="4654">SUM(HP334:HP340)</f>
        <v>903.4049737</v>
      </c>
      <c r="HQ333" s="53">
        <f t="shared" si="4654"/>
        <v>986.6133265</v>
      </c>
      <c r="HR333" s="53">
        <f t="shared" si="4654"/>
        <v>1105.482402</v>
      </c>
      <c r="HS333" s="53">
        <f t="shared" si="4654"/>
        <v>1105.482402</v>
      </c>
      <c r="HT333" s="53">
        <f t="shared" si="4654"/>
        <v>1081.681596</v>
      </c>
      <c r="HU333" s="53">
        <f t="shared" si="4654"/>
        <v>1124.24583</v>
      </c>
      <c r="HV333" s="53">
        <f t="shared" si="4654"/>
        <v>1384.325687</v>
      </c>
      <c r="HW333" s="53">
        <f t="shared" si="4654"/>
        <v>1321.685664</v>
      </c>
      <c r="HX333" s="53">
        <f t="shared" si="4654"/>
        <v>1240.221728</v>
      </c>
      <c r="HY333" s="53">
        <f t="shared" si="4654"/>
        <v>1174.368767</v>
      </c>
      <c r="HZ333" s="53">
        <f t="shared" si="4654"/>
        <v>1350.913239</v>
      </c>
      <c r="IA333" s="53">
        <f t="shared" si="4654"/>
        <v>1485.863444</v>
      </c>
      <c r="IB333" s="52">
        <f t="shared" si="53"/>
        <v>14264.28906</v>
      </c>
      <c r="IC333" s="53">
        <f t="shared" ref="IC333:IN333" si="4655">SUM(IC334:IC340)</f>
        <v>1329.80561</v>
      </c>
      <c r="ID333" s="53">
        <f t="shared" si="4655"/>
        <v>1452.287706</v>
      </c>
      <c r="IE333" s="53">
        <f t="shared" si="4655"/>
        <v>1627.262129</v>
      </c>
      <c r="IF333" s="53">
        <f t="shared" si="4655"/>
        <v>1627.262129</v>
      </c>
      <c r="IG333" s="53">
        <f t="shared" si="4655"/>
        <v>1590.847013</v>
      </c>
      <c r="IH333" s="53">
        <f t="shared" si="4655"/>
        <v>1644.863549</v>
      </c>
      <c r="II333" s="53">
        <f t="shared" si="4655"/>
        <v>2036.751573</v>
      </c>
      <c r="IJ333" s="53">
        <f t="shared" si="4655"/>
        <v>1945.555909</v>
      </c>
      <c r="IK333" s="53">
        <f t="shared" si="4655"/>
        <v>1825.426247</v>
      </c>
      <c r="IL333" s="53">
        <f t="shared" si="4655"/>
        <v>1728.666427</v>
      </c>
      <c r="IM333" s="53">
        <f t="shared" si="4655"/>
        <v>2001.022119</v>
      </c>
      <c r="IN333" s="53">
        <f t="shared" si="4655"/>
        <v>2187.18028</v>
      </c>
      <c r="IO333" s="52">
        <f t="shared" si="55"/>
        <v>20996.93069</v>
      </c>
      <c r="IP333" s="53">
        <f t="shared" ref="IP333:JA333" si="4656">SUM(IP334:IP340)</f>
        <v>2052.91545</v>
      </c>
      <c r="IQ333" s="53">
        <f t="shared" si="4656"/>
        <v>2241.999767</v>
      </c>
      <c r="IR333" s="53">
        <f t="shared" si="4656"/>
        <v>2512.120221</v>
      </c>
      <c r="IS333" s="53">
        <f t="shared" si="4656"/>
        <v>2512.120221</v>
      </c>
      <c r="IT333" s="53">
        <f t="shared" si="4656"/>
        <v>2454.784567</v>
      </c>
      <c r="IU333" s="53">
        <f t="shared" si="4656"/>
        <v>2525.695161</v>
      </c>
      <c r="IV333" s="53">
        <f t="shared" si="4656"/>
        <v>3143.136686</v>
      </c>
      <c r="IW333" s="53">
        <f t="shared" si="4656"/>
        <v>3003.773043</v>
      </c>
      <c r="IX333" s="53">
        <f t="shared" si="4656"/>
        <v>2817.8523</v>
      </c>
      <c r="IY333" s="53">
        <f t="shared" si="4656"/>
        <v>2668.693472</v>
      </c>
      <c r="IZ333" s="53">
        <f t="shared" si="4656"/>
        <v>3104.857906</v>
      </c>
      <c r="JA333" s="53">
        <f t="shared" si="4656"/>
        <v>3376.505674</v>
      </c>
      <c r="JB333" s="52">
        <f t="shared" si="57"/>
        <v>32414.45447</v>
      </c>
      <c r="JC333" s="2"/>
      <c r="JD333" s="2"/>
      <c r="JE333" s="19">
        <f t="shared" si="58"/>
        <v>0</v>
      </c>
      <c r="JF333" s="19">
        <f t="shared" si="59"/>
        <v>0</v>
      </c>
      <c r="JG333" s="48">
        <f t="shared" si="60"/>
        <v>0</v>
      </c>
      <c r="JH333" s="48">
        <f t="shared" si="61"/>
        <v>0</v>
      </c>
      <c r="JI333" s="48">
        <f t="shared" si="62"/>
        <v>0</v>
      </c>
      <c r="JJ333" s="48">
        <f t="shared" si="63"/>
        <v>0</v>
      </c>
      <c r="JK333" s="48">
        <f t="shared" si="64"/>
        <v>0</v>
      </c>
    </row>
    <row r="334" ht="19.5" customHeight="1" outlineLevel="1">
      <c r="A334" s="2"/>
      <c r="B334" s="13" t="s">
        <v>22</v>
      </c>
      <c r="C334" s="10">
        <f t="shared" ref="C334:N334" si="4657">C306*20%</f>
        <v>111.2402841</v>
      </c>
      <c r="D334" s="10">
        <f t="shared" si="4657"/>
        <v>121.4860997</v>
      </c>
      <c r="E334" s="10">
        <f t="shared" si="4657"/>
        <v>136.1229792</v>
      </c>
      <c r="F334" s="10">
        <f t="shared" si="4657"/>
        <v>136.1229792</v>
      </c>
      <c r="G334" s="10">
        <f t="shared" si="4657"/>
        <v>122.9497877</v>
      </c>
      <c r="H334" s="10">
        <f t="shared" si="4657"/>
        <v>147.8324828</v>
      </c>
      <c r="I334" s="10">
        <f t="shared" si="4657"/>
        <v>169.7878021</v>
      </c>
      <c r="J334" s="10">
        <f t="shared" si="4657"/>
        <v>165.3967382</v>
      </c>
      <c r="K334" s="10">
        <f t="shared" si="4657"/>
        <v>153.6872346</v>
      </c>
      <c r="L334" s="10">
        <f t="shared" si="4657"/>
        <v>144.9051069</v>
      </c>
      <c r="M334" s="10">
        <f t="shared" si="4657"/>
        <v>163.9330503</v>
      </c>
      <c r="N334" s="10">
        <f t="shared" si="4657"/>
        <v>182.9609936</v>
      </c>
      <c r="O334" s="10">
        <f t="shared" si="21"/>
        <v>1756.425539</v>
      </c>
      <c r="P334" s="10">
        <f t="shared" ref="P334:AA334" si="4658">P306*20%</f>
        <v>131.9178861</v>
      </c>
      <c r="Q334" s="10">
        <f t="shared" si="4658"/>
        <v>144.0682177</v>
      </c>
      <c r="R334" s="10">
        <f t="shared" si="4658"/>
        <v>161.4258343</v>
      </c>
      <c r="S334" s="10">
        <f t="shared" si="4658"/>
        <v>161.4258343</v>
      </c>
      <c r="T334" s="10">
        <f t="shared" si="4658"/>
        <v>145.8039794</v>
      </c>
      <c r="U334" s="10">
        <f t="shared" si="4658"/>
        <v>175.3119276</v>
      </c>
      <c r="V334" s="10">
        <f t="shared" si="4658"/>
        <v>201.3483525</v>
      </c>
      <c r="W334" s="10">
        <f t="shared" si="4658"/>
        <v>196.1410675</v>
      </c>
      <c r="X334" s="10">
        <f t="shared" si="4658"/>
        <v>182.2549742</v>
      </c>
      <c r="Y334" s="10">
        <f t="shared" si="4658"/>
        <v>171.8404043</v>
      </c>
      <c r="Z334" s="10">
        <f t="shared" si="4658"/>
        <v>194.4053058</v>
      </c>
      <c r="AA334" s="10">
        <f t="shared" si="4658"/>
        <v>216.9702074</v>
      </c>
      <c r="AB334" s="10">
        <f t="shared" si="23"/>
        <v>2082.913991</v>
      </c>
      <c r="AC334" s="10">
        <f t="shared" ref="AC334:AN334" si="4659">AC306*20%</f>
        <v>163.6695722</v>
      </c>
      <c r="AD334" s="10">
        <f t="shared" si="4659"/>
        <v>178.7444012</v>
      </c>
      <c r="AE334" s="10">
        <f t="shared" si="4659"/>
        <v>200.2798713</v>
      </c>
      <c r="AF334" s="10">
        <f t="shared" si="4659"/>
        <v>200.2798713</v>
      </c>
      <c r="AG334" s="10">
        <f t="shared" si="4659"/>
        <v>180.8979482</v>
      </c>
      <c r="AH334" s="10">
        <f t="shared" si="4659"/>
        <v>217.5082473</v>
      </c>
      <c r="AI334" s="10">
        <f t="shared" si="4659"/>
        <v>249.8114523</v>
      </c>
      <c r="AJ334" s="10">
        <f t="shared" si="4659"/>
        <v>243.3508113</v>
      </c>
      <c r="AK334" s="10">
        <f t="shared" si="4659"/>
        <v>226.1224353</v>
      </c>
      <c r="AL334" s="10">
        <f t="shared" si="4659"/>
        <v>213.2011533</v>
      </c>
      <c r="AM334" s="10">
        <f t="shared" si="4659"/>
        <v>241.1972643</v>
      </c>
      <c r="AN334" s="10">
        <f t="shared" si="4659"/>
        <v>269.1933754</v>
      </c>
      <c r="AO334" s="10">
        <f t="shared" si="25"/>
        <v>2584.256404</v>
      </c>
      <c r="AP334" s="10">
        <f t="shared" ref="AP334:BA334" si="4660">AP306*20%</f>
        <v>224.7769459</v>
      </c>
      <c r="AQ334" s="10">
        <f t="shared" si="4660"/>
        <v>245.4800857</v>
      </c>
      <c r="AR334" s="10">
        <f t="shared" si="4660"/>
        <v>275.0559996</v>
      </c>
      <c r="AS334" s="10">
        <f t="shared" si="4660"/>
        <v>275.0559996</v>
      </c>
      <c r="AT334" s="10">
        <f t="shared" si="4660"/>
        <v>248.4376771</v>
      </c>
      <c r="AU334" s="10">
        <f t="shared" si="4660"/>
        <v>298.7167308</v>
      </c>
      <c r="AV334" s="10">
        <f t="shared" si="4660"/>
        <v>343.0806017</v>
      </c>
      <c r="AW334" s="10">
        <f t="shared" si="4660"/>
        <v>334.2078275</v>
      </c>
      <c r="AX334" s="10">
        <f t="shared" si="4660"/>
        <v>310.5470964</v>
      </c>
      <c r="AY334" s="10">
        <f t="shared" si="4660"/>
        <v>292.801548</v>
      </c>
      <c r="AZ334" s="10">
        <f t="shared" si="4660"/>
        <v>331.2502361</v>
      </c>
      <c r="BA334" s="10">
        <f t="shared" si="4660"/>
        <v>369.6989242</v>
      </c>
      <c r="BB334" s="10">
        <f t="shared" si="27"/>
        <v>3549.109673</v>
      </c>
      <c r="BC334" s="10">
        <f t="shared" ref="BC334:BN334" si="4661">BC306*20%</f>
        <v>335.1908899</v>
      </c>
      <c r="BD334" s="10">
        <f t="shared" si="4661"/>
        <v>366.063735</v>
      </c>
      <c r="BE334" s="10">
        <f t="shared" si="4661"/>
        <v>410.1677995</v>
      </c>
      <c r="BF334" s="10">
        <f t="shared" si="4661"/>
        <v>410.1677995</v>
      </c>
      <c r="BG334" s="10">
        <f t="shared" si="4661"/>
        <v>370.4741415</v>
      </c>
      <c r="BH334" s="10">
        <f t="shared" si="4661"/>
        <v>445.451051</v>
      </c>
      <c r="BI334" s="10">
        <f t="shared" si="4661"/>
        <v>511.6071477</v>
      </c>
      <c r="BJ334" s="10">
        <f t="shared" si="4661"/>
        <v>498.3759284</v>
      </c>
      <c r="BK334" s="10">
        <f t="shared" si="4661"/>
        <v>463.0926768</v>
      </c>
      <c r="BL334" s="10">
        <f t="shared" si="4661"/>
        <v>436.6302381</v>
      </c>
      <c r="BM334" s="10">
        <f t="shared" si="4661"/>
        <v>493.9655219</v>
      </c>
      <c r="BN334" s="10">
        <f t="shared" si="4661"/>
        <v>551.3008057</v>
      </c>
      <c r="BO334" s="10">
        <f t="shared" si="29"/>
        <v>5292.487735</v>
      </c>
      <c r="BP334" s="10">
        <f t="shared" ref="BP334:CA334" si="4662">BP306*20%</f>
        <v>499.6547674</v>
      </c>
      <c r="BQ334" s="10">
        <f t="shared" si="4662"/>
        <v>545.6756012</v>
      </c>
      <c r="BR334" s="10">
        <f t="shared" si="4662"/>
        <v>611.4196496</v>
      </c>
      <c r="BS334" s="10">
        <f t="shared" si="4662"/>
        <v>611.4196496</v>
      </c>
      <c r="BT334" s="10">
        <f t="shared" si="4662"/>
        <v>552.2500061</v>
      </c>
      <c r="BU334" s="10">
        <f t="shared" si="4662"/>
        <v>664.0148882</v>
      </c>
      <c r="BV334" s="10">
        <f t="shared" si="4662"/>
        <v>762.6309607</v>
      </c>
      <c r="BW334" s="10">
        <f t="shared" si="4662"/>
        <v>742.9077462</v>
      </c>
      <c r="BX334" s="10">
        <f t="shared" si="4662"/>
        <v>690.3125076</v>
      </c>
      <c r="BY334" s="10">
        <f t="shared" si="4662"/>
        <v>650.8660786</v>
      </c>
      <c r="BZ334" s="10">
        <f t="shared" si="4662"/>
        <v>736.3333414</v>
      </c>
      <c r="CA334" s="10">
        <f t="shared" si="4662"/>
        <v>821.8006042</v>
      </c>
      <c r="CB334" s="10">
        <f t="shared" si="31"/>
        <v>7889.285801</v>
      </c>
      <c r="CC334" s="10">
        <f t="shared" ref="CC334:CN334" si="4663">CC306*20%</f>
        <v>773.7028289</v>
      </c>
      <c r="CD334" s="10">
        <f t="shared" si="4663"/>
        <v>844.9649316</v>
      </c>
      <c r="CE334" s="10">
        <f t="shared" si="4663"/>
        <v>946.7679354</v>
      </c>
      <c r="CF334" s="10">
        <f t="shared" si="4663"/>
        <v>946.7679354</v>
      </c>
      <c r="CG334" s="10">
        <f t="shared" si="4663"/>
        <v>855.145232</v>
      </c>
      <c r="CH334" s="10">
        <f t="shared" si="4663"/>
        <v>1028.210338</v>
      </c>
      <c r="CI334" s="10">
        <f t="shared" si="4663"/>
        <v>1180.914844</v>
      </c>
      <c r="CJ334" s="10">
        <f t="shared" si="4663"/>
        <v>1150.373943</v>
      </c>
      <c r="CK334" s="10">
        <f t="shared" si="4663"/>
        <v>1068.93154</v>
      </c>
      <c r="CL334" s="10">
        <f t="shared" si="4663"/>
        <v>1007.849738</v>
      </c>
      <c r="CM334" s="10">
        <f t="shared" si="4663"/>
        <v>1140.193643</v>
      </c>
      <c r="CN334" s="10">
        <f t="shared" si="4663"/>
        <v>1272.537548</v>
      </c>
      <c r="CO334" s="10">
        <f t="shared" si="33"/>
        <v>12216.36046</v>
      </c>
      <c r="CP334" s="2"/>
      <c r="CQ334" s="2"/>
      <c r="CR334" s="48">
        <f>O334-'ОПУ БС'!C334</f>
        <v>0</v>
      </c>
      <c r="CS334" s="48">
        <f>AB334-'ОПУ БС'!D334</f>
        <v>0</v>
      </c>
      <c r="CT334" s="48">
        <f>AO334-'ОПУ БС'!E334</f>
        <v>0</v>
      </c>
      <c r="CU334" s="48">
        <f>BB334-'ОПУ БС'!F334</f>
        <v>0</v>
      </c>
      <c r="CV334" s="48">
        <f>BO334-'ОПУ БС'!G334</f>
        <v>0</v>
      </c>
      <c r="CW334" s="48">
        <f>CB334-'ОПУ БС'!H334</f>
        <v>0</v>
      </c>
      <c r="CX334" s="48">
        <f>CO334-'ОПУ БС'!I334</f>
        <v>0</v>
      </c>
      <c r="CY334" s="2"/>
      <c r="CZ334" s="2"/>
      <c r="DA334" s="54">
        <f t="shared" ref="DA334:DL334" si="4664">DA306*20%</f>
        <v>0</v>
      </c>
      <c r="DB334" s="54">
        <f t="shared" si="4664"/>
        <v>0</v>
      </c>
      <c r="DC334" s="54">
        <f t="shared" si="4664"/>
        <v>0</v>
      </c>
      <c r="DD334" s="54">
        <f t="shared" si="4664"/>
        <v>0</v>
      </c>
      <c r="DE334" s="54">
        <f t="shared" si="4664"/>
        <v>0</v>
      </c>
      <c r="DF334" s="54">
        <f t="shared" si="4664"/>
        <v>-5.110801663</v>
      </c>
      <c r="DG334" s="54">
        <f t="shared" si="4664"/>
        <v>-5.869831613</v>
      </c>
      <c r="DH334" s="54">
        <f t="shared" si="4664"/>
        <v>-5.718025623</v>
      </c>
      <c r="DI334" s="54">
        <f t="shared" si="4664"/>
        <v>-5.31320965</v>
      </c>
      <c r="DJ334" s="54">
        <f t="shared" si="4664"/>
        <v>-5.00959767</v>
      </c>
      <c r="DK334" s="54">
        <f t="shared" si="4664"/>
        <v>-5.667423626</v>
      </c>
      <c r="DL334" s="54">
        <f t="shared" si="4664"/>
        <v>-6.325249583</v>
      </c>
      <c r="DM334" s="55">
        <f t="shared" si="35"/>
        <v>-39.01413943</v>
      </c>
      <c r="DN334" s="54">
        <f t="shared" ref="DN334:DY334" si="4665">DN306*20%</f>
        <v>-5.896101209</v>
      </c>
      <c r="DO334" s="54">
        <f t="shared" si="4665"/>
        <v>-6.439163162</v>
      </c>
      <c r="DP334" s="54">
        <f t="shared" si="4665"/>
        <v>-7.214965953</v>
      </c>
      <c r="DQ334" s="54">
        <f t="shared" si="4665"/>
        <v>-7.214965953</v>
      </c>
      <c r="DR334" s="54">
        <f t="shared" si="4665"/>
        <v>-6.516743441</v>
      </c>
      <c r="DS334" s="54">
        <f t="shared" si="4665"/>
        <v>-7.835608185</v>
      </c>
      <c r="DT334" s="54">
        <f t="shared" si="4665"/>
        <v>-8.999312371</v>
      </c>
      <c r="DU334" s="54">
        <f t="shared" si="4665"/>
        <v>-8.766571534</v>
      </c>
      <c r="DV334" s="54">
        <f t="shared" si="4665"/>
        <v>-8.145929301</v>
      </c>
      <c r="DW334" s="54">
        <f t="shared" si="4665"/>
        <v>-7.680447627</v>
      </c>
      <c r="DX334" s="54">
        <f t="shared" si="4665"/>
        <v>-8.688991255</v>
      </c>
      <c r="DY334" s="54">
        <f t="shared" si="4665"/>
        <v>-9.697534883</v>
      </c>
      <c r="DZ334" s="50">
        <f t="shared" si="37"/>
        <v>-93.09633487</v>
      </c>
      <c r="EA334" s="54">
        <f t="shared" ref="EA334:EL334" si="4666">EA306*20%</f>
        <v>-6.493510455</v>
      </c>
      <c r="EB334" s="54">
        <f t="shared" si="4666"/>
        <v>-7.091596944</v>
      </c>
      <c r="EC334" s="54">
        <f t="shared" si="4666"/>
        <v>-7.946006214</v>
      </c>
      <c r="ED334" s="54">
        <f t="shared" si="4666"/>
        <v>-7.946006214</v>
      </c>
      <c r="EE334" s="54">
        <f t="shared" si="4666"/>
        <v>-7.177037871</v>
      </c>
      <c r="EF334" s="54">
        <f t="shared" si="4666"/>
        <v>-8.629533631</v>
      </c>
      <c r="EG334" s="54">
        <f t="shared" si="4666"/>
        <v>-9.911147536</v>
      </c>
      <c r="EH334" s="54">
        <f t="shared" si="4666"/>
        <v>-9.654824755</v>
      </c>
      <c r="EI334" s="54">
        <f t="shared" si="4666"/>
        <v>-8.971297339</v>
      </c>
      <c r="EJ334" s="54">
        <f t="shared" si="4666"/>
        <v>-8.458651777</v>
      </c>
      <c r="EK334" s="54">
        <f t="shared" si="4666"/>
        <v>-9.569383828</v>
      </c>
      <c r="EL334" s="54">
        <f t="shared" si="4666"/>
        <v>-10.68011588</v>
      </c>
      <c r="EM334" s="50">
        <f t="shared" si="39"/>
        <v>-102.5291124</v>
      </c>
      <c r="EN334" s="54">
        <f t="shared" ref="EN334:EY334" si="4667">EN306*20%</f>
        <v>-6.276586983</v>
      </c>
      <c r="EO334" s="54">
        <f t="shared" si="4667"/>
        <v>-6.854693679</v>
      </c>
      <c r="EP334" s="54">
        <f t="shared" si="4667"/>
        <v>-7.680560387</v>
      </c>
      <c r="EQ334" s="54">
        <f t="shared" si="4667"/>
        <v>-7.680560387</v>
      </c>
      <c r="ER334" s="54">
        <f t="shared" si="4667"/>
        <v>-6.937280349</v>
      </c>
      <c r="ES334" s="54">
        <f t="shared" si="4667"/>
        <v>-8.341253753</v>
      </c>
      <c r="ET334" s="54">
        <f t="shared" si="4667"/>
        <v>-9.580053816</v>
      </c>
      <c r="EU334" s="54">
        <f t="shared" si="4667"/>
        <v>-9.332293803</v>
      </c>
      <c r="EV334" s="54">
        <f t="shared" si="4667"/>
        <v>-8.671600437</v>
      </c>
      <c r="EW334" s="54">
        <f t="shared" si="4667"/>
        <v>-8.176080412</v>
      </c>
      <c r="EX334" s="54">
        <f t="shared" si="4667"/>
        <v>-9.249707133</v>
      </c>
      <c r="EY334" s="54">
        <f t="shared" si="4667"/>
        <v>-10.32333385</v>
      </c>
      <c r="EZ334" s="51">
        <f t="shared" si="41"/>
        <v>-99.10400499</v>
      </c>
      <c r="FA334" s="54">
        <f t="shared" ref="FA334:FL334" si="4668">FA306*20%</f>
        <v>-4.308228063</v>
      </c>
      <c r="FB334" s="54">
        <f t="shared" si="4668"/>
        <v>-4.705038543</v>
      </c>
      <c r="FC334" s="54">
        <f t="shared" si="4668"/>
        <v>-5.271910656</v>
      </c>
      <c r="FD334" s="54">
        <f t="shared" si="4668"/>
        <v>-5.271910656</v>
      </c>
      <c r="FE334" s="54">
        <f t="shared" si="4668"/>
        <v>-4.761725754</v>
      </c>
      <c r="FF334" s="54">
        <f t="shared" si="4668"/>
        <v>-5.725408347</v>
      </c>
      <c r="FG334" s="54">
        <f t="shared" si="4668"/>
        <v>-6.575716518</v>
      </c>
      <c r="FH334" s="54">
        <f t="shared" si="4668"/>
        <v>-6.405654884</v>
      </c>
      <c r="FI334" s="54">
        <f t="shared" si="4668"/>
        <v>-5.952157193</v>
      </c>
      <c r="FJ334" s="54">
        <f t="shared" si="4668"/>
        <v>-5.612033925</v>
      </c>
      <c r="FK334" s="54">
        <f t="shared" si="4668"/>
        <v>-6.348967672</v>
      </c>
      <c r="FL334" s="54">
        <f t="shared" si="4668"/>
        <v>-7.08590142</v>
      </c>
      <c r="FM334" s="51">
        <f t="shared" si="43"/>
        <v>-68.02465363</v>
      </c>
      <c r="FN334" s="2"/>
      <c r="FO334" s="2"/>
      <c r="FP334" s="10">
        <f t="shared" ref="FP334:GA334" si="4669">FP306*20%</f>
        <v>111.2402841</v>
      </c>
      <c r="FQ334" s="10">
        <f t="shared" si="4669"/>
        <v>121.4860997</v>
      </c>
      <c r="FR334" s="10">
        <f t="shared" si="4669"/>
        <v>136.1229792</v>
      </c>
      <c r="FS334" s="10">
        <f t="shared" si="4669"/>
        <v>136.1229792</v>
      </c>
      <c r="FT334" s="10">
        <f t="shared" si="4669"/>
        <v>122.9497877</v>
      </c>
      <c r="FU334" s="10">
        <f t="shared" si="4669"/>
        <v>147.8324828</v>
      </c>
      <c r="FV334" s="10">
        <f t="shared" si="4669"/>
        <v>169.7878021</v>
      </c>
      <c r="FW334" s="10">
        <f t="shared" si="4669"/>
        <v>165.3967382</v>
      </c>
      <c r="FX334" s="10">
        <f t="shared" si="4669"/>
        <v>153.6872346</v>
      </c>
      <c r="FY334" s="10">
        <f t="shared" si="4669"/>
        <v>144.9051069</v>
      </c>
      <c r="FZ334" s="10">
        <f t="shared" si="4669"/>
        <v>163.9330503</v>
      </c>
      <c r="GA334" s="10">
        <f t="shared" si="4669"/>
        <v>182.9609936</v>
      </c>
      <c r="GB334" s="52">
        <f t="shared" si="45"/>
        <v>1756.425539</v>
      </c>
      <c r="GC334" s="10">
        <f t="shared" ref="GC334:GN334" si="4670">GC306*20%</f>
        <v>131.9178861</v>
      </c>
      <c r="GD334" s="10">
        <f t="shared" si="4670"/>
        <v>144.0682177</v>
      </c>
      <c r="GE334" s="10">
        <f t="shared" si="4670"/>
        <v>161.4258343</v>
      </c>
      <c r="GF334" s="10">
        <f t="shared" si="4670"/>
        <v>161.4258343</v>
      </c>
      <c r="GG334" s="10">
        <f t="shared" si="4670"/>
        <v>145.8039794</v>
      </c>
      <c r="GH334" s="10">
        <f t="shared" si="4670"/>
        <v>175.3119276</v>
      </c>
      <c r="GI334" s="10">
        <f t="shared" si="4670"/>
        <v>201.3483525</v>
      </c>
      <c r="GJ334" s="10">
        <f t="shared" si="4670"/>
        <v>196.1410675</v>
      </c>
      <c r="GK334" s="10">
        <f t="shared" si="4670"/>
        <v>182.2549742</v>
      </c>
      <c r="GL334" s="10">
        <f t="shared" si="4670"/>
        <v>171.8404043</v>
      </c>
      <c r="GM334" s="10">
        <f t="shared" si="4670"/>
        <v>194.4053058</v>
      </c>
      <c r="GN334" s="10">
        <f t="shared" si="4670"/>
        <v>216.9702074</v>
      </c>
      <c r="GO334" s="52">
        <f t="shared" si="47"/>
        <v>2082.913991</v>
      </c>
      <c r="GP334" s="63">
        <f t="shared" ref="GP334:HA334" si="4671">GP306*20%</f>
        <v>163.6695722</v>
      </c>
      <c r="GQ334" s="63">
        <f t="shared" si="4671"/>
        <v>178.7444012</v>
      </c>
      <c r="GR334" s="63">
        <f t="shared" si="4671"/>
        <v>200.2798713</v>
      </c>
      <c r="GS334" s="63">
        <f t="shared" si="4671"/>
        <v>200.2798713</v>
      </c>
      <c r="GT334" s="63">
        <f t="shared" si="4671"/>
        <v>180.8979482</v>
      </c>
      <c r="GU334" s="63">
        <f t="shared" si="4671"/>
        <v>212.3974456</v>
      </c>
      <c r="GV334" s="63">
        <f t="shared" si="4671"/>
        <v>243.9416207</v>
      </c>
      <c r="GW334" s="63">
        <f t="shared" si="4671"/>
        <v>237.6327857</v>
      </c>
      <c r="GX334" s="63">
        <f t="shared" si="4671"/>
        <v>220.8092257</v>
      </c>
      <c r="GY334" s="63">
        <f t="shared" si="4671"/>
        <v>208.1915556</v>
      </c>
      <c r="GZ334" s="63">
        <f t="shared" si="4671"/>
        <v>235.5298407</v>
      </c>
      <c r="HA334" s="63">
        <f t="shared" si="4671"/>
        <v>262.8681258</v>
      </c>
      <c r="HB334" s="52">
        <f t="shared" si="49"/>
        <v>2545.242264</v>
      </c>
      <c r="HC334" s="63">
        <f t="shared" ref="HC334:HN334" si="4672">HC306*20%</f>
        <v>218.8808447</v>
      </c>
      <c r="HD334" s="63">
        <f t="shared" si="4672"/>
        <v>239.0409225</v>
      </c>
      <c r="HE334" s="63">
        <f t="shared" si="4672"/>
        <v>267.8410337</v>
      </c>
      <c r="HF334" s="63">
        <f t="shared" si="4672"/>
        <v>267.8410337</v>
      </c>
      <c r="HG334" s="63">
        <f t="shared" si="4672"/>
        <v>241.9209336</v>
      </c>
      <c r="HH334" s="63">
        <f t="shared" si="4672"/>
        <v>290.8811226</v>
      </c>
      <c r="HI334" s="63">
        <f t="shared" si="4672"/>
        <v>334.0812893</v>
      </c>
      <c r="HJ334" s="63">
        <f t="shared" si="4672"/>
        <v>325.441256</v>
      </c>
      <c r="HK334" s="63">
        <f t="shared" si="4672"/>
        <v>302.4011671</v>
      </c>
      <c r="HL334" s="63">
        <f t="shared" si="4672"/>
        <v>285.1211004</v>
      </c>
      <c r="HM334" s="63">
        <f t="shared" si="4672"/>
        <v>322.5612449</v>
      </c>
      <c r="HN334" s="63">
        <f t="shared" si="4672"/>
        <v>360.0013894</v>
      </c>
      <c r="HO334" s="52">
        <f t="shared" si="51"/>
        <v>3456.013338</v>
      </c>
      <c r="HP334" s="63">
        <f t="shared" ref="HP334:IA334" si="4673">HP306*20%</f>
        <v>328.6973794</v>
      </c>
      <c r="HQ334" s="63">
        <f t="shared" si="4673"/>
        <v>358.9721381</v>
      </c>
      <c r="HR334" s="63">
        <f t="shared" si="4673"/>
        <v>402.2217933</v>
      </c>
      <c r="HS334" s="63">
        <f t="shared" si="4673"/>
        <v>402.2217933</v>
      </c>
      <c r="HT334" s="63">
        <f t="shared" si="4673"/>
        <v>363.2971036</v>
      </c>
      <c r="HU334" s="63">
        <f t="shared" si="4673"/>
        <v>436.8215174</v>
      </c>
      <c r="HV334" s="63">
        <f t="shared" si="4673"/>
        <v>501.6960002</v>
      </c>
      <c r="HW334" s="63">
        <f t="shared" si="4673"/>
        <v>488.7211036</v>
      </c>
      <c r="HX334" s="63">
        <f t="shared" si="4673"/>
        <v>454.1213795</v>
      </c>
      <c r="HY334" s="63">
        <f t="shared" si="4673"/>
        <v>428.1715864</v>
      </c>
      <c r="HZ334" s="63">
        <f t="shared" si="4673"/>
        <v>484.3961381</v>
      </c>
      <c r="IA334" s="63">
        <f t="shared" si="4673"/>
        <v>540.6206899</v>
      </c>
      <c r="IB334" s="52">
        <f t="shared" si="53"/>
        <v>5189.958623</v>
      </c>
      <c r="IC334" s="63">
        <f t="shared" ref="IC334:IN334" si="4674">IC306*20%</f>
        <v>493.3781804</v>
      </c>
      <c r="ID334" s="63">
        <f t="shared" si="4674"/>
        <v>538.8209075</v>
      </c>
      <c r="IE334" s="63">
        <f t="shared" si="4674"/>
        <v>603.7390892</v>
      </c>
      <c r="IF334" s="63">
        <f t="shared" si="4674"/>
        <v>603.7390892</v>
      </c>
      <c r="IG334" s="63">
        <f t="shared" si="4674"/>
        <v>545.3127257</v>
      </c>
      <c r="IH334" s="63">
        <f t="shared" si="4674"/>
        <v>655.6736345</v>
      </c>
      <c r="II334" s="63">
        <f t="shared" si="4674"/>
        <v>753.0509069</v>
      </c>
      <c r="IJ334" s="63">
        <f t="shared" si="4674"/>
        <v>733.5754524</v>
      </c>
      <c r="IK334" s="63">
        <f t="shared" si="4674"/>
        <v>681.6409071</v>
      </c>
      <c r="IL334" s="63">
        <f t="shared" si="4674"/>
        <v>642.6899982</v>
      </c>
      <c r="IM334" s="63">
        <f t="shared" si="4674"/>
        <v>727.0836343</v>
      </c>
      <c r="IN334" s="63">
        <f t="shared" si="4674"/>
        <v>811.4772704</v>
      </c>
      <c r="IO334" s="52">
        <f t="shared" si="55"/>
        <v>7790.181796</v>
      </c>
      <c r="IP334" s="63">
        <f t="shared" ref="IP334:JA334" si="4675">IP306*20%</f>
        <v>769.3946009</v>
      </c>
      <c r="IQ334" s="63">
        <f t="shared" si="4675"/>
        <v>840.2598931</v>
      </c>
      <c r="IR334" s="63">
        <f t="shared" si="4675"/>
        <v>941.4960248</v>
      </c>
      <c r="IS334" s="63">
        <f t="shared" si="4675"/>
        <v>941.4960248</v>
      </c>
      <c r="IT334" s="63">
        <f t="shared" si="4675"/>
        <v>850.3835062</v>
      </c>
      <c r="IU334" s="63">
        <f t="shared" si="4675"/>
        <v>1022.48493</v>
      </c>
      <c r="IV334" s="63">
        <f t="shared" si="4675"/>
        <v>1174.339128</v>
      </c>
      <c r="IW334" s="63">
        <f t="shared" si="4675"/>
        <v>1143.968288</v>
      </c>
      <c r="IX334" s="63">
        <f t="shared" si="4675"/>
        <v>1062.979383</v>
      </c>
      <c r="IY334" s="63">
        <f t="shared" si="4675"/>
        <v>1002.237704</v>
      </c>
      <c r="IZ334" s="63">
        <f t="shared" si="4675"/>
        <v>1133.844675</v>
      </c>
      <c r="JA334" s="63">
        <f t="shared" si="4675"/>
        <v>1265.451646</v>
      </c>
      <c r="JB334" s="52">
        <f t="shared" si="57"/>
        <v>12148.3358</v>
      </c>
      <c r="JC334" s="2"/>
      <c r="JD334" s="2"/>
      <c r="JE334" s="19">
        <f t="shared" si="58"/>
        <v>0</v>
      </c>
      <c r="JF334" s="19">
        <f t="shared" si="59"/>
        <v>0</v>
      </c>
      <c r="JG334" s="48">
        <f t="shared" si="60"/>
        <v>0</v>
      </c>
      <c r="JH334" s="48">
        <f t="shared" si="61"/>
        <v>0</v>
      </c>
      <c r="JI334" s="48">
        <f t="shared" si="62"/>
        <v>0</v>
      </c>
      <c r="JJ334" s="48">
        <f t="shared" si="63"/>
        <v>0</v>
      </c>
      <c r="JK334" s="48">
        <f t="shared" si="64"/>
        <v>0</v>
      </c>
    </row>
    <row r="335" ht="19.5" customHeight="1" outlineLevel="1">
      <c r="A335" s="2"/>
      <c r="B335" s="13" t="s">
        <v>23</v>
      </c>
      <c r="C335" s="10">
        <f t="shared" ref="C335:N335" si="4676">C307*20%</f>
        <v>58.34860227</v>
      </c>
      <c r="D335" s="10">
        <f t="shared" si="4676"/>
        <v>63.72281564</v>
      </c>
      <c r="E335" s="10">
        <f t="shared" si="4676"/>
        <v>71.40026331</v>
      </c>
      <c r="F335" s="10">
        <f t="shared" si="4676"/>
        <v>71.40026331</v>
      </c>
      <c r="G335" s="10">
        <f t="shared" si="4676"/>
        <v>72.93575284</v>
      </c>
      <c r="H335" s="10">
        <f t="shared" si="4676"/>
        <v>56.04536797</v>
      </c>
      <c r="I335" s="10">
        <f t="shared" si="4676"/>
        <v>89.05839294</v>
      </c>
      <c r="J335" s="10">
        <f t="shared" si="4676"/>
        <v>86.75515864</v>
      </c>
      <c r="K335" s="10">
        <f t="shared" si="4676"/>
        <v>80.61320051</v>
      </c>
      <c r="L335" s="10">
        <f t="shared" si="4676"/>
        <v>76.00673191</v>
      </c>
      <c r="M335" s="10">
        <f t="shared" si="4676"/>
        <v>99.03907491</v>
      </c>
      <c r="N335" s="10">
        <f t="shared" si="4676"/>
        <v>95.96809584</v>
      </c>
      <c r="O335" s="10">
        <f t="shared" si="21"/>
        <v>921.2937201</v>
      </c>
      <c r="P335" s="10">
        <f t="shared" ref="P335:AA335" si="4677">P307*20%</f>
        <v>69.81911425</v>
      </c>
      <c r="Q335" s="10">
        <f t="shared" si="4677"/>
        <v>76.24982214</v>
      </c>
      <c r="R335" s="10">
        <f t="shared" si="4677"/>
        <v>85.4365477</v>
      </c>
      <c r="S335" s="10">
        <f t="shared" si="4677"/>
        <v>85.4365477</v>
      </c>
      <c r="T335" s="10">
        <f t="shared" si="4677"/>
        <v>87.27389281</v>
      </c>
      <c r="U335" s="10">
        <f t="shared" si="4677"/>
        <v>67.06309658</v>
      </c>
      <c r="V335" s="10">
        <f t="shared" si="4677"/>
        <v>106.5660165</v>
      </c>
      <c r="W335" s="10">
        <f t="shared" si="4677"/>
        <v>103.8099988</v>
      </c>
      <c r="X335" s="10">
        <f t="shared" si="4677"/>
        <v>96.46061837</v>
      </c>
      <c r="Y335" s="10">
        <f t="shared" si="4677"/>
        <v>90.94858303</v>
      </c>
      <c r="Z335" s="10">
        <f t="shared" si="4677"/>
        <v>118.5087597</v>
      </c>
      <c r="AA335" s="10">
        <f t="shared" si="4677"/>
        <v>114.8340695</v>
      </c>
      <c r="AB335" s="10">
        <f t="shared" si="23"/>
        <v>1102.407067</v>
      </c>
      <c r="AC335" s="10">
        <f t="shared" ref="AC335:AN335" si="4678">AC307*20%</f>
        <v>91.36356995</v>
      </c>
      <c r="AD335" s="10">
        <f t="shared" si="4678"/>
        <v>99.7786356</v>
      </c>
      <c r="AE335" s="10">
        <f t="shared" si="4678"/>
        <v>111.800158</v>
      </c>
      <c r="AF335" s="10">
        <f t="shared" si="4678"/>
        <v>111.800158</v>
      </c>
      <c r="AG335" s="10">
        <f t="shared" si="4678"/>
        <v>114.2044624</v>
      </c>
      <c r="AH335" s="10">
        <f t="shared" si="4678"/>
        <v>87.75711324</v>
      </c>
      <c r="AI335" s="10">
        <f t="shared" si="4678"/>
        <v>139.4496594</v>
      </c>
      <c r="AJ335" s="10">
        <f t="shared" si="4678"/>
        <v>135.8432027</v>
      </c>
      <c r="AK335" s="10">
        <f t="shared" si="4678"/>
        <v>126.2259848</v>
      </c>
      <c r="AL335" s="10">
        <f t="shared" si="4678"/>
        <v>119.0130714</v>
      </c>
      <c r="AM335" s="10">
        <f t="shared" si="4678"/>
        <v>155.0776385</v>
      </c>
      <c r="AN335" s="10">
        <f t="shared" si="4678"/>
        <v>150.2690295</v>
      </c>
      <c r="AO335" s="10">
        <f t="shared" si="25"/>
        <v>1442.582683</v>
      </c>
      <c r="AP335" s="10">
        <f t="shared" ref="AP335:BA335" si="4679">AP307*20%</f>
        <v>133.2141943</v>
      </c>
      <c r="AQ335" s="10">
        <f t="shared" si="4679"/>
        <v>145.4839228</v>
      </c>
      <c r="AR335" s="10">
        <f t="shared" si="4679"/>
        <v>163.0121062</v>
      </c>
      <c r="AS335" s="10">
        <f t="shared" si="4679"/>
        <v>163.0121062</v>
      </c>
      <c r="AT335" s="10">
        <f t="shared" si="4679"/>
        <v>166.5177429</v>
      </c>
      <c r="AU335" s="10">
        <f t="shared" si="4679"/>
        <v>127.9557393</v>
      </c>
      <c r="AV335" s="10">
        <f t="shared" si="4679"/>
        <v>203.3269282</v>
      </c>
      <c r="AW335" s="10">
        <f t="shared" si="4679"/>
        <v>198.0684731</v>
      </c>
      <c r="AX335" s="10">
        <f t="shared" si="4679"/>
        <v>184.0459264</v>
      </c>
      <c r="AY335" s="10">
        <f t="shared" si="4679"/>
        <v>173.5290163</v>
      </c>
      <c r="AZ335" s="10">
        <f t="shared" si="4679"/>
        <v>226.1135667</v>
      </c>
      <c r="BA335" s="10">
        <f t="shared" si="4679"/>
        <v>219.1022933</v>
      </c>
      <c r="BB335" s="10">
        <f t="shared" si="27"/>
        <v>2103.382016</v>
      </c>
      <c r="BC335" s="10">
        <f t="shared" ref="BC335:BN335" si="4680">BC307*20%</f>
        <v>211.2794299</v>
      </c>
      <c r="BD335" s="10">
        <f t="shared" si="4680"/>
        <v>230.7393774</v>
      </c>
      <c r="BE335" s="10">
        <f t="shared" si="4680"/>
        <v>258.5393024</v>
      </c>
      <c r="BF335" s="10">
        <f t="shared" si="4680"/>
        <v>258.5393024</v>
      </c>
      <c r="BG335" s="10">
        <f t="shared" si="4680"/>
        <v>264.0992874</v>
      </c>
      <c r="BH335" s="10">
        <f t="shared" si="4680"/>
        <v>202.9394524</v>
      </c>
      <c r="BI335" s="10">
        <f t="shared" si="4680"/>
        <v>322.4791298</v>
      </c>
      <c r="BJ335" s="10">
        <f t="shared" si="4680"/>
        <v>314.1391524</v>
      </c>
      <c r="BK335" s="10">
        <f t="shared" si="4680"/>
        <v>291.8992124</v>
      </c>
      <c r="BL335" s="10">
        <f t="shared" si="4680"/>
        <v>275.2192574</v>
      </c>
      <c r="BM335" s="10">
        <f t="shared" si="4680"/>
        <v>358.6190323</v>
      </c>
      <c r="BN335" s="10">
        <f t="shared" si="4680"/>
        <v>347.4990623</v>
      </c>
      <c r="BO335" s="10">
        <f t="shared" si="29"/>
        <v>3335.990998</v>
      </c>
      <c r="BP335" s="10">
        <f t="shared" ref="BP335:CA335" si="4681">BP307*20%</f>
        <v>336.3949166</v>
      </c>
      <c r="BQ335" s="10">
        <f t="shared" si="4681"/>
        <v>367.3786589</v>
      </c>
      <c r="BR335" s="10">
        <f t="shared" si="4681"/>
        <v>411.641148</v>
      </c>
      <c r="BS335" s="10">
        <f t="shared" si="4681"/>
        <v>411.641148</v>
      </c>
      <c r="BT335" s="10">
        <f t="shared" si="4681"/>
        <v>420.4936458</v>
      </c>
      <c r="BU335" s="10">
        <f t="shared" si="4681"/>
        <v>323.1161699</v>
      </c>
      <c r="BV335" s="10">
        <f t="shared" si="4681"/>
        <v>513.4448727</v>
      </c>
      <c r="BW335" s="10">
        <f t="shared" si="4681"/>
        <v>500.166126</v>
      </c>
      <c r="BX335" s="10">
        <f t="shared" si="4681"/>
        <v>464.7561348</v>
      </c>
      <c r="BY335" s="10">
        <f t="shared" si="4681"/>
        <v>438.1986414</v>
      </c>
      <c r="BZ335" s="10">
        <f t="shared" si="4681"/>
        <v>570.9861085</v>
      </c>
      <c r="CA335" s="10">
        <f t="shared" si="4681"/>
        <v>553.2811129</v>
      </c>
      <c r="CB335" s="10">
        <f t="shared" si="31"/>
        <v>5311.498683</v>
      </c>
      <c r="CC335" s="10">
        <f t="shared" ref="CC335:CN335" si="4682">CC307*20%</f>
        <v>552.7790581</v>
      </c>
      <c r="CD335" s="10">
        <f t="shared" si="4682"/>
        <v>603.6929187</v>
      </c>
      <c r="CE335" s="10">
        <f t="shared" si="4682"/>
        <v>676.4270053</v>
      </c>
      <c r="CF335" s="10">
        <f t="shared" si="4682"/>
        <v>676.4270053</v>
      </c>
      <c r="CG335" s="10">
        <f t="shared" si="4682"/>
        <v>690.9738226</v>
      </c>
      <c r="CH335" s="10">
        <f t="shared" si="4682"/>
        <v>530.9588321</v>
      </c>
      <c r="CI335" s="10">
        <f t="shared" si="4682"/>
        <v>843.7154045</v>
      </c>
      <c r="CJ335" s="10">
        <f t="shared" si="4682"/>
        <v>821.8951785</v>
      </c>
      <c r="CK335" s="10">
        <f t="shared" si="4682"/>
        <v>763.7079092</v>
      </c>
      <c r="CL335" s="10">
        <f t="shared" si="4682"/>
        <v>720.0674573</v>
      </c>
      <c r="CM335" s="10">
        <f t="shared" si="4682"/>
        <v>938.2697171</v>
      </c>
      <c r="CN335" s="10">
        <f t="shared" si="4682"/>
        <v>909.1760824</v>
      </c>
      <c r="CO335" s="10">
        <f t="shared" si="33"/>
        <v>8728.090391</v>
      </c>
      <c r="CP335" s="2"/>
      <c r="CQ335" s="2"/>
      <c r="CR335" s="48">
        <f>O335-'ОПУ БС'!C335</f>
        <v>0</v>
      </c>
      <c r="CS335" s="48">
        <f>AB335-'ОПУ БС'!D335</f>
        <v>0</v>
      </c>
      <c r="CT335" s="48">
        <f>AO335-'ОПУ БС'!E335</f>
        <v>0</v>
      </c>
      <c r="CU335" s="48">
        <f>BB335-'ОПУ БС'!F335</f>
        <v>0</v>
      </c>
      <c r="CV335" s="48">
        <f>BO335-'ОПУ БС'!G335</f>
        <v>0</v>
      </c>
      <c r="CW335" s="48">
        <f>CB335-'ОПУ БС'!H335</f>
        <v>0</v>
      </c>
      <c r="CX335" s="48">
        <f>CO335-'ОПУ БС'!I335</f>
        <v>0</v>
      </c>
      <c r="CY335" s="2"/>
      <c r="CZ335" s="2"/>
      <c r="DA335" s="54">
        <f t="shared" ref="DA335:DL335" si="4683">DA307*20%</f>
        <v>0</v>
      </c>
      <c r="DB335" s="54">
        <f t="shared" si="4683"/>
        <v>0</v>
      </c>
      <c r="DC335" s="54">
        <f t="shared" si="4683"/>
        <v>0</v>
      </c>
      <c r="DD335" s="54">
        <f t="shared" si="4683"/>
        <v>0</v>
      </c>
      <c r="DE335" s="54">
        <f t="shared" si="4683"/>
        <v>0</v>
      </c>
      <c r="DF335" s="54">
        <f t="shared" si="4683"/>
        <v>-2.062033076</v>
      </c>
      <c r="DG335" s="54">
        <f t="shared" si="4683"/>
        <v>-3.276655299</v>
      </c>
      <c r="DH335" s="54">
        <f t="shared" si="4683"/>
        <v>-3.191914214</v>
      </c>
      <c r="DI335" s="54">
        <f t="shared" si="4683"/>
        <v>-2.965937986</v>
      </c>
      <c r="DJ335" s="54">
        <f t="shared" si="4683"/>
        <v>-2.796455816</v>
      </c>
      <c r="DK335" s="54">
        <f t="shared" si="4683"/>
        <v>-3.643866669</v>
      </c>
      <c r="DL335" s="54">
        <f t="shared" si="4683"/>
        <v>-3.530878555</v>
      </c>
      <c r="DM335" s="55">
        <f t="shared" si="35"/>
        <v>-21.46774161</v>
      </c>
      <c r="DN335" s="54">
        <f t="shared" ref="DN335:DY335" si="4684">DN307*20%</f>
        <v>-3.494327983</v>
      </c>
      <c r="DO335" s="54">
        <f t="shared" si="4684"/>
        <v>-3.816173982</v>
      </c>
      <c r="DP335" s="54">
        <f t="shared" si="4684"/>
        <v>-4.275953979</v>
      </c>
      <c r="DQ335" s="54">
        <f t="shared" si="4684"/>
        <v>-4.275953979</v>
      </c>
      <c r="DR335" s="54">
        <f t="shared" si="4684"/>
        <v>-4.367909979</v>
      </c>
      <c r="DS335" s="54">
        <f t="shared" si="4684"/>
        <v>-3.356393984</v>
      </c>
      <c r="DT335" s="54">
        <f t="shared" si="4684"/>
        <v>-5.333447974</v>
      </c>
      <c r="DU335" s="54">
        <f t="shared" si="4684"/>
        <v>-5.195513975</v>
      </c>
      <c r="DV335" s="54">
        <f t="shared" si="4684"/>
        <v>-4.827689977</v>
      </c>
      <c r="DW335" s="54">
        <f t="shared" si="4684"/>
        <v>-4.551821978</v>
      </c>
      <c r="DX335" s="54">
        <f t="shared" si="4684"/>
        <v>-5.931161972</v>
      </c>
      <c r="DY335" s="54">
        <f t="shared" si="4684"/>
        <v>-5.747249972</v>
      </c>
      <c r="DZ335" s="50">
        <f t="shared" si="37"/>
        <v>-55.17359974</v>
      </c>
      <c r="EA335" s="54">
        <f t="shared" ref="EA335:EL335" si="4685">EA307*20%</f>
        <v>-4.093026476</v>
      </c>
      <c r="EB335" s="54">
        <f t="shared" si="4685"/>
        <v>-4.470015757</v>
      </c>
      <c r="EC335" s="54">
        <f t="shared" si="4685"/>
        <v>-5.008571872</v>
      </c>
      <c r="ED335" s="54">
        <f t="shared" si="4685"/>
        <v>-5.008571872</v>
      </c>
      <c r="EE335" s="54">
        <f t="shared" si="4685"/>
        <v>-5.116283095</v>
      </c>
      <c r="EF335" s="54">
        <f t="shared" si="4685"/>
        <v>-3.931459642</v>
      </c>
      <c r="EG335" s="54">
        <f t="shared" si="4685"/>
        <v>-6.247250938</v>
      </c>
      <c r="EH335" s="54">
        <f t="shared" si="4685"/>
        <v>-6.085684103</v>
      </c>
      <c r="EI335" s="54">
        <f t="shared" si="4685"/>
        <v>-5.654839211</v>
      </c>
      <c r="EJ335" s="54">
        <f t="shared" si="4685"/>
        <v>-5.331705542</v>
      </c>
      <c r="EK335" s="54">
        <f t="shared" si="4685"/>
        <v>-6.947373887</v>
      </c>
      <c r="EL335" s="54">
        <f t="shared" si="4685"/>
        <v>-6.731951441</v>
      </c>
      <c r="EM335" s="50">
        <f t="shared" si="39"/>
        <v>-64.62673384</v>
      </c>
      <c r="EN335" s="54">
        <f t="shared" ref="EN335:EY335" si="4686">EN307*20%</f>
        <v>-4.225741637</v>
      </c>
      <c r="EO335" s="54">
        <f t="shared" si="4686"/>
        <v>-4.614954683</v>
      </c>
      <c r="EP335" s="54">
        <f t="shared" si="4686"/>
        <v>-5.170973319</v>
      </c>
      <c r="EQ335" s="54">
        <f t="shared" si="4686"/>
        <v>-5.170973319</v>
      </c>
      <c r="ER335" s="54">
        <f t="shared" si="4686"/>
        <v>-5.282177046</v>
      </c>
      <c r="ES335" s="54">
        <f t="shared" si="4686"/>
        <v>-4.058936046</v>
      </c>
      <c r="ET335" s="54">
        <f t="shared" si="4686"/>
        <v>-6.449816183</v>
      </c>
      <c r="EU335" s="54">
        <f t="shared" si="4686"/>
        <v>-6.283010592</v>
      </c>
      <c r="EV335" s="54">
        <f t="shared" si="4686"/>
        <v>-5.838195683</v>
      </c>
      <c r="EW335" s="54">
        <f t="shared" si="4686"/>
        <v>-5.504584501</v>
      </c>
      <c r="EX335" s="54">
        <f t="shared" si="4686"/>
        <v>-7.17264041</v>
      </c>
      <c r="EY335" s="54">
        <f t="shared" si="4686"/>
        <v>-6.950232956</v>
      </c>
      <c r="EZ335" s="51">
        <f t="shared" si="41"/>
        <v>-66.72223638</v>
      </c>
      <c r="FA335" s="54">
        <f t="shared" ref="FA335:FL335" si="4687">FA307*20%</f>
        <v>-3.078052919</v>
      </c>
      <c r="FB335" s="54">
        <f t="shared" si="4687"/>
        <v>-3.361557793</v>
      </c>
      <c r="FC335" s="54">
        <f t="shared" si="4687"/>
        <v>-3.766564756</v>
      </c>
      <c r="FD335" s="54">
        <f t="shared" si="4687"/>
        <v>-3.766564756</v>
      </c>
      <c r="FE335" s="54">
        <f t="shared" si="4687"/>
        <v>-3.847566149</v>
      </c>
      <c r="FF335" s="54">
        <f t="shared" si="4687"/>
        <v>-2.95655083</v>
      </c>
      <c r="FG335" s="54">
        <f t="shared" si="4687"/>
        <v>-4.698080771</v>
      </c>
      <c r="FH335" s="54">
        <f t="shared" si="4687"/>
        <v>-4.576578682</v>
      </c>
      <c r="FI335" s="54">
        <f t="shared" si="4687"/>
        <v>-4.252573112</v>
      </c>
      <c r="FJ335" s="54">
        <f t="shared" si="4687"/>
        <v>-4.009568934</v>
      </c>
      <c r="FK335" s="54">
        <f t="shared" si="4687"/>
        <v>-5.224589823</v>
      </c>
      <c r="FL335" s="54">
        <f t="shared" si="4687"/>
        <v>-5.062587038</v>
      </c>
      <c r="FM335" s="51">
        <f t="shared" si="43"/>
        <v>-48.60083556</v>
      </c>
      <c r="FN335" s="2"/>
      <c r="FO335" s="2"/>
      <c r="FP335" s="10">
        <f t="shared" ref="FP335:GA335" si="4688">FP307*20%</f>
        <v>58.34860227</v>
      </c>
      <c r="FQ335" s="10">
        <f t="shared" si="4688"/>
        <v>63.72281564</v>
      </c>
      <c r="FR335" s="10">
        <f t="shared" si="4688"/>
        <v>71.40026331</v>
      </c>
      <c r="FS335" s="10">
        <f t="shared" si="4688"/>
        <v>71.40026331</v>
      </c>
      <c r="FT335" s="10">
        <f t="shared" si="4688"/>
        <v>72.93575284</v>
      </c>
      <c r="FU335" s="10">
        <f t="shared" si="4688"/>
        <v>56.04536797</v>
      </c>
      <c r="FV335" s="10">
        <f t="shared" si="4688"/>
        <v>89.05839294</v>
      </c>
      <c r="FW335" s="10">
        <f t="shared" si="4688"/>
        <v>86.75515864</v>
      </c>
      <c r="FX335" s="10">
        <f t="shared" si="4688"/>
        <v>80.61320051</v>
      </c>
      <c r="FY335" s="10">
        <f t="shared" si="4688"/>
        <v>76.00673191</v>
      </c>
      <c r="FZ335" s="10">
        <f t="shared" si="4688"/>
        <v>99.03907491</v>
      </c>
      <c r="GA335" s="10">
        <f t="shared" si="4688"/>
        <v>95.96809584</v>
      </c>
      <c r="GB335" s="52">
        <f t="shared" si="45"/>
        <v>921.2937201</v>
      </c>
      <c r="GC335" s="10">
        <f t="shared" ref="GC335:GN335" si="4689">GC307*20%</f>
        <v>69.81911425</v>
      </c>
      <c r="GD335" s="10">
        <f t="shared" si="4689"/>
        <v>76.24982214</v>
      </c>
      <c r="GE335" s="10">
        <f t="shared" si="4689"/>
        <v>85.4365477</v>
      </c>
      <c r="GF335" s="10">
        <f t="shared" si="4689"/>
        <v>85.4365477</v>
      </c>
      <c r="GG335" s="10">
        <f t="shared" si="4689"/>
        <v>87.27389281</v>
      </c>
      <c r="GH335" s="10">
        <f t="shared" si="4689"/>
        <v>67.06309658</v>
      </c>
      <c r="GI335" s="10">
        <f t="shared" si="4689"/>
        <v>106.5660165</v>
      </c>
      <c r="GJ335" s="10">
        <f t="shared" si="4689"/>
        <v>103.8099988</v>
      </c>
      <c r="GK335" s="10">
        <f t="shared" si="4689"/>
        <v>96.46061837</v>
      </c>
      <c r="GL335" s="10">
        <f t="shared" si="4689"/>
        <v>90.94858303</v>
      </c>
      <c r="GM335" s="10">
        <f t="shared" si="4689"/>
        <v>118.5087597</v>
      </c>
      <c r="GN335" s="10">
        <f t="shared" si="4689"/>
        <v>114.8340695</v>
      </c>
      <c r="GO335" s="52">
        <f t="shared" si="47"/>
        <v>1102.407067</v>
      </c>
      <c r="GP335" s="63">
        <f t="shared" ref="GP335:HA335" si="4690">GP307*20%</f>
        <v>91.36356995</v>
      </c>
      <c r="GQ335" s="63">
        <f t="shared" si="4690"/>
        <v>99.7786356</v>
      </c>
      <c r="GR335" s="63">
        <f t="shared" si="4690"/>
        <v>111.800158</v>
      </c>
      <c r="GS335" s="63">
        <f t="shared" si="4690"/>
        <v>111.800158</v>
      </c>
      <c r="GT335" s="63">
        <f t="shared" si="4690"/>
        <v>114.2044624</v>
      </c>
      <c r="GU335" s="63">
        <f t="shared" si="4690"/>
        <v>85.69508016</v>
      </c>
      <c r="GV335" s="63">
        <f t="shared" si="4690"/>
        <v>136.1730041</v>
      </c>
      <c r="GW335" s="63">
        <f t="shared" si="4690"/>
        <v>132.6512885</v>
      </c>
      <c r="GX335" s="63">
        <f t="shared" si="4690"/>
        <v>123.2600468</v>
      </c>
      <c r="GY335" s="63">
        <f t="shared" si="4690"/>
        <v>116.2166156</v>
      </c>
      <c r="GZ335" s="63">
        <f t="shared" si="4690"/>
        <v>151.4337718</v>
      </c>
      <c r="HA335" s="63">
        <f t="shared" si="4690"/>
        <v>146.738151</v>
      </c>
      <c r="HB335" s="52">
        <f t="shared" si="49"/>
        <v>1421.114942</v>
      </c>
      <c r="HC335" s="63">
        <f t="shared" ref="HC335:HN335" si="4691">HC307*20%</f>
        <v>129.7198663</v>
      </c>
      <c r="HD335" s="63">
        <f t="shared" si="4691"/>
        <v>141.6677488</v>
      </c>
      <c r="HE335" s="63">
        <f t="shared" si="4691"/>
        <v>158.7361522</v>
      </c>
      <c r="HF335" s="63">
        <f t="shared" si="4691"/>
        <v>158.7361522</v>
      </c>
      <c r="HG335" s="63">
        <f t="shared" si="4691"/>
        <v>162.1498329</v>
      </c>
      <c r="HH335" s="63">
        <f t="shared" si="4691"/>
        <v>124.5993453</v>
      </c>
      <c r="HI335" s="63">
        <f t="shared" si="4691"/>
        <v>197.9934802</v>
      </c>
      <c r="HJ335" s="63">
        <f t="shared" si="4691"/>
        <v>192.8729592</v>
      </c>
      <c r="HK335" s="63">
        <f t="shared" si="4691"/>
        <v>179.2182364</v>
      </c>
      <c r="HL335" s="63">
        <f t="shared" si="4691"/>
        <v>168.9771943</v>
      </c>
      <c r="HM335" s="63">
        <f t="shared" si="4691"/>
        <v>220.1824047</v>
      </c>
      <c r="HN335" s="63">
        <f t="shared" si="4691"/>
        <v>213.3550433</v>
      </c>
      <c r="HO335" s="52">
        <f t="shared" si="51"/>
        <v>2048.208416</v>
      </c>
      <c r="HP335" s="63">
        <f t="shared" ref="HP335:IA335" si="4692">HP307*20%</f>
        <v>207.1864034</v>
      </c>
      <c r="HQ335" s="63">
        <f t="shared" si="4692"/>
        <v>226.2693616</v>
      </c>
      <c r="HR335" s="63">
        <f t="shared" si="4692"/>
        <v>253.5307305</v>
      </c>
      <c r="HS335" s="63">
        <f t="shared" si="4692"/>
        <v>253.5307305</v>
      </c>
      <c r="HT335" s="63">
        <f t="shared" si="4692"/>
        <v>258.9830043</v>
      </c>
      <c r="HU335" s="63">
        <f t="shared" si="4692"/>
        <v>199.0079928</v>
      </c>
      <c r="HV335" s="63">
        <f t="shared" si="4692"/>
        <v>316.2318789</v>
      </c>
      <c r="HW335" s="63">
        <f t="shared" si="4692"/>
        <v>308.0534682</v>
      </c>
      <c r="HX335" s="63">
        <f t="shared" si="4692"/>
        <v>286.2443732</v>
      </c>
      <c r="HY335" s="63">
        <f t="shared" si="4692"/>
        <v>269.8875518</v>
      </c>
      <c r="HZ335" s="63">
        <f t="shared" si="4692"/>
        <v>351.6716584</v>
      </c>
      <c r="IA335" s="63">
        <f t="shared" si="4692"/>
        <v>340.7671109</v>
      </c>
      <c r="IB335" s="52">
        <f t="shared" si="53"/>
        <v>3271.364265</v>
      </c>
      <c r="IC335" s="63">
        <f t="shared" ref="IC335:IN335" si="4693">IC307*20%</f>
        <v>332.169175</v>
      </c>
      <c r="ID335" s="63">
        <f t="shared" si="4693"/>
        <v>362.7637043</v>
      </c>
      <c r="IE335" s="63">
        <f t="shared" si="4693"/>
        <v>406.4701746</v>
      </c>
      <c r="IF335" s="63">
        <f t="shared" si="4693"/>
        <v>406.4701746</v>
      </c>
      <c r="IG335" s="63">
        <f t="shared" si="4693"/>
        <v>415.2114687</v>
      </c>
      <c r="IH335" s="63">
        <f t="shared" si="4693"/>
        <v>319.0572339</v>
      </c>
      <c r="II335" s="63">
        <f t="shared" si="4693"/>
        <v>506.9950566</v>
      </c>
      <c r="IJ335" s="63">
        <f t="shared" si="4693"/>
        <v>493.8831154</v>
      </c>
      <c r="IK335" s="63">
        <f t="shared" si="4693"/>
        <v>458.9179391</v>
      </c>
      <c r="IL335" s="63">
        <f t="shared" si="4693"/>
        <v>432.6940569</v>
      </c>
      <c r="IM335" s="63">
        <f t="shared" si="4693"/>
        <v>563.8134681</v>
      </c>
      <c r="IN335" s="63">
        <f t="shared" si="4693"/>
        <v>546.3308799</v>
      </c>
      <c r="IO335" s="52">
        <f t="shared" si="55"/>
        <v>5244.776447</v>
      </c>
      <c r="IP335" s="63">
        <f t="shared" ref="IP335:JA335" si="4694">IP307*20%</f>
        <v>549.7010052</v>
      </c>
      <c r="IQ335" s="63">
        <f t="shared" si="4694"/>
        <v>600.3313609</v>
      </c>
      <c r="IR335" s="63">
        <f t="shared" si="4694"/>
        <v>672.6604406</v>
      </c>
      <c r="IS335" s="63">
        <f t="shared" si="4694"/>
        <v>672.6604406</v>
      </c>
      <c r="IT335" s="63">
        <f t="shared" si="4694"/>
        <v>687.1262565</v>
      </c>
      <c r="IU335" s="63">
        <f t="shared" si="4694"/>
        <v>528.0022813</v>
      </c>
      <c r="IV335" s="63">
        <f t="shared" si="4694"/>
        <v>839.0173237</v>
      </c>
      <c r="IW335" s="63">
        <f t="shared" si="4694"/>
        <v>817.3185998</v>
      </c>
      <c r="IX335" s="63">
        <f t="shared" si="4694"/>
        <v>759.4553361</v>
      </c>
      <c r="IY335" s="63">
        <f t="shared" si="4694"/>
        <v>716.0578884</v>
      </c>
      <c r="IZ335" s="63">
        <f t="shared" si="4694"/>
        <v>933.0451272</v>
      </c>
      <c r="JA335" s="63">
        <f t="shared" si="4694"/>
        <v>904.1134954</v>
      </c>
      <c r="JB335" s="52">
        <f t="shared" si="57"/>
        <v>8679.489556</v>
      </c>
      <c r="JC335" s="2"/>
      <c r="JD335" s="2"/>
      <c r="JE335" s="19">
        <f t="shared" si="58"/>
        <v>0</v>
      </c>
      <c r="JF335" s="19">
        <f t="shared" si="59"/>
        <v>0</v>
      </c>
      <c r="JG335" s="48">
        <f t="shared" si="60"/>
        <v>0</v>
      </c>
      <c r="JH335" s="48">
        <f t="shared" si="61"/>
        <v>0</v>
      </c>
      <c r="JI335" s="48">
        <f t="shared" si="62"/>
        <v>0</v>
      </c>
      <c r="JJ335" s="48">
        <f t="shared" si="63"/>
        <v>0</v>
      </c>
      <c r="JK335" s="48">
        <f t="shared" si="64"/>
        <v>0</v>
      </c>
    </row>
    <row r="336" ht="19.5" customHeight="1" outlineLevel="1">
      <c r="A336" s="2"/>
      <c r="B336" s="13" t="s">
        <v>24</v>
      </c>
      <c r="C336" s="10">
        <f t="shared" ref="C336:N336" si="4695">C308*20%</f>
        <v>95.6181155</v>
      </c>
      <c r="D336" s="10">
        <f t="shared" si="4695"/>
        <v>104.4250472</v>
      </c>
      <c r="E336" s="10">
        <f t="shared" si="4695"/>
        <v>117.0063782</v>
      </c>
      <c r="F336" s="10">
        <f t="shared" si="4695"/>
        <v>117.0063782</v>
      </c>
      <c r="G336" s="10">
        <f t="shared" si="4695"/>
        <v>119.5226444</v>
      </c>
      <c r="H336" s="10">
        <f t="shared" si="4695"/>
        <v>127.071443</v>
      </c>
      <c r="I336" s="10">
        <f t="shared" si="4695"/>
        <v>148.4597057</v>
      </c>
      <c r="J336" s="10">
        <f t="shared" si="4695"/>
        <v>142.1690402</v>
      </c>
      <c r="K336" s="10">
        <f t="shared" si="4695"/>
        <v>132.1039754</v>
      </c>
      <c r="L336" s="10">
        <f t="shared" si="4695"/>
        <v>124.5551768</v>
      </c>
      <c r="M336" s="10">
        <f t="shared" si="4695"/>
        <v>124.5551768</v>
      </c>
      <c r="N336" s="10">
        <f t="shared" si="4695"/>
        <v>157.2666373</v>
      </c>
      <c r="O336" s="10">
        <f t="shared" si="21"/>
        <v>1509.759718</v>
      </c>
      <c r="P336" s="10">
        <f t="shared" ref="P336:AA336" si="4696">P308*20%</f>
        <v>104.6675118</v>
      </c>
      <c r="Q336" s="10">
        <f t="shared" si="4696"/>
        <v>114.3079405</v>
      </c>
      <c r="R336" s="10">
        <f t="shared" si="4696"/>
        <v>128.0799816</v>
      </c>
      <c r="S336" s="10">
        <f t="shared" si="4696"/>
        <v>128.0799816</v>
      </c>
      <c r="T336" s="10">
        <f t="shared" si="4696"/>
        <v>130.8343898</v>
      </c>
      <c r="U336" s="10">
        <f t="shared" si="4696"/>
        <v>139.0976144</v>
      </c>
      <c r="V336" s="10">
        <f t="shared" si="4696"/>
        <v>162.5100841</v>
      </c>
      <c r="W336" s="10">
        <f t="shared" si="4696"/>
        <v>155.6240636</v>
      </c>
      <c r="X336" s="10">
        <f t="shared" si="4696"/>
        <v>144.6064308</v>
      </c>
      <c r="Y336" s="10">
        <f t="shared" si="4696"/>
        <v>136.3432062</v>
      </c>
      <c r="Z336" s="10">
        <f t="shared" si="4696"/>
        <v>136.3432062</v>
      </c>
      <c r="AA336" s="10">
        <f t="shared" si="4696"/>
        <v>172.1505128</v>
      </c>
      <c r="AB336" s="10">
        <f t="shared" si="23"/>
        <v>1652.644923</v>
      </c>
      <c r="AC336" s="10">
        <f t="shared" ref="AC336:AN336" si="4697">AC308*20%</f>
        <v>133.2547779</v>
      </c>
      <c r="AD336" s="10">
        <f t="shared" si="4697"/>
        <v>145.5282443</v>
      </c>
      <c r="AE336" s="10">
        <f t="shared" si="4697"/>
        <v>163.0617677</v>
      </c>
      <c r="AF336" s="10">
        <f t="shared" si="4697"/>
        <v>163.0617677</v>
      </c>
      <c r="AG336" s="10">
        <f t="shared" si="4697"/>
        <v>166.5684724</v>
      </c>
      <c r="AH336" s="10">
        <f t="shared" si="4697"/>
        <v>177.0885865</v>
      </c>
      <c r="AI336" s="10">
        <f t="shared" si="4697"/>
        <v>206.8955763</v>
      </c>
      <c r="AJ336" s="10">
        <f t="shared" si="4697"/>
        <v>198.1288146</v>
      </c>
      <c r="AK336" s="10">
        <f t="shared" si="4697"/>
        <v>184.1019958</v>
      </c>
      <c r="AL336" s="10">
        <f t="shared" si="4697"/>
        <v>173.5818818</v>
      </c>
      <c r="AM336" s="10">
        <f t="shared" si="4697"/>
        <v>173.5818818</v>
      </c>
      <c r="AN336" s="10">
        <f t="shared" si="4697"/>
        <v>219.1690427</v>
      </c>
      <c r="AO336" s="10">
        <f t="shared" si="25"/>
        <v>2104.022809</v>
      </c>
      <c r="AP336" s="10">
        <f t="shared" ref="AP336:BA336" si="4698">AP308*20%</f>
        <v>161.2523665</v>
      </c>
      <c r="AQ336" s="10">
        <f t="shared" si="4698"/>
        <v>176.1045581</v>
      </c>
      <c r="AR336" s="10">
        <f t="shared" si="4698"/>
        <v>197.3219748</v>
      </c>
      <c r="AS336" s="10">
        <f t="shared" si="4698"/>
        <v>197.3219748</v>
      </c>
      <c r="AT336" s="10">
        <f t="shared" si="4698"/>
        <v>201.5654581</v>
      </c>
      <c r="AU336" s="10">
        <f t="shared" si="4698"/>
        <v>214.2959081</v>
      </c>
      <c r="AV336" s="10">
        <f t="shared" si="4698"/>
        <v>250.3655164</v>
      </c>
      <c r="AW336" s="10">
        <f t="shared" si="4698"/>
        <v>239.7568081</v>
      </c>
      <c r="AX336" s="10">
        <f t="shared" si="4698"/>
        <v>222.7828748</v>
      </c>
      <c r="AY336" s="10">
        <f t="shared" si="4698"/>
        <v>210.0524248</v>
      </c>
      <c r="AZ336" s="10">
        <f t="shared" si="4698"/>
        <v>210.0524248</v>
      </c>
      <c r="BA336" s="10">
        <f t="shared" si="4698"/>
        <v>265.2177081</v>
      </c>
      <c r="BB336" s="10">
        <f t="shared" si="27"/>
        <v>2546.089997</v>
      </c>
      <c r="BC336" s="10">
        <f t="shared" ref="BC336:BN336" si="4699">BC308*20%</f>
        <v>210.9747443</v>
      </c>
      <c r="BD336" s="10">
        <f t="shared" si="4699"/>
        <v>230.4066286</v>
      </c>
      <c r="BE336" s="10">
        <f t="shared" si="4699"/>
        <v>258.1664634</v>
      </c>
      <c r="BF336" s="10">
        <f t="shared" si="4699"/>
        <v>258.1664634</v>
      </c>
      <c r="BG336" s="10">
        <f t="shared" si="4699"/>
        <v>263.7184303</v>
      </c>
      <c r="BH336" s="10">
        <f t="shared" si="4699"/>
        <v>280.3743312</v>
      </c>
      <c r="BI336" s="10">
        <f t="shared" si="4699"/>
        <v>327.5660503</v>
      </c>
      <c r="BJ336" s="10">
        <f t="shared" si="4699"/>
        <v>313.6861329</v>
      </c>
      <c r="BK336" s="10">
        <f t="shared" si="4699"/>
        <v>291.4782651</v>
      </c>
      <c r="BL336" s="10">
        <f t="shared" si="4699"/>
        <v>274.8223643</v>
      </c>
      <c r="BM336" s="10">
        <f t="shared" si="4699"/>
        <v>274.8223643</v>
      </c>
      <c r="BN336" s="10">
        <f t="shared" si="4699"/>
        <v>346.9979347</v>
      </c>
      <c r="BO336" s="10">
        <f t="shared" si="29"/>
        <v>3331.180173</v>
      </c>
      <c r="BP336" s="10">
        <f t="shared" ref="BP336:CA336" si="4700">BP308*20%</f>
        <v>271.2416472</v>
      </c>
      <c r="BQ336" s="10">
        <f t="shared" si="4700"/>
        <v>296.2244305</v>
      </c>
      <c r="BR336" s="10">
        <f t="shared" si="4700"/>
        <v>331.9141209</v>
      </c>
      <c r="BS336" s="10">
        <f t="shared" si="4700"/>
        <v>331.9141209</v>
      </c>
      <c r="BT336" s="10">
        <f t="shared" si="4700"/>
        <v>339.052059</v>
      </c>
      <c r="BU336" s="10">
        <f t="shared" si="4700"/>
        <v>360.4658732</v>
      </c>
      <c r="BV336" s="10">
        <f t="shared" si="4700"/>
        <v>421.138347</v>
      </c>
      <c r="BW336" s="10">
        <f t="shared" si="4700"/>
        <v>403.2935017</v>
      </c>
      <c r="BX336" s="10">
        <f t="shared" si="4700"/>
        <v>374.7417494</v>
      </c>
      <c r="BY336" s="10">
        <f t="shared" si="4700"/>
        <v>353.3279352</v>
      </c>
      <c r="BZ336" s="10">
        <f t="shared" si="4700"/>
        <v>353.3279352</v>
      </c>
      <c r="CA336" s="10">
        <f t="shared" si="4700"/>
        <v>446.1211302</v>
      </c>
      <c r="CB336" s="10">
        <f t="shared" si="31"/>
        <v>4282.76285</v>
      </c>
      <c r="CC336" s="10">
        <f t="shared" ref="CC336:CN336" si="4701">CC308*20%</f>
        <v>372.170339</v>
      </c>
      <c r="CD336" s="10">
        <f t="shared" si="4701"/>
        <v>406.449186</v>
      </c>
      <c r="CE336" s="10">
        <f t="shared" si="4701"/>
        <v>455.4189674</v>
      </c>
      <c r="CF336" s="10">
        <f t="shared" si="4701"/>
        <v>455.4189674</v>
      </c>
      <c r="CG336" s="10">
        <f t="shared" si="4701"/>
        <v>465.2129237</v>
      </c>
      <c r="CH336" s="10">
        <f t="shared" si="4701"/>
        <v>494.5947926</v>
      </c>
      <c r="CI336" s="10">
        <f t="shared" si="4701"/>
        <v>577.8434211</v>
      </c>
      <c r="CJ336" s="10">
        <f t="shared" si="4701"/>
        <v>553.3585303</v>
      </c>
      <c r="CK336" s="10">
        <f t="shared" si="4701"/>
        <v>514.1827052</v>
      </c>
      <c r="CL336" s="10">
        <f t="shared" si="4701"/>
        <v>484.8008363</v>
      </c>
      <c r="CM336" s="10">
        <f t="shared" si="4701"/>
        <v>484.8008363</v>
      </c>
      <c r="CN336" s="10">
        <f t="shared" si="4701"/>
        <v>612.1222681</v>
      </c>
      <c r="CO336" s="10">
        <f t="shared" si="33"/>
        <v>5876.373773</v>
      </c>
      <c r="CP336" s="2"/>
      <c r="CQ336" s="2"/>
      <c r="CR336" s="48">
        <f>O336-'ОПУ БС'!C336</f>
        <v>0</v>
      </c>
      <c r="CS336" s="48">
        <f>AB336-'ОПУ БС'!D336</f>
        <v>0</v>
      </c>
      <c r="CT336" s="48">
        <f>AO336-'ОПУ БС'!E336</f>
        <v>0</v>
      </c>
      <c r="CU336" s="48">
        <f>BB336-'ОПУ БС'!F336</f>
        <v>0</v>
      </c>
      <c r="CV336" s="48">
        <f>BO336-'ОПУ БС'!G336</f>
        <v>0</v>
      </c>
      <c r="CW336" s="48">
        <f>CB336-'ОПУ БС'!H336</f>
        <v>0</v>
      </c>
      <c r="CX336" s="48">
        <f>CO336-'ОПУ БС'!I336</f>
        <v>0</v>
      </c>
      <c r="CY336" s="2"/>
      <c r="CZ336" s="2"/>
      <c r="DA336" s="54">
        <f t="shared" ref="DA336:DL336" si="4702">DA308*20%</f>
        <v>0</v>
      </c>
      <c r="DB336" s="54">
        <f t="shared" si="4702"/>
        <v>0</v>
      </c>
      <c r="DC336" s="54">
        <f t="shared" si="4702"/>
        <v>0</v>
      </c>
      <c r="DD336" s="54">
        <f t="shared" si="4702"/>
        <v>0</v>
      </c>
      <c r="DE336" s="54">
        <f t="shared" si="4702"/>
        <v>0</v>
      </c>
      <c r="DF336" s="54">
        <f t="shared" si="4702"/>
        <v>-4.161058964</v>
      </c>
      <c r="DG336" s="54">
        <f t="shared" si="4702"/>
        <v>-4.861435225</v>
      </c>
      <c r="DH336" s="54">
        <f t="shared" si="4702"/>
        <v>-4.655442207</v>
      </c>
      <c r="DI336" s="54">
        <f t="shared" si="4702"/>
        <v>-4.325853378</v>
      </c>
      <c r="DJ336" s="54">
        <f t="shared" si="4702"/>
        <v>-4.078661757</v>
      </c>
      <c r="DK336" s="54">
        <f t="shared" si="4702"/>
        <v>-4.078661757</v>
      </c>
      <c r="DL336" s="54">
        <f t="shared" si="4702"/>
        <v>-5.149825451</v>
      </c>
      <c r="DM336" s="55">
        <f t="shared" si="35"/>
        <v>-31.31093874</v>
      </c>
      <c r="DN336" s="54">
        <f t="shared" ref="DN336:DY336" si="4703">DN308*20%</f>
        <v>-4.229794426</v>
      </c>
      <c r="DO336" s="54">
        <f t="shared" si="4703"/>
        <v>-4.619380755</v>
      </c>
      <c r="DP336" s="54">
        <f t="shared" si="4703"/>
        <v>-5.175932653</v>
      </c>
      <c r="DQ336" s="54">
        <f t="shared" si="4703"/>
        <v>-5.175932653</v>
      </c>
      <c r="DR336" s="54">
        <f t="shared" si="4703"/>
        <v>-5.287243032</v>
      </c>
      <c r="DS336" s="54">
        <f t="shared" si="4703"/>
        <v>-5.621174171</v>
      </c>
      <c r="DT336" s="54">
        <f t="shared" si="4703"/>
        <v>-6.567312398</v>
      </c>
      <c r="DU336" s="54">
        <f t="shared" si="4703"/>
        <v>-6.289036449</v>
      </c>
      <c r="DV336" s="54">
        <f t="shared" si="4703"/>
        <v>-5.84379493</v>
      </c>
      <c r="DW336" s="54">
        <f t="shared" si="4703"/>
        <v>-5.509863792</v>
      </c>
      <c r="DX336" s="54">
        <f t="shared" si="4703"/>
        <v>-5.509863792</v>
      </c>
      <c r="DY336" s="54">
        <f t="shared" si="4703"/>
        <v>-6.956898727</v>
      </c>
      <c r="DZ336" s="50">
        <f t="shared" si="37"/>
        <v>-66.78622778</v>
      </c>
      <c r="EA336" s="54">
        <f t="shared" ref="EA336:EL336" si="4704">EA308*20%</f>
        <v>-4.087123931</v>
      </c>
      <c r="EB336" s="54">
        <f t="shared" si="4704"/>
        <v>-4.463569557</v>
      </c>
      <c r="EC336" s="54">
        <f t="shared" si="4704"/>
        <v>-5.001349021</v>
      </c>
      <c r="ED336" s="54">
        <f t="shared" si="4704"/>
        <v>-5.001349021</v>
      </c>
      <c r="EE336" s="54">
        <f t="shared" si="4704"/>
        <v>-5.108904914</v>
      </c>
      <c r="EF336" s="54">
        <f t="shared" si="4704"/>
        <v>-5.431572593</v>
      </c>
      <c r="EG336" s="54">
        <f t="shared" si="4704"/>
        <v>-6.345797683</v>
      </c>
      <c r="EH336" s="54">
        <f t="shared" si="4704"/>
        <v>-6.076907951</v>
      </c>
      <c r="EI336" s="54">
        <f t="shared" si="4704"/>
        <v>-5.646684379</v>
      </c>
      <c r="EJ336" s="54">
        <f t="shared" si="4704"/>
        <v>-5.3240167</v>
      </c>
      <c r="EK336" s="54">
        <f t="shared" si="4704"/>
        <v>-5.3240167</v>
      </c>
      <c r="EL336" s="54">
        <f t="shared" si="4704"/>
        <v>-6.722243308</v>
      </c>
      <c r="EM336" s="50">
        <f t="shared" si="39"/>
        <v>-64.53353576</v>
      </c>
      <c r="EN336" s="54">
        <f t="shared" ref="EN336:EY336" si="4705">EN308*20%</f>
        <v>-3.407296203</v>
      </c>
      <c r="EO336" s="54">
        <f t="shared" si="4705"/>
        <v>-3.721126117</v>
      </c>
      <c r="EP336" s="54">
        <f t="shared" si="4705"/>
        <v>-4.169454565</v>
      </c>
      <c r="EQ336" s="54">
        <f t="shared" si="4705"/>
        <v>-4.169454565</v>
      </c>
      <c r="ER336" s="54">
        <f t="shared" si="4705"/>
        <v>-4.259120254</v>
      </c>
      <c r="ES336" s="54">
        <f t="shared" si="4705"/>
        <v>-4.528117323</v>
      </c>
      <c r="ET336" s="54">
        <f t="shared" si="4705"/>
        <v>-5.290275684</v>
      </c>
      <c r="EU336" s="54">
        <f t="shared" si="4705"/>
        <v>-5.06611146</v>
      </c>
      <c r="EV336" s="54">
        <f t="shared" si="4705"/>
        <v>-4.707448702</v>
      </c>
      <c r="EW336" s="54">
        <f t="shared" si="4705"/>
        <v>-4.438451633</v>
      </c>
      <c r="EX336" s="54">
        <f t="shared" si="4705"/>
        <v>-4.438451633</v>
      </c>
      <c r="EY336" s="54">
        <f t="shared" si="4705"/>
        <v>-5.604105598</v>
      </c>
      <c r="EZ336" s="51">
        <f t="shared" si="41"/>
        <v>-53.79941374</v>
      </c>
      <c r="FA336" s="54">
        <f t="shared" ref="FA336:FL336" si="4706">FA308*20%</f>
        <v>-2.072365046</v>
      </c>
      <c r="FB336" s="54">
        <f t="shared" si="4706"/>
        <v>-2.263240774</v>
      </c>
      <c r="FC336" s="54">
        <f t="shared" si="4706"/>
        <v>-2.535920385</v>
      </c>
      <c r="FD336" s="54">
        <f t="shared" si="4706"/>
        <v>-2.535920385</v>
      </c>
      <c r="FE336" s="54">
        <f t="shared" si="4706"/>
        <v>-2.590456308</v>
      </c>
      <c r="FF336" s="54">
        <f t="shared" si="4706"/>
        <v>-2.754064074</v>
      </c>
      <c r="FG336" s="54">
        <f t="shared" si="4706"/>
        <v>-3.217619414</v>
      </c>
      <c r="FH336" s="54">
        <f t="shared" si="4706"/>
        <v>-3.081279608</v>
      </c>
      <c r="FI336" s="54">
        <f t="shared" si="4706"/>
        <v>-2.863135919</v>
      </c>
      <c r="FJ336" s="54">
        <f t="shared" si="4706"/>
        <v>-2.699528152</v>
      </c>
      <c r="FK336" s="54">
        <f t="shared" si="4706"/>
        <v>-2.699528152</v>
      </c>
      <c r="FL336" s="54">
        <f t="shared" si="4706"/>
        <v>-3.408495142</v>
      </c>
      <c r="FM336" s="51">
        <f t="shared" si="43"/>
        <v>-32.72155336</v>
      </c>
      <c r="FN336" s="2"/>
      <c r="FO336" s="2"/>
      <c r="FP336" s="10">
        <f t="shared" ref="FP336:GA336" si="4707">FP308*20%</f>
        <v>95.6181155</v>
      </c>
      <c r="FQ336" s="10">
        <f t="shared" si="4707"/>
        <v>104.4250472</v>
      </c>
      <c r="FR336" s="10">
        <f t="shared" si="4707"/>
        <v>117.0063782</v>
      </c>
      <c r="FS336" s="10">
        <f t="shared" si="4707"/>
        <v>117.0063782</v>
      </c>
      <c r="FT336" s="10">
        <f t="shared" si="4707"/>
        <v>119.5226444</v>
      </c>
      <c r="FU336" s="10">
        <f t="shared" si="4707"/>
        <v>127.071443</v>
      </c>
      <c r="FV336" s="10">
        <f t="shared" si="4707"/>
        <v>148.4597057</v>
      </c>
      <c r="FW336" s="10">
        <f t="shared" si="4707"/>
        <v>142.1690402</v>
      </c>
      <c r="FX336" s="10">
        <f t="shared" si="4707"/>
        <v>132.1039754</v>
      </c>
      <c r="FY336" s="10">
        <f t="shared" si="4707"/>
        <v>124.5551768</v>
      </c>
      <c r="FZ336" s="10">
        <f t="shared" si="4707"/>
        <v>124.5551768</v>
      </c>
      <c r="GA336" s="10">
        <f t="shared" si="4707"/>
        <v>157.2666373</v>
      </c>
      <c r="GB336" s="52">
        <f t="shared" si="45"/>
        <v>1509.759718</v>
      </c>
      <c r="GC336" s="10">
        <f t="shared" ref="GC336:GN336" si="4708">GC308*20%</f>
        <v>104.6675118</v>
      </c>
      <c r="GD336" s="10">
        <f t="shared" si="4708"/>
        <v>114.3079405</v>
      </c>
      <c r="GE336" s="10">
        <f t="shared" si="4708"/>
        <v>128.0799816</v>
      </c>
      <c r="GF336" s="10">
        <f t="shared" si="4708"/>
        <v>128.0799816</v>
      </c>
      <c r="GG336" s="10">
        <f t="shared" si="4708"/>
        <v>130.8343898</v>
      </c>
      <c r="GH336" s="10">
        <f t="shared" si="4708"/>
        <v>139.0976144</v>
      </c>
      <c r="GI336" s="10">
        <f t="shared" si="4708"/>
        <v>162.5100841</v>
      </c>
      <c r="GJ336" s="10">
        <f t="shared" si="4708"/>
        <v>155.6240636</v>
      </c>
      <c r="GK336" s="10">
        <f t="shared" si="4708"/>
        <v>144.6064308</v>
      </c>
      <c r="GL336" s="10">
        <f t="shared" si="4708"/>
        <v>136.3432062</v>
      </c>
      <c r="GM336" s="10">
        <f t="shared" si="4708"/>
        <v>136.3432062</v>
      </c>
      <c r="GN336" s="10">
        <f t="shared" si="4708"/>
        <v>172.1505128</v>
      </c>
      <c r="GO336" s="52">
        <f t="shared" si="47"/>
        <v>1652.644923</v>
      </c>
      <c r="GP336" s="63">
        <f t="shared" ref="GP336:HA336" si="4709">GP308*20%</f>
        <v>133.2547779</v>
      </c>
      <c r="GQ336" s="63">
        <f t="shared" si="4709"/>
        <v>145.5282443</v>
      </c>
      <c r="GR336" s="63">
        <f t="shared" si="4709"/>
        <v>163.0617677</v>
      </c>
      <c r="GS336" s="63">
        <f t="shared" si="4709"/>
        <v>163.0617677</v>
      </c>
      <c r="GT336" s="63">
        <f t="shared" si="4709"/>
        <v>166.5684724</v>
      </c>
      <c r="GU336" s="63">
        <f t="shared" si="4709"/>
        <v>172.9275275</v>
      </c>
      <c r="GV336" s="63">
        <f t="shared" si="4709"/>
        <v>202.034141</v>
      </c>
      <c r="GW336" s="63">
        <f t="shared" si="4709"/>
        <v>193.4733723</v>
      </c>
      <c r="GX336" s="63">
        <f t="shared" si="4709"/>
        <v>179.7761424</v>
      </c>
      <c r="GY336" s="63">
        <f t="shared" si="4709"/>
        <v>169.50322</v>
      </c>
      <c r="GZ336" s="63">
        <f t="shared" si="4709"/>
        <v>169.50322</v>
      </c>
      <c r="HA336" s="63">
        <f t="shared" si="4709"/>
        <v>214.0192172</v>
      </c>
      <c r="HB336" s="52">
        <f t="shared" si="49"/>
        <v>2072.711871</v>
      </c>
      <c r="HC336" s="63">
        <f t="shared" ref="HC336:HN336" si="4710">HC308*20%</f>
        <v>157.0225721</v>
      </c>
      <c r="HD336" s="63">
        <f t="shared" si="4710"/>
        <v>171.4851774</v>
      </c>
      <c r="HE336" s="63">
        <f t="shared" si="4710"/>
        <v>192.1460421</v>
      </c>
      <c r="HF336" s="63">
        <f t="shared" si="4710"/>
        <v>192.1460421</v>
      </c>
      <c r="HG336" s="63">
        <f t="shared" si="4710"/>
        <v>196.2782151</v>
      </c>
      <c r="HH336" s="63">
        <f t="shared" si="4710"/>
        <v>208.6747339</v>
      </c>
      <c r="HI336" s="63">
        <f t="shared" si="4710"/>
        <v>243.798204</v>
      </c>
      <c r="HJ336" s="63">
        <f t="shared" si="4710"/>
        <v>233.4677716</v>
      </c>
      <c r="HK336" s="63">
        <f t="shared" si="4710"/>
        <v>216.9390798</v>
      </c>
      <c r="HL336" s="63">
        <f t="shared" si="4710"/>
        <v>204.542561</v>
      </c>
      <c r="HM336" s="63">
        <f t="shared" si="4710"/>
        <v>204.542561</v>
      </c>
      <c r="HN336" s="63">
        <f t="shared" si="4710"/>
        <v>258.2608093</v>
      </c>
      <c r="HO336" s="52">
        <f t="shared" si="51"/>
        <v>2479.30377</v>
      </c>
      <c r="HP336" s="63">
        <f t="shared" ref="HP336:IA336" si="4711">HP308*20%</f>
        <v>206.8876203</v>
      </c>
      <c r="HQ336" s="63">
        <f t="shared" si="4711"/>
        <v>225.9430591</v>
      </c>
      <c r="HR336" s="63">
        <f t="shared" si="4711"/>
        <v>253.1651144</v>
      </c>
      <c r="HS336" s="63">
        <f t="shared" si="4711"/>
        <v>253.1651144</v>
      </c>
      <c r="HT336" s="63">
        <f t="shared" si="4711"/>
        <v>258.6095254</v>
      </c>
      <c r="HU336" s="63">
        <f t="shared" si="4711"/>
        <v>274.9427586</v>
      </c>
      <c r="HV336" s="63">
        <f t="shared" si="4711"/>
        <v>321.2202526</v>
      </c>
      <c r="HW336" s="63">
        <f t="shared" si="4711"/>
        <v>307.609225</v>
      </c>
      <c r="HX336" s="63">
        <f t="shared" si="4711"/>
        <v>285.8315807</v>
      </c>
      <c r="HY336" s="63">
        <f t="shared" si="4711"/>
        <v>269.4983476</v>
      </c>
      <c r="HZ336" s="63">
        <f t="shared" si="4711"/>
        <v>269.4983476</v>
      </c>
      <c r="IA336" s="63">
        <f t="shared" si="4711"/>
        <v>340.2756914</v>
      </c>
      <c r="IB336" s="52">
        <f t="shared" si="53"/>
        <v>3266.646637</v>
      </c>
      <c r="IC336" s="63">
        <f t="shared" ref="IC336:IN336" si="4712">IC308*20%</f>
        <v>267.834351</v>
      </c>
      <c r="ID336" s="63">
        <f t="shared" si="4712"/>
        <v>292.5033044</v>
      </c>
      <c r="IE336" s="63">
        <f t="shared" si="4712"/>
        <v>327.7446663</v>
      </c>
      <c r="IF336" s="63">
        <f t="shared" si="4712"/>
        <v>327.7446663</v>
      </c>
      <c r="IG336" s="63">
        <f t="shared" si="4712"/>
        <v>334.7929387</v>
      </c>
      <c r="IH336" s="63">
        <f t="shared" si="4712"/>
        <v>355.9377559</v>
      </c>
      <c r="II336" s="63">
        <f t="shared" si="4712"/>
        <v>415.8480713</v>
      </c>
      <c r="IJ336" s="63">
        <f t="shared" si="4712"/>
        <v>398.2273903</v>
      </c>
      <c r="IK336" s="63">
        <f t="shared" si="4712"/>
        <v>370.0343007</v>
      </c>
      <c r="IL336" s="63">
        <f t="shared" si="4712"/>
        <v>348.8894835</v>
      </c>
      <c r="IM336" s="63">
        <f t="shared" si="4712"/>
        <v>348.8894835</v>
      </c>
      <c r="IN336" s="63">
        <f t="shared" si="4712"/>
        <v>440.5170246</v>
      </c>
      <c r="IO336" s="52">
        <f t="shared" si="55"/>
        <v>4228.963437</v>
      </c>
      <c r="IP336" s="63">
        <f t="shared" ref="IP336:JA336" si="4713">IP308*20%</f>
        <v>370.0979739</v>
      </c>
      <c r="IQ336" s="63">
        <f t="shared" si="4713"/>
        <v>404.1859452</v>
      </c>
      <c r="IR336" s="63">
        <f t="shared" si="4713"/>
        <v>452.8830471</v>
      </c>
      <c r="IS336" s="63">
        <f t="shared" si="4713"/>
        <v>452.8830471</v>
      </c>
      <c r="IT336" s="63">
        <f t="shared" si="4713"/>
        <v>462.6224674</v>
      </c>
      <c r="IU336" s="63">
        <f t="shared" si="4713"/>
        <v>491.8407285</v>
      </c>
      <c r="IV336" s="63">
        <f t="shared" si="4713"/>
        <v>574.6258016</v>
      </c>
      <c r="IW336" s="63">
        <f t="shared" si="4713"/>
        <v>550.2772507</v>
      </c>
      <c r="IX336" s="63">
        <f t="shared" si="4713"/>
        <v>511.3195693</v>
      </c>
      <c r="IY336" s="63">
        <f t="shared" si="4713"/>
        <v>482.1013082</v>
      </c>
      <c r="IZ336" s="63">
        <f t="shared" si="4713"/>
        <v>482.1013082</v>
      </c>
      <c r="JA336" s="63">
        <f t="shared" si="4713"/>
        <v>608.7137729</v>
      </c>
      <c r="JB336" s="52">
        <f t="shared" si="57"/>
        <v>5843.65222</v>
      </c>
      <c r="JC336" s="2"/>
      <c r="JD336" s="2"/>
      <c r="JE336" s="19">
        <f t="shared" si="58"/>
        <v>0</v>
      </c>
      <c r="JF336" s="19">
        <f t="shared" si="59"/>
        <v>0</v>
      </c>
      <c r="JG336" s="48">
        <f t="shared" si="60"/>
        <v>0</v>
      </c>
      <c r="JH336" s="48">
        <f t="shared" si="61"/>
        <v>0</v>
      </c>
      <c r="JI336" s="48">
        <f t="shared" si="62"/>
        <v>0</v>
      </c>
      <c r="JJ336" s="48">
        <f t="shared" si="63"/>
        <v>0</v>
      </c>
      <c r="JK336" s="48">
        <f t="shared" si="64"/>
        <v>0</v>
      </c>
    </row>
    <row r="337" ht="19.5" customHeight="1" outlineLevel="1">
      <c r="A337" s="2"/>
      <c r="B337" s="13" t="s">
        <v>25</v>
      </c>
      <c r="C337" s="10">
        <f t="shared" ref="C337:N337" si="4714">C309*20%</f>
        <v>25.60096849</v>
      </c>
      <c r="D337" s="10">
        <f t="shared" si="4714"/>
        <v>27.95895243</v>
      </c>
      <c r="E337" s="10">
        <f t="shared" si="4714"/>
        <v>31.32750092</v>
      </c>
      <c r="F337" s="10">
        <f t="shared" si="4714"/>
        <v>31.32750092</v>
      </c>
      <c r="G337" s="10">
        <f t="shared" si="4714"/>
        <v>32.00121061</v>
      </c>
      <c r="H337" s="10">
        <f t="shared" si="4714"/>
        <v>34.0223397</v>
      </c>
      <c r="I337" s="10">
        <f t="shared" si="4714"/>
        <v>39.07516243</v>
      </c>
      <c r="J337" s="10">
        <f t="shared" si="4714"/>
        <v>29.98008152</v>
      </c>
      <c r="K337" s="10">
        <f t="shared" si="4714"/>
        <v>35.3697591</v>
      </c>
      <c r="L337" s="10">
        <f t="shared" si="4714"/>
        <v>33.34863001</v>
      </c>
      <c r="M337" s="10">
        <f t="shared" si="4714"/>
        <v>42.10685607</v>
      </c>
      <c r="N337" s="10">
        <f t="shared" si="4714"/>
        <v>42.10685607</v>
      </c>
      <c r="O337" s="10">
        <f t="shared" si="21"/>
        <v>404.2258183</v>
      </c>
      <c r="P337" s="10">
        <f t="shared" ref="P337:AA337" si="4715">P309*20%</f>
        <v>29.37638274</v>
      </c>
      <c r="Q337" s="10">
        <f t="shared" si="4715"/>
        <v>32.0821022</v>
      </c>
      <c r="R337" s="10">
        <f t="shared" si="4715"/>
        <v>35.94741572</v>
      </c>
      <c r="S337" s="10">
        <f t="shared" si="4715"/>
        <v>35.94741572</v>
      </c>
      <c r="T337" s="10">
        <f t="shared" si="4715"/>
        <v>36.72047842</v>
      </c>
      <c r="U337" s="10">
        <f t="shared" si="4715"/>
        <v>39.03966653</v>
      </c>
      <c r="V337" s="10">
        <f t="shared" si="4715"/>
        <v>44.83763681</v>
      </c>
      <c r="W337" s="10">
        <f t="shared" si="4715"/>
        <v>34.40129031</v>
      </c>
      <c r="X337" s="10">
        <f t="shared" si="4715"/>
        <v>40.58579194</v>
      </c>
      <c r="Y337" s="10">
        <f t="shared" si="4715"/>
        <v>38.26660383</v>
      </c>
      <c r="Z337" s="10">
        <f t="shared" si="4715"/>
        <v>48.31641898</v>
      </c>
      <c r="AA337" s="10">
        <f t="shared" si="4715"/>
        <v>48.31641898</v>
      </c>
      <c r="AB337" s="10">
        <f t="shared" si="23"/>
        <v>463.8376222</v>
      </c>
      <c r="AC337" s="10">
        <f t="shared" ref="AC337:AN337" si="4716">AC309*20%</f>
        <v>35.47539683</v>
      </c>
      <c r="AD337" s="10">
        <f t="shared" si="4716"/>
        <v>38.74286759</v>
      </c>
      <c r="AE337" s="10">
        <f t="shared" si="4716"/>
        <v>43.41068296</v>
      </c>
      <c r="AF337" s="10">
        <f t="shared" si="4716"/>
        <v>43.41068296</v>
      </c>
      <c r="AG337" s="10">
        <f t="shared" si="4716"/>
        <v>44.34424604</v>
      </c>
      <c r="AH337" s="10">
        <f t="shared" si="4716"/>
        <v>47.14493526</v>
      </c>
      <c r="AI337" s="10">
        <f t="shared" si="4716"/>
        <v>54.14665832</v>
      </c>
      <c r="AJ337" s="10">
        <f t="shared" si="4716"/>
        <v>41.54355681</v>
      </c>
      <c r="AK337" s="10">
        <f t="shared" si="4716"/>
        <v>49.01206141</v>
      </c>
      <c r="AL337" s="10">
        <f t="shared" si="4716"/>
        <v>46.21137219</v>
      </c>
      <c r="AM337" s="10">
        <f t="shared" si="4716"/>
        <v>58.34769216</v>
      </c>
      <c r="AN337" s="10">
        <f t="shared" si="4716"/>
        <v>58.34769216</v>
      </c>
      <c r="AO337" s="10">
        <f t="shared" si="25"/>
        <v>560.1378447</v>
      </c>
      <c r="AP337" s="10">
        <f t="shared" ref="AP337:BA337" si="4717">AP309*20%</f>
        <v>47.60604768</v>
      </c>
      <c r="AQ337" s="10">
        <f t="shared" si="4717"/>
        <v>51.99081523</v>
      </c>
      <c r="AR337" s="10">
        <f t="shared" si="4717"/>
        <v>58.25476887</v>
      </c>
      <c r="AS337" s="10">
        <f t="shared" si="4717"/>
        <v>58.25476887</v>
      </c>
      <c r="AT337" s="10">
        <f t="shared" si="4717"/>
        <v>59.5075596</v>
      </c>
      <c r="AU337" s="10">
        <f t="shared" si="4717"/>
        <v>63.26593179</v>
      </c>
      <c r="AV337" s="10">
        <f t="shared" si="4717"/>
        <v>72.66186225</v>
      </c>
      <c r="AW337" s="10">
        <f t="shared" si="4717"/>
        <v>55.74918742</v>
      </c>
      <c r="AX337" s="10">
        <f t="shared" si="4717"/>
        <v>65.77151324</v>
      </c>
      <c r="AY337" s="10">
        <f t="shared" si="4717"/>
        <v>62.01314106</v>
      </c>
      <c r="AZ337" s="10">
        <f t="shared" si="4717"/>
        <v>78.29942053</v>
      </c>
      <c r="BA337" s="10">
        <f t="shared" si="4717"/>
        <v>78.29942053</v>
      </c>
      <c r="BB337" s="10">
        <f t="shared" si="27"/>
        <v>751.6744371</v>
      </c>
      <c r="BC337" s="10">
        <f t="shared" ref="BC337:BN337" si="4718">BC309*20%</f>
        <v>69.54100313</v>
      </c>
      <c r="BD337" s="10">
        <f t="shared" si="4718"/>
        <v>75.94609552</v>
      </c>
      <c r="BE337" s="10">
        <f t="shared" si="4718"/>
        <v>85.09622751</v>
      </c>
      <c r="BF337" s="10">
        <f t="shared" si="4718"/>
        <v>85.09622751</v>
      </c>
      <c r="BG337" s="10">
        <f t="shared" si="4718"/>
        <v>86.92625391</v>
      </c>
      <c r="BH337" s="10">
        <f t="shared" si="4718"/>
        <v>92.41633311</v>
      </c>
      <c r="BI337" s="10">
        <f t="shared" si="4718"/>
        <v>106.1415311</v>
      </c>
      <c r="BJ337" s="10">
        <f t="shared" si="4718"/>
        <v>81.43617472</v>
      </c>
      <c r="BK337" s="10">
        <f t="shared" si="4718"/>
        <v>96.0763859</v>
      </c>
      <c r="BL337" s="10">
        <f t="shared" si="4718"/>
        <v>90.58630671</v>
      </c>
      <c r="BM337" s="10">
        <f t="shared" si="4718"/>
        <v>114.3766499</v>
      </c>
      <c r="BN337" s="10">
        <f t="shared" si="4718"/>
        <v>114.3766499</v>
      </c>
      <c r="BO337" s="10">
        <f t="shared" si="29"/>
        <v>1098.015839</v>
      </c>
      <c r="BP337" s="10">
        <f t="shared" ref="BP337:CA337" si="4719">BP309*20%</f>
        <v>101.5162697</v>
      </c>
      <c r="BQ337" s="10">
        <f t="shared" si="4719"/>
        <v>110.8664525</v>
      </c>
      <c r="BR337" s="10">
        <f t="shared" si="4719"/>
        <v>124.2238564</v>
      </c>
      <c r="BS337" s="10">
        <f t="shared" si="4719"/>
        <v>124.2238564</v>
      </c>
      <c r="BT337" s="10">
        <f t="shared" si="4719"/>
        <v>126.8953372</v>
      </c>
      <c r="BU337" s="10">
        <f t="shared" si="4719"/>
        <v>134.9097795</v>
      </c>
      <c r="BV337" s="10">
        <f t="shared" si="4719"/>
        <v>154.9458854</v>
      </c>
      <c r="BW337" s="10">
        <f t="shared" si="4719"/>
        <v>118.8808948</v>
      </c>
      <c r="BX337" s="10">
        <f t="shared" si="4719"/>
        <v>140.2527411</v>
      </c>
      <c r="BY337" s="10">
        <f t="shared" si="4719"/>
        <v>132.2382987</v>
      </c>
      <c r="BZ337" s="10">
        <f t="shared" si="4719"/>
        <v>166.9675489</v>
      </c>
      <c r="CA337" s="10">
        <f t="shared" si="4719"/>
        <v>166.9675489</v>
      </c>
      <c r="CB337" s="10">
        <f t="shared" si="31"/>
        <v>1602.888469</v>
      </c>
      <c r="CC337" s="10">
        <f t="shared" ref="CC337:CN337" si="4720">CC309*20%</f>
        <v>154.7238264</v>
      </c>
      <c r="CD337" s="10">
        <f t="shared" si="4720"/>
        <v>168.9747052</v>
      </c>
      <c r="CE337" s="10">
        <f t="shared" si="4720"/>
        <v>189.3331034</v>
      </c>
      <c r="CF337" s="10">
        <f t="shared" si="4720"/>
        <v>189.3331034</v>
      </c>
      <c r="CG337" s="10">
        <f t="shared" si="4720"/>
        <v>193.404783</v>
      </c>
      <c r="CH337" s="10">
        <f t="shared" si="4720"/>
        <v>205.6198219</v>
      </c>
      <c r="CI337" s="10">
        <f t="shared" si="4720"/>
        <v>236.1574193</v>
      </c>
      <c r="CJ337" s="10">
        <f t="shared" si="4720"/>
        <v>181.1897441</v>
      </c>
      <c r="CK337" s="10">
        <f t="shared" si="4720"/>
        <v>213.7631812</v>
      </c>
      <c r="CL337" s="10">
        <f t="shared" si="4720"/>
        <v>201.5481423</v>
      </c>
      <c r="CM337" s="10">
        <f t="shared" si="4720"/>
        <v>254.4799777</v>
      </c>
      <c r="CN337" s="10">
        <f t="shared" si="4720"/>
        <v>254.4799777</v>
      </c>
      <c r="CO337" s="10">
        <f t="shared" si="33"/>
        <v>2443.007786</v>
      </c>
      <c r="CP337" s="2"/>
      <c r="CQ337" s="2"/>
      <c r="CR337" s="48">
        <f>O337-'ОПУ БС'!C337</f>
        <v>0</v>
      </c>
      <c r="CS337" s="48">
        <f>AB337-'ОПУ БС'!D337</f>
        <v>0</v>
      </c>
      <c r="CT337" s="48">
        <f>AO337-'ОПУ БС'!E337</f>
        <v>0</v>
      </c>
      <c r="CU337" s="48">
        <f>BB337-'ОПУ БС'!F337</f>
        <v>0</v>
      </c>
      <c r="CV337" s="48">
        <f>BO337-'ОПУ БС'!G337</f>
        <v>0</v>
      </c>
      <c r="CW337" s="48">
        <f>CB337-'ОПУ БС'!H337</f>
        <v>0</v>
      </c>
      <c r="CX337" s="48">
        <f>CO337-'ОПУ БС'!I337</f>
        <v>0</v>
      </c>
      <c r="CY337" s="2"/>
      <c r="CZ337" s="2"/>
      <c r="DA337" s="54">
        <f t="shared" ref="DA337:DL337" si="4721">DA309*20%</f>
        <v>0</v>
      </c>
      <c r="DB337" s="54">
        <f t="shared" si="4721"/>
        <v>0</v>
      </c>
      <c r="DC337" s="54">
        <f t="shared" si="4721"/>
        <v>0</v>
      </c>
      <c r="DD337" s="54">
        <f t="shared" si="4721"/>
        <v>0</v>
      </c>
      <c r="DE337" s="54">
        <f t="shared" si="4721"/>
        <v>0</v>
      </c>
      <c r="DF337" s="54">
        <f t="shared" si="4721"/>
        <v>-1.107766793</v>
      </c>
      <c r="DG337" s="54">
        <f t="shared" si="4721"/>
        <v>-1.272286614</v>
      </c>
      <c r="DH337" s="54">
        <f t="shared" si="4721"/>
        <v>-0.9761509363</v>
      </c>
      <c r="DI337" s="54">
        <f t="shared" si="4721"/>
        <v>-1.151638745</v>
      </c>
      <c r="DJ337" s="54">
        <f t="shared" si="4721"/>
        <v>-1.085830817</v>
      </c>
      <c r="DK337" s="54">
        <f t="shared" si="4721"/>
        <v>-1.370998506</v>
      </c>
      <c r="DL337" s="54">
        <f t="shared" si="4721"/>
        <v>-1.370998506</v>
      </c>
      <c r="DM337" s="55">
        <f t="shared" si="35"/>
        <v>-8.335670917</v>
      </c>
      <c r="DN337" s="54">
        <f t="shared" ref="DN337:DY337" si="4722">DN309*20%</f>
        <v>-1.248749395</v>
      </c>
      <c r="DO337" s="54">
        <f t="shared" si="4722"/>
        <v>-1.363765787</v>
      </c>
      <c r="DP337" s="54">
        <f t="shared" si="4722"/>
        <v>-1.528074918</v>
      </c>
      <c r="DQ337" s="54">
        <f t="shared" si="4722"/>
        <v>-1.528074918</v>
      </c>
      <c r="DR337" s="54">
        <f t="shared" si="4722"/>
        <v>-1.560936744</v>
      </c>
      <c r="DS337" s="54">
        <f t="shared" si="4722"/>
        <v>-1.659522222</v>
      </c>
      <c r="DT337" s="54">
        <f t="shared" si="4722"/>
        <v>-1.905985919</v>
      </c>
      <c r="DU337" s="54">
        <f t="shared" si="4722"/>
        <v>-1.462351265</v>
      </c>
      <c r="DV337" s="54">
        <f t="shared" si="4722"/>
        <v>-1.725245875</v>
      </c>
      <c r="DW337" s="54">
        <f t="shared" si="4722"/>
        <v>-1.626660396</v>
      </c>
      <c r="DX337" s="54">
        <f t="shared" si="4722"/>
        <v>-2.053864137</v>
      </c>
      <c r="DY337" s="54">
        <f t="shared" si="4722"/>
        <v>-2.053864137</v>
      </c>
      <c r="DZ337" s="50">
        <f t="shared" si="37"/>
        <v>-19.71709571</v>
      </c>
      <c r="EA337" s="54">
        <f t="shared" ref="EA337:EL337" si="4723">EA309*20%</f>
        <v>-1.347188257</v>
      </c>
      <c r="EB337" s="54">
        <f t="shared" si="4723"/>
        <v>-1.471271386</v>
      </c>
      <c r="EC337" s="54">
        <f t="shared" si="4723"/>
        <v>-1.648532999</v>
      </c>
      <c r="ED337" s="54">
        <f t="shared" si="4723"/>
        <v>-1.648532999</v>
      </c>
      <c r="EE337" s="54">
        <f t="shared" si="4723"/>
        <v>-1.683985322</v>
      </c>
      <c r="EF337" s="54">
        <f t="shared" si="4723"/>
        <v>-1.790342289</v>
      </c>
      <c r="EG337" s="54">
        <f t="shared" si="4723"/>
        <v>-2.056234709</v>
      </c>
      <c r="EH337" s="54">
        <f t="shared" si="4723"/>
        <v>-1.577628354</v>
      </c>
      <c r="EI337" s="54">
        <f t="shared" si="4723"/>
        <v>-1.861246935</v>
      </c>
      <c r="EJ337" s="54">
        <f t="shared" si="4723"/>
        <v>-1.754889967</v>
      </c>
      <c r="EK337" s="54">
        <f t="shared" si="4723"/>
        <v>-2.21577016</v>
      </c>
      <c r="EL337" s="54">
        <f t="shared" si="4723"/>
        <v>-2.21577016</v>
      </c>
      <c r="EM337" s="50">
        <f t="shared" si="39"/>
        <v>-21.27139354</v>
      </c>
      <c r="EN337" s="54">
        <f t="shared" ref="EN337:EY337" si="4724">EN309*20%</f>
        <v>-1.275231898</v>
      </c>
      <c r="EO337" s="54">
        <f t="shared" si="4724"/>
        <v>-1.392687467</v>
      </c>
      <c r="EP337" s="54">
        <f t="shared" si="4724"/>
        <v>-1.560481138</v>
      </c>
      <c r="EQ337" s="54">
        <f t="shared" si="4724"/>
        <v>-1.560481138</v>
      </c>
      <c r="ER337" s="54">
        <f t="shared" si="4724"/>
        <v>-1.594039872</v>
      </c>
      <c r="ES337" s="54">
        <f t="shared" si="4724"/>
        <v>-1.694716074</v>
      </c>
      <c r="ET337" s="54">
        <f t="shared" si="4724"/>
        <v>-1.94640658</v>
      </c>
      <c r="EU337" s="54">
        <f t="shared" si="4724"/>
        <v>-1.493363669</v>
      </c>
      <c r="EV337" s="54">
        <f t="shared" si="4724"/>
        <v>-1.761833543</v>
      </c>
      <c r="EW337" s="54">
        <f t="shared" si="4724"/>
        <v>-1.66115734</v>
      </c>
      <c r="EX337" s="54">
        <f t="shared" si="4724"/>
        <v>-2.097420884</v>
      </c>
      <c r="EY337" s="54">
        <f t="shared" si="4724"/>
        <v>-2.097420884</v>
      </c>
      <c r="EZ337" s="51">
        <f t="shared" si="41"/>
        <v>-20.13524049</v>
      </c>
      <c r="FA337" s="54">
        <f t="shared" ref="FA337:FL337" si="4725">FA309*20%</f>
        <v>-0.8615524024</v>
      </c>
      <c r="FB337" s="54">
        <f t="shared" si="4725"/>
        <v>-0.9409059132</v>
      </c>
      <c r="FC337" s="54">
        <f t="shared" si="4725"/>
        <v>-1.054268071</v>
      </c>
      <c r="FD337" s="54">
        <f t="shared" si="4725"/>
        <v>-1.054268071</v>
      </c>
      <c r="FE337" s="54">
        <f t="shared" si="4725"/>
        <v>-1.076940503</v>
      </c>
      <c r="FF337" s="54">
        <f t="shared" si="4725"/>
        <v>-1.144957798</v>
      </c>
      <c r="FG337" s="54">
        <f t="shared" si="4725"/>
        <v>-1.315001035</v>
      </c>
      <c r="FH337" s="54">
        <f t="shared" si="4725"/>
        <v>-1.008923208</v>
      </c>
      <c r="FI337" s="54">
        <f t="shared" si="4725"/>
        <v>-1.190302661</v>
      </c>
      <c r="FJ337" s="54">
        <f t="shared" si="4725"/>
        <v>-1.122285366</v>
      </c>
      <c r="FK337" s="54">
        <f t="shared" si="4725"/>
        <v>-1.417026978</v>
      </c>
      <c r="FL337" s="54">
        <f t="shared" si="4725"/>
        <v>-1.417026978</v>
      </c>
      <c r="FM337" s="51">
        <f t="shared" si="43"/>
        <v>-13.60345899</v>
      </c>
      <c r="FN337" s="2"/>
      <c r="FO337" s="2"/>
      <c r="FP337" s="10">
        <f t="shared" ref="FP337:GA337" si="4726">FP309*20%</f>
        <v>25.60096849</v>
      </c>
      <c r="FQ337" s="10">
        <f t="shared" si="4726"/>
        <v>27.95895243</v>
      </c>
      <c r="FR337" s="10">
        <f t="shared" si="4726"/>
        <v>31.32750092</v>
      </c>
      <c r="FS337" s="10">
        <f t="shared" si="4726"/>
        <v>31.32750092</v>
      </c>
      <c r="FT337" s="10">
        <f t="shared" si="4726"/>
        <v>32.00121061</v>
      </c>
      <c r="FU337" s="10">
        <f t="shared" si="4726"/>
        <v>34.0223397</v>
      </c>
      <c r="FV337" s="10">
        <f t="shared" si="4726"/>
        <v>39.07516243</v>
      </c>
      <c r="FW337" s="10">
        <f t="shared" si="4726"/>
        <v>29.98008152</v>
      </c>
      <c r="FX337" s="10">
        <f t="shared" si="4726"/>
        <v>35.3697591</v>
      </c>
      <c r="FY337" s="10">
        <f t="shared" si="4726"/>
        <v>33.34863001</v>
      </c>
      <c r="FZ337" s="10">
        <f t="shared" si="4726"/>
        <v>42.10685607</v>
      </c>
      <c r="GA337" s="10">
        <f t="shared" si="4726"/>
        <v>42.10685607</v>
      </c>
      <c r="GB337" s="52">
        <f t="shared" si="45"/>
        <v>404.2258183</v>
      </c>
      <c r="GC337" s="10">
        <f t="shared" ref="GC337:GN337" si="4727">GC309*20%</f>
        <v>29.37638274</v>
      </c>
      <c r="GD337" s="10">
        <f t="shared" si="4727"/>
        <v>32.0821022</v>
      </c>
      <c r="GE337" s="10">
        <f t="shared" si="4727"/>
        <v>35.94741572</v>
      </c>
      <c r="GF337" s="10">
        <f t="shared" si="4727"/>
        <v>35.94741572</v>
      </c>
      <c r="GG337" s="10">
        <f t="shared" si="4727"/>
        <v>36.72047842</v>
      </c>
      <c r="GH337" s="10">
        <f t="shared" si="4727"/>
        <v>39.03966653</v>
      </c>
      <c r="GI337" s="10">
        <f t="shared" si="4727"/>
        <v>44.83763681</v>
      </c>
      <c r="GJ337" s="10">
        <f t="shared" si="4727"/>
        <v>34.40129031</v>
      </c>
      <c r="GK337" s="10">
        <f t="shared" si="4727"/>
        <v>40.58579194</v>
      </c>
      <c r="GL337" s="10">
        <f t="shared" si="4727"/>
        <v>38.26660383</v>
      </c>
      <c r="GM337" s="10">
        <f t="shared" si="4727"/>
        <v>48.31641898</v>
      </c>
      <c r="GN337" s="10">
        <f t="shared" si="4727"/>
        <v>48.31641898</v>
      </c>
      <c r="GO337" s="52">
        <f t="shared" si="47"/>
        <v>463.8376222</v>
      </c>
      <c r="GP337" s="63">
        <f t="shared" ref="GP337:HA337" si="4728">GP309*20%</f>
        <v>35.47539683</v>
      </c>
      <c r="GQ337" s="63">
        <f t="shared" si="4728"/>
        <v>38.74286759</v>
      </c>
      <c r="GR337" s="63">
        <f t="shared" si="4728"/>
        <v>43.41068296</v>
      </c>
      <c r="GS337" s="63">
        <f t="shared" si="4728"/>
        <v>43.41068296</v>
      </c>
      <c r="GT337" s="63">
        <f t="shared" si="4728"/>
        <v>44.34424604</v>
      </c>
      <c r="GU337" s="63">
        <f t="shared" si="4728"/>
        <v>46.03716847</v>
      </c>
      <c r="GV337" s="63">
        <f t="shared" si="4728"/>
        <v>52.87437171</v>
      </c>
      <c r="GW337" s="63">
        <f t="shared" si="4728"/>
        <v>40.56740588</v>
      </c>
      <c r="GX337" s="63">
        <f t="shared" si="4728"/>
        <v>47.86042267</v>
      </c>
      <c r="GY337" s="63">
        <f t="shared" si="4728"/>
        <v>45.12554137</v>
      </c>
      <c r="GZ337" s="63">
        <f t="shared" si="4728"/>
        <v>56.97669365</v>
      </c>
      <c r="HA337" s="63">
        <f t="shared" si="4728"/>
        <v>56.97669365</v>
      </c>
      <c r="HB337" s="52">
        <f t="shared" si="49"/>
        <v>551.8021738</v>
      </c>
      <c r="HC337" s="63">
        <f t="shared" ref="HC337:HN337" si="4729">HC309*20%</f>
        <v>46.35729829</v>
      </c>
      <c r="HD337" s="63">
        <f t="shared" si="4729"/>
        <v>50.62704944</v>
      </c>
      <c r="HE337" s="63">
        <f t="shared" si="4729"/>
        <v>56.72669396</v>
      </c>
      <c r="HF337" s="63">
        <f t="shared" si="4729"/>
        <v>56.72669396</v>
      </c>
      <c r="HG337" s="63">
        <f t="shared" si="4729"/>
        <v>57.94662286</v>
      </c>
      <c r="HH337" s="63">
        <f t="shared" si="4729"/>
        <v>61.60640957</v>
      </c>
      <c r="HI337" s="63">
        <f t="shared" si="4729"/>
        <v>70.75587633</v>
      </c>
      <c r="HJ337" s="63">
        <f t="shared" si="4729"/>
        <v>54.28683615</v>
      </c>
      <c r="HK337" s="63">
        <f t="shared" si="4729"/>
        <v>64.04626737</v>
      </c>
      <c r="HL337" s="63">
        <f t="shared" si="4729"/>
        <v>60.38648066</v>
      </c>
      <c r="HM337" s="63">
        <f t="shared" si="4729"/>
        <v>76.24555639</v>
      </c>
      <c r="HN337" s="63">
        <f t="shared" si="4729"/>
        <v>76.24555639</v>
      </c>
      <c r="HO337" s="52">
        <f t="shared" si="51"/>
        <v>731.9573414</v>
      </c>
      <c r="HP337" s="63">
        <f t="shared" ref="HP337:IA337" si="4730">HP309*20%</f>
        <v>68.19381487</v>
      </c>
      <c r="HQ337" s="63">
        <f t="shared" si="4730"/>
        <v>74.47482414</v>
      </c>
      <c r="HR337" s="63">
        <f t="shared" si="4730"/>
        <v>83.44769451</v>
      </c>
      <c r="HS337" s="63">
        <f t="shared" si="4730"/>
        <v>83.44769451</v>
      </c>
      <c r="HT337" s="63">
        <f t="shared" si="4730"/>
        <v>85.24226859</v>
      </c>
      <c r="HU337" s="63">
        <f t="shared" si="4730"/>
        <v>90.62599082</v>
      </c>
      <c r="HV337" s="63">
        <f t="shared" si="4730"/>
        <v>104.0852964</v>
      </c>
      <c r="HW337" s="63">
        <f t="shared" si="4730"/>
        <v>79.85854636</v>
      </c>
      <c r="HX337" s="63">
        <f t="shared" si="4730"/>
        <v>94.21513897</v>
      </c>
      <c r="HY337" s="63">
        <f t="shared" si="4730"/>
        <v>88.83141674</v>
      </c>
      <c r="HZ337" s="63">
        <f t="shared" si="4730"/>
        <v>112.1608797</v>
      </c>
      <c r="IA337" s="63">
        <f t="shared" si="4730"/>
        <v>112.1608797</v>
      </c>
      <c r="IB337" s="52">
        <f t="shared" si="53"/>
        <v>1076.744445</v>
      </c>
      <c r="IC337" s="63">
        <f t="shared" ref="IC337:IN337" si="4731">IC309*20%</f>
        <v>100.2410378</v>
      </c>
      <c r="ID337" s="63">
        <f t="shared" si="4731"/>
        <v>109.473765</v>
      </c>
      <c r="IE337" s="63">
        <f t="shared" si="4731"/>
        <v>122.6633752</v>
      </c>
      <c r="IF337" s="63">
        <f t="shared" si="4731"/>
        <v>122.6633752</v>
      </c>
      <c r="IG337" s="63">
        <f t="shared" si="4731"/>
        <v>125.3012973</v>
      </c>
      <c r="IH337" s="63">
        <f t="shared" si="4731"/>
        <v>133.2150634</v>
      </c>
      <c r="II337" s="63">
        <f t="shared" si="4731"/>
        <v>152.9994788</v>
      </c>
      <c r="IJ337" s="63">
        <f t="shared" si="4731"/>
        <v>117.3875311</v>
      </c>
      <c r="IK337" s="63">
        <f t="shared" si="4731"/>
        <v>138.4909075</v>
      </c>
      <c r="IL337" s="63">
        <f t="shared" si="4731"/>
        <v>130.5771414</v>
      </c>
      <c r="IM337" s="63">
        <f t="shared" si="4731"/>
        <v>164.870128</v>
      </c>
      <c r="IN337" s="63">
        <f t="shared" si="4731"/>
        <v>164.870128</v>
      </c>
      <c r="IO337" s="52">
        <f t="shared" si="55"/>
        <v>1582.753229</v>
      </c>
      <c r="IP337" s="63">
        <f t="shared" ref="IP337:JA337" si="4732">IP309*20%</f>
        <v>153.862274</v>
      </c>
      <c r="IQ337" s="63">
        <f t="shared" si="4732"/>
        <v>168.0337993</v>
      </c>
      <c r="IR337" s="63">
        <f t="shared" si="4732"/>
        <v>188.2788353</v>
      </c>
      <c r="IS337" s="63">
        <f t="shared" si="4732"/>
        <v>188.2788353</v>
      </c>
      <c r="IT337" s="63">
        <f t="shared" si="4732"/>
        <v>192.3278425</v>
      </c>
      <c r="IU337" s="63">
        <f t="shared" si="4732"/>
        <v>204.4748642</v>
      </c>
      <c r="IV337" s="63">
        <f t="shared" si="4732"/>
        <v>234.8424182</v>
      </c>
      <c r="IW337" s="63">
        <f t="shared" si="4732"/>
        <v>180.1808209</v>
      </c>
      <c r="IX337" s="63">
        <f t="shared" si="4732"/>
        <v>212.5728786</v>
      </c>
      <c r="IY337" s="63">
        <f t="shared" si="4732"/>
        <v>200.4258569</v>
      </c>
      <c r="IZ337" s="63">
        <f t="shared" si="4732"/>
        <v>253.0629507</v>
      </c>
      <c r="JA337" s="63">
        <f t="shared" si="4732"/>
        <v>253.0629507</v>
      </c>
      <c r="JB337" s="52">
        <f t="shared" si="57"/>
        <v>2429.404327</v>
      </c>
      <c r="JC337" s="2"/>
      <c r="JD337" s="2"/>
      <c r="JE337" s="19">
        <f t="shared" si="58"/>
        <v>0</v>
      </c>
      <c r="JF337" s="19">
        <f t="shared" si="59"/>
        <v>0</v>
      </c>
      <c r="JG337" s="48">
        <f t="shared" si="60"/>
        <v>0</v>
      </c>
      <c r="JH337" s="48">
        <f t="shared" si="61"/>
        <v>0</v>
      </c>
      <c r="JI337" s="48">
        <f t="shared" si="62"/>
        <v>0</v>
      </c>
      <c r="JJ337" s="48">
        <f t="shared" si="63"/>
        <v>0</v>
      </c>
      <c r="JK337" s="48">
        <f t="shared" si="64"/>
        <v>0</v>
      </c>
    </row>
    <row r="338" ht="19.5" customHeight="1" outlineLevel="1">
      <c r="A338" s="2"/>
      <c r="B338" s="13" t="s">
        <v>26</v>
      </c>
      <c r="C338" s="10">
        <f t="shared" ref="C338:N338" si="4733">C310*20%</f>
        <v>15.67668796</v>
      </c>
      <c r="D338" s="10">
        <f t="shared" si="4733"/>
        <v>17.12059343</v>
      </c>
      <c r="E338" s="10">
        <f t="shared" si="4733"/>
        <v>19.18331553</v>
      </c>
      <c r="F338" s="10">
        <f t="shared" si="4733"/>
        <v>19.18331553</v>
      </c>
      <c r="G338" s="10">
        <f t="shared" si="4733"/>
        <v>19.59585995</v>
      </c>
      <c r="H338" s="10">
        <f t="shared" si="4733"/>
        <v>20.83349321</v>
      </c>
      <c r="I338" s="10">
        <f t="shared" si="4733"/>
        <v>23.92757636</v>
      </c>
      <c r="J338" s="10">
        <f t="shared" si="4733"/>
        <v>23.30875973</v>
      </c>
      <c r="K338" s="10">
        <f t="shared" si="4733"/>
        <v>18.77077111</v>
      </c>
      <c r="L338" s="10">
        <f t="shared" si="4733"/>
        <v>20.42094879</v>
      </c>
      <c r="M338" s="10">
        <f t="shared" si="4733"/>
        <v>23.72130415</v>
      </c>
      <c r="N338" s="10">
        <f t="shared" si="4733"/>
        <v>25.78402625</v>
      </c>
      <c r="O338" s="10">
        <f t="shared" si="21"/>
        <v>247.526652</v>
      </c>
      <c r="P338" s="10">
        <f t="shared" ref="P338:AA338" si="4734">P310*20%</f>
        <v>17.83515283</v>
      </c>
      <c r="Q338" s="10">
        <f t="shared" si="4734"/>
        <v>19.47786428</v>
      </c>
      <c r="R338" s="10">
        <f t="shared" si="4734"/>
        <v>21.82459491</v>
      </c>
      <c r="S338" s="10">
        <f t="shared" si="4734"/>
        <v>21.82459491</v>
      </c>
      <c r="T338" s="10">
        <f t="shared" si="4734"/>
        <v>22.29394104</v>
      </c>
      <c r="U338" s="10">
        <f t="shared" si="4734"/>
        <v>23.70197942</v>
      </c>
      <c r="V338" s="10">
        <f t="shared" si="4734"/>
        <v>27.22207538</v>
      </c>
      <c r="W338" s="10">
        <f t="shared" si="4734"/>
        <v>26.51805618</v>
      </c>
      <c r="X338" s="10">
        <f t="shared" si="4734"/>
        <v>21.35524879</v>
      </c>
      <c r="Y338" s="10">
        <f t="shared" si="4734"/>
        <v>23.23263329</v>
      </c>
      <c r="Z338" s="10">
        <f t="shared" si="4734"/>
        <v>26.98740231</v>
      </c>
      <c r="AA338" s="10">
        <f t="shared" si="4734"/>
        <v>29.33413295</v>
      </c>
      <c r="AB338" s="10">
        <f t="shared" si="23"/>
        <v>281.6076763</v>
      </c>
      <c r="AC338" s="10">
        <f t="shared" ref="AC338:AN338" si="4735">AC310*20%</f>
        <v>21.72117328</v>
      </c>
      <c r="AD338" s="10">
        <f t="shared" si="4735"/>
        <v>23.72180766</v>
      </c>
      <c r="AE338" s="10">
        <f t="shared" si="4735"/>
        <v>26.57985678</v>
      </c>
      <c r="AF338" s="10">
        <f t="shared" si="4735"/>
        <v>26.57985678</v>
      </c>
      <c r="AG338" s="10">
        <f t="shared" si="4735"/>
        <v>27.1514666</v>
      </c>
      <c r="AH338" s="10">
        <f t="shared" si="4735"/>
        <v>28.86629607</v>
      </c>
      <c r="AI338" s="10">
        <f t="shared" si="4735"/>
        <v>33.15336975</v>
      </c>
      <c r="AJ338" s="10">
        <f t="shared" si="4735"/>
        <v>32.29595501</v>
      </c>
      <c r="AK338" s="10">
        <f t="shared" si="4735"/>
        <v>26.00824696</v>
      </c>
      <c r="AL338" s="10">
        <f t="shared" si="4735"/>
        <v>28.29468625</v>
      </c>
      <c r="AM338" s="10">
        <f t="shared" si="4735"/>
        <v>32.86756484</v>
      </c>
      <c r="AN338" s="10">
        <f t="shared" si="4735"/>
        <v>35.72561395</v>
      </c>
      <c r="AO338" s="10">
        <f t="shared" si="25"/>
        <v>342.9658939</v>
      </c>
      <c r="AP338" s="10">
        <f t="shared" ref="AP338:BA338" si="4736">AP310*20%</f>
        <v>29.51391359</v>
      </c>
      <c r="AQ338" s="10">
        <f t="shared" si="4736"/>
        <v>32.23230037</v>
      </c>
      <c r="AR338" s="10">
        <f t="shared" si="4736"/>
        <v>36.11571005</v>
      </c>
      <c r="AS338" s="10">
        <f t="shared" si="4736"/>
        <v>36.11571005</v>
      </c>
      <c r="AT338" s="10">
        <f t="shared" si="4736"/>
        <v>36.89239199</v>
      </c>
      <c r="AU338" s="10">
        <f t="shared" si="4736"/>
        <v>39.2224378</v>
      </c>
      <c r="AV338" s="10">
        <f t="shared" si="4736"/>
        <v>45.04755232</v>
      </c>
      <c r="AW338" s="10">
        <f t="shared" si="4736"/>
        <v>43.88252942</v>
      </c>
      <c r="AX338" s="10">
        <f t="shared" si="4736"/>
        <v>35.33902811</v>
      </c>
      <c r="AY338" s="10">
        <f t="shared" si="4736"/>
        <v>38.44575586</v>
      </c>
      <c r="AZ338" s="10">
        <f t="shared" si="4736"/>
        <v>44.65921135</v>
      </c>
      <c r="BA338" s="10">
        <f t="shared" si="4736"/>
        <v>48.54262104</v>
      </c>
      <c r="BB338" s="10">
        <f t="shared" si="27"/>
        <v>466.009162</v>
      </c>
      <c r="BC338" s="10">
        <f t="shared" ref="BC338:BN338" si="4737">BC310*20%</f>
        <v>43.75266924</v>
      </c>
      <c r="BD338" s="10">
        <f t="shared" si="4737"/>
        <v>47.78252035</v>
      </c>
      <c r="BE338" s="10">
        <f t="shared" si="4737"/>
        <v>53.53945051</v>
      </c>
      <c r="BF338" s="10">
        <f t="shared" si="4737"/>
        <v>53.53945051</v>
      </c>
      <c r="BG338" s="10">
        <f t="shared" si="4737"/>
        <v>54.69083655</v>
      </c>
      <c r="BH338" s="10">
        <f t="shared" si="4737"/>
        <v>58.14499464</v>
      </c>
      <c r="BI338" s="10">
        <f t="shared" si="4737"/>
        <v>66.78038989</v>
      </c>
      <c r="BJ338" s="10">
        <f t="shared" si="4737"/>
        <v>65.05331084</v>
      </c>
      <c r="BK338" s="10">
        <f t="shared" si="4737"/>
        <v>52.38806448</v>
      </c>
      <c r="BL338" s="10">
        <f t="shared" si="4737"/>
        <v>56.99360861</v>
      </c>
      <c r="BM338" s="10">
        <f t="shared" si="4737"/>
        <v>66.20469687</v>
      </c>
      <c r="BN338" s="10">
        <f t="shared" si="4737"/>
        <v>71.96162703</v>
      </c>
      <c r="BO338" s="10">
        <f t="shared" si="29"/>
        <v>690.8316195</v>
      </c>
      <c r="BP338" s="10">
        <f t="shared" ref="BP338:CA338" si="4738">BP310*20%</f>
        <v>64.90057946</v>
      </c>
      <c r="BQ338" s="10">
        <f t="shared" si="4738"/>
        <v>70.87826441</v>
      </c>
      <c r="BR338" s="10">
        <f t="shared" si="4738"/>
        <v>79.41781434</v>
      </c>
      <c r="BS338" s="10">
        <f t="shared" si="4738"/>
        <v>79.41781434</v>
      </c>
      <c r="BT338" s="10">
        <f t="shared" si="4738"/>
        <v>81.12572433</v>
      </c>
      <c r="BU338" s="10">
        <f t="shared" si="4738"/>
        <v>86.24945429</v>
      </c>
      <c r="BV338" s="10">
        <f t="shared" si="4738"/>
        <v>99.05877918</v>
      </c>
      <c r="BW338" s="10">
        <f t="shared" si="4738"/>
        <v>96.4969142</v>
      </c>
      <c r="BX338" s="10">
        <f t="shared" si="4738"/>
        <v>77.70990436</v>
      </c>
      <c r="BY338" s="10">
        <f t="shared" si="4738"/>
        <v>84.5415443</v>
      </c>
      <c r="BZ338" s="10">
        <f t="shared" si="4738"/>
        <v>98.20482419</v>
      </c>
      <c r="CA338" s="10">
        <f t="shared" si="4738"/>
        <v>106.7443741</v>
      </c>
      <c r="CB338" s="10">
        <f t="shared" si="31"/>
        <v>1024.745992</v>
      </c>
      <c r="CC338" s="10">
        <f t="shared" ref="CC338:CN338" si="4739">CC310*20%</f>
        <v>100.5130773</v>
      </c>
      <c r="CD338" s="10">
        <f t="shared" si="4739"/>
        <v>109.7708607</v>
      </c>
      <c r="CE338" s="10">
        <f t="shared" si="4739"/>
        <v>122.9962656</v>
      </c>
      <c r="CF338" s="10">
        <f t="shared" si="4739"/>
        <v>122.9962656</v>
      </c>
      <c r="CG338" s="10">
        <f t="shared" si="4739"/>
        <v>125.6413466</v>
      </c>
      <c r="CH338" s="10">
        <f t="shared" si="4739"/>
        <v>133.5765896</v>
      </c>
      <c r="CI338" s="10">
        <f t="shared" si="4739"/>
        <v>153.4146969</v>
      </c>
      <c r="CJ338" s="10">
        <f t="shared" si="4739"/>
        <v>149.4470754</v>
      </c>
      <c r="CK338" s="10">
        <f t="shared" si="4739"/>
        <v>120.3511847</v>
      </c>
      <c r="CL338" s="10">
        <f t="shared" si="4739"/>
        <v>130.9315086</v>
      </c>
      <c r="CM338" s="10">
        <f t="shared" si="4739"/>
        <v>152.0921564</v>
      </c>
      <c r="CN338" s="10">
        <f t="shared" si="4739"/>
        <v>165.3175613</v>
      </c>
      <c r="CO338" s="10">
        <f t="shared" si="33"/>
        <v>1587.048589</v>
      </c>
      <c r="CP338" s="2"/>
      <c r="CQ338" s="2"/>
      <c r="CR338" s="48">
        <f>O338-'ОПУ БС'!C338</f>
        <v>0</v>
      </c>
      <c r="CS338" s="48">
        <f>AB338-'ОПУ БС'!D338</f>
        <v>0</v>
      </c>
      <c r="CT338" s="48">
        <f>AO338-'ОПУ БС'!E338</f>
        <v>0</v>
      </c>
      <c r="CU338" s="48">
        <f>BB338-'ОПУ БС'!F338</f>
        <v>0</v>
      </c>
      <c r="CV338" s="48">
        <f>BO338-'ОПУ БС'!G338</f>
        <v>0</v>
      </c>
      <c r="CW338" s="48">
        <f>CB338-'ОПУ БС'!H338</f>
        <v>0</v>
      </c>
      <c r="CX338" s="48">
        <f>CO338-'ОПУ БС'!I338</f>
        <v>0</v>
      </c>
      <c r="CY338" s="2"/>
      <c r="CZ338" s="2"/>
      <c r="DA338" s="54">
        <f t="shared" ref="DA338:DL338" si="4740">DA310*20%</f>
        <v>0</v>
      </c>
      <c r="DB338" s="54">
        <f t="shared" si="4740"/>
        <v>0</v>
      </c>
      <c r="DC338" s="54">
        <f t="shared" si="4740"/>
        <v>0</v>
      </c>
      <c r="DD338" s="54">
        <f t="shared" si="4740"/>
        <v>0</v>
      </c>
      <c r="DE338" s="54">
        <f t="shared" si="4740"/>
        <v>0</v>
      </c>
      <c r="DF338" s="54">
        <f t="shared" si="4740"/>
        <v>-0.6782727359</v>
      </c>
      <c r="DG338" s="54">
        <f t="shared" si="4740"/>
        <v>-0.7790063105</v>
      </c>
      <c r="DH338" s="54">
        <f t="shared" si="4740"/>
        <v>-0.7588595956</v>
      </c>
      <c r="DI338" s="54">
        <f t="shared" si="4740"/>
        <v>-0.6111170195</v>
      </c>
      <c r="DJ338" s="54">
        <f t="shared" si="4740"/>
        <v>-0.6648415926</v>
      </c>
      <c r="DK338" s="54">
        <f t="shared" si="4740"/>
        <v>-0.7722907389</v>
      </c>
      <c r="DL338" s="54">
        <f t="shared" si="4740"/>
        <v>-0.8394464553</v>
      </c>
      <c r="DM338" s="55">
        <f t="shared" si="35"/>
        <v>-5.103834448</v>
      </c>
      <c r="DN338" s="54">
        <f t="shared" ref="DN338:DY338" si="4741">DN310*20%</f>
        <v>-0.7741764658</v>
      </c>
      <c r="DO338" s="54">
        <f t="shared" si="4741"/>
        <v>-0.8454821929</v>
      </c>
      <c r="DP338" s="54">
        <f t="shared" si="4741"/>
        <v>-0.9473475173</v>
      </c>
      <c r="DQ338" s="54">
        <f t="shared" si="4741"/>
        <v>-0.9473475173</v>
      </c>
      <c r="DR338" s="54">
        <f t="shared" si="4741"/>
        <v>-0.9677205822</v>
      </c>
      <c r="DS338" s="54">
        <f t="shared" si="4741"/>
        <v>-1.028839777</v>
      </c>
      <c r="DT338" s="54">
        <f t="shared" si="4741"/>
        <v>-1.181637764</v>
      </c>
      <c r="DU338" s="54">
        <f t="shared" si="4741"/>
        <v>-1.151078166</v>
      </c>
      <c r="DV338" s="54">
        <f t="shared" si="4741"/>
        <v>-0.9269744524</v>
      </c>
      <c r="DW338" s="54">
        <f t="shared" si="4741"/>
        <v>-1.008466712</v>
      </c>
      <c r="DX338" s="54">
        <f t="shared" si="4741"/>
        <v>-1.171451231</v>
      </c>
      <c r="DY338" s="54">
        <f t="shared" si="4741"/>
        <v>-1.273316556</v>
      </c>
      <c r="DZ338" s="50">
        <f t="shared" si="37"/>
        <v>-12.22383893</v>
      </c>
      <c r="EA338" s="54">
        <f t="shared" ref="EA338:EL338" si="4742">EA310*20%</f>
        <v>-0.8476018403</v>
      </c>
      <c r="EB338" s="54">
        <f t="shared" si="4742"/>
        <v>-0.9256704308</v>
      </c>
      <c r="EC338" s="54">
        <f t="shared" si="4742"/>
        <v>-1.037196989</v>
      </c>
      <c r="ED338" s="54">
        <f t="shared" si="4742"/>
        <v>-1.037196989</v>
      </c>
      <c r="EE338" s="54">
        <f t="shared" si="4742"/>
        <v>-1.0595023</v>
      </c>
      <c r="EF338" s="54">
        <f t="shared" si="4742"/>
        <v>-1.126418235</v>
      </c>
      <c r="EG338" s="54">
        <f t="shared" si="4742"/>
        <v>-1.293708072</v>
      </c>
      <c r="EH338" s="54">
        <f t="shared" si="4742"/>
        <v>-1.260250105</v>
      </c>
      <c r="EI338" s="54">
        <f t="shared" si="4742"/>
        <v>-1.014891677</v>
      </c>
      <c r="EJ338" s="54">
        <f t="shared" si="4742"/>
        <v>-1.104112924</v>
      </c>
      <c r="EK338" s="54">
        <f t="shared" si="4742"/>
        <v>-1.282555416</v>
      </c>
      <c r="EL338" s="54">
        <f t="shared" si="4742"/>
        <v>-1.394081974</v>
      </c>
      <c r="EM338" s="50">
        <f t="shared" si="39"/>
        <v>-13.38318695</v>
      </c>
      <c r="EN338" s="54">
        <f t="shared" ref="EN338:EY338" si="4743">EN310*20%</f>
        <v>-0.8152711809</v>
      </c>
      <c r="EO338" s="54">
        <f t="shared" si="4743"/>
        <v>-0.8903619475</v>
      </c>
      <c r="EP338" s="54">
        <f t="shared" si="4743"/>
        <v>-0.9976344713</v>
      </c>
      <c r="EQ338" s="54">
        <f t="shared" si="4743"/>
        <v>-0.9976344713</v>
      </c>
      <c r="ER338" s="54">
        <f t="shared" si="4743"/>
        <v>-1.019088976</v>
      </c>
      <c r="ES338" s="54">
        <f t="shared" si="4743"/>
        <v>-1.08345249</v>
      </c>
      <c r="ET338" s="54">
        <f t="shared" si="4743"/>
        <v>-1.244361276</v>
      </c>
      <c r="EU338" s="54">
        <f t="shared" si="4743"/>
        <v>-1.212179519</v>
      </c>
      <c r="EV338" s="54">
        <f t="shared" si="4743"/>
        <v>-0.9761799666</v>
      </c>
      <c r="EW338" s="54">
        <f t="shared" si="4743"/>
        <v>-1.061997986</v>
      </c>
      <c r="EX338" s="54">
        <f t="shared" si="4743"/>
        <v>-1.233634024</v>
      </c>
      <c r="EY338" s="54">
        <f t="shared" si="4743"/>
        <v>-1.340906547</v>
      </c>
      <c r="EZ338" s="51">
        <f t="shared" si="41"/>
        <v>-12.87270286</v>
      </c>
      <c r="FA338" s="54">
        <f t="shared" ref="FA338:FL338" si="4744">FA310*20%</f>
        <v>-0.5596893848</v>
      </c>
      <c r="FB338" s="54">
        <f t="shared" si="4744"/>
        <v>-0.6112397228</v>
      </c>
      <c r="FC338" s="54">
        <f t="shared" si="4744"/>
        <v>-0.6848830629</v>
      </c>
      <c r="FD338" s="54">
        <f t="shared" si="4744"/>
        <v>-0.6848830629</v>
      </c>
      <c r="FE338" s="54">
        <f t="shared" si="4744"/>
        <v>-0.699611731</v>
      </c>
      <c r="FF338" s="54">
        <f t="shared" si="4744"/>
        <v>-0.743797735</v>
      </c>
      <c r="FG338" s="54">
        <f t="shared" si="4744"/>
        <v>-0.8542627452</v>
      </c>
      <c r="FH338" s="54">
        <f t="shared" si="4744"/>
        <v>-0.8321697431</v>
      </c>
      <c r="FI338" s="54">
        <f t="shared" si="4744"/>
        <v>-0.6701543949</v>
      </c>
      <c r="FJ338" s="54">
        <f t="shared" si="4744"/>
        <v>-0.729069067</v>
      </c>
      <c r="FK338" s="54">
        <f t="shared" si="4744"/>
        <v>-0.8468984112</v>
      </c>
      <c r="FL338" s="54">
        <f t="shared" si="4744"/>
        <v>-0.9205417513</v>
      </c>
      <c r="FM338" s="51">
        <f t="shared" si="43"/>
        <v>-8.837200812</v>
      </c>
      <c r="FN338" s="2"/>
      <c r="FO338" s="2"/>
      <c r="FP338" s="10">
        <f t="shared" ref="FP338:GA338" si="4745">FP310*20%</f>
        <v>15.67668796</v>
      </c>
      <c r="FQ338" s="10">
        <f t="shared" si="4745"/>
        <v>17.12059343</v>
      </c>
      <c r="FR338" s="10">
        <f t="shared" si="4745"/>
        <v>19.18331553</v>
      </c>
      <c r="FS338" s="10">
        <f t="shared" si="4745"/>
        <v>19.18331553</v>
      </c>
      <c r="FT338" s="10">
        <f t="shared" si="4745"/>
        <v>19.59585995</v>
      </c>
      <c r="FU338" s="10">
        <f t="shared" si="4745"/>
        <v>20.83349321</v>
      </c>
      <c r="FV338" s="10">
        <f t="shared" si="4745"/>
        <v>23.92757636</v>
      </c>
      <c r="FW338" s="10">
        <f t="shared" si="4745"/>
        <v>23.30875973</v>
      </c>
      <c r="FX338" s="10">
        <f t="shared" si="4745"/>
        <v>18.77077111</v>
      </c>
      <c r="FY338" s="10">
        <f t="shared" si="4745"/>
        <v>20.42094879</v>
      </c>
      <c r="FZ338" s="10">
        <f t="shared" si="4745"/>
        <v>23.72130415</v>
      </c>
      <c r="GA338" s="10">
        <f t="shared" si="4745"/>
        <v>25.78402625</v>
      </c>
      <c r="GB338" s="52">
        <f t="shared" si="45"/>
        <v>247.526652</v>
      </c>
      <c r="GC338" s="10">
        <f t="shared" ref="GC338:GN338" si="4746">GC310*20%</f>
        <v>17.83515283</v>
      </c>
      <c r="GD338" s="10">
        <f t="shared" si="4746"/>
        <v>19.47786428</v>
      </c>
      <c r="GE338" s="10">
        <f t="shared" si="4746"/>
        <v>21.82459491</v>
      </c>
      <c r="GF338" s="10">
        <f t="shared" si="4746"/>
        <v>21.82459491</v>
      </c>
      <c r="GG338" s="10">
        <f t="shared" si="4746"/>
        <v>22.29394104</v>
      </c>
      <c r="GH338" s="10">
        <f t="shared" si="4746"/>
        <v>23.70197942</v>
      </c>
      <c r="GI338" s="10">
        <f t="shared" si="4746"/>
        <v>27.22207538</v>
      </c>
      <c r="GJ338" s="10">
        <f t="shared" si="4746"/>
        <v>26.51805618</v>
      </c>
      <c r="GK338" s="10">
        <f t="shared" si="4746"/>
        <v>21.35524879</v>
      </c>
      <c r="GL338" s="10">
        <f t="shared" si="4746"/>
        <v>23.23263329</v>
      </c>
      <c r="GM338" s="10">
        <f t="shared" si="4746"/>
        <v>26.98740231</v>
      </c>
      <c r="GN338" s="10">
        <f t="shared" si="4746"/>
        <v>29.33413295</v>
      </c>
      <c r="GO338" s="52">
        <f t="shared" si="47"/>
        <v>281.6076763</v>
      </c>
      <c r="GP338" s="63">
        <f t="shared" ref="GP338:HA338" si="4747">GP310*20%</f>
        <v>21.72117328</v>
      </c>
      <c r="GQ338" s="63">
        <f t="shared" si="4747"/>
        <v>23.72180766</v>
      </c>
      <c r="GR338" s="63">
        <f t="shared" si="4747"/>
        <v>26.57985678</v>
      </c>
      <c r="GS338" s="63">
        <f t="shared" si="4747"/>
        <v>26.57985678</v>
      </c>
      <c r="GT338" s="63">
        <f t="shared" si="4747"/>
        <v>27.1514666</v>
      </c>
      <c r="GU338" s="63">
        <f t="shared" si="4747"/>
        <v>28.18802334</v>
      </c>
      <c r="GV338" s="63">
        <f t="shared" si="4747"/>
        <v>32.37436344</v>
      </c>
      <c r="GW338" s="63">
        <f t="shared" si="4747"/>
        <v>31.53709542</v>
      </c>
      <c r="GX338" s="63">
        <f t="shared" si="4747"/>
        <v>25.39712994</v>
      </c>
      <c r="GY338" s="63">
        <f t="shared" si="4747"/>
        <v>27.62984466</v>
      </c>
      <c r="GZ338" s="63">
        <f t="shared" si="4747"/>
        <v>32.0952741</v>
      </c>
      <c r="HA338" s="63">
        <f t="shared" si="4747"/>
        <v>34.8861675</v>
      </c>
      <c r="HB338" s="52">
        <f t="shared" si="49"/>
        <v>337.8620595</v>
      </c>
      <c r="HC338" s="63">
        <f t="shared" ref="HC338:HN338" si="4748">HC310*20%</f>
        <v>28.73973712</v>
      </c>
      <c r="HD338" s="63">
        <f t="shared" si="4748"/>
        <v>31.38681818</v>
      </c>
      <c r="HE338" s="63">
        <f t="shared" si="4748"/>
        <v>35.16836253</v>
      </c>
      <c r="HF338" s="63">
        <f t="shared" si="4748"/>
        <v>35.16836253</v>
      </c>
      <c r="HG338" s="63">
        <f t="shared" si="4748"/>
        <v>35.92467141</v>
      </c>
      <c r="HH338" s="63">
        <f t="shared" si="4748"/>
        <v>38.19359802</v>
      </c>
      <c r="HI338" s="63">
        <f t="shared" si="4748"/>
        <v>43.86591456</v>
      </c>
      <c r="HJ338" s="63">
        <f t="shared" si="4748"/>
        <v>42.73145125</v>
      </c>
      <c r="HK338" s="63">
        <f t="shared" si="4748"/>
        <v>34.41205366</v>
      </c>
      <c r="HL338" s="63">
        <f t="shared" si="4748"/>
        <v>37.43728915</v>
      </c>
      <c r="HM338" s="63">
        <f t="shared" si="4748"/>
        <v>43.48776012</v>
      </c>
      <c r="HN338" s="63">
        <f t="shared" si="4748"/>
        <v>47.26930448</v>
      </c>
      <c r="HO338" s="52">
        <f t="shared" si="51"/>
        <v>453.785323</v>
      </c>
      <c r="HP338" s="63">
        <f t="shared" ref="HP338:IA338" si="4749">HP310*20%</f>
        <v>42.9050674</v>
      </c>
      <c r="HQ338" s="63">
        <f t="shared" si="4749"/>
        <v>46.85684992</v>
      </c>
      <c r="HR338" s="63">
        <f t="shared" si="4749"/>
        <v>52.50225352</v>
      </c>
      <c r="HS338" s="63">
        <f t="shared" si="4749"/>
        <v>52.50225352</v>
      </c>
      <c r="HT338" s="63">
        <f t="shared" si="4749"/>
        <v>53.63133425</v>
      </c>
      <c r="HU338" s="63">
        <f t="shared" si="4749"/>
        <v>57.01857641</v>
      </c>
      <c r="HV338" s="63">
        <f t="shared" si="4749"/>
        <v>65.48668182</v>
      </c>
      <c r="HW338" s="63">
        <f t="shared" si="4749"/>
        <v>63.79306073</v>
      </c>
      <c r="HX338" s="63">
        <f t="shared" si="4749"/>
        <v>51.3731728</v>
      </c>
      <c r="HY338" s="63">
        <f t="shared" si="4749"/>
        <v>55.88949569</v>
      </c>
      <c r="HZ338" s="63">
        <f t="shared" si="4749"/>
        <v>64.92214146</v>
      </c>
      <c r="IA338" s="63">
        <f t="shared" si="4749"/>
        <v>70.56754506</v>
      </c>
      <c r="IB338" s="52">
        <f t="shared" si="53"/>
        <v>677.4484326</v>
      </c>
      <c r="IC338" s="63">
        <f t="shared" ref="IC338:IN338" si="4750">IC310*20%</f>
        <v>64.08530828</v>
      </c>
      <c r="ID338" s="63">
        <f t="shared" si="4750"/>
        <v>69.98790247</v>
      </c>
      <c r="IE338" s="63">
        <f t="shared" si="4750"/>
        <v>78.42017987</v>
      </c>
      <c r="IF338" s="63">
        <f t="shared" si="4750"/>
        <v>78.42017987</v>
      </c>
      <c r="IG338" s="63">
        <f t="shared" si="4750"/>
        <v>80.10663535</v>
      </c>
      <c r="IH338" s="63">
        <f t="shared" si="4750"/>
        <v>85.1660018</v>
      </c>
      <c r="II338" s="63">
        <f t="shared" si="4750"/>
        <v>97.8144179</v>
      </c>
      <c r="IJ338" s="63">
        <f t="shared" si="4750"/>
        <v>95.28473468</v>
      </c>
      <c r="IK338" s="63">
        <f t="shared" si="4750"/>
        <v>76.73372439</v>
      </c>
      <c r="IL338" s="63">
        <f t="shared" si="4750"/>
        <v>83.47954631</v>
      </c>
      <c r="IM338" s="63">
        <f t="shared" si="4750"/>
        <v>96.97119016</v>
      </c>
      <c r="IN338" s="63">
        <f t="shared" si="4750"/>
        <v>105.4034676</v>
      </c>
      <c r="IO338" s="52">
        <f t="shared" si="55"/>
        <v>1011.873289</v>
      </c>
      <c r="IP338" s="63">
        <f t="shared" ref="IP338:JA338" si="4751">IP310*20%</f>
        <v>99.95338791</v>
      </c>
      <c r="IQ338" s="63">
        <f t="shared" si="4751"/>
        <v>109.159621</v>
      </c>
      <c r="IR338" s="63">
        <f t="shared" si="4751"/>
        <v>122.3113826</v>
      </c>
      <c r="IS338" s="63">
        <f t="shared" si="4751"/>
        <v>122.3113826</v>
      </c>
      <c r="IT338" s="63">
        <f t="shared" si="4751"/>
        <v>124.9417349</v>
      </c>
      <c r="IU338" s="63">
        <f t="shared" si="4751"/>
        <v>132.8327918</v>
      </c>
      <c r="IV338" s="63">
        <f t="shared" si="4751"/>
        <v>152.5604342</v>
      </c>
      <c r="IW338" s="63">
        <f t="shared" si="4751"/>
        <v>148.6149057</v>
      </c>
      <c r="IX338" s="63">
        <f t="shared" si="4751"/>
        <v>119.6810303</v>
      </c>
      <c r="IY338" s="63">
        <f t="shared" si="4751"/>
        <v>130.2024395</v>
      </c>
      <c r="IZ338" s="63">
        <f t="shared" si="4751"/>
        <v>151.245258</v>
      </c>
      <c r="JA338" s="63">
        <f t="shared" si="4751"/>
        <v>164.3970196</v>
      </c>
      <c r="JB338" s="52">
        <f t="shared" si="57"/>
        <v>1578.211388</v>
      </c>
      <c r="JC338" s="2"/>
      <c r="JD338" s="2"/>
      <c r="JE338" s="19">
        <f t="shared" si="58"/>
        <v>0</v>
      </c>
      <c r="JF338" s="19">
        <f t="shared" si="59"/>
        <v>0</v>
      </c>
      <c r="JG338" s="48">
        <f t="shared" si="60"/>
        <v>0</v>
      </c>
      <c r="JH338" s="48">
        <f t="shared" si="61"/>
        <v>0</v>
      </c>
      <c r="JI338" s="48">
        <f t="shared" si="62"/>
        <v>0</v>
      </c>
      <c r="JJ338" s="48">
        <f t="shared" si="63"/>
        <v>0</v>
      </c>
      <c r="JK338" s="48">
        <f t="shared" si="64"/>
        <v>0</v>
      </c>
    </row>
    <row r="339" ht="19.5" customHeight="1" outlineLevel="1">
      <c r="A339" s="2"/>
      <c r="B339" s="13" t="s">
        <v>27</v>
      </c>
      <c r="C339" s="10">
        <f t="shared" ref="C339:N339" si="4752">C311*20%</f>
        <v>17.75223064</v>
      </c>
      <c r="D339" s="10">
        <f t="shared" si="4752"/>
        <v>19.38730452</v>
      </c>
      <c r="E339" s="10">
        <f t="shared" si="4752"/>
        <v>21.72312434</v>
      </c>
      <c r="F339" s="10">
        <f t="shared" si="4752"/>
        <v>21.72312434</v>
      </c>
      <c r="G339" s="10">
        <f t="shared" si="4752"/>
        <v>22.19028831</v>
      </c>
      <c r="H339" s="10">
        <f t="shared" si="4752"/>
        <v>23.5917802</v>
      </c>
      <c r="I339" s="10">
        <f t="shared" si="4752"/>
        <v>27.09550993</v>
      </c>
      <c r="J339" s="10">
        <f t="shared" si="4752"/>
        <v>26.39476398</v>
      </c>
      <c r="K339" s="10">
        <f t="shared" si="4752"/>
        <v>24.52610813</v>
      </c>
      <c r="L339" s="10">
        <f t="shared" si="4752"/>
        <v>22.19028831</v>
      </c>
      <c r="M339" s="10">
        <f t="shared" si="4752"/>
        <v>24.52610813</v>
      </c>
      <c r="N339" s="10">
        <f t="shared" si="4752"/>
        <v>29.19774777</v>
      </c>
      <c r="O339" s="10">
        <f t="shared" si="21"/>
        <v>280.2983786</v>
      </c>
      <c r="P339" s="10">
        <f t="shared" ref="P339:AA339" si="4753">P311*20%</f>
        <v>20.10451511</v>
      </c>
      <c r="Q339" s="10">
        <f t="shared" si="4753"/>
        <v>21.95624677</v>
      </c>
      <c r="R339" s="10">
        <f t="shared" si="4753"/>
        <v>24.60157771</v>
      </c>
      <c r="S339" s="10">
        <f t="shared" si="4753"/>
        <v>24.60157771</v>
      </c>
      <c r="T339" s="10">
        <f t="shared" si="4753"/>
        <v>25.13064389</v>
      </c>
      <c r="U339" s="10">
        <f t="shared" si="4753"/>
        <v>26.71784245</v>
      </c>
      <c r="V339" s="10">
        <f t="shared" si="4753"/>
        <v>30.68583886</v>
      </c>
      <c r="W339" s="10">
        <f t="shared" si="4753"/>
        <v>29.89223958</v>
      </c>
      <c r="X339" s="10">
        <f t="shared" si="4753"/>
        <v>27.77597483</v>
      </c>
      <c r="Y339" s="10">
        <f t="shared" si="4753"/>
        <v>25.13064389</v>
      </c>
      <c r="Z339" s="10">
        <f t="shared" si="4753"/>
        <v>27.77597483</v>
      </c>
      <c r="AA339" s="10">
        <f t="shared" si="4753"/>
        <v>33.0666367</v>
      </c>
      <c r="AB339" s="10">
        <f t="shared" si="23"/>
        <v>317.4397123</v>
      </c>
      <c r="AC339" s="10">
        <f t="shared" ref="AC339:AN339" si="4754">AC311*20%</f>
        <v>24.15489128</v>
      </c>
      <c r="AD339" s="10">
        <f t="shared" si="4754"/>
        <v>26.37968389</v>
      </c>
      <c r="AE339" s="10">
        <f t="shared" si="4754"/>
        <v>29.55795906</v>
      </c>
      <c r="AF339" s="10">
        <f t="shared" si="4754"/>
        <v>29.55795906</v>
      </c>
      <c r="AG339" s="10">
        <f t="shared" si="4754"/>
        <v>30.19361409</v>
      </c>
      <c r="AH339" s="10">
        <f t="shared" si="4754"/>
        <v>32.10057919</v>
      </c>
      <c r="AI339" s="10">
        <f t="shared" si="4754"/>
        <v>36.86799195</v>
      </c>
      <c r="AJ339" s="10">
        <f t="shared" si="4754"/>
        <v>35.9145094</v>
      </c>
      <c r="AK339" s="10">
        <f t="shared" si="4754"/>
        <v>33.37188926</v>
      </c>
      <c r="AL339" s="10">
        <f t="shared" si="4754"/>
        <v>30.19361409</v>
      </c>
      <c r="AM339" s="10">
        <f t="shared" si="4754"/>
        <v>33.37188926</v>
      </c>
      <c r="AN339" s="10">
        <f t="shared" si="4754"/>
        <v>39.7284396</v>
      </c>
      <c r="AO339" s="10">
        <f t="shared" si="25"/>
        <v>381.3930201</v>
      </c>
      <c r="AP339" s="10">
        <f t="shared" ref="AP339:BA339" si="4755">AP311*20%</f>
        <v>32.32862517</v>
      </c>
      <c r="AQ339" s="10">
        <f t="shared" si="4755"/>
        <v>35.3062617</v>
      </c>
      <c r="AR339" s="10">
        <f t="shared" si="4755"/>
        <v>39.56002817</v>
      </c>
      <c r="AS339" s="10">
        <f t="shared" si="4755"/>
        <v>39.56002817</v>
      </c>
      <c r="AT339" s="10">
        <f t="shared" si="4755"/>
        <v>40.41078147</v>
      </c>
      <c r="AU339" s="10">
        <f t="shared" si="4755"/>
        <v>42.96304135</v>
      </c>
      <c r="AV339" s="10">
        <f t="shared" si="4755"/>
        <v>49.34369105</v>
      </c>
      <c r="AW339" s="10">
        <f t="shared" si="4755"/>
        <v>48.06756111</v>
      </c>
      <c r="AX339" s="10">
        <f t="shared" si="4755"/>
        <v>44.66454794</v>
      </c>
      <c r="AY339" s="10">
        <f t="shared" si="4755"/>
        <v>40.41078147</v>
      </c>
      <c r="AZ339" s="10">
        <f t="shared" si="4755"/>
        <v>44.66454794</v>
      </c>
      <c r="BA339" s="10">
        <f t="shared" si="4755"/>
        <v>53.17208088</v>
      </c>
      <c r="BB339" s="10">
        <f t="shared" si="27"/>
        <v>510.4519764</v>
      </c>
      <c r="BC339" s="10">
        <f t="shared" ref="BC339:BN339" si="4756">BC311*20%</f>
        <v>47.18053749</v>
      </c>
      <c r="BD339" s="10">
        <f t="shared" si="4756"/>
        <v>51.52611331</v>
      </c>
      <c r="BE339" s="10">
        <f t="shared" si="4756"/>
        <v>57.73407877</v>
      </c>
      <c r="BF339" s="10">
        <f t="shared" si="4756"/>
        <v>57.73407877</v>
      </c>
      <c r="BG339" s="10">
        <f t="shared" si="4756"/>
        <v>58.97567187</v>
      </c>
      <c r="BH339" s="10">
        <f t="shared" si="4756"/>
        <v>62.70045114</v>
      </c>
      <c r="BI339" s="10">
        <f t="shared" si="4756"/>
        <v>72.01239933</v>
      </c>
      <c r="BJ339" s="10">
        <f t="shared" si="4756"/>
        <v>70.15000969</v>
      </c>
      <c r="BK339" s="10">
        <f t="shared" si="4756"/>
        <v>65.18363732</v>
      </c>
      <c r="BL339" s="10">
        <f t="shared" si="4756"/>
        <v>58.97567187</v>
      </c>
      <c r="BM339" s="10">
        <f t="shared" si="4756"/>
        <v>65.18363732</v>
      </c>
      <c r="BN339" s="10">
        <f t="shared" si="4756"/>
        <v>77.59956824</v>
      </c>
      <c r="BO339" s="10">
        <f t="shared" si="29"/>
        <v>744.9558551</v>
      </c>
      <c r="BP339" s="10">
        <f t="shared" ref="BP339:CA339" si="4757">BP311*20%</f>
        <v>68.89216291</v>
      </c>
      <c r="BQ339" s="10">
        <f t="shared" si="4757"/>
        <v>75.23749371</v>
      </c>
      <c r="BR339" s="10">
        <f t="shared" si="4757"/>
        <v>84.30225199</v>
      </c>
      <c r="BS339" s="10">
        <f t="shared" si="4757"/>
        <v>84.30225199</v>
      </c>
      <c r="BT339" s="10">
        <f t="shared" si="4757"/>
        <v>86.11520364</v>
      </c>
      <c r="BU339" s="10">
        <f t="shared" si="4757"/>
        <v>91.55405861</v>
      </c>
      <c r="BV339" s="10">
        <f t="shared" si="4757"/>
        <v>105.151196</v>
      </c>
      <c r="BW339" s="10">
        <f t="shared" si="4757"/>
        <v>102.4317685</v>
      </c>
      <c r="BX339" s="10">
        <f t="shared" si="4757"/>
        <v>95.17996192</v>
      </c>
      <c r="BY339" s="10">
        <f t="shared" si="4757"/>
        <v>86.11520364</v>
      </c>
      <c r="BZ339" s="10">
        <f t="shared" si="4757"/>
        <v>95.17996192</v>
      </c>
      <c r="CA339" s="10">
        <f t="shared" si="4757"/>
        <v>113.3094785</v>
      </c>
      <c r="CB339" s="10">
        <f t="shared" si="31"/>
        <v>1087.770993</v>
      </c>
      <c r="CC339" s="10">
        <f t="shared" ref="CC339:CN339" si="4758">CC311*20%</f>
        <v>105.0664538</v>
      </c>
      <c r="CD339" s="10">
        <f t="shared" si="4758"/>
        <v>114.7436271</v>
      </c>
      <c r="CE339" s="10">
        <f t="shared" si="4758"/>
        <v>128.5681605</v>
      </c>
      <c r="CF339" s="10">
        <f t="shared" si="4758"/>
        <v>128.5681605</v>
      </c>
      <c r="CG339" s="10">
        <f t="shared" si="4758"/>
        <v>131.3330672</v>
      </c>
      <c r="CH339" s="10">
        <f t="shared" si="4758"/>
        <v>139.6277872</v>
      </c>
      <c r="CI339" s="10">
        <f t="shared" si="4758"/>
        <v>160.3645873</v>
      </c>
      <c r="CJ339" s="10">
        <f t="shared" si="4758"/>
        <v>156.2172273</v>
      </c>
      <c r="CK339" s="10">
        <f t="shared" si="4758"/>
        <v>145.1576006</v>
      </c>
      <c r="CL339" s="10">
        <f t="shared" si="4758"/>
        <v>131.3330672</v>
      </c>
      <c r="CM339" s="10">
        <f t="shared" si="4758"/>
        <v>145.1576006</v>
      </c>
      <c r="CN339" s="10">
        <f t="shared" si="4758"/>
        <v>172.8066674</v>
      </c>
      <c r="CO339" s="10">
        <f t="shared" si="33"/>
        <v>1658.944007</v>
      </c>
      <c r="CP339" s="2"/>
      <c r="CQ339" s="2"/>
      <c r="CR339" s="48">
        <f>O339-'ОПУ БС'!C339</f>
        <v>0</v>
      </c>
      <c r="CS339" s="48">
        <f>AB339-'ОПУ БС'!D339</f>
        <v>0</v>
      </c>
      <c r="CT339" s="48">
        <f>AO339-'ОПУ БС'!E339</f>
        <v>0</v>
      </c>
      <c r="CU339" s="48">
        <f>BB339-'ОПУ БС'!F339</f>
        <v>0</v>
      </c>
      <c r="CV339" s="48">
        <f>BO339-'ОПУ БС'!G339</f>
        <v>0</v>
      </c>
      <c r="CW339" s="48">
        <f>CB339-'ОПУ БС'!H339</f>
        <v>0</v>
      </c>
      <c r="CX339" s="48">
        <f>CO339-'ОПУ БС'!I339</f>
        <v>0</v>
      </c>
      <c r="CY339" s="2"/>
      <c r="CZ339" s="2"/>
      <c r="DA339" s="54">
        <f t="shared" ref="DA339:DL339" si="4759">DA311*20%</f>
        <v>0</v>
      </c>
      <c r="DB339" s="54">
        <f t="shared" si="4759"/>
        <v>0</v>
      </c>
      <c r="DC339" s="54">
        <f t="shared" si="4759"/>
        <v>0</v>
      </c>
      <c r="DD339" s="54">
        <f t="shared" si="4759"/>
        <v>0</v>
      </c>
      <c r="DE339" s="54">
        <f t="shared" si="4759"/>
        <v>0</v>
      </c>
      <c r="DF339" s="54">
        <f t="shared" si="4759"/>
        <v>-0.7542688407</v>
      </c>
      <c r="DG339" s="54">
        <f t="shared" si="4759"/>
        <v>-0.8662889655</v>
      </c>
      <c r="DH339" s="54">
        <f t="shared" si="4759"/>
        <v>-0.8438849406</v>
      </c>
      <c r="DI339" s="54">
        <f t="shared" si="4759"/>
        <v>-0.784140874</v>
      </c>
      <c r="DJ339" s="54">
        <f t="shared" si="4759"/>
        <v>-0.7094607907</v>
      </c>
      <c r="DK339" s="54">
        <f t="shared" si="4759"/>
        <v>-0.784140874</v>
      </c>
      <c r="DL339" s="54">
        <f t="shared" si="4759"/>
        <v>-0.9335010404</v>
      </c>
      <c r="DM339" s="55">
        <f t="shared" si="35"/>
        <v>-5.675686326</v>
      </c>
      <c r="DN339" s="54">
        <f t="shared" ref="DN339:DY339" si="4760">DN311*20%</f>
        <v>-0.848008879</v>
      </c>
      <c r="DO339" s="54">
        <f t="shared" si="4760"/>
        <v>-0.92611496</v>
      </c>
      <c r="DP339" s="54">
        <f t="shared" si="4760"/>
        <v>-1.037695076</v>
      </c>
      <c r="DQ339" s="54">
        <f t="shared" si="4760"/>
        <v>-1.037695076</v>
      </c>
      <c r="DR339" s="54">
        <f t="shared" si="4760"/>
        <v>-1.060011099</v>
      </c>
      <c r="DS339" s="54">
        <f t="shared" si="4760"/>
        <v>-1.126959168</v>
      </c>
      <c r="DT339" s="54">
        <f t="shared" si="4760"/>
        <v>-1.294329342</v>
      </c>
      <c r="DU339" s="54">
        <f t="shared" si="4760"/>
        <v>-1.260855307</v>
      </c>
      <c r="DV339" s="54">
        <f t="shared" si="4760"/>
        <v>-1.171591214</v>
      </c>
      <c r="DW339" s="54">
        <f t="shared" si="4760"/>
        <v>-1.060011099</v>
      </c>
      <c r="DX339" s="54">
        <f t="shared" si="4760"/>
        <v>-1.171591214</v>
      </c>
      <c r="DY339" s="54">
        <f t="shared" si="4760"/>
        <v>-1.394751446</v>
      </c>
      <c r="DZ339" s="50">
        <f t="shared" si="37"/>
        <v>-13.38961388</v>
      </c>
      <c r="EA339" s="54">
        <f t="shared" ref="EA339:EL339" si="4761">EA311*20%</f>
        <v>-0.9140084731</v>
      </c>
      <c r="EB339" s="54">
        <f t="shared" si="4761"/>
        <v>-0.9981934641</v>
      </c>
      <c r="EC339" s="54">
        <f t="shared" si="4761"/>
        <v>-1.118457737</v>
      </c>
      <c r="ED339" s="54">
        <f t="shared" si="4761"/>
        <v>-1.118457737</v>
      </c>
      <c r="EE339" s="54">
        <f t="shared" si="4761"/>
        <v>-1.142510591</v>
      </c>
      <c r="EF339" s="54">
        <f t="shared" si="4761"/>
        <v>-1.214669155</v>
      </c>
      <c r="EG339" s="54">
        <f t="shared" si="4761"/>
        <v>-1.395065564</v>
      </c>
      <c r="EH339" s="54">
        <f t="shared" si="4761"/>
        <v>-1.358986282</v>
      </c>
      <c r="EI339" s="54">
        <f t="shared" si="4761"/>
        <v>-1.262774864</v>
      </c>
      <c r="EJ339" s="54">
        <f t="shared" si="4761"/>
        <v>-1.142510591</v>
      </c>
      <c r="EK339" s="54">
        <f t="shared" si="4761"/>
        <v>-1.262774864</v>
      </c>
      <c r="EL339" s="54">
        <f t="shared" si="4761"/>
        <v>-1.50330341</v>
      </c>
      <c r="EM339" s="50">
        <f t="shared" si="39"/>
        <v>-14.43171273</v>
      </c>
      <c r="EN339" s="54">
        <f t="shared" ref="EN339:EY339" si="4762">EN311*20%</f>
        <v>-0.8654128434</v>
      </c>
      <c r="EO339" s="54">
        <f t="shared" si="4762"/>
        <v>-0.9451219211</v>
      </c>
      <c r="EP339" s="54">
        <f t="shared" si="4762"/>
        <v>-1.058992032</v>
      </c>
      <c r="EQ339" s="54">
        <f t="shared" si="4762"/>
        <v>-1.058992032</v>
      </c>
      <c r="ER339" s="54">
        <f t="shared" si="4762"/>
        <v>-1.081766054</v>
      </c>
      <c r="ES339" s="54">
        <f t="shared" si="4762"/>
        <v>-1.150088121</v>
      </c>
      <c r="ET339" s="54">
        <f t="shared" si="4762"/>
        <v>-1.320893287</v>
      </c>
      <c r="EU339" s="54">
        <f t="shared" si="4762"/>
        <v>-1.286732254</v>
      </c>
      <c r="EV339" s="54">
        <f t="shared" si="4762"/>
        <v>-1.195636165</v>
      </c>
      <c r="EW339" s="54">
        <f t="shared" si="4762"/>
        <v>-1.081766054</v>
      </c>
      <c r="EX339" s="54">
        <f t="shared" si="4762"/>
        <v>-1.195636165</v>
      </c>
      <c r="EY339" s="54">
        <f t="shared" si="4762"/>
        <v>-1.423376387</v>
      </c>
      <c r="EZ339" s="51">
        <f t="shared" si="41"/>
        <v>-13.66441332</v>
      </c>
      <c r="FA339" s="54">
        <f t="shared" ref="FA339:FL339" si="4763">FA311*20%</f>
        <v>-0.5850440605</v>
      </c>
      <c r="FB339" s="54">
        <f t="shared" si="4763"/>
        <v>-0.6389296976</v>
      </c>
      <c r="FC339" s="54">
        <f t="shared" si="4763"/>
        <v>-0.7159091793</v>
      </c>
      <c r="FD339" s="54">
        <f t="shared" si="4763"/>
        <v>-0.7159091793</v>
      </c>
      <c r="FE339" s="54">
        <f t="shared" si="4763"/>
        <v>-0.7313050756</v>
      </c>
      <c r="FF339" s="54">
        <f t="shared" si="4763"/>
        <v>-0.7774927646</v>
      </c>
      <c r="FG339" s="54">
        <f t="shared" si="4763"/>
        <v>-0.8929619871</v>
      </c>
      <c r="FH339" s="54">
        <f t="shared" si="4763"/>
        <v>-0.8698681426</v>
      </c>
      <c r="FI339" s="54">
        <f t="shared" si="4763"/>
        <v>-0.8082845572</v>
      </c>
      <c r="FJ339" s="54">
        <f t="shared" si="4763"/>
        <v>-0.7313050756</v>
      </c>
      <c r="FK339" s="54">
        <f t="shared" si="4763"/>
        <v>-0.8082845572</v>
      </c>
      <c r="FL339" s="54">
        <f t="shared" si="4763"/>
        <v>-0.9622435205</v>
      </c>
      <c r="FM339" s="51">
        <f t="shared" si="43"/>
        <v>-9.237537797</v>
      </c>
      <c r="FN339" s="2"/>
      <c r="FO339" s="2"/>
      <c r="FP339" s="10">
        <f t="shared" ref="FP339:GA339" si="4764">FP311*20%</f>
        <v>17.75223064</v>
      </c>
      <c r="FQ339" s="10">
        <f t="shared" si="4764"/>
        <v>19.38730452</v>
      </c>
      <c r="FR339" s="10">
        <f t="shared" si="4764"/>
        <v>21.72312434</v>
      </c>
      <c r="FS339" s="10">
        <f t="shared" si="4764"/>
        <v>21.72312434</v>
      </c>
      <c r="FT339" s="10">
        <f t="shared" si="4764"/>
        <v>22.19028831</v>
      </c>
      <c r="FU339" s="10">
        <f t="shared" si="4764"/>
        <v>23.5917802</v>
      </c>
      <c r="FV339" s="10">
        <f t="shared" si="4764"/>
        <v>27.09550993</v>
      </c>
      <c r="FW339" s="10">
        <f t="shared" si="4764"/>
        <v>26.39476398</v>
      </c>
      <c r="FX339" s="10">
        <f t="shared" si="4764"/>
        <v>24.52610813</v>
      </c>
      <c r="FY339" s="10">
        <f t="shared" si="4764"/>
        <v>22.19028831</v>
      </c>
      <c r="FZ339" s="10">
        <f t="shared" si="4764"/>
        <v>24.52610813</v>
      </c>
      <c r="GA339" s="10">
        <f t="shared" si="4764"/>
        <v>29.19774777</v>
      </c>
      <c r="GB339" s="52">
        <f t="shared" si="45"/>
        <v>280.2983786</v>
      </c>
      <c r="GC339" s="10">
        <f t="shared" ref="GC339:GN339" si="4765">GC311*20%</f>
        <v>20.10451511</v>
      </c>
      <c r="GD339" s="10">
        <f t="shared" si="4765"/>
        <v>21.95624677</v>
      </c>
      <c r="GE339" s="10">
        <f t="shared" si="4765"/>
        <v>24.60157771</v>
      </c>
      <c r="GF339" s="10">
        <f t="shared" si="4765"/>
        <v>24.60157771</v>
      </c>
      <c r="GG339" s="10">
        <f t="shared" si="4765"/>
        <v>25.13064389</v>
      </c>
      <c r="GH339" s="10">
        <f t="shared" si="4765"/>
        <v>26.71784245</v>
      </c>
      <c r="GI339" s="10">
        <f t="shared" si="4765"/>
        <v>30.68583886</v>
      </c>
      <c r="GJ339" s="10">
        <f t="shared" si="4765"/>
        <v>29.89223958</v>
      </c>
      <c r="GK339" s="10">
        <f t="shared" si="4765"/>
        <v>27.77597483</v>
      </c>
      <c r="GL339" s="10">
        <f t="shared" si="4765"/>
        <v>25.13064389</v>
      </c>
      <c r="GM339" s="10">
        <f t="shared" si="4765"/>
        <v>27.77597483</v>
      </c>
      <c r="GN339" s="10">
        <f t="shared" si="4765"/>
        <v>33.0666367</v>
      </c>
      <c r="GO339" s="52">
        <f t="shared" si="47"/>
        <v>317.4397123</v>
      </c>
      <c r="GP339" s="63">
        <f t="shared" ref="GP339:HA339" si="4766">GP311*20%</f>
        <v>24.15489128</v>
      </c>
      <c r="GQ339" s="63">
        <f t="shared" si="4766"/>
        <v>26.37968389</v>
      </c>
      <c r="GR339" s="63">
        <f t="shared" si="4766"/>
        <v>29.55795906</v>
      </c>
      <c r="GS339" s="63">
        <f t="shared" si="4766"/>
        <v>29.55795906</v>
      </c>
      <c r="GT339" s="63">
        <f t="shared" si="4766"/>
        <v>30.19361409</v>
      </c>
      <c r="GU339" s="63">
        <f t="shared" si="4766"/>
        <v>31.34631035</v>
      </c>
      <c r="GV339" s="63">
        <f t="shared" si="4766"/>
        <v>36.00170298</v>
      </c>
      <c r="GW339" s="63">
        <f t="shared" si="4766"/>
        <v>35.07062446</v>
      </c>
      <c r="GX339" s="63">
        <f t="shared" si="4766"/>
        <v>32.58774839</v>
      </c>
      <c r="GY339" s="63">
        <f t="shared" si="4766"/>
        <v>29.4841533</v>
      </c>
      <c r="GZ339" s="63">
        <f t="shared" si="4766"/>
        <v>32.58774839</v>
      </c>
      <c r="HA339" s="63">
        <f t="shared" si="4766"/>
        <v>38.79493856</v>
      </c>
      <c r="HB339" s="52">
        <f t="shared" si="49"/>
        <v>375.7173338</v>
      </c>
      <c r="HC339" s="63">
        <f t="shared" ref="HC339:HN339" si="4767">HC311*20%</f>
        <v>31.48061629</v>
      </c>
      <c r="HD339" s="63">
        <f t="shared" si="4767"/>
        <v>34.38014674</v>
      </c>
      <c r="HE339" s="63">
        <f t="shared" si="4767"/>
        <v>38.5223331</v>
      </c>
      <c r="HF339" s="63">
        <f t="shared" si="4767"/>
        <v>38.5223331</v>
      </c>
      <c r="HG339" s="63">
        <f t="shared" si="4767"/>
        <v>39.35077037</v>
      </c>
      <c r="HH339" s="63">
        <f t="shared" si="4767"/>
        <v>41.83608218</v>
      </c>
      <c r="HI339" s="63">
        <f t="shared" si="4767"/>
        <v>48.04936171</v>
      </c>
      <c r="HJ339" s="63">
        <f t="shared" si="4767"/>
        <v>46.80670581</v>
      </c>
      <c r="HK339" s="63">
        <f t="shared" si="4767"/>
        <v>43.49295672</v>
      </c>
      <c r="HL339" s="63">
        <f t="shared" si="4767"/>
        <v>39.35077037</v>
      </c>
      <c r="HM339" s="63">
        <f t="shared" si="4767"/>
        <v>43.49295672</v>
      </c>
      <c r="HN339" s="63">
        <f t="shared" si="4767"/>
        <v>51.77732943</v>
      </c>
      <c r="HO339" s="52">
        <f t="shared" si="51"/>
        <v>497.0623625</v>
      </c>
      <c r="HP339" s="63">
        <f t="shared" ref="HP339:IA339" si="4768">HP311*20%</f>
        <v>46.26652902</v>
      </c>
      <c r="HQ339" s="63">
        <f t="shared" si="4768"/>
        <v>50.52791985</v>
      </c>
      <c r="HR339" s="63">
        <f t="shared" si="4768"/>
        <v>56.61562104</v>
      </c>
      <c r="HS339" s="63">
        <f t="shared" si="4768"/>
        <v>56.61562104</v>
      </c>
      <c r="HT339" s="63">
        <f t="shared" si="4768"/>
        <v>57.83316127</v>
      </c>
      <c r="HU339" s="63">
        <f t="shared" si="4768"/>
        <v>61.48578199</v>
      </c>
      <c r="HV339" s="63">
        <f t="shared" si="4768"/>
        <v>70.61733377</v>
      </c>
      <c r="HW339" s="63">
        <f t="shared" si="4768"/>
        <v>68.79102341</v>
      </c>
      <c r="HX339" s="63">
        <f t="shared" si="4768"/>
        <v>63.92086246</v>
      </c>
      <c r="HY339" s="63">
        <f t="shared" si="4768"/>
        <v>57.83316127</v>
      </c>
      <c r="HZ339" s="63">
        <f t="shared" si="4768"/>
        <v>63.92086246</v>
      </c>
      <c r="IA339" s="63">
        <f t="shared" si="4768"/>
        <v>76.09626483</v>
      </c>
      <c r="IB339" s="52">
        <f t="shared" si="53"/>
        <v>730.5241424</v>
      </c>
      <c r="IC339" s="63">
        <f t="shared" ref="IC339:IN339" si="4769">IC311*20%</f>
        <v>68.02675007</v>
      </c>
      <c r="ID339" s="63">
        <f t="shared" si="4769"/>
        <v>74.29237179</v>
      </c>
      <c r="IE339" s="63">
        <f t="shared" si="4769"/>
        <v>83.24325996</v>
      </c>
      <c r="IF339" s="63">
        <f t="shared" si="4769"/>
        <v>83.24325996</v>
      </c>
      <c r="IG339" s="63">
        <f t="shared" si="4769"/>
        <v>85.03343759</v>
      </c>
      <c r="IH339" s="63">
        <f t="shared" si="4769"/>
        <v>90.40397049</v>
      </c>
      <c r="II339" s="63">
        <f t="shared" si="4769"/>
        <v>103.8303027</v>
      </c>
      <c r="IJ339" s="63">
        <f t="shared" si="4769"/>
        <v>101.1450363</v>
      </c>
      <c r="IK339" s="63">
        <f t="shared" si="4769"/>
        <v>93.98432576</v>
      </c>
      <c r="IL339" s="63">
        <f t="shared" si="4769"/>
        <v>85.03343759</v>
      </c>
      <c r="IM339" s="63">
        <f t="shared" si="4769"/>
        <v>93.98432576</v>
      </c>
      <c r="IN339" s="63">
        <f t="shared" si="4769"/>
        <v>111.8861021</v>
      </c>
      <c r="IO339" s="52">
        <f t="shared" si="55"/>
        <v>1074.10658</v>
      </c>
      <c r="IP339" s="63">
        <f t="shared" ref="IP339:JA339" si="4770">IP311*20%</f>
        <v>104.4814097</v>
      </c>
      <c r="IQ339" s="63">
        <f t="shared" si="4770"/>
        <v>114.1046974</v>
      </c>
      <c r="IR339" s="63">
        <f t="shared" si="4770"/>
        <v>127.8522514</v>
      </c>
      <c r="IS339" s="63">
        <f t="shared" si="4770"/>
        <v>127.8522514</v>
      </c>
      <c r="IT339" s="63">
        <f t="shared" si="4770"/>
        <v>130.6017621</v>
      </c>
      <c r="IU339" s="63">
        <f t="shared" si="4770"/>
        <v>138.8502945</v>
      </c>
      <c r="IV339" s="63">
        <f t="shared" si="4770"/>
        <v>159.4716253</v>
      </c>
      <c r="IW339" s="63">
        <f t="shared" si="4770"/>
        <v>155.3473592</v>
      </c>
      <c r="IX339" s="63">
        <f t="shared" si="4770"/>
        <v>144.349316</v>
      </c>
      <c r="IY339" s="63">
        <f t="shared" si="4770"/>
        <v>130.6017621</v>
      </c>
      <c r="IZ339" s="63">
        <f t="shared" si="4770"/>
        <v>144.349316</v>
      </c>
      <c r="JA339" s="63">
        <f t="shared" si="4770"/>
        <v>171.8444239</v>
      </c>
      <c r="JB339" s="52">
        <f t="shared" si="57"/>
        <v>1649.706469</v>
      </c>
      <c r="JC339" s="2"/>
      <c r="JD339" s="2"/>
      <c r="JE339" s="19">
        <f t="shared" si="58"/>
        <v>0</v>
      </c>
      <c r="JF339" s="19">
        <f t="shared" si="59"/>
        <v>0</v>
      </c>
      <c r="JG339" s="48">
        <f t="shared" si="60"/>
        <v>0</v>
      </c>
      <c r="JH339" s="48">
        <f t="shared" si="61"/>
        <v>0</v>
      </c>
      <c r="JI339" s="48">
        <f t="shared" si="62"/>
        <v>0</v>
      </c>
      <c r="JJ339" s="48">
        <f t="shared" si="63"/>
        <v>0</v>
      </c>
      <c r="JK339" s="48">
        <f t="shared" si="64"/>
        <v>0</v>
      </c>
    </row>
    <row r="340" ht="19.5" customHeight="1" outlineLevel="1">
      <c r="A340" s="2"/>
      <c r="B340" s="13" t="s">
        <v>28</v>
      </c>
      <c r="C340" s="10">
        <f t="shared" ref="C340:N340" si="4771">C312*20%</f>
        <v>2.010304738</v>
      </c>
      <c r="D340" s="10">
        <f t="shared" si="4771"/>
        <v>2.195464385</v>
      </c>
      <c r="E340" s="10">
        <f t="shared" si="4771"/>
        <v>2.459978166</v>
      </c>
      <c r="F340" s="10">
        <f t="shared" si="4771"/>
        <v>2.459978166</v>
      </c>
      <c r="G340" s="10">
        <f t="shared" si="4771"/>
        <v>2.512880922</v>
      </c>
      <c r="H340" s="10">
        <f t="shared" si="4771"/>
        <v>2.671589191</v>
      </c>
      <c r="I340" s="10">
        <f t="shared" si="4771"/>
        <v>3.068359863</v>
      </c>
      <c r="J340" s="10">
        <f t="shared" si="4771"/>
        <v>2.989005729</v>
      </c>
      <c r="K340" s="10">
        <f t="shared" si="4771"/>
        <v>2.777394704</v>
      </c>
      <c r="L340" s="10">
        <f t="shared" si="4771"/>
        <v>2.618686435</v>
      </c>
      <c r="M340" s="10">
        <f t="shared" si="4771"/>
        <v>2.671589191</v>
      </c>
      <c r="N340" s="10">
        <f t="shared" si="4771"/>
        <v>3.306422266</v>
      </c>
      <c r="O340" s="10">
        <f t="shared" si="21"/>
        <v>31.74165376</v>
      </c>
      <c r="P340" s="10">
        <f t="shared" ref="P340:AA340" si="4772">P312*20%</f>
        <v>2.136674704</v>
      </c>
      <c r="Q340" s="10">
        <f t="shared" si="4772"/>
        <v>2.33347369</v>
      </c>
      <c r="R340" s="10">
        <f t="shared" si="4772"/>
        <v>2.614615099</v>
      </c>
      <c r="S340" s="10">
        <f t="shared" si="4772"/>
        <v>2.614615099</v>
      </c>
      <c r="T340" s="10">
        <f t="shared" si="4772"/>
        <v>2.67084338</v>
      </c>
      <c r="U340" s="10">
        <f t="shared" si="4772"/>
        <v>2.839528225</v>
      </c>
      <c r="V340" s="10">
        <f t="shared" si="4772"/>
        <v>3.261240338</v>
      </c>
      <c r="W340" s="10">
        <f t="shared" si="4772"/>
        <v>3.176897915</v>
      </c>
      <c r="X340" s="10">
        <f t="shared" si="4772"/>
        <v>2.951984789</v>
      </c>
      <c r="Y340" s="10">
        <f t="shared" si="4772"/>
        <v>2.783299944</v>
      </c>
      <c r="Z340" s="10">
        <f t="shared" si="4772"/>
        <v>2.839528225</v>
      </c>
      <c r="AA340" s="10">
        <f t="shared" si="4772"/>
        <v>3.514267606</v>
      </c>
      <c r="AB340" s="10">
        <f t="shared" si="23"/>
        <v>33.73696901</v>
      </c>
      <c r="AC340" s="10">
        <f t="shared" ref="AC340:AN340" si="4773">AC312*20%</f>
        <v>2.272942974</v>
      </c>
      <c r="AD340" s="10">
        <f t="shared" si="4773"/>
        <v>2.482292985</v>
      </c>
      <c r="AE340" s="10">
        <f t="shared" si="4773"/>
        <v>2.781364428</v>
      </c>
      <c r="AF340" s="10">
        <f t="shared" si="4773"/>
        <v>2.781364428</v>
      </c>
      <c r="AG340" s="10">
        <f t="shared" si="4773"/>
        <v>2.841178717</v>
      </c>
      <c r="AH340" s="10">
        <f t="shared" si="4773"/>
        <v>3.020621584</v>
      </c>
      <c r="AI340" s="10">
        <f t="shared" si="4773"/>
        <v>3.469228749</v>
      </c>
      <c r="AJ340" s="10">
        <f t="shared" si="4773"/>
        <v>3.379507316</v>
      </c>
      <c r="AK340" s="10">
        <f t="shared" si="4773"/>
        <v>3.140250161</v>
      </c>
      <c r="AL340" s="10">
        <f t="shared" si="4773"/>
        <v>2.960807295</v>
      </c>
      <c r="AM340" s="10">
        <f t="shared" si="4773"/>
        <v>3.020621584</v>
      </c>
      <c r="AN340" s="10">
        <f t="shared" si="4773"/>
        <v>3.738393049</v>
      </c>
      <c r="AO340" s="10">
        <f t="shared" si="25"/>
        <v>35.88857327</v>
      </c>
      <c r="AP340" s="10">
        <f t="shared" ref="AP340:BA340" si="4774">AP312*20%</f>
        <v>2.646028577</v>
      </c>
      <c r="AQ340" s="10">
        <f t="shared" si="4774"/>
        <v>2.889741735</v>
      </c>
      <c r="AR340" s="10">
        <f t="shared" si="4774"/>
        <v>3.23790339</v>
      </c>
      <c r="AS340" s="10">
        <f t="shared" si="4774"/>
        <v>3.23790339</v>
      </c>
      <c r="AT340" s="10">
        <f t="shared" si="4774"/>
        <v>3.307535721</v>
      </c>
      <c r="AU340" s="10">
        <f t="shared" si="4774"/>
        <v>3.516432714</v>
      </c>
      <c r="AV340" s="10">
        <f t="shared" si="4774"/>
        <v>4.038675196</v>
      </c>
      <c r="AW340" s="10">
        <f t="shared" si="4774"/>
        <v>3.9342267</v>
      </c>
      <c r="AX340" s="10">
        <f t="shared" si="4774"/>
        <v>3.655697376</v>
      </c>
      <c r="AY340" s="10">
        <f t="shared" si="4774"/>
        <v>3.446800383</v>
      </c>
      <c r="AZ340" s="10">
        <f t="shared" si="4774"/>
        <v>3.516432714</v>
      </c>
      <c r="BA340" s="10">
        <f t="shared" si="4774"/>
        <v>4.352020686</v>
      </c>
      <c r="BB340" s="10">
        <f t="shared" si="27"/>
        <v>41.77939858</v>
      </c>
      <c r="BC340" s="10">
        <f t="shared" ref="BC340:BN340" si="4775">BC312*20%</f>
        <v>3.33272262</v>
      </c>
      <c r="BD340" s="10">
        <f t="shared" si="4775"/>
        <v>3.639683914</v>
      </c>
      <c r="BE340" s="10">
        <f t="shared" si="4775"/>
        <v>4.078200049</v>
      </c>
      <c r="BF340" s="10">
        <f t="shared" si="4775"/>
        <v>4.078200049</v>
      </c>
      <c r="BG340" s="10">
        <f t="shared" si="4775"/>
        <v>4.165903275</v>
      </c>
      <c r="BH340" s="10">
        <f t="shared" si="4775"/>
        <v>4.429012956</v>
      </c>
      <c r="BI340" s="10">
        <f t="shared" si="4775"/>
        <v>5.086787157</v>
      </c>
      <c r="BJ340" s="10">
        <f t="shared" si="4775"/>
        <v>4.955232317</v>
      </c>
      <c r="BK340" s="10">
        <f t="shared" si="4775"/>
        <v>4.60441941</v>
      </c>
      <c r="BL340" s="10">
        <f t="shared" si="4775"/>
        <v>4.341309729</v>
      </c>
      <c r="BM340" s="10">
        <f t="shared" si="4775"/>
        <v>4.429012956</v>
      </c>
      <c r="BN340" s="10">
        <f t="shared" si="4775"/>
        <v>5.481451678</v>
      </c>
      <c r="BO340" s="10">
        <f t="shared" si="29"/>
        <v>52.62193611</v>
      </c>
      <c r="BP340" s="10">
        <f t="shared" ref="BP340:CA340" si="4776">BP312*20%</f>
        <v>4.122595358</v>
      </c>
      <c r="BQ340" s="10">
        <f t="shared" si="4776"/>
        <v>4.502308089</v>
      </c>
      <c r="BR340" s="10">
        <f t="shared" si="4776"/>
        <v>5.044754846</v>
      </c>
      <c r="BS340" s="10">
        <f t="shared" si="4776"/>
        <v>5.044754846</v>
      </c>
      <c r="BT340" s="10">
        <f t="shared" si="4776"/>
        <v>5.153244198</v>
      </c>
      <c r="BU340" s="10">
        <f t="shared" si="4776"/>
        <v>5.478712252</v>
      </c>
      <c r="BV340" s="10">
        <f t="shared" si="4776"/>
        <v>6.292382389</v>
      </c>
      <c r="BW340" s="10">
        <f t="shared" si="4776"/>
        <v>6.129648362</v>
      </c>
      <c r="BX340" s="10">
        <f t="shared" si="4776"/>
        <v>5.695690956</v>
      </c>
      <c r="BY340" s="10">
        <f t="shared" si="4776"/>
        <v>5.370222901</v>
      </c>
      <c r="BZ340" s="10">
        <f t="shared" si="4776"/>
        <v>5.478712252</v>
      </c>
      <c r="CA340" s="10">
        <f t="shared" si="4776"/>
        <v>6.780584471</v>
      </c>
      <c r="CB340" s="10">
        <f t="shared" si="31"/>
        <v>65.09361092</v>
      </c>
      <c r="CC340" s="10">
        <f t="shared" ref="CC340:CN340" si="4777">CC312*20%</f>
        <v>5.455174171</v>
      </c>
      <c r="CD340" s="10">
        <f t="shared" si="4777"/>
        <v>5.957624423</v>
      </c>
      <c r="CE340" s="10">
        <f t="shared" si="4777"/>
        <v>6.675410498</v>
      </c>
      <c r="CF340" s="10">
        <f t="shared" si="4777"/>
        <v>6.675410498</v>
      </c>
      <c r="CG340" s="10">
        <f t="shared" si="4777"/>
        <v>6.818967713</v>
      </c>
      <c r="CH340" s="10">
        <f t="shared" si="4777"/>
        <v>7.249639358</v>
      </c>
      <c r="CI340" s="10">
        <f t="shared" si="4777"/>
        <v>8.326318471</v>
      </c>
      <c r="CJ340" s="10">
        <f t="shared" si="4777"/>
        <v>8.110982649</v>
      </c>
      <c r="CK340" s="10">
        <f t="shared" si="4777"/>
        <v>7.536753788</v>
      </c>
      <c r="CL340" s="10">
        <f t="shared" si="4777"/>
        <v>7.106082143</v>
      </c>
      <c r="CM340" s="10">
        <f t="shared" si="4777"/>
        <v>7.249639358</v>
      </c>
      <c r="CN340" s="10">
        <f t="shared" si="4777"/>
        <v>8.972325939</v>
      </c>
      <c r="CO340" s="10">
        <f t="shared" si="33"/>
        <v>86.13432901</v>
      </c>
      <c r="CP340" s="2"/>
      <c r="CQ340" s="2"/>
      <c r="CR340" s="48">
        <f>O340-'ОПУ БС'!C340</f>
        <v>0</v>
      </c>
      <c r="CS340" s="48">
        <f>AB340-'ОПУ БС'!D340</f>
        <v>0</v>
      </c>
      <c r="CT340" s="48">
        <f>AO340-'ОПУ БС'!E340</f>
        <v>0</v>
      </c>
      <c r="CU340" s="48">
        <f>BB340-'ОПУ БС'!F340</f>
        <v>0</v>
      </c>
      <c r="CV340" s="48">
        <f>BO340-'ОПУ БС'!G340</f>
        <v>0</v>
      </c>
      <c r="CW340" s="48">
        <f>CB340-'ОПУ БС'!H340</f>
        <v>0</v>
      </c>
      <c r="CX340" s="48">
        <f>CO340-'ОПУ БС'!I340</f>
        <v>0</v>
      </c>
      <c r="CY340" s="2"/>
      <c r="CZ340" s="2"/>
      <c r="DA340" s="54">
        <f t="shared" ref="DA340:DL340" si="4778">DA312*20%</f>
        <v>0</v>
      </c>
      <c r="DB340" s="54">
        <f t="shared" si="4778"/>
        <v>0</v>
      </c>
      <c r="DC340" s="54">
        <f t="shared" si="4778"/>
        <v>0</v>
      </c>
      <c r="DD340" s="54">
        <f t="shared" si="4778"/>
        <v>0</v>
      </c>
      <c r="DE340" s="54">
        <f t="shared" si="4778"/>
        <v>0</v>
      </c>
      <c r="DF340" s="54">
        <f t="shared" si="4778"/>
        <v>-0.07097568945</v>
      </c>
      <c r="DG340" s="54">
        <f t="shared" si="4778"/>
        <v>-0.08151663342</v>
      </c>
      <c r="DH340" s="54">
        <f t="shared" si="4778"/>
        <v>-0.07940844463</v>
      </c>
      <c r="DI340" s="54">
        <f t="shared" si="4778"/>
        <v>-0.07378660784</v>
      </c>
      <c r="DJ340" s="54">
        <f t="shared" si="4778"/>
        <v>-0.06957023025</v>
      </c>
      <c r="DK340" s="54">
        <f t="shared" si="4778"/>
        <v>-0.07097568945</v>
      </c>
      <c r="DL340" s="54">
        <f t="shared" si="4778"/>
        <v>-0.08784119981</v>
      </c>
      <c r="DM340" s="55">
        <f t="shared" si="35"/>
        <v>-0.5340744948</v>
      </c>
      <c r="DN340" s="54">
        <f t="shared" ref="DN340:DY340" si="4779">DN312*20%</f>
        <v>-0.0694077065</v>
      </c>
      <c r="DO340" s="54">
        <f t="shared" si="4779"/>
        <v>-0.07580052157</v>
      </c>
      <c r="DP340" s="54">
        <f t="shared" si="4779"/>
        <v>-0.08493311453</v>
      </c>
      <c r="DQ340" s="54">
        <f t="shared" si="4779"/>
        <v>-0.08493311453</v>
      </c>
      <c r="DR340" s="54">
        <f t="shared" si="4779"/>
        <v>-0.08675963312</v>
      </c>
      <c r="DS340" s="54">
        <f t="shared" si="4779"/>
        <v>-0.0922391889</v>
      </c>
      <c r="DT340" s="54">
        <f t="shared" si="4779"/>
        <v>-0.1059380783</v>
      </c>
      <c r="DU340" s="54">
        <f t="shared" si="4779"/>
        <v>-0.1031983004</v>
      </c>
      <c r="DV340" s="54">
        <f t="shared" si="4779"/>
        <v>-0.09589222608</v>
      </c>
      <c r="DW340" s="54">
        <f t="shared" si="4779"/>
        <v>-0.0904126703</v>
      </c>
      <c r="DX340" s="54">
        <f t="shared" si="4779"/>
        <v>-0.0922391889</v>
      </c>
      <c r="DY340" s="54">
        <f t="shared" si="4779"/>
        <v>-0.114157412</v>
      </c>
      <c r="DZ340" s="50">
        <f t="shared" si="37"/>
        <v>-1.095911155</v>
      </c>
      <c r="EA340" s="54">
        <f t="shared" ref="EA340:EL340" si="4780">EA312*20%</f>
        <v>-0.06456341694</v>
      </c>
      <c r="EB340" s="54">
        <f t="shared" si="4780"/>
        <v>-0.07051004745</v>
      </c>
      <c r="EC340" s="54">
        <f t="shared" si="4780"/>
        <v>-0.07900523389</v>
      </c>
      <c r="ED340" s="54">
        <f t="shared" si="4780"/>
        <v>-0.07900523389</v>
      </c>
      <c r="EE340" s="54">
        <f t="shared" si="4780"/>
        <v>-0.08070427117</v>
      </c>
      <c r="EF340" s="54">
        <f t="shared" si="4780"/>
        <v>-0.08580138304</v>
      </c>
      <c r="EG340" s="54">
        <f t="shared" si="4780"/>
        <v>-0.0985441627</v>
      </c>
      <c r="EH340" s="54">
        <f t="shared" si="4780"/>
        <v>-0.09599560676</v>
      </c>
      <c r="EI340" s="54">
        <f t="shared" si="4780"/>
        <v>-0.08919945761</v>
      </c>
      <c r="EJ340" s="54">
        <f t="shared" si="4780"/>
        <v>-0.08410234575</v>
      </c>
      <c r="EK340" s="54">
        <f t="shared" si="4780"/>
        <v>-0.08580138304</v>
      </c>
      <c r="EL340" s="54">
        <f t="shared" si="4780"/>
        <v>-0.1061898305</v>
      </c>
      <c r="EM340" s="50">
        <f t="shared" si="39"/>
        <v>-1.019422373</v>
      </c>
      <c r="EN340" s="54">
        <f t="shared" ref="EN340:EY340" si="4781">EN312*20%</f>
        <v>-0.05178741413</v>
      </c>
      <c r="EO340" s="54">
        <f t="shared" si="4781"/>
        <v>-0.05655730754</v>
      </c>
      <c r="EP340" s="54">
        <f t="shared" si="4781"/>
        <v>-0.06337144098</v>
      </c>
      <c r="EQ340" s="54">
        <f t="shared" si="4781"/>
        <v>-0.06337144098</v>
      </c>
      <c r="ER340" s="54">
        <f t="shared" si="4781"/>
        <v>-0.06473426766</v>
      </c>
      <c r="ES340" s="54">
        <f t="shared" si="4781"/>
        <v>-0.06882274773</v>
      </c>
      <c r="ET340" s="54">
        <f t="shared" si="4781"/>
        <v>-0.07904394788</v>
      </c>
      <c r="EU340" s="54">
        <f t="shared" si="4781"/>
        <v>-0.07699970785</v>
      </c>
      <c r="EV340" s="54">
        <f t="shared" si="4781"/>
        <v>-0.0715484011</v>
      </c>
      <c r="EW340" s="54">
        <f t="shared" si="4781"/>
        <v>-0.06745992104</v>
      </c>
      <c r="EX340" s="54">
        <f t="shared" si="4781"/>
        <v>-0.06882274773</v>
      </c>
      <c r="EY340" s="54">
        <f t="shared" si="4781"/>
        <v>-0.08517666798</v>
      </c>
      <c r="EZ340" s="51">
        <f t="shared" si="41"/>
        <v>-0.8176960126</v>
      </c>
      <c r="FA340" s="54">
        <f t="shared" ref="FA340:FL340" si="4782">FA312*20%</f>
        <v>-0.03037617748</v>
      </c>
      <c r="FB340" s="54">
        <f t="shared" si="4782"/>
        <v>-0.03317398331</v>
      </c>
      <c r="FC340" s="54">
        <f t="shared" si="4782"/>
        <v>-0.03717084876</v>
      </c>
      <c r="FD340" s="54">
        <f t="shared" si="4782"/>
        <v>-0.03717084876</v>
      </c>
      <c r="FE340" s="54">
        <f t="shared" si="4782"/>
        <v>-0.03797022186</v>
      </c>
      <c r="FF340" s="54">
        <f t="shared" si="4782"/>
        <v>-0.04036834113</v>
      </c>
      <c r="FG340" s="54">
        <f t="shared" si="4782"/>
        <v>-0.04636363932</v>
      </c>
      <c r="FH340" s="54">
        <f t="shared" si="4782"/>
        <v>-0.04516457968</v>
      </c>
      <c r="FI340" s="54">
        <f t="shared" si="4782"/>
        <v>-0.04196708731</v>
      </c>
      <c r="FJ340" s="54">
        <f t="shared" si="4782"/>
        <v>-0.03956896804</v>
      </c>
      <c r="FK340" s="54">
        <f t="shared" si="4782"/>
        <v>-0.04036834113</v>
      </c>
      <c r="FL340" s="54">
        <f t="shared" si="4782"/>
        <v>-0.04996081823</v>
      </c>
      <c r="FM340" s="51">
        <f t="shared" si="43"/>
        <v>-0.479623855</v>
      </c>
      <c r="FN340" s="2"/>
      <c r="FO340" s="2"/>
      <c r="FP340" s="10">
        <f t="shared" ref="FP340:GA340" si="4783">FP312*20%</f>
        <v>2.010304738</v>
      </c>
      <c r="FQ340" s="10">
        <f t="shared" si="4783"/>
        <v>2.195464385</v>
      </c>
      <c r="FR340" s="10">
        <f t="shared" si="4783"/>
        <v>2.459978166</v>
      </c>
      <c r="FS340" s="10">
        <f t="shared" si="4783"/>
        <v>2.459978166</v>
      </c>
      <c r="FT340" s="10">
        <f t="shared" si="4783"/>
        <v>2.512880922</v>
      </c>
      <c r="FU340" s="10">
        <f t="shared" si="4783"/>
        <v>2.671589191</v>
      </c>
      <c r="FV340" s="10">
        <f t="shared" si="4783"/>
        <v>3.068359863</v>
      </c>
      <c r="FW340" s="10">
        <f t="shared" si="4783"/>
        <v>2.989005729</v>
      </c>
      <c r="FX340" s="10">
        <f t="shared" si="4783"/>
        <v>2.777394704</v>
      </c>
      <c r="FY340" s="10">
        <f t="shared" si="4783"/>
        <v>2.618686435</v>
      </c>
      <c r="FZ340" s="10">
        <f t="shared" si="4783"/>
        <v>2.671589191</v>
      </c>
      <c r="GA340" s="10">
        <f t="shared" si="4783"/>
        <v>3.306422266</v>
      </c>
      <c r="GB340" s="52">
        <f t="shared" si="45"/>
        <v>31.74165376</v>
      </c>
      <c r="GC340" s="10">
        <f t="shared" ref="GC340:GN340" si="4784">GC312*20%</f>
        <v>2.136674704</v>
      </c>
      <c r="GD340" s="10">
        <f t="shared" si="4784"/>
        <v>2.33347369</v>
      </c>
      <c r="GE340" s="10">
        <f t="shared" si="4784"/>
        <v>2.614615099</v>
      </c>
      <c r="GF340" s="10">
        <f t="shared" si="4784"/>
        <v>2.614615099</v>
      </c>
      <c r="GG340" s="10">
        <f t="shared" si="4784"/>
        <v>2.67084338</v>
      </c>
      <c r="GH340" s="10">
        <f t="shared" si="4784"/>
        <v>2.839528225</v>
      </c>
      <c r="GI340" s="10">
        <f t="shared" si="4784"/>
        <v>3.261240338</v>
      </c>
      <c r="GJ340" s="10">
        <f t="shared" si="4784"/>
        <v>3.176897915</v>
      </c>
      <c r="GK340" s="10">
        <f t="shared" si="4784"/>
        <v>2.951984789</v>
      </c>
      <c r="GL340" s="10">
        <f t="shared" si="4784"/>
        <v>2.783299944</v>
      </c>
      <c r="GM340" s="10">
        <f t="shared" si="4784"/>
        <v>2.839528225</v>
      </c>
      <c r="GN340" s="10">
        <f t="shared" si="4784"/>
        <v>3.514267606</v>
      </c>
      <c r="GO340" s="52">
        <f t="shared" si="47"/>
        <v>33.73696901</v>
      </c>
      <c r="GP340" s="63">
        <f t="shared" ref="GP340:HA340" si="4785">GP312*20%</f>
        <v>2.272942974</v>
      </c>
      <c r="GQ340" s="63">
        <f t="shared" si="4785"/>
        <v>2.482292985</v>
      </c>
      <c r="GR340" s="63">
        <f t="shared" si="4785"/>
        <v>2.781364428</v>
      </c>
      <c r="GS340" s="63">
        <f t="shared" si="4785"/>
        <v>2.781364428</v>
      </c>
      <c r="GT340" s="63">
        <f t="shared" si="4785"/>
        <v>2.841178717</v>
      </c>
      <c r="GU340" s="63">
        <f t="shared" si="4785"/>
        <v>2.949645894</v>
      </c>
      <c r="GV340" s="63">
        <f t="shared" si="4785"/>
        <v>3.387712116</v>
      </c>
      <c r="GW340" s="63">
        <f t="shared" si="4785"/>
        <v>3.300098872</v>
      </c>
      <c r="GX340" s="63">
        <f t="shared" si="4785"/>
        <v>3.066463553</v>
      </c>
      <c r="GY340" s="63">
        <f t="shared" si="4785"/>
        <v>2.891237065</v>
      </c>
      <c r="GZ340" s="63">
        <f t="shared" si="4785"/>
        <v>2.949645894</v>
      </c>
      <c r="HA340" s="63">
        <f t="shared" si="4785"/>
        <v>3.650551849</v>
      </c>
      <c r="HB340" s="52">
        <f t="shared" si="49"/>
        <v>35.35449878</v>
      </c>
      <c r="HC340" s="63">
        <f t="shared" ref="HC340:HN340" si="4786">HC312*20%</f>
        <v>2.57662087</v>
      </c>
      <c r="HD340" s="63">
        <f t="shared" si="4786"/>
        <v>2.813941214</v>
      </c>
      <c r="HE340" s="63">
        <f t="shared" si="4786"/>
        <v>3.152970276</v>
      </c>
      <c r="HF340" s="63">
        <f t="shared" si="4786"/>
        <v>3.152970276</v>
      </c>
      <c r="HG340" s="63">
        <f t="shared" si="4786"/>
        <v>3.220776088</v>
      </c>
      <c r="HH340" s="63">
        <f t="shared" si="4786"/>
        <v>3.424193525</v>
      </c>
      <c r="HI340" s="63">
        <f t="shared" si="4786"/>
        <v>3.932737118</v>
      </c>
      <c r="HJ340" s="63">
        <f t="shared" si="4786"/>
        <v>3.831028399</v>
      </c>
      <c r="HK340" s="63">
        <f t="shared" si="4786"/>
        <v>3.55980515</v>
      </c>
      <c r="HL340" s="63">
        <f t="shared" si="4786"/>
        <v>3.356387713</v>
      </c>
      <c r="HM340" s="63">
        <f t="shared" si="4786"/>
        <v>3.424193525</v>
      </c>
      <c r="HN340" s="63">
        <f t="shared" si="4786"/>
        <v>4.237863274</v>
      </c>
      <c r="HO340" s="52">
        <f t="shared" si="51"/>
        <v>40.68348743</v>
      </c>
      <c r="HP340" s="63">
        <f t="shared" ref="HP340:IA340" si="4787">HP312*20%</f>
        <v>3.268159203</v>
      </c>
      <c r="HQ340" s="63">
        <f t="shared" si="4787"/>
        <v>3.569173867</v>
      </c>
      <c r="HR340" s="63">
        <f t="shared" si="4787"/>
        <v>3.999194815</v>
      </c>
      <c r="HS340" s="63">
        <f t="shared" si="4787"/>
        <v>3.999194815</v>
      </c>
      <c r="HT340" s="63">
        <f t="shared" si="4787"/>
        <v>4.085199004</v>
      </c>
      <c r="HU340" s="63">
        <f t="shared" si="4787"/>
        <v>4.343211573</v>
      </c>
      <c r="HV340" s="63">
        <f t="shared" si="4787"/>
        <v>4.988242995</v>
      </c>
      <c r="HW340" s="63">
        <f t="shared" si="4787"/>
        <v>4.85923671</v>
      </c>
      <c r="HX340" s="63">
        <f t="shared" si="4787"/>
        <v>4.515219952</v>
      </c>
      <c r="HY340" s="63">
        <f t="shared" si="4787"/>
        <v>4.257207383</v>
      </c>
      <c r="HZ340" s="63">
        <f t="shared" si="4787"/>
        <v>4.343211573</v>
      </c>
      <c r="IA340" s="63">
        <f t="shared" si="4787"/>
        <v>5.375261848</v>
      </c>
      <c r="IB340" s="52">
        <f t="shared" si="53"/>
        <v>51.60251374</v>
      </c>
      <c r="IC340" s="63">
        <f t="shared" ref="IC340:IN340" si="4788">IC312*20%</f>
        <v>4.070807944</v>
      </c>
      <c r="ID340" s="63">
        <f t="shared" si="4788"/>
        <v>4.445750781</v>
      </c>
      <c r="IE340" s="63">
        <f t="shared" si="4788"/>
        <v>4.981383405</v>
      </c>
      <c r="IF340" s="63">
        <f t="shared" si="4788"/>
        <v>4.981383405</v>
      </c>
      <c r="IG340" s="63">
        <f t="shared" si="4788"/>
        <v>5.08850993</v>
      </c>
      <c r="IH340" s="63">
        <f t="shared" si="4788"/>
        <v>5.409889505</v>
      </c>
      <c r="II340" s="63">
        <f t="shared" si="4788"/>
        <v>6.213338441</v>
      </c>
      <c r="IJ340" s="63">
        <f t="shared" si="4788"/>
        <v>6.052648654</v>
      </c>
      <c r="IK340" s="63">
        <f t="shared" si="4788"/>
        <v>5.624142554</v>
      </c>
      <c r="IL340" s="63">
        <f t="shared" si="4788"/>
        <v>5.30276298</v>
      </c>
      <c r="IM340" s="63">
        <f t="shared" si="4788"/>
        <v>5.409889505</v>
      </c>
      <c r="IN340" s="63">
        <f t="shared" si="4788"/>
        <v>6.695407803</v>
      </c>
      <c r="IO340" s="52">
        <f t="shared" si="55"/>
        <v>64.27591491</v>
      </c>
      <c r="IP340" s="63">
        <f t="shared" ref="IP340:JA340" si="4789">IP312*20%</f>
        <v>5.424797993</v>
      </c>
      <c r="IQ340" s="63">
        <f t="shared" si="4789"/>
        <v>5.92445044</v>
      </c>
      <c r="IR340" s="63">
        <f t="shared" si="4789"/>
        <v>6.63823965</v>
      </c>
      <c r="IS340" s="63">
        <f t="shared" si="4789"/>
        <v>6.63823965</v>
      </c>
      <c r="IT340" s="63">
        <f t="shared" si="4789"/>
        <v>6.780997491</v>
      </c>
      <c r="IU340" s="63">
        <f t="shared" si="4789"/>
        <v>7.209271017</v>
      </c>
      <c r="IV340" s="63">
        <f t="shared" si="4789"/>
        <v>8.279954832</v>
      </c>
      <c r="IW340" s="63">
        <f t="shared" si="4789"/>
        <v>8.065818069</v>
      </c>
      <c r="IX340" s="63">
        <f t="shared" si="4789"/>
        <v>7.494786701</v>
      </c>
      <c r="IY340" s="63">
        <f t="shared" si="4789"/>
        <v>7.066513175</v>
      </c>
      <c r="IZ340" s="63">
        <f t="shared" si="4789"/>
        <v>7.209271017</v>
      </c>
      <c r="JA340" s="63">
        <f t="shared" si="4789"/>
        <v>8.92236512</v>
      </c>
      <c r="JB340" s="52">
        <f t="shared" si="57"/>
        <v>85.65470516</v>
      </c>
      <c r="JC340" s="2"/>
      <c r="JD340" s="2"/>
      <c r="JE340" s="19">
        <f t="shared" si="58"/>
        <v>0</v>
      </c>
      <c r="JF340" s="19">
        <f t="shared" si="59"/>
        <v>0</v>
      </c>
      <c r="JG340" s="48">
        <f t="shared" si="60"/>
        <v>0</v>
      </c>
      <c r="JH340" s="48">
        <f t="shared" si="61"/>
        <v>0</v>
      </c>
      <c r="JI340" s="48">
        <f t="shared" si="62"/>
        <v>0</v>
      </c>
      <c r="JJ340" s="48">
        <f t="shared" si="63"/>
        <v>0</v>
      </c>
      <c r="JK340" s="48">
        <f t="shared" si="64"/>
        <v>0</v>
      </c>
    </row>
    <row r="341" ht="19.5" customHeight="1" outlineLevel="1">
      <c r="A341" s="2"/>
      <c r="B341" s="6" t="s">
        <v>29</v>
      </c>
      <c r="C341" s="8">
        <f t="shared" ref="C341:N341" si="4790">C342+C346</f>
        <v>877.2149214</v>
      </c>
      <c r="D341" s="8">
        <f t="shared" si="4790"/>
        <v>975.6065937</v>
      </c>
      <c r="E341" s="8">
        <f t="shared" si="4790"/>
        <v>1092.440162</v>
      </c>
      <c r="F341" s="8">
        <f t="shared" si="4790"/>
        <v>1091.051865</v>
      </c>
      <c r="G341" s="8">
        <f t="shared" si="4790"/>
        <v>1114.961388</v>
      </c>
      <c r="H341" s="8">
        <f t="shared" si="4790"/>
        <v>1185.481725</v>
      </c>
      <c r="I341" s="8">
        <f t="shared" si="4790"/>
        <v>1341.457541</v>
      </c>
      <c r="J341" s="8">
        <f t="shared" si="4790"/>
        <v>1326.440914</v>
      </c>
      <c r="K341" s="8">
        <f t="shared" si="4790"/>
        <v>1188.689955</v>
      </c>
      <c r="L341" s="8">
        <f t="shared" si="4790"/>
        <v>1121.602823</v>
      </c>
      <c r="M341" s="8">
        <f t="shared" si="4790"/>
        <v>1303.848417</v>
      </c>
      <c r="N341" s="8">
        <f t="shared" si="4790"/>
        <v>1467.301896</v>
      </c>
      <c r="O341" s="8">
        <f t="shared" si="21"/>
        <v>14086.0982</v>
      </c>
      <c r="P341" s="8">
        <f t="shared" ref="P341:AA341" si="4791">P342+P346</f>
        <v>1217.973351</v>
      </c>
      <c r="Q341" s="8">
        <f t="shared" si="4791"/>
        <v>1351.777402</v>
      </c>
      <c r="R341" s="8">
        <f t="shared" si="4791"/>
        <v>1514.174474</v>
      </c>
      <c r="S341" s="8">
        <f t="shared" si="4791"/>
        <v>1512.601926</v>
      </c>
      <c r="T341" s="8">
        <f t="shared" si="4791"/>
        <v>1545.54725</v>
      </c>
      <c r="U341" s="8">
        <f t="shared" si="4791"/>
        <v>1643.365242</v>
      </c>
      <c r="V341" s="8">
        <f t="shared" si="4791"/>
        <v>1862.212926</v>
      </c>
      <c r="W341" s="8">
        <f t="shared" si="4791"/>
        <v>1838.782512</v>
      </c>
      <c r="X341" s="8">
        <f t="shared" si="4791"/>
        <v>1639.633271</v>
      </c>
      <c r="Y341" s="8">
        <f t="shared" si="4791"/>
        <v>1555.527359</v>
      </c>
      <c r="Z341" s="8">
        <f t="shared" si="4791"/>
        <v>1811.246772</v>
      </c>
      <c r="AA341" s="8">
        <f t="shared" si="4791"/>
        <v>2034.051452</v>
      </c>
      <c r="AB341" s="8">
        <f t="shared" si="23"/>
        <v>19526.89394</v>
      </c>
      <c r="AC341" s="8">
        <f t="shared" ref="AC341:AN341" si="4792">AC342+AC346</f>
        <v>1799.181653</v>
      </c>
      <c r="AD341" s="8">
        <f t="shared" si="4792"/>
        <v>1995.591933</v>
      </c>
      <c r="AE341" s="8">
        <f t="shared" si="4792"/>
        <v>2235.484846</v>
      </c>
      <c r="AF341" s="8">
        <f t="shared" si="4792"/>
        <v>2233.481146</v>
      </c>
      <c r="AG341" s="8">
        <f t="shared" si="4792"/>
        <v>2281.905417</v>
      </c>
      <c r="AH341" s="8">
        <f t="shared" si="4792"/>
        <v>2426.39804</v>
      </c>
      <c r="AI341" s="8">
        <f t="shared" si="4792"/>
        <v>2750.840259</v>
      </c>
      <c r="AJ341" s="8">
        <f t="shared" si="4792"/>
        <v>2714.934567</v>
      </c>
      <c r="AK341" s="8">
        <f t="shared" si="4792"/>
        <v>2412.941872</v>
      </c>
      <c r="AL341" s="8">
        <f t="shared" si="4792"/>
        <v>2300.904349</v>
      </c>
      <c r="AM341" s="8">
        <f t="shared" si="4792"/>
        <v>2676.253258</v>
      </c>
      <c r="AN341" s="8">
        <f t="shared" si="4792"/>
        <v>3003.246202</v>
      </c>
      <c r="AO341" s="8">
        <f t="shared" si="25"/>
        <v>28831.16354</v>
      </c>
      <c r="AP341" s="8">
        <f t="shared" ref="AP341:BA341" si="4793">AP342+AP346</f>
        <v>2714.669683</v>
      </c>
      <c r="AQ341" s="8">
        <f t="shared" si="4793"/>
        <v>3009.690102</v>
      </c>
      <c r="AR341" s="8">
        <f t="shared" si="4793"/>
        <v>3371.46886</v>
      </c>
      <c r="AS341" s="8">
        <f t="shared" si="4793"/>
        <v>3368.928967</v>
      </c>
      <c r="AT341" s="8">
        <f t="shared" si="4793"/>
        <v>3441.71752</v>
      </c>
      <c r="AU341" s="8">
        <f t="shared" si="4793"/>
        <v>3659.737944</v>
      </c>
      <c r="AV341" s="8">
        <f t="shared" si="4793"/>
        <v>4150.545963</v>
      </c>
      <c r="AW341" s="8">
        <f t="shared" si="4793"/>
        <v>4094.943142</v>
      </c>
      <c r="AX341" s="8">
        <f t="shared" si="4793"/>
        <v>3629.604168</v>
      </c>
      <c r="AY341" s="8">
        <f t="shared" si="4793"/>
        <v>3475.963481</v>
      </c>
      <c r="AZ341" s="8">
        <f t="shared" si="4793"/>
        <v>4039.047676</v>
      </c>
      <c r="BA341" s="8">
        <f t="shared" si="4793"/>
        <v>4529.804361</v>
      </c>
      <c r="BB341" s="8">
        <f t="shared" si="27"/>
        <v>43486.12187</v>
      </c>
      <c r="BC341" s="8">
        <f t="shared" ref="BC341:BN341" si="4794">BC342+BC346</f>
        <v>4169.771618</v>
      </c>
      <c r="BD341" s="8">
        <f t="shared" si="4794"/>
        <v>4621.116971</v>
      </c>
      <c r="BE341" s="8">
        <f t="shared" si="4794"/>
        <v>5176.618792</v>
      </c>
      <c r="BF341" s="8">
        <f t="shared" si="4794"/>
        <v>5173.197422</v>
      </c>
      <c r="BG341" s="8">
        <f t="shared" si="4794"/>
        <v>5284.677108</v>
      </c>
      <c r="BH341" s="8">
        <f t="shared" si="4794"/>
        <v>5619.550064</v>
      </c>
      <c r="BI341" s="8">
        <f t="shared" si="4794"/>
        <v>6375.201957</v>
      </c>
      <c r="BJ341" s="8">
        <f t="shared" si="4794"/>
        <v>6287.812392</v>
      </c>
      <c r="BK341" s="8">
        <f t="shared" si="4794"/>
        <v>5562.087875</v>
      </c>
      <c r="BL341" s="8">
        <f t="shared" si="4794"/>
        <v>5344.696012</v>
      </c>
      <c r="BM341" s="8">
        <f t="shared" si="4794"/>
        <v>6202.954047</v>
      </c>
      <c r="BN341" s="8">
        <f t="shared" si="4794"/>
        <v>6955.544681</v>
      </c>
      <c r="BO341" s="8">
        <f t="shared" si="29"/>
        <v>66773.22894</v>
      </c>
      <c r="BP341" s="8">
        <f t="shared" ref="BP341:CA341" si="4795">BP342+BP346</f>
        <v>6049.220377</v>
      </c>
      <c r="BQ341" s="8">
        <f t="shared" si="4795"/>
        <v>6701.361823</v>
      </c>
      <c r="BR341" s="8">
        <f t="shared" si="4795"/>
        <v>7507.003362</v>
      </c>
      <c r="BS341" s="8">
        <f t="shared" si="4795"/>
        <v>7502.53743</v>
      </c>
      <c r="BT341" s="8">
        <f t="shared" si="4795"/>
        <v>7663.875373</v>
      </c>
      <c r="BU341" s="8">
        <f t="shared" si="4795"/>
        <v>8149.637743</v>
      </c>
      <c r="BV341" s="8">
        <f t="shared" si="4795"/>
        <v>9248.480627</v>
      </c>
      <c r="BW341" s="8">
        <f t="shared" si="4795"/>
        <v>9118.767116</v>
      </c>
      <c r="BX341" s="8">
        <f t="shared" si="4795"/>
        <v>8053.405265</v>
      </c>
      <c r="BY341" s="8">
        <f t="shared" si="4795"/>
        <v>7760.375126</v>
      </c>
      <c r="BZ341" s="8">
        <f t="shared" si="4795"/>
        <v>8994.668944</v>
      </c>
      <c r="CA341" s="8">
        <f t="shared" si="4795"/>
        <v>10087.13177</v>
      </c>
      <c r="CB341" s="8">
        <f t="shared" si="31"/>
        <v>96836.46495</v>
      </c>
      <c r="CC341" s="8">
        <f t="shared" ref="CC341:CN341" si="4796">CC342+CC346</f>
        <v>8864.067772</v>
      </c>
      <c r="CD341" s="8">
        <f t="shared" si="4796"/>
        <v>9816.928091</v>
      </c>
      <c r="CE341" s="8">
        <f t="shared" si="4796"/>
        <v>10997.24113</v>
      </c>
      <c r="CF341" s="8">
        <f t="shared" si="4796"/>
        <v>10991.09517</v>
      </c>
      <c r="CG341" s="8">
        <f t="shared" si="4796"/>
        <v>11227.13298</v>
      </c>
      <c r="CH341" s="8">
        <f t="shared" si="4796"/>
        <v>11938.88206</v>
      </c>
      <c r="CI341" s="8">
        <f t="shared" si="4796"/>
        <v>13551.74096</v>
      </c>
      <c r="CJ341" s="8">
        <f t="shared" si="4796"/>
        <v>13358.60923</v>
      </c>
      <c r="CK341" s="8">
        <f t="shared" si="4796"/>
        <v>11791.06427</v>
      </c>
      <c r="CL341" s="8">
        <f t="shared" si="4796"/>
        <v>11379.36927</v>
      </c>
      <c r="CM341" s="8">
        <f t="shared" si="4796"/>
        <v>13167.98345</v>
      </c>
      <c r="CN341" s="8">
        <f t="shared" si="4796"/>
        <v>14777.2226</v>
      </c>
      <c r="CO341" s="8">
        <f t="shared" si="33"/>
        <v>141861.337</v>
      </c>
      <c r="CP341" s="2"/>
      <c r="CQ341" s="2"/>
      <c r="CR341" s="48">
        <f>O341-'ОПУ БС'!C341</f>
        <v>0</v>
      </c>
      <c r="CS341" s="48">
        <f>AB341-'ОПУ БС'!D341</f>
        <v>0</v>
      </c>
      <c r="CT341" s="48">
        <f>AO341-'ОПУ БС'!E341</f>
        <v>0</v>
      </c>
      <c r="CU341" s="48">
        <f>BB341-'ОПУ БС'!F341</f>
        <v>0</v>
      </c>
      <c r="CV341" s="48">
        <f>BO341-'ОПУ БС'!G341</f>
        <v>0</v>
      </c>
      <c r="CW341" s="48">
        <f>CB341-'ОПУ БС'!H341</f>
        <v>0</v>
      </c>
      <c r="CX341" s="48">
        <f>CO341-'ОПУ БС'!I341</f>
        <v>0</v>
      </c>
      <c r="CY341" s="2"/>
      <c r="CZ341" s="2"/>
      <c r="DA341" s="49">
        <f t="shared" ref="DA341:DL341" si="4797">DA342+DA346</f>
        <v>0</v>
      </c>
      <c r="DB341" s="49">
        <f t="shared" si="4797"/>
        <v>0</v>
      </c>
      <c r="DC341" s="49">
        <f t="shared" si="4797"/>
        <v>0</v>
      </c>
      <c r="DD341" s="49">
        <f t="shared" si="4797"/>
        <v>0</v>
      </c>
      <c r="DE341" s="49">
        <f t="shared" si="4797"/>
        <v>0</v>
      </c>
      <c r="DF341" s="49">
        <f t="shared" si="4797"/>
        <v>-7.362571976</v>
      </c>
      <c r="DG341" s="49">
        <f t="shared" si="4797"/>
        <v>-7.612152025</v>
      </c>
      <c r="DH341" s="49">
        <f t="shared" si="4797"/>
        <v>-8.243245116</v>
      </c>
      <c r="DI341" s="49">
        <f t="shared" si="4797"/>
        <v>-7.659652542</v>
      </c>
      <c r="DJ341" s="49">
        <f t="shared" si="4797"/>
        <v>-7.221958111</v>
      </c>
      <c r="DK341" s="49">
        <f t="shared" si="4797"/>
        <v>-8.828873217</v>
      </c>
      <c r="DL341" s="49">
        <f t="shared" si="4797"/>
        <v>-9.118633978</v>
      </c>
      <c r="DM341" s="50">
        <f t="shared" si="35"/>
        <v>-56.04708697</v>
      </c>
      <c r="DN341" s="49">
        <f t="shared" ref="DN341:DY341" si="4798">DN342+DN346</f>
        <v>-7.738819692</v>
      </c>
      <c r="DO341" s="49">
        <f t="shared" si="4798"/>
        <v>-9.631604084</v>
      </c>
      <c r="DP341" s="49">
        <f t="shared" si="4798"/>
        <v>-10.77014843</v>
      </c>
      <c r="DQ341" s="49">
        <f t="shared" si="4798"/>
        <v>-10.70352478</v>
      </c>
      <c r="DR341" s="49">
        <f t="shared" si="4798"/>
        <v>-10.9425864</v>
      </c>
      <c r="DS341" s="49">
        <f t="shared" si="4798"/>
        <v>-11.65071549</v>
      </c>
      <c r="DT341" s="49">
        <f t="shared" si="4798"/>
        <v>-11.99819456</v>
      </c>
      <c r="DU341" s="49">
        <f t="shared" si="4798"/>
        <v>-13.04505385</v>
      </c>
      <c r="DV341" s="49">
        <f t="shared" si="4798"/>
        <v>-12.12151022</v>
      </c>
      <c r="DW341" s="49">
        <f t="shared" si="4798"/>
        <v>-11.42885249</v>
      </c>
      <c r="DX341" s="49">
        <f t="shared" si="4798"/>
        <v>-14.07016603</v>
      </c>
      <c r="DY341" s="49">
        <f t="shared" si="4798"/>
        <v>-14.43036931</v>
      </c>
      <c r="DZ341" s="50">
        <f t="shared" si="37"/>
        <v>-138.5315453</v>
      </c>
      <c r="EA341" s="49">
        <f t="shared" ref="EA341:EL341" si="4799">EA342+EA346</f>
        <v>-8.3668767</v>
      </c>
      <c r="EB341" s="49">
        <f t="shared" si="4799"/>
        <v>-10.44104105</v>
      </c>
      <c r="EC341" s="49">
        <f t="shared" si="4799"/>
        <v>-11.6746027</v>
      </c>
      <c r="ED341" s="49">
        <f t="shared" si="4799"/>
        <v>-11.60832194</v>
      </c>
      <c r="EE341" s="49">
        <f t="shared" si="4799"/>
        <v>-11.86238271</v>
      </c>
      <c r="EF341" s="49">
        <f t="shared" si="4799"/>
        <v>-12.63297074</v>
      </c>
      <c r="EG341" s="49">
        <f t="shared" si="4799"/>
        <v>-12.9799852</v>
      </c>
      <c r="EH341" s="49">
        <f t="shared" si="4799"/>
        <v>-14.14540595</v>
      </c>
      <c r="EI341" s="49">
        <f t="shared" si="4799"/>
        <v>-13.14396128</v>
      </c>
      <c r="EJ341" s="49">
        <f t="shared" si="4799"/>
        <v>-12.39287778</v>
      </c>
      <c r="EK341" s="49">
        <f t="shared" si="4799"/>
        <v>-15.32070137</v>
      </c>
      <c r="EL341" s="49">
        <f t="shared" si="4799"/>
        <v>-15.64757296</v>
      </c>
      <c r="EM341" s="50">
        <f t="shared" si="39"/>
        <v>-150.2167004</v>
      </c>
      <c r="EN341" s="49">
        <f t="shared" ref="EN341:EY341" si="4800">EN342+EN346</f>
        <v>-7.566480023</v>
      </c>
      <c r="EO341" s="49">
        <f t="shared" si="4800"/>
        <v>-9.456471843</v>
      </c>
      <c r="EP341" s="49">
        <f t="shared" si="4800"/>
        <v>-10.57380433</v>
      </c>
      <c r="EQ341" s="49">
        <f t="shared" si="4800"/>
        <v>-10.51770398</v>
      </c>
      <c r="ER341" s="49">
        <f t="shared" si="4800"/>
        <v>-10.74380388</v>
      </c>
      <c r="ES341" s="49">
        <f t="shared" si="4800"/>
        <v>-11.4440685</v>
      </c>
      <c r="ET341" s="49">
        <f t="shared" si="4800"/>
        <v>-11.74304473</v>
      </c>
      <c r="EU341" s="49">
        <f t="shared" si="4800"/>
        <v>-12.81450749</v>
      </c>
      <c r="EV341" s="49">
        <f t="shared" si="4800"/>
        <v>-11.90728572</v>
      </c>
      <c r="EW341" s="49">
        <f t="shared" si="4800"/>
        <v>-11.22686939</v>
      </c>
      <c r="EX341" s="49">
        <f t="shared" si="4800"/>
        <v>-13.91388536</v>
      </c>
      <c r="EY341" s="49">
        <f t="shared" si="4800"/>
        <v>-14.17534014</v>
      </c>
      <c r="EZ341" s="51">
        <f t="shared" si="41"/>
        <v>-136.0832654</v>
      </c>
      <c r="FA341" s="49">
        <f t="shared" ref="FA341:FL341" si="4801">FA342+FA346</f>
        <v>-4.800544131</v>
      </c>
      <c r="FB341" s="49">
        <f t="shared" si="4801"/>
        <v>-6.002402802</v>
      </c>
      <c r="FC341" s="49">
        <f t="shared" si="4801"/>
        <v>-6.711944885</v>
      </c>
      <c r="FD341" s="49">
        <f t="shared" si="4801"/>
        <v>-6.677722218</v>
      </c>
      <c r="FE341" s="49">
        <f t="shared" si="4801"/>
        <v>-6.819492555</v>
      </c>
      <c r="FF341" s="49">
        <f t="shared" si="4801"/>
        <v>-7.265048072</v>
      </c>
      <c r="FG341" s="49">
        <f t="shared" si="4801"/>
        <v>-7.451734006</v>
      </c>
      <c r="FH341" s="49">
        <f t="shared" si="4801"/>
        <v>-8.135160965</v>
      </c>
      <c r="FI341" s="49">
        <f t="shared" si="4801"/>
        <v>-7.559220366</v>
      </c>
      <c r="FJ341" s="49">
        <f t="shared" si="4801"/>
        <v>-7.127264916</v>
      </c>
      <c r="FK341" s="49">
        <f t="shared" si="4801"/>
        <v>-8.841483115</v>
      </c>
      <c r="FL341" s="49">
        <f t="shared" si="4801"/>
        <v>-8.999071864</v>
      </c>
      <c r="FM341" s="51">
        <f t="shared" si="43"/>
        <v>-86.39108989</v>
      </c>
      <c r="FN341" s="2"/>
      <c r="FO341" s="2"/>
      <c r="FP341" s="8">
        <f t="shared" ref="FP341:GA341" si="4802">FP342+FP346</f>
        <v>877.2149214</v>
      </c>
      <c r="FQ341" s="8">
        <f t="shared" si="4802"/>
        <v>975.6065937</v>
      </c>
      <c r="FR341" s="8">
        <f t="shared" si="4802"/>
        <v>1092.440162</v>
      </c>
      <c r="FS341" s="8">
        <f t="shared" si="4802"/>
        <v>1091.051865</v>
      </c>
      <c r="FT341" s="8">
        <f t="shared" si="4802"/>
        <v>1114.961388</v>
      </c>
      <c r="FU341" s="8">
        <f t="shared" si="4802"/>
        <v>1185.481725</v>
      </c>
      <c r="FV341" s="8">
        <f t="shared" si="4802"/>
        <v>1341.457541</v>
      </c>
      <c r="FW341" s="8">
        <f t="shared" si="4802"/>
        <v>1326.440914</v>
      </c>
      <c r="FX341" s="8">
        <f t="shared" si="4802"/>
        <v>1188.689955</v>
      </c>
      <c r="FY341" s="8">
        <f t="shared" si="4802"/>
        <v>1121.602823</v>
      </c>
      <c r="FZ341" s="8">
        <f t="shared" si="4802"/>
        <v>1303.848417</v>
      </c>
      <c r="GA341" s="8">
        <f t="shared" si="4802"/>
        <v>1467.301896</v>
      </c>
      <c r="GB341" s="52">
        <f t="shared" si="45"/>
        <v>14086.0982</v>
      </c>
      <c r="GC341" s="8">
        <f t="shared" ref="GC341:GN341" si="4803">GC342+GC346</f>
        <v>1217.973351</v>
      </c>
      <c r="GD341" s="8">
        <f t="shared" si="4803"/>
        <v>1351.777402</v>
      </c>
      <c r="GE341" s="8">
        <f t="shared" si="4803"/>
        <v>1514.174474</v>
      </c>
      <c r="GF341" s="8">
        <f t="shared" si="4803"/>
        <v>1512.601926</v>
      </c>
      <c r="GG341" s="8">
        <f t="shared" si="4803"/>
        <v>1545.54725</v>
      </c>
      <c r="GH341" s="8">
        <f t="shared" si="4803"/>
        <v>1643.365242</v>
      </c>
      <c r="GI341" s="8">
        <f t="shared" si="4803"/>
        <v>1862.212926</v>
      </c>
      <c r="GJ341" s="8">
        <f t="shared" si="4803"/>
        <v>1838.782512</v>
      </c>
      <c r="GK341" s="8">
        <f t="shared" si="4803"/>
        <v>1639.633271</v>
      </c>
      <c r="GL341" s="8">
        <f t="shared" si="4803"/>
        <v>1555.527359</v>
      </c>
      <c r="GM341" s="8">
        <f t="shared" si="4803"/>
        <v>1811.246772</v>
      </c>
      <c r="GN341" s="8">
        <f t="shared" si="4803"/>
        <v>2034.051452</v>
      </c>
      <c r="GO341" s="52">
        <f t="shared" si="47"/>
        <v>19526.89394</v>
      </c>
      <c r="GP341" s="53">
        <f t="shared" ref="GP341:HA341" si="4804">GP342+GP346</f>
        <v>1799.181653</v>
      </c>
      <c r="GQ341" s="53">
        <f t="shared" si="4804"/>
        <v>1995.591933</v>
      </c>
      <c r="GR341" s="53">
        <f t="shared" si="4804"/>
        <v>2235.484846</v>
      </c>
      <c r="GS341" s="53">
        <f t="shared" si="4804"/>
        <v>2233.481146</v>
      </c>
      <c r="GT341" s="53">
        <f t="shared" si="4804"/>
        <v>2281.905417</v>
      </c>
      <c r="GU341" s="53">
        <f t="shared" si="4804"/>
        <v>2419.035468</v>
      </c>
      <c r="GV341" s="53">
        <f t="shared" si="4804"/>
        <v>2743.228107</v>
      </c>
      <c r="GW341" s="53">
        <f t="shared" si="4804"/>
        <v>2706.691322</v>
      </c>
      <c r="GX341" s="53">
        <f t="shared" si="4804"/>
        <v>2405.28222</v>
      </c>
      <c r="GY341" s="53">
        <f t="shared" si="4804"/>
        <v>2293.682391</v>
      </c>
      <c r="GZ341" s="53">
        <f t="shared" si="4804"/>
        <v>2667.424385</v>
      </c>
      <c r="HA341" s="53">
        <f t="shared" si="4804"/>
        <v>2994.127568</v>
      </c>
      <c r="HB341" s="52">
        <f t="shared" si="49"/>
        <v>28775.11645</v>
      </c>
      <c r="HC341" s="53">
        <f t="shared" ref="HC341:HN341" si="4805">HC342+HC346</f>
        <v>2706.930863</v>
      </c>
      <c r="HD341" s="53">
        <f t="shared" si="4805"/>
        <v>3000.058498</v>
      </c>
      <c r="HE341" s="53">
        <f t="shared" si="4805"/>
        <v>3360.698711</v>
      </c>
      <c r="HF341" s="53">
        <f t="shared" si="4805"/>
        <v>3358.225443</v>
      </c>
      <c r="HG341" s="53">
        <f t="shared" si="4805"/>
        <v>3430.774933</v>
      </c>
      <c r="HH341" s="53">
        <f t="shared" si="4805"/>
        <v>3648.087228</v>
      </c>
      <c r="HI341" s="53">
        <f t="shared" si="4805"/>
        <v>4138.547769</v>
      </c>
      <c r="HJ341" s="53">
        <f t="shared" si="4805"/>
        <v>4081.898089</v>
      </c>
      <c r="HK341" s="53">
        <f t="shared" si="4805"/>
        <v>3617.482658</v>
      </c>
      <c r="HL341" s="53">
        <f t="shared" si="4805"/>
        <v>3464.534628</v>
      </c>
      <c r="HM341" s="53">
        <f t="shared" si="4805"/>
        <v>4024.97751</v>
      </c>
      <c r="HN341" s="53">
        <f t="shared" si="4805"/>
        <v>4515.373992</v>
      </c>
      <c r="HO341" s="52">
        <f t="shared" si="51"/>
        <v>43347.59032</v>
      </c>
      <c r="HP341" s="53">
        <f t="shared" ref="HP341:IA341" si="4806">HP342+HP346</f>
        <v>4161.404741</v>
      </c>
      <c r="HQ341" s="53">
        <f t="shared" si="4806"/>
        <v>4610.67593</v>
      </c>
      <c r="HR341" s="53">
        <f t="shared" si="4806"/>
        <v>5164.94419</v>
      </c>
      <c r="HS341" s="53">
        <f t="shared" si="4806"/>
        <v>5161.5891</v>
      </c>
      <c r="HT341" s="53">
        <f t="shared" si="4806"/>
        <v>5272.814725</v>
      </c>
      <c r="HU341" s="53">
        <f t="shared" si="4806"/>
        <v>5606.917093</v>
      </c>
      <c r="HV341" s="53">
        <f t="shared" si="4806"/>
        <v>6362.221972</v>
      </c>
      <c r="HW341" s="53">
        <f t="shared" si="4806"/>
        <v>6273.666986</v>
      </c>
      <c r="HX341" s="53">
        <f t="shared" si="4806"/>
        <v>5548.943913</v>
      </c>
      <c r="HY341" s="53">
        <f t="shared" si="4806"/>
        <v>5332.303134</v>
      </c>
      <c r="HZ341" s="53">
        <f t="shared" si="4806"/>
        <v>6187.633345</v>
      </c>
      <c r="IA341" s="53">
        <f t="shared" si="4806"/>
        <v>6939.897108</v>
      </c>
      <c r="IB341" s="52">
        <f t="shared" si="53"/>
        <v>66623.01224</v>
      </c>
      <c r="IC341" s="53">
        <f t="shared" ref="IC341:IN341" si="4807">IC342+IC346</f>
        <v>6041.653897</v>
      </c>
      <c r="ID341" s="53">
        <f t="shared" si="4807"/>
        <v>6691.905351</v>
      </c>
      <c r="IE341" s="53">
        <f t="shared" si="4807"/>
        <v>7496.429557</v>
      </c>
      <c r="IF341" s="53">
        <f t="shared" si="4807"/>
        <v>7492.019726</v>
      </c>
      <c r="IG341" s="53">
        <f t="shared" si="4807"/>
        <v>7653.131569</v>
      </c>
      <c r="IH341" s="53">
        <f t="shared" si="4807"/>
        <v>8138.193675</v>
      </c>
      <c r="II341" s="53">
        <f t="shared" si="4807"/>
        <v>9236.737582</v>
      </c>
      <c r="IJ341" s="53">
        <f t="shared" si="4807"/>
        <v>9105.952609</v>
      </c>
      <c r="IK341" s="53">
        <f t="shared" si="4807"/>
        <v>8041.497979</v>
      </c>
      <c r="IL341" s="53">
        <f t="shared" si="4807"/>
        <v>7749.148256</v>
      </c>
      <c r="IM341" s="53">
        <f t="shared" si="4807"/>
        <v>8980.755059</v>
      </c>
      <c r="IN341" s="53">
        <f t="shared" si="4807"/>
        <v>10072.95643</v>
      </c>
      <c r="IO341" s="52">
        <f t="shared" si="55"/>
        <v>96700.38169</v>
      </c>
      <c r="IP341" s="53">
        <f t="shared" ref="IP341:JA341" si="4808">IP342+IP346</f>
        <v>8859.267228</v>
      </c>
      <c r="IQ341" s="53">
        <f t="shared" si="4808"/>
        <v>9810.925688</v>
      </c>
      <c r="IR341" s="53">
        <f t="shared" si="4808"/>
        <v>10990.52918</v>
      </c>
      <c r="IS341" s="53">
        <f t="shared" si="4808"/>
        <v>10984.41745</v>
      </c>
      <c r="IT341" s="53">
        <f t="shared" si="4808"/>
        <v>11220.31349</v>
      </c>
      <c r="IU341" s="53">
        <f t="shared" si="4808"/>
        <v>11931.61702</v>
      </c>
      <c r="IV341" s="53">
        <f t="shared" si="4808"/>
        <v>13544.28923</v>
      </c>
      <c r="IW341" s="53">
        <f t="shared" si="4808"/>
        <v>13350.47407</v>
      </c>
      <c r="IX341" s="53">
        <f t="shared" si="4808"/>
        <v>11783.50505</v>
      </c>
      <c r="IY341" s="53">
        <f t="shared" si="4808"/>
        <v>11372.242</v>
      </c>
      <c r="IZ341" s="53">
        <f t="shared" si="4808"/>
        <v>13159.14197</v>
      </c>
      <c r="JA341" s="53">
        <f t="shared" si="4808"/>
        <v>14768.22353</v>
      </c>
      <c r="JB341" s="52">
        <f t="shared" si="57"/>
        <v>141774.9459</v>
      </c>
      <c r="JC341" s="2"/>
      <c r="JD341" s="2"/>
      <c r="JE341" s="19">
        <f t="shared" si="58"/>
        <v>0</v>
      </c>
      <c r="JF341" s="19">
        <f t="shared" si="59"/>
        <v>0</v>
      </c>
      <c r="JG341" s="48">
        <f t="shared" si="60"/>
        <v>0</v>
      </c>
      <c r="JH341" s="48">
        <f t="shared" si="61"/>
        <v>0</v>
      </c>
      <c r="JI341" s="48">
        <f t="shared" si="62"/>
        <v>0</v>
      </c>
      <c r="JJ341" s="48">
        <f t="shared" si="63"/>
        <v>0</v>
      </c>
      <c r="JK341" s="48">
        <f t="shared" si="64"/>
        <v>0</v>
      </c>
    </row>
    <row r="342" ht="19.5" customHeight="1" outlineLevel="1">
      <c r="A342" s="2"/>
      <c r="B342" s="6" t="s">
        <v>17</v>
      </c>
      <c r="C342" s="8">
        <f t="shared" ref="C342:N342" si="4809">SUM(C343:C345)</f>
        <v>748.9101363</v>
      </c>
      <c r="D342" s="8">
        <f t="shared" si="4809"/>
        <v>817.8887015</v>
      </c>
      <c r="E342" s="8">
        <f t="shared" si="4809"/>
        <v>916.4295089</v>
      </c>
      <c r="F342" s="8">
        <f t="shared" si="4809"/>
        <v>916.4295089</v>
      </c>
      <c r="G342" s="8">
        <f t="shared" si="4809"/>
        <v>936.1376703</v>
      </c>
      <c r="H342" s="8">
        <f t="shared" si="4809"/>
        <v>995.2621548</v>
      </c>
      <c r="I342" s="8">
        <f t="shared" si="4809"/>
        <v>1143.073366</v>
      </c>
      <c r="J342" s="8">
        <f t="shared" si="4809"/>
        <v>1113.511124</v>
      </c>
      <c r="K342" s="8">
        <f t="shared" si="4809"/>
        <v>990.83484</v>
      </c>
      <c r="L342" s="8">
        <f t="shared" si="4809"/>
        <v>935.0537143</v>
      </c>
      <c r="M342" s="8">
        <f t="shared" si="4809"/>
        <v>1079.606072</v>
      </c>
      <c r="N342" s="8">
        <f t="shared" si="4809"/>
        <v>1231.760093</v>
      </c>
      <c r="O342" s="8">
        <f t="shared" si="21"/>
        <v>11824.89689</v>
      </c>
      <c r="P342" s="8">
        <f t="shared" ref="P342:AA342" si="4810">SUM(P343:P345)</f>
        <v>1066.120032</v>
      </c>
      <c r="Q342" s="8">
        <f t="shared" si="4810"/>
        <v>1164.315298</v>
      </c>
      <c r="R342" s="8">
        <f t="shared" si="4810"/>
        <v>1304.59425</v>
      </c>
      <c r="S342" s="8">
        <f t="shared" si="4810"/>
        <v>1304.59425</v>
      </c>
      <c r="T342" s="8">
        <f t="shared" si="4810"/>
        <v>1332.65004</v>
      </c>
      <c r="U342" s="8">
        <f t="shared" si="4810"/>
        <v>1416.817411</v>
      </c>
      <c r="V342" s="8">
        <f t="shared" si="4810"/>
        <v>1627.235838</v>
      </c>
      <c r="W342" s="8">
        <f t="shared" si="4810"/>
        <v>1585.152153</v>
      </c>
      <c r="X342" s="8">
        <f t="shared" si="4810"/>
        <v>1403.959043</v>
      </c>
      <c r="Y342" s="8">
        <f t="shared" si="4810"/>
        <v>1333.32023</v>
      </c>
      <c r="Z342" s="8">
        <f t="shared" si="4810"/>
        <v>1541.22875</v>
      </c>
      <c r="AA342" s="8">
        <f t="shared" si="4810"/>
        <v>1753.486895</v>
      </c>
      <c r="AB342" s="8">
        <f t="shared" si="23"/>
        <v>16833.47419</v>
      </c>
      <c r="AC342" s="8">
        <f t="shared" ref="AC342:AN342" si="4811">SUM(AC343:AC345)</f>
        <v>1590.023646</v>
      </c>
      <c r="AD342" s="8">
        <f t="shared" si="4811"/>
        <v>1736.473192</v>
      </c>
      <c r="AE342" s="8">
        <f t="shared" si="4811"/>
        <v>1945.68683</v>
      </c>
      <c r="AF342" s="8">
        <f t="shared" si="4811"/>
        <v>1945.68683</v>
      </c>
      <c r="AG342" s="8">
        <f t="shared" si="4811"/>
        <v>1987.529558</v>
      </c>
      <c r="AH342" s="8">
        <f t="shared" si="4811"/>
        <v>2113.05774</v>
      </c>
      <c r="AI342" s="8">
        <f t="shared" si="4811"/>
        <v>2426.878197</v>
      </c>
      <c r="AJ342" s="8">
        <f t="shared" si="4811"/>
        <v>2364.114105</v>
      </c>
      <c r="AK342" s="8">
        <f t="shared" si="4811"/>
        <v>2086.958258</v>
      </c>
      <c r="AL342" s="8">
        <f t="shared" si="4811"/>
        <v>1993.54837</v>
      </c>
      <c r="AM342" s="8">
        <f t="shared" si="4811"/>
        <v>2300.509321</v>
      </c>
      <c r="AN342" s="8">
        <f t="shared" si="4811"/>
        <v>2615.170471</v>
      </c>
      <c r="AO342" s="8">
        <f t="shared" si="25"/>
        <v>25105.63652</v>
      </c>
      <c r="AP342" s="8">
        <f t="shared" ref="AP342:BA342" si="4812">SUM(AP343:AP345)</f>
        <v>2419.642818</v>
      </c>
      <c r="AQ342" s="8">
        <f t="shared" si="4812"/>
        <v>2642.504656</v>
      </c>
      <c r="AR342" s="8">
        <f t="shared" si="4812"/>
        <v>2960.878711</v>
      </c>
      <c r="AS342" s="8">
        <f t="shared" si="4812"/>
        <v>2960.878711</v>
      </c>
      <c r="AT342" s="8">
        <f t="shared" si="4812"/>
        <v>3024.553522</v>
      </c>
      <c r="AU342" s="8">
        <f t="shared" si="4812"/>
        <v>3215.577955</v>
      </c>
      <c r="AV342" s="8">
        <f t="shared" si="4812"/>
        <v>3693.139037</v>
      </c>
      <c r="AW342" s="8">
        <f t="shared" si="4812"/>
        <v>3597.626821</v>
      </c>
      <c r="AX342" s="8">
        <f t="shared" si="4812"/>
        <v>3167.496081</v>
      </c>
      <c r="AY342" s="8">
        <f t="shared" si="4812"/>
        <v>3040.261571</v>
      </c>
      <c r="AZ342" s="8">
        <f t="shared" si="4812"/>
        <v>3502.651023</v>
      </c>
      <c r="BA342" s="8">
        <f t="shared" si="4812"/>
        <v>3979.675687</v>
      </c>
      <c r="BB342" s="8">
        <f t="shared" si="27"/>
        <v>38204.88659</v>
      </c>
      <c r="BC342" s="8">
        <f t="shared" ref="BC342:BN342" si="4813">SUM(BC343:BC345)</f>
        <v>3737.878751</v>
      </c>
      <c r="BD342" s="8">
        <f t="shared" si="4813"/>
        <v>4082.157057</v>
      </c>
      <c r="BE342" s="8">
        <f t="shared" si="4813"/>
        <v>4573.983208</v>
      </c>
      <c r="BF342" s="8">
        <f t="shared" si="4813"/>
        <v>4573.983208</v>
      </c>
      <c r="BG342" s="8">
        <f t="shared" si="4813"/>
        <v>4672.348438</v>
      </c>
      <c r="BH342" s="8">
        <f t="shared" si="4813"/>
        <v>4967.444129</v>
      </c>
      <c r="BI342" s="8">
        <f t="shared" si="4813"/>
        <v>5705.183356</v>
      </c>
      <c r="BJ342" s="8">
        <f t="shared" si="4813"/>
        <v>5557.635511</v>
      </c>
      <c r="BK342" s="8">
        <f t="shared" si="4813"/>
        <v>4883.604932</v>
      </c>
      <c r="BL342" s="8">
        <f t="shared" si="4813"/>
        <v>4704.983523</v>
      </c>
      <c r="BM342" s="8">
        <f t="shared" si="4813"/>
        <v>5412.109162</v>
      </c>
      <c r="BN342" s="8">
        <f t="shared" si="4813"/>
        <v>6147.826893</v>
      </c>
      <c r="BO342" s="8">
        <f t="shared" si="29"/>
        <v>59019.13817</v>
      </c>
      <c r="BP342" s="8">
        <f t="shared" ref="BP342:CA342" si="4814">SUM(BP343:BP345)</f>
        <v>5446.882223</v>
      </c>
      <c r="BQ342" s="8">
        <f t="shared" si="4814"/>
        <v>5948.568744</v>
      </c>
      <c r="BR342" s="8">
        <f t="shared" si="4814"/>
        <v>6665.263773</v>
      </c>
      <c r="BS342" s="8">
        <f t="shared" si="4814"/>
        <v>6665.263773</v>
      </c>
      <c r="BT342" s="8">
        <f t="shared" si="4814"/>
        <v>6808.602779</v>
      </c>
      <c r="BU342" s="8">
        <f t="shared" si="4814"/>
        <v>7238.619797</v>
      </c>
      <c r="BV342" s="8">
        <f t="shared" si="4814"/>
        <v>8313.662341</v>
      </c>
      <c r="BW342" s="8">
        <f t="shared" si="4814"/>
        <v>8098.653832</v>
      </c>
      <c r="BX342" s="8">
        <f t="shared" si="4814"/>
        <v>7105.51239</v>
      </c>
      <c r="BY342" s="8">
        <f t="shared" si="4814"/>
        <v>6866.647558</v>
      </c>
      <c r="BZ342" s="8">
        <f t="shared" si="4814"/>
        <v>7887.038448</v>
      </c>
      <c r="CA342" s="8">
        <f t="shared" si="4814"/>
        <v>8958.687867</v>
      </c>
      <c r="CB342" s="8">
        <f t="shared" si="31"/>
        <v>86003.40353</v>
      </c>
      <c r="CC342" s="8">
        <f t="shared" ref="CC342:CN342" si="4815">SUM(CC343:CC345)</f>
        <v>8001.951254</v>
      </c>
      <c r="CD342" s="8">
        <f t="shared" si="4815"/>
        <v>8738.97308</v>
      </c>
      <c r="CE342" s="8">
        <f t="shared" si="4815"/>
        <v>9791.861403</v>
      </c>
      <c r="CF342" s="8">
        <f t="shared" si="4815"/>
        <v>9791.861403</v>
      </c>
      <c r="CG342" s="8">
        <f t="shared" si="4815"/>
        <v>10002.43907</v>
      </c>
      <c r="CH342" s="8">
        <f t="shared" si="4815"/>
        <v>10634.17206</v>
      </c>
      <c r="CI342" s="8">
        <f t="shared" si="4815"/>
        <v>12213.50455</v>
      </c>
      <c r="CJ342" s="8">
        <f t="shared" si="4815"/>
        <v>11897.63805</v>
      </c>
      <c r="CK342" s="8">
        <f t="shared" si="4815"/>
        <v>10433.52467</v>
      </c>
      <c r="CL342" s="8">
        <f t="shared" si="4815"/>
        <v>10099.40336</v>
      </c>
      <c r="CM342" s="8">
        <f t="shared" si="4815"/>
        <v>11580.16582</v>
      </c>
      <c r="CN342" s="8">
        <f t="shared" si="4815"/>
        <v>13161.10404</v>
      </c>
      <c r="CO342" s="8">
        <f t="shared" si="33"/>
        <v>126346.5988</v>
      </c>
      <c r="CP342" s="2"/>
      <c r="CQ342" s="2"/>
      <c r="CR342" s="48">
        <f>O342-'ОПУ БС'!C342</f>
        <v>0</v>
      </c>
      <c r="CS342" s="48">
        <f>AB342-'ОПУ БС'!D342</f>
        <v>0</v>
      </c>
      <c r="CT342" s="48">
        <f>AO342-'ОПУ БС'!E342</f>
        <v>0</v>
      </c>
      <c r="CU342" s="48">
        <f>BB342-'ОПУ БС'!F342</f>
        <v>0</v>
      </c>
      <c r="CV342" s="48">
        <f>BO342-'ОПУ БС'!G342</f>
        <v>0</v>
      </c>
      <c r="CW342" s="48">
        <f>CB342-'ОПУ БС'!H342</f>
        <v>0</v>
      </c>
      <c r="CX342" s="48">
        <f>CO342-'ОПУ БС'!I342</f>
        <v>0</v>
      </c>
      <c r="CY342" s="2"/>
      <c r="CZ342" s="2"/>
      <c r="DA342" s="49">
        <f t="shared" ref="DA342:DL342" si="4816">SUM(DA343:DA345)</f>
        <v>0</v>
      </c>
      <c r="DB342" s="49">
        <f t="shared" si="4816"/>
        <v>0</v>
      </c>
      <c r="DC342" s="49">
        <f t="shared" si="4816"/>
        <v>0</v>
      </c>
      <c r="DD342" s="49">
        <f t="shared" si="4816"/>
        <v>0</v>
      </c>
      <c r="DE342" s="49">
        <f t="shared" si="4816"/>
        <v>0</v>
      </c>
      <c r="DF342" s="49">
        <f t="shared" si="4816"/>
        <v>0</v>
      </c>
      <c r="DG342" s="49">
        <f t="shared" si="4816"/>
        <v>0</v>
      </c>
      <c r="DH342" s="49">
        <f t="shared" si="4816"/>
        <v>0</v>
      </c>
      <c r="DI342" s="49">
        <f t="shared" si="4816"/>
        <v>0</v>
      </c>
      <c r="DJ342" s="49">
        <f t="shared" si="4816"/>
        <v>0</v>
      </c>
      <c r="DK342" s="49">
        <f t="shared" si="4816"/>
        <v>0</v>
      </c>
      <c r="DL342" s="49">
        <f t="shared" si="4816"/>
        <v>0</v>
      </c>
      <c r="DM342" s="50">
        <f t="shared" si="35"/>
        <v>0</v>
      </c>
      <c r="DN342" s="49">
        <f t="shared" ref="DN342:DY342" si="4817">SUM(DN343:DN345)</f>
        <v>0</v>
      </c>
      <c r="DO342" s="49">
        <f t="shared" si="4817"/>
        <v>0</v>
      </c>
      <c r="DP342" s="49">
        <f t="shared" si="4817"/>
        <v>0</v>
      </c>
      <c r="DQ342" s="49">
        <f t="shared" si="4817"/>
        <v>0</v>
      </c>
      <c r="DR342" s="49">
        <f t="shared" si="4817"/>
        <v>0</v>
      </c>
      <c r="DS342" s="49">
        <f t="shared" si="4817"/>
        <v>0</v>
      </c>
      <c r="DT342" s="49">
        <f t="shared" si="4817"/>
        <v>0</v>
      </c>
      <c r="DU342" s="49">
        <f t="shared" si="4817"/>
        <v>0</v>
      </c>
      <c r="DV342" s="49">
        <f t="shared" si="4817"/>
        <v>0</v>
      </c>
      <c r="DW342" s="49">
        <f t="shared" si="4817"/>
        <v>0</v>
      </c>
      <c r="DX342" s="49">
        <f t="shared" si="4817"/>
        <v>0</v>
      </c>
      <c r="DY342" s="49">
        <f t="shared" si="4817"/>
        <v>0</v>
      </c>
      <c r="DZ342" s="50">
        <f t="shared" si="37"/>
        <v>0</v>
      </c>
      <c r="EA342" s="49">
        <f t="shared" ref="EA342:EL342" si="4818">SUM(EA343:EA345)</f>
        <v>0</v>
      </c>
      <c r="EB342" s="49">
        <f t="shared" si="4818"/>
        <v>0</v>
      </c>
      <c r="EC342" s="49">
        <f t="shared" si="4818"/>
        <v>0</v>
      </c>
      <c r="ED342" s="49">
        <f t="shared" si="4818"/>
        <v>0</v>
      </c>
      <c r="EE342" s="49">
        <f t="shared" si="4818"/>
        <v>0</v>
      </c>
      <c r="EF342" s="49">
        <f t="shared" si="4818"/>
        <v>0</v>
      </c>
      <c r="EG342" s="49">
        <f t="shared" si="4818"/>
        <v>0</v>
      </c>
      <c r="EH342" s="49">
        <f t="shared" si="4818"/>
        <v>0</v>
      </c>
      <c r="EI342" s="49">
        <f t="shared" si="4818"/>
        <v>0</v>
      </c>
      <c r="EJ342" s="49">
        <f t="shared" si="4818"/>
        <v>0</v>
      </c>
      <c r="EK342" s="49">
        <f t="shared" si="4818"/>
        <v>0</v>
      </c>
      <c r="EL342" s="49">
        <f t="shared" si="4818"/>
        <v>0</v>
      </c>
      <c r="EM342" s="50">
        <f t="shared" si="39"/>
        <v>0</v>
      </c>
      <c r="EN342" s="49">
        <f t="shared" ref="EN342:EY342" si="4819">SUM(EN343:EN345)</f>
        <v>0</v>
      </c>
      <c r="EO342" s="49">
        <f t="shared" si="4819"/>
        <v>0</v>
      </c>
      <c r="EP342" s="49">
        <f t="shared" si="4819"/>
        <v>0</v>
      </c>
      <c r="EQ342" s="49">
        <f t="shared" si="4819"/>
        <v>0</v>
      </c>
      <c r="ER342" s="49">
        <f t="shared" si="4819"/>
        <v>0</v>
      </c>
      <c r="ES342" s="49">
        <f t="shared" si="4819"/>
        <v>0</v>
      </c>
      <c r="ET342" s="49">
        <f t="shared" si="4819"/>
        <v>0</v>
      </c>
      <c r="EU342" s="49">
        <f t="shared" si="4819"/>
        <v>0</v>
      </c>
      <c r="EV342" s="49">
        <f t="shared" si="4819"/>
        <v>0</v>
      </c>
      <c r="EW342" s="49">
        <f t="shared" si="4819"/>
        <v>0</v>
      </c>
      <c r="EX342" s="49">
        <f t="shared" si="4819"/>
        <v>0</v>
      </c>
      <c r="EY342" s="49">
        <f t="shared" si="4819"/>
        <v>0</v>
      </c>
      <c r="EZ342" s="51">
        <f t="shared" si="41"/>
        <v>0</v>
      </c>
      <c r="FA342" s="49">
        <f t="shared" ref="FA342:FL342" si="4820">SUM(FA343:FA345)</f>
        <v>0</v>
      </c>
      <c r="FB342" s="49">
        <f t="shared" si="4820"/>
        <v>0</v>
      </c>
      <c r="FC342" s="49">
        <f t="shared" si="4820"/>
        <v>0</v>
      </c>
      <c r="FD342" s="49">
        <f t="shared" si="4820"/>
        <v>0</v>
      </c>
      <c r="FE342" s="49">
        <f t="shared" si="4820"/>
        <v>0</v>
      </c>
      <c r="FF342" s="49">
        <f t="shared" si="4820"/>
        <v>0</v>
      </c>
      <c r="FG342" s="49">
        <f t="shared" si="4820"/>
        <v>0</v>
      </c>
      <c r="FH342" s="49">
        <f t="shared" si="4820"/>
        <v>0</v>
      </c>
      <c r="FI342" s="49">
        <f t="shared" si="4820"/>
        <v>0</v>
      </c>
      <c r="FJ342" s="49">
        <f t="shared" si="4820"/>
        <v>0</v>
      </c>
      <c r="FK342" s="49">
        <f t="shared" si="4820"/>
        <v>0</v>
      </c>
      <c r="FL342" s="49">
        <f t="shared" si="4820"/>
        <v>0</v>
      </c>
      <c r="FM342" s="51">
        <f t="shared" si="43"/>
        <v>0</v>
      </c>
      <c r="FN342" s="2"/>
      <c r="FO342" s="2"/>
      <c r="FP342" s="8">
        <f t="shared" ref="FP342:GA342" si="4821">SUM(FP343:FP345)</f>
        <v>748.9101363</v>
      </c>
      <c r="FQ342" s="8">
        <f t="shared" si="4821"/>
        <v>817.8887015</v>
      </c>
      <c r="FR342" s="8">
        <f t="shared" si="4821"/>
        <v>916.4295089</v>
      </c>
      <c r="FS342" s="8">
        <f t="shared" si="4821"/>
        <v>916.4295089</v>
      </c>
      <c r="FT342" s="8">
        <f t="shared" si="4821"/>
        <v>936.1376703</v>
      </c>
      <c r="FU342" s="8">
        <f t="shared" si="4821"/>
        <v>995.2621548</v>
      </c>
      <c r="FV342" s="8">
        <f t="shared" si="4821"/>
        <v>1143.073366</v>
      </c>
      <c r="FW342" s="8">
        <f t="shared" si="4821"/>
        <v>1113.511124</v>
      </c>
      <c r="FX342" s="8">
        <f t="shared" si="4821"/>
        <v>990.83484</v>
      </c>
      <c r="FY342" s="8">
        <f t="shared" si="4821"/>
        <v>935.0537143</v>
      </c>
      <c r="FZ342" s="8">
        <f t="shared" si="4821"/>
        <v>1079.606072</v>
      </c>
      <c r="GA342" s="8">
        <f t="shared" si="4821"/>
        <v>1231.760093</v>
      </c>
      <c r="GB342" s="52">
        <f t="shared" si="45"/>
        <v>11824.89689</v>
      </c>
      <c r="GC342" s="8">
        <f t="shared" ref="GC342:GN342" si="4822">SUM(GC343:GC345)</f>
        <v>1066.120032</v>
      </c>
      <c r="GD342" s="8">
        <f t="shared" si="4822"/>
        <v>1164.315298</v>
      </c>
      <c r="GE342" s="8">
        <f t="shared" si="4822"/>
        <v>1304.59425</v>
      </c>
      <c r="GF342" s="8">
        <f t="shared" si="4822"/>
        <v>1304.59425</v>
      </c>
      <c r="GG342" s="8">
        <f t="shared" si="4822"/>
        <v>1332.65004</v>
      </c>
      <c r="GH342" s="8">
        <f t="shared" si="4822"/>
        <v>1416.817411</v>
      </c>
      <c r="GI342" s="8">
        <f t="shared" si="4822"/>
        <v>1627.235838</v>
      </c>
      <c r="GJ342" s="8">
        <f t="shared" si="4822"/>
        <v>1585.152153</v>
      </c>
      <c r="GK342" s="8">
        <f t="shared" si="4822"/>
        <v>1403.959043</v>
      </c>
      <c r="GL342" s="8">
        <f t="shared" si="4822"/>
        <v>1333.32023</v>
      </c>
      <c r="GM342" s="8">
        <f t="shared" si="4822"/>
        <v>1541.22875</v>
      </c>
      <c r="GN342" s="8">
        <f t="shared" si="4822"/>
        <v>1753.486895</v>
      </c>
      <c r="GO342" s="52">
        <f t="shared" si="47"/>
        <v>16833.47419</v>
      </c>
      <c r="GP342" s="53">
        <f t="shared" ref="GP342:HA342" si="4823">SUM(GP343:GP345)</f>
        <v>1590.023646</v>
      </c>
      <c r="GQ342" s="53">
        <f t="shared" si="4823"/>
        <v>1736.473192</v>
      </c>
      <c r="GR342" s="53">
        <f t="shared" si="4823"/>
        <v>1945.68683</v>
      </c>
      <c r="GS342" s="53">
        <f t="shared" si="4823"/>
        <v>1945.68683</v>
      </c>
      <c r="GT342" s="53">
        <f t="shared" si="4823"/>
        <v>1987.529558</v>
      </c>
      <c r="GU342" s="53">
        <f t="shared" si="4823"/>
        <v>2113.05774</v>
      </c>
      <c r="GV342" s="53">
        <f t="shared" si="4823"/>
        <v>2426.878197</v>
      </c>
      <c r="GW342" s="53">
        <f t="shared" si="4823"/>
        <v>2364.114105</v>
      </c>
      <c r="GX342" s="53">
        <f t="shared" si="4823"/>
        <v>2086.958258</v>
      </c>
      <c r="GY342" s="53">
        <f t="shared" si="4823"/>
        <v>1993.54837</v>
      </c>
      <c r="GZ342" s="53">
        <f t="shared" si="4823"/>
        <v>2300.509321</v>
      </c>
      <c r="HA342" s="53">
        <f t="shared" si="4823"/>
        <v>2615.170471</v>
      </c>
      <c r="HB342" s="52">
        <f t="shared" si="49"/>
        <v>25105.63652</v>
      </c>
      <c r="HC342" s="53">
        <f t="shared" ref="HC342:HN342" si="4824">SUM(HC343:HC345)</f>
        <v>2419.642818</v>
      </c>
      <c r="HD342" s="53">
        <f t="shared" si="4824"/>
        <v>2642.504656</v>
      </c>
      <c r="HE342" s="53">
        <f t="shared" si="4824"/>
        <v>2960.878711</v>
      </c>
      <c r="HF342" s="53">
        <f t="shared" si="4824"/>
        <v>2960.878711</v>
      </c>
      <c r="HG342" s="53">
        <f t="shared" si="4824"/>
        <v>3024.553522</v>
      </c>
      <c r="HH342" s="53">
        <f t="shared" si="4824"/>
        <v>3215.577955</v>
      </c>
      <c r="HI342" s="53">
        <f t="shared" si="4824"/>
        <v>3693.139037</v>
      </c>
      <c r="HJ342" s="53">
        <f t="shared" si="4824"/>
        <v>3597.626821</v>
      </c>
      <c r="HK342" s="53">
        <f t="shared" si="4824"/>
        <v>3167.496081</v>
      </c>
      <c r="HL342" s="53">
        <f t="shared" si="4824"/>
        <v>3040.261571</v>
      </c>
      <c r="HM342" s="53">
        <f t="shared" si="4824"/>
        <v>3502.651023</v>
      </c>
      <c r="HN342" s="53">
        <f t="shared" si="4824"/>
        <v>3979.675687</v>
      </c>
      <c r="HO342" s="52">
        <f t="shared" si="51"/>
        <v>38204.88659</v>
      </c>
      <c r="HP342" s="53">
        <f t="shared" ref="HP342:IA342" si="4825">SUM(HP343:HP345)</f>
        <v>3737.878751</v>
      </c>
      <c r="HQ342" s="53">
        <f t="shared" si="4825"/>
        <v>4082.157057</v>
      </c>
      <c r="HR342" s="53">
        <f t="shared" si="4825"/>
        <v>4573.983208</v>
      </c>
      <c r="HS342" s="53">
        <f t="shared" si="4825"/>
        <v>4573.983208</v>
      </c>
      <c r="HT342" s="53">
        <f t="shared" si="4825"/>
        <v>4672.348438</v>
      </c>
      <c r="HU342" s="53">
        <f t="shared" si="4825"/>
        <v>4967.444129</v>
      </c>
      <c r="HV342" s="53">
        <f t="shared" si="4825"/>
        <v>5705.183356</v>
      </c>
      <c r="HW342" s="53">
        <f t="shared" si="4825"/>
        <v>5557.635511</v>
      </c>
      <c r="HX342" s="53">
        <f t="shared" si="4825"/>
        <v>4883.604932</v>
      </c>
      <c r="HY342" s="53">
        <f t="shared" si="4825"/>
        <v>4704.983523</v>
      </c>
      <c r="HZ342" s="53">
        <f t="shared" si="4825"/>
        <v>5412.109162</v>
      </c>
      <c r="IA342" s="53">
        <f t="shared" si="4825"/>
        <v>6147.826893</v>
      </c>
      <c r="IB342" s="52">
        <f t="shared" si="53"/>
        <v>59019.13817</v>
      </c>
      <c r="IC342" s="53">
        <f t="shared" ref="IC342:IN342" si="4826">SUM(IC343:IC345)</f>
        <v>5446.882223</v>
      </c>
      <c r="ID342" s="53">
        <f t="shared" si="4826"/>
        <v>5948.568744</v>
      </c>
      <c r="IE342" s="53">
        <f t="shared" si="4826"/>
        <v>6665.263773</v>
      </c>
      <c r="IF342" s="53">
        <f t="shared" si="4826"/>
        <v>6665.263773</v>
      </c>
      <c r="IG342" s="53">
        <f t="shared" si="4826"/>
        <v>6808.602779</v>
      </c>
      <c r="IH342" s="53">
        <f t="shared" si="4826"/>
        <v>7238.619797</v>
      </c>
      <c r="II342" s="53">
        <f t="shared" si="4826"/>
        <v>8313.662341</v>
      </c>
      <c r="IJ342" s="53">
        <f t="shared" si="4826"/>
        <v>8098.653832</v>
      </c>
      <c r="IK342" s="53">
        <f t="shared" si="4826"/>
        <v>7105.51239</v>
      </c>
      <c r="IL342" s="53">
        <f t="shared" si="4826"/>
        <v>6866.647558</v>
      </c>
      <c r="IM342" s="53">
        <f t="shared" si="4826"/>
        <v>7887.038448</v>
      </c>
      <c r="IN342" s="53">
        <f t="shared" si="4826"/>
        <v>8958.687867</v>
      </c>
      <c r="IO342" s="52">
        <f t="shared" si="55"/>
        <v>86003.40353</v>
      </c>
      <c r="IP342" s="53">
        <f t="shared" ref="IP342:JA342" si="4827">SUM(IP343:IP345)</f>
        <v>8001.951254</v>
      </c>
      <c r="IQ342" s="53">
        <f t="shared" si="4827"/>
        <v>8738.97308</v>
      </c>
      <c r="IR342" s="53">
        <f t="shared" si="4827"/>
        <v>9791.861403</v>
      </c>
      <c r="IS342" s="53">
        <f t="shared" si="4827"/>
        <v>9791.861403</v>
      </c>
      <c r="IT342" s="53">
        <f t="shared" si="4827"/>
        <v>10002.43907</v>
      </c>
      <c r="IU342" s="53">
        <f t="shared" si="4827"/>
        <v>10634.17206</v>
      </c>
      <c r="IV342" s="53">
        <f t="shared" si="4827"/>
        <v>12213.50455</v>
      </c>
      <c r="IW342" s="53">
        <f t="shared" si="4827"/>
        <v>11897.63805</v>
      </c>
      <c r="IX342" s="53">
        <f t="shared" si="4827"/>
        <v>10433.52467</v>
      </c>
      <c r="IY342" s="53">
        <f t="shared" si="4827"/>
        <v>10099.40336</v>
      </c>
      <c r="IZ342" s="53">
        <f t="shared" si="4827"/>
        <v>11580.16582</v>
      </c>
      <c r="JA342" s="53">
        <f t="shared" si="4827"/>
        <v>13161.10404</v>
      </c>
      <c r="JB342" s="52">
        <f t="shared" si="57"/>
        <v>126346.5988</v>
      </c>
      <c r="JC342" s="2"/>
      <c r="JD342" s="2"/>
      <c r="JE342" s="19">
        <f t="shared" si="58"/>
        <v>0</v>
      </c>
      <c r="JF342" s="19">
        <f t="shared" si="59"/>
        <v>0</v>
      </c>
      <c r="JG342" s="48">
        <f t="shared" si="60"/>
        <v>0</v>
      </c>
      <c r="JH342" s="48">
        <f t="shared" si="61"/>
        <v>0</v>
      </c>
      <c r="JI342" s="48">
        <f t="shared" si="62"/>
        <v>0</v>
      </c>
      <c r="JJ342" s="48">
        <f t="shared" si="63"/>
        <v>0</v>
      </c>
      <c r="JK342" s="48">
        <f t="shared" si="64"/>
        <v>0</v>
      </c>
    </row>
    <row r="343" ht="19.5" customHeight="1" outlineLevel="1">
      <c r="A343" s="2"/>
      <c r="B343" s="13" t="s">
        <v>18</v>
      </c>
      <c r="C343" s="10">
        <f t="shared" ref="C343:N343" si="4828">C315*20%</f>
        <v>353.4207401</v>
      </c>
      <c r="D343" s="10">
        <f t="shared" si="4828"/>
        <v>385.9726504</v>
      </c>
      <c r="E343" s="10">
        <f t="shared" si="4828"/>
        <v>432.4753794</v>
      </c>
      <c r="F343" s="10">
        <f t="shared" si="4828"/>
        <v>432.4753794</v>
      </c>
      <c r="G343" s="10">
        <f t="shared" si="4828"/>
        <v>441.7759252</v>
      </c>
      <c r="H343" s="10">
        <f t="shared" si="4828"/>
        <v>469.6775625</v>
      </c>
      <c r="I343" s="10">
        <f t="shared" si="4828"/>
        <v>539.431656</v>
      </c>
      <c r="J343" s="10">
        <f t="shared" si="4828"/>
        <v>525.4808373</v>
      </c>
      <c r="K343" s="10">
        <f t="shared" si="4828"/>
        <v>488.2786541</v>
      </c>
      <c r="L343" s="10">
        <f t="shared" si="4828"/>
        <v>460.3770167</v>
      </c>
      <c r="M343" s="10">
        <f t="shared" si="4828"/>
        <v>469.6775625</v>
      </c>
      <c r="N343" s="10">
        <f t="shared" si="4828"/>
        <v>581.284112</v>
      </c>
      <c r="O343" s="10">
        <f t="shared" si="21"/>
        <v>5580.327476</v>
      </c>
      <c r="P343" s="10">
        <f t="shared" ref="P343:AA343" si="4829">P315*20%</f>
        <v>506.825566</v>
      </c>
      <c r="Q343" s="10">
        <f t="shared" si="4829"/>
        <v>553.5068681</v>
      </c>
      <c r="R343" s="10">
        <f t="shared" si="4829"/>
        <v>620.1944426</v>
      </c>
      <c r="S343" s="10">
        <f t="shared" si="4829"/>
        <v>620.1944426</v>
      </c>
      <c r="T343" s="10">
        <f t="shared" si="4829"/>
        <v>633.5319575</v>
      </c>
      <c r="U343" s="10">
        <f t="shared" si="4829"/>
        <v>673.5445021</v>
      </c>
      <c r="V343" s="10">
        <f t="shared" si="4829"/>
        <v>773.5758639</v>
      </c>
      <c r="W343" s="10">
        <f t="shared" si="4829"/>
        <v>753.5695915</v>
      </c>
      <c r="X343" s="10">
        <f t="shared" si="4829"/>
        <v>700.2195319</v>
      </c>
      <c r="Y343" s="10">
        <f t="shared" si="4829"/>
        <v>660.2069873</v>
      </c>
      <c r="Z343" s="10">
        <f t="shared" si="4829"/>
        <v>673.5445021</v>
      </c>
      <c r="AA343" s="10">
        <f t="shared" si="4829"/>
        <v>833.5946809</v>
      </c>
      <c r="AB343" s="10">
        <f t="shared" si="23"/>
        <v>8002.508936</v>
      </c>
      <c r="AC343" s="10">
        <f t="shared" ref="AC343:AN343" si="4830">AC315*20%</f>
        <v>780.1872848</v>
      </c>
      <c r="AD343" s="10">
        <f t="shared" si="4830"/>
        <v>852.04664</v>
      </c>
      <c r="AE343" s="10">
        <f t="shared" si="4830"/>
        <v>954.7028617</v>
      </c>
      <c r="AF343" s="10">
        <f t="shared" si="4830"/>
        <v>954.7028617</v>
      </c>
      <c r="AG343" s="10">
        <f t="shared" si="4830"/>
        <v>975.234106</v>
      </c>
      <c r="AH343" s="10">
        <f t="shared" si="4830"/>
        <v>1036.827839</v>
      </c>
      <c r="AI343" s="10">
        <f t="shared" si="4830"/>
        <v>1190.812172</v>
      </c>
      <c r="AJ343" s="10">
        <f t="shared" si="4830"/>
        <v>1160.015305</v>
      </c>
      <c r="AK343" s="10">
        <f t="shared" si="4830"/>
        <v>1077.890328</v>
      </c>
      <c r="AL343" s="10">
        <f t="shared" si="4830"/>
        <v>1016.296595</v>
      </c>
      <c r="AM343" s="10">
        <f t="shared" si="4830"/>
        <v>1036.827839</v>
      </c>
      <c r="AN343" s="10">
        <f t="shared" si="4830"/>
        <v>1283.202771</v>
      </c>
      <c r="AO343" s="10">
        <f t="shared" si="25"/>
        <v>12318.7466</v>
      </c>
      <c r="AP343" s="10">
        <f t="shared" ref="AP343:BA343" si="4831">AP315*20%</f>
        <v>1220.303871</v>
      </c>
      <c r="AQ343" s="10">
        <f t="shared" si="4831"/>
        <v>1332.70028</v>
      </c>
      <c r="AR343" s="10">
        <f t="shared" si="4831"/>
        <v>1493.266579</v>
      </c>
      <c r="AS343" s="10">
        <f t="shared" si="4831"/>
        <v>1493.266579</v>
      </c>
      <c r="AT343" s="10">
        <f t="shared" si="4831"/>
        <v>1525.379839</v>
      </c>
      <c r="AU343" s="10">
        <f t="shared" si="4831"/>
        <v>1621.719618</v>
      </c>
      <c r="AV343" s="10">
        <f t="shared" si="4831"/>
        <v>1862.569066</v>
      </c>
      <c r="AW343" s="10">
        <f t="shared" si="4831"/>
        <v>1814.399176</v>
      </c>
      <c r="AX343" s="10">
        <f t="shared" si="4831"/>
        <v>1685.946137</v>
      </c>
      <c r="AY343" s="10">
        <f t="shared" si="4831"/>
        <v>1589.606358</v>
      </c>
      <c r="AZ343" s="10">
        <f t="shared" si="4831"/>
        <v>1621.719618</v>
      </c>
      <c r="BA343" s="10">
        <f t="shared" si="4831"/>
        <v>2007.078735</v>
      </c>
      <c r="BB343" s="10">
        <f t="shared" si="27"/>
        <v>19267.95586</v>
      </c>
      <c r="BC343" s="10">
        <f t="shared" ref="BC343:BN343" si="4832">BC315*20%</f>
        <v>1929.614581</v>
      </c>
      <c r="BD343" s="10">
        <f t="shared" si="4832"/>
        <v>2107.34224</v>
      </c>
      <c r="BE343" s="10">
        <f t="shared" si="4832"/>
        <v>2361.238895</v>
      </c>
      <c r="BF343" s="10">
        <f t="shared" si="4832"/>
        <v>2361.238895</v>
      </c>
      <c r="BG343" s="10">
        <f t="shared" si="4832"/>
        <v>2412.018226</v>
      </c>
      <c r="BH343" s="10">
        <f t="shared" si="4832"/>
        <v>2564.356219</v>
      </c>
      <c r="BI343" s="10">
        <f t="shared" si="4832"/>
        <v>2945.201202</v>
      </c>
      <c r="BJ343" s="10">
        <f t="shared" si="4832"/>
        <v>2869.032206</v>
      </c>
      <c r="BK343" s="10">
        <f t="shared" si="4832"/>
        <v>2665.914881</v>
      </c>
      <c r="BL343" s="10">
        <f t="shared" si="4832"/>
        <v>2513.576888</v>
      </c>
      <c r="BM343" s="10">
        <f t="shared" si="4832"/>
        <v>2564.356219</v>
      </c>
      <c r="BN343" s="10">
        <f t="shared" si="4832"/>
        <v>3173.708192</v>
      </c>
      <c r="BO343" s="10">
        <f t="shared" si="29"/>
        <v>30467.59865</v>
      </c>
      <c r="BP343" s="10">
        <f t="shared" ref="BP343:CA343" si="4833">BP315*20%</f>
        <v>2869.698817</v>
      </c>
      <c r="BQ343" s="10">
        <f t="shared" si="4833"/>
        <v>3134.013182</v>
      </c>
      <c r="BR343" s="10">
        <f t="shared" si="4833"/>
        <v>3511.605131</v>
      </c>
      <c r="BS343" s="10">
        <f t="shared" si="4833"/>
        <v>3511.605131</v>
      </c>
      <c r="BT343" s="10">
        <f t="shared" si="4833"/>
        <v>3587.123521</v>
      </c>
      <c r="BU343" s="10">
        <f t="shared" si="4833"/>
        <v>3813.678691</v>
      </c>
      <c r="BV343" s="10">
        <f t="shared" si="4833"/>
        <v>4380.066615</v>
      </c>
      <c r="BW343" s="10">
        <f t="shared" si="4833"/>
        <v>4266.78903</v>
      </c>
      <c r="BX343" s="10">
        <f t="shared" si="4833"/>
        <v>3964.715471</v>
      </c>
      <c r="BY343" s="10">
        <f t="shared" si="4833"/>
        <v>3738.160301</v>
      </c>
      <c r="BZ343" s="10">
        <f t="shared" si="4833"/>
        <v>3813.678691</v>
      </c>
      <c r="CA343" s="10">
        <f t="shared" si="4833"/>
        <v>4719.89937</v>
      </c>
      <c r="CB343" s="10">
        <f t="shared" si="31"/>
        <v>45311.03395</v>
      </c>
      <c r="CC343" s="10">
        <f t="shared" ref="CC343:CN343" si="4834">CC315*20%</f>
        <v>4294.493943</v>
      </c>
      <c r="CD343" s="10">
        <f t="shared" si="4834"/>
        <v>4690.039438</v>
      </c>
      <c r="CE343" s="10">
        <f t="shared" si="4834"/>
        <v>5255.10443</v>
      </c>
      <c r="CF343" s="10">
        <f t="shared" si="4834"/>
        <v>5255.10443</v>
      </c>
      <c r="CG343" s="10">
        <f t="shared" si="4834"/>
        <v>5368.117429</v>
      </c>
      <c r="CH343" s="10">
        <f t="shared" si="4834"/>
        <v>5707.156424</v>
      </c>
      <c r="CI343" s="10">
        <f t="shared" si="4834"/>
        <v>6554.753913</v>
      </c>
      <c r="CJ343" s="10">
        <f t="shared" si="4834"/>
        <v>6385.234415</v>
      </c>
      <c r="CK343" s="10">
        <f t="shared" si="4834"/>
        <v>5933.182421</v>
      </c>
      <c r="CL343" s="10">
        <f t="shared" si="4834"/>
        <v>5594.143425</v>
      </c>
      <c r="CM343" s="10">
        <f t="shared" si="4834"/>
        <v>5707.156424</v>
      </c>
      <c r="CN343" s="10">
        <f t="shared" si="4834"/>
        <v>7063.312406</v>
      </c>
      <c r="CO343" s="10">
        <f t="shared" si="33"/>
        <v>67807.7991</v>
      </c>
      <c r="CP343" s="2"/>
      <c r="CQ343" s="2"/>
      <c r="CR343" s="48">
        <f>O343-'ОПУ БС'!C343</f>
        <v>0</v>
      </c>
      <c r="CS343" s="48">
        <f>AB343-'ОПУ БС'!D343</f>
        <v>0</v>
      </c>
      <c r="CT343" s="48">
        <f>AO343-'ОПУ БС'!E343</f>
        <v>0</v>
      </c>
      <c r="CU343" s="48">
        <f>BB343-'ОПУ БС'!F343</f>
        <v>0</v>
      </c>
      <c r="CV343" s="48">
        <f>BO343-'ОПУ БС'!G343</f>
        <v>0</v>
      </c>
      <c r="CW343" s="48">
        <f>CB343-'ОПУ БС'!H343</f>
        <v>0</v>
      </c>
      <c r="CX343" s="48">
        <f>CO343-'ОПУ БС'!I343</f>
        <v>0</v>
      </c>
      <c r="CY343" s="2"/>
      <c r="CZ343" s="2"/>
      <c r="DA343" s="54">
        <f t="shared" ref="DA343:DL343" si="4835">DA315*20%</f>
        <v>0</v>
      </c>
      <c r="DB343" s="54">
        <f t="shared" si="4835"/>
        <v>0</v>
      </c>
      <c r="DC343" s="54">
        <f t="shared" si="4835"/>
        <v>0</v>
      </c>
      <c r="DD343" s="54">
        <f t="shared" si="4835"/>
        <v>0</v>
      </c>
      <c r="DE343" s="54">
        <f t="shared" si="4835"/>
        <v>0</v>
      </c>
      <c r="DF343" s="54">
        <f t="shared" si="4835"/>
        <v>0</v>
      </c>
      <c r="DG343" s="54">
        <f t="shared" si="4835"/>
        <v>0</v>
      </c>
      <c r="DH343" s="54">
        <f t="shared" si="4835"/>
        <v>0</v>
      </c>
      <c r="DI343" s="54">
        <f t="shared" si="4835"/>
        <v>0</v>
      </c>
      <c r="DJ343" s="54">
        <f t="shared" si="4835"/>
        <v>0</v>
      </c>
      <c r="DK343" s="54">
        <f t="shared" si="4835"/>
        <v>0</v>
      </c>
      <c r="DL343" s="54">
        <f t="shared" si="4835"/>
        <v>0</v>
      </c>
      <c r="DM343" s="55">
        <f t="shared" si="35"/>
        <v>0</v>
      </c>
      <c r="DN343" s="54">
        <f t="shared" ref="DN343:DY343" si="4836">DN315*20%</f>
        <v>0</v>
      </c>
      <c r="DO343" s="54">
        <f t="shared" si="4836"/>
        <v>0</v>
      </c>
      <c r="DP343" s="54">
        <f t="shared" si="4836"/>
        <v>0</v>
      </c>
      <c r="DQ343" s="54">
        <f t="shared" si="4836"/>
        <v>0</v>
      </c>
      <c r="DR343" s="54">
        <f t="shared" si="4836"/>
        <v>0</v>
      </c>
      <c r="DS343" s="54">
        <f t="shared" si="4836"/>
        <v>0</v>
      </c>
      <c r="DT343" s="54">
        <f t="shared" si="4836"/>
        <v>0</v>
      </c>
      <c r="DU343" s="54">
        <f t="shared" si="4836"/>
        <v>0</v>
      </c>
      <c r="DV343" s="54">
        <f t="shared" si="4836"/>
        <v>0</v>
      </c>
      <c r="DW343" s="54">
        <f t="shared" si="4836"/>
        <v>0</v>
      </c>
      <c r="DX343" s="54">
        <f t="shared" si="4836"/>
        <v>0</v>
      </c>
      <c r="DY343" s="54">
        <f t="shared" si="4836"/>
        <v>0</v>
      </c>
      <c r="DZ343" s="50">
        <f t="shared" si="37"/>
        <v>0</v>
      </c>
      <c r="EA343" s="54">
        <f t="shared" ref="EA343:EL343" si="4837">EA315*20%</f>
        <v>0</v>
      </c>
      <c r="EB343" s="54">
        <f t="shared" si="4837"/>
        <v>0</v>
      </c>
      <c r="EC343" s="54">
        <f t="shared" si="4837"/>
        <v>0</v>
      </c>
      <c r="ED343" s="54">
        <f t="shared" si="4837"/>
        <v>0</v>
      </c>
      <c r="EE343" s="54">
        <f t="shared" si="4837"/>
        <v>0</v>
      </c>
      <c r="EF343" s="54">
        <f t="shared" si="4837"/>
        <v>0</v>
      </c>
      <c r="EG343" s="54">
        <f t="shared" si="4837"/>
        <v>0</v>
      </c>
      <c r="EH343" s="54">
        <f t="shared" si="4837"/>
        <v>0</v>
      </c>
      <c r="EI343" s="54">
        <f t="shared" si="4837"/>
        <v>0</v>
      </c>
      <c r="EJ343" s="54">
        <f t="shared" si="4837"/>
        <v>0</v>
      </c>
      <c r="EK343" s="54">
        <f t="shared" si="4837"/>
        <v>0</v>
      </c>
      <c r="EL343" s="54">
        <f t="shared" si="4837"/>
        <v>0</v>
      </c>
      <c r="EM343" s="50">
        <f t="shared" si="39"/>
        <v>0</v>
      </c>
      <c r="EN343" s="54">
        <f t="shared" ref="EN343:EY343" si="4838">EN315*20%</f>
        <v>0</v>
      </c>
      <c r="EO343" s="54">
        <f t="shared" si="4838"/>
        <v>0</v>
      </c>
      <c r="EP343" s="54">
        <f t="shared" si="4838"/>
        <v>0</v>
      </c>
      <c r="EQ343" s="54">
        <f t="shared" si="4838"/>
        <v>0</v>
      </c>
      <c r="ER343" s="54">
        <f t="shared" si="4838"/>
        <v>0</v>
      </c>
      <c r="ES343" s="54">
        <f t="shared" si="4838"/>
        <v>0</v>
      </c>
      <c r="ET343" s="54">
        <f t="shared" si="4838"/>
        <v>0</v>
      </c>
      <c r="EU343" s="54">
        <f t="shared" si="4838"/>
        <v>0</v>
      </c>
      <c r="EV343" s="54">
        <f t="shared" si="4838"/>
        <v>0</v>
      </c>
      <c r="EW343" s="54">
        <f t="shared" si="4838"/>
        <v>0</v>
      </c>
      <c r="EX343" s="54">
        <f t="shared" si="4838"/>
        <v>0</v>
      </c>
      <c r="EY343" s="54">
        <f t="shared" si="4838"/>
        <v>0</v>
      </c>
      <c r="EZ343" s="51">
        <f t="shared" si="41"/>
        <v>0</v>
      </c>
      <c r="FA343" s="54">
        <f t="shared" ref="FA343:FL343" si="4839">FA315*20%</f>
        <v>0</v>
      </c>
      <c r="FB343" s="54">
        <f t="shared" si="4839"/>
        <v>0</v>
      </c>
      <c r="FC343" s="54">
        <f t="shared" si="4839"/>
        <v>0</v>
      </c>
      <c r="FD343" s="54">
        <f t="shared" si="4839"/>
        <v>0</v>
      </c>
      <c r="FE343" s="54">
        <f t="shared" si="4839"/>
        <v>0</v>
      </c>
      <c r="FF343" s="54">
        <f t="shared" si="4839"/>
        <v>0</v>
      </c>
      <c r="FG343" s="54">
        <f t="shared" si="4839"/>
        <v>0</v>
      </c>
      <c r="FH343" s="54">
        <f t="shared" si="4839"/>
        <v>0</v>
      </c>
      <c r="FI343" s="54">
        <f t="shared" si="4839"/>
        <v>0</v>
      </c>
      <c r="FJ343" s="54">
        <f t="shared" si="4839"/>
        <v>0</v>
      </c>
      <c r="FK343" s="54">
        <f t="shared" si="4839"/>
        <v>0</v>
      </c>
      <c r="FL343" s="54">
        <f t="shared" si="4839"/>
        <v>0</v>
      </c>
      <c r="FM343" s="51">
        <f t="shared" si="43"/>
        <v>0</v>
      </c>
      <c r="FN343" s="2"/>
      <c r="FO343" s="2"/>
      <c r="FP343" s="10">
        <f t="shared" ref="FP343:GA343" si="4840">FP315*20%</f>
        <v>353.4207401</v>
      </c>
      <c r="FQ343" s="10">
        <f t="shared" si="4840"/>
        <v>385.9726504</v>
      </c>
      <c r="FR343" s="10">
        <f t="shared" si="4840"/>
        <v>432.4753794</v>
      </c>
      <c r="FS343" s="10">
        <f t="shared" si="4840"/>
        <v>432.4753794</v>
      </c>
      <c r="FT343" s="10">
        <f t="shared" si="4840"/>
        <v>441.7759252</v>
      </c>
      <c r="FU343" s="10">
        <f t="shared" si="4840"/>
        <v>469.6775625</v>
      </c>
      <c r="FV343" s="10">
        <f t="shared" si="4840"/>
        <v>539.431656</v>
      </c>
      <c r="FW343" s="10">
        <f t="shared" si="4840"/>
        <v>525.4808373</v>
      </c>
      <c r="FX343" s="10">
        <f t="shared" si="4840"/>
        <v>488.2786541</v>
      </c>
      <c r="FY343" s="10">
        <f t="shared" si="4840"/>
        <v>460.3770167</v>
      </c>
      <c r="FZ343" s="10">
        <f t="shared" si="4840"/>
        <v>469.6775625</v>
      </c>
      <c r="GA343" s="10">
        <f t="shared" si="4840"/>
        <v>581.284112</v>
      </c>
      <c r="GB343" s="52">
        <f t="shared" si="45"/>
        <v>5580.327476</v>
      </c>
      <c r="GC343" s="10">
        <f t="shared" ref="GC343:GN343" si="4841">GC315*20%</f>
        <v>506.825566</v>
      </c>
      <c r="GD343" s="10">
        <f t="shared" si="4841"/>
        <v>553.5068681</v>
      </c>
      <c r="GE343" s="10">
        <f t="shared" si="4841"/>
        <v>620.1944426</v>
      </c>
      <c r="GF343" s="10">
        <f t="shared" si="4841"/>
        <v>620.1944426</v>
      </c>
      <c r="GG343" s="10">
        <f t="shared" si="4841"/>
        <v>633.5319575</v>
      </c>
      <c r="GH343" s="10">
        <f t="shared" si="4841"/>
        <v>673.5445021</v>
      </c>
      <c r="GI343" s="10">
        <f t="shared" si="4841"/>
        <v>773.5758639</v>
      </c>
      <c r="GJ343" s="10">
        <f t="shared" si="4841"/>
        <v>753.5695915</v>
      </c>
      <c r="GK343" s="10">
        <f t="shared" si="4841"/>
        <v>700.2195319</v>
      </c>
      <c r="GL343" s="10">
        <f t="shared" si="4841"/>
        <v>660.2069873</v>
      </c>
      <c r="GM343" s="10">
        <f t="shared" si="4841"/>
        <v>673.5445021</v>
      </c>
      <c r="GN343" s="10">
        <f t="shared" si="4841"/>
        <v>833.5946809</v>
      </c>
      <c r="GO343" s="52">
        <f t="shared" si="47"/>
        <v>8002.508936</v>
      </c>
      <c r="GP343" s="63">
        <f t="shared" ref="GP343:HA343" si="4842">GP315*20%</f>
        <v>780.1872848</v>
      </c>
      <c r="GQ343" s="63">
        <f t="shared" si="4842"/>
        <v>852.04664</v>
      </c>
      <c r="GR343" s="63">
        <f t="shared" si="4842"/>
        <v>954.7028617</v>
      </c>
      <c r="GS343" s="63">
        <f t="shared" si="4842"/>
        <v>954.7028617</v>
      </c>
      <c r="GT343" s="63">
        <f t="shared" si="4842"/>
        <v>975.234106</v>
      </c>
      <c r="GU343" s="63">
        <f t="shared" si="4842"/>
        <v>1036.827839</v>
      </c>
      <c r="GV343" s="63">
        <f t="shared" si="4842"/>
        <v>1190.812172</v>
      </c>
      <c r="GW343" s="63">
        <f t="shared" si="4842"/>
        <v>1160.015305</v>
      </c>
      <c r="GX343" s="63">
        <f t="shared" si="4842"/>
        <v>1077.890328</v>
      </c>
      <c r="GY343" s="63">
        <f t="shared" si="4842"/>
        <v>1016.296595</v>
      </c>
      <c r="GZ343" s="63">
        <f t="shared" si="4842"/>
        <v>1036.827839</v>
      </c>
      <c r="HA343" s="63">
        <f t="shared" si="4842"/>
        <v>1283.202771</v>
      </c>
      <c r="HB343" s="52">
        <f t="shared" si="49"/>
        <v>12318.7466</v>
      </c>
      <c r="HC343" s="63">
        <f t="shared" ref="HC343:HN343" si="4843">HC315*20%</f>
        <v>1220.303871</v>
      </c>
      <c r="HD343" s="63">
        <f t="shared" si="4843"/>
        <v>1332.70028</v>
      </c>
      <c r="HE343" s="63">
        <f t="shared" si="4843"/>
        <v>1493.266579</v>
      </c>
      <c r="HF343" s="63">
        <f t="shared" si="4843"/>
        <v>1493.266579</v>
      </c>
      <c r="HG343" s="63">
        <f t="shared" si="4843"/>
        <v>1525.379839</v>
      </c>
      <c r="HH343" s="63">
        <f t="shared" si="4843"/>
        <v>1621.719618</v>
      </c>
      <c r="HI343" s="63">
        <f t="shared" si="4843"/>
        <v>1862.569066</v>
      </c>
      <c r="HJ343" s="63">
        <f t="shared" si="4843"/>
        <v>1814.399176</v>
      </c>
      <c r="HK343" s="63">
        <f t="shared" si="4843"/>
        <v>1685.946137</v>
      </c>
      <c r="HL343" s="63">
        <f t="shared" si="4843"/>
        <v>1589.606358</v>
      </c>
      <c r="HM343" s="63">
        <f t="shared" si="4843"/>
        <v>1621.719618</v>
      </c>
      <c r="HN343" s="63">
        <f t="shared" si="4843"/>
        <v>2007.078735</v>
      </c>
      <c r="HO343" s="52">
        <f t="shared" si="51"/>
        <v>19267.95586</v>
      </c>
      <c r="HP343" s="63">
        <f t="shared" ref="HP343:IA343" si="4844">HP315*20%</f>
        <v>1929.614581</v>
      </c>
      <c r="HQ343" s="63">
        <f t="shared" si="4844"/>
        <v>2107.34224</v>
      </c>
      <c r="HR343" s="63">
        <f t="shared" si="4844"/>
        <v>2361.238895</v>
      </c>
      <c r="HS343" s="63">
        <f t="shared" si="4844"/>
        <v>2361.238895</v>
      </c>
      <c r="HT343" s="63">
        <f t="shared" si="4844"/>
        <v>2412.018226</v>
      </c>
      <c r="HU343" s="63">
        <f t="shared" si="4844"/>
        <v>2564.356219</v>
      </c>
      <c r="HV343" s="63">
        <f t="shared" si="4844"/>
        <v>2945.201202</v>
      </c>
      <c r="HW343" s="63">
        <f t="shared" si="4844"/>
        <v>2869.032206</v>
      </c>
      <c r="HX343" s="63">
        <f t="shared" si="4844"/>
        <v>2665.914881</v>
      </c>
      <c r="HY343" s="63">
        <f t="shared" si="4844"/>
        <v>2513.576888</v>
      </c>
      <c r="HZ343" s="63">
        <f t="shared" si="4844"/>
        <v>2564.356219</v>
      </c>
      <c r="IA343" s="63">
        <f t="shared" si="4844"/>
        <v>3173.708192</v>
      </c>
      <c r="IB343" s="52">
        <f t="shared" si="53"/>
        <v>30467.59865</v>
      </c>
      <c r="IC343" s="63">
        <f t="shared" ref="IC343:IN343" si="4845">IC315*20%</f>
        <v>2869.698817</v>
      </c>
      <c r="ID343" s="63">
        <f t="shared" si="4845"/>
        <v>3134.013182</v>
      </c>
      <c r="IE343" s="63">
        <f t="shared" si="4845"/>
        <v>3511.605131</v>
      </c>
      <c r="IF343" s="63">
        <f t="shared" si="4845"/>
        <v>3511.605131</v>
      </c>
      <c r="IG343" s="63">
        <f t="shared" si="4845"/>
        <v>3587.123521</v>
      </c>
      <c r="IH343" s="63">
        <f t="shared" si="4845"/>
        <v>3813.678691</v>
      </c>
      <c r="II343" s="63">
        <f t="shared" si="4845"/>
        <v>4380.066615</v>
      </c>
      <c r="IJ343" s="63">
        <f t="shared" si="4845"/>
        <v>4266.78903</v>
      </c>
      <c r="IK343" s="63">
        <f t="shared" si="4845"/>
        <v>3964.715471</v>
      </c>
      <c r="IL343" s="63">
        <f t="shared" si="4845"/>
        <v>3738.160301</v>
      </c>
      <c r="IM343" s="63">
        <f t="shared" si="4845"/>
        <v>3813.678691</v>
      </c>
      <c r="IN343" s="63">
        <f t="shared" si="4845"/>
        <v>4719.89937</v>
      </c>
      <c r="IO343" s="52">
        <f t="shared" si="55"/>
        <v>45311.03395</v>
      </c>
      <c r="IP343" s="63">
        <f t="shared" ref="IP343:JA343" si="4846">IP315*20%</f>
        <v>4294.493943</v>
      </c>
      <c r="IQ343" s="63">
        <f t="shared" si="4846"/>
        <v>4690.039438</v>
      </c>
      <c r="IR343" s="63">
        <f t="shared" si="4846"/>
        <v>5255.10443</v>
      </c>
      <c r="IS343" s="63">
        <f t="shared" si="4846"/>
        <v>5255.10443</v>
      </c>
      <c r="IT343" s="63">
        <f t="shared" si="4846"/>
        <v>5368.117429</v>
      </c>
      <c r="IU343" s="63">
        <f t="shared" si="4846"/>
        <v>5707.156424</v>
      </c>
      <c r="IV343" s="63">
        <f t="shared" si="4846"/>
        <v>6554.753913</v>
      </c>
      <c r="IW343" s="63">
        <f t="shared" si="4846"/>
        <v>6385.234415</v>
      </c>
      <c r="IX343" s="63">
        <f t="shared" si="4846"/>
        <v>5933.182421</v>
      </c>
      <c r="IY343" s="63">
        <f t="shared" si="4846"/>
        <v>5594.143425</v>
      </c>
      <c r="IZ343" s="63">
        <f t="shared" si="4846"/>
        <v>5707.156424</v>
      </c>
      <c r="JA343" s="63">
        <f t="shared" si="4846"/>
        <v>7063.312406</v>
      </c>
      <c r="JB343" s="52">
        <f t="shared" si="57"/>
        <v>67807.7991</v>
      </c>
      <c r="JC343" s="2"/>
      <c r="JD343" s="2"/>
      <c r="JE343" s="19">
        <f t="shared" si="58"/>
        <v>0</v>
      </c>
      <c r="JF343" s="19">
        <f t="shared" si="59"/>
        <v>0</v>
      </c>
      <c r="JG343" s="48">
        <f t="shared" si="60"/>
        <v>0</v>
      </c>
      <c r="JH343" s="48">
        <f t="shared" si="61"/>
        <v>0</v>
      </c>
      <c r="JI343" s="48">
        <f t="shared" si="62"/>
        <v>0</v>
      </c>
      <c r="JJ343" s="48">
        <f t="shared" si="63"/>
        <v>0</v>
      </c>
      <c r="JK343" s="48">
        <f t="shared" si="64"/>
        <v>0</v>
      </c>
    </row>
    <row r="344" ht="19.5" customHeight="1" outlineLevel="1">
      <c r="A344" s="2"/>
      <c r="B344" s="13" t="s">
        <v>19</v>
      </c>
      <c r="C344" s="10">
        <f t="shared" ref="C344:N344" si="4847">C316*20%</f>
        <v>307.8021206</v>
      </c>
      <c r="D344" s="10">
        <f t="shared" si="4847"/>
        <v>336.1523159</v>
      </c>
      <c r="E344" s="10">
        <f t="shared" si="4847"/>
        <v>376.652595</v>
      </c>
      <c r="F344" s="10">
        <f t="shared" si="4847"/>
        <v>376.652595</v>
      </c>
      <c r="G344" s="10">
        <f t="shared" si="4847"/>
        <v>384.7526508</v>
      </c>
      <c r="H344" s="10">
        <f t="shared" si="4847"/>
        <v>409.0528182</v>
      </c>
      <c r="I344" s="10">
        <f t="shared" si="4847"/>
        <v>469.8032367</v>
      </c>
      <c r="J344" s="10">
        <f t="shared" si="4847"/>
        <v>457.653153</v>
      </c>
      <c r="K344" s="10">
        <f t="shared" si="4847"/>
        <v>425.2529298</v>
      </c>
      <c r="L344" s="10">
        <f t="shared" si="4847"/>
        <v>360.4524833</v>
      </c>
      <c r="M344" s="10">
        <f t="shared" si="4847"/>
        <v>449.5530972</v>
      </c>
      <c r="N344" s="10">
        <f t="shared" si="4847"/>
        <v>506.2534878</v>
      </c>
      <c r="O344" s="10">
        <f t="shared" si="21"/>
        <v>4860.033483</v>
      </c>
      <c r="P344" s="10">
        <f t="shared" ref="P344:AA344" si="4848">P316*20%</f>
        <v>421.3545687</v>
      </c>
      <c r="Q344" s="10">
        <f t="shared" si="4848"/>
        <v>460.1635421</v>
      </c>
      <c r="R344" s="10">
        <f t="shared" si="4848"/>
        <v>515.6049327</v>
      </c>
      <c r="S344" s="10">
        <f t="shared" si="4848"/>
        <v>515.6049327</v>
      </c>
      <c r="T344" s="10">
        <f t="shared" si="4848"/>
        <v>526.6932108</v>
      </c>
      <c r="U344" s="10">
        <f t="shared" si="4848"/>
        <v>559.9580452</v>
      </c>
      <c r="V344" s="10">
        <f t="shared" si="4848"/>
        <v>643.1201311</v>
      </c>
      <c r="W344" s="10">
        <f t="shared" si="4848"/>
        <v>626.4877139</v>
      </c>
      <c r="X344" s="10">
        <f t="shared" si="4848"/>
        <v>582.1346014</v>
      </c>
      <c r="Y344" s="10">
        <f t="shared" si="4848"/>
        <v>493.4283765</v>
      </c>
      <c r="Z344" s="10">
        <f t="shared" si="4848"/>
        <v>615.3994358</v>
      </c>
      <c r="AA344" s="10">
        <f t="shared" si="4848"/>
        <v>693.0173827</v>
      </c>
      <c r="AB344" s="10">
        <f t="shared" si="23"/>
        <v>6652.966874</v>
      </c>
      <c r="AC344" s="10">
        <f t="shared" ref="AC344:AN344" si="4849">AC316*20%</f>
        <v>590.2664862</v>
      </c>
      <c r="AD344" s="10">
        <f t="shared" si="4849"/>
        <v>644.6331362</v>
      </c>
      <c r="AE344" s="10">
        <f t="shared" si="4849"/>
        <v>722.2997791</v>
      </c>
      <c r="AF344" s="10">
        <f t="shared" si="4849"/>
        <v>722.2997791</v>
      </c>
      <c r="AG344" s="10">
        <f t="shared" si="4849"/>
        <v>737.8331077</v>
      </c>
      <c r="AH344" s="10">
        <f t="shared" si="4849"/>
        <v>784.4330934</v>
      </c>
      <c r="AI344" s="10">
        <f t="shared" si="4849"/>
        <v>900.9330578</v>
      </c>
      <c r="AJ344" s="10">
        <f t="shared" si="4849"/>
        <v>877.6330649</v>
      </c>
      <c r="AK344" s="10">
        <f t="shared" si="4849"/>
        <v>815.4997506</v>
      </c>
      <c r="AL344" s="10">
        <f t="shared" si="4849"/>
        <v>691.2331219</v>
      </c>
      <c r="AM344" s="10">
        <f t="shared" si="4849"/>
        <v>862.0997364</v>
      </c>
      <c r="AN344" s="10">
        <f t="shared" si="4849"/>
        <v>970.8330364</v>
      </c>
      <c r="AO344" s="10">
        <f t="shared" si="25"/>
        <v>9319.99715</v>
      </c>
      <c r="AP344" s="10">
        <f t="shared" ref="AP344:BA344" si="4850">AP316*20%</f>
        <v>848.4759558</v>
      </c>
      <c r="AQ344" s="10">
        <f t="shared" si="4850"/>
        <v>926.6250569</v>
      </c>
      <c r="AR344" s="10">
        <f t="shared" si="4850"/>
        <v>1038.26663</v>
      </c>
      <c r="AS344" s="10">
        <f t="shared" si="4850"/>
        <v>1038.26663</v>
      </c>
      <c r="AT344" s="10">
        <f t="shared" si="4850"/>
        <v>1060.594945</v>
      </c>
      <c r="AU344" s="10">
        <f t="shared" si="4850"/>
        <v>1127.579889</v>
      </c>
      <c r="AV344" s="10">
        <f t="shared" si="4850"/>
        <v>1295.042248</v>
      </c>
      <c r="AW344" s="10">
        <f t="shared" si="4850"/>
        <v>1261.549776</v>
      </c>
      <c r="AX344" s="10">
        <f t="shared" si="4850"/>
        <v>1172.236518</v>
      </c>
      <c r="AY344" s="10">
        <f t="shared" si="4850"/>
        <v>993.6100008</v>
      </c>
      <c r="AZ344" s="10">
        <f t="shared" si="4850"/>
        <v>1239.221462</v>
      </c>
      <c r="BA344" s="10">
        <f t="shared" si="4850"/>
        <v>1395.519664</v>
      </c>
      <c r="BB344" s="10">
        <f t="shared" si="27"/>
        <v>13396.98878</v>
      </c>
      <c r="BC344" s="10">
        <f t="shared" ref="BC344:BN344" si="4851">BC316*20%</f>
        <v>1247.124855</v>
      </c>
      <c r="BD344" s="10">
        <f t="shared" si="4851"/>
        <v>1361.991618</v>
      </c>
      <c r="BE344" s="10">
        <f t="shared" si="4851"/>
        <v>1526.086994</v>
      </c>
      <c r="BF344" s="10">
        <f t="shared" si="4851"/>
        <v>1526.086994</v>
      </c>
      <c r="BG344" s="10">
        <f t="shared" si="4851"/>
        <v>1558.906069</v>
      </c>
      <c r="BH344" s="10">
        <f t="shared" si="4851"/>
        <v>1657.363294</v>
      </c>
      <c r="BI344" s="10">
        <f t="shared" si="4851"/>
        <v>1903.506358</v>
      </c>
      <c r="BJ344" s="10">
        <f t="shared" si="4851"/>
        <v>1854.277745</v>
      </c>
      <c r="BK344" s="10">
        <f t="shared" si="4851"/>
        <v>1723.001445</v>
      </c>
      <c r="BL344" s="10">
        <f t="shared" si="4851"/>
        <v>1460.448844</v>
      </c>
      <c r="BM344" s="10">
        <f t="shared" si="4851"/>
        <v>1821.45867</v>
      </c>
      <c r="BN344" s="10">
        <f t="shared" si="4851"/>
        <v>2051.192196</v>
      </c>
      <c r="BO344" s="10">
        <f t="shared" si="29"/>
        <v>19691.44508</v>
      </c>
      <c r="BP344" s="10">
        <f t="shared" ref="BP344:CA344" si="4852">BP316*20%</f>
        <v>1737.612569</v>
      </c>
      <c r="BQ344" s="10">
        <f t="shared" si="4852"/>
        <v>1897.655832</v>
      </c>
      <c r="BR344" s="10">
        <f t="shared" si="4852"/>
        <v>2126.289065</v>
      </c>
      <c r="BS344" s="10">
        <f t="shared" si="4852"/>
        <v>2126.289065</v>
      </c>
      <c r="BT344" s="10">
        <f t="shared" si="4852"/>
        <v>2172.015712</v>
      </c>
      <c r="BU344" s="10">
        <f t="shared" si="4852"/>
        <v>2309.195651</v>
      </c>
      <c r="BV344" s="10">
        <f t="shared" si="4852"/>
        <v>2652.145501</v>
      </c>
      <c r="BW344" s="10">
        <f t="shared" si="4852"/>
        <v>2583.555531</v>
      </c>
      <c r="BX344" s="10">
        <f t="shared" si="4852"/>
        <v>2400.648944</v>
      </c>
      <c r="BY344" s="10">
        <f t="shared" si="4852"/>
        <v>2034.835772</v>
      </c>
      <c r="BZ344" s="10">
        <f t="shared" si="4852"/>
        <v>2537.828884</v>
      </c>
      <c r="CA344" s="10">
        <f t="shared" si="4852"/>
        <v>2857.91541</v>
      </c>
      <c r="CB344" s="10">
        <f t="shared" si="31"/>
        <v>27435.98794</v>
      </c>
      <c r="CC344" s="10">
        <f t="shared" ref="CC344:CN344" si="4853">CC316*20%</f>
        <v>2463.851874</v>
      </c>
      <c r="CD344" s="10">
        <f t="shared" si="4853"/>
        <v>2690.785599</v>
      </c>
      <c r="CE344" s="10">
        <f t="shared" si="4853"/>
        <v>3014.976635</v>
      </c>
      <c r="CF344" s="10">
        <f t="shared" si="4853"/>
        <v>3014.976635</v>
      </c>
      <c r="CG344" s="10">
        <f t="shared" si="4853"/>
        <v>3079.814842</v>
      </c>
      <c r="CH344" s="10">
        <f t="shared" si="4853"/>
        <v>3274.329464</v>
      </c>
      <c r="CI344" s="10">
        <f t="shared" si="4853"/>
        <v>3760.616018</v>
      </c>
      <c r="CJ344" s="10">
        <f t="shared" si="4853"/>
        <v>3663.358707</v>
      </c>
      <c r="CK344" s="10">
        <f t="shared" si="4853"/>
        <v>3404.005878</v>
      </c>
      <c r="CL344" s="10">
        <f t="shared" si="4853"/>
        <v>2885.300221</v>
      </c>
      <c r="CM344" s="10">
        <f t="shared" si="4853"/>
        <v>3598.5205</v>
      </c>
      <c r="CN344" s="10">
        <f t="shared" si="4853"/>
        <v>4052.387951</v>
      </c>
      <c r="CO344" s="10">
        <f t="shared" si="33"/>
        <v>38902.92432</v>
      </c>
      <c r="CP344" s="2"/>
      <c r="CQ344" s="2"/>
      <c r="CR344" s="48">
        <f>O344-'ОПУ БС'!C344</f>
        <v>0</v>
      </c>
      <c r="CS344" s="48">
        <f>AB344-'ОПУ БС'!D344</f>
        <v>0</v>
      </c>
      <c r="CT344" s="48">
        <f>AO344-'ОПУ БС'!E344</f>
        <v>0</v>
      </c>
      <c r="CU344" s="48">
        <f>BB344-'ОПУ БС'!F344</f>
        <v>0</v>
      </c>
      <c r="CV344" s="48">
        <f>BO344-'ОПУ БС'!G344</f>
        <v>0</v>
      </c>
      <c r="CW344" s="48">
        <f>CB344-'ОПУ БС'!H344</f>
        <v>0</v>
      </c>
      <c r="CX344" s="48">
        <f>CO344-'ОПУ БС'!I344</f>
        <v>0</v>
      </c>
      <c r="CY344" s="2"/>
      <c r="CZ344" s="2"/>
      <c r="DA344" s="54">
        <f t="shared" ref="DA344:DL344" si="4854">DA316*20%</f>
        <v>0</v>
      </c>
      <c r="DB344" s="54">
        <f t="shared" si="4854"/>
        <v>0</v>
      </c>
      <c r="DC344" s="54">
        <f t="shared" si="4854"/>
        <v>0</v>
      </c>
      <c r="DD344" s="54">
        <f t="shared" si="4854"/>
        <v>0</v>
      </c>
      <c r="DE344" s="54">
        <f t="shared" si="4854"/>
        <v>0</v>
      </c>
      <c r="DF344" s="54">
        <f t="shared" si="4854"/>
        <v>0</v>
      </c>
      <c r="DG344" s="54">
        <f t="shared" si="4854"/>
        <v>0</v>
      </c>
      <c r="DH344" s="54">
        <f t="shared" si="4854"/>
        <v>0</v>
      </c>
      <c r="DI344" s="54">
        <f t="shared" si="4854"/>
        <v>0</v>
      </c>
      <c r="DJ344" s="54">
        <f t="shared" si="4854"/>
        <v>0</v>
      </c>
      <c r="DK344" s="54">
        <f t="shared" si="4854"/>
        <v>0</v>
      </c>
      <c r="DL344" s="54">
        <f t="shared" si="4854"/>
        <v>0</v>
      </c>
      <c r="DM344" s="55">
        <f t="shared" si="35"/>
        <v>0</v>
      </c>
      <c r="DN344" s="54">
        <f t="shared" ref="DN344:DY344" si="4855">DN316*20%</f>
        <v>0</v>
      </c>
      <c r="DO344" s="54">
        <f t="shared" si="4855"/>
        <v>0</v>
      </c>
      <c r="DP344" s="54">
        <f t="shared" si="4855"/>
        <v>0</v>
      </c>
      <c r="DQ344" s="54">
        <f t="shared" si="4855"/>
        <v>0</v>
      </c>
      <c r="DR344" s="54">
        <f t="shared" si="4855"/>
        <v>0</v>
      </c>
      <c r="DS344" s="54">
        <f t="shared" si="4855"/>
        <v>0</v>
      </c>
      <c r="DT344" s="54">
        <f t="shared" si="4855"/>
        <v>0</v>
      </c>
      <c r="DU344" s="54">
        <f t="shared" si="4855"/>
        <v>0</v>
      </c>
      <c r="DV344" s="54">
        <f t="shared" si="4855"/>
        <v>0</v>
      </c>
      <c r="DW344" s="54">
        <f t="shared" si="4855"/>
        <v>0</v>
      </c>
      <c r="DX344" s="54">
        <f t="shared" si="4855"/>
        <v>0</v>
      </c>
      <c r="DY344" s="54">
        <f t="shared" si="4855"/>
        <v>0</v>
      </c>
      <c r="DZ344" s="50">
        <f t="shared" si="37"/>
        <v>0</v>
      </c>
      <c r="EA344" s="54">
        <f t="shared" ref="EA344:EL344" si="4856">EA316*20%</f>
        <v>0</v>
      </c>
      <c r="EB344" s="54">
        <f t="shared" si="4856"/>
        <v>0</v>
      </c>
      <c r="EC344" s="54">
        <f t="shared" si="4856"/>
        <v>0</v>
      </c>
      <c r="ED344" s="54">
        <f t="shared" si="4856"/>
        <v>0</v>
      </c>
      <c r="EE344" s="54">
        <f t="shared" si="4856"/>
        <v>0</v>
      </c>
      <c r="EF344" s="54">
        <f t="shared" si="4856"/>
        <v>0</v>
      </c>
      <c r="EG344" s="54">
        <f t="shared" si="4856"/>
        <v>0</v>
      </c>
      <c r="EH344" s="54">
        <f t="shared" si="4856"/>
        <v>0</v>
      </c>
      <c r="EI344" s="54">
        <f t="shared" si="4856"/>
        <v>0</v>
      </c>
      <c r="EJ344" s="54">
        <f t="shared" si="4856"/>
        <v>0</v>
      </c>
      <c r="EK344" s="54">
        <f t="shared" si="4856"/>
        <v>0</v>
      </c>
      <c r="EL344" s="54">
        <f t="shared" si="4856"/>
        <v>0</v>
      </c>
      <c r="EM344" s="50">
        <f t="shared" si="39"/>
        <v>0</v>
      </c>
      <c r="EN344" s="54">
        <f t="shared" ref="EN344:EY344" si="4857">EN316*20%</f>
        <v>0</v>
      </c>
      <c r="EO344" s="54">
        <f t="shared" si="4857"/>
        <v>0</v>
      </c>
      <c r="EP344" s="54">
        <f t="shared" si="4857"/>
        <v>0</v>
      </c>
      <c r="EQ344" s="54">
        <f t="shared" si="4857"/>
        <v>0</v>
      </c>
      <c r="ER344" s="54">
        <f t="shared" si="4857"/>
        <v>0</v>
      </c>
      <c r="ES344" s="54">
        <f t="shared" si="4857"/>
        <v>0</v>
      </c>
      <c r="ET344" s="54">
        <f t="shared" si="4857"/>
        <v>0</v>
      </c>
      <c r="EU344" s="54">
        <f t="shared" si="4857"/>
        <v>0</v>
      </c>
      <c r="EV344" s="54">
        <f t="shared" si="4857"/>
        <v>0</v>
      </c>
      <c r="EW344" s="54">
        <f t="shared" si="4857"/>
        <v>0</v>
      </c>
      <c r="EX344" s="54">
        <f t="shared" si="4857"/>
        <v>0</v>
      </c>
      <c r="EY344" s="54">
        <f t="shared" si="4857"/>
        <v>0</v>
      </c>
      <c r="EZ344" s="51">
        <f t="shared" si="41"/>
        <v>0</v>
      </c>
      <c r="FA344" s="54">
        <f t="shared" ref="FA344:FL344" si="4858">FA316*20%</f>
        <v>0</v>
      </c>
      <c r="FB344" s="54">
        <f t="shared" si="4858"/>
        <v>0</v>
      </c>
      <c r="FC344" s="54">
        <f t="shared" si="4858"/>
        <v>0</v>
      </c>
      <c r="FD344" s="54">
        <f t="shared" si="4858"/>
        <v>0</v>
      </c>
      <c r="FE344" s="54">
        <f t="shared" si="4858"/>
        <v>0</v>
      </c>
      <c r="FF344" s="54">
        <f t="shared" si="4858"/>
        <v>0</v>
      </c>
      <c r="FG344" s="54">
        <f t="shared" si="4858"/>
        <v>0</v>
      </c>
      <c r="FH344" s="54">
        <f t="shared" si="4858"/>
        <v>0</v>
      </c>
      <c r="FI344" s="54">
        <f t="shared" si="4858"/>
        <v>0</v>
      </c>
      <c r="FJ344" s="54">
        <f t="shared" si="4858"/>
        <v>0</v>
      </c>
      <c r="FK344" s="54">
        <f t="shared" si="4858"/>
        <v>0</v>
      </c>
      <c r="FL344" s="54">
        <f t="shared" si="4858"/>
        <v>0</v>
      </c>
      <c r="FM344" s="51">
        <f t="shared" si="43"/>
        <v>0</v>
      </c>
      <c r="FN344" s="2"/>
      <c r="FO344" s="2"/>
      <c r="FP344" s="10">
        <f t="shared" ref="FP344:GA344" si="4859">FP316*20%</f>
        <v>307.8021206</v>
      </c>
      <c r="FQ344" s="10">
        <f t="shared" si="4859"/>
        <v>336.1523159</v>
      </c>
      <c r="FR344" s="10">
        <f t="shared" si="4859"/>
        <v>376.652595</v>
      </c>
      <c r="FS344" s="10">
        <f t="shared" si="4859"/>
        <v>376.652595</v>
      </c>
      <c r="FT344" s="10">
        <f t="shared" si="4859"/>
        <v>384.7526508</v>
      </c>
      <c r="FU344" s="10">
        <f t="shared" si="4859"/>
        <v>409.0528182</v>
      </c>
      <c r="FV344" s="10">
        <f t="shared" si="4859"/>
        <v>469.8032367</v>
      </c>
      <c r="FW344" s="10">
        <f t="shared" si="4859"/>
        <v>457.653153</v>
      </c>
      <c r="FX344" s="10">
        <f t="shared" si="4859"/>
        <v>425.2529298</v>
      </c>
      <c r="FY344" s="10">
        <f t="shared" si="4859"/>
        <v>360.4524833</v>
      </c>
      <c r="FZ344" s="10">
        <f t="shared" si="4859"/>
        <v>449.5530972</v>
      </c>
      <c r="GA344" s="10">
        <f t="shared" si="4859"/>
        <v>506.2534878</v>
      </c>
      <c r="GB344" s="52">
        <f t="shared" si="45"/>
        <v>4860.033483</v>
      </c>
      <c r="GC344" s="10">
        <f t="shared" ref="GC344:GN344" si="4860">GC316*20%</f>
        <v>421.3545687</v>
      </c>
      <c r="GD344" s="10">
        <f t="shared" si="4860"/>
        <v>460.1635421</v>
      </c>
      <c r="GE344" s="10">
        <f t="shared" si="4860"/>
        <v>515.6049327</v>
      </c>
      <c r="GF344" s="10">
        <f t="shared" si="4860"/>
        <v>515.6049327</v>
      </c>
      <c r="GG344" s="10">
        <f t="shared" si="4860"/>
        <v>526.6932108</v>
      </c>
      <c r="GH344" s="10">
        <f t="shared" si="4860"/>
        <v>559.9580452</v>
      </c>
      <c r="GI344" s="10">
        <f t="shared" si="4860"/>
        <v>643.1201311</v>
      </c>
      <c r="GJ344" s="10">
        <f t="shared" si="4860"/>
        <v>626.4877139</v>
      </c>
      <c r="GK344" s="10">
        <f t="shared" si="4860"/>
        <v>582.1346014</v>
      </c>
      <c r="GL344" s="10">
        <f t="shared" si="4860"/>
        <v>493.4283765</v>
      </c>
      <c r="GM344" s="10">
        <f t="shared" si="4860"/>
        <v>615.3994358</v>
      </c>
      <c r="GN344" s="10">
        <f t="shared" si="4860"/>
        <v>693.0173827</v>
      </c>
      <c r="GO344" s="52">
        <f t="shared" si="47"/>
        <v>6652.966874</v>
      </c>
      <c r="GP344" s="63">
        <f t="shared" ref="GP344:HA344" si="4861">GP316*20%</f>
        <v>590.2664862</v>
      </c>
      <c r="GQ344" s="63">
        <f t="shared" si="4861"/>
        <v>644.6331362</v>
      </c>
      <c r="GR344" s="63">
        <f t="shared" si="4861"/>
        <v>722.2997791</v>
      </c>
      <c r="GS344" s="63">
        <f t="shared" si="4861"/>
        <v>722.2997791</v>
      </c>
      <c r="GT344" s="63">
        <f t="shared" si="4861"/>
        <v>737.8331077</v>
      </c>
      <c r="GU344" s="63">
        <f t="shared" si="4861"/>
        <v>784.4330934</v>
      </c>
      <c r="GV344" s="63">
        <f t="shared" si="4861"/>
        <v>900.9330578</v>
      </c>
      <c r="GW344" s="63">
        <f t="shared" si="4861"/>
        <v>877.6330649</v>
      </c>
      <c r="GX344" s="63">
        <f t="shared" si="4861"/>
        <v>815.4997506</v>
      </c>
      <c r="GY344" s="63">
        <f t="shared" si="4861"/>
        <v>691.2331219</v>
      </c>
      <c r="GZ344" s="63">
        <f t="shared" si="4861"/>
        <v>862.0997364</v>
      </c>
      <c r="HA344" s="63">
        <f t="shared" si="4861"/>
        <v>970.8330364</v>
      </c>
      <c r="HB344" s="52">
        <f t="shared" si="49"/>
        <v>9319.99715</v>
      </c>
      <c r="HC344" s="63">
        <f t="shared" ref="HC344:HN344" si="4862">HC316*20%</f>
        <v>848.4759558</v>
      </c>
      <c r="HD344" s="63">
        <f t="shared" si="4862"/>
        <v>926.6250569</v>
      </c>
      <c r="HE344" s="63">
        <f t="shared" si="4862"/>
        <v>1038.26663</v>
      </c>
      <c r="HF344" s="63">
        <f t="shared" si="4862"/>
        <v>1038.26663</v>
      </c>
      <c r="HG344" s="63">
        <f t="shared" si="4862"/>
        <v>1060.594945</v>
      </c>
      <c r="HH344" s="63">
        <f t="shared" si="4862"/>
        <v>1127.579889</v>
      </c>
      <c r="HI344" s="63">
        <f t="shared" si="4862"/>
        <v>1295.042248</v>
      </c>
      <c r="HJ344" s="63">
        <f t="shared" si="4862"/>
        <v>1261.549776</v>
      </c>
      <c r="HK344" s="63">
        <f t="shared" si="4862"/>
        <v>1172.236518</v>
      </c>
      <c r="HL344" s="63">
        <f t="shared" si="4862"/>
        <v>993.6100008</v>
      </c>
      <c r="HM344" s="63">
        <f t="shared" si="4862"/>
        <v>1239.221462</v>
      </c>
      <c r="HN344" s="63">
        <f t="shared" si="4862"/>
        <v>1395.519664</v>
      </c>
      <c r="HO344" s="52">
        <f t="shared" si="51"/>
        <v>13396.98878</v>
      </c>
      <c r="HP344" s="63">
        <f t="shared" ref="HP344:IA344" si="4863">HP316*20%</f>
        <v>1247.124855</v>
      </c>
      <c r="HQ344" s="63">
        <f t="shared" si="4863"/>
        <v>1361.991618</v>
      </c>
      <c r="HR344" s="63">
        <f t="shared" si="4863"/>
        <v>1526.086994</v>
      </c>
      <c r="HS344" s="63">
        <f t="shared" si="4863"/>
        <v>1526.086994</v>
      </c>
      <c r="HT344" s="63">
        <f t="shared" si="4863"/>
        <v>1558.906069</v>
      </c>
      <c r="HU344" s="63">
        <f t="shared" si="4863"/>
        <v>1657.363294</v>
      </c>
      <c r="HV344" s="63">
        <f t="shared" si="4863"/>
        <v>1903.506358</v>
      </c>
      <c r="HW344" s="63">
        <f t="shared" si="4863"/>
        <v>1854.277745</v>
      </c>
      <c r="HX344" s="63">
        <f t="shared" si="4863"/>
        <v>1723.001445</v>
      </c>
      <c r="HY344" s="63">
        <f t="shared" si="4863"/>
        <v>1460.448844</v>
      </c>
      <c r="HZ344" s="63">
        <f t="shared" si="4863"/>
        <v>1821.45867</v>
      </c>
      <c r="IA344" s="63">
        <f t="shared" si="4863"/>
        <v>2051.192196</v>
      </c>
      <c r="IB344" s="52">
        <f t="shared" si="53"/>
        <v>19691.44508</v>
      </c>
      <c r="IC344" s="63">
        <f t="shared" ref="IC344:IN344" si="4864">IC316*20%</f>
        <v>1737.612569</v>
      </c>
      <c r="ID344" s="63">
        <f t="shared" si="4864"/>
        <v>1897.655832</v>
      </c>
      <c r="IE344" s="63">
        <f t="shared" si="4864"/>
        <v>2126.289065</v>
      </c>
      <c r="IF344" s="63">
        <f t="shared" si="4864"/>
        <v>2126.289065</v>
      </c>
      <c r="IG344" s="63">
        <f t="shared" si="4864"/>
        <v>2172.015712</v>
      </c>
      <c r="IH344" s="63">
        <f t="shared" si="4864"/>
        <v>2309.195651</v>
      </c>
      <c r="II344" s="63">
        <f t="shared" si="4864"/>
        <v>2652.145501</v>
      </c>
      <c r="IJ344" s="63">
        <f t="shared" si="4864"/>
        <v>2583.555531</v>
      </c>
      <c r="IK344" s="63">
        <f t="shared" si="4864"/>
        <v>2400.648944</v>
      </c>
      <c r="IL344" s="63">
        <f t="shared" si="4864"/>
        <v>2034.835772</v>
      </c>
      <c r="IM344" s="63">
        <f t="shared" si="4864"/>
        <v>2537.828884</v>
      </c>
      <c r="IN344" s="63">
        <f t="shared" si="4864"/>
        <v>2857.91541</v>
      </c>
      <c r="IO344" s="52">
        <f t="shared" si="55"/>
        <v>27435.98794</v>
      </c>
      <c r="IP344" s="63">
        <f t="shared" ref="IP344:JA344" si="4865">IP316*20%</f>
        <v>2463.851874</v>
      </c>
      <c r="IQ344" s="63">
        <f t="shared" si="4865"/>
        <v>2690.785599</v>
      </c>
      <c r="IR344" s="63">
        <f t="shared" si="4865"/>
        <v>3014.976635</v>
      </c>
      <c r="IS344" s="63">
        <f t="shared" si="4865"/>
        <v>3014.976635</v>
      </c>
      <c r="IT344" s="63">
        <f t="shared" si="4865"/>
        <v>3079.814842</v>
      </c>
      <c r="IU344" s="63">
        <f t="shared" si="4865"/>
        <v>3274.329464</v>
      </c>
      <c r="IV344" s="63">
        <f t="shared" si="4865"/>
        <v>3760.616018</v>
      </c>
      <c r="IW344" s="63">
        <f t="shared" si="4865"/>
        <v>3663.358707</v>
      </c>
      <c r="IX344" s="63">
        <f t="shared" si="4865"/>
        <v>3404.005878</v>
      </c>
      <c r="IY344" s="63">
        <f t="shared" si="4865"/>
        <v>2885.300221</v>
      </c>
      <c r="IZ344" s="63">
        <f t="shared" si="4865"/>
        <v>3598.5205</v>
      </c>
      <c r="JA344" s="63">
        <f t="shared" si="4865"/>
        <v>4052.387951</v>
      </c>
      <c r="JB344" s="52">
        <f t="shared" si="57"/>
        <v>38902.92432</v>
      </c>
      <c r="JC344" s="2"/>
      <c r="JD344" s="2"/>
      <c r="JE344" s="19">
        <f t="shared" si="58"/>
        <v>0</v>
      </c>
      <c r="JF344" s="19">
        <f t="shared" si="59"/>
        <v>0</v>
      </c>
      <c r="JG344" s="48">
        <f t="shared" si="60"/>
        <v>0</v>
      </c>
      <c r="JH344" s="48">
        <f t="shared" si="61"/>
        <v>0</v>
      </c>
      <c r="JI344" s="48">
        <f t="shared" si="62"/>
        <v>0</v>
      </c>
      <c r="JJ344" s="48">
        <f t="shared" si="63"/>
        <v>0</v>
      </c>
      <c r="JK344" s="48">
        <f t="shared" si="64"/>
        <v>0</v>
      </c>
    </row>
    <row r="345" ht="19.5" customHeight="1" outlineLevel="1">
      <c r="A345" s="2"/>
      <c r="B345" s="13" t="s">
        <v>20</v>
      </c>
      <c r="C345" s="10">
        <f t="shared" ref="C345:N345" si="4866">C317*20%</f>
        <v>87.68727554</v>
      </c>
      <c r="D345" s="10">
        <f t="shared" si="4866"/>
        <v>95.76373513</v>
      </c>
      <c r="E345" s="10">
        <f t="shared" si="4866"/>
        <v>107.3015345</v>
      </c>
      <c r="F345" s="10">
        <f t="shared" si="4866"/>
        <v>107.3015345</v>
      </c>
      <c r="G345" s="10">
        <f t="shared" si="4866"/>
        <v>109.6090944</v>
      </c>
      <c r="H345" s="10">
        <f t="shared" si="4866"/>
        <v>116.5317741</v>
      </c>
      <c r="I345" s="10">
        <f t="shared" si="4866"/>
        <v>133.8384732</v>
      </c>
      <c r="J345" s="10">
        <f t="shared" si="4866"/>
        <v>130.3771334</v>
      </c>
      <c r="K345" s="10">
        <f t="shared" si="4866"/>
        <v>77.30325607</v>
      </c>
      <c r="L345" s="10">
        <f t="shared" si="4866"/>
        <v>114.2242142</v>
      </c>
      <c r="M345" s="10">
        <f t="shared" si="4866"/>
        <v>160.3754118</v>
      </c>
      <c r="N345" s="10">
        <f t="shared" si="4866"/>
        <v>144.2224927</v>
      </c>
      <c r="O345" s="10">
        <f t="shared" si="21"/>
        <v>1384.53593</v>
      </c>
      <c r="P345" s="10">
        <f t="shared" ref="P345:AA345" si="4867">P317*20%</f>
        <v>137.9398974</v>
      </c>
      <c r="Q345" s="10">
        <f t="shared" si="4867"/>
        <v>150.6448879</v>
      </c>
      <c r="R345" s="10">
        <f t="shared" si="4867"/>
        <v>168.7948744</v>
      </c>
      <c r="S345" s="10">
        <f t="shared" si="4867"/>
        <v>168.7948744</v>
      </c>
      <c r="T345" s="10">
        <f t="shared" si="4867"/>
        <v>172.4248717</v>
      </c>
      <c r="U345" s="10">
        <f t="shared" si="4867"/>
        <v>183.3148636</v>
      </c>
      <c r="V345" s="10">
        <f t="shared" si="4867"/>
        <v>210.5398434</v>
      </c>
      <c r="W345" s="10">
        <f t="shared" si="4867"/>
        <v>205.0948474</v>
      </c>
      <c r="X345" s="10">
        <f t="shared" si="4867"/>
        <v>121.6049095</v>
      </c>
      <c r="Y345" s="10">
        <f t="shared" si="4867"/>
        <v>179.6848663</v>
      </c>
      <c r="Z345" s="10">
        <f t="shared" si="4867"/>
        <v>252.2848123</v>
      </c>
      <c r="AA345" s="10">
        <f t="shared" si="4867"/>
        <v>226.8748312</v>
      </c>
      <c r="AB345" s="10">
        <f t="shared" si="23"/>
        <v>2177.99838</v>
      </c>
      <c r="AC345" s="10">
        <f t="shared" ref="AC345:AN345" si="4868">AC317*20%</f>
        <v>219.5698752</v>
      </c>
      <c r="AD345" s="10">
        <f t="shared" si="4868"/>
        <v>239.7934163</v>
      </c>
      <c r="AE345" s="10">
        <f t="shared" si="4868"/>
        <v>268.6841894</v>
      </c>
      <c r="AF345" s="10">
        <f t="shared" si="4868"/>
        <v>268.6841894</v>
      </c>
      <c r="AG345" s="10">
        <f t="shared" si="4868"/>
        <v>274.462344</v>
      </c>
      <c r="AH345" s="10">
        <f t="shared" si="4868"/>
        <v>291.7968078</v>
      </c>
      <c r="AI345" s="10">
        <f t="shared" si="4868"/>
        <v>335.1329674</v>
      </c>
      <c r="AJ345" s="10">
        <f t="shared" si="4868"/>
        <v>326.4657355</v>
      </c>
      <c r="AK345" s="10">
        <f t="shared" si="4868"/>
        <v>193.5681794</v>
      </c>
      <c r="AL345" s="10">
        <f t="shared" si="4868"/>
        <v>286.0186532</v>
      </c>
      <c r="AM345" s="10">
        <f t="shared" si="4868"/>
        <v>401.5817454</v>
      </c>
      <c r="AN345" s="10">
        <f t="shared" si="4868"/>
        <v>361.1346631</v>
      </c>
      <c r="AO345" s="10">
        <f t="shared" si="25"/>
        <v>3466.892766</v>
      </c>
      <c r="AP345" s="10">
        <f t="shared" ref="AP345:BA345" si="4869">AP317*20%</f>
        <v>350.8629909</v>
      </c>
      <c r="AQ345" s="10">
        <f t="shared" si="4869"/>
        <v>383.179319</v>
      </c>
      <c r="AR345" s="10">
        <f t="shared" si="4869"/>
        <v>429.345502</v>
      </c>
      <c r="AS345" s="10">
        <f t="shared" si="4869"/>
        <v>429.345502</v>
      </c>
      <c r="AT345" s="10">
        <f t="shared" si="4869"/>
        <v>438.5787386</v>
      </c>
      <c r="AU345" s="10">
        <f t="shared" si="4869"/>
        <v>466.2784485</v>
      </c>
      <c r="AV345" s="10">
        <f t="shared" si="4869"/>
        <v>535.527723</v>
      </c>
      <c r="AW345" s="10">
        <f t="shared" si="4869"/>
        <v>521.6778681</v>
      </c>
      <c r="AX345" s="10">
        <f t="shared" si="4869"/>
        <v>309.3134262</v>
      </c>
      <c r="AY345" s="10">
        <f t="shared" si="4869"/>
        <v>457.0452119</v>
      </c>
      <c r="AZ345" s="10">
        <f t="shared" si="4869"/>
        <v>641.7099439</v>
      </c>
      <c r="BA345" s="10">
        <f t="shared" si="4869"/>
        <v>577.0772877</v>
      </c>
      <c r="BB345" s="10">
        <f t="shared" si="27"/>
        <v>5539.941962</v>
      </c>
      <c r="BC345" s="10">
        <f t="shared" ref="BC345:BN345" si="4870">BC317*20%</f>
        <v>561.1393146</v>
      </c>
      <c r="BD345" s="10">
        <f t="shared" si="4870"/>
        <v>612.8231989</v>
      </c>
      <c r="BE345" s="10">
        <f t="shared" si="4870"/>
        <v>686.6573192</v>
      </c>
      <c r="BF345" s="10">
        <f t="shared" si="4870"/>
        <v>686.6573192</v>
      </c>
      <c r="BG345" s="10">
        <f t="shared" si="4870"/>
        <v>701.4241433</v>
      </c>
      <c r="BH345" s="10">
        <f t="shared" si="4870"/>
        <v>745.7246155</v>
      </c>
      <c r="BI345" s="10">
        <f t="shared" si="4870"/>
        <v>856.475796</v>
      </c>
      <c r="BJ345" s="10">
        <f t="shared" si="4870"/>
        <v>834.3255599</v>
      </c>
      <c r="BK345" s="10">
        <f t="shared" si="4870"/>
        <v>494.6886063</v>
      </c>
      <c r="BL345" s="10">
        <f t="shared" si="4870"/>
        <v>730.9577914</v>
      </c>
      <c r="BM345" s="10">
        <f t="shared" si="4870"/>
        <v>1026.294273</v>
      </c>
      <c r="BN345" s="10">
        <f t="shared" si="4870"/>
        <v>922.9265043</v>
      </c>
      <c r="BO345" s="10">
        <f t="shared" si="29"/>
        <v>8860.094441</v>
      </c>
      <c r="BP345" s="10">
        <f t="shared" ref="BP345:CA345" si="4871">BP317*20%</f>
        <v>839.5708372</v>
      </c>
      <c r="BQ345" s="10">
        <f t="shared" si="4871"/>
        <v>916.8997302</v>
      </c>
      <c r="BR345" s="10">
        <f t="shared" si="4871"/>
        <v>1027.369577</v>
      </c>
      <c r="BS345" s="10">
        <f t="shared" si="4871"/>
        <v>1027.369577</v>
      </c>
      <c r="BT345" s="10">
        <f t="shared" si="4871"/>
        <v>1049.463547</v>
      </c>
      <c r="BU345" s="10">
        <f t="shared" si="4871"/>
        <v>1115.745455</v>
      </c>
      <c r="BV345" s="10">
        <f t="shared" si="4871"/>
        <v>1281.450225</v>
      </c>
      <c r="BW345" s="10">
        <f t="shared" si="4871"/>
        <v>1248.309271</v>
      </c>
      <c r="BX345" s="10">
        <f t="shared" si="4871"/>
        <v>740.1479749</v>
      </c>
      <c r="BY345" s="10">
        <f t="shared" si="4871"/>
        <v>1093.651485</v>
      </c>
      <c r="BZ345" s="10">
        <f t="shared" si="4871"/>
        <v>1535.530873</v>
      </c>
      <c r="CA345" s="10">
        <f t="shared" si="4871"/>
        <v>1380.873088</v>
      </c>
      <c r="CB345" s="10">
        <f t="shared" si="31"/>
        <v>13256.38164</v>
      </c>
      <c r="CC345" s="10">
        <f t="shared" ref="CC345:CN345" si="4872">CC317*20%</f>
        <v>1243.605437</v>
      </c>
      <c r="CD345" s="10">
        <f t="shared" si="4872"/>
        <v>1358.148044</v>
      </c>
      <c r="CE345" s="10">
        <f t="shared" si="4872"/>
        <v>1521.780338</v>
      </c>
      <c r="CF345" s="10">
        <f t="shared" si="4872"/>
        <v>1521.780338</v>
      </c>
      <c r="CG345" s="10">
        <f t="shared" si="4872"/>
        <v>1554.506797</v>
      </c>
      <c r="CH345" s="10">
        <f t="shared" si="4872"/>
        <v>1652.686174</v>
      </c>
      <c r="CI345" s="10">
        <f t="shared" si="4872"/>
        <v>1898.134615</v>
      </c>
      <c r="CJ345" s="10">
        <f t="shared" si="4872"/>
        <v>1849.044927</v>
      </c>
      <c r="CK345" s="10">
        <f t="shared" si="4872"/>
        <v>1096.336373</v>
      </c>
      <c r="CL345" s="10">
        <f t="shared" si="4872"/>
        <v>1619.959715</v>
      </c>
      <c r="CM345" s="10">
        <f t="shared" si="4872"/>
        <v>2274.488892</v>
      </c>
      <c r="CN345" s="10">
        <f t="shared" si="4872"/>
        <v>2045.40368</v>
      </c>
      <c r="CO345" s="10">
        <f t="shared" si="33"/>
        <v>19635.87533</v>
      </c>
      <c r="CP345" s="2"/>
      <c r="CQ345" s="2"/>
      <c r="CR345" s="48">
        <f>O345-'ОПУ БС'!C345</f>
        <v>0</v>
      </c>
      <c r="CS345" s="48">
        <f>AB345-'ОПУ БС'!D345</f>
        <v>0</v>
      </c>
      <c r="CT345" s="48">
        <f>AO345-'ОПУ БС'!E345</f>
        <v>0</v>
      </c>
      <c r="CU345" s="48">
        <f>BB345-'ОПУ БС'!F345</f>
        <v>0</v>
      </c>
      <c r="CV345" s="48">
        <f>BO345-'ОПУ БС'!G345</f>
        <v>0</v>
      </c>
      <c r="CW345" s="48">
        <f>CB345-'ОПУ БС'!H345</f>
        <v>0</v>
      </c>
      <c r="CX345" s="48">
        <f>CO345-'ОПУ БС'!I345</f>
        <v>0</v>
      </c>
      <c r="CY345" s="2"/>
      <c r="CZ345" s="2"/>
      <c r="DA345" s="54">
        <f t="shared" ref="DA345:DL345" si="4873">DA317*20%</f>
        <v>0</v>
      </c>
      <c r="DB345" s="54">
        <f t="shared" si="4873"/>
        <v>0</v>
      </c>
      <c r="DC345" s="54">
        <f t="shared" si="4873"/>
        <v>0</v>
      </c>
      <c r="DD345" s="54">
        <f t="shared" si="4873"/>
        <v>0</v>
      </c>
      <c r="DE345" s="54">
        <f t="shared" si="4873"/>
        <v>0</v>
      </c>
      <c r="DF345" s="54">
        <f t="shared" si="4873"/>
        <v>0</v>
      </c>
      <c r="DG345" s="54">
        <f t="shared" si="4873"/>
        <v>0</v>
      </c>
      <c r="DH345" s="54">
        <f t="shared" si="4873"/>
        <v>0</v>
      </c>
      <c r="DI345" s="54">
        <f t="shared" si="4873"/>
        <v>0</v>
      </c>
      <c r="DJ345" s="54">
        <f t="shared" si="4873"/>
        <v>0</v>
      </c>
      <c r="DK345" s="54">
        <f t="shared" si="4873"/>
        <v>0</v>
      </c>
      <c r="DL345" s="54">
        <f t="shared" si="4873"/>
        <v>0</v>
      </c>
      <c r="DM345" s="55">
        <f t="shared" si="35"/>
        <v>0</v>
      </c>
      <c r="DN345" s="54">
        <f t="shared" ref="DN345:DY345" si="4874">DN317*20%</f>
        <v>0</v>
      </c>
      <c r="DO345" s="54">
        <f t="shared" si="4874"/>
        <v>0</v>
      </c>
      <c r="DP345" s="54">
        <f t="shared" si="4874"/>
        <v>0</v>
      </c>
      <c r="DQ345" s="54">
        <f t="shared" si="4874"/>
        <v>0</v>
      </c>
      <c r="DR345" s="54">
        <f t="shared" si="4874"/>
        <v>0</v>
      </c>
      <c r="DS345" s="54">
        <f t="shared" si="4874"/>
        <v>0</v>
      </c>
      <c r="DT345" s="54">
        <f t="shared" si="4874"/>
        <v>0</v>
      </c>
      <c r="DU345" s="54">
        <f t="shared" si="4874"/>
        <v>0</v>
      </c>
      <c r="DV345" s="54">
        <f t="shared" si="4874"/>
        <v>0</v>
      </c>
      <c r="DW345" s="54">
        <f t="shared" si="4874"/>
        <v>0</v>
      </c>
      <c r="DX345" s="54">
        <f t="shared" si="4874"/>
        <v>0</v>
      </c>
      <c r="DY345" s="54">
        <f t="shared" si="4874"/>
        <v>0</v>
      </c>
      <c r="DZ345" s="50">
        <f t="shared" si="37"/>
        <v>0</v>
      </c>
      <c r="EA345" s="54">
        <f t="shared" ref="EA345:EL345" si="4875">EA317*20%</f>
        <v>0</v>
      </c>
      <c r="EB345" s="54">
        <f t="shared" si="4875"/>
        <v>0</v>
      </c>
      <c r="EC345" s="54">
        <f t="shared" si="4875"/>
        <v>0</v>
      </c>
      <c r="ED345" s="54">
        <f t="shared" si="4875"/>
        <v>0</v>
      </c>
      <c r="EE345" s="54">
        <f t="shared" si="4875"/>
        <v>0</v>
      </c>
      <c r="EF345" s="54">
        <f t="shared" si="4875"/>
        <v>0</v>
      </c>
      <c r="EG345" s="54">
        <f t="shared" si="4875"/>
        <v>0</v>
      </c>
      <c r="EH345" s="54">
        <f t="shared" si="4875"/>
        <v>0</v>
      </c>
      <c r="EI345" s="54">
        <f t="shared" si="4875"/>
        <v>0</v>
      </c>
      <c r="EJ345" s="54">
        <f t="shared" si="4875"/>
        <v>0</v>
      </c>
      <c r="EK345" s="54">
        <f t="shared" si="4875"/>
        <v>0</v>
      </c>
      <c r="EL345" s="54">
        <f t="shared" si="4875"/>
        <v>0</v>
      </c>
      <c r="EM345" s="50">
        <f t="shared" si="39"/>
        <v>0</v>
      </c>
      <c r="EN345" s="54">
        <f t="shared" ref="EN345:EY345" si="4876">EN317*20%</f>
        <v>0</v>
      </c>
      <c r="EO345" s="54">
        <f t="shared" si="4876"/>
        <v>0</v>
      </c>
      <c r="EP345" s="54">
        <f t="shared" si="4876"/>
        <v>0</v>
      </c>
      <c r="EQ345" s="54">
        <f t="shared" si="4876"/>
        <v>0</v>
      </c>
      <c r="ER345" s="54">
        <f t="shared" si="4876"/>
        <v>0</v>
      </c>
      <c r="ES345" s="54">
        <f t="shared" si="4876"/>
        <v>0</v>
      </c>
      <c r="ET345" s="54">
        <f t="shared" si="4876"/>
        <v>0</v>
      </c>
      <c r="EU345" s="54">
        <f t="shared" si="4876"/>
        <v>0</v>
      </c>
      <c r="EV345" s="54">
        <f t="shared" si="4876"/>
        <v>0</v>
      </c>
      <c r="EW345" s="54">
        <f t="shared" si="4876"/>
        <v>0</v>
      </c>
      <c r="EX345" s="54">
        <f t="shared" si="4876"/>
        <v>0</v>
      </c>
      <c r="EY345" s="54">
        <f t="shared" si="4876"/>
        <v>0</v>
      </c>
      <c r="EZ345" s="51">
        <f t="shared" si="41"/>
        <v>0</v>
      </c>
      <c r="FA345" s="54">
        <f t="shared" ref="FA345:FL345" si="4877">FA317*20%</f>
        <v>0</v>
      </c>
      <c r="FB345" s="54">
        <f t="shared" si="4877"/>
        <v>0</v>
      </c>
      <c r="FC345" s="54">
        <f t="shared" si="4877"/>
        <v>0</v>
      </c>
      <c r="FD345" s="54">
        <f t="shared" si="4877"/>
        <v>0</v>
      </c>
      <c r="FE345" s="54">
        <f t="shared" si="4877"/>
        <v>0</v>
      </c>
      <c r="FF345" s="54">
        <f t="shared" si="4877"/>
        <v>0</v>
      </c>
      <c r="FG345" s="54">
        <f t="shared" si="4877"/>
        <v>0</v>
      </c>
      <c r="FH345" s="54">
        <f t="shared" si="4877"/>
        <v>0</v>
      </c>
      <c r="FI345" s="54">
        <f t="shared" si="4877"/>
        <v>0</v>
      </c>
      <c r="FJ345" s="54">
        <f t="shared" si="4877"/>
        <v>0</v>
      </c>
      <c r="FK345" s="54">
        <f t="shared" si="4877"/>
        <v>0</v>
      </c>
      <c r="FL345" s="54">
        <f t="shared" si="4877"/>
        <v>0</v>
      </c>
      <c r="FM345" s="51">
        <f t="shared" si="43"/>
        <v>0</v>
      </c>
      <c r="FN345" s="2"/>
      <c r="FO345" s="2"/>
      <c r="FP345" s="10">
        <f t="shared" ref="FP345:GA345" si="4878">FP317*20%</f>
        <v>87.68727554</v>
      </c>
      <c r="FQ345" s="10">
        <f t="shared" si="4878"/>
        <v>95.76373513</v>
      </c>
      <c r="FR345" s="10">
        <f t="shared" si="4878"/>
        <v>107.3015345</v>
      </c>
      <c r="FS345" s="10">
        <f t="shared" si="4878"/>
        <v>107.3015345</v>
      </c>
      <c r="FT345" s="10">
        <f t="shared" si="4878"/>
        <v>109.6090944</v>
      </c>
      <c r="FU345" s="10">
        <f t="shared" si="4878"/>
        <v>116.5317741</v>
      </c>
      <c r="FV345" s="10">
        <f t="shared" si="4878"/>
        <v>133.8384732</v>
      </c>
      <c r="FW345" s="10">
        <f t="shared" si="4878"/>
        <v>130.3771334</v>
      </c>
      <c r="FX345" s="10">
        <f t="shared" si="4878"/>
        <v>77.30325607</v>
      </c>
      <c r="FY345" s="10">
        <f t="shared" si="4878"/>
        <v>114.2242142</v>
      </c>
      <c r="FZ345" s="10">
        <f t="shared" si="4878"/>
        <v>160.3754118</v>
      </c>
      <c r="GA345" s="10">
        <f t="shared" si="4878"/>
        <v>144.2224927</v>
      </c>
      <c r="GB345" s="52">
        <f t="shared" si="45"/>
        <v>1384.53593</v>
      </c>
      <c r="GC345" s="10">
        <f t="shared" ref="GC345:GN345" si="4879">GC317*20%</f>
        <v>137.9398974</v>
      </c>
      <c r="GD345" s="10">
        <f t="shared" si="4879"/>
        <v>150.6448879</v>
      </c>
      <c r="GE345" s="10">
        <f t="shared" si="4879"/>
        <v>168.7948744</v>
      </c>
      <c r="GF345" s="10">
        <f t="shared" si="4879"/>
        <v>168.7948744</v>
      </c>
      <c r="GG345" s="10">
        <f t="shared" si="4879"/>
        <v>172.4248717</v>
      </c>
      <c r="GH345" s="10">
        <f t="shared" si="4879"/>
        <v>183.3148636</v>
      </c>
      <c r="GI345" s="10">
        <f t="shared" si="4879"/>
        <v>210.5398434</v>
      </c>
      <c r="GJ345" s="10">
        <f t="shared" si="4879"/>
        <v>205.0948474</v>
      </c>
      <c r="GK345" s="10">
        <f t="shared" si="4879"/>
        <v>121.6049095</v>
      </c>
      <c r="GL345" s="10">
        <f t="shared" si="4879"/>
        <v>179.6848663</v>
      </c>
      <c r="GM345" s="10">
        <f t="shared" si="4879"/>
        <v>252.2848123</v>
      </c>
      <c r="GN345" s="10">
        <f t="shared" si="4879"/>
        <v>226.8748312</v>
      </c>
      <c r="GO345" s="52">
        <f t="shared" si="47"/>
        <v>2177.99838</v>
      </c>
      <c r="GP345" s="63">
        <f t="shared" ref="GP345:HA345" si="4880">GP317*20%</f>
        <v>219.5698752</v>
      </c>
      <c r="GQ345" s="63">
        <f t="shared" si="4880"/>
        <v>239.7934163</v>
      </c>
      <c r="GR345" s="63">
        <f t="shared" si="4880"/>
        <v>268.6841894</v>
      </c>
      <c r="GS345" s="63">
        <f t="shared" si="4880"/>
        <v>268.6841894</v>
      </c>
      <c r="GT345" s="63">
        <f t="shared" si="4880"/>
        <v>274.462344</v>
      </c>
      <c r="GU345" s="63">
        <f t="shared" si="4880"/>
        <v>291.7968078</v>
      </c>
      <c r="GV345" s="63">
        <f t="shared" si="4880"/>
        <v>335.1329674</v>
      </c>
      <c r="GW345" s="63">
        <f t="shared" si="4880"/>
        <v>326.4657355</v>
      </c>
      <c r="GX345" s="63">
        <f t="shared" si="4880"/>
        <v>193.5681794</v>
      </c>
      <c r="GY345" s="63">
        <f t="shared" si="4880"/>
        <v>286.0186532</v>
      </c>
      <c r="GZ345" s="63">
        <f t="shared" si="4880"/>
        <v>401.5817454</v>
      </c>
      <c r="HA345" s="63">
        <f t="shared" si="4880"/>
        <v>361.1346631</v>
      </c>
      <c r="HB345" s="52">
        <f t="shared" si="49"/>
        <v>3466.892766</v>
      </c>
      <c r="HC345" s="63">
        <f t="shared" ref="HC345:HN345" si="4881">HC317*20%</f>
        <v>350.8629909</v>
      </c>
      <c r="HD345" s="63">
        <f t="shared" si="4881"/>
        <v>383.179319</v>
      </c>
      <c r="HE345" s="63">
        <f t="shared" si="4881"/>
        <v>429.345502</v>
      </c>
      <c r="HF345" s="63">
        <f t="shared" si="4881"/>
        <v>429.345502</v>
      </c>
      <c r="HG345" s="63">
        <f t="shared" si="4881"/>
        <v>438.5787386</v>
      </c>
      <c r="HH345" s="63">
        <f t="shared" si="4881"/>
        <v>466.2784485</v>
      </c>
      <c r="HI345" s="63">
        <f t="shared" si="4881"/>
        <v>535.527723</v>
      </c>
      <c r="HJ345" s="63">
        <f t="shared" si="4881"/>
        <v>521.6778681</v>
      </c>
      <c r="HK345" s="63">
        <f t="shared" si="4881"/>
        <v>309.3134262</v>
      </c>
      <c r="HL345" s="63">
        <f t="shared" si="4881"/>
        <v>457.0452119</v>
      </c>
      <c r="HM345" s="63">
        <f t="shared" si="4881"/>
        <v>641.7099439</v>
      </c>
      <c r="HN345" s="63">
        <f t="shared" si="4881"/>
        <v>577.0772877</v>
      </c>
      <c r="HO345" s="52">
        <f t="shared" si="51"/>
        <v>5539.941962</v>
      </c>
      <c r="HP345" s="63">
        <f t="shared" ref="HP345:IA345" si="4882">HP317*20%</f>
        <v>561.1393146</v>
      </c>
      <c r="HQ345" s="63">
        <f t="shared" si="4882"/>
        <v>612.8231989</v>
      </c>
      <c r="HR345" s="63">
        <f t="shared" si="4882"/>
        <v>686.6573192</v>
      </c>
      <c r="HS345" s="63">
        <f t="shared" si="4882"/>
        <v>686.6573192</v>
      </c>
      <c r="HT345" s="63">
        <f t="shared" si="4882"/>
        <v>701.4241433</v>
      </c>
      <c r="HU345" s="63">
        <f t="shared" si="4882"/>
        <v>745.7246155</v>
      </c>
      <c r="HV345" s="63">
        <f t="shared" si="4882"/>
        <v>856.475796</v>
      </c>
      <c r="HW345" s="63">
        <f t="shared" si="4882"/>
        <v>834.3255599</v>
      </c>
      <c r="HX345" s="63">
        <f t="shared" si="4882"/>
        <v>494.6886063</v>
      </c>
      <c r="HY345" s="63">
        <f t="shared" si="4882"/>
        <v>730.9577914</v>
      </c>
      <c r="HZ345" s="63">
        <f t="shared" si="4882"/>
        <v>1026.294273</v>
      </c>
      <c r="IA345" s="63">
        <f t="shared" si="4882"/>
        <v>922.9265043</v>
      </c>
      <c r="IB345" s="52">
        <f t="shared" si="53"/>
        <v>8860.094441</v>
      </c>
      <c r="IC345" s="63">
        <f t="shared" ref="IC345:IN345" si="4883">IC317*20%</f>
        <v>839.5708372</v>
      </c>
      <c r="ID345" s="63">
        <f t="shared" si="4883"/>
        <v>916.8997302</v>
      </c>
      <c r="IE345" s="63">
        <f t="shared" si="4883"/>
        <v>1027.369577</v>
      </c>
      <c r="IF345" s="63">
        <f t="shared" si="4883"/>
        <v>1027.369577</v>
      </c>
      <c r="IG345" s="63">
        <f t="shared" si="4883"/>
        <v>1049.463547</v>
      </c>
      <c r="IH345" s="63">
        <f t="shared" si="4883"/>
        <v>1115.745455</v>
      </c>
      <c r="II345" s="63">
        <f t="shared" si="4883"/>
        <v>1281.450225</v>
      </c>
      <c r="IJ345" s="63">
        <f t="shared" si="4883"/>
        <v>1248.309271</v>
      </c>
      <c r="IK345" s="63">
        <f t="shared" si="4883"/>
        <v>740.1479749</v>
      </c>
      <c r="IL345" s="63">
        <f t="shared" si="4883"/>
        <v>1093.651485</v>
      </c>
      <c r="IM345" s="63">
        <f t="shared" si="4883"/>
        <v>1535.530873</v>
      </c>
      <c r="IN345" s="63">
        <f t="shared" si="4883"/>
        <v>1380.873088</v>
      </c>
      <c r="IO345" s="52">
        <f t="shared" si="55"/>
        <v>13256.38164</v>
      </c>
      <c r="IP345" s="63">
        <f t="shared" ref="IP345:JA345" si="4884">IP317*20%</f>
        <v>1243.605437</v>
      </c>
      <c r="IQ345" s="63">
        <f t="shared" si="4884"/>
        <v>1358.148044</v>
      </c>
      <c r="IR345" s="63">
        <f t="shared" si="4884"/>
        <v>1521.780338</v>
      </c>
      <c r="IS345" s="63">
        <f t="shared" si="4884"/>
        <v>1521.780338</v>
      </c>
      <c r="IT345" s="63">
        <f t="shared" si="4884"/>
        <v>1554.506797</v>
      </c>
      <c r="IU345" s="63">
        <f t="shared" si="4884"/>
        <v>1652.686174</v>
      </c>
      <c r="IV345" s="63">
        <f t="shared" si="4884"/>
        <v>1898.134615</v>
      </c>
      <c r="IW345" s="63">
        <f t="shared" si="4884"/>
        <v>1849.044927</v>
      </c>
      <c r="IX345" s="63">
        <f t="shared" si="4884"/>
        <v>1096.336373</v>
      </c>
      <c r="IY345" s="63">
        <f t="shared" si="4884"/>
        <v>1619.959715</v>
      </c>
      <c r="IZ345" s="63">
        <f t="shared" si="4884"/>
        <v>2274.488892</v>
      </c>
      <c r="JA345" s="63">
        <f t="shared" si="4884"/>
        <v>2045.40368</v>
      </c>
      <c r="JB345" s="52">
        <f t="shared" si="57"/>
        <v>19635.87533</v>
      </c>
      <c r="JC345" s="2"/>
      <c r="JD345" s="2"/>
      <c r="JE345" s="19">
        <f t="shared" si="58"/>
        <v>0</v>
      </c>
      <c r="JF345" s="19">
        <f t="shared" si="59"/>
        <v>0</v>
      </c>
      <c r="JG345" s="48">
        <f t="shared" si="60"/>
        <v>0</v>
      </c>
      <c r="JH345" s="48">
        <f t="shared" si="61"/>
        <v>0</v>
      </c>
      <c r="JI345" s="48">
        <f t="shared" si="62"/>
        <v>0</v>
      </c>
      <c r="JJ345" s="48">
        <f t="shared" si="63"/>
        <v>0</v>
      </c>
      <c r="JK345" s="48">
        <f t="shared" si="64"/>
        <v>0</v>
      </c>
    </row>
    <row r="346" ht="19.5" customHeight="1" outlineLevel="1">
      <c r="A346" s="2"/>
      <c r="B346" s="6" t="s">
        <v>21</v>
      </c>
      <c r="C346" s="8">
        <f t="shared" ref="C346:N346" si="4885">SUM(C347:C353)</f>
        <v>128.3047851</v>
      </c>
      <c r="D346" s="8">
        <f t="shared" si="4885"/>
        <v>157.7178923</v>
      </c>
      <c r="E346" s="8">
        <f t="shared" si="4885"/>
        <v>176.0106534</v>
      </c>
      <c r="F346" s="8">
        <f t="shared" si="4885"/>
        <v>174.6223563</v>
      </c>
      <c r="G346" s="8">
        <f t="shared" si="4885"/>
        <v>178.8237179</v>
      </c>
      <c r="H346" s="8">
        <f t="shared" si="4885"/>
        <v>190.21957</v>
      </c>
      <c r="I346" s="8">
        <f t="shared" si="4885"/>
        <v>198.3841752</v>
      </c>
      <c r="J346" s="8">
        <f t="shared" si="4885"/>
        <v>212.9297903</v>
      </c>
      <c r="K346" s="8">
        <f t="shared" si="4885"/>
        <v>197.8551149</v>
      </c>
      <c r="L346" s="8">
        <f t="shared" si="4885"/>
        <v>186.5491083</v>
      </c>
      <c r="M346" s="8">
        <f t="shared" si="4885"/>
        <v>224.2423456</v>
      </c>
      <c r="N346" s="8">
        <f t="shared" si="4885"/>
        <v>235.5418034</v>
      </c>
      <c r="O346" s="8">
        <f t="shared" si="21"/>
        <v>2261.201313</v>
      </c>
      <c r="P346" s="8">
        <f t="shared" ref="P346:AA346" si="4886">SUM(P347:P353)</f>
        <v>151.8533189</v>
      </c>
      <c r="Q346" s="8">
        <f t="shared" si="4886"/>
        <v>187.4621036</v>
      </c>
      <c r="R346" s="8">
        <f t="shared" si="4886"/>
        <v>209.5802239</v>
      </c>
      <c r="S346" s="8">
        <f t="shared" si="4886"/>
        <v>208.0076759</v>
      </c>
      <c r="T346" s="8">
        <f t="shared" si="4886"/>
        <v>212.8972095</v>
      </c>
      <c r="U346" s="8">
        <f t="shared" si="4886"/>
        <v>226.5478313</v>
      </c>
      <c r="V346" s="8">
        <f t="shared" si="4886"/>
        <v>234.9770874</v>
      </c>
      <c r="W346" s="8">
        <f t="shared" si="4886"/>
        <v>253.6303594</v>
      </c>
      <c r="X346" s="8">
        <f t="shared" si="4886"/>
        <v>235.6742277</v>
      </c>
      <c r="Y346" s="8">
        <f t="shared" si="4886"/>
        <v>222.207129</v>
      </c>
      <c r="Z346" s="8">
        <f t="shared" si="4886"/>
        <v>270.018022</v>
      </c>
      <c r="AA346" s="8">
        <f t="shared" si="4886"/>
        <v>280.5645568</v>
      </c>
      <c r="AB346" s="8">
        <f t="shared" si="23"/>
        <v>2693.419746</v>
      </c>
      <c r="AC346" s="8">
        <f t="shared" ref="AC346:AN346" si="4887">SUM(AC347:AC353)</f>
        <v>209.1580064</v>
      </c>
      <c r="AD346" s="8">
        <f t="shared" si="4887"/>
        <v>259.118741</v>
      </c>
      <c r="AE346" s="8">
        <f t="shared" si="4887"/>
        <v>289.7980154</v>
      </c>
      <c r="AF346" s="8">
        <f t="shared" si="4887"/>
        <v>287.7943155</v>
      </c>
      <c r="AG346" s="8">
        <f t="shared" si="4887"/>
        <v>294.3758589</v>
      </c>
      <c r="AH346" s="8">
        <f t="shared" si="4887"/>
        <v>313.3403</v>
      </c>
      <c r="AI346" s="8">
        <f t="shared" si="4887"/>
        <v>323.962062</v>
      </c>
      <c r="AJ346" s="8">
        <f t="shared" si="4887"/>
        <v>350.8204614</v>
      </c>
      <c r="AK346" s="8">
        <f t="shared" si="4887"/>
        <v>325.9836145</v>
      </c>
      <c r="AL346" s="8">
        <f t="shared" si="4887"/>
        <v>307.3559794</v>
      </c>
      <c r="AM346" s="8">
        <f t="shared" si="4887"/>
        <v>375.7439372</v>
      </c>
      <c r="AN346" s="8">
        <f t="shared" si="4887"/>
        <v>388.0757316</v>
      </c>
      <c r="AO346" s="8">
        <f t="shared" si="25"/>
        <v>3725.527023</v>
      </c>
      <c r="AP346" s="8">
        <f t="shared" ref="AP346:BA346" si="4888">SUM(AP347:AP353)</f>
        <v>295.0268651</v>
      </c>
      <c r="AQ346" s="8">
        <f t="shared" si="4888"/>
        <v>367.1854457</v>
      </c>
      <c r="AR346" s="8">
        <f t="shared" si="4888"/>
        <v>410.5901488</v>
      </c>
      <c r="AS346" s="8">
        <f t="shared" si="4888"/>
        <v>408.0502566</v>
      </c>
      <c r="AT346" s="8">
        <f t="shared" si="4888"/>
        <v>417.163998</v>
      </c>
      <c r="AU346" s="8">
        <f t="shared" si="4888"/>
        <v>444.1599887</v>
      </c>
      <c r="AV346" s="8">
        <f t="shared" si="4888"/>
        <v>457.4069262</v>
      </c>
      <c r="AW346" s="8">
        <f t="shared" si="4888"/>
        <v>497.3163216</v>
      </c>
      <c r="AX346" s="8">
        <f t="shared" si="4888"/>
        <v>462.1080864</v>
      </c>
      <c r="AY346" s="8">
        <f t="shared" si="4888"/>
        <v>435.7019101</v>
      </c>
      <c r="AZ346" s="8">
        <f t="shared" si="4888"/>
        <v>536.3966521</v>
      </c>
      <c r="BA346" s="8">
        <f t="shared" si="4888"/>
        <v>550.1286743</v>
      </c>
      <c r="BB346" s="8">
        <f t="shared" si="27"/>
        <v>5281.235274</v>
      </c>
      <c r="BC346" s="8">
        <f t="shared" ref="BC346:BN346" si="4889">SUM(BC347:BC353)</f>
        <v>431.8928669</v>
      </c>
      <c r="BD346" s="8">
        <f t="shared" si="4889"/>
        <v>538.9599145</v>
      </c>
      <c r="BE346" s="8">
        <f t="shared" si="4889"/>
        <v>602.6355843</v>
      </c>
      <c r="BF346" s="8">
        <f t="shared" si="4889"/>
        <v>599.2142138</v>
      </c>
      <c r="BG346" s="8">
        <f t="shared" si="4889"/>
        <v>612.3286694</v>
      </c>
      <c r="BH346" s="8">
        <f t="shared" si="4889"/>
        <v>652.1059347</v>
      </c>
      <c r="BI346" s="8">
        <f t="shared" si="4889"/>
        <v>670.0186011</v>
      </c>
      <c r="BJ346" s="8">
        <f t="shared" si="4889"/>
        <v>730.1768808</v>
      </c>
      <c r="BK346" s="8">
        <f t="shared" si="4889"/>
        <v>678.4829423</v>
      </c>
      <c r="BL346" s="8">
        <f t="shared" si="4889"/>
        <v>639.7124885</v>
      </c>
      <c r="BM346" s="8">
        <f t="shared" si="4889"/>
        <v>790.8448845</v>
      </c>
      <c r="BN346" s="8">
        <f t="shared" si="4889"/>
        <v>807.7177885</v>
      </c>
      <c r="BO346" s="8">
        <f t="shared" si="29"/>
        <v>7754.090769</v>
      </c>
      <c r="BP346" s="8">
        <f t="shared" ref="BP346:CA346" si="4890">SUM(BP347:BP353)</f>
        <v>602.3381539</v>
      </c>
      <c r="BQ346" s="8">
        <f t="shared" si="4890"/>
        <v>752.7930788</v>
      </c>
      <c r="BR346" s="8">
        <f t="shared" si="4890"/>
        <v>841.7395882</v>
      </c>
      <c r="BS346" s="8">
        <f t="shared" si="4890"/>
        <v>837.2736567</v>
      </c>
      <c r="BT346" s="8">
        <f t="shared" si="4890"/>
        <v>855.2725935</v>
      </c>
      <c r="BU346" s="8">
        <f t="shared" si="4890"/>
        <v>911.0179463</v>
      </c>
      <c r="BV346" s="8">
        <f t="shared" si="4890"/>
        <v>934.8182858</v>
      </c>
      <c r="BW346" s="8">
        <f t="shared" si="4890"/>
        <v>1020.113284</v>
      </c>
      <c r="BX346" s="8">
        <f t="shared" si="4890"/>
        <v>947.8928745</v>
      </c>
      <c r="BY346" s="8">
        <f t="shared" si="4890"/>
        <v>893.7275674</v>
      </c>
      <c r="BZ346" s="8">
        <f t="shared" si="4890"/>
        <v>1107.630496</v>
      </c>
      <c r="CA346" s="8">
        <f t="shared" si="4890"/>
        <v>1128.443898</v>
      </c>
      <c r="CB346" s="8">
        <f t="shared" si="31"/>
        <v>10833.06142</v>
      </c>
      <c r="CC346" s="8">
        <f t="shared" ref="CC346:CN346" si="4891">SUM(CC347:CC353)</f>
        <v>862.1165175</v>
      </c>
      <c r="CD346" s="8">
        <f t="shared" si="4891"/>
        <v>1077.955011</v>
      </c>
      <c r="CE346" s="8">
        <f t="shared" si="4891"/>
        <v>1205.379722</v>
      </c>
      <c r="CF346" s="8">
        <f t="shared" si="4891"/>
        <v>1199.233767</v>
      </c>
      <c r="CG346" s="8">
        <f t="shared" si="4891"/>
        <v>1224.693912</v>
      </c>
      <c r="CH346" s="8">
        <f t="shared" si="4891"/>
        <v>1304.710002</v>
      </c>
      <c r="CI346" s="8">
        <f t="shared" si="4891"/>
        <v>1338.236416</v>
      </c>
      <c r="CJ346" s="8">
        <f t="shared" si="4891"/>
        <v>1460.971183</v>
      </c>
      <c r="CK346" s="8">
        <f t="shared" si="4891"/>
        <v>1357.539595</v>
      </c>
      <c r="CL346" s="8">
        <f t="shared" si="4891"/>
        <v>1279.965904</v>
      </c>
      <c r="CM346" s="8">
        <f t="shared" si="4891"/>
        <v>1587.817636</v>
      </c>
      <c r="CN346" s="8">
        <f t="shared" si="4891"/>
        <v>1616.118566</v>
      </c>
      <c r="CO346" s="8">
        <f t="shared" si="33"/>
        <v>15514.73823</v>
      </c>
      <c r="CP346" s="2"/>
      <c r="CQ346" s="2"/>
      <c r="CR346" s="48">
        <f>O346-'ОПУ БС'!C346</f>
        <v>0</v>
      </c>
      <c r="CS346" s="48">
        <f>AB346-'ОПУ БС'!D346</f>
        <v>0</v>
      </c>
      <c r="CT346" s="48">
        <f>AO346-'ОПУ БС'!E346</f>
        <v>0</v>
      </c>
      <c r="CU346" s="48">
        <f>BB346-'ОПУ БС'!F346</f>
        <v>0</v>
      </c>
      <c r="CV346" s="48">
        <f>BO346-'ОПУ БС'!G346</f>
        <v>0</v>
      </c>
      <c r="CW346" s="48">
        <f>CB346-'ОПУ БС'!H346</f>
        <v>0</v>
      </c>
      <c r="CX346" s="48">
        <f>CO346-'ОПУ БС'!I346</f>
        <v>0</v>
      </c>
      <c r="CY346" s="2"/>
      <c r="CZ346" s="2"/>
      <c r="DA346" s="49">
        <f t="shared" ref="DA346:DL346" si="4892">SUM(DA347:DA353)</f>
        <v>0</v>
      </c>
      <c r="DB346" s="49">
        <f t="shared" si="4892"/>
        <v>0</v>
      </c>
      <c r="DC346" s="49">
        <f t="shared" si="4892"/>
        <v>0</v>
      </c>
      <c r="DD346" s="49">
        <f t="shared" si="4892"/>
        <v>0</v>
      </c>
      <c r="DE346" s="49">
        <f t="shared" si="4892"/>
        <v>0</v>
      </c>
      <c r="DF346" s="49">
        <f t="shared" si="4892"/>
        <v>-7.362571976</v>
      </c>
      <c r="DG346" s="49">
        <f t="shared" si="4892"/>
        <v>-7.612152025</v>
      </c>
      <c r="DH346" s="49">
        <f t="shared" si="4892"/>
        <v>-8.243245116</v>
      </c>
      <c r="DI346" s="49">
        <f t="shared" si="4892"/>
        <v>-7.659652542</v>
      </c>
      <c r="DJ346" s="49">
        <f t="shared" si="4892"/>
        <v>-7.221958111</v>
      </c>
      <c r="DK346" s="49">
        <f t="shared" si="4892"/>
        <v>-8.828873217</v>
      </c>
      <c r="DL346" s="49">
        <f t="shared" si="4892"/>
        <v>-9.118633978</v>
      </c>
      <c r="DM346" s="50">
        <f t="shared" si="35"/>
        <v>-56.04708697</v>
      </c>
      <c r="DN346" s="49">
        <f t="shared" ref="DN346:DY346" si="4893">SUM(DN347:DN353)</f>
        <v>-7.738819692</v>
      </c>
      <c r="DO346" s="49">
        <f t="shared" si="4893"/>
        <v>-9.631604084</v>
      </c>
      <c r="DP346" s="49">
        <f t="shared" si="4893"/>
        <v>-10.77014843</v>
      </c>
      <c r="DQ346" s="49">
        <f t="shared" si="4893"/>
        <v>-10.70352478</v>
      </c>
      <c r="DR346" s="49">
        <f t="shared" si="4893"/>
        <v>-10.9425864</v>
      </c>
      <c r="DS346" s="49">
        <f t="shared" si="4893"/>
        <v>-11.65071549</v>
      </c>
      <c r="DT346" s="49">
        <f t="shared" si="4893"/>
        <v>-11.99819456</v>
      </c>
      <c r="DU346" s="49">
        <f t="shared" si="4893"/>
        <v>-13.04505385</v>
      </c>
      <c r="DV346" s="49">
        <f t="shared" si="4893"/>
        <v>-12.12151022</v>
      </c>
      <c r="DW346" s="49">
        <f t="shared" si="4893"/>
        <v>-11.42885249</v>
      </c>
      <c r="DX346" s="49">
        <f t="shared" si="4893"/>
        <v>-14.07016603</v>
      </c>
      <c r="DY346" s="49">
        <f t="shared" si="4893"/>
        <v>-14.43036931</v>
      </c>
      <c r="DZ346" s="50">
        <f t="shared" si="37"/>
        <v>-138.5315453</v>
      </c>
      <c r="EA346" s="49">
        <f t="shared" ref="EA346:EL346" si="4894">SUM(EA347:EA353)</f>
        <v>-8.3668767</v>
      </c>
      <c r="EB346" s="49">
        <f t="shared" si="4894"/>
        <v>-10.44104105</v>
      </c>
      <c r="EC346" s="49">
        <f t="shared" si="4894"/>
        <v>-11.6746027</v>
      </c>
      <c r="ED346" s="49">
        <f t="shared" si="4894"/>
        <v>-11.60832194</v>
      </c>
      <c r="EE346" s="49">
        <f t="shared" si="4894"/>
        <v>-11.86238271</v>
      </c>
      <c r="EF346" s="49">
        <f t="shared" si="4894"/>
        <v>-12.63297074</v>
      </c>
      <c r="EG346" s="49">
        <f t="shared" si="4894"/>
        <v>-12.9799852</v>
      </c>
      <c r="EH346" s="49">
        <f t="shared" si="4894"/>
        <v>-14.14540595</v>
      </c>
      <c r="EI346" s="49">
        <f t="shared" si="4894"/>
        <v>-13.14396128</v>
      </c>
      <c r="EJ346" s="49">
        <f t="shared" si="4894"/>
        <v>-12.39287778</v>
      </c>
      <c r="EK346" s="49">
        <f t="shared" si="4894"/>
        <v>-15.32070137</v>
      </c>
      <c r="EL346" s="49">
        <f t="shared" si="4894"/>
        <v>-15.64757296</v>
      </c>
      <c r="EM346" s="50">
        <f t="shared" si="39"/>
        <v>-150.2167004</v>
      </c>
      <c r="EN346" s="49">
        <f t="shared" ref="EN346:EY346" si="4895">SUM(EN347:EN353)</f>
        <v>-7.566480023</v>
      </c>
      <c r="EO346" s="49">
        <f t="shared" si="4895"/>
        <v>-9.456471843</v>
      </c>
      <c r="EP346" s="49">
        <f t="shared" si="4895"/>
        <v>-10.57380433</v>
      </c>
      <c r="EQ346" s="49">
        <f t="shared" si="4895"/>
        <v>-10.51770398</v>
      </c>
      <c r="ER346" s="49">
        <f t="shared" si="4895"/>
        <v>-10.74380388</v>
      </c>
      <c r="ES346" s="49">
        <f t="shared" si="4895"/>
        <v>-11.4440685</v>
      </c>
      <c r="ET346" s="49">
        <f t="shared" si="4895"/>
        <v>-11.74304473</v>
      </c>
      <c r="EU346" s="49">
        <f t="shared" si="4895"/>
        <v>-12.81450749</v>
      </c>
      <c r="EV346" s="49">
        <f t="shared" si="4895"/>
        <v>-11.90728572</v>
      </c>
      <c r="EW346" s="49">
        <f t="shared" si="4895"/>
        <v>-11.22686939</v>
      </c>
      <c r="EX346" s="49">
        <f t="shared" si="4895"/>
        <v>-13.91388536</v>
      </c>
      <c r="EY346" s="49">
        <f t="shared" si="4895"/>
        <v>-14.17534014</v>
      </c>
      <c r="EZ346" s="51">
        <f t="shared" si="41"/>
        <v>-136.0832654</v>
      </c>
      <c r="FA346" s="49">
        <f t="shared" ref="FA346:FL346" si="4896">SUM(FA347:FA353)</f>
        <v>-4.800544131</v>
      </c>
      <c r="FB346" s="49">
        <f t="shared" si="4896"/>
        <v>-6.002402802</v>
      </c>
      <c r="FC346" s="49">
        <f t="shared" si="4896"/>
        <v>-6.711944885</v>
      </c>
      <c r="FD346" s="49">
        <f t="shared" si="4896"/>
        <v>-6.677722218</v>
      </c>
      <c r="FE346" s="49">
        <f t="shared" si="4896"/>
        <v>-6.819492555</v>
      </c>
      <c r="FF346" s="49">
        <f t="shared" si="4896"/>
        <v>-7.265048072</v>
      </c>
      <c r="FG346" s="49">
        <f t="shared" si="4896"/>
        <v>-7.451734006</v>
      </c>
      <c r="FH346" s="49">
        <f t="shared" si="4896"/>
        <v>-8.135160965</v>
      </c>
      <c r="FI346" s="49">
        <f t="shared" si="4896"/>
        <v>-7.559220366</v>
      </c>
      <c r="FJ346" s="49">
        <f t="shared" si="4896"/>
        <v>-7.127264916</v>
      </c>
      <c r="FK346" s="49">
        <f t="shared" si="4896"/>
        <v>-8.841483115</v>
      </c>
      <c r="FL346" s="49">
        <f t="shared" si="4896"/>
        <v>-8.999071864</v>
      </c>
      <c r="FM346" s="51">
        <f t="shared" si="43"/>
        <v>-86.39108989</v>
      </c>
      <c r="FN346" s="2"/>
      <c r="FO346" s="2"/>
      <c r="FP346" s="8">
        <f t="shared" ref="FP346:GA346" si="4897">SUM(FP347:FP353)</f>
        <v>128.3047851</v>
      </c>
      <c r="FQ346" s="8">
        <f t="shared" si="4897"/>
        <v>157.7178923</v>
      </c>
      <c r="FR346" s="8">
        <f t="shared" si="4897"/>
        <v>176.0106534</v>
      </c>
      <c r="FS346" s="8">
        <f t="shared" si="4897"/>
        <v>174.6223563</v>
      </c>
      <c r="FT346" s="8">
        <f t="shared" si="4897"/>
        <v>178.8237179</v>
      </c>
      <c r="FU346" s="8">
        <f t="shared" si="4897"/>
        <v>190.21957</v>
      </c>
      <c r="FV346" s="8">
        <f t="shared" si="4897"/>
        <v>198.3841752</v>
      </c>
      <c r="FW346" s="8">
        <f t="shared" si="4897"/>
        <v>212.9297903</v>
      </c>
      <c r="FX346" s="8">
        <f t="shared" si="4897"/>
        <v>197.8551149</v>
      </c>
      <c r="FY346" s="8">
        <f t="shared" si="4897"/>
        <v>186.5491083</v>
      </c>
      <c r="FZ346" s="8">
        <f t="shared" si="4897"/>
        <v>224.2423456</v>
      </c>
      <c r="GA346" s="8">
        <f t="shared" si="4897"/>
        <v>235.5418034</v>
      </c>
      <c r="GB346" s="52">
        <f t="shared" si="45"/>
        <v>2261.201313</v>
      </c>
      <c r="GC346" s="8">
        <f t="shared" ref="GC346:GN346" si="4898">SUM(GC347:GC353)</f>
        <v>151.8533189</v>
      </c>
      <c r="GD346" s="8">
        <f t="shared" si="4898"/>
        <v>187.4621036</v>
      </c>
      <c r="GE346" s="8">
        <f t="shared" si="4898"/>
        <v>209.5802239</v>
      </c>
      <c r="GF346" s="8">
        <f t="shared" si="4898"/>
        <v>208.0076759</v>
      </c>
      <c r="GG346" s="8">
        <f t="shared" si="4898"/>
        <v>212.8972095</v>
      </c>
      <c r="GH346" s="8">
        <f t="shared" si="4898"/>
        <v>226.5478313</v>
      </c>
      <c r="GI346" s="8">
        <f t="shared" si="4898"/>
        <v>234.9770874</v>
      </c>
      <c r="GJ346" s="8">
        <f t="shared" si="4898"/>
        <v>253.6303594</v>
      </c>
      <c r="GK346" s="8">
        <f t="shared" si="4898"/>
        <v>235.6742277</v>
      </c>
      <c r="GL346" s="8">
        <f t="shared" si="4898"/>
        <v>222.207129</v>
      </c>
      <c r="GM346" s="8">
        <f t="shared" si="4898"/>
        <v>270.018022</v>
      </c>
      <c r="GN346" s="8">
        <f t="shared" si="4898"/>
        <v>280.5645568</v>
      </c>
      <c r="GO346" s="52">
        <f t="shared" si="47"/>
        <v>2693.419746</v>
      </c>
      <c r="GP346" s="53">
        <f t="shared" ref="GP346:HA346" si="4899">SUM(GP347:GP353)</f>
        <v>209.1580064</v>
      </c>
      <c r="GQ346" s="53">
        <f t="shared" si="4899"/>
        <v>259.118741</v>
      </c>
      <c r="GR346" s="53">
        <f t="shared" si="4899"/>
        <v>289.7980154</v>
      </c>
      <c r="GS346" s="53">
        <f t="shared" si="4899"/>
        <v>287.7943155</v>
      </c>
      <c r="GT346" s="53">
        <f t="shared" si="4899"/>
        <v>294.3758589</v>
      </c>
      <c r="GU346" s="53">
        <f t="shared" si="4899"/>
        <v>305.977728</v>
      </c>
      <c r="GV346" s="53">
        <f t="shared" si="4899"/>
        <v>316.34991</v>
      </c>
      <c r="GW346" s="53">
        <f t="shared" si="4899"/>
        <v>342.5772162</v>
      </c>
      <c r="GX346" s="53">
        <f t="shared" si="4899"/>
        <v>318.323962</v>
      </c>
      <c r="GY346" s="53">
        <f t="shared" si="4899"/>
        <v>300.1340213</v>
      </c>
      <c r="GZ346" s="53">
        <f t="shared" si="4899"/>
        <v>366.915064</v>
      </c>
      <c r="HA346" s="53">
        <f t="shared" si="4899"/>
        <v>378.9570976</v>
      </c>
      <c r="HB346" s="52">
        <f t="shared" si="49"/>
        <v>3669.479936</v>
      </c>
      <c r="HC346" s="53">
        <f t="shared" ref="HC346:HN346" si="4900">SUM(HC347:HC353)</f>
        <v>287.2880454</v>
      </c>
      <c r="HD346" s="53">
        <f t="shared" si="4900"/>
        <v>357.5538417</v>
      </c>
      <c r="HE346" s="53">
        <f t="shared" si="4900"/>
        <v>399.8200003</v>
      </c>
      <c r="HF346" s="53">
        <f t="shared" si="4900"/>
        <v>397.3467318</v>
      </c>
      <c r="HG346" s="53">
        <f t="shared" si="4900"/>
        <v>406.2214116</v>
      </c>
      <c r="HH346" s="53">
        <f t="shared" si="4900"/>
        <v>432.5092732</v>
      </c>
      <c r="HI346" s="53">
        <f t="shared" si="4900"/>
        <v>445.4087317</v>
      </c>
      <c r="HJ346" s="53">
        <f t="shared" si="4900"/>
        <v>484.2712677</v>
      </c>
      <c r="HK346" s="53">
        <f t="shared" si="4900"/>
        <v>449.9865762</v>
      </c>
      <c r="HL346" s="53">
        <f t="shared" si="4900"/>
        <v>424.2730576</v>
      </c>
      <c r="HM346" s="53">
        <f t="shared" si="4900"/>
        <v>522.3264861</v>
      </c>
      <c r="HN346" s="53">
        <f t="shared" si="4900"/>
        <v>535.698305</v>
      </c>
      <c r="HO346" s="52">
        <f t="shared" si="51"/>
        <v>5142.703728</v>
      </c>
      <c r="HP346" s="53">
        <f t="shared" ref="HP346:IA346" si="4901">SUM(HP347:HP353)</f>
        <v>423.5259902</v>
      </c>
      <c r="HQ346" s="53">
        <f t="shared" si="4901"/>
        <v>528.5188735</v>
      </c>
      <c r="HR346" s="53">
        <f t="shared" si="4901"/>
        <v>590.9609816</v>
      </c>
      <c r="HS346" s="53">
        <f t="shared" si="4901"/>
        <v>587.6058919</v>
      </c>
      <c r="HT346" s="53">
        <f t="shared" si="4901"/>
        <v>600.4662867</v>
      </c>
      <c r="HU346" s="53">
        <f t="shared" si="4901"/>
        <v>639.472964</v>
      </c>
      <c r="HV346" s="53">
        <f t="shared" si="4901"/>
        <v>657.0386159</v>
      </c>
      <c r="HW346" s="53">
        <f t="shared" si="4901"/>
        <v>716.0314748</v>
      </c>
      <c r="HX346" s="53">
        <f t="shared" si="4901"/>
        <v>665.338981</v>
      </c>
      <c r="HY346" s="53">
        <f t="shared" si="4901"/>
        <v>627.3196107</v>
      </c>
      <c r="HZ346" s="53">
        <f t="shared" si="4901"/>
        <v>775.5241831</v>
      </c>
      <c r="IA346" s="53">
        <f t="shared" si="4901"/>
        <v>792.0702155</v>
      </c>
      <c r="IB346" s="52">
        <f t="shared" si="53"/>
        <v>7603.874069</v>
      </c>
      <c r="IC346" s="53">
        <f t="shared" ref="IC346:IN346" si="4902">SUM(IC347:IC353)</f>
        <v>594.7716738</v>
      </c>
      <c r="ID346" s="53">
        <f t="shared" si="4902"/>
        <v>743.3366069</v>
      </c>
      <c r="IE346" s="53">
        <f t="shared" si="4902"/>
        <v>831.1657838</v>
      </c>
      <c r="IF346" s="53">
        <f t="shared" si="4902"/>
        <v>826.7559527</v>
      </c>
      <c r="IG346" s="53">
        <f t="shared" si="4902"/>
        <v>844.5287896</v>
      </c>
      <c r="IH346" s="53">
        <f t="shared" si="4902"/>
        <v>899.5738778</v>
      </c>
      <c r="II346" s="53">
        <f t="shared" si="4902"/>
        <v>923.0752411</v>
      </c>
      <c r="IJ346" s="53">
        <f t="shared" si="4902"/>
        <v>1007.298776</v>
      </c>
      <c r="IK346" s="53">
        <f t="shared" si="4902"/>
        <v>935.9855888</v>
      </c>
      <c r="IL346" s="53">
        <f t="shared" si="4902"/>
        <v>882.500698</v>
      </c>
      <c r="IM346" s="53">
        <f t="shared" si="4902"/>
        <v>1093.71661</v>
      </c>
      <c r="IN346" s="53">
        <f t="shared" si="4902"/>
        <v>1114.268558</v>
      </c>
      <c r="IO346" s="52">
        <f t="shared" si="55"/>
        <v>10696.97816</v>
      </c>
      <c r="IP346" s="53">
        <f t="shared" ref="IP346:JA346" si="4903">SUM(IP347:IP353)</f>
        <v>857.3159734</v>
      </c>
      <c r="IQ346" s="53">
        <f t="shared" si="4903"/>
        <v>1071.952608</v>
      </c>
      <c r="IR346" s="53">
        <f t="shared" si="4903"/>
        <v>1198.667777</v>
      </c>
      <c r="IS346" s="53">
        <f t="shared" si="4903"/>
        <v>1192.556045</v>
      </c>
      <c r="IT346" s="53">
        <f t="shared" si="4903"/>
        <v>1217.87442</v>
      </c>
      <c r="IU346" s="53">
        <f t="shared" si="4903"/>
        <v>1297.444954</v>
      </c>
      <c r="IV346" s="53">
        <f t="shared" si="4903"/>
        <v>1330.784681</v>
      </c>
      <c r="IW346" s="53">
        <f t="shared" si="4903"/>
        <v>1452.836023</v>
      </c>
      <c r="IX346" s="53">
        <f t="shared" si="4903"/>
        <v>1349.980375</v>
      </c>
      <c r="IY346" s="53">
        <f t="shared" si="4903"/>
        <v>1272.838639</v>
      </c>
      <c r="IZ346" s="53">
        <f t="shared" si="4903"/>
        <v>1578.976153</v>
      </c>
      <c r="JA346" s="53">
        <f t="shared" si="4903"/>
        <v>1607.119494</v>
      </c>
      <c r="JB346" s="52">
        <f t="shared" si="57"/>
        <v>15428.34714</v>
      </c>
      <c r="JC346" s="2"/>
      <c r="JD346" s="2"/>
      <c r="JE346" s="19">
        <f t="shared" si="58"/>
        <v>0</v>
      </c>
      <c r="JF346" s="19">
        <f t="shared" si="59"/>
        <v>0</v>
      </c>
      <c r="JG346" s="48">
        <f t="shared" si="60"/>
        <v>0</v>
      </c>
      <c r="JH346" s="48">
        <f t="shared" si="61"/>
        <v>0</v>
      </c>
      <c r="JI346" s="48">
        <f t="shared" si="62"/>
        <v>0</v>
      </c>
      <c r="JJ346" s="48">
        <f t="shared" si="63"/>
        <v>0</v>
      </c>
      <c r="JK346" s="48">
        <f t="shared" si="64"/>
        <v>0</v>
      </c>
    </row>
    <row r="347" ht="19.5" customHeight="1" outlineLevel="1">
      <c r="A347" s="2"/>
      <c r="B347" s="13" t="s">
        <v>22</v>
      </c>
      <c r="C347" s="10">
        <f t="shared" ref="C347:N347" si="4904">C319*20%</f>
        <v>44.713894</v>
      </c>
      <c r="D347" s="10">
        <f t="shared" si="4904"/>
        <v>65.1097053</v>
      </c>
      <c r="E347" s="10">
        <f t="shared" si="4904"/>
        <v>72.95424811</v>
      </c>
      <c r="F347" s="10">
        <f t="shared" si="4904"/>
        <v>72.95424811</v>
      </c>
      <c r="G347" s="10">
        <f t="shared" si="4904"/>
        <v>74.52315667</v>
      </c>
      <c r="H347" s="10">
        <f t="shared" si="4904"/>
        <v>79.22988235</v>
      </c>
      <c r="I347" s="10">
        <f t="shared" si="4904"/>
        <v>71.38533955</v>
      </c>
      <c r="J347" s="10">
        <f t="shared" si="4904"/>
        <v>88.64333372</v>
      </c>
      <c r="K347" s="10">
        <f t="shared" si="4904"/>
        <v>82.36769948</v>
      </c>
      <c r="L347" s="10">
        <f t="shared" si="4904"/>
        <v>77.66097379</v>
      </c>
      <c r="M347" s="10">
        <f t="shared" si="4904"/>
        <v>113.7458707</v>
      </c>
      <c r="N347" s="10">
        <f t="shared" si="4904"/>
        <v>98.05678509</v>
      </c>
      <c r="O347" s="10">
        <f t="shared" si="21"/>
        <v>941.3451369</v>
      </c>
      <c r="P347" s="10">
        <f t="shared" ref="P347:AA347" si="4905">P319*20%</f>
        <v>56.18979482</v>
      </c>
      <c r="Q347" s="10">
        <f t="shared" si="4905"/>
        <v>81.82022754</v>
      </c>
      <c r="R347" s="10">
        <f t="shared" si="4905"/>
        <v>91.67808628</v>
      </c>
      <c r="S347" s="10">
        <f t="shared" si="4905"/>
        <v>91.67808628</v>
      </c>
      <c r="T347" s="10">
        <f t="shared" si="4905"/>
        <v>93.64965803</v>
      </c>
      <c r="U347" s="10">
        <f t="shared" si="4905"/>
        <v>99.56437328</v>
      </c>
      <c r="V347" s="10">
        <f t="shared" si="4905"/>
        <v>89.70651454</v>
      </c>
      <c r="W347" s="10">
        <f t="shared" si="4905"/>
        <v>111.3938038</v>
      </c>
      <c r="X347" s="10">
        <f t="shared" si="4905"/>
        <v>103.5075168</v>
      </c>
      <c r="Y347" s="10">
        <f t="shared" si="4905"/>
        <v>97.59280153</v>
      </c>
      <c r="Z347" s="10">
        <f t="shared" si="4905"/>
        <v>142.9389517</v>
      </c>
      <c r="AA347" s="10">
        <f t="shared" si="4905"/>
        <v>123.2232343</v>
      </c>
      <c r="AB347" s="10">
        <f t="shared" si="23"/>
        <v>1182.943049</v>
      </c>
      <c r="AC347" s="10">
        <f t="shared" ref="AC347:AN347" si="4906">AC319*20%</f>
        <v>80.37611519</v>
      </c>
      <c r="AD347" s="10">
        <f t="shared" si="4906"/>
        <v>117.0389046</v>
      </c>
      <c r="AE347" s="10">
        <f t="shared" si="4906"/>
        <v>131.1399774</v>
      </c>
      <c r="AF347" s="10">
        <f t="shared" si="4906"/>
        <v>131.1399774</v>
      </c>
      <c r="AG347" s="10">
        <f t="shared" si="4906"/>
        <v>133.960192</v>
      </c>
      <c r="AH347" s="10">
        <f t="shared" si="4906"/>
        <v>142.4208357</v>
      </c>
      <c r="AI347" s="10">
        <f t="shared" si="4906"/>
        <v>128.3197629</v>
      </c>
      <c r="AJ347" s="10">
        <f t="shared" si="4906"/>
        <v>159.3421231</v>
      </c>
      <c r="AK347" s="10">
        <f t="shared" si="4906"/>
        <v>148.0612648</v>
      </c>
      <c r="AL347" s="10">
        <f t="shared" si="4906"/>
        <v>139.6006211</v>
      </c>
      <c r="AM347" s="10">
        <f t="shared" si="4906"/>
        <v>204.4655562</v>
      </c>
      <c r="AN347" s="10">
        <f t="shared" si="4906"/>
        <v>176.2634105</v>
      </c>
      <c r="AO347" s="10">
        <f t="shared" si="25"/>
        <v>1692.128741</v>
      </c>
      <c r="AP347" s="10">
        <f t="shared" ref="AP347:BA347" si="4907">AP319*20%</f>
        <v>118.3541068</v>
      </c>
      <c r="AQ347" s="10">
        <f t="shared" si="4907"/>
        <v>172.3401906</v>
      </c>
      <c r="AR347" s="10">
        <f t="shared" si="4907"/>
        <v>193.104069</v>
      </c>
      <c r="AS347" s="10">
        <f t="shared" si="4907"/>
        <v>193.104069</v>
      </c>
      <c r="AT347" s="10">
        <f t="shared" si="4907"/>
        <v>197.2568447</v>
      </c>
      <c r="AU347" s="10">
        <f t="shared" si="4907"/>
        <v>209.7151717</v>
      </c>
      <c r="AV347" s="10">
        <f t="shared" si="4907"/>
        <v>188.9512934</v>
      </c>
      <c r="AW347" s="10">
        <f t="shared" si="4907"/>
        <v>234.6318258</v>
      </c>
      <c r="AX347" s="10">
        <f t="shared" si="4907"/>
        <v>218.0207231</v>
      </c>
      <c r="AY347" s="10">
        <f t="shared" si="4907"/>
        <v>205.5623961</v>
      </c>
      <c r="AZ347" s="10">
        <f t="shared" si="4907"/>
        <v>301.0762367</v>
      </c>
      <c r="BA347" s="10">
        <f t="shared" si="4907"/>
        <v>259.5484799</v>
      </c>
      <c r="BB347" s="10">
        <f t="shared" si="27"/>
        <v>2491.665407</v>
      </c>
      <c r="BC347" s="10">
        <f t="shared" ref="BC347:BN347" si="4908">BC319*20%</f>
        <v>177.5986455</v>
      </c>
      <c r="BD347" s="10">
        <f t="shared" si="4908"/>
        <v>258.6085539</v>
      </c>
      <c r="BE347" s="10">
        <f t="shared" si="4908"/>
        <v>289.766211</v>
      </c>
      <c r="BF347" s="10">
        <f t="shared" si="4908"/>
        <v>289.766211</v>
      </c>
      <c r="BG347" s="10">
        <f t="shared" si="4908"/>
        <v>295.9977424</v>
      </c>
      <c r="BH347" s="10">
        <f t="shared" si="4908"/>
        <v>314.6923367</v>
      </c>
      <c r="BI347" s="10">
        <f t="shared" si="4908"/>
        <v>283.5346796</v>
      </c>
      <c r="BJ347" s="10">
        <f t="shared" si="4908"/>
        <v>352.0815252</v>
      </c>
      <c r="BK347" s="10">
        <f t="shared" si="4908"/>
        <v>327.1553995</v>
      </c>
      <c r="BL347" s="10">
        <f t="shared" si="4908"/>
        <v>308.4608053</v>
      </c>
      <c r="BM347" s="10">
        <f t="shared" si="4908"/>
        <v>451.7860279</v>
      </c>
      <c r="BN347" s="10">
        <f t="shared" si="4908"/>
        <v>389.4707137</v>
      </c>
      <c r="BO347" s="10">
        <f t="shared" si="29"/>
        <v>3738.918852</v>
      </c>
      <c r="BP347" s="10">
        <f t="shared" ref="BP347:CA347" si="4909">BP319*20%</f>
        <v>251.2672088</v>
      </c>
      <c r="BQ347" s="10">
        <f t="shared" si="4909"/>
        <v>365.8803215</v>
      </c>
      <c r="BR347" s="10">
        <f t="shared" si="4909"/>
        <v>409.962288</v>
      </c>
      <c r="BS347" s="10">
        <f t="shared" si="4909"/>
        <v>409.962288</v>
      </c>
      <c r="BT347" s="10">
        <f t="shared" si="4909"/>
        <v>418.7786813</v>
      </c>
      <c r="BU347" s="10">
        <f t="shared" si="4909"/>
        <v>445.2278612</v>
      </c>
      <c r="BV347" s="10">
        <f t="shared" si="4909"/>
        <v>401.1458947</v>
      </c>
      <c r="BW347" s="10">
        <f t="shared" si="4909"/>
        <v>498.1262209</v>
      </c>
      <c r="BX347" s="10">
        <f t="shared" si="4909"/>
        <v>462.8606477</v>
      </c>
      <c r="BY347" s="10">
        <f t="shared" si="4909"/>
        <v>436.4114679</v>
      </c>
      <c r="BZ347" s="10">
        <f t="shared" si="4909"/>
        <v>639.1885135</v>
      </c>
      <c r="CA347" s="10">
        <f t="shared" si="4909"/>
        <v>551.0245806</v>
      </c>
      <c r="CB347" s="10">
        <f t="shared" si="31"/>
        <v>5289.835974</v>
      </c>
      <c r="CC347" s="10">
        <f t="shared" ref="CC347:CN347" si="4910">CC319*20%</f>
        <v>361.4507115</v>
      </c>
      <c r="CD347" s="10">
        <f t="shared" si="4910"/>
        <v>526.3229659</v>
      </c>
      <c r="CE347" s="10">
        <f t="shared" si="4910"/>
        <v>589.7353714</v>
      </c>
      <c r="CF347" s="10">
        <f t="shared" si="4910"/>
        <v>589.7353714</v>
      </c>
      <c r="CG347" s="10">
        <f t="shared" si="4910"/>
        <v>602.4178525</v>
      </c>
      <c r="CH347" s="10">
        <f t="shared" si="4910"/>
        <v>640.4652958</v>
      </c>
      <c r="CI347" s="10">
        <f t="shared" si="4910"/>
        <v>577.0528903</v>
      </c>
      <c r="CJ347" s="10">
        <f t="shared" si="4910"/>
        <v>716.5601824</v>
      </c>
      <c r="CK347" s="10">
        <f t="shared" si="4910"/>
        <v>665.830258</v>
      </c>
      <c r="CL347" s="10">
        <f t="shared" si="4910"/>
        <v>627.7828147</v>
      </c>
      <c r="CM347" s="10">
        <f t="shared" si="4910"/>
        <v>919.4798801</v>
      </c>
      <c r="CN347" s="10">
        <f t="shared" si="4910"/>
        <v>792.6550691</v>
      </c>
      <c r="CO347" s="10">
        <f t="shared" si="33"/>
        <v>7609.488663</v>
      </c>
      <c r="CP347" s="2"/>
      <c r="CQ347" s="2"/>
      <c r="CR347" s="48">
        <f>O347-'ОПУ БС'!C347</f>
        <v>0</v>
      </c>
      <c r="CS347" s="48">
        <f>AB347-'ОПУ БС'!D347</f>
        <v>0</v>
      </c>
      <c r="CT347" s="48">
        <f>AO347-'ОПУ БС'!E347</f>
        <v>0</v>
      </c>
      <c r="CU347" s="48">
        <f>BB347-'ОПУ БС'!F347</f>
        <v>0</v>
      </c>
      <c r="CV347" s="48">
        <f>BO347-'ОПУ БС'!G347</f>
        <v>0</v>
      </c>
      <c r="CW347" s="48">
        <f>CB347-'ОПУ БС'!H347</f>
        <v>0</v>
      </c>
      <c r="CX347" s="48">
        <f>CO347-'ОПУ БС'!I347</f>
        <v>0</v>
      </c>
      <c r="CY347" s="2"/>
      <c r="CZ347" s="2"/>
      <c r="DA347" s="54">
        <f t="shared" ref="DA347:DL347" si="4911">DA319*20%</f>
        <v>0</v>
      </c>
      <c r="DB347" s="54">
        <f t="shared" si="4911"/>
        <v>0</v>
      </c>
      <c r="DC347" s="54">
        <f t="shared" si="4911"/>
        <v>0</v>
      </c>
      <c r="DD347" s="54">
        <f t="shared" si="4911"/>
        <v>0</v>
      </c>
      <c r="DE347" s="54">
        <f t="shared" si="4911"/>
        <v>0</v>
      </c>
      <c r="DF347" s="54">
        <f t="shared" si="4911"/>
        <v>-3.34646917</v>
      </c>
      <c r="DG347" s="54">
        <f t="shared" si="4911"/>
        <v>-3.015135589</v>
      </c>
      <c r="DH347" s="54">
        <f t="shared" si="4911"/>
        <v>-3.744069468</v>
      </c>
      <c r="DI347" s="54">
        <f t="shared" si="4911"/>
        <v>-3.479002603</v>
      </c>
      <c r="DJ347" s="54">
        <f t="shared" si="4911"/>
        <v>-3.280202454</v>
      </c>
      <c r="DK347" s="54">
        <f t="shared" si="4911"/>
        <v>-4.804336928</v>
      </c>
      <c r="DL347" s="54">
        <f t="shared" si="4911"/>
        <v>-4.141669765</v>
      </c>
      <c r="DM347" s="55">
        <f t="shared" si="35"/>
        <v>-25.81088598</v>
      </c>
      <c r="DN347" s="54">
        <f t="shared" ref="DN347:DY347" si="4912">DN319*20%</f>
        <v>-3.104534539</v>
      </c>
      <c r="DO347" s="54">
        <f t="shared" si="4912"/>
        <v>-4.520638013</v>
      </c>
      <c r="DP347" s="54">
        <f t="shared" si="4912"/>
        <v>-5.065293196</v>
      </c>
      <c r="DQ347" s="54">
        <f t="shared" si="4912"/>
        <v>-5.065293196</v>
      </c>
      <c r="DR347" s="54">
        <f t="shared" si="4912"/>
        <v>-5.174224232</v>
      </c>
      <c r="DS347" s="54">
        <f t="shared" si="4912"/>
        <v>-5.501017341</v>
      </c>
      <c r="DT347" s="54">
        <f t="shared" si="4912"/>
        <v>-4.956362159</v>
      </c>
      <c r="DU347" s="54">
        <f t="shared" si="4912"/>
        <v>-6.15460356</v>
      </c>
      <c r="DV347" s="54">
        <f t="shared" si="4912"/>
        <v>-5.718879414</v>
      </c>
      <c r="DW347" s="54">
        <f t="shared" si="4912"/>
        <v>-5.392086305</v>
      </c>
      <c r="DX347" s="54">
        <f t="shared" si="4912"/>
        <v>-7.897500144</v>
      </c>
      <c r="DY347" s="54">
        <f t="shared" si="4912"/>
        <v>-6.808189779</v>
      </c>
      <c r="DZ347" s="50">
        <f t="shared" si="37"/>
        <v>-65.35862188</v>
      </c>
      <c r="EA347" s="54">
        <f t="shared" ref="EA347:EL347" si="4913">EA319*20%</f>
        <v>-3.440542974</v>
      </c>
      <c r="EB347" s="54">
        <f t="shared" si="4913"/>
        <v>-5.009913453</v>
      </c>
      <c r="EC347" s="54">
        <f t="shared" si="4913"/>
        <v>-5.613517484</v>
      </c>
      <c r="ED347" s="54">
        <f t="shared" si="4913"/>
        <v>-5.613517484</v>
      </c>
      <c r="EE347" s="54">
        <f t="shared" si="4913"/>
        <v>-5.73423829</v>
      </c>
      <c r="EF347" s="54">
        <f t="shared" si="4913"/>
        <v>-6.096400708</v>
      </c>
      <c r="EG347" s="54">
        <f t="shared" si="4913"/>
        <v>-5.492796678</v>
      </c>
      <c r="EH347" s="54">
        <f t="shared" si="4913"/>
        <v>-6.820725545</v>
      </c>
      <c r="EI347" s="54">
        <f t="shared" si="4913"/>
        <v>-6.33784232</v>
      </c>
      <c r="EJ347" s="54">
        <f t="shared" si="4913"/>
        <v>-5.975679902</v>
      </c>
      <c r="EK347" s="54">
        <f t="shared" si="4913"/>
        <v>-8.752258442</v>
      </c>
      <c r="EL347" s="54">
        <f t="shared" si="4913"/>
        <v>-7.545050381</v>
      </c>
      <c r="EM347" s="50">
        <f t="shared" si="39"/>
        <v>-72.43248366</v>
      </c>
      <c r="EN347" s="54">
        <f t="shared" ref="EN347:EY347" si="4914">EN319*20%</f>
        <v>-3.156380354</v>
      </c>
      <c r="EO347" s="54">
        <f t="shared" si="4914"/>
        <v>-4.596132797</v>
      </c>
      <c r="EP347" s="54">
        <f t="shared" si="4914"/>
        <v>-5.149883736</v>
      </c>
      <c r="EQ347" s="54">
        <f t="shared" si="4914"/>
        <v>-5.149883736</v>
      </c>
      <c r="ER347" s="54">
        <f t="shared" si="4914"/>
        <v>-5.260633924</v>
      </c>
      <c r="ES347" s="54">
        <f t="shared" si="4914"/>
        <v>-5.592884488</v>
      </c>
      <c r="ET347" s="54">
        <f t="shared" si="4914"/>
        <v>-5.039133548</v>
      </c>
      <c r="EU347" s="54">
        <f t="shared" si="4914"/>
        <v>-6.257385615</v>
      </c>
      <c r="EV347" s="54">
        <f t="shared" si="4914"/>
        <v>-5.814384863</v>
      </c>
      <c r="EW347" s="54">
        <f t="shared" si="4914"/>
        <v>-5.4821343</v>
      </c>
      <c r="EX347" s="54">
        <f t="shared" si="4914"/>
        <v>-8.029388621</v>
      </c>
      <c r="EY347" s="54">
        <f t="shared" si="4914"/>
        <v>-6.921886742</v>
      </c>
      <c r="EZ347" s="51">
        <f t="shared" si="41"/>
        <v>-66.45011272</v>
      </c>
      <c r="FA347" s="54">
        <f t="shared" ref="FA347:FL347" si="4915">FA319*20%</f>
        <v>-2.012674687</v>
      </c>
      <c r="FB347" s="54">
        <f t="shared" si="4915"/>
        <v>-2.930736824</v>
      </c>
      <c r="FC347" s="54">
        <f t="shared" si="4915"/>
        <v>-3.283837647</v>
      </c>
      <c r="FD347" s="54">
        <f t="shared" si="4915"/>
        <v>-3.283837647</v>
      </c>
      <c r="FE347" s="54">
        <f t="shared" si="4915"/>
        <v>-3.354457811</v>
      </c>
      <c r="FF347" s="54">
        <f t="shared" si="4915"/>
        <v>-3.566318304</v>
      </c>
      <c r="FG347" s="54">
        <f t="shared" si="4915"/>
        <v>-3.213217482</v>
      </c>
      <c r="FH347" s="54">
        <f t="shared" si="4915"/>
        <v>-3.990039291</v>
      </c>
      <c r="FI347" s="54">
        <f t="shared" si="4915"/>
        <v>-3.707558633</v>
      </c>
      <c r="FJ347" s="54">
        <f t="shared" si="4915"/>
        <v>-3.49569814</v>
      </c>
      <c r="FK347" s="54">
        <f t="shared" si="4915"/>
        <v>-5.119961922</v>
      </c>
      <c r="FL347" s="54">
        <f t="shared" si="4915"/>
        <v>-4.413760278</v>
      </c>
      <c r="FM347" s="51">
        <f t="shared" si="43"/>
        <v>-42.37209867</v>
      </c>
      <c r="FN347" s="2"/>
      <c r="FO347" s="2"/>
      <c r="FP347" s="10">
        <f t="shared" ref="FP347:GA347" si="4916">FP319*20%</f>
        <v>44.713894</v>
      </c>
      <c r="FQ347" s="10">
        <f t="shared" si="4916"/>
        <v>65.1097053</v>
      </c>
      <c r="FR347" s="10">
        <f t="shared" si="4916"/>
        <v>72.95424811</v>
      </c>
      <c r="FS347" s="10">
        <f t="shared" si="4916"/>
        <v>72.95424811</v>
      </c>
      <c r="FT347" s="10">
        <f t="shared" si="4916"/>
        <v>74.52315667</v>
      </c>
      <c r="FU347" s="10">
        <f t="shared" si="4916"/>
        <v>79.22988235</v>
      </c>
      <c r="FV347" s="10">
        <f t="shared" si="4916"/>
        <v>71.38533955</v>
      </c>
      <c r="FW347" s="10">
        <f t="shared" si="4916"/>
        <v>88.64333372</v>
      </c>
      <c r="FX347" s="10">
        <f t="shared" si="4916"/>
        <v>82.36769948</v>
      </c>
      <c r="FY347" s="10">
        <f t="shared" si="4916"/>
        <v>77.66097379</v>
      </c>
      <c r="FZ347" s="10">
        <f t="shared" si="4916"/>
        <v>113.7458707</v>
      </c>
      <c r="GA347" s="10">
        <f t="shared" si="4916"/>
        <v>98.05678509</v>
      </c>
      <c r="GB347" s="52">
        <f t="shared" si="45"/>
        <v>941.3451369</v>
      </c>
      <c r="GC347" s="10">
        <f t="shared" ref="GC347:GN347" si="4917">GC319*20%</f>
        <v>56.18979482</v>
      </c>
      <c r="GD347" s="10">
        <f t="shared" si="4917"/>
        <v>81.82022754</v>
      </c>
      <c r="GE347" s="10">
        <f t="shared" si="4917"/>
        <v>91.67808628</v>
      </c>
      <c r="GF347" s="10">
        <f t="shared" si="4917"/>
        <v>91.67808628</v>
      </c>
      <c r="GG347" s="10">
        <f t="shared" si="4917"/>
        <v>93.64965803</v>
      </c>
      <c r="GH347" s="10">
        <f t="shared" si="4917"/>
        <v>99.56437328</v>
      </c>
      <c r="GI347" s="10">
        <f t="shared" si="4917"/>
        <v>89.70651454</v>
      </c>
      <c r="GJ347" s="10">
        <f t="shared" si="4917"/>
        <v>111.3938038</v>
      </c>
      <c r="GK347" s="10">
        <f t="shared" si="4917"/>
        <v>103.5075168</v>
      </c>
      <c r="GL347" s="10">
        <f t="shared" si="4917"/>
        <v>97.59280153</v>
      </c>
      <c r="GM347" s="10">
        <f t="shared" si="4917"/>
        <v>142.9389517</v>
      </c>
      <c r="GN347" s="10">
        <f t="shared" si="4917"/>
        <v>123.2232343</v>
      </c>
      <c r="GO347" s="52">
        <f t="shared" si="47"/>
        <v>1182.943049</v>
      </c>
      <c r="GP347" s="63">
        <f t="shared" ref="GP347:HA347" si="4918">GP319*20%</f>
        <v>80.37611519</v>
      </c>
      <c r="GQ347" s="63">
        <f t="shared" si="4918"/>
        <v>117.0389046</v>
      </c>
      <c r="GR347" s="63">
        <f t="shared" si="4918"/>
        <v>131.1399774</v>
      </c>
      <c r="GS347" s="63">
        <f t="shared" si="4918"/>
        <v>131.1399774</v>
      </c>
      <c r="GT347" s="63">
        <f t="shared" si="4918"/>
        <v>133.960192</v>
      </c>
      <c r="GU347" s="63">
        <f t="shared" si="4918"/>
        <v>139.0743665</v>
      </c>
      <c r="GV347" s="63">
        <f t="shared" si="4918"/>
        <v>125.3046273</v>
      </c>
      <c r="GW347" s="63">
        <f t="shared" si="4918"/>
        <v>155.5980536</v>
      </c>
      <c r="GX347" s="63">
        <f t="shared" si="4918"/>
        <v>144.5822622</v>
      </c>
      <c r="GY347" s="63">
        <f t="shared" si="4918"/>
        <v>136.3204187</v>
      </c>
      <c r="GZ347" s="63">
        <f t="shared" si="4918"/>
        <v>199.6612193</v>
      </c>
      <c r="HA347" s="63">
        <f t="shared" si="4918"/>
        <v>172.1217407</v>
      </c>
      <c r="HB347" s="52">
        <f t="shared" si="49"/>
        <v>1666.317855</v>
      </c>
      <c r="HC347" s="63">
        <f t="shared" ref="HC347:HN347" si="4919">HC319*20%</f>
        <v>115.2495723</v>
      </c>
      <c r="HD347" s="63">
        <f t="shared" si="4919"/>
        <v>167.8195526</v>
      </c>
      <c r="HE347" s="63">
        <f t="shared" si="4919"/>
        <v>188.0387758</v>
      </c>
      <c r="HF347" s="63">
        <f t="shared" si="4919"/>
        <v>188.0387758</v>
      </c>
      <c r="HG347" s="63">
        <f t="shared" si="4919"/>
        <v>192.0826205</v>
      </c>
      <c r="HH347" s="63">
        <f t="shared" si="4919"/>
        <v>204.2141544</v>
      </c>
      <c r="HI347" s="63">
        <f t="shared" si="4919"/>
        <v>183.9949312</v>
      </c>
      <c r="HJ347" s="63">
        <f t="shared" si="4919"/>
        <v>228.4772222</v>
      </c>
      <c r="HK347" s="63">
        <f t="shared" si="4919"/>
        <v>212.3018437</v>
      </c>
      <c r="HL347" s="63">
        <f t="shared" si="4919"/>
        <v>200.1703098</v>
      </c>
      <c r="HM347" s="63">
        <f t="shared" si="4919"/>
        <v>293.1787365</v>
      </c>
      <c r="HN347" s="63">
        <f t="shared" si="4919"/>
        <v>252.7402901</v>
      </c>
      <c r="HO347" s="52">
        <f t="shared" si="51"/>
        <v>2426.306785</v>
      </c>
      <c r="HP347" s="63">
        <f t="shared" ref="HP347:IA347" si="4920">HP319*20%</f>
        <v>174.1581025</v>
      </c>
      <c r="HQ347" s="63">
        <f t="shared" si="4920"/>
        <v>253.5986405</v>
      </c>
      <c r="HR347" s="63">
        <f t="shared" si="4920"/>
        <v>284.1526935</v>
      </c>
      <c r="HS347" s="63">
        <f t="shared" si="4920"/>
        <v>284.1526935</v>
      </c>
      <c r="HT347" s="63">
        <f t="shared" si="4920"/>
        <v>290.2635042</v>
      </c>
      <c r="HU347" s="63">
        <f t="shared" si="4920"/>
        <v>308.595936</v>
      </c>
      <c r="HV347" s="63">
        <f t="shared" si="4920"/>
        <v>278.0418829</v>
      </c>
      <c r="HW347" s="63">
        <f t="shared" si="4920"/>
        <v>345.2607997</v>
      </c>
      <c r="HX347" s="63">
        <f t="shared" si="4920"/>
        <v>320.8175572</v>
      </c>
      <c r="HY347" s="63">
        <f t="shared" si="4920"/>
        <v>302.4851254</v>
      </c>
      <c r="HZ347" s="63">
        <f t="shared" si="4920"/>
        <v>443.0337695</v>
      </c>
      <c r="IA347" s="63">
        <f t="shared" si="4920"/>
        <v>381.9256634</v>
      </c>
      <c r="IB347" s="52">
        <f t="shared" si="53"/>
        <v>3666.486368</v>
      </c>
      <c r="IC347" s="63">
        <f t="shared" ref="IC347:IN347" si="4921">IC319*20%</f>
        <v>248.1108284</v>
      </c>
      <c r="ID347" s="63">
        <f t="shared" si="4921"/>
        <v>361.2841887</v>
      </c>
      <c r="IE347" s="63">
        <f t="shared" si="4921"/>
        <v>404.8124043</v>
      </c>
      <c r="IF347" s="63">
        <f t="shared" si="4921"/>
        <v>404.8124043</v>
      </c>
      <c r="IG347" s="63">
        <f t="shared" si="4921"/>
        <v>413.5180474</v>
      </c>
      <c r="IH347" s="63">
        <f t="shared" si="4921"/>
        <v>439.6349767</v>
      </c>
      <c r="II347" s="63">
        <f t="shared" si="4921"/>
        <v>396.1067612</v>
      </c>
      <c r="IJ347" s="63">
        <f t="shared" si="4921"/>
        <v>491.8688353</v>
      </c>
      <c r="IK347" s="63">
        <f t="shared" si="4921"/>
        <v>457.0462629</v>
      </c>
      <c r="IL347" s="63">
        <f t="shared" si="4921"/>
        <v>430.9293336</v>
      </c>
      <c r="IM347" s="63">
        <f t="shared" si="4921"/>
        <v>631.1591249</v>
      </c>
      <c r="IN347" s="63">
        <f t="shared" si="4921"/>
        <v>544.1026939</v>
      </c>
      <c r="IO347" s="52">
        <f t="shared" si="55"/>
        <v>5223.385861</v>
      </c>
      <c r="IP347" s="63">
        <f t="shared" ref="IP347:JA347" si="4922">IP319*20%</f>
        <v>359.4380368</v>
      </c>
      <c r="IQ347" s="63">
        <f t="shared" si="4922"/>
        <v>523.392229</v>
      </c>
      <c r="IR347" s="63">
        <f t="shared" si="4922"/>
        <v>586.4515337</v>
      </c>
      <c r="IS347" s="63">
        <f t="shared" si="4922"/>
        <v>586.4515337</v>
      </c>
      <c r="IT347" s="63">
        <f t="shared" si="4922"/>
        <v>599.0633947</v>
      </c>
      <c r="IU347" s="63">
        <f t="shared" si="4922"/>
        <v>636.8989775</v>
      </c>
      <c r="IV347" s="63">
        <f t="shared" si="4922"/>
        <v>573.8396728</v>
      </c>
      <c r="IW347" s="63">
        <f t="shared" si="4922"/>
        <v>712.5701431</v>
      </c>
      <c r="IX347" s="63">
        <f t="shared" si="4922"/>
        <v>662.1226994</v>
      </c>
      <c r="IY347" s="63">
        <f t="shared" si="4922"/>
        <v>624.2871166</v>
      </c>
      <c r="IZ347" s="63">
        <f t="shared" si="4922"/>
        <v>914.3599182</v>
      </c>
      <c r="JA347" s="63">
        <f t="shared" si="4922"/>
        <v>788.2413088</v>
      </c>
      <c r="JB347" s="52">
        <f t="shared" si="57"/>
        <v>7567.116564</v>
      </c>
      <c r="JC347" s="2"/>
      <c r="JD347" s="2"/>
      <c r="JE347" s="19">
        <f t="shared" si="58"/>
        <v>0</v>
      </c>
      <c r="JF347" s="19">
        <f t="shared" si="59"/>
        <v>0</v>
      </c>
      <c r="JG347" s="48">
        <f t="shared" si="60"/>
        <v>0</v>
      </c>
      <c r="JH347" s="48">
        <f t="shared" si="61"/>
        <v>0</v>
      </c>
      <c r="JI347" s="48">
        <f t="shared" si="62"/>
        <v>0</v>
      </c>
      <c r="JJ347" s="48">
        <f t="shared" si="63"/>
        <v>0</v>
      </c>
      <c r="JK347" s="48">
        <f t="shared" si="64"/>
        <v>0</v>
      </c>
    </row>
    <row r="348" ht="19.5" customHeight="1" outlineLevel="1">
      <c r="A348" s="2"/>
      <c r="B348" s="13" t="s">
        <v>23</v>
      </c>
      <c r="C348" s="10">
        <f t="shared" ref="C348:N348" si="4923">C320*20%</f>
        <v>25.04456143</v>
      </c>
      <c r="D348" s="10">
        <f t="shared" si="4923"/>
        <v>28.66943216</v>
      </c>
      <c r="E348" s="10">
        <f t="shared" si="4923"/>
        <v>30.64663438</v>
      </c>
      <c r="F348" s="10">
        <f t="shared" si="4923"/>
        <v>30.64663438</v>
      </c>
      <c r="G348" s="10">
        <f t="shared" si="4923"/>
        <v>31.30570178</v>
      </c>
      <c r="H348" s="10">
        <f t="shared" si="4923"/>
        <v>33.282904</v>
      </c>
      <c r="I348" s="10">
        <f t="shared" si="4923"/>
        <v>38.22590955</v>
      </c>
      <c r="J348" s="10">
        <f t="shared" si="4923"/>
        <v>37.23730844</v>
      </c>
      <c r="K348" s="10">
        <f t="shared" si="4923"/>
        <v>34.60103881</v>
      </c>
      <c r="L348" s="10">
        <f t="shared" si="4923"/>
        <v>32.6238366</v>
      </c>
      <c r="M348" s="10">
        <f t="shared" si="4923"/>
        <v>31.96476919</v>
      </c>
      <c r="N348" s="10">
        <f t="shared" si="4923"/>
        <v>41.19171287</v>
      </c>
      <c r="O348" s="10">
        <f t="shared" si="21"/>
        <v>395.4404436</v>
      </c>
      <c r="P348" s="10">
        <f t="shared" ref="P348:AA348" si="4924">P320*20%</f>
        <v>22.17751984</v>
      </c>
      <c r="Q348" s="10">
        <f t="shared" si="4924"/>
        <v>25.38742403</v>
      </c>
      <c r="R348" s="10">
        <f t="shared" si="4924"/>
        <v>27.13828086</v>
      </c>
      <c r="S348" s="10">
        <f t="shared" si="4924"/>
        <v>27.13828086</v>
      </c>
      <c r="T348" s="10">
        <f t="shared" si="4924"/>
        <v>27.7218998</v>
      </c>
      <c r="U348" s="10">
        <f t="shared" si="4924"/>
        <v>29.47275663</v>
      </c>
      <c r="V348" s="10">
        <f t="shared" si="4924"/>
        <v>33.84989871</v>
      </c>
      <c r="W348" s="10">
        <f t="shared" si="4924"/>
        <v>32.97447029</v>
      </c>
      <c r="X348" s="10">
        <f t="shared" si="4924"/>
        <v>30.63999452</v>
      </c>
      <c r="Y348" s="10">
        <f t="shared" si="4924"/>
        <v>28.88913769</v>
      </c>
      <c r="Z348" s="10">
        <f t="shared" si="4924"/>
        <v>28.30551875</v>
      </c>
      <c r="AA348" s="10">
        <f t="shared" si="4924"/>
        <v>36.47618395</v>
      </c>
      <c r="AB348" s="10">
        <f t="shared" si="23"/>
        <v>350.1713659</v>
      </c>
      <c r="AC348" s="10">
        <f t="shared" ref="AC348:AN348" si="4925">AC320*20%</f>
        <v>27.29264893</v>
      </c>
      <c r="AD348" s="10">
        <f t="shared" si="4925"/>
        <v>31.24290075</v>
      </c>
      <c r="AE348" s="10">
        <f t="shared" si="4925"/>
        <v>33.39758356</v>
      </c>
      <c r="AF348" s="10">
        <f t="shared" si="4925"/>
        <v>33.39758356</v>
      </c>
      <c r="AG348" s="10">
        <f t="shared" si="4925"/>
        <v>34.11581116</v>
      </c>
      <c r="AH348" s="10">
        <f t="shared" si="4925"/>
        <v>36.27049397</v>
      </c>
      <c r="AI348" s="10">
        <f t="shared" si="4925"/>
        <v>41.657201</v>
      </c>
      <c r="AJ348" s="10">
        <f t="shared" si="4925"/>
        <v>40.57985959</v>
      </c>
      <c r="AK348" s="10">
        <f t="shared" si="4925"/>
        <v>37.70694918</v>
      </c>
      <c r="AL348" s="10">
        <f t="shared" si="4925"/>
        <v>35.55226637</v>
      </c>
      <c r="AM348" s="10">
        <f t="shared" si="4925"/>
        <v>34.83403876</v>
      </c>
      <c r="AN348" s="10">
        <f t="shared" si="4925"/>
        <v>44.88922521</v>
      </c>
      <c r="AO348" s="10">
        <f t="shared" si="25"/>
        <v>430.936562</v>
      </c>
      <c r="AP348" s="10">
        <f t="shared" ref="AP348:BA348" si="4926">AP320*20%</f>
        <v>36.10011373</v>
      </c>
      <c r="AQ348" s="10">
        <f t="shared" si="4926"/>
        <v>41.32513019</v>
      </c>
      <c r="AR348" s="10">
        <f t="shared" si="4926"/>
        <v>44.17513917</v>
      </c>
      <c r="AS348" s="10">
        <f t="shared" si="4926"/>
        <v>44.17513917</v>
      </c>
      <c r="AT348" s="10">
        <f t="shared" si="4926"/>
        <v>45.12514216</v>
      </c>
      <c r="AU348" s="10">
        <f t="shared" si="4926"/>
        <v>47.97515114</v>
      </c>
      <c r="AV348" s="10">
        <f t="shared" si="4926"/>
        <v>55.10017359</v>
      </c>
      <c r="AW348" s="10">
        <f t="shared" si="4926"/>
        <v>53.6751691</v>
      </c>
      <c r="AX348" s="10">
        <f t="shared" si="4926"/>
        <v>49.87515713</v>
      </c>
      <c r="AY348" s="10">
        <f t="shared" si="4926"/>
        <v>47.02514815</v>
      </c>
      <c r="AZ348" s="10">
        <f t="shared" si="4926"/>
        <v>46.07514516</v>
      </c>
      <c r="BA348" s="10">
        <f t="shared" si="4926"/>
        <v>59.37518706</v>
      </c>
      <c r="BB348" s="10">
        <f t="shared" si="27"/>
        <v>570.0017958</v>
      </c>
      <c r="BC348" s="10">
        <f t="shared" ref="BC348:BN348" si="4927">BC320*20%</f>
        <v>50.07075703</v>
      </c>
      <c r="BD348" s="10">
        <f t="shared" si="4927"/>
        <v>57.31784029</v>
      </c>
      <c r="BE348" s="10">
        <f t="shared" si="4927"/>
        <v>61.27079479</v>
      </c>
      <c r="BF348" s="10">
        <f t="shared" si="4927"/>
        <v>61.27079479</v>
      </c>
      <c r="BG348" s="10">
        <f t="shared" si="4927"/>
        <v>62.58844629</v>
      </c>
      <c r="BH348" s="10">
        <f t="shared" si="4927"/>
        <v>66.54140079</v>
      </c>
      <c r="BI348" s="10">
        <f t="shared" si="4927"/>
        <v>76.42378705</v>
      </c>
      <c r="BJ348" s="10">
        <f t="shared" si="4927"/>
        <v>74.4473098</v>
      </c>
      <c r="BK348" s="10">
        <f t="shared" si="4927"/>
        <v>69.17670379</v>
      </c>
      <c r="BL348" s="10">
        <f t="shared" si="4927"/>
        <v>65.22374929</v>
      </c>
      <c r="BM348" s="10">
        <f t="shared" si="4927"/>
        <v>63.90609779</v>
      </c>
      <c r="BN348" s="10">
        <f t="shared" si="4927"/>
        <v>82.3532188</v>
      </c>
      <c r="BO348" s="10">
        <f t="shared" si="29"/>
        <v>790.5909005</v>
      </c>
      <c r="BP348" s="10">
        <f t="shared" ref="BP348:CA348" si="4928">BP320*20%</f>
        <v>66.62027638</v>
      </c>
      <c r="BQ348" s="10">
        <f t="shared" si="4928"/>
        <v>76.2626848</v>
      </c>
      <c r="BR348" s="10">
        <f t="shared" si="4928"/>
        <v>81.5221803</v>
      </c>
      <c r="BS348" s="10">
        <f t="shared" si="4928"/>
        <v>81.5221803</v>
      </c>
      <c r="BT348" s="10">
        <f t="shared" si="4928"/>
        <v>83.27534547</v>
      </c>
      <c r="BU348" s="10">
        <f t="shared" si="4928"/>
        <v>88.53484097</v>
      </c>
      <c r="BV348" s="10">
        <f t="shared" si="4928"/>
        <v>101.6835797</v>
      </c>
      <c r="BW348" s="10">
        <f t="shared" si="4928"/>
        <v>99.05383198</v>
      </c>
      <c r="BX348" s="10">
        <f t="shared" si="4928"/>
        <v>92.04117131</v>
      </c>
      <c r="BY348" s="10">
        <f t="shared" si="4928"/>
        <v>86.78167581</v>
      </c>
      <c r="BZ348" s="10">
        <f t="shared" si="4928"/>
        <v>85.02851064</v>
      </c>
      <c r="CA348" s="10">
        <f t="shared" si="4928"/>
        <v>109.572823</v>
      </c>
      <c r="CB348" s="10">
        <f t="shared" si="31"/>
        <v>1051.899101</v>
      </c>
      <c r="CC348" s="10">
        <f t="shared" ref="CC348:CN348" si="4929">CC320*20%</f>
        <v>92.19337695</v>
      </c>
      <c r="CD348" s="10">
        <f t="shared" si="4929"/>
        <v>105.5371552</v>
      </c>
      <c r="CE348" s="10">
        <f t="shared" si="4929"/>
        <v>112.8155797</v>
      </c>
      <c r="CF348" s="10">
        <f t="shared" si="4929"/>
        <v>112.8155797</v>
      </c>
      <c r="CG348" s="10">
        <f t="shared" si="4929"/>
        <v>115.2417212</v>
      </c>
      <c r="CH348" s="10">
        <f t="shared" si="4929"/>
        <v>122.5201457</v>
      </c>
      <c r="CI348" s="10">
        <f t="shared" si="4929"/>
        <v>140.7162069</v>
      </c>
      <c r="CJ348" s="10">
        <f t="shared" si="4929"/>
        <v>137.0769947</v>
      </c>
      <c r="CK348" s="10">
        <f t="shared" si="4929"/>
        <v>127.3724287</v>
      </c>
      <c r="CL348" s="10">
        <f t="shared" si="4929"/>
        <v>120.0940042</v>
      </c>
      <c r="CM348" s="10">
        <f t="shared" si="4929"/>
        <v>117.6678627</v>
      </c>
      <c r="CN348" s="10">
        <f t="shared" si="4929"/>
        <v>151.6338437</v>
      </c>
      <c r="CO348" s="10">
        <f t="shared" si="33"/>
        <v>1455.684899</v>
      </c>
      <c r="CP348" s="2"/>
      <c r="CQ348" s="2"/>
      <c r="CR348" s="48">
        <f>O348-'ОПУ БС'!C348</f>
        <v>0</v>
      </c>
      <c r="CS348" s="48">
        <f>AB348-'ОПУ БС'!D348</f>
        <v>0</v>
      </c>
      <c r="CT348" s="48">
        <f>AO348-'ОПУ БС'!E348</f>
        <v>0</v>
      </c>
      <c r="CU348" s="48">
        <f>BB348-'ОПУ БС'!F348</f>
        <v>0</v>
      </c>
      <c r="CV348" s="48">
        <f>BO348-'ОПУ БС'!G348</f>
        <v>0</v>
      </c>
      <c r="CW348" s="48">
        <f>CB348-'ОПУ БС'!H348</f>
        <v>0</v>
      </c>
      <c r="CX348" s="48">
        <f>CO348-'ОПУ БС'!I348</f>
        <v>0</v>
      </c>
      <c r="CY348" s="2"/>
      <c r="CZ348" s="2"/>
      <c r="DA348" s="54">
        <f t="shared" ref="DA348:DL348" si="4930">DA320*20%</f>
        <v>0</v>
      </c>
      <c r="DB348" s="54">
        <f t="shared" si="4930"/>
        <v>0</v>
      </c>
      <c r="DC348" s="54">
        <f t="shared" si="4930"/>
        <v>0</v>
      </c>
      <c r="DD348" s="54">
        <f t="shared" si="4930"/>
        <v>0</v>
      </c>
      <c r="DE348" s="54">
        <f t="shared" si="4930"/>
        <v>0</v>
      </c>
      <c r="DF348" s="54">
        <f t="shared" si="4930"/>
        <v>-0.8522495271</v>
      </c>
      <c r="DG348" s="54">
        <f t="shared" si="4930"/>
        <v>-0.978821239</v>
      </c>
      <c r="DH348" s="54">
        <f t="shared" si="4930"/>
        <v>-0.9535068966</v>
      </c>
      <c r="DI348" s="54">
        <f t="shared" si="4930"/>
        <v>-0.8860019836</v>
      </c>
      <c r="DJ348" s="54">
        <f t="shared" si="4930"/>
        <v>-0.8353732988</v>
      </c>
      <c r="DK348" s="54">
        <f t="shared" si="4930"/>
        <v>-0.8184970706</v>
      </c>
      <c r="DL348" s="54">
        <f t="shared" si="4930"/>
        <v>-1.054764266</v>
      </c>
      <c r="DM348" s="55">
        <f t="shared" si="35"/>
        <v>-6.379214282</v>
      </c>
      <c r="DN348" s="54">
        <f t="shared" ref="DN348:DY348" si="4931">DN320*20%</f>
        <v>-0.9469384118</v>
      </c>
      <c r="DO348" s="54">
        <f t="shared" si="4931"/>
        <v>-1.083995287</v>
      </c>
      <c r="DP348" s="54">
        <f t="shared" si="4931"/>
        <v>-1.158753583</v>
      </c>
      <c r="DQ348" s="54">
        <f t="shared" si="4931"/>
        <v>-1.158753583</v>
      </c>
      <c r="DR348" s="54">
        <f t="shared" si="4931"/>
        <v>-1.183673015</v>
      </c>
      <c r="DS348" s="54">
        <f t="shared" si="4931"/>
        <v>-1.25843131</v>
      </c>
      <c r="DT348" s="54">
        <f t="shared" si="4931"/>
        <v>-1.44532705</v>
      </c>
      <c r="DU348" s="54">
        <f t="shared" si="4931"/>
        <v>-1.407947902</v>
      </c>
      <c r="DV348" s="54">
        <f t="shared" si="4931"/>
        <v>-1.308270174</v>
      </c>
      <c r="DW348" s="54">
        <f t="shared" si="4931"/>
        <v>-1.233511879</v>
      </c>
      <c r="DX348" s="54">
        <f t="shared" si="4931"/>
        <v>-1.208592447</v>
      </c>
      <c r="DY348" s="54">
        <f t="shared" si="4931"/>
        <v>-1.557464493</v>
      </c>
      <c r="DZ348" s="50">
        <f t="shared" si="37"/>
        <v>-14.95165913</v>
      </c>
      <c r="EA348" s="54">
        <f t="shared" ref="EA348:EL348" si="4932">EA320*20%</f>
        <v>-0.9699994662</v>
      </c>
      <c r="EB348" s="54">
        <f t="shared" si="4932"/>
        <v>-1.110394126</v>
      </c>
      <c r="EC348" s="54">
        <f t="shared" si="4932"/>
        <v>-1.186973031</v>
      </c>
      <c r="ED348" s="54">
        <f t="shared" si="4932"/>
        <v>-1.186973031</v>
      </c>
      <c r="EE348" s="54">
        <f t="shared" si="4932"/>
        <v>-1.212499333</v>
      </c>
      <c r="EF348" s="54">
        <f t="shared" si="4932"/>
        <v>-1.289078238</v>
      </c>
      <c r="EG348" s="54">
        <f t="shared" si="4932"/>
        <v>-1.480525501</v>
      </c>
      <c r="EH348" s="54">
        <f t="shared" si="4932"/>
        <v>-1.442236048</v>
      </c>
      <c r="EI348" s="54">
        <f t="shared" si="4932"/>
        <v>-1.340130841</v>
      </c>
      <c r="EJ348" s="54">
        <f t="shared" si="4932"/>
        <v>-1.263551936</v>
      </c>
      <c r="EK348" s="54">
        <f t="shared" si="4932"/>
        <v>-1.238025634</v>
      </c>
      <c r="EL348" s="54">
        <f t="shared" si="4932"/>
        <v>-1.595393859</v>
      </c>
      <c r="EM348" s="50">
        <f t="shared" si="39"/>
        <v>-15.31578105</v>
      </c>
      <c r="EN348" s="54">
        <f t="shared" ref="EN348:EY348" si="4933">EN320*20%</f>
        <v>-0.8368737512</v>
      </c>
      <c r="EO348" s="54">
        <f t="shared" si="4933"/>
        <v>-0.9580002152</v>
      </c>
      <c r="EP348" s="54">
        <f t="shared" si="4933"/>
        <v>-1.024069196</v>
      </c>
      <c r="EQ348" s="54">
        <f t="shared" si="4933"/>
        <v>-1.024069196</v>
      </c>
      <c r="ER348" s="54">
        <f t="shared" si="4933"/>
        <v>-1.046092189</v>
      </c>
      <c r="ES348" s="54">
        <f t="shared" si="4933"/>
        <v>-1.112161169</v>
      </c>
      <c r="ET348" s="54">
        <f t="shared" si="4933"/>
        <v>-1.27733362</v>
      </c>
      <c r="EU348" s="54">
        <f t="shared" si="4933"/>
        <v>-1.24429913</v>
      </c>
      <c r="EV348" s="54">
        <f t="shared" si="4933"/>
        <v>-1.156207156</v>
      </c>
      <c r="EW348" s="54">
        <f t="shared" si="4933"/>
        <v>-1.090138176</v>
      </c>
      <c r="EX348" s="54">
        <f t="shared" si="4933"/>
        <v>-1.068115182</v>
      </c>
      <c r="EY348" s="54">
        <f t="shared" si="4933"/>
        <v>-1.376437091</v>
      </c>
      <c r="EZ348" s="51">
        <f t="shared" si="41"/>
        <v>-13.21379607</v>
      </c>
      <c r="FA348" s="54">
        <f t="shared" ref="FA348:FL348" si="4934">FA320*20%</f>
        <v>-0.5133625973</v>
      </c>
      <c r="FB348" s="54">
        <f t="shared" si="4934"/>
        <v>-0.5876650785</v>
      </c>
      <c r="FC348" s="54">
        <f t="shared" si="4934"/>
        <v>-0.6281937046</v>
      </c>
      <c r="FD348" s="54">
        <f t="shared" si="4934"/>
        <v>-0.6281937046</v>
      </c>
      <c r="FE348" s="54">
        <f t="shared" si="4934"/>
        <v>-0.6417032467</v>
      </c>
      <c r="FF348" s="54">
        <f t="shared" si="4934"/>
        <v>-0.6822318728</v>
      </c>
      <c r="FG348" s="54">
        <f t="shared" si="4934"/>
        <v>-0.783553438</v>
      </c>
      <c r="FH348" s="54">
        <f t="shared" si="4934"/>
        <v>-0.763289125</v>
      </c>
      <c r="FI348" s="54">
        <f t="shared" si="4934"/>
        <v>-0.7092509568</v>
      </c>
      <c r="FJ348" s="54">
        <f t="shared" si="4934"/>
        <v>-0.6687223307</v>
      </c>
      <c r="FK348" s="54">
        <f t="shared" si="4934"/>
        <v>-0.6552127887</v>
      </c>
      <c r="FL348" s="54">
        <f t="shared" si="4934"/>
        <v>-0.8443463772</v>
      </c>
      <c r="FM348" s="51">
        <f t="shared" si="43"/>
        <v>-8.105725221</v>
      </c>
      <c r="FN348" s="2"/>
      <c r="FO348" s="2"/>
      <c r="FP348" s="10">
        <f t="shared" ref="FP348:GA348" si="4935">FP320*20%</f>
        <v>25.04456143</v>
      </c>
      <c r="FQ348" s="10">
        <f t="shared" si="4935"/>
        <v>28.66943216</v>
      </c>
      <c r="FR348" s="10">
        <f t="shared" si="4935"/>
        <v>30.64663438</v>
      </c>
      <c r="FS348" s="10">
        <f t="shared" si="4935"/>
        <v>30.64663438</v>
      </c>
      <c r="FT348" s="10">
        <f t="shared" si="4935"/>
        <v>31.30570178</v>
      </c>
      <c r="FU348" s="10">
        <f t="shared" si="4935"/>
        <v>33.282904</v>
      </c>
      <c r="FV348" s="10">
        <f t="shared" si="4935"/>
        <v>38.22590955</v>
      </c>
      <c r="FW348" s="10">
        <f t="shared" si="4935"/>
        <v>37.23730844</v>
      </c>
      <c r="FX348" s="10">
        <f t="shared" si="4935"/>
        <v>34.60103881</v>
      </c>
      <c r="FY348" s="10">
        <f t="shared" si="4935"/>
        <v>32.6238366</v>
      </c>
      <c r="FZ348" s="10">
        <f t="shared" si="4935"/>
        <v>31.96476919</v>
      </c>
      <c r="GA348" s="10">
        <f t="shared" si="4935"/>
        <v>41.19171287</v>
      </c>
      <c r="GB348" s="52">
        <f t="shared" si="45"/>
        <v>395.4404436</v>
      </c>
      <c r="GC348" s="10">
        <f t="shared" ref="GC348:GN348" si="4936">GC320*20%</f>
        <v>22.17751984</v>
      </c>
      <c r="GD348" s="10">
        <f t="shared" si="4936"/>
        <v>25.38742403</v>
      </c>
      <c r="GE348" s="10">
        <f t="shared" si="4936"/>
        <v>27.13828086</v>
      </c>
      <c r="GF348" s="10">
        <f t="shared" si="4936"/>
        <v>27.13828086</v>
      </c>
      <c r="GG348" s="10">
        <f t="shared" si="4936"/>
        <v>27.7218998</v>
      </c>
      <c r="GH348" s="10">
        <f t="shared" si="4936"/>
        <v>29.47275663</v>
      </c>
      <c r="GI348" s="10">
        <f t="shared" si="4936"/>
        <v>33.84989871</v>
      </c>
      <c r="GJ348" s="10">
        <f t="shared" si="4936"/>
        <v>32.97447029</v>
      </c>
      <c r="GK348" s="10">
        <f t="shared" si="4936"/>
        <v>30.63999452</v>
      </c>
      <c r="GL348" s="10">
        <f t="shared" si="4936"/>
        <v>28.88913769</v>
      </c>
      <c r="GM348" s="10">
        <f t="shared" si="4936"/>
        <v>28.30551875</v>
      </c>
      <c r="GN348" s="10">
        <f t="shared" si="4936"/>
        <v>36.47618395</v>
      </c>
      <c r="GO348" s="52">
        <f t="shared" si="47"/>
        <v>350.1713659</v>
      </c>
      <c r="GP348" s="63">
        <f t="shared" ref="GP348:HA348" si="4937">GP320*20%</f>
        <v>27.29264893</v>
      </c>
      <c r="GQ348" s="63">
        <f t="shared" si="4937"/>
        <v>31.24290075</v>
      </c>
      <c r="GR348" s="63">
        <f t="shared" si="4937"/>
        <v>33.39758356</v>
      </c>
      <c r="GS348" s="63">
        <f t="shared" si="4937"/>
        <v>33.39758356</v>
      </c>
      <c r="GT348" s="63">
        <f t="shared" si="4937"/>
        <v>34.11581116</v>
      </c>
      <c r="GU348" s="63">
        <f t="shared" si="4937"/>
        <v>35.41824444</v>
      </c>
      <c r="GV348" s="63">
        <f t="shared" si="4937"/>
        <v>40.67837976</v>
      </c>
      <c r="GW348" s="63">
        <f t="shared" si="4937"/>
        <v>39.62635269</v>
      </c>
      <c r="GX348" s="63">
        <f t="shared" si="4937"/>
        <v>36.82094719</v>
      </c>
      <c r="GY348" s="63">
        <f t="shared" si="4937"/>
        <v>34.71689307</v>
      </c>
      <c r="GZ348" s="63">
        <f t="shared" si="4937"/>
        <v>34.01554169</v>
      </c>
      <c r="HA348" s="63">
        <f t="shared" si="4937"/>
        <v>43.83446094</v>
      </c>
      <c r="HB348" s="52">
        <f t="shared" si="49"/>
        <v>424.5573477</v>
      </c>
      <c r="HC348" s="63">
        <f t="shared" ref="HC348:HN348" si="4938">HC320*20%</f>
        <v>35.15317532</v>
      </c>
      <c r="HD348" s="63">
        <f t="shared" si="4938"/>
        <v>40.24113491</v>
      </c>
      <c r="HE348" s="63">
        <f t="shared" si="4938"/>
        <v>43.01638559</v>
      </c>
      <c r="HF348" s="63">
        <f t="shared" si="4938"/>
        <v>43.01638559</v>
      </c>
      <c r="HG348" s="63">
        <f t="shared" si="4938"/>
        <v>43.94146915</v>
      </c>
      <c r="HH348" s="63">
        <f t="shared" si="4938"/>
        <v>46.71671983</v>
      </c>
      <c r="HI348" s="63">
        <f t="shared" si="4938"/>
        <v>53.65484654</v>
      </c>
      <c r="HJ348" s="63">
        <f t="shared" si="4938"/>
        <v>52.2672212</v>
      </c>
      <c r="HK348" s="63">
        <f t="shared" si="4938"/>
        <v>48.56688695</v>
      </c>
      <c r="HL348" s="63">
        <f t="shared" si="4938"/>
        <v>45.79163627</v>
      </c>
      <c r="HM348" s="63">
        <f t="shared" si="4938"/>
        <v>44.86655271</v>
      </c>
      <c r="HN348" s="63">
        <f t="shared" si="4938"/>
        <v>57.81772256</v>
      </c>
      <c r="HO348" s="52">
        <f t="shared" si="51"/>
        <v>555.0501366</v>
      </c>
      <c r="HP348" s="63">
        <f t="shared" ref="HP348:IA348" si="4939">HP320*20%</f>
        <v>49.10075757</v>
      </c>
      <c r="HQ348" s="63">
        <f t="shared" si="4939"/>
        <v>56.20744616</v>
      </c>
      <c r="HR348" s="63">
        <f t="shared" si="4939"/>
        <v>60.08382176</v>
      </c>
      <c r="HS348" s="63">
        <f t="shared" si="4939"/>
        <v>60.08382176</v>
      </c>
      <c r="HT348" s="63">
        <f t="shared" si="4939"/>
        <v>61.37594696</v>
      </c>
      <c r="HU348" s="63">
        <f t="shared" si="4939"/>
        <v>65.25232255</v>
      </c>
      <c r="HV348" s="63">
        <f t="shared" si="4939"/>
        <v>74.94326155</v>
      </c>
      <c r="HW348" s="63">
        <f t="shared" si="4939"/>
        <v>73.00507375</v>
      </c>
      <c r="HX348" s="63">
        <f t="shared" si="4939"/>
        <v>67.83657295</v>
      </c>
      <c r="HY348" s="63">
        <f t="shared" si="4939"/>
        <v>63.96019736</v>
      </c>
      <c r="HZ348" s="63">
        <f t="shared" si="4939"/>
        <v>62.66807216</v>
      </c>
      <c r="IA348" s="63">
        <f t="shared" si="4939"/>
        <v>80.75782494</v>
      </c>
      <c r="IB348" s="52">
        <f t="shared" si="53"/>
        <v>775.2751195</v>
      </c>
      <c r="IC348" s="63">
        <f t="shared" ref="IC348:IN348" si="4940">IC320*20%</f>
        <v>65.78340262</v>
      </c>
      <c r="ID348" s="63">
        <f t="shared" si="4940"/>
        <v>75.30468458</v>
      </c>
      <c r="IE348" s="63">
        <f t="shared" si="4940"/>
        <v>80.49811111</v>
      </c>
      <c r="IF348" s="63">
        <f t="shared" si="4940"/>
        <v>80.49811111</v>
      </c>
      <c r="IG348" s="63">
        <f t="shared" si="4940"/>
        <v>82.22925328</v>
      </c>
      <c r="IH348" s="63">
        <f t="shared" si="4940"/>
        <v>87.4226798</v>
      </c>
      <c r="II348" s="63">
        <f t="shared" si="4940"/>
        <v>100.4062461</v>
      </c>
      <c r="IJ348" s="63">
        <f t="shared" si="4940"/>
        <v>97.80953285</v>
      </c>
      <c r="IK348" s="63">
        <f t="shared" si="4940"/>
        <v>90.88496415</v>
      </c>
      <c r="IL348" s="63">
        <f t="shared" si="4940"/>
        <v>85.69153763</v>
      </c>
      <c r="IM348" s="63">
        <f t="shared" si="4940"/>
        <v>83.96039546</v>
      </c>
      <c r="IN348" s="63">
        <f t="shared" si="4940"/>
        <v>108.1963859</v>
      </c>
      <c r="IO348" s="52">
        <f t="shared" si="55"/>
        <v>1038.685305</v>
      </c>
      <c r="IP348" s="63">
        <f t="shared" ref="IP348:JA348" si="4941">IP320*20%</f>
        <v>91.68001435</v>
      </c>
      <c r="IQ348" s="63">
        <f t="shared" si="4941"/>
        <v>104.9494901</v>
      </c>
      <c r="IR348" s="63">
        <f t="shared" si="4941"/>
        <v>112.187386</v>
      </c>
      <c r="IS348" s="63">
        <f t="shared" si="4941"/>
        <v>112.187386</v>
      </c>
      <c r="IT348" s="63">
        <f t="shared" si="4941"/>
        <v>114.6000179</v>
      </c>
      <c r="IU348" s="63">
        <f t="shared" si="4941"/>
        <v>121.8379138</v>
      </c>
      <c r="IV348" s="63">
        <f t="shared" si="4941"/>
        <v>139.9326535</v>
      </c>
      <c r="IW348" s="63">
        <f t="shared" si="4941"/>
        <v>136.3137055</v>
      </c>
      <c r="IX348" s="63">
        <f t="shared" si="4941"/>
        <v>126.6631777</v>
      </c>
      <c r="IY348" s="63">
        <f t="shared" si="4941"/>
        <v>119.4252819</v>
      </c>
      <c r="IZ348" s="63">
        <f t="shared" si="4941"/>
        <v>117.0126499</v>
      </c>
      <c r="JA348" s="63">
        <f t="shared" si="4941"/>
        <v>150.7894973</v>
      </c>
      <c r="JB348" s="52">
        <f t="shared" si="57"/>
        <v>1447.579174</v>
      </c>
      <c r="JC348" s="2"/>
      <c r="JD348" s="2"/>
      <c r="JE348" s="19">
        <f t="shared" si="58"/>
        <v>0</v>
      </c>
      <c r="JF348" s="19">
        <f t="shared" si="59"/>
        <v>0</v>
      </c>
      <c r="JG348" s="48">
        <f t="shared" si="60"/>
        <v>0</v>
      </c>
      <c r="JH348" s="48">
        <f t="shared" si="61"/>
        <v>0</v>
      </c>
      <c r="JI348" s="48">
        <f t="shared" si="62"/>
        <v>0</v>
      </c>
      <c r="JJ348" s="48">
        <f t="shared" si="63"/>
        <v>0</v>
      </c>
      <c r="JK348" s="48">
        <f t="shared" si="64"/>
        <v>0</v>
      </c>
    </row>
    <row r="349" ht="19.5" customHeight="1" outlineLevel="1">
      <c r="A349" s="2"/>
      <c r="B349" s="13" t="s">
        <v>24</v>
      </c>
      <c r="C349" s="10">
        <f t="shared" ref="C349:N349" si="4942">C321*20%</f>
        <v>29.16696473</v>
      </c>
      <c r="D349" s="10">
        <f t="shared" si="4942"/>
        <v>31.85339569</v>
      </c>
      <c r="E349" s="10">
        <f t="shared" si="4942"/>
        <v>36.45870591</v>
      </c>
      <c r="F349" s="10">
        <f t="shared" si="4942"/>
        <v>35.69115421</v>
      </c>
      <c r="G349" s="10">
        <f t="shared" si="4942"/>
        <v>36.45870591</v>
      </c>
      <c r="H349" s="10">
        <f t="shared" si="4942"/>
        <v>38.76136102</v>
      </c>
      <c r="I349" s="10">
        <f t="shared" si="4942"/>
        <v>44.5179988</v>
      </c>
      <c r="J349" s="10">
        <f t="shared" si="4942"/>
        <v>43.36667124</v>
      </c>
      <c r="K349" s="10">
        <f t="shared" si="4942"/>
        <v>40.29646443</v>
      </c>
      <c r="L349" s="10">
        <f t="shared" si="4942"/>
        <v>37.99380932</v>
      </c>
      <c r="M349" s="10">
        <f t="shared" si="4942"/>
        <v>37.99380932</v>
      </c>
      <c r="N349" s="10">
        <f t="shared" si="4942"/>
        <v>47.97198146</v>
      </c>
      <c r="O349" s="10">
        <f t="shared" si="21"/>
        <v>460.531022</v>
      </c>
      <c r="P349" s="10">
        <f t="shared" ref="P349:AA349" si="4943">P321*20%</f>
        <v>31.92735612</v>
      </c>
      <c r="Q349" s="10">
        <f t="shared" si="4943"/>
        <v>34.86803366</v>
      </c>
      <c r="R349" s="10">
        <f t="shared" si="4943"/>
        <v>39.90919515</v>
      </c>
      <c r="S349" s="10">
        <f t="shared" si="4943"/>
        <v>39.06900157</v>
      </c>
      <c r="T349" s="10">
        <f t="shared" si="4943"/>
        <v>39.90919515</v>
      </c>
      <c r="U349" s="10">
        <f t="shared" si="4943"/>
        <v>42.4297759</v>
      </c>
      <c r="V349" s="10">
        <f t="shared" si="4943"/>
        <v>48.73122776</v>
      </c>
      <c r="W349" s="10">
        <f t="shared" si="4943"/>
        <v>47.47093739</v>
      </c>
      <c r="X349" s="10">
        <f t="shared" si="4943"/>
        <v>44.11016306</v>
      </c>
      <c r="Y349" s="10">
        <f t="shared" si="4943"/>
        <v>41.58958231</v>
      </c>
      <c r="Z349" s="10">
        <f t="shared" si="4943"/>
        <v>41.58958231</v>
      </c>
      <c r="AA349" s="10">
        <f t="shared" si="4943"/>
        <v>52.51209888</v>
      </c>
      <c r="AB349" s="10">
        <f t="shared" si="23"/>
        <v>504.1161493</v>
      </c>
      <c r="AC349" s="10">
        <f t="shared" ref="AC349:AN349" si="4944">AC321*20%</f>
        <v>40.64750061</v>
      </c>
      <c r="AD349" s="10">
        <f t="shared" si="4944"/>
        <v>44.39134935</v>
      </c>
      <c r="AE349" s="10">
        <f t="shared" si="4944"/>
        <v>50.80937576</v>
      </c>
      <c r="AF349" s="10">
        <f t="shared" si="4944"/>
        <v>49.73970469</v>
      </c>
      <c r="AG349" s="10">
        <f t="shared" si="4944"/>
        <v>50.80937576</v>
      </c>
      <c r="AH349" s="10">
        <f t="shared" si="4944"/>
        <v>54.01838896</v>
      </c>
      <c r="AI349" s="10">
        <f t="shared" si="4944"/>
        <v>62.04092198</v>
      </c>
      <c r="AJ349" s="10">
        <f t="shared" si="4944"/>
        <v>60.43641538</v>
      </c>
      <c r="AK349" s="10">
        <f t="shared" si="4944"/>
        <v>56.1577311</v>
      </c>
      <c r="AL349" s="10">
        <f t="shared" si="4944"/>
        <v>52.9487179</v>
      </c>
      <c r="AM349" s="10">
        <f t="shared" si="4944"/>
        <v>52.9487179</v>
      </c>
      <c r="AN349" s="10">
        <f t="shared" si="4944"/>
        <v>66.85444179</v>
      </c>
      <c r="AO349" s="10">
        <f t="shared" si="25"/>
        <v>641.8026412</v>
      </c>
      <c r="AP349" s="10">
        <f t="shared" ref="AP349:BA349" si="4945">AP321*20%</f>
        <v>49.18777223</v>
      </c>
      <c r="AQ349" s="10">
        <f t="shared" si="4945"/>
        <v>53.71822493</v>
      </c>
      <c r="AR349" s="10">
        <f t="shared" si="4945"/>
        <v>61.48471528</v>
      </c>
      <c r="AS349" s="10">
        <f t="shared" si="4945"/>
        <v>60.19030022</v>
      </c>
      <c r="AT349" s="10">
        <f t="shared" si="4945"/>
        <v>61.48471528</v>
      </c>
      <c r="AU349" s="10">
        <f t="shared" si="4945"/>
        <v>65.36796046</v>
      </c>
      <c r="AV349" s="10">
        <f t="shared" si="4945"/>
        <v>75.0760734</v>
      </c>
      <c r="AW349" s="10">
        <f t="shared" si="4945"/>
        <v>73.13445081</v>
      </c>
      <c r="AX349" s="10">
        <f t="shared" si="4945"/>
        <v>67.95679057</v>
      </c>
      <c r="AY349" s="10">
        <f t="shared" si="4945"/>
        <v>64.0735454</v>
      </c>
      <c r="AZ349" s="10">
        <f t="shared" si="4945"/>
        <v>64.0735454</v>
      </c>
      <c r="BA349" s="10">
        <f t="shared" si="4945"/>
        <v>80.90094116</v>
      </c>
      <c r="BB349" s="10">
        <f t="shared" si="27"/>
        <v>776.6490351</v>
      </c>
      <c r="BC349" s="10">
        <f t="shared" ref="BC349:BN349" si="4946">BC321*20%</f>
        <v>64.35488602</v>
      </c>
      <c r="BD349" s="10">
        <f t="shared" si="4946"/>
        <v>70.28230974</v>
      </c>
      <c r="BE349" s="10">
        <f t="shared" si="4946"/>
        <v>80.44360753</v>
      </c>
      <c r="BF349" s="10">
        <f t="shared" si="4946"/>
        <v>78.7500579</v>
      </c>
      <c r="BG349" s="10">
        <f t="shared" si="4946"/>
        <v>80.44360753</v>
      </c>
      <c r="BH349" s="10">
        <f t="shared" si="4946"/>
        <v>85.52425643</v>
      </c>
      <c r="BI349" s="10">
        <f t="shared" si="4946"/>
        <v>98.22587867</v>
      </c>
      <c r="BJ349" s="10">
        <f t="shared" si="4946"/>
        <v>95.68555422</v>
      </c>
      <c r="BK349" s="10">
        <f t="shared" si="4946"/>
        <v>88.91135569</v>
      </c>
      <c r="BL349" s="10">
        <f t="shared" si="4946"/>
        <v>83.83070679</v>
      </c>
      <c r="BM349" s="10">
        <f t="shared" si="4946"/>
        <v>83.83070679</v>
      </c>
      <c r="BN349" s="10">
        <f t="shared" si="4946"/>
        <v>105.846852</v>
      </c>
      <c r="BO349" s="10">
        <f t="shared" si="29"/>
        <v>1016.129779</v>
      </c>
      <c r="BP349" s="10">
        <f t="shared" ref="BP349:CA349" si="4947">BP321*20%</f>
        <v>82.73845929</v>
      </c>
      <c r="BQ349" s="10">
        <f t="shared" si="4947"/>
        <v>90.35910685</v>
      </c>
      <c r="BR349" s="10">
        <f t="shared" si="4947"/>
        <v>103.4230741</v>
      </c>
      <c r="BS349" s="10">
        <f t="shared" si="4947"/>
        <v>101.2457462</v>
      </c>
      <c r="BT349" s="10">
        <f t="shared" si="4947"/>
        <v>103.4230741</v>
      </c>
      <c r="BU349" s="10">
        <f t="shared" si="4947"/>
        <v>109.9550577</v>
      </c>
      <c r="BV349" s="10">
        <f t="shared" si="4947"/>
        <v>126.2850168</v>
      </c>
      <c r="BW349" s="10">
        <f t="shared" si="4947"/>
        <v>123.019025</v>
      </c>
      <c r="BX349" s="10">
        <f t="shared" si="4947"/>
        <v>114.3097135</v>
      </c>
      <c r="BY349" s="10">
        <f t="shared" si="4947"/>
        <v>107.7777299</v>
      </c>
      <c r="BZ349" s="10">
        <f t="shared" si="4947"/>
        <v>107.7777299</v>
      </c>
      <c r="CA349" s="10">
        <f t="shared" si="4947"/>
        <v>136.0829922</v>
      </c>
      <c r="CB349" s="10">
        <f t="shared" si="31"/>
        <v>1306.396726</v>
      </c>
      <c r="CC349" s="10">
        <f t="shared" ref="CC349:CN349" si="4948">CC321*20%</f>
        <v>113.5253408</v>
      </c>
      <c r="CD349" s="10">
        <f t="shared" si="4948"/>
        <v>123.9816222</v>
      </c>
      <c r="CE349" s="10">
        <f t="shared" si="4948"/>
        <v>141.906676</v>
      </c>
      <c r="CF349" s="10">
        <f t="shared" si="4948"/>
        <v>138.919167</v>
      </c>
      <c r="CG349" s="10">
        <f t="shared" si="4948"/>
        <v>141.906676</v>
      </c>
      <c r="CH349" s="10">
        <f t="shared" si="4948"/>
        <v>150.8692029</v>
      </c>
      <c r="CI349" s="10">
        <f t="shared" si="4948"/>
        <v>173.2755202</v>
      </c>
      <c r="CJ349" s="10">
        <f t="shared" si="4948"/>
        <v>168.7942567</v>
      </c>
      <c r="CK349" s="10">
        <f t="shared" si="4948"/>
        <v>156.8442209</v>
      </c>
      <c r="CL349" s="10">
        <f t="shared" si="4948"/>
        <v>147.881694</v>
      </c>
      <c r="CM349" s="10">
        <f t="shared" si="4948"/>
        <v>147.881694</v>
      </c>
      <c r="CN349" s="10">
        <f t="shared" si="4948"/>
        <v>186.7193105</v>
      </c>
      <c r="CO349" s="10">
        <f t="shared" si="33"/>
        <v>1792.505381</v>
      </c>
      <c r="CP349" s="2"/>
      <c r="CQ349" s="2"/>
      <c r="CR349" s="48">
        <f>O349-'ОПУ БС'!C349</f>
        <v>0</v>
      </c>
      <c r="CS349" s="48">
        <f>AB349-'ОПУ БС'!D349</f>
        <v>0</v>
      </c>
      <c r="CT349" s="48">
        <f>AO349-'ОПУ БС'!E349</f>
        <v>0</v>
      </c>
      <c r="CU349" s="48">
        <f>BB349-'ОПУ БС'!F349</f>
        <v>0</v>
      </c>
      <c r="CV349" s="48">
        <f>BO349-'ОПУ БС'!G349</f>
        <v>0</v>
      </c>
      <c r="CW349" s="48">
        <f>CB349-'ОПУ БС'!H349</f>
        <v>0</v>
      </c>
      <c r="CX349" s="48">
        <f>CO349-'ОПУ БС'!I349</f>
        <v>0</v>
      </c>
      <c r="CY349" s="2"/>
      <c r="CZ349" s="2"/>
      <c r="DA349" s="54">
        <f t="shared" ref="DA349:DL349" si="4949">DA321*20%</f>
        <v>0</v>
      </c>
      <c r="DB349" s="54">
        <f t="shared" si="4949"/>
        <v>0</v>
      </c>
      <c r="DC349" s="54">
        <f t="shared" si="4949"/>
        <v>0</v>
      </c>
      <c r="DD349" s="54">
        <f t="shared" si="4949"/>
        <v>0</v>
      </c>
      <c r="DE349" s="54">
        <f t="shared" si="4949"/>
        <v>0</v>
      </c>
      <c r="DF349" s="54">
        <f t="shared" si="4949"/>
        <v>-1.269272662</v>
      </c>
      <c r="DG349" s="54">
        <f t="shared" si="4949"/>
        <v>-1.457778503</v>
      </c>
      <c r="DH349" s="54">
        <f t="shared" si="4949"/>
        <v>-1.420077335</v>
      </c>
      <c r="DI349" s="54">
        <f t="shared" si="4949"/>
        <v>-1.319540887</v>
      </c>
      <c r="DJ349" s="54">
        <f t="shared" si="4949"/>
        <v>-1.24413855</v>
      </c>
      <c r="DK349" s="54">
        <f t="shared" si="4949"/>
        <v>-1.24413855</v>
      </c>
      <c r="DL349" s="54">
        <f t="shared" si="4949"/>
        <v>-1.570882008</v>
      </c>
      <c r="DM349" s="55">
        <f t="shared" si="35"/>
        <v>-9.525828496</v>
      </c>
      <c r="DN349" s="54">
        <f t="shared" ref="DN349:DY349" si="4950">DN321*20%</f>
        <v>-1.290239451</v>
      </c>
      <c r="DO349" s="54">
        <f t="shared" si="4950"/>
        <v>-1.409077295</v>
      </c>
      <c r="DP349" s="54">
        <f t="shared" si="4950"/>
        <v>-1.612799313</v>
      </c>
      <c r="DQ349" s="54">
        <f t="shared" si="4950"/>
        <v>-1.578845644</v>
      </c>
      <c r="DR349" s="54">
        <f t="shared" si="4950"/>
        <v>-1.612799313</v>
      </c>
      <c r="DS349" s="54">
        <f t="shared" si="4950"/>
        <v>-1.714660323</v>
      </c>
      <c r="DT349" s="54">
        <f t="shared" si="4950"/>
        <v>-1.969312846</v>
      </c>
      <c r="DU349" s="54">
        <f t="shared" si="4950"/>
        <v>-1.918382341</v>
      </c>
      <c r="DV349" s="54">
        <f t="shared" si="4950"/>
        <v>-1.782567662</v>
      </c>
      <c r="DW349" s="54">
        <f t="shared" si="4950"/>
        <v>-1.680706653</v>
      </c>
      <c r="DX349" s="54">
        <f t="shared" si="4950"/>
        <v>-1.680706653</v>
      </c>
      <c r="DY349" s="54">
        <f t="shared" si="4950"/>
        <v>-2.12210436</v>
      </c>
      <c r="DZ349" s="50">
        <f t="shared" si="37"/>
        <v>-20.37220185</v>
      </c>
      <c r="EA349" s="54">
        <f t="shared" ref="EA349:EL349" si="4951">EA321*20%</f>
        <v>-1.246719818</v>
      </c>
      <c r="EB349" s="54">
        <f t="shared" si="4951"/>
        <v>-1.361549275</v>
      </c>
      <c r="EC349" s="54">
        <f t="shared" si="4951"/>
        <v>-1.558399772</v>
      </c>
      <c r="ED349" s="54">
        <f t="shared" si="4951"/>
        <v>-1.525591356</v>
      </c>
      <c r="EE349" s="54">
        <f t="shared" si="4951"/>
        <v>-1.558399772</v>
      </c>
      <c r="EF349" s="54">
        <f t="shared" si="4951"/>
        <v>-1.656825021</v>
      </c>
      <c r="EG349" s="54">
        <f t="shared" si="4951"/>
        <v>-1.902888143</v>
      </c>
      <c r="EH349" s="54">
        <f t="shared" si="4951"/>
        <v>-1.853675519</v>
      </c>
      <c r="EI349" s="54">
        <f t="shared" si="4951"/>
        <v>-1.722441854</v>
      </c>
      <c r="EJ349" s="54">
        <f t="shared" si="4951"/>
        <v>-1.624016605</v>
      </c>
      <c r="EK349" s="54">
        <f t="shared" si="4951"/>
        <v>-1.624016605</v>
      </c>
      <c r="EL349" s="54">
        <f t="shared" si="4951"/>
        <v>-2.050526016</v>
      </c>
      <c r="EM349" s="50">
        <f t="shared" si="39"/>
        <v>-19.68504976</v>
      </c>
      <c r="EN349" s="54">
        <f t="shared" ref="EN349:EY349" si="4952">EN321*20%</f>
        <v>-1.039347907</v>
      </c>
      <c r="EO349" s="54">
        <f t="shared" si="4952"/>
        <v>-1.135077319</v>
      </c>
      <c r="EP349" s="54">
        <f t="shared" si="4952"/>
        <v>-1.299184883</v>
      </c>
      <c r="EQ349" s="54">
        <f t="shared" si="4952"/>
        <v>-1.271833623</v>
      </c>
      <c r="ER349" s="54">
        <f t="shared" si="4952"/>
        <v>-1.299184883</v>
      </c>
      <c r="ES349" s="54">
        <f t="shared" si="4952"/>
        <v>-1.381238665</v>
      </c>
      <c r="ET349" s="54">
        <f t="shared" si="4952"/>
        <v>-1.586373121</v>
      </c>
      <c r="EU349" s="54">
        <f t="shared" si="4952"/>
        <v>-1.54534623</v>
      </c>
      <c r="EV349" s="54">
        <f t="shared" si="4952"/>
        <v>-1.435941187</v>
      </c>
      <c r="EW349" s="54">
        <f t="shared" si="4952"/>
        <v>-1.353887405</v>
      </c>
      <c r="EX349" s="54">
        <f t="shared" si="4952"/>
        <v>-1.353887405</v>
      </c>
      <c r="EY349" s="54">
        <f t="shared" si="4952"/>
        <v>-1.709453794</v>
      </c>
      <c r="EZ349" s="51">
        <f t="shared" si="41"/>
        <v>-16.41075642</v>
      </c>
      <c r="FA349" s="54">
        <f t="shared" ref="FA349:FL349" si="4953">FA321*20%</f>
        <v>-0.6321458846</v>
      </c>
      <c r="FB349" s="54">
        <f t="shared" si="4953"/>
        <v>-0.6903698476</v>
      </c>
      <c r="FC349" s="54">
        <f t="shared" si="4953"/>
        <v>-0.7901823557</v>
      </c>
      <c r="FD349" s="54">
        <f t="shared" si="4953"/>
        <v>-0.7735469377</v>
      </c>
      <c r="FE349" s="54">
        <f t="shared" si="4953"/>
        <v>-0.7901823557</v>
      </c>
      <c r="FF349" s="54">
        <f t="shared" si="4953"/>
        <v>-0.8400886097</v>
      </c>
      <c r="FG349" s="54">
        <f t="shared" si="4953"/>
        <v>-0.9648542449</v>
      </c>
      <c r="FH349" s="54">
        <f t="shared" si="4953"/>
        <v>-0.9399011178</v>
      </c>
      <c r="FI349" s="54">
        <f t="shared" si="4953"/>
        <v>-0.8733594458</v>
      </c>
      <c r="FJ349" s="54">
        <f t="shared" si="4953"/>
        <v>-0.8234531917</v>
      </c>
      <c r="FK349" s="54">
        <f t="shared" si="4953"/>
        <v>-0.8234531917</v>
      </c>
      <c r="FL349" s="54">
        <f t="shared" si="4953"/>
        <v>-1.039713626</v>
      </c>
      <c r="FM349" s="51">
        <f t="shared" si="43"/>
        <v>-9.981250809</v>
      </c>
      <c r="FN349" s="2"/>
      <c r="FO349" s="2"/>
      <c r="FP349" s="10">
        <f t="shared" ref="FP349:GA349" si="4954">FP321*20%</f>
        <v>29.16696473</v>
      </c>
      <c r="FQ349" s="10">
        <f t="shared" si="4954"/>
        <v>31.85339569</v>
      </c>
      <c r="FR349" s="10">
        <f t="shared" si="4954"/>
        <v>36.45870591</v>
      </c>
      <c r="FS349" s="10">
        <f t="shared" si="4954"/>
        <v>35.69115421</v>
      </c>
      <c r="FT349" s="10">
        <f t="shared" si="4954"/>
        <v>36.45870591</v>
      </c>
      <c r="FU349" s="10">
        <f t="shared" si="4954"/>
        <v>38.76136102</v>
      </c>
      <c r="FV349" s="10">
        <f t="shared" si="4954"/>
        <v>44.5179988</v>
      </c>
      <c r="FW349" s="10">
        <f t="shared" si="4954"/>
        <v>43.36667124</v>
      </c>
      <c r="FX349" s="10">
        <f t="shared" si="4954"/>
        <v>40.29646443</v>
      </c>
      <c r="FY349" s="10">
        <f t="shared" si="4954"/>
        <v>37.99380932</v>
      </c>
      <c r="FZ349" s="10">
        <f t="shared" si="4954"/>
        <v>37.99380932</v>
      </c>
      <c r="GA349" s="10">
        <f t="shared" si="4954"/>
        <v>47.97198146</v>
      </c>
      <c r="GB349" s="52">
        <f t="shared" si="45"/>
        <v>460.531022</v>
      </c>
      <c r="GC349" s="10">
        <f t="shared" ref="GC349:GN349" si="4955">GC321*20%</f>
        <v>31.92735612</v>
      </c>
      <c r="GD349" s="10">
        <f t="shared" si="4955"/>
        <v>34.86803366</v>
      </c>
      <c r="GE349" s="10">
        <f t="shared" si="4955"/>
        <v>39.90919515</v>
      </c>
      <c r="GF349" s="10">
        <f t="shared" si="4955"/>
        <v>39.06900157</v>
      </c>
      <c r="GG349" s="10">
        <f t="shared" si="4955"/>
        <v>39.90919515</v>
      </c>
      <c r="GH349" s="10">
        <f t="shared" si="4955"/>
        <v>42.4297759</v>
      </c>
      <c r="GI349" s="10">
        <f t="shared" si="4955"/>
        <v>48.73122776</v>
      </c>
      <c r="GJ349" s="10">
        <f t="shared" si="4955"/>
        <v>47.47093739</v>
      </c>
      <c r="GK349" s="10">
        <f t="shared" si="4955"/>
        <v>44.11016306</v>
      </c>
      <c r="GL349" s="10">
        <f t="shared" si="4955"/>
        <v>41.58958231</v>
      </c>
      <c r="GM349" s="10">
        <f t="shared" si="4955"/>
        <v>41.58958231</v>
      </c>
      <c r="GN349" s="10">
        <f t="shared" si="4955"/>
        <v>52.51209888</v>
      </c>
      <c r="GO349" s="52">
        <f t="shared" si="47"/>
        <v>504.1161493</v>
      </c>
      <c r="GP349" s="63">
        <f t="shared" ref="GP349:HA349" si="4956">GP321*20%</f>
        <v>40.64750061</v>
      </c>
      <c r="GQ349" s="63">
        <f t="shared" si="4956"/>
        <v>44.39134935</v>
      </c>
      <c r="GR349" s="63">
        <f t="shared" si="4956"/>
        <v>50.80937576</v>
      </c>
      <c r="GS349" s="63">
        <f t="shared" si="4956"/>
        <v>49.73970469</v>
      </c>
      <c r="GT349" s="63">
        <f t="shared" si="4956"/>
        <v>50.80937576</v>
      </c>
      <c r="GU349" s="63">
        <f t="shared" si="4956"/>
        <v>52.7491163</v>
      </c>
      <c r="GV349" s="63">
        <f t="shared" si="4956"/>
        <v>60.58314348</v>
      </c>
      <c r="GW349" s="63">
        <f t="shared" si="4956"/>
        <v>59.01633804</v>
      </c>
      <c r="GX349" s="63">
        <f t="shared" si="4956"/>
        <v>54.83819021</v>
      </c>
      <c r="GY349" s="63">
        <f t="shared" si="4956"/>
        <v>51.70457935</v>
      </c>
      <c r="GZ349" s="63">
        <f t="shared" si="4956"/>
        <v>51.70457935</v>
      </c>
      <c r="HA349" s="63">
        <f t="shared" si="4956"/>
        <v>65.28355978</v>
      </c>
      <c r="HB349" s="52">
        <f t="shared" si="49"/>
        <v>632.2768127</v>
      </c>
      <c r="HC349" s="63">
        <f t="shared" ref="HC349:HN349" si="4957">HC321*20%</f>
        <v>47.89753277</v>
      </c>
      <c r="HD349" s="63">
        <f t="shared" si="4957"/>
        <v>52.30914764</v>
      </c>
      <c r="HE349" s="63">
        <f t="shared" si="4957"/>
        <v>59.87191597</v>
      </c>
      <c r="HF349" s="63">
        <f t="shared" si="4957"/>
        <v>58.61145458</v>
      </c>
      <c r="HG349" s="63">
        <f t="shared" si="4957"/>
        <v>59.87191597</v>
      </c>
      <c r="HH349" s="63">
        <f t="shared" si="4957"/>
        <v>63.65330014</v>
      </c>
      <c r="HI349" s="63">
        <f t="shared" si="4957"/>
        <v>73.10676055</v>
      </c>
      <c r="HJ349" s="63">
        <f t="shared" si="4957"/>
        <v>71.21606847</v>
      </c>
      <c r="HK349" s="63">
        <f t="shared" si="4957"/>
        <v>66.17422291</v>
      </c>
      <c r="HL349" s="63">
        <f t="shared" si="4957"/>
        <v>62.39283875</v>
      </c>
      <c r="HM349" s="63">
        <f t="shared" si="4957"/>
        <v>62.39283875</v>
      </c>
      <c r="HN349" s="63">
        <f t="shared" si="4957"/>
        <v>78.7788368</v>
      </c>
      <c r="HO349" s="52">
        <f t="shared" si="51"/>
        <v>756.2768333</v>
      </c>
      <c r="HP349" s="63">
        <f t="shared" ref="HP349:IA349" si="4958">HP321*20%</f>
        <v>63.10816621</v>
      </c>
      <c r="HQ349" s="63">
        <f t="shared" si="4958"/>
        <v>68.92076046</v>
      </c>
      <c r="HR349" s="63">
        <f t="shared" si="4958"/>
        <v>78.88520776</v>
      </c>
      <c r="HS349" s="63">
        <f t="shared" si="4958"/>
        <v>77.22446654</v>
      </c>
      <c r="HT349" s="63">
        <f t="shared" si="4958"/>
        <v>78.88520776</v>
      </c>
      <c r="HU349" s="63">
        <f t="shared" si="4958"/>
        <v>83.8674314</v>
      </c>
      <c r="HV349" s="63">
        <f t="shared" si="4958"/>
        <v>96.32299052</v>
      </c>
      <c r="HW349" s="63">
        <f t="shared" si="4958"/>
        <v>93.8318787</v>
      </c>
      <c r="HX349" s="63">
        <f t="shared" si="4958"/>
        <v>87.18891384</v>
      </c>
      <c r="HY349" s="63">
        <f t="shared" si="4958"/>
        <v>82.20669019</v>
      </c>
      <c r="HZ349" s="63">
        <f t="shared" si="4958"/>
        <v>82.20669019</v>
      </c>
      <c r="IA349" s="63">
        <f t="shared" si="4958"/>
        <v>103.796326</v>
      </c>
      <c r="IB349" s="52">
        <f t="shared" si="53"/>
        <v>996.4447296</v>
      </c>
      <c r="IC349" s="63">
        <f t="shared" ref="IC349:IN349" si="4959">IC321*20%</f>
        <v>81.69911138</v>
      </c>
      <c r="ID349" s="63">
        <f t="shared" si="4959"/>
        <v>89.22402953</v>
      </c>
      <c r="IE349" s="63">
        <f t="shared" si="4959"/>
        <v>102.1238892</v>
      </c>
      <c r="IF349" s="63">
        <f t="shared" si="4959"/>
        <v>99.97391261</v>
      </c>
      <c r="IG349" s="63">
        <f t="shared" si="4959"/>
        <v>102.1238892</v>
      </c>
      <c r="IH349" s="63">
        <f t="shared" si="4959"/>
        <v>108.5738191</v>
      </c>
      <c r="II349" s="63">
        <f t="shared" si="4959"/>
        <v>124.6986437</v>
      </c>
      <c r="IJ349" s="63">
        <f t="shared" si="4959"/>
        <v>121.4736788</v>
      </c>
      <c r="IK349" s="63">
        <f t="shared" si="4959"/>
        <v>112.8737723</v>
      </c>
      <c r="IL349" s="63">
        <f t="shared" si="4959"/>
        <v>106.4238425</v>
      </c>
      <c r="IM349" s="63">
        <f t="shared" si="4959"/>
        <v>106.4238425</v>
      </c>
      <c r="IN349" s="63">
        <f t="shared" si="4959"/>
        <v>134.3735385</v>
      </c>
      <c r="IO349" s="52">
        <f t="shared" si="55"/>
        <v>1289.985969</v>
      </c>
      <c r="IP349" s="63">
        <f t="shared" ref="IP349:JA349" si="4960">IP321*20%</f>
        <v>112.8931949</v>
      </c>
      <c r="IQ349" s="63">
        <f t="shared" si="4960"/>
        <v>123.2912524</v>
      </c>
      <c r="IR349" s="63">
        <f t="shared" si="4960"/>
        <v>141.1164937</v>
      </c>
      <c r="IS349" s="63">
        <f t="shared" si="4960"/>
        <v>138.1456201</v>
      </c>
      <c r="IT349" s="63">
        <f t="shared" si="4960"/>
        <v>141.1164937</v>
      </c>
      <c r="IU349" s="63">
        <f t="shared" si="4960"/>
        <v>150.0291143</v>
      </c>
      <c r="IV349" s="63">
        <f t="shared" si="4960"/>
        <v>172.3106659</v>
      </c>
      <c r="IW349" s="63">
        <f t="shared" si="4960"/>
        <v>167.8543556</v>
      </c>
      <c r="IX349" s="63">
        <f t="shared" si="4960"/>
        <v>155.9708614</v>
      </c>
      <c r="IY349" s="63">
        <f t="shared" si="4960"/>
        <v>147.0582408</v>
      </c>
      <c r="IZ349" s="63">
        <f t="shared" si="4960"/>
        <v>147.0582408</v>
      </c>
      <c r="JA349" s="63">
        <f t="shared" si="4960"/>
        <v>185.6795969</v>
      </c>
      <c r="JB349" s="52">
        <f t="shared" si="57"/>
        <v>1782.52413</v>
      </c>
      <c r="JC349" s="2"/>
      <c r="JD349" s="2"/>
      <c r="JE349" s="19">
        <f t="shared" si="58"/>
        <v>0</v>
      </c>
      <c r="JF349" s="19">
        <f t="shared" si="59"/>
        <v>0</v>
      </c>
      <c r="JG349" s="48">
        <f t="shared" si="60"/>
        <v>0</v>
      </c>
      <c r="JH349" s="48">
        <f t="shared" si="61"/>
        <v>0</v>
      </c>
      <c r="JI349" s="48">
        <f t="shared" si="62"/>
        <v>0</v>
      </c>
      <c r="JJ349" s="48">
        <f t="shared" si="63"/>
        <v>0</v>
      </c>
      <c r="JK349" s="48">
        <f t="shared" si="64"/>
        <v>0</v>
      </c>
    </row>
    <row r="350" ht="19.5" customHeight="1" outlineLevel="1">
      <c r="A350" s="2"/>
      <c r="B350" s="13" t="s">
        <v>25</v>
      </c>
      <c r="C350" s="10">
        <f t="shared" ref="C350:N350" si="4961">C322*20%</f>
        <v>11.79416366</v>
      </c>
      <c r="D350" s="10">
        <f t="shared" si="4961"/>
        <v>12.88046821</v>
      </c>
      <c r="E350" s="10">
        <f t="shared" si="4961"/>
        <v>14.43233185</v>
      </c>
      <c r="F350" s="10">
        <f t="shared" si="4961"/>
        <v>13.81158639</v>
      </c>
      <c r="G350" s="10">
        <f t="shared" si="4961"/>
        <v>14.74270458</v>
      </c>
      <c r="H350" s="10">
        <f t="shared" si="4961"/>
        <v>15.67382276</v>
      </c>
      <c r="I350" s="10">
        <f t="shared" si="4961"/>
        <v>18.00161822</v>
      </c>
      <c r="J350" s="10">
        <f t="shared" si="4961"/>
        <v>17.53605913</v>
      </c>
      <c r="K350" s="10">
        <f t="shared" si="4961"/>
        <v>16.29456822</v>
      </c>
      <c r="L350" s="10">
        <f t="shared" si="4961"/>
        <v>15.36345003</v>
      </c>
      <c r="M350" s="10">
        <f t="shared" si="4961"/>
        <v>16.29456822</v>
      </c>
      <c r="N350" s="10">
        <f t="shared" si="4961"/>
        <v>19.3982955</v>
      </c>
      <c r="O350" s="10">
        <f t="shared" si="21"/>
        <v>186.2236368</v>
      </c>
      <c r="P350" s="10">
        <f t="shared" ref="P350:AA350" si="4962">P322*20%</f>
        <v>13.91473385</v>
      </c>
      <c r="Q350" s="10">
        <f t="shared" si="4962"/>
        <v>15.19635407</v>
      </c>
      <c r="R350" s="10">
        <f t="shared" si="4962"/>
        <v>17.0272401</v>
      </c>
      <c r="S350" s="10">
        <f t="shared" si="4962"/>
        <v>16.29488569</v>
      </c>
      <c r="T350" s="10">
        <f t="shared" si="4962"/>
        <v>17.39341731</v>
      </c>
      <c r="U350" s="10">
        <f t="shared" si="4962"/>
        <v>18.49194893</v>
      </c>
      <c r="V350" s="10">
        <f t="shared" si="4962"/>
        <v>21.23827797</v>
      </c>
      <c r="W350" s="10">
        <f t="shared" si="4962"/>
        <v>20.68901217</v>
      </c>
      <c r="X350" s="10">
        <f t="shared" si="4962"/>
        <v>19.22430334</v>
      </c>
      <c r="Y350" s="10">
        <f t="shared" si="4962"/>
        <v>18.12577172</v>
      </c>
      <c r="Z350" s="10">
        <f t="shared" si="4962"/>
        <v>19.22430334</v>
      </c>
      <c r="AA350" s="10">
        <f t="shared" si="4962"/>
        <v>22.8860754</v>
      </c>
      <c r="AB350" s="10">
        <f t="shared" si="23"/>
        <v>219.7063239</v>
      </c>
      <c r="AC350" s="10">
        <f t="shared" ref="AC350:AN350" si="4963">AC322*20%</f>
        <v>17.74654744</v>
      </c>
      <c r="AD350" s="10">
        <f t="shared" si="4963"/>
        <v>19.38109786</v>
      </c>
      <c r="AE350" s="10">
        <f t="shared" si="4963"/>
        <v>21.71616989</v>
      </c>
      <c r="AF350" s="10">
        <f t="shared" si="4963"/>
        <v>20.78214108</v>
      </c>
      <c r="AG350" s="10">
        <f t="shared" si="4963"/>
        <v>22.1831843</v>
      </c>
      <c r="AH350" s="10">
        <f t="shared" si="4963"/>
        <v>23.58422752</v>
      </c>
      <c r="AI350" s="10">
        <f t="shared" si="4963"/>
        <v>27.08683556</v>
      </c>
      <c r="AJ350" s="10">
        <f t="shared" si="4963"/>
        <v>26.38631396</v>
      </c>
      <c r="AK350" s="10">
        <f t="shared" si="4963"/>
        <v>24.51825633</v>
      </c>
      <c r="AL350" s="10">
        <f t="shared" si="4963"/>
        <v>23.11721311</v>
      </c>
      <c r="AM350" s="10">
        <f t="shared" si="4963"/>
        <v>24.51825633</v>
      </c>
      <c r="AN350" s="10">
        <f t="shared" si="4963"/>
        <v>29.18840039</v>
      </c>
      <c r="AO350" s="10">
        <f t="shared" si="25"/>
        <v>280.2086438</v>
      </c>
      <c r="AP350" s="10">
        <f t="shared" ref="AP350:BA350" si="4964">AP322*20%</f>
        <v>23.66406573</v>
      </c>
      <c r="AQ350" s="10">
        <f t="shared" si="4964"/>
        <v>25.84365073</v>
      </c>
      <c r="AR350" s="10">
        <f t="shared" si="4964"/>
        <v>28.95734359</v>
      </c>
      <c r="AS350" s="10">
        <f t="shared" si="4964"/>
        <v>27.71186645</v>
      </c>
      <c r="AT350" s="10">
        <f t="shared" si="4964"/>
        <v>29.58008216</v>
      </c>
      <c r="AU350" s="10">
        <f t="shared" si="4964"/>
        <v>31.44829788</v>
      </c>
      <c r="AV350" s="10">
        <f t="shared" si="4964"/>
        <v>36.11883717</v>
      </c>
      <c r="AW350" s="10">
        <f t="shared" si="4964"/>
        <v>35.18472931</v>
      </c>
      <c r="AX350" s="10">
        <f t="shared" si="4964"/>
        <v>32.69377502</v>
      </c>
      <c r="AY350" s="10">
        <f t="shared" si="4964"/>
        <v>30.82555931</v>
      </c>
      <c r="AZ350" s="10">
        <f t="shared" si="4964"/>
        <v>32.69377502</v>
      </c>
      <c r="BA350" s="10">
        <f t="shared" si="4964"/>
        <v>38.92116074</v>
      </c>
      <c r="BB350" s="10">
        <f t="shared" si="27"/>
        <v>373.6431431</v>
      </c>
      <c r="BC350" s="10">
        <f t="shared" ref="BC350:BN350" si="4965">BC322*20%</f>
        <v>32.82859504</v>
      </c>
      <c r="BD350" s="10">
        <f t="shared" si="4965"/>
        <v>35.85228142</v>
      </c>
      <c r="BE350" s="10">
        <f t="shared" si="4965"/>
        <v>40.1718334</v>
      </c>
      <c r="BF350" s="10">
        <f t="shared" si="4965"/>
        <v>38.44401261</v>
      </c>
      <c r="BG350" s="10">
        <f t="shared" si="4965"/>
        <v>41.03574379</v>
      </c>
      <c r="BH350" s="10">
        <f t="shared" si="4965"/>
        <v>43.62747498</v>
      </c>
      <c r="BI350" s="10">
        <f t="shared" si="4965"/>
        <v>50.10680295</v>
      </c>
      <c r="BJ350" s="10">
        <f t="shared" si="4965"/>
        <v>48.81093736</v>
      </c>
      <c r="BK350" s="10">
        <f t="shared" si="4965"/>
        <v>45.35529577</v>
      </c>
      <c r="BL350" s="10">
        <f t="shared" si="4965"/>
        <v>42.76356459</v>
      </c>
      <c r="BM350" s="10">
        <f t="shared" si="4965"/>
        <v>45.35529577</v>
      </c>
      <c r="BN350" s="10">
        <f t="shared" si="4965"/>
        <v>53.99439973</v>
      </c>
      <c r="BO350" s="10">
        <f t="shared" si="29"/>
        <v>518.3462374</v>
      </c>
      <c r="BP350" s="10">
        <f t="shared" ref="BP350:CA350" si="4966">BP322*20%</f>
        <v>43.48346835</v>
      </c>
      <c r="BQ350" s="10">
        <f t="shared" si="4966"/>
        <v>47.48852465</v>
      </c>
      <c r="BR350" s="10">
        <f t="shared" si="4966"/>
        <v>53.21003364</v>
      </c>
      <c r="BS350" s="10">
        <f t="shared" si="4966"/>
        <v>50.92143004</v>
      </c>
      <c r="BT350" s="10">
        <f t="shared" si="4966"/>
        <v>54.35433544</v>
      </c>
      <c r="BU350" s="10">
        <f t="shared" si="4966"/>
        <v>57.78724083</v>
      </c>
      <c r="BV350" s="10">
        <f t="shared" si="4966"/>
        <v>66.36950432</v>
      </c>
      <c r="BW350" s="10">
        <f t="shared" si="4966"/>
        <v>64.65305163</v>
      </c>
      <c r="BX350" s="10">
        <f t="shared" si="4966"/>
        <v>60.07584443</v>
      </c>
      <c r="BY350" s="10">
        <f t="shared" si="4966"/>
        <v>56.64293903</v>
      </c>
      <c r="BZ350" s="10">
        <f t="shared" si="4966"/>
        <v>60.07584443</v>
      </c>
      <c r="CA350" s="10">
        <f t="shared" si="4966"/>
        <v>71.51886242</v>
      </c>
      <c r="CB350" s="10">
        <f t="shared" si="31"/>
        <v>686.5810792</v>
      </c>
      <c r="CC350" s="10">
        <f t="shared" ref="CC350:CN350" si="4967">CC322*20%</f>
        <v>60.0104677</v>
      </c>
      <c r="CD350" s="10">
        <f t="shared" si="4967"/>
        <v>65.53774762</v>
      </c>
      <c r="CE350" s="10">
        <f t="shared" si="4967"/>
        <v>73.43386179</v>
      </c>
      <c r="CF350" s="10">
        <f t="shared" si="4967"/>
        <v>70.27541613</v>
      </c>
      <c r="CG350" s="10">
        <f t="shared" si="4967"/>
        <v>75.01308463</v>
      </c>
      <c r="CH350" s="10">
        <f t="shared" si="4967"/>
        <v>79.75075313</v>
      </c>
      <c r="CI350" s="10">
        <f t="shared" si="4967"/>
        <v>91.59492439</v>
      </c>
      <c r="CJ350" s="10">
        <f t="shared" si="4967"/>
        <v>89.22609014</v>
      </c>
      <c r="CK350" s="10">
        <f t="shared" si="4967"/>
        <v>82.9091988</v>
      </c>
      <c r="CL350" s="10">
        <f t="shared" si="4967"/>
        <v>78.1715303</v>
      </c>
      <c r="CM350" s="10">
        <f t="shared" si="4967"/>
        <v>82.9091988</v>
      </c>
      <c r="CN350" s="10">
        <f t="shared" si="4967"/>
        <v>98.70142714</v>
      </c>
      <c r="CO350" s="10">
        <f t="shared" si="33"/>
        <v>947.5337006</v>
      </c>
      <c r="CP350" s="2"/>
      <c r="CQ350" s="2"/>
      <c r="CR350" s="48">
        <f>O350-'ОПУ БС'!C350</f>
        <v>0</v>
      </c>
      <c r="CS350" s="48">
        <f>AB350-'ОПУ БС'!D350</f>
        <v>0</v>
      </c>
      <c r="CT350" s="48">
        <f>AO350-'ОПУ БС'!E350</f>
        <v>0</v>
      </c>
      <c r="CU350" s="48">
        <f>BB350-'ОПУ БС'!F350</f>
        <v>0</v>
      </c>
      <c r="CV350" s="48">
        <f>BO350-'ОПУ БС'!G350</f>
        <v>0</v>
      </c>
      <c r="CW350" s="48">
        <f>CB350-'ОПУ БС'!H350</f>
        <v>0</v>
      </c>
      <c r="CX350" s="48">
        <f>CO350-'ОПУ БС'!I350</f>
        <v>0</v>
      </c>
      <c r="CY350" s="2"/>
      <c r="CZ350" s="2"/>
      <c r="DA350" s="54">
        <f t="shared" ref="DA350:DL350" si="4968">DA322*20%</f>
        <v>0</v>
      </c>
      <c r="DB350" s="54">
        <f t="shared" si="4968"/>
        <v>0</v>
      </c>
      <c r="DC350" s="54">
        <f t="shared" si="4968"/>
        <v>0</v>
      </c>
      <c r="DD350" s="54">
        <f t="shared" si="4968"/>
        <v>0</v>
      </c>
      <c r="DE350" s="54">
        <f t="shared" si="4968"/>
        <v>0</v>
      </c>
      <c r="DF350" s="54">
        <f t="shared" si="4968"/>
        <v>-0.5541597191</v>
      </c>
      <c r="DG350" s="54">
        <f t="shared" si="4968"/>
        <v>-0.6364606674</v>
      </c>
      <c r="DH350" s="54">
        <f t="shared" si="4968"/>
        <v>-0.6200004778</v>
      </c>
      <c r="DI350" s="54">
        <f t="shared" si="4968"/>
        <v>-0.5761066386</v>
      </c>
      <c r="DJ350" s="54">
        <f t="shared" si="4968"/>
        <v>-0.5431862593</v>
      </c>
      <c r="DK350" s="54">
        <f t="shared" si="4968"/>
        <v>-0.5761066386</v>
      </c>
      <c r="DL350" s="54">
        <f t="shared" si="4968"/>
        <v>-0.6858412365</v>
      </c>
      <c r="DM350" s="55">
        <f t="shared" si="35"/>
        <v>-4.191861637</v>
      </c>
      <c r="DN350" s="54">
        <f t="shared" ref="DN350:DY350" si="4969">DN322*20%</f>
        <v>-0.6207297015</v>
      </c>
      <c r="DO350" s="54">
        <f t="shared" si="4969"/>
        <v>-0.677902174</v>
      </c>
      <c r="DP350" s="54">
        <f t="shared" si="4969"/>
        <v>-0.7595771347</v>
      </c>
      <c r="DQ350" s="54">
        <f t="shared" si="4969"/>
        <v>-0.7269071504</v>
      </c>
      <c r="DR350" s="54">
        <f t="shared" si="4969"/>
        <v>-0.7759121269</v>
      </c>
      <c r="DS350" s="54">
        <f t="shared" si="4969"/>
        <v>-0.8249171033</v>
      </c>
      <c r="DT350" s="54">
        <f t="shared" si="4969"/>
        <v>-0.9474295444</v>
      </c>
      <c r="DU350" s="54">
        <f t="shared" si="4969"/>
        <v>-0.9229270562</v>
      </c>
      <c r="DV350" s="54">
        <f t="shared" si="4969"/>
        <v>-0.8575870876</v>
      </c>
      <c r="DW350" s="54">
        <f t="shared" si="4969"/>
        <v>-0.8085821112</v>
      </c>
      <c r="DX350" s="54">
        <f t="shared" si="4969"/>
        <v>-0.8575870876</v>
      </c>
      <c r="DY350" s="54">
        <f t="shared" si="4969"/>
        <v>-1.020937009</v>
      </c>
      <c r="DZ350" s="50">
        <f t="shared" si="37"/>
        <v>-9.800995287</v>
      </c>
      <c r="EA350" s="54">
        <f t="shared" ref="EA350:EL350" si="4970">EA322*20%</f>
        <v>-0.6359744</v>
      </c>
      <c r="EB350" s="54">
        <f t="shared" si="4970"/>
        <v>-0.6945509895</v>
      </c>
      <c r="EC350" s="54">
        <f t="shared" si="4970"/>
        <v>-0.7782318316</v>
      </c>
      <c r="ED350" s="54">
        <f t="shared" si="4970"/>
        <v>-0.7447594947</v>
      </c>
      <c r="EE350" s="54">
        <f t="shared" si="4970"/>
        <v>-0.794968</v>
      </c>
      <c r="EF350" s="54">
        <f t="shared" si="4970"/>
        <v>-0.8451765052</v>
      </c>
      <c r="EG350" s="54">
        <f t="shared" si="4970"/>
        <v>-0.9706977684</v>
      </c>
      <c r="EH350" s="54">
        <f t="shared" si="4970"/>
        <v>-0.9455935158</v>
      </c>
      <c r="EI350" s="54">
        <f t="shared" si="4970"/>
        <v>-0.8786488421</v>
      </c>
      <c r="EJ350" s="54">
        <f t="shared" si="4970"/>
        <v>-0.8284403368</v>
      </c>
      <c r="EK350" s="54">
        <f t="shared" si="4970"/>
        <v>-0.8786488421</v>
      </c>
      <c r="EL350" s="54">
        <f t="shared" si="4970"/>
        <v>-1.046010526</v>
      </c>
      <c r="EM350" s="50">
        <f t="shared" si="39"/>
        <v>-10.04170105</v>
      </c>
      <c r="EN350" s="54">
        <f t="shared" ref="EN350:EY350" si="4971">EN322*20%</f>
        <v>-0.5462326975</v>
      </c>
      <c r="EO350" s="54">
        <f t="shared" si="4971"/>
        <v>-0.5965436039</v>
      </c>
      <c r="EP350" s="54">
        <f t="shared" si="4971"/>
        <v>-0.6684163272</v>
      </c>
      <c r="EQ350" s="54">
        <f t="shared" si="4971"/>
        <v>-0.6396672379</v>
      </c>
      <c r="ER350" s="54">
        <f t="shared" si="4971"/>
        <v>-0.6827908719</v>
      </c>
      <c r="ES350" s="54">
        <f t="shared" si="4971"/>
        <v>-0.7259145059</v>
      </c>
      <c r="ET350" s="54">
        <f t="shared" si="4971"/>
        <v>-0.8337235909</v>
      </c>
      <c r="EU350" s="54">
        <f t="shared" si="4971"/>
        <v>-0.8121617739</v>
      </c>
      <c r="EV350" s="54">
        <f t="shared" si="4971"/>
        <v>-0.7546635952</v>
      </c>
      <c r="EW350" s="54">
        <f t="shared" si="4971"/>
        <v>-0.7115399612</v>
      </c>
      <c r="EX350" s="54">
        <f t="shared" si="4971"/>
        <v>-0.7546635952</v>
      </c>
      <c r="EY350" s="54">
        <f t="shared" si="4971"/>
        <v>-0.898409042</v>
      </c>
      <c r="EZ350" s="51">
        <f t="shared" si="41"/>
        <v>-8.624726803</v>
      </c>
      <c r="FA350" s="54">
        <f t="shared" ref="FA350:FL350" si="4972">FA322*20%</f>
        <v>-0.33415773</v>
      </c>
      <c r="FB350" s="54">
        <f t="shared" si="4972"/>
        <v>-0.3649354157</v>
      </c>
      <c r="FC350" s="54">
        <f t="shared" si="4972"/>
        <v>-0.4089035381</v>
      </c>
      <c r="FD350" s="54">
        <f t="shared" si="4972"/>
        <v>-0.3913162891</v>
      </c>
      <c r="FE350" s="54">
        <f t="shared" si="4972"/>
        <v>-0.4176971626</v>
      </c>
      <c r="FF350" s="54">
        <f t="shared" si="4972"/>
        <v>-0.444078036</v>
      </c>
      <c r="FG350" s="54">
        <f t="shared" si="4972"/>
        <v>-0.5100302195</v>
      </c>
      <c r="FH350" s="54">
        <f t="shared" si="4972"/>
        <v>-0.4968397828</v>
      </c>
      <c r="FI350" s="54">
        <f t="shared" si="4972"/>
        <v>-0.4616652849</v>
      </c>
      <c r="FJ350" s="54">
        <f t="shared" si="4972"/>
        <v>-0.4352844115</v>
      </c>
      <c r="FK350" s="54">
        <f t="shared" si="4972"/>
        <v>-0.4616652849</v>
      </c>
      <c r="FL350" s="54">
        <f t="shared" si="4972"/>
        <v>-0.5496015297</v>
      </c>
      <c r="FM350" s="51">
        <f t="shared" si="43"/>
        <v>-5.276174685</v>
      </c>
      <c r="FN350" s="2"/>
      <c r="FO350" s="2"/>
      <c r="FP350" s="10">
        <f t="shared" ref="FP350:GA350" si="4973">FP322*20%</f>
        <v>11.79416366</v>
      </c>
      <c r="FQ350" s="10">
        <f t="shared" si="4973"/>
        <v>12.88046821</v>
      </c>
      <c r="FR350" s="10">
        <f t="shared" si="4973"/>
        <v>14.43233185</v>
      </c>
      <c r="FS350" s="10">
        <f t="shared" si="4973"/>
        <v>13.81158639</v>
      </c>
      <c r="FT350" s="10">
        <f t="shared" si="4973"/>
        <v>14.74270458</v>
      </c>
      <c r="FU350" s="10">
        <f t="shared" si="4973"/>
        <v>15.67382276</v>
      </c>
      <c r="FV350" s="10">
        <f t="shared" si="4973"/>
        <v>18.00161822</v>
      </c>
      <c r="FW350" s="10">
        <f t="shared" si="4973"/>
        <v>17.53605913</v>
      </c>
      <c r="FX350" s="10">
        <f t="shared" si="4973"/>
        <v>16.29456822</v>
      </c>
      <c r="FY350" s="10">
        <f t="shared" si="4973"/>
        <v>15.36345003</v>
      </c>
      <c r="FZ350" s="10">
        <f t="shared" si="4973"/>
        <v>16.29456822</v>
      </c>
      <c r="GA350" s="10">
        <f t="shared" si="4973"/>
        <v>19.3982955</v>
      </c>
      <c r="GB350" s="52">
        <f t="shared" si="45"/>
        <v>186.2236368</v>
      </c>
      <c r="GC350" s="10">
        <f t="shared" ref="GC350:GN350" si="4974">GC322*20%</f>
        <v>13.91473385</v>
      </c>
      <c r="GD350" s="10">
        <f t="shared" si="4974"/>
        <v>15.19635407</v>
      </c>
      <c r="GE350" s="10">
        <f t="shared" si="4974"/>
        <v>17.0272401</v>
      </c>
      <c r="GF350" s="10">
        <f t="shared" si="4974"/>
        <v>16.29488569</v>
      </c>
      <c r="GG350" s="10">
        <f t="shared" si="4974"/>
        <v>17.39341731</v>
      </c>
      <c r="GH350" s="10">
        <f t="shared" si="4974"/>
        <v>18.49194893</v>
      </c>
      <c r="GI350" s="10">
        <f t="shared" si="4974"/>
        <v>21.23827797</v>
      </c>
      <c r="GJ350" s="10">
        <f t="shared" si="4974"/>
        <v>20.68901217</v>
      </c>
      <c r="GK350" s="10">
        <f t="shared" si="4974"/>
        <v>19.22430334</v>
      </c>
      <c r="GL350" s="10">
        <f t="shared" si="4974"/>
        <v>18.12577172</v>
      </c>
      <c r="GM350" s="10">
        <f t="shared" si="4974"/>
        <v>19.22430334</v>
      </c>
      <c r="GN350" s="10">
        <f t="shared" si="4974"/>
        <v>22.8860754</v>
      </c>
      <c r="GO350" s="52">
        <f t="shared" si="47"/>
        <v>219.7063239</v>
      </c>
      <c r="GP350" s="63">
        <f t="shared" ref="GP350:HA350" si="4975">GP322*20%</f>
        <v>17.74654744</v>
      </c>
      <c r="GQ350" s="63">
        <f t="shared" si="4975"/>
        <v>19.38109786</v>
      </c>
      <c r="GR350" s="63">
        <f t="shared" si="4975"/>
        <v>21.71616989</v>
      </c>
      <c r="GS350" s="63">
        <f t="shared" si="4975"/>
        <v>20.78214108</v>
      </c>
      <c r="GT350" s="63">
        <f t="shared" si="4975"/>
        <v>22.1831843</v>
      </c>
      <c r="GU350" s="63">
        <f t="shared" si="4975"/>
        <v>23.0300678</v>
      </c>
      <c r="GV350" s="63">
        <f t="shared" si="4975"/>
        <v>26.4503749</v>
      </c>
      <c r="GW350" s="63">
        <f t="shared" si="4975"/>
        <v>25.76631348</v>
      </c>
      <c r="GX350" s="63">
        <f t="shared" si="4975"/>
        <v>23.94214969</v>
      </c>
      <c r="GY350" s="63">
        <f t="shared" si="4975"/>
        <v>22.57402685</v>
      </c>
      <c r="GZ350" s="63">
        <f t="shared" si="4975"/>
        <v>23.94214969</v>
      </c>
      <c r="HA350" s="63">
        <f t="shared" si="4975"/>
        <v>28.50255916</v>
      </c>
      <c r="HB350" s="52">
        <f t="shared" si="49"/>
        <v>276.0167821</v>
      </c>
      <c r="HC350" s="63">
        <f t="shared" ref="HC350:HN350" si="4976">HC322*20%</f>
        <v>23.04333603</v>
      </c>
      <c r="HD350" s="63">
        <f t="shared" si="4976"/>
        <v>25.16574856</v>
      </c>
      <c r="HE350" s="63">
        <f t="shared" si="4976"/>
        <v>28.19776646</v>
      </c>
      <c r="HF350" s="63">
        <f t="shared" si="4976"/>
        <v>26.9849593</v>
      </c>
      <c r="HG350" s="63">
        <f t="shared" si="4976"/>
        <v>28.80417004</v>
      </c>
      <c r="HH350" s="63">
        <f t="shared" si="4976"/>
        <v>30.62338078</v>
      </c>
      <c r="HI350" s="63">
        <f t="shared" si="4976"/>
        <v>35.17140762</v>
      </c>
      <c r="HJ350" s="63">
        <f t="shared" si="4976"/>
        <v>34.26180225</v>
      </c>
      <c r="HK350" s="63">
        <f t="shared" si="4976"/>
        <v>31.83618794</v>
      </c>
      <c r="HL350" s="63">
        <f t="shared" si="4976"/>
        <v>30.0169772</v>
      </c>
      <c r="HM350" s="63">
        <f t="shared" si="4976"/>
        <v>31.83618794</v>
      </c>
      <c r="HN350" s="63">
        <f t="shared" si="4976"/>
        <v>37.90022373</v>
      </c>
      <c r="HO350" s="52">
        <f t="shared" si="51"/>
        <v>363.8421478</v>
      </c>
      <c r="HP350" s="63">
        <f t="shared" ref="HP350:IA350" si="4977">HP322*20%</f>
        <v>32.19262064</v>
      </c>
      <c r="HQ350" s="63">
        <f t="shared" si="4977"/>
        <v>35.15773043</v>
      </c>
      <c r="HR350" s="63">
        <f t="shared" si="4977"/>
        <v>39.39360157</v>
      </c>
      <c r="HS350" s="63">
        <f t="shared" si="4977"/>
        <v>37.69925311</v>
      </c>
      <c r="HT350" s="63">
        <f t="shared" si="4977"/>
        <v>40.24077579</v>
      </c>
      <c r="HU350" s="63">
        <f t="shared" si="4977"/>
        <v>42.78229848</v>
      </c>
      <c r="HV350" s="63">
        <f t="shared" si="4977"/>
        <v>49.13610518</v>
      </c>
      <c r="HW350" s="63">
        <f t="shared" si="4977"/>
        <v>47.86534384</v>
      </c>
      <c r="HX350" s="63">
        <f t="shared" si="4977"/>
        <v>44.47664693</v>
      </c>
      <c r="HY350" s="63">
        <f t="shared" si="4977"/>
        <v>41.93512425</v>
      </c>
      <c r="HZ350" s="63">
        <f t="shared" si="4977"/>
        <v>44.47664693</v>
      </c>
      <c r="IA350" s="63">
        <f t="shared" si="4977"/>
        <v>52.9483892</v>
      </c>
      <c r="IB350" s="52">
        <f t="shared" si="53"/>
        <v>508.3045363</v>
      </c>
      <c r="IC350" s="63">
        <f t="shared" ref="IC350:IN350" si="4978">IC322*20%</f>
        <v>42.93723565</v>
      </c>
      <c r="ID350" s="63">
        <f t="shared" si="4978"/>
        <v>46.89198104</v>
      </c>
      <c r="IE350" s="63">
        <f t="shared" si="4978"/>
        <v>52.54161731</v>
      </c>
      <c r="IF350" s="63">
        <f t="shared" si="4978"/>
        <v>50.2817628</v>
      </c>
      <c r="IG350" s="63">
        <f t="shared" si="4978"/>
        <v>53.67154457</v>
      </c>
      <c r="IH350" s="63">
        <f t="shared" si="4978"/>
        <v>57.06132633</v>
      </c>
      <c r="II350" s="63">
        <f t="shared" si="4978"/>
        <v>65.53578073</v>
      </c>
      <c r="IJ350" s="63">
        <f t="shared" si="4978"/>
        <v>63.84088985</v>
      </c>
      <c r="IK350" s="63">
        <f t="shared" si="4978"/>
        <v>59.32118084</v>
      </c>
      <c r="IL350" s="63">
        <f t="shared" si="4978"/>
        <v>55.93139907</v>
      </c>
      <c r="IM350" s="63">
        <f t="shared" si="4978"/>
        <v>59.32118084</v>
      </c>
      <c r="IN350" s="63">
        <f t="shared" si="4978"/>
        <v>70.62045338</v>
      </c>
      <c r="IO350" s="52">
        <f t="shared" si="55"/>
        <v>677.9563524</v>
      </c>
      <c r="IP350" s="63">
        <f t="shared" ref="IP350:JA350" si="4979">IP322*20%</f>
        <v>59.67630997</v>
      </c>
      <c r="IQ350" s="63">
        <f t="shared" si="4979"/>
        <v>65.17281221</v>
      </c>
      <c r="IR350" s="63">
        <f t="shared" si="4979"/>
        <v>73.02495826</v>
      </c>
      <c r="IS350" s="63">
        <f t="shared" si="4979"/>
        <v>69.88409984</v>
      </c>
      <c r="IT350" s="63">
        <f t="shared" si="4979"/>
        <v>74.59538747</v>
      </c>
      <c r="IU350" s="63">
        <f t="shared" si="4979"/>
        <v>79.3066751</v>
      </c>
      <c r="IV350" s="63">
        <f t="shared" si="4979"/>
        <v>91.08489417</v>
      </c>
      <c r="IW350" s="63">
        <f t="shared" si="4979"/>
        <v>88.72925035</v>
      </c>
      <c r="IX350" s="63">
        <f t="shared" si="4979"/>
        <v>82.44753351</v>
      </c>
      <c r="IY350" s="63">
        <f t="shared" si="4979"/>
        <v>77.73624589</v>
      </c>
      <c r="IZ350" s="63">
        <f t="shared" si="4979"/>
        <v>82.44753351</v>
      </c>
      <c r="JA350" s="63">
        <f t="shared" si="4979"/>
        <v>98.15182561</v>
      </c>
      <c r="JB350" s="52">
        <f t="shared" si="57"/>
        <v>942.2575259</v>
      </c>
      <c r="JC350" s="2"/>
      <c r="JD350" s="2"/>
      <c r="JE350" s="19">
        <f t="shared" si="58"/>
        <v>0</v>
      </c>
      <c r="JF350" s="19">
        <f t="shared" si="59"/>
        <v>0</v>
      </c>
      <c r="JG350" s="48">
        <f t="shared" si="60"/>
        <v>0</v>
      </c>
      <c r="JH350" s="48">
        <f t="shared" si="61"/>
        <v>0</v>
      </c>
      <c r="JI350" s="48">
        <f t="shared" si="62"/>
        <v>0</v>
      </c>
      <c r="JJ350" s="48">
        <f t="shared" si="63"/>
        <v>0</v>
      </c>
      <c r="JK350" s="48">
        <f t="shared" si="64"/>
        <v>0</v>
      </c>
    </row>
    <row r="351" ht="19.5" customHeight="1" outlineLevel="1">
      <c r="A351" s="2"/>
      <c r="B351" s="13" t="s">
        <v>26</v>
      </c>
      <c r="C351" s="10">
        <f t="shared" ref="C351:N351" si="4980">C323*20%</f>
        <v>7.146001497</v>
      </c>
      <c r="D351" s="10">
        <f t="shared" si="4980"/>
        <v>7.804185846</v>
      </c>
      <c r="E351" s="10">
        <f t="shared" si="4980"/>
        <v>8.744449201</v>
      </c>
      <c r="F351" s="10">
        <f t="shared" si="4980"/>
        <v>8.744449201</v>
      </c>
      <c r="G351" s="10">
        <f t="shared" si="4980"/>
        <v>8.744449201</v>
      </c>
      <c r="H351" s="10">
        <f t="shared" si="4980"/>
        <v>9.496659885</v>
      </c>
      <c r="I351" s="10">
        <f t="shared" si="4980"/>
        <v>10.90705492</v>
      </c>
      <c r="J351" s="10">
        <f t="shared" si="4980"/>
        <v>10.62497591</v>
      </c>
      <c r="K351" s="10">
        <f t="shared" si="4980"/>
        <v>9.872765227</v>
      </c>
      <c r="L351" s="10">
        <f t="shared" si="4980"/>
        <v>9.308607214</v>
      </c>
      <c r="M351" s="10">
        <f t="shared" si="4980"/>
        <v>9.684712556</v>
      </c>
      <c r="N351" s="10">
        <f t="shared" si="4980"/>
        <v>11.75329194</v>
      </c>
      <c r="O351" s="10">
        <f t="shared" si="21"/>
        <v>112.8316026</v>
      </c>
      <c r="P351" s="10">
        <f t="shared" ref="P351:AA351" si="4981">P323*20%</f>
        <v>12.61043899</v>
      </c>
      <c r="Q351" s="10">
        <f t="shared" si="4981"/>
        <v>13.77192679</v>
      </c>
      <c r="R351" s="10">
        <f t="shared" si="4981"/>
        <v>15.43119508</v>
      </c>
      <c r="S351" s="10">
        <f t="shared" si="4981"/>
        <v>15.43119508</v>
      </c>
      <c r="T351" s="10">
        <f t="shared" si="4981"/>
        <v>15.43119508</v>
      </c>
      <c r="U351" s="10">
        <f t="shared" si="4981"/>
        <v>16.75860971</v>
      </c>
      <c r="V351" s="10">
        <f t="shared" si="4981"/>
        <v>19.24751214</v>
      </c>
      <c r="W351" s="10">
        <f t="shared" si="4981"/>
        <v>18.74973166</v>
      </c>
      <c r="X351" s="10">
        <f t="shared" si="4981"/>
        <v>17.42231702</v>
      </c>
      <c r="Y351" s="10">
        <f t="shared" si="4981"/>
        <v>16.42675605</v>
      </c>
      <c r="Z351" s="10">
        <f t="shared" si="4981"/>
        <v>17.09046337</v>
      </c>
      <c r="AA351" s="10">
        <f t="shared" si="4981"/>
        <v>20.7408536</v>
      </c>
      <c r="AB351" s="10">
        <f t="shared" si="23"/>
        <v>199.1121946</v>
      </c>
      <c r="AC351" s="10">
        <f t="shared" ref="AC351:AN351" si="4982">AC323*20%</f>
        <v>21.34448921</v>
      </c>
      <c r="AD351" s="10">
        <f t="shared" si="4982"/>
        <v>23.310429</v>
      </c>
      <c r="AE351" s="10">
        <f t="shared" si="4982"/>
        <v>26.11891443</v>
      </c>
      <c r="AF351" s="10">
        <f t="shared" si="4982"/>
        <v>26.11891443</v>
      </c>
      <c r="AG351" s="10">
        <f t="shared" si="4982"/>
        <v>26.11891443</v>
      </c>
      <c r="AH351" s="10">
        <f t="shared" si="4982"/>
        <v>28.36570276</v>
      </c>
      <c r="AI351" s="10">
        <f t="shared" si="4982"/>
        <v>32.5784309</v>
      </c>
      <c r="AJ351" s="10">
        <f t="shared" si="4982"/>
        <v>31.73588527</v>
      </c>
      <c r="AK351" s="10">
        <f t="shared" si="4982"/>
        <v>29.48909693</v>
      </c>
      <c r="AL351" s="10">
        <f t="shared" si="4982"/>
        <v>27.80400568</v>
      </c>
      <c r="AM351" s="10">
        <f t="shared" si="4982"/>
        <v>28.92739985</v>
      </c>
      <c r="AN351" s="10">
        <f t="shared" si="4982"/>
        <v>35.10606778</v>
      </c>
      <c r="AO351" s="10">
        <f t="shared" si="25"/>
        <v>337.0182507</v>
      </c>
      <c r="AP351" s="10">
        <f t="shared" ref="AP351:BA351" si="4983">AP323*20%</f>
        <v>35.48419146</v>
      </c>
      <c r="AQ351" s="10">
        <f t="shared" si="4983"/>
        <v>38.75247225</v>
      </c>
      <c r="AR351" s="10">
        <f t="shared" si="4983"/>
        <v>43.42144481</v>
      </c>
      <c r="AS351" s="10">
        <f t="shared" si="4983"/>
        <v>43.42144481</v>
      </c>
      <c r="AT351" s="10">
        <f t="shared" si="4983"/>
        <v>43.42144481</v>
      </c>
      <c r="AU351" s="10">
        <f t="shared" si="4983"/>
        <v>47.15662286</v>
      </c>
      <c r="AV351" s="10">
        <f t="shared" si="4983"/>
        <v>54.1600817</v>
      </c>
      <c r="AW351" s="10">
        <f t="shared" si="4983"/>
        <v>52.75938993</v>
      </c>
      <c r="AX351" s="10">
        <f t="shared" si="4983"/>
        <v>49.02421188</v>
      </c>
      <c r="AY351" s="10">
        <f t="shared" si="4983"/>
        <v>46.22282835</v>
      </c>
      <c r="AZ351" s="10">
        <f t="shared" si="4983"/>
        <v>48.09041737</v>
      </c>
      <c r="BA351" s="10">
        <f t="shared" si="4983"/>
        <v>58.362157</v>
      </c>
      <c r="BB351" s="10">
        <f t="shared" si="27"/>
        <v>560.2767072</v>
      </c>
      <c r="BC351" s="10">
        <f t="shared" ref="BC351:BN351" si="4984">BC323*20%</f>
        <v>58.40029262</v>
      </c>
      <c r="BD351" s="10">
        <f t="shared" si="4984"/>
        <v>63.77926694</v>
      </c>
      <c r="BE351" s="10">
        <f t="shared" si="4984"/>
        <v>71.46351596</v>
      </c>
      <c r="BF351" s="10">
        <f t="shared" si="4984"/>
        <v>71.46351596</v>
      </c>
      <c r="BG351" s="10">
        <f t="shared" si="4984"/>
        <v>71.46351596</v>
      </c>
      <c r="BH351" s="10">
        <f t="shared" si="4984"/>
        <v>77.61091519</v>
      </c>
      <c r="BI351" s="10">
        <f t="shared" si="4984"/>
        <v>89.13728873</v>
      </c>
      <c r="BJ351" s="10">
        <f t="shared" si="4984"/>
        <v>86.83201402</v>
      </c>
      <c r="BK351" s="10">
        <f t="shared" si="4984"/>
        <v>80.6846148</v>
      </c>
      <c r="BL351" s="10">
        <f t="shared" si="4984"/>
        <v>76.07406538</v>
      </c>
      <c r="BM351" s="10">
        <f t="shared" si="4984"/>
        <v>79.14776499</v>
      </c>
      <c r="BN351" s="10">
        <f t="shared" si="4984"/>
        <v>96.05311285</v>
      </c>
      <c r="BO351" s="10">
        <f t="shared" si="29"/>
        <v>922.1098834</v>
      </c>
      <c r="BP351" s="10">
        <f t="shared" ref="BP351:CA351" si="4985">BP323*20%</f>
        <v>89.10122891</v>
      </c>
      <c r="BQ351" s="10">
        <f t="shared" si="4985"/>
        <v>97.30792104</v>
      </c>
      <c r="BR351" s="10">
        <f t="shared" si="4985"/>
        <v>109.031767</v>
      </c>
      <c r="BS351" s="10">
        <f t="shared" si="4985"/>
        <v>109.031767</v>
      </c>
      <c r="BT351" s="10">
        <f t="shared" si="4985"/>
        <v>109.031767</v>
      </c>
      <c r="BU351" s="10">
        <f t="shared" si="4985"/>
        <v>118.4108437</v>
      </c>
      <c r="BV351" s="10">
        <f t="shared" si="4985"/>
        <v>135.9966125</v>
      </c>
      <c r="BW351" s="10">
        <f t="shared" si="4985"/>
        <v>132.4794588</v>
      </c>
      <c r="BX351" s="10">
        <f t="shared" si="4985"/>
        <v>123.100382</v>
      </c>
      <c r="BY351" s="10">
        <f t="shared" si="4985"/>
        <v>116.0660745</v>
      </c>
      <c r="BZ351" s="10">
        <f t="shared" si="4985"/>
        <v>120.7556129</v>
      </c>
      <c r="CA351" s="10">
        <f t="shared" si="4985"/>
        <v>146.5480739</v>
      </c>
      <c r="CB351" s="10">
        <f t="shared" si="31"/>
        <v>1406.861509</v>
      </c>
      <c r="CC351" s="10">
        <f t="shared" ref="CC351:CN351" si="4986">CC323*20%</f>
        <v>135.1355154</v>
      </c>
      <c r="CD351" s="10">
        <f t="shared" si="4986"/>
        <v>147.5822076</v>
      </c>
      <c r="CE351" s="10">
        <f t="shared" si="4986"/>
        <v>165.3631965</v>
      </c>
      <c r="CF351" s="10">
        <f t="shared" si="4986"/>
        <v>165.3631965</v>
      </c>
      <c r="CG351" s="10">
        <f t="shared" si="4986"/>
        <v>165.3631965</v>
      </c>
      <c r="CH351" s="10">
        <f t="shared" si="4986"/>
        <v>179.5879876</v>
      </c>
      <c r="CI351" s="10">
        <f t="shared" si="4986"/>
        <v>206.2594709</v>
      </c>
      <c r="CJ351" s="10">
        <f t="shared" si="4986"/>
        <v>200.9251742</v>
      </c>
      <c r="CK351" s="10">
        <f t="shared" si="4986"/>
        <v>186.7003831</v>
      </c>
      <c r="CL351" s="10">
        <f t="shared" si="4986"/>
        <v>176.0317898</v>
      </c>
      <c r="CM351" s="10">
        <f t="shared" si="4986"/>
        <v>183.1441853</v>
      </c>
      <c r="CN351" s="10">
        <f t="shared" si="4986"/>
        <v>222.2623608</v>
      </c>
      <c r="CO351" s="10">
        <f t="shared" si="33"/>
        <v>2133.718664</v>
      </c>
      <c r="CP351" s="2"/>
      <c r="CQ351" s="2"/>
      <c r="CR351" s="48">
        <f>O351-'ОПУ БС'!C351</f>
        <v>0</v>
      </c>
      <c r="CS351" s="48">
        <f>AB351-'ОПУ БС'!D351</f>
        <v>0</v>
      </c>
      <c r="CT351" s="48">
        <f>AO351-'ОПУ БС'!E351</f>
        <v>0</v>
      </c>
      <c r="CU351" s="48">
        <f>BB351-'ОПУ БС'!F351</f>
        <v>0</v>
      </c>
      <c r="CV351" s="48">
        <f>BO351-'ОПУ БС'!G351</f>
        <v>0</v>
      </c>
      <c r="CW351" s="48">
        <f>CB351-'ОПУ БС'!H351</f>
        <v>0</v>
      </c>
      <c r="CX351" s="48">
        <f>CO351-'ОПУ БС'!I351</f>
        <v>0</v>
      </c>
      <c r="CY351" s="2"/>
      <c r="CZ351" s="2"/>
      <c r="DA351" s="54">
        <f t="shared" ref="DA351:DL351" si="4987">DA323*20%</f>
        <v>0</v>
      </c>
      <c r="DB351" s="54">
        <f t="shared" si="4987"/>
        <v>0</v>
      </c>
      <c r="DC351" s="54">
        <f t="shared" si="4987"/>
        <v>0</v>
      </c>
      <c r="DD351" s="54">
        <f t="shared" si="4987"/>
        <v>0</v>
      </c>
      <c r="DE351" s="54">
        <f t="shared" si="4987"/>
        <v>0</v>
      </c>
      <c r="DF351" s="54">
        <f t="shared" si="4987"/>
        <v>-0.666510271</v>
      </c>
      <c r="DG351" s="54">
        <f t="shared" si="4987"/>
        <v>-0.7654969449</v>
      </c>
      <c r="DH351" s="54">
        <f t="shared" si="4987"/>
        <v>-0.7456996101</v>
      </c>
      <c r="DI351" s="54">
        <f t="shared" si="4987"/>
        <v>-0.6929067174</v>
      </c>
      <c r="DJ351" s="54">
        <f t="shared" si="4987"/>
        <v>-0.6533120478</v>
      </c>
      <c r="DK351" s="54">
        <f t="shared" si="4987"/>
        <v>-0.6797084942</v>
      </c>
      <c r="DL351" s="54">
        <f t="shared" si="4987"/>
        <v>-0.8248889493</v>
      </c>
      <c r="DM351" s="55">
        <f t="shared" si="35"/>
        <v>-5.028523035</v>
      </c>
      <c r="DN351" s="54">
        <f t="shared" ref="DN351:DY351" si="4988">DN323*20%</f>
        <v>-0.9307822173</v>
      </c>
      <c r="DO351" s="54">
        <f t="shared" si="4988"/>
        <v>-1.016512158</v>
      </c>
      <c r="DP351" s="54">
        <f t="shared" si="4988"/>
        <v>-1.138983503</v>
      </c>
      <c r="DQ351" s="54">
        <f t="shared" si="4988"/>
        <v>-1.138983503</v>
      </c>
      <c r="DR351" s="54">
        <f t="shared" si="4988"/>
        <v>-1.138983503</v>
      </c>
      <c r="DS351" s="54">
        <f t="shared" si="4988"/>
        <v>-1.236960578</v>
      </c>
      <c r="DT351" s="54">
        <f t="shared" si="4988"/>
        <v>-1.420667595</v>
      </c>
      <c r="DU351" s="54">
        <f t="shared" si="4988"/>
        <v>-1.383926192</v>
      </c>
      <c r="DV351" s="54">
        <f t="shared" si="4988"/>
        <v>-1.285949116</v>
      </c>
      <c r="DW351" s="54">
        <f t="shared" si="4988"/>
        <v>-1.212466309</v>
      </c>
      <c r="DX351" s="54">
        <f t="shared" si="4988"/>
        <v>-1.261454847</v>
      </c>
      <c r="DY351" s="54">
        <f t="shared" si="4988"/>
        <v>-1.530891805</v>
      </c>
      <c r="DZ351" s="50">
        <f t="shared" si="37"/>
        <v>-14.69656133</v>
      </c>
      <c r="EA351" s="54">
        <f t="shared" ref="EA351:EL351" si="4989">EA323*20%</f>
        <v>-1.131364014</v>
      </c>
      <c r="EB351" s="54">
        <f t="shared" si="4989"/>
        <v>-1.235568594</v>
      </c>
      <c r="EC351" s="54">
        <f t="shared" si="4989"/>
        <v>-1.38443228</v>
      </c>
      <c r="ED351" s="54">
        <f t="shared" si="4989"/>
        <v>-1.38443228</v>
      </c>
      <c r="EE351" s="54">
        <f t="shared" si="4989"/>
        <v>-1.38443228</v>
      </c>
      <c r="EF351" s="54">
        <f t="shared" si="4989"/>
        <v>-1.503523229</v>
      </c>
      <c r="EG351" s="54">
        <f t="shared" si="4989"/>
        <v>-1.726818758</v>
      </c>
      <c r="EH351" s="54">
        <f t="shared" si="4989"/>
        <v>-1.682159652</v>
      </c>
      <c r="EI351" s="54">
        <f t="shared" si="4989"/>
        <v>-1.563068704</v>
      </c>
      <c r="EJ351" s="54">
        <f t="shared" si="4989"/>
        <v>-1.473750492</v>
      </c>
      <c r="EK351" s="54">
        <f t="shared" si="4989"/>
        <v>-1.533295966</v>
      </c>
      <c r="EL351" s="54">
        <f t="shared" si="4989"/>
        <v>-1.860796076</v>
      </c>
      <c r="EM351" s="50">
        <f t="shared" si="39"/>
        <v>-17.86364233</v>
      </c>
      <c r="EN351" s="54">
        <f t="shared" ref="EN351:EY351" si="4990">EN323*20%</f>
        <v>-1.119276048</v>
      </c>
      <c r="EO351" s="54">
        <f t="shared" si="4990"/>
        <v>-1.222367263</v>
      </c>
      <c r="EP351" s="54">
        <f t="shared" si="4990"/>
        <v>-1.369640427</v>
      </c>
      <c r="EQ351" s="54">
        <f t="shared" si="4990"/>
        <v>-1.369640427</v>
      </c>
      <c r="ER351" s="54">
        <f t="shared" si="4990"/>
        <v>-1.369640427</v>
      </c>
      <c r="ES351" s="54">
        <f t="shared" si="4990"/>
        <v>-1.487458959</v>
      </c>
      <c r="ET351" s="54">
        <f t="shared" si="4990"/>
        <v>-1.708368705</v>
      </c>
      <c r="EU351" s="54">
        <f t="shared" si="4990"/>
        <v>-1.664186756</v>
      </c>
      <c r="EV351" s="54">
        <f t="shared" si="4990"/>
        <v>-1.546368225</v>
      </c>
      <c r="EW351" s="54">
        <f t="shared" si="4990"/>
        <v>-1.458004326</v>
      </c>
      <c r="EX351" s="54">
        <f t="shared" si="4990"/>
        <v>-1.516913592</v>
      </c>
      <c r="EY351" s="54">
        <f t="shared" si="4990"/>
        <v>-1.840914553</v>
      </c>
      <c r="EZ351" s="51">
        <f t="shared" si="41"/>
        <v>-17.67277971</v>
      </c>
      <c r="FA351" s="54">
        <f t="shared" ref="FA351:FL351" si="4991">FA323*20%</f>
        <v>-0.7524783392</v>
      </c>
      <c r="FB351" s="54">
        <f t="shared" si="4991"/>
        <v>-0.8217855547</v>
      </c>
      <c r="FC351" s="54">
        <f t="shared" si="4991"/>
        <v>-0.9207958625</v>
      </c>
      <c r="FD351" s="54">
        <f t="shared" si="4991"/>
        <v>-0.9207958625</v>
      </c>
      <c r="FE351" s="54">
        <f t="shared" si="4991"/>
        <v>-0.9207958625</v>
      </c>
      <c r="FF351" s="54">
        <f t="shared" si="4991"/>
        <v>-1.000004109</v>
      </c>
      <c r="FG351" s="54">
        <f t="shared" si="4991"/>
        <v>-1.14851957</v>
      </c>
      <c r="FH351" s="54">
        <f t="shared" si="4991"/>
        <v>-1.118816478</v>
      </c>
      <c r="FI351" s="54">
        <f t="shared" si="4991"/>
        <v>-1.039608232</v>
      </c>
      <c r="FJ351" s="54">
        <f t="shared" si="4991"/>
        <v>-0.9802020471</v>
      </c>
      <c r="FK351" s="54">
        <f t="shared" si="4991"/>
        <v>-1.01980617</v>
      </c>
      <c r="FL351" s="54">
        <f t="shared" si="4991"/>
        <v>-1.237628847</v>
      </c>
      <c r="FM351" s="51">
        <f t="shared" si="43"/>
        <v>-11.88123693</v>
      </c>
      <c r="FN351" s="2"/>
      <c r="FO351" s="2"/>
      <c r="FP351" s="10">
        <f t="shared" ref="FP351:GA351" si="4992">FP323*20%</f>
        <v>7.146001497</v>
      </c>
      <c r="FQ351" s="10">
        <f t="shared" si="4992"/>
        <v>7.804185846</v>
      </c>
      <c r="FR351" s="10">
        <f t="shared" si="4992"/>
        <v>8.744449201</v>
      </c>
      <c r="FS351" s="10">
        <f t="shared" si="4992"/>
        <v>8.744449201</v>
      </c>
      <c r="FT351" s="10">
        <f t="shared" si="4992"/>
        <v>8.744449201</v>
      </c>
      <c r="FU351" s="10">
        <f t="shared" si="4992"/>
        <v>9.496659885</v>
      </c>
      <c r="FV351" s="10">
        <f t="shared" si="4992"/>
        <v>10.90705492</v>
      </c>
      <c r="FW351" s="10">
        <f t="shared" si="4992"/>
        <v>10.62497591</v>
      </c>
      <c r="FX351" s="10">
        <f t="shared" si="4992"/>
        <v>9.872765227</v>
      </c>
      <c r="FY351" s="10">
        <f t="shared" si="4992"/>
        <v>9.308607214</v>
      </c>
      <c r="FZ351" s="10">
        <f t="shared" si="4992"/>
        <v>9.684712556</v>
      </c>
      <c r="GA351" s="10">
        <f t="shared" si="4992"/>
        <v>11.75329194</v>
      </c>
      <c r="GB351" s="52">
        <f t="shared" si="45"/>
        <v>112.8316026</v>
      </c>
      <c r="GC351" s="10">
        <f t="shared" ref="GC351:GN351" si="4993">GC323*20%</f>
        <v>12.61043899</v>
      </c>
      <c r="GD351" s="10">
        <f t="shared" si="4993"/>
        <v>13.77192679</v>
      </c>
      <c r="GE351" s="10">
        <f t="shared" si="4993"/>
        <v>15.43119508</v>
      </c>
      <c r="GF351" s="10">
        <f t="shared" si="4993"/>
        <v>15.43119508</v>
      </c>
      <c r="GG351" s="10">
        <f t="shared" si="4993"/>
        <v>15.43119508</v>
      </c>
      <c r="GH351" s="10">
        <f t="shared" si="4993"/>
        <v>16.75860971</v>
      </c>
      <c r="GI351" s="10">
        <f t="shared" si="4993"/>
        <v>19.24751214</v>
      </c>
      <c r="GJ351" s="10">
        <f t="shared" si="4993"/>
        <v>18.74973166</v>
      </c>
      <c r="GK351" s="10">
        <f t="shared" si="4993"/>
        <v>17.42231702</v>
      </c>
      <c r="GL351" s="10">
        <f t="shared" si="4993"/>
        <v>16.42675605</v>
      </c>
      <c r="GM351" s="10">
        <f t="shared" si="4993"/>
        <v>17.09046337</v>
      </c>
      <c r="GN351" s="10">
        <f t="shared" si="4993"/>
        <v>20.7408536</v>
      </c>
      <c r="GO351" s="52">
        <f t="shared" si="47"/>
        <v>199.1121946</v>
      </c>
      <c r="GP351" s="63">
        <f t="shared" ref="GP351:HA351" si="4994">GP323*20%</f>
        <v>21.34448921</v>
      </c>
      <c r="GQ351" s="63">
        <f t="shared" si="4994"/>
        <v>23.310429</v>
      </c>
      <c r="GR351" s="63">
        <f t="shared" si="4994"/>
        <v>26.11891443</v>
      </c>
      <c r="GS351" s="63">
        <f t="shared" si="4994"/>
        <v>26.11891443</v>
      </c>
      <c r="GT351" s="63">
        <f t="shared" si="4994"/>
        <v>26.11891443</v>
      </c>
      <c r="GU351" s="63">
        <f t="shared" si="4994"/>
        <v>27.69919249</v>
      </c>
      <c r="GV351" s="63">
        <f t="shared" si="4994"/>
        <v>31.81293395</v>
      </c>
      <c r="GW351" s="63">
        <f t="shared" si="4994"/>
        <v>30.99018566</v>
      </c>
      <c r="GX351" s="63">
        <f t="shared" si="4994"/>
        <v>28.79619022</v>
      </c>
      <c r="GY351" s="63">
        <f t="shared" si="4994"/>
        <v>27.15069363</v>
      </c>
      <c r="GZ351" s="63">
        <f t="shared" si="4994"/>
        <v>28.24769135</v>
      </c>
      <c r="HA351" s="63">
        <f t="shared" si="4994"/>
        <v>34.28117883</v>
      </c>
      <c r="HB351" s="52">
        <f t="shared" si="49"/>
        <v>331.9897276</v>
      </c>
      <c r="HC351" s="63">
        <f t="shared" ref="HC351:HN351" si="4995">HC323*20%</f>
        <v>34.55340924</v>
      </c>
      <c r="HD351" s="63">
        <f t="shared" si="4995"/>
        <v>37.73596009</v>
      </c>
      <c r="HE351" s="63">
        <f t="shared" si="4995"/>
        <v>42.28246131</v>
      </c>
      <c r="HF351" s="63">
        <f t="shared" si="4995"/>
        <v>42.28246131</v>
      </c>
      <c r="HG351" s="63">
        <f t="shared" si="4995"/>
        <v>42.28246131</v>
      </c>
      <c r="HH351" s="63">
        <f t="shared" si="4995"/>
        <v>45.91966228</v>
      </c>
      <c r="HI351" s="63">
        <f t="shared" si="4995"/>
        <v>52.7394141</v>
      </c>
      <c r="HJ351" s="63">
        <f t="shared" si="4995"/>
        <v>51.37546374</v>
      </c>
      <c r="HK351" s="63">
        <f t="shared" si="4995"/>
        <v>47.73826277</v>
      </c>
      <c r="HL351" s="63">
        <f t="shared" si="4995"/>
        <v>45.01036204</v>
      </c>
      <c r="HM351" s="63">
        <f t="shared" si="4995"/>
        <v>46.82896252</v>
      </c>
      <c r="HN351" s="63">
        <f t="shared" si="4995"/>
        <v>56.8312652</v>
      </c>
      <c r="HO351" s="52">
        <f t="shared" si="51"/>
        <v>545.5801459</v>
      </c>
      <c r="HP351" s="63">
        <f t="shared" ref="HP351:IA351" si="4996">HP323*20%</f>
        <v>57.2689286</v>
      </c>
      <c r="HQ351" s="63">
        <f t="shared" si="4996"/>
        <v>62.54369834</v>
      </c>
      <c r="HR351" s="63">
        <f t="shared" si="4996"/>
        <v>70.07908368</v>
      </c>
      <c r="HS351" s="63">
        <f t="shared" si="4996"/>
        <v>70.07908368</v>
      </c>
      <c r="HT351" s="63">
        <f t="shared" si="4996"/>
        <v>70.07908368</v>
      </c>
      <c r="HU351" s="63">
        <f t="shared" si="4996"/>
        <v>76.10739196</v>
      </c>
      <c r="HV351" s="63">
        <f t="shared" si="4996"/>
        <v>87.41046997</v>
      </c>
      <c r="HW351" s="63">
        <f t="shared" si="4996"/>
        <v>85.14985437</v>
      </c>
      <c r="HX351" s="63">
        <f t="shared" si="4996"/>
        <v>79.12154609</v>
      </c>
      <c r="HY351" s="63">
        <f t="shared" si="4996"/>
        <v>74.60031489</v>
      </c>
      <c r="HZ351" s="63">
        <f t="shared" si="4996"/>
        <v>77.61446903</v>
      </c>
      <c r="IA351" s="63">
        <f t="shared" si="4996"/>
        <v>94.19231678</v>
      </c>
      <c r="IB351" s="52">
        <f t="shared" si="53"/>
        <v>904.2462411</v>
      </c>
      <c r="IC351" s="63">
        <f t="shared" ref="IC351:IN351" si="4997">IC323*20%</f>
        <v>87.98195286</v>
      </c>
      <c r="ID351" s="63">
        <f t="shared" si="4997"/>
        <v>96.08555378</v>
      </c>
      <c r="IE351" s="63">
        <f t="shared" si="4997"/>
        <v>107.6621265</v>
      </c>
      <c r="IF351" s="63">
        <f t="shared" si="4997"/>
        <v>107.6621265</v>
      </c>
      <c r="IG351" s="63">
        <f t="shared" si="4997"/>
        <v>107.6621265</v>
      </c>
      <c r="IH351" s="63">
        <f t="shared" si="4997"/>
        <v>116.9233847</v>
      </c>
      <c r="II351" s="63">
        <f t="shared" si="4997"/>
        <v>134.2882438</v>
      </c>
      <c r="IJ351" s="63">
        <f t="shared" si="4997"/>
        <v>130.815272</v>
      </c>
      <c r="IK351" s="63">
        <f t="shared" si="4997"/>
        <v>121.5540138</v>
      </c>
      <c r="IL351" s="63">
        <f t="shared" si="4997"/>
        <v>114.6080702</v>
      </c>
      <c r="IM351" s="63">
        <f t="shared" si="4997"/>
        <v>119.2386993</v>
      </c>
      <c r="IN351" s="63">
        <f t="shared" si="4997"/>
        <v>144.7071593</v>
      </c>
      <c r="IO351" s="52">
        <f t="shared" si="55"/>
        <v>1389.188729</v>
      </c>
      <c r="IP351" s="63">
        <f t="shared" ref="IP351:JA351" si="4998">IP323*20%</f>
        <v>134.3830371</v>
      </c>
      <c r="IQ351" s="63">
        <f t="shared" si="4998"/>
        <v>146.760422</v>
      </c>
      <c r="IR351" s="63">
        <f t="shared" si="4998"/>
        <v>164.4424006</v>
      </c>
      <c r="IS351" s="63">
        <f t="shared" si="4998"/>
        <v>164.4424006</v>
      </c>
      <c r="IT351" s="63">
        <f t="shared" si="4998"/>
        <v>164.4424006</v>
      </c>
      <c r="IU351" s="63">
        <f t="shared" si="4998"/>
        <v>178.5879835</v>
      </c>
      <c r="IV351" s="63">
        <f t="shared" si="4998"/>
        <v>205.1109513</v>
      </c>
      <c r="IW351" s="63">
        <f t="shared" si="4998"/>
        <v>199.8063577</v>
      </c>
      <c r="IX351" s="63">
        <f t="shared" si="4998"/>
        <v>185.6607749</v>
      </c>
      <c r="IY351" s="63">
        <f t="shared" si="4998"/>
        <v>175.0515877</v>
      </c>
      <c r="IZ351" s="63">
        <f t="shared" si="4998"/>
        <v>182.1243792</v>
      </c>
      <c r="JA351" s="63">
        <f t="shared" si="4998"/>
        <v>221.024732</v>
      </c>
      <c r="JB351" s="52">
        <f t="shared" si="57"/>
        <v>2121.837427</v>
      </c>
      <c r="JC351" s="2"/>
      <c r="JD351" s="2"/>
      <c r="JE351" s="19">
        <f t="shared" si="58"/>
        <v>0</v>
      </c>
      <c r="JF351" s="19">
        <f t="shared" si="59"/>
        <v>0</v>
      </c>
      <c r="JG351" s="48">
        <f t="shared" si="60"/>
        <v>0</v>
      </c>
      <c r="JH351" s="48">
        <f t="shared" si="61"/>
        <v>0</v>
      </c>
      <c r="JI351" s="48">
        <f t="shared" si="62"/>
        <v>0</v>
      </c>
      <c r="JJ351" s="48">
        <f t="shared" si="63"/>
        <v>0</v>
      </c>
      <c r="JK351" s="48">
        <f t="shared" si="64"/>
        <v>0</v>
      </c>
    </row>
    <row r="352" ht="19.5" customHeight="1" outlineLevel="1">
      <c r="A352" s="2"/>
      <c r="B352" s="13" t="s">
        <v>27</v>
      </c>
      <c r="C352" s="10">
        <f t="shared" ref="C352:N352" si="4999">C324*20%</f>
        <v>7.463742473</v>
      </c>
      <c r="D352" s="10">
        <f t="shared" si="4999"/>
        <v>8.151192437</v>
      </c>
      <c r="E352" s="10">
        <f t="shared" si="4999"/>
        <v>9.133263815</v>
      </c>
      <c r="F352" s="10">
        <f t="shared" si="4999"/>
        <v>9.133263815</v>
      </c>
      <c r="G352" s="10">
        <f t="shared" si="4999"/>
        <v>9.329678091</v>
      </c>
      <c r="H352" s="10">
        <f t="shared" si="4999"/>
        <v>9.82071378</v>
      </c>
      <c r="I352" s="10">
        <f t="shared" si="4999"/>
        <v>11.39202798</v>
      </c>
      <c r="J352" s="10">
        <f t="shared" si="4999"/>
        <v>11.09740657</v>
      </c>
      <c r="K352" s="10">
        <f t="shared" si="4999"/>
        <v>10.31174947</v>
      </c>
      <c r="L352" s="10">
        <f t="shared" si="4999"/>
        <v>9.722506642</v>
      </c>
      <c r="M352" s="10">
        <f t="shared" si="4999"/>
        <v>10.01712806</v>
      </c>
      <c r="N352" s="10">
        <f t="shared" si="4999"/>
        <v>12.27589222</v>
      </c>
      <c r="O352" s="10">
        <f t="shared" si="21"/>
        <v>117.8485654</v>
      </c>
      <c r="P352" s="10">
        <f t="shared" ref="P352:AA352" si="5000">P324*20%</f>
        <v>11.27312469</v>
      </c>
      <c r="Q352" s="10">
        <f t="shared" si="5000"/>
        <v>12.31143881</v>
      </c>
      <c r="R352" s="10">
        <f t="shared" si="5000"/>
        <v>13.79474469</v>
      </c>
      <c r="S352" s="10">
        <f t="shared" si="5000"/>
        <v>13.79474469</v>
      </c>
      <c r="T352" s="10">
        <f t="shared" si="5000"/>
        <v>14.09140586</v>
      </c>
      <c r="U352" s="10">
        <f t="shared" si="5000"/>
        <v>14.8330588</v>
      </c>
      <c r="V352" s="10">
        <f t="shared" si="5000"/>
        <v>17.20634821</v>
      </c>
      <c r="W352" s="10">
        <f t="shared" si="5000"/>
        <v>16.76135645</v>
      </c>
      <c r="X352" s="10">
        <f t="shared" si="5000"/>
        <v>15.57471174</v>
      </c>
      <c r="Y352" s="10">
        <f t="shared" si="5000"/>
        <v>14.68472822</v>
      </c>
      <c r="Z352" s="10">
        <f t="shared" si="5000"/>
        <v>15.12971998</v>
      </c>
      <c r="AA352" s="10">
        <f t="shared" si="5000"/>
        <v>18.5413235</v>
      </c>
      <c r="AB352" s="10">
        <f t="shared" si="23"/>
        <v>177.9967056</v>
      </c>
      <c r="AC352" s="10">
        <f t="shared" ref="AC352:AN352" si="5001">AC324*20%</f>
        <v>17.09172869</v>
      </c>
      <c r="AD352" s="10">
        <f t="shared" si="5001"/>
        <v>18.66596686</v>
      </c>
      <c r="AE352" s="10">
        <f t="shared" si="5001"/>
        <v>20.91487853</v>
      </c>
      <c r="AF352" s="10">
        <f t="shared" si="5001"/>
        <v>20.91487853</v>
      </c>
      <c r="AG352" s="10">
        <f t="shared" si="5001"/>
        <v>21.36466087</v>
      </c>
      <c r="AH352" s="10">
        <f t="shared" si="5001"/>
        <v>22.4891167</v>
      </c>
      <c r="AI352" s="10">
        <f t="shared" si="5001"/>
        <v>26.08737537</v>
      </c>
      <c r="AJ352" s="10">
        <f t="shared" si="5001"/>
        <v>25.41270187</v>
      </c>
      <c r="AK352" s="10">
        <f t="shared" si="5001"/>
        <v>23.61357254</v>
      </c>
      <c r="AL352" s="10">
        <f t="shared" si="5001"/>
        <v>22.26422553</v>
      </c>
      <c r="AM352" s="10">
        <f t="shared" si="5001"/>
        <v>22.93889904</v>
      </c>
      <c r="AN352" s="10">
        <f t="shared" si="5001"/>
        <v>28.11139588</v>
      </c>
      <c r="AO352" s="10">
        <f t="shared" si="25"/>
        <v>269.8694004</v>
      </c>
      <c r="AP352" s="10">
        <f t="shared" ref="AP352:BA352" si="5002">AP324*20%</f>
        <v>26.14249131</v>
      </c>
      <c r="AQ352" s="10">
        <f t="shared" si="5002"/>
        <v>28.55035235</v>
      </c>
      <c r="AR352" s="10">
        <f t="shared" si="5002"/>
        <v>31.99015384</v>
      </c>
      <c r="AS352" s="10">
        <f t="shared" si="5002"/>
        <v>31.99015384</v>
      </c>
      <c r="AT352" s="10">
        <f t="shared" si="5002"/>
        <v>32.67811414</v>
      </c>
      <c r="AU352" s="10">
        <f t="shared" si="5002"/>
        <v>34.39801488</v>
      </c>
      <c r="AV352" s="10">
        <f t="shared" si="5002"/>
        <v>39.90169726</v>
      </c>
      <c r="AW352" s="10">
        <f t="shared" si="5002"/>
        <v>38.86975682</v>
      </c>
      <c r="AX352" s="10">
        <f t="shared" si="5002"/>
        <v>36.11791563</v>
      </c>
      <c r="AY352" s="10">
        <f t="shared" si="5002"/>
        <v>34.05403473</v>
      </c>
      <c r="AZ352" s="10">
        <f t="shared" si="5002"/>
        <v>35.08597518</v>
      </c>
      <c r="BA352" s="10">
        <f t="shared" si="5002"/>
        <v>42.9975186</v>
      </c>
      <c r="BB352" s="10">
        <f t="shared" si="27"/>
        <v>412.7761786</v>
      </c>
      <c r="BC352" s="10">
        <f t="shared" ref="BC352:BN352" si="5003">BC324*20%</f>
        <v>40.28291382</v>
      </c>
      <c r="BD352" s="10">
        <f t="shared" si="5003"/>
        <v>43.9931822</v>
      </c>
      <c r="BE352" s="10">
        <f t="shared" si="5003"/>
        <v>49.2935656</v>
      </c>
      <c r="BF352" s="10">
        <f t="shared" si="5003"/>
        <v>49.2935656</v>
      </c>
      <c r="BG352" s="10">
        <f t="shared" si="5003"/>
        <v>50.35364228</v>
      </c>
      <c r="BH352" s="10">
        <f t="shared" si="5003"/>
        <v>53.00383398</v>
      </c>
      <c r="BI352" s="10">
        <f t="shared" si="5003"/>
        <v>61.48444741</v>
      </c>
      <c r="BJ352" s="10">
        <f t="shared" si="5003"/>
        <v>59.89433239</v>
      </c>
      <c r="BK352" s="10">
        <f t="shared" si="5003"/>
        <v>55.65402567</v>
      </c>
      <c r="BL352" s="10">
        <f t="shared" si="5003"/>
        <v>52.47379564</v>
      </c>
      <c r="BM352" s="10">
        <f t="shared" si="5003"/>
        <v>54.06391066</v>
      </c>
      <c r="BN352" s="10">
        <f t="shared" si="5003"/>
        <v>66.25479247</v>
      </c>
      <c r="BO352" s="10">
        <f t="shared" si="29"/>
        <v>636.0460077</v>
      </c>
      <c r="BP352" s="10">
        <f t="shared" ref="BP352:CA352" si="5004">BP324*20%</f>
        <v>58.118985</v>
      </c>
      <c r="BQ352" s="10">
        <f t="shared" si="5004"/>
        <v>63.47204941</v>
      </c>
      <c r="BR352" s="10">
        <f t="shared" si="5004"/>
        <v>71.11928427</v>
      </c>
      <c r="BS352" s="10">
        <f t="shared" si="5004"/>
        <v>71.11928427</v>
      </c>
      <c r="BT352" s="10">
        <f t="shared" si="5004"/>
        <v>72.64873125</v>
      </c>
      <c r="BU352" s="10">
        <f t="shared" si="5004"/>
        <v>76.47234868</v>
      </c>
      <c r="BV352" s="10">
        <f t="shared" si="5004"/>
        <v>88.70792447</v>
      </c>
      <c r="BW352" s="10">
        <f t="shared" si="5004"/>
        <v>86.41375401</v>
      </c>
      <c r="BX352" s="10">
        <f t="shared" si="5004"/>
        <v>80.29596612</v>
      </c>
      <c r="BY352" s="10">
        <f t="shared" si="5004"/>
        <v>75.70762519</v>
      </c>
      <c r="BZ352" s="10">
        <f t="shared" si="5004"/>
        <v>78.00179566</v>
      </c>
      <c r="CA352" s="10">
        <f t="shared" si="5004"/>
        <v>95.59043585</v>
      </c>
      <c r="CB352" s="10">
        <f t="shared" si="31"/>
        <v>917.6681842</v>
      </c>
      <c r="CC352" s="10">
        <f t="shared" ref="CC352:CN352" si="5005">CC324*20%</f>
        <v>84.64873305</v>
      </c>
      <c r="CD352" s="10">
        <f t="shared" si="5005"/>
        <v>92.44532689</v>
      </c>
      <c r="CE352" s="10">
        <f t="shared" si="5005"/>
        <v>103.5833181</v>
      </c>
      <c r="CF352" s="10">
        <f t="shared" si="5005"/>
        <v>103.5833181</v>
      </c>
      <c r="CG352" s="10">
        <f t="shared" si="5005"/>
        <v>105.8109163</v>
      </c>
      <c r="CH352" s="10">
        <f t="shared" si="5005"/>
        <v>111.3799119</v>
      </c>
      <c r="CI352" s="10">
        <f t="shared" si="5005"/>
        <v>129.2006978</v>
      </c>
      <c r="CJ352" s="10">
        <f t="shared" si="5005"/>
        <v>125.8593005</v>
      </c>
      <c r="CK352" s="10">
        <f t="shared" si="5005"/>
        <v>116.9489075</v>
      </c>
      <c r="CL352" s="10">
        <f t="shared" si="5005"/>
        <v>110.2661128</v>
      </c>
      <c r="CM352" s="10">
        <f t="shared" si="5005"/>
        <v>113.6075101</v>
      </c>
      <c r="CN352" s="10">
        <f t="shared" si="5005"/>
        <v>139.2248899</v>
      </c>
      <c r="CO352" s="10">
        <f t="shared" si="33"/>
        <v>1336.558943</v>
      </c>
      <c r="CP352" s="2"/>
      <c r="CQ352" s="2"/>
      <c r="CR352" s="48">
        <f>O352-'ОПУ БС'!C352</f>
        <v>0</v>
      </c>
      <c r="CS352" s="48">
        <f>AB352-'ОПУ БС'!D352</f>
        <v>0</v>
      </c>
      <c r="CT352" s="48">
        <f>AO352-'ОПУ БС'!E352</f>
        <v>0</v>
      </c>
      <c r="CU352" s="48">
        <f>BB352-'ОПУ БС'!F352</f>
        <v>0</v>
      </c>
      <c r="CV352" s="48">
        <f>BO352-'ОПУ БС'!G352</f>
        <v>0</v>
      </c>
      <c r="CW352" s="48">
        <f>CB352-'ОПУ БС'!H352</f>
        <v>0</v>
      </c>
      <c r="CX352" s="48">
        <f>CO352-'ОПУ БС'!I352</f>
        <v>0</v>
      </c>
      <c r="CY352" s="2"/>
      <c r="CZ352" s="2"/>
      <c r="DA352" s="54">
        <f t="shared" ref="DA352:DL352" si="5006">DA324*20%</f>
        <v>0</v>
      </c>
      <c r="DB352" s="54">
        <f t="shared" si="5006"/>
        <v>0</v>
      </c>
      <c r="DC352" s="54">
        <f t="shared" si="5006"/>
        <v>0</v>
      </c>
      <c r="DD352" s="54">
        <f t="shared" si="5006"/>
        <v>0</v>
      </c>
      <c r="DE352" s="54">
        <f t="shared" si="5006"/>
        <v>0</v>
      </c>
      <c r="DF352" s="54">
        <f t="shared" si="5006"/>
        <v>-0.528427848</v>
      </c>
      <c r="DG352" s="54">
        <f t="shared" si="5006"/>
        <v>-0.6129763037</v>
      </c>
      <c r="DH352" s="54">
        <f t="shared" si="5006"/>
        <v>-0.5971234682</v>
      </c>
      <c r="DI352" s="54">
        <f t="shared" si="5006"/>
        <v>-0.5548492404</v>
      </c>
      <c r="DJ352" s="54">
        <f t="shared" si="5006"/>
        <v>-0.5231435695</v>
      </c>
      <c r="DK352" s="54">
        <f t="shared" si="5006"/>
        <v>-0.5389964049</v>
      </c>
      <c r="DL352" s="54">
        <f t="shared" si="5006"/>
        <v>-0.66053481</v>
      </c>
      <c r="DM352" s="55">
        <f t="shared" si="35"/>
        <v>-4.016051645</v>
      </c>
      <c r="DN352" s="54">
        <f t="shared" ref="DN352:DY352" si="5007">DN324*20%</f>
        <v>-0.6857410308</v>
      </c>
      <c r="DO352" s="54">
        <f t="shared" si="5007"/>
        <v>-0.7489013889</v>
      </c>
      <c r="DP352" s="54">
        <f t="shared" si="5007"/>
        <v>-0.8391304719</v>
      </c>
      <c r="DQ352" s="54">
        <f t="shared" si="5007"/>
        <v>-0.8391304719</v>
      </c>
      <c r="DR352" s="54">
        <f t="shared" si="5007"/>
        <v>-0.8571762885</v>
      </c>
      <c r="DS352" s="54">
        <f t="shared" si="5007"/>
        <v>-0.90229083</v>
      </c>
      <c r="DT352" s="54">
        <f t="shared" si="5007"/>
        <v>-1.046657363</v>
      </c>
      <c r="DU352" s="54">
        <f t="shared" si="5007"/>
        <v>-1.019588638</v>
      </c>
      <c r="DV352" s="54">
        <f t="shared" si="5007"/>
        <v>-0.9474053715</v>
      </c>
      <c r="DW352" s="54">
        <f t="shared" si="5007"/>
        <v>-0.8932679217</v>
      </c>
      <c r="DX352" s="54">
        <f t="shared" si="5007"/>
        <v>-0.9203366466</v>
      </c>
      <c r="DY352" s="54">
        <f t="shared" si="5007"/>
        <v>-1.127863537</v>
      </c>
      <c r="DZ352" s="50">
        <f t="shared" si="37"/>
        <v>-10.82748996</v>
      </c>
      <c r="EA352" s="54">
        <f t="shared" ref="EA352:EL352" si="5008">EA324*20%</f>
        <v>-0.7803837453</v>
      </c>
      <c r="EB352" s="54">
        <f t="shared" si="5008"/>
        <v>-0.8522611956</v>
      </c>
      <c r="EC352" s="54">
        <f t="shared" si="5008"/>
        <v>-0.9549432673</v>
      </c>
      <c r="ED352" s="54">
        <f t="shared" si="5008"/>
        <v>-0.9549432673</v>
      </c>
      <c r="EE352" s="54">
        <f t="shared" si="5008"/>
        <v>-0.9754796817</v>
      </c>
      <c r="EF352" s="54">
        <f t="shared" si="5008"/>
        <v>-1.026820718</v>
      </c>
      <c r="EG352" s="54">
        <f t="shared" si="5008"/>
        <v>-1.191112032</v>
      </c>
      <c r="EH352" s="54">
        <f t="shared" si="5008"/>
        <v>-1.160307411</v>
      </c>
      <c r="EI352" s="54">
        <f t="shared" si="5008"/>
        <v>-1.078161753</v>
      </c>
      <c r="EJ352" s="54">
        <f t="shared" si="5008"/>
        <v>-1.01655251</v>
      </c>
      <c r="EK352" s="54">
        <f t="shared" si="5008"/>
        <v>-1.047357132</v>
      </c>
      <c r="EL352" s="54">
        <f t="shared" si="5008"/>
        <v>-1.283525897</v>
      </c>
      <c r="EM352" s="50">
        <f t="shared" si="39"/>
        <v>-12.32184861</v>
      </c>
      <c r="EN352" s="54">
        <f t="shared" ref="EN352:EY352" si="5009">EN324*20%</f>
        <v>-0.7300818255</v>
      </c>
      <c r="EO352" s="54">
        <f t="shared" si="5009"/>
        <v>-0.7973262042</v>
      </c>
      <c r="EP352" s="54">
        <f t="shared" si="5009"/>
        <v>-0.8933896023</v>
      </c>
      <c r="EQ352" s="54">
        <f t="shared" si="5009"/>
        <v>-0.8933896023</v>
      </c>
      <c r="ER352" s="54">
        <f t="shared" si="5009"/>
        <v>-0.9126022819</v>
      </c>
      <c r="ES352" s="54">
        <f t="shared" si="5009"/>
        <v>-0.9606339809</v>
      </c>
      <c r="ET352" s="54">
        <f t="shared" si="5009"/>
        <v>-1.114335418</v>
      </c>
      <c r="EU352" s="54">
        <f t="shared" si="5009"/>
        <v>-1.085516398</v>
      </c>
      <c r="EV352" s="54">
        <f t="shared" si="5009"/>
        <v>-1.00866568</v>
      </c>
      <c r="EW352" s="54">
        <f t="shared" si="5009"/>
        <v>-0.9510276411</v>
      </c>
      <c r="EX352" s="54">
        <f t="shared" si="5009"/>
        <v>-0.9798466605</v>
      </c>
      <c r="EY352" s="54">
        <f t="shared" si="5009"/>
        <v>-1.200792476</v>
      </c>
      <c r="EZ352" s="51">
        <f t="shared" si="41"/>
        <v>-11.52760777</v>
      </c>
      <c r="FA352" s="54">
        <f t="shared" ref="FA352:FL352" si="5010">FA324*20%</f>
        <v>-0.4713515753</v>
      </c>
      <c r="FB352" s="54">
        <f t="shared" si="5010"/>
        <v>-0.5147655362</v>
      </c>
      <c r="FC352" s="54">
        <f t="shared" si="5010"/>
        <v>-0.5767854803</v>
      </c>
      <c r="FD352" s="54">
        <f t="shared" si="5010"/>
        <v>-0.5767854803</v>
      </c>
      <c r="FE352" s="54">
        <f t="shared" si="5010"/>
        <v>-0.5891894692</v>
      </c>
      <c r="FF352" s="54">
        <f t="shared" si="5010"/>
        <v>-0.6201994412</v>
      </c>
      <c r="FG352" s="54">
        <f t="shared" si="5010"/>
        <v>-0.7194313518</v>
      </c>
      <c r="FH352" s="54">
        <f t="shared" si="5010"/>
        <v>-0.7008253686</v>
      </c>
      <c r="FI352" s="54">
        <f t="shared" si="5010"/>
        <v>-0.6512094133</v>
      </c>
      <c r="FJ352" s="54">
        <f t="shared" si="5010"/>
        <v>-0.6139974468</v>
      </c>
      <c r="FK352" s="54">
        <f t="shared" si="5010"/>
        <v>-0.63260343</v>
      </c>
      <c r="FL352" s="54">
        <f t="shared" si="5010"/>
        <v>-0.7752493015</v>
      </c>
      <c r="FM352" s="51">
        <f t="shared" si="43"/>
        <v>-7.442393295</v>
      </c>
      <c r="FN352" s="2"/>
      <c r="FO352" s="2"/>
      <c r="FP352" s="10">
        <f t="shared" ref="FP352:GA352" si="5011">FP324*20%</f>
        <v>7.463742473</v>
      </c>
      <c r="FQ352" s="10">
        <f t="shared" si="5011"/>
        <v>8.151192437</v>
      </c>
      <c r="FR352" s="10">
        <f t="shared" si="5011"/>
        <v>9.133263815</v>
      </c>
      <c r="FS352" s="10">
        <f t="shared" si="5011"/>
        <v>9.133263815</v>
      </c>
      <c r="FT352" s="10">
        <f t="shared" si="5011"/>
        <v>9.329678091</v>
      </c>
      <c r="FU352" s="10">
        <f t="shared" si="5011"/>
        <v>9.82071378</v>
      </c>
      <c r="FV352" s="10">
        <f t="shared" si="5011"/>
        <v>11.39202798</v>
      </c>
      <c r="FW352" s="10">
        <f t="shared" si="5011"/>
        <v>11.09740657</v>
      </c>
      <c r="FX352" s="10">
        <f t="shared" si="5011"/>
        <v>10.31174947</v>
      </c>
      <c r="FY352" s="10">
        <f t="shared" si="5011"/>
        <v>9.722506642</v>
      </c>
      <c r="FZ352" s="10">
        <f t="shared" si="5011"/>
        <v>10.01712806</v>
      </c>
      <c r="GA352" s="10">
        <f t="shared" si="5011"/>
        <v>12.27589222</v>
      </c>
      <c r="GB352" s="52">
        <f t="shared" si="45"/>
        <v>117.8485654</v>
      </c>
      <c r="GC352" s="10">
        <f t="shared" ref="GC352:GN352" si="5012">GC324*20%</f>
        <v>11.27312469</v>
      </c>
      <c r="GD352" s="10">
        <f t="shared" si="5012"/>
        <v>12.31143881</v>
      </c>
      <c r="GE352" s="10">
        <f t="shared" si="5012"/>
        <v>13.79474469</v>
      </c>
      <c r="GF352" s="10">
        <f t="shared" si="5012"/>
        <v>13.79474469</v>
      </c>
      <c r="GG352" s="10">
        <f t="shared" si="5012"/>
        <v>14.09140586</v>
      </c>
      <c r="GH352" s="10">
        <f t="shared" si="5012"/>
        <v>14.8330588</v>
      </c>
      <c r="GI352" s="10">
        <f t="shared" si="5012"/>
        <v>17.20634821</v>
      </c>
      <c r="GJ352" s="10">
        <f t="shared" si="5012"/>
        <v>16.76135645</v>
      </c>
      <c r="GK352" s="10">
        <f t="shared" si="5012"/>
        <v>15.57471174</v>
      </c>
      <c r="GL352" s="10">
        <f t="shared" si="5012"/>
        <v>14.68472822</v>
      </c>
      <c r="GM352" s="10">
        <f t="shared" si="5012"/>
        <v>15.12971998</v>
      </c>
      <c r="GN352" s="10">
        <f t="shared" si="5012"/>
        <v>18.5413235</v>
      </c>
      <c r="GO352" s="52">
        <f t="shared" si="47"/>
        <v>177.9967056</v>
      </c>
      <c r="GP352" s="63">
        <f t="shared" ref="GP352:HA352" si="5013">GP324*20%</f>
        <v>17.09172869</v>
      </c>
      <c r="GQ352" s="63">
        <f t="shared" si="5013"/>
        <v>18.66596686</v>
      </c>
      <c r="GR352" s="63">
        <f t="shared" si="5013"/>
        <v>20.91487853</v>
      </c>
      <c r="GS352" s="63">
        <f t="shared" si="5013"/>
        <v>20.91487853</v>
      </c>
      <c r="GT352" s="63">
        <f t="shared" si="5013"/>
        <v>21.36466087</v>
      </c>
      <c r="GU352" s="63">
        <f t="shared" si="5013"/>
        <v>21.96068885</v>
      </c>
      <c r="GV352" s="63">
        <f t="shared" si="5013"/>
        <v>25.47439907</v>
      </c>
      <c r="GW352" s="63">
        <f t="shared" si="5013"/>
        <v>24.8155784</v>
      </c>
      <c r="GX352" s="63">
        <f t="shared" si="5013"/>
        <v>23.0587233</v>
      </c>
      <c r="GY352" s="63">
        <f t="shared" si="5013"/>
        <v>21.74108197</v>
      </c>
      <c r="GZ352" s="63">
        <f t="shared" si="5013"/>
        <v>22.39990263</v>
      </c>
      <c r="HA352" s="63">
        <f t="shared" si="5013"/>
        <v>27.45086107</v>
      </c>
      <c r="HB352" s="52">
        <f t="shared" si="49"/>
        <v>265.8533488</v>
      </c>
      <c r="HC352" s="63">
        <f t="shared" ref="HC352:HN352" si="5014">HC324*20%</f>
        <v>25.45675028</v>
      </c>
      <c r="HD352" s="63">
        <f t="shared" si="5014"/>
        <v>27.80145096</v>
      </c>
      <c r="HE352" s="63">
        <f t="shared" si="5014"/>
        <v>31.15102337</v>
      </c>
      <c r="HF352" s="63">
        <f t="shared" si="5014"/>
        <v>31.15102337</v>
      </c>
      <c r="HG352" s="63">
        <f t="shared" si="5014"/>
        <v>31.82093785</v>
      </c>
      <c r="HH352" s="63">
        <f t="shared" si="5014"/>
        <v>33.49572405</v>
      </c>
      <c r="HI352" s="63">
        <f t="shared" si="5014"/>
        <v>38.8550399</v>
      </c>
      <c r="HJ352" s="63">
        <f t="shared" si="5014"/>
        <v>37.85016818</v>
      </c>
      <c r="HK352" s="63">
        <f t="shared" si="5014"/>
        <v>35.17051025</v>
      </c>
      <c r="HL352" s="63">
        <f t="shared" si="5014"/>
        <v>33.16076681</v>
      </c>
      <c r="HM352" s="63">
        <f t="shared" si="5014"/>
        <v>34.16563853</v>
      </c>
      <c r="HN352" s="63">
        <f t="shared" si="5014"/>
        <v>41.86965506</v>
      </c>
      <c r="HO352" s="52">
        <f t="shared" si="51"/>
        <v>401.9486886</v>
      </c>
      <c r="HP352" s="63">
        <f t="shared" ref="HP352:IA352" si="5015">HP324*20%</f>
        <v>39.50253008</v>
      </c>
      <c r="HQ352" s="63">
        <f t="shared" si="5015"/>
        <v>43.140921</v>
      </c>
      <c r="HR352" s="63">
        <f t="shared" si="5015"/>
        <v>48.33862233</v>
      </c>
      <c r="HS352" s="63">
        <f t="shared" si="5015"/>
        <v>48.33862233</v>
      </c>
      <c r="HT352" s="63">
        <f t="shared" si="5015"/>
        <v>49.3781626</v>
      </c>
      <c r="HU352" s="63">
        <f t="shared" si="5015"/>
        <v>51.97701326</v>
      </c>
      <c r="HV352" s="63">
        <f t="shared" si="5015"/>
        <v>60.29333538</v>
      </c>
      <c r="HW352" s="63">
        <f t="shared" si="5015"/>
        <v>58.73402498</v>
      </c>
      <c r="HX352" s="63">
        <f t="shared" si="5015"/>
        <v>54.57586392</v>
      </c>
      <c r="HY352" s="63">
        <f t="shared" si="5015"/>
        <v>51.45724313</v>
      </c>
      <c r="HZ352" s="63">
        <f t="shared" si="5015"/>
        <v>53.01655352</v>
      </c>
      <c r="IA352" s="63">
        <f t="shared" si="5015"/>
        <v>64.97126657</v>
      </c>
      <c r="IB352" s="52">
        <f t="shared" si="53"/>
        <v>623.7241591</v>
      </c>
      <c r="IC352" s="63">
        <f t="shared" ref="IC352:IN352" si="5016">IC324*20%</f>
        <v>57.38890317</v>
      </c>
      <c r="ID352" s="63">
        <f t="shared" si="5016"/>
        <v>62.6747232</v>
      </c>
      <c r="IE352" s="63">
        <f t="shared" si="5016"/>
        <v>70.22589467</v>
      </c>
      <c r="IF352" s="63">
        <f t="shared" si="5016"/>
        <v>70.22589467</v>
      </c>
      <c r="IG352" s="63">
        <f t="shared" si="5016"/>
        <v>71.73612897</v>
      </c>
      <c r="IH352" s="63">
        <f t="shared" si="5016"/>
        <v>75.5117147</v>
      </c>
      <c r="II352" s="63">
        <f t="shared" si="5016"/>
        <v>87.59358905</v>
      </c>
      <c r="IJ352" s="63">
        <f t="shared" si="5016"/>
        <v>85.32823761</v>
      </c>
      <c r="IK352" s="63">
        <f t="shared" si="5016"/>
        <v>79.28730044</v>
      </c>
      <c r="IL352" s="63">
        <f t="shared" si="5016"/>
        <v>74.75659755</v>
      </c>
      <c r="IM352" s="63">
        <f t="shared" si="5016"/>
        <v>77.02194899</v>
      </c>
      <c r="IN352" s="63">
        <f t="shared" si="5016"/>
        <v>94.38964338</v>
      </c>
      <c r="IO352" s="52">
        <f t="shared" si="55"/>
        <v>906.1405764</v>
      </c>
      <c r="IP352" s="63">
        <f t="shared" ref="IP352:JA352" si="5017">IP324*20%</f>
        <v>84.17738148</v>
      </c>
      <c r="IQ352" s="63">
        <f t="shared" si="5017"/>
        <v>91.93056135</v>
      </c>
      <c r="IR352" s="63">
        <f t="shared" si="5017"/>
        <v>103.0065326</v>
      </c>
      <c r="IS352" s="63">
        <f t="shared" si="5017"/>
        <v>103.0065326</v>
      </c>
      <c r="IT352" s="63">
        <f t="shared" si="5017"/>
        <v>105.2217268</v>
      </c>
      <c r="IU352" s="63">
        <f t="shared" si="5017"/>
        <v>110.7597125</v>
      </c>
      <c r="IV352" s="63">
        <f t="shared" si="5017"/>
        <v>128.4812665</v>
      </c>
      <c r="IW352" s="63">
        <f t="shared" si="5017"/>
        <v>125.1584751</v>
      </c>
      <c r="IX352" s="63">
        <f t="shared" si="5017"/>
        <v>116.2976981</v>
      </c>
      <c r="IY352" s="63">
        <f t="shared" si="5017"/>
        <v>109.6521153</v>
      </c>
      <c r="IZ352" s="63">
        <f t="shared" si="5017"/>
        <v>112.9749067</v>
      </c>
      <c r="JA352" s="63">
        <f t="shared" si="5017"/>
        <v>138.4496406</v>
      </c>
      <c r="JB352" s="52">
        <f t="shared" si="57"/>
        <v>1329.11655</v>
      </c>
      <c r="JC352" s="2"/>
      <c r="JD352" s="2"/>
      <c r="JE352" s="19">
        <f t="shared" si="58"/>
        <v>0</v>
      </c>
      <c r="JF352" s="19">
        <f t="shared" si="59"/>
        <v>0</v>
      </c>
      <c r="JG352" s="48">
        <f t="shared" si="60"/>
        <v>0</v>
      </c>
      <c r="JH352" s="48">
        <f t="shared" si="61"/>
        <v>0</v>
      </c>
      <c r="JI352" s="48">
        <f t="shared" si="62"/>
        <v>0</v>
      </c>
      <c r="JJ352" s="48">
        <f t="shared" si="63"/>
        <v>0</v>
      </c>
      <c r="JK352" s="48">
        <f t="shared" si="64"/>
        <v>0</v>
      </c>
    </row>
    <row r="353" ht="19.5" customHeight="1" outlineLevel="1">
      <c r="A353" s="2"/>
      <c r="B353" s="13" t="s">
        <v>28</v>
      </c>
      <c r="C353" s="10">
        <f t="shared" ref="C353:N353" si="5018">C325*20%</f>
        <v>2.975457351</v>
      </c>
      <c r="D353" s="10">
        <f t="shared" si="5018"/>
        <v>3.249512633</v>
      </c>
      <c r="E353" s="10">
        <f t="shared" si="5018"/>
        <v>3.64102018</v>
      </c>
      <c r="F353" s="10">
        <f t="shared" si="5018"/>
        <v>3.64102018</v>
      </c>
      <c r="G353" s="10">
        <f t="shared" si="5018"/>
        <v>3.719321689</v>
      </c>
      <c r="H353" s="10">
        <f t="shared" si="5018"/>
        <v>3.954226216</v>
      </c>
      <c r="I353" s="10">
        <f t="shared" si="5018"/>
        <v>3.954226216</v>
      </c>
      <c r="J353" s="10">
        <f t="shared" si="5018"/>
        <v>4.424035272</v>
      </c>
      <c r="K353" s="10">
        <f t="shared" si="5018"/>
        <v>4.110829235</v>
      </c>
      <c r="L353" s="10">
        <f t="shared" si="5018"/>
        <v>3.875924707</v>
      </c>
      <c r="M353" s="10">
        <f t="shared" si="5018"/>
        <v>4.541487536</v>
      </c>
      <c r="N353" s="10">
        <f t="shared" si="5018"/>
        <v>4.893844327</v>
      </c>
      <c r="O353" s="10">
        <f t="shared" si="21"/>
        <v>46.98090554</v>
      </c>
      <c r="P353" s="10">
        <f t="shared" ref="P353:AA353" si="5019">P325*20%</f>
        <v>3.760350641</v>
      </c>
      <c r="Q353" s="10">
        <f t="shared" si="5019"/>
        <v>4.106698726</v>
      </c>
      <c r="R353" s="10">
        <f t="shared" si="5019"/>
        <v>4.601481705</v>
      </c>
      <c r="S353" s="10">
        <f t="shared" si="5019"/>
        <v>4.601481705</v>
      </c>
      <c r="T353" s="10">
        <f t="shared" si="5019"/>
        <v>4.700438301</v>
      </c>
      <c r="U353" s="10">
        <f t="shared" si="5019"/>
        <v>4.997308088</v>
      </c>
      <c r="V353" s="10">
        <f t="shared" si="5019"/>
        <v>4.997308088</v>
      </c>
      <c r="W353" s="10">
        <f t="shared" si="5019"/>
        <v>5.591047663</v>
      </c>
      <c r="X353" s="10">
        <f t="shared" si="5019"/>
        <v>5.19522128</v>
      </c>
      <c r="Y353" s="10">
        <f t="shared" si="5019"/>
        <v>4.898351492</v>
      </c>
      <c r="Z353" s="10">
        <f t="shared" si="5019"/>
        <v>5.739482557</v>
      </c>
      <c r="AA353" s="10">
        <f t="shared" si="5019"/>
        <v>6.184787238</v>
      </c>
      <c r="AB353" s="10">
        <f t="shared" si="23"/>
        <v>59.37395748</v>
      </c>
      <c r="AC353" s="10">
        <f t="shared" ref="AC353:AN353" si="5020">AC325*20%</f>
        <v>4.658976338</v>
      </c>
      <c r="AD353" s="10">
        <f t="shared" si="5020"/>
        <v>5.08809258</v>
      </c>
      <c r="AE353" s="10">
        <f t="shared" si="5020"/>
        <v>5.701115782</v>
      </c>
      <c r="AF353" s="10">
        <f t="shared" si="5020"/>
        <v>5.701115782</v>
      </c>
      <c r="AG353" s="10">
        <f t="shared" si="5020"/>
        <v>5.823720423</v>
      </c>
      <c r="AH353" s="10">
        <f t="shared" si="5020"/>
        <v>6.191534344</v>
      </c>
      <c r="AI353" s="10">
        <f t="shared" si="5020"/>
        <v>6.191534344</v>
      </c>
      <c r="AJ353" s="10">
        <f t="shared" si="5020"/>
        <v>6.927162187</v>
      </c>
      <c r="AK353" s="10">
        <f t="shared" si="5020"/>
        <v>6.436743625</v>
      </c>
      <c r="AL353" s="10">
        <f t="shared" si="5020"/>
        <v>6.068929704</v>
      </c>
      <c r="AM353" s="10">
        <f t="shared" si="5020"/>
        <v>7.111069148</v>
      </c>
      <c r="AN353" s="10">
        <f t="shared" si="5020"/>
        <v>7.66279003</v>
      </c>
      <c r="AO353" s="10">
        <f t="shared" si="25"/>
        <v>73.56278429</v>
      </c>
      <c r="AP353" s="10">
        <f t="shared" ref="AP353:BA353" si="5021">AP325*20%</f>
        <v>6.094123775</v>
      </c>
      <c r="AQ353" s="10">
        <f t="shared" si="5021"/>
        <v>6.655424649</v>
      </c>
      <c r="AR353" s="10">
        <f t="shared" si="5021"/>
        <v>7.45728304</v>
      </c>
      <c r="AS353" s="10">
        <f t="shared" si="5021"/>
        <v>7.45728304</v>
      </c>
      <c r="AT353" s="10">
        <f t="shared" si="5021"/>
        <v>7.617654718</v>
      </c>
      <c r="AU353" s="10">
        <f t="shared" si="5021"/>
        <v>8.098769753</v>
      </c>
      <c r="AV353" s="10">
        <f t="shared" si="5021"/>
        <v>8.098769753</v>
      </c>
      <c r="AW353" s="10">
        <f t="shared" si="5021"/>
        <v>9.060999823</v>
      </c>
      <c r="AX353" s="10">
        <f t="shared" si="5021"/>
        <v>8.41951311</v>
      </c>
      <c r="AY353" s="10">
        <f t="shared" si="5021"/>
        <v>7.938398075</v>
      </c>
      <c r="AZ353" s="10">
        <f t="shared" si="5021"/>
        <v>9.30155734</v>
      </c>
      <c r="BA353" s="10">
        <f t="shared" si="5021"/>
        <v>10.02322989</v>
      </c>
      <c r="BB353" s="10">
        <f t="shared" si="27"/>
        <v>96.22300697</v>
      </c>
      <c r="BC353" s="10">
        <f t="shared" ref="BC353:BN353" si="5022">BC325*20%</f>
        <v>8.356776902</v>
      </c>
      <c r="BD353" s="10">
        <f t="shared" si="5022"/>
        <v>9.126480038</v>
      </c>
      <c r="BE353" s="10">
        <f t="shared" si="5022"/>
        <v>10.22605595</v>
      </c>
      <c r="BF353" s="10">
        <f t="shared" si="5022"/>
        <v>10.22605595</v>
      </c>
      <c r="BG353" s="10">
        <f t="shared" si="5022"/>
        <v>10.44597113</v>
      </c>
      <c r="BH353" s="10">
        <f t="shared" si="5022"/>
        <v>11.10571667</v>
      </c>
      <c r="BI353" s="10">
        <f t="shared" si="5022"/>
        <v>11.10571667</v>
      </c>
      <c r="BJ353" s="10">
        <f t="shared" si="5022"/>
        <v>12.42520776</v>
      </c>
      <c r="BK353" s="10">
        <f t="shared" si="5022"/>
        <v>11.54554704</v>
      </c>
      <c r="BL353" s="10">
        <f t="shared" si="5022"/>
        <v>10.88580149</v>
      </c>
      <c r="BM353" s="10">
        <f t="shared" si="5022"/>
        <v>12.75508053</v>
      </c>
      <c r="BN353" s="10">
        <f t="shared" si="5022"/>
        <v>13.74469885</v>
      </c>
      <c r="BO353" s="10">
        <f t="shared" si="29"/>
        <v>131.949109</v>
      </c>
      <c r="BP353" s="10">
        <f t="shared" ref="BP353:CA353" si="5023">BP325*20%</f>
        <v>11.00852717</v>
      </c>
      <c r="BQ353" s="10">
        <f t="shared" si="5023"/>
        <v>12.02247046</v>
      </c>
      <c r="BR353" s="10">
        <f t="shared" si="5023"/>
        <v>13.47096088</v>
      </c>
      <c r="BS353" s="10">
        <f t="shared" si="5023"/>
        <v>13.47096088</v>
      </c>
      <c r="BT353" s="10">
        <f t="shared" si="5023"/>
        <v>13.76065897</v>
      </c>
      <c r="BU353" s="10">
        <f t="shared" si="5023"/>
        <v>14.62975322</v>
      </c>
      <c r="BV353" s="10">
        <f t="shared" si="5023"/>
        <v>14.62975322</v>
      </c>
      <c r="BW353" s="10">
        <f t="shared" si="5023"/>
        <v>16.36794172</v>
      </c>
      <c r="BX353" s="10">
        <f t="shared" si="5023"/>
        <v>15.20914938</v>
      </c>
      <c r="BY353" s="10">
        <f t="shared" si="5023"/>
        <v>14.34005513</v>
      </c>
      <c r="BZ353" s="10">
        <f t="shared" si="5023"/>
        <v>16.80248884</v>
      </c>
      <c r="CA353" s="10">
        <f t="shared" si="5023"/>
        <v>18.10613022</v>
      </c>
      <c r="CB353" s="10">
        <f t="shared" si="31"/>
        <v>173.8188501</v>
      </c>
      <c r="CC353" s="10">
        <f t="shared" ref="CC353:CN353" si="5024">CC325*20%</f>
        <v>15.15237212</v>
      </c>
      <c r="CD353" s="10">
        <f t="shared" si="5024"/>
        <v>16.54798534</v>
      </c>
      <c r="CE353" s="10">
        <f t="shared" si="5024"/>
        <v>18.54171851</v>
      </c>
      <c r="CF353" s="10">
        <f t="shared" si="5024"/>
        <v>18.54171851</v>
      </c>
      <c r="CG353" s="10">
        <f t="shared" si="5024"/>
        <v>18.94046515</v>
      </c>
      <c r="CH353" s="10">
        <f t="shared" si="5024"/>
        <v>20.13670505</v>
      </c>
      <c r="CI353" s="10">
        <f t="shared" si="5024"/>
        <v>20.13670505</v>
      </c>
      <c r="CJ353" s="10">
        <f t="shared" si="5024"/>
        <v>22.52918486</v>
      </c>
      <c r="CK353" s="10">
        <f t="shared" si="5024"/>
        <v>20.93419832</v>
      </c>
      <c r="CL353" s="10">
        <f t="shared" si="5024"/>
        <v>19.73795842</v>
      </c>
      <c r="CM353" s="10">
        <f t="shared" si="5024"/>
        <v>23.12730481</v>
      </c>
      <c r="CN353" s="10">
        <f t="shared" si="5024"/>
        <v>24.92166467</v>
      </c>
      <c r="CO353" s="10">
        <f t="shared" si="33"/>
        <v>239.2479808</v>
      </c>
      <c r="CP353" s="2"/>
      <c r="CQ353" s="2"/>
      <c r="CR353" s="48">
        <f>O353-'ОПУ БС'!C353</f>
        <v>0</v>
      </c>
      <c r="CS353" s="48">
        <f>AB353-'ОПУ БС'!D353</f>
        <v>0</v>
      </c>
      <c r="CT353" s="48">
        <f>AO353-'ОПУ БС'!E353</f>
        <v>0</v>
      </c>
      <c r="CU353" s="48">
        <f>BB353-'ОПУ БС'!F353</f>
        <v>0</v>
      </c>
      <c r="CV353" s="48">
        <f>BO353-'ОПУ БС'!G353</f>
        <v>0</v>
      </c>
      <c r="CW353" s="48">
        <f>CB353-'ОПУ БС'!H353</f>
        <v>0</v>
      </c>
      <c r="CX353" s="48">
        <f>CO353-'ОПУ БС'!I353</f>
        <v>0</v>
      </c>
      <c r="CY353" s="2"/>
      <c r="CZ353" s="2"/>
      <c r="DA353" s="54">
        <f t="shared" ref="DA353:DL353" si="5025">DA325*20%</f>
        <v>0</v>
      </c>
      <c r="DB353" s="54">
        <f t="shared" si="5025"/>
        <v>0</v>
      </c>
      <c r="DC353" s="54">
        <f t="shared" si="5025"/>
        <v>0</v>
      </c>
      <c r="DD353" s="54">
        <f t="shared" si="5025"/>
        <v>0</v>
      </c>
      <c r="DE353" s="54">
        <f t="shared" si="5025"/>
        <v>0</v>
      </c>
      <c r="DF353" s="54">
        <f t="shared" si="5025"/>
        <v>-0.1454827778</v>
      </c>
      <c r="DG353" s="54">
        <f t="shared" si="5025"/>
        <v>-0.1454827778</v>
      </c>
      <c r="DH353" s="54">
        <f t="shared" si="5025"/>
        <v>-0.1627678604</v>
      </c>
      <c r="DI353" s="54">
        <f t="shared" si="5025"/>
        <v>-0.151244472</v>
      </c>
      <c r="DJ353" s="54">
        <f t="shared" si="5025"/>
        <v>-0.1426019308</v>
      </c>
      <c r="DK353" s="54">
        <f t="shared" si="5025"/>
        <v>-0.167089131</v>
      </c>
      <c r="DL353" s="54">
        <f t="shared" si="5025"/>
        <v>-0.1800529429</v>
      </c>
      <c r="DM353" s="55">
        <f t="shared" si="35"/>
        <v>-1.094721893</v>
      </c>
      <c r="DN353" s="54">
        <f t="shared" ref="DN353:DY353" si="5026">DN325*20%</f>
        <v>-0.159854341</v>
      </c>
      <c r="DO353" s="54">
        <f t="shared" si="5026"/>
        <v>-0.1745777671</v>
      </c>
      <c r="DP353" s="54">
        <f t="shared" si="5026"/>
        <v>-0.195611233</v>
      </c>
      <c r="DQ353" s="54">
        <f t="shared" si="5026"/>
        <v>-0.195611233</v>
      </c>
      <c r="DR353" s="54">
        <f t="shared" si="5026"/>
        <v>-0.1998179262</v>
      </c>
      <c r="DS353" s="54">
        <f t="shared" si="5026"/>
        <v>-0.2124380057</v>
      </c>
      <c r="DT353" s="54">
        <f t="shared" si="5026"/>
        <v>-0.2124380057</v>
      </c>
      <c r="DU353" s="54">
        <f t="shared" si="5026"/>
        <v>-0.2376781648</v>
      </c>
      <c r="DV353" s="54">
        <f t="shared" si="5026"/>
        <v>-0.2208513921</v>
      </c>
      <c r="DW353" s="54">
        <f t="shared" si="5026"/>
        <v>-0.2082313126</v>
      </c>
      <c r="DX353" s="54">
        <f t="shared" si="5026"/>
        <v>-0.2439882046</v>
      </c>
      <c r="DY353" s="54">
        <f t="shared" si="5026"/>
        <v>-0.2629183239</v>
      </c>
      <c r="DZ353" s="50">
        <f t="shared" si="37"/>
        <v>-2.52401591</v>
      </c>
      <c r="EA353" s="54">
        <f t="shared" ref="EA353:EL353" si="5027">EA325*20%</f>
        <v>-0.1618922823</v>
      </c>
      <c r="EB353" s="54">
        <f t="shared" si="5027"/>
        <v>-0.1768034136</v>
      </c>
      <c r="EC353" s="54">
        <f t="shared" si="5027"/>
        <v>-0.1981050297</v>
      </c>
      <c r="ED353" s="54">
        <f t="shared" si="5027"/>
        <v>-0.1981050297</v>
      </c>
      <c r="EE353" s="54">
        <f t="shared" si="5027"/>
        <v>-0.2023653529</v>
      </c>
      <c r="EF353" s="54">
        <f t="shared" si="5027"/>
        <v>-0.2151463226</v>
      </c>
      <c r="EG353" s="54">
        <f t="shared" si="5027"/>
        <v>-0.2151463226</v>
      </c>
      <c r="EH353" s="54">
        <f t="shared" si="5027"/>
        <v>-0.2407082619</v>
      </c>
      <c r="EI353" s="54">
        <f t="shared" si="5027"/>
        <v>-0.223666969</v>
      </c>
      <c r="EJ353" s="54">
        <f t="shared" si="5027"/>
        <v>-0.2108859994</v>
      </c>
      <c r="EK353" s="54">
        <f t="shared" si="5027"/>
        <v>-0.2470987467</v>
      </c>
      <c r="EL353" s="54">
        <f t="shared" si="5027"/>
        <v>-0.2662702012</v>
      </c>
      <c r="EM353" s="50">
        <f t="shared" si="39"/>
        <v>-2.556193932</v>
      </c>
      <c r="EN353" s="54">
        <f t="shared" ref="EN353:EY353" si="5028">EN325*20%</f>
        <v>-0.1382874394</v>
      </c>
      <c r="EO353" s="54">
        <f t="shared" si="5028"/>
        <v>-0.1510244404</v>
      </c>
      <c r="EP353" s="54">
        <f t="shared" si="5028"/>
        <v>-0.1692201561</v>
      </c>
      <c r="EQ353" s="54">
        <f t="shared" si="5028"/>
        <v>-0.1692201561</v>
      </c>
      <c r="ER353" s="54">
        <f t="shared" si="5028"/>
        <v>-0.1728592992</v>
      </c>
      <c r="ES353" s="54">
        <f t="shared" si="5028"/>
        <v>-0.1837767286</v>
      </c>
      <c r="ET353" s="54">
        <f t="shared" si="5028"/>
        <v>-0.1837767286</v>
      </c>
      <c r="EU353" s="54">
        <f t="shared" si="5028"/>
        <v>-0.2056115875</v>
      </c>
      <c r="EV353" s="54">
        <f t="shared" si="5028"/>
        <v>-0.1910550149</v>
      </c>
      <c r="EW353" s="54">
        <f t="shared" si="5028"/>
        <v>-0.1801375855</v>
      </c>
      <c r="EX353" s="54">
        <f t="shared" si="5028"/>
        <v>-0.2110703022</v>
      </c>
      <c r="EY353" s="54">
        <f t="shared" si="5028"/>
        <v>-0.2274464463</v>
      </c>
      <c r="EZ353" s="51">
        <f t="shared" si="41"/>
        <v>-2.183485885</v>
      </c>
      <c r="FA353" s="54">
        <f t="shared" ref="FA353:FL353" si="5029">FA325*20%</f>
        <v>-0.08437331795</v>
      </c>
      <c r="FB353" s="54">
        <f t="shared" si="5029"/>
        <v>-0.0921445446</v>
      </c>
      <c r="FC353" s="54">
        <f t="shared" si="5029"/>
        <v>-0.103246297</v>
      </c>
      <c r="FD353" s="54">
        <f t="shared" si="5029"/>
        <v>-0.103246297</v>
      </c>
      <c r="FE353" s="54">
        <f t="shared" si="5029"/>
        <v>-0.1054666474</v>
      </c>
      <c r="FF353" s="54">
        <f t="shared" si="5029"/>
        <v>-0.1121276989</v>
      </c>
      <c r="FG353" s="54">
        <f t="shared" si="5029"/>
        <v>-0.1121276989</v>
      </c>
      <c r="FH353" s="54">
        <f t="shared" si="5029"/>
        <v>-0.1254498017</v>
      </c>
      <c r="FI353" s="54">
        <f t="shared" si="5029"/>
        <v>-0.1165683998</v>
      </c>
      <c r="FJ353" s="54">
        <f t="shared" si="5029"/>
        <v>-0.1099073484</v>
      </c>
      <c r="FK353" s="54">
        <f t="shared" si="5029"/>
        <v>-0.1287803274</v>
      </c>
      <c r="FL353" s="54">
        <f t="shared" si="5029"/>
        <v>-0.1387719045</v>
      </c>
      <c r="FM353" s="51">
        <f t="shared" si="43"/>
        <v>-1.332210283</v>
      </c>
      <c r="FN353" s="2"/>
      <c r="FO353" s="2"/>
      <c r="FP353" s="10">
        <f t="shared" ref="FP353:GA353" si="5030">FP325*20%</f>
        <v>2.975457351</v>
      </c>
      <c r="FQ353" s="10">
        <f t="shared" si="5030"/>
        <v>3.249512633</v>
      </c>
      <c r="FR353" s="10">
        <f t="shared" si="5030"/>
        <v>3.64102018</v>
      </c>
      <c r="FS353" s="10">
        <f t="shared" si="5030"/>
        <v>3.64102018</v>
      </c>
      <c r="FT353" s="10">
        <f t="shared" si="5030"/>
        <v>3.719321689</v>
      </c>
      <c r="FU353" s="10">
        <f t="shared" si="5030"/>
        <v>3.954226216</v>
      </c>
      <c r="FV353" s="10">
        <f t="shared" si="5030"/>
        <v>3.954226216</v>
      </c>
      <c r="FW353" s="10">
        <f t="shared" si="5030"/>
        <v>4.424035272</v>
      </c>
      <c r="FX353" s="10">
        <f t="shared" si="5030"/>
        <v>4.110829235</v>
      </c>
      <c r="FY353" s="10">
        <f t="shared" si="5030"/>
        <v>3.875924707</v>
      </c>
      <c r="FZ353" s="10">
        <f t="shared" si="5030"/>
        <v>4.541487536</v>
      </c>
      <c r="GA353" s="10">
        <f t="shared" si="5030"/>
        <v>4.893844327</v>
      </c>
      <c r="GB353" s="52">
        <f t="shared" si="45"/>
        <v>46.98090554</v>
      </c>
      <c r="GC353" s="10">
        <f t="shared" ref="GC353:GN353" si="5031">GC325*20%</f>
        <v>3.760350641</v>
      </c>
      <c r="GD353" s="10">
        <f t="shared" si="5031"/>
        <v>4.106698726</v>
      </c>
      <c r="GE353" s="10">
        <f t="shared" si="5031"/>
        <v>4.601481705</v>
      </c>
      <c r="GF353" s="10">
        <f t="shared" si="5031"/>
        <v>4.601481705</v>
      </c>
      <c r="GG353" s="10">
        <f t="shared" si="5031"/>
        <v>4.700438301</v>
      </c>
      <c r="GH353" s="10">
        <f t="shared" si="5031"/>
        <v>4.997308088</v>
      </c>
      <c r="GI353" s="10">
        <f t="shared" si="5031"/>
        <v>4.997308088</v>
      </c>
      <c r="GJ353" s="10">
        <f t="shared" si="5031"/>
        <v>5.591047663</v>
      </c>
      <c r="GK353" s="10">
        <f t="shared" si="5031"/>
        <v>5.19522128</v>
      </c>
      <c r="GL353" s="10">
        <f t="shared" si="5031"/>
        <v>4.898351492</v>
      </c>
      <c r="GM353" s="10">
        <f t="shared" si="5031"/>
        <v>5.739482557</v>
      </c>
      <c r="GN353" s="10">
        <f t="shared" si="5031"/>
        <v>6.184787238</v>
      </c>
      <c r="GO353" s="52">
        <f t="shared" si="47"/>
        <v>59.37395748</v>
      </c>
      <c r="GP353" s="63">
        <f t="shared" ref="GP353:HA353" si="5032">GP325*20%</f>
        <v>4.658976338</v>
      </c>
      <c r="GQ353" s="63">
        <f t="shared" si="5032"/>
        <v>5.08809258</v>
      </c>
      <c r="GR353" s="63">
        <f t="shared" si="5032"/>
        <v>5.701115782</v>
      </c>
      <c r="GS353" s="63">
        <f t="shared" si="5032"/>
        <v>5.701115782</v>
      </c>
      <c r="GT353" s="63">
        <f t="shared" si="5032"/>
        <v>5.823720423</v>
      </c>
      <c r="GU353" s="63">
        <f t="shared" si="5032"/>
        <v>6.046051566</v>
      </c>
      <c r="GV353" s="63">
        <f t="shared" si="5032"/>
        <v>6.046051566</v>
      </c>
      <c r="GW353" s="63">
        <f t="shared" si="5032"/>
        <v>6.764394327</v>
      </c>
      <c r="GX353" s="63">
        <f t="shared" si="5032"/>
        <v>6.285499153</v>
      </c>
      <c r="GY353" s="63">
        <f t="shared" si="5032"/>
        <v>5.926327773</v>
      </c>
      <c r="GZ353" s="63">
        <f t="shared" si="5032"/>
        <v>6.943980017</v>
      </c>
      <c r="HA353" s="63">
        <f t="shared" si="5032"/>
        <v>7.482737087</v>
      </c>
      <c r="HB353" s="52">
        <f t="shared" si="49"/>
        <v>72.46806239</v>
      </c>
      <c r="HC353" s="63">
        <f t="shared" ref="HC353:HN353" si="5033">HC325*20%</f>
        <v>5.934269434</v>
      </c>
      <c r="HD353" s="63">
        <f t="shared" si="5033"/>
        <v>6.480846882</v>
      </c>
      <c r="HE353" s="63">
        <f t="shared" si="5033"/>
        <v>7.261671807</v>
      </c>
      <c r="HF353" s="63">
        <f t="shared" si="5033"/>
        <v>7.261671807</v>
      </c>
      <c r="HG353" s="63">
        <f t="shared" si="5033"/>
        <v>7.417836792</v>
      </c>
      <c r="HH353" s="63">
        <f t="shared" si="5033"/>
        <v>7.886331747</v>
      </c>
      <c r="HI353" s="63">
        <f t="shared" si="5033"/>
        <v>7.886331747</v>
      </c>
      <c r="HJ353" s="63">
        <f t="shared" si="5033"/>
        <v>8.823321658</v>
      </c>
      <c r="HK353" s="63">
        <f t="shared" si="5033"/>
        <v>8.198661718</v>
      </c>
      <c r="HL353" s="63">
        <f t="shared" si="5033"/>
        <v>7.730166762</v>
      </c>
      <c r="HM353" s="63">
        <f t="shared" si="5033"/>
        <v>9.057569136</v>
      </c>
      <c r="HN353" s="63">
        <f t="shared" si="5033"/>
        <v>9.760311569</v>
      </c>
      <c r="HO353" s="52">
        <f t="shared" si="51"/>
        <v>93.69899106</v>
      </c>
      <c r="HP353" s="63">
        <f t="shared" ref="HP353:IA353" si="5034">HP325*20%</f>
        <v>8.19488462</v>
      </c>
      <c r="HQ353" s="63">
        <f t="shared" si="5034"/>
        <v>8.949676624</v>
      </c>
      <c r="HR353" s="63">
        <f t="shared" si="5034"/>
        <v>10.02795092</v>
      </c>
      <c r="HS353" s="63">
        <f t="shared" si="5034"/>
        <v>10.02795092</v>
      </c>
      <c r="HT353" s="63">
        <f t="shared" si="5034"/>
        <v>10.24360577</v>
      </c>
      <c r="HU353" s="63">
        <f t="shared" si="5034"/>
        <v>10.89057035</v>
      </c>
      <c r="HV353" s="63">
        <f t="shared" si="5034"/>
        <v>10.89057035</v>
      </c>
      <c r="HW353" s="63">
        <f t="shared" si="5034"/>
        <v>12.1844995</v>
      </c>
      <c r="HX353" s="63">
        <f t="shared" si="5034"/>
        <v>11.32188007</v>
      </c>
      <c r="HY353" s="63">
        <f t="shared" si="5034"/>
        <v>10.67491549</v>
      </c>
      <c r="HZ353" s="63">
        <f t="shared" si="5034"/>
        <v>12.50798179</v>
      </c>
      <c r="IA353" s="63">
        <f t="shared" si="5034"/>
        <v>13.47842865</v>
      </c>
      <c r="IB353" s="52">
        <f t="shared" si="53"/>
        <v>129.3929151</v>
      </c>
      <c r="IC353" s="63">
        <f t="shared" ref="IC353:IN353" si="5035">IC325*20%</f>
        <v>10.87023973</v>
      </c>
      <c r="ID353" s="63">
        <f t="shared" si="5035"/>
        <v>11.87144602</v>
      </c>
      <c r="IE353" s="63">
        <f t="shared" si="5035"/>
        <v>13.30174073</v>
      </c>
      <c r="IF353" s="63">
        <f t="shared" si="5035"/>
        <v>13.30174073</v>
      </c>
      <c r="IG353" s="63">
        <f t="shared" si="5035"/>
        <v>13.58779967</v>
      </c>
      <c r="IH353" s="63">
        <f t="shared" si="5035"/>
        <v>14.44597649</v>
      </c>
      <c r="II353" s="63">
        <f t="shared" si="5035"/>
        <v>14.44597649</v>
      </c>
      <c r="IJ353" s="63">
        <f t="shared" si="5035"/>
        <v>16.16233013</v>
      </c>
      <c r="IK353" s="63">
        <f t="shared" si="5035"/>
        <v>15.01809437</v>
      </c>
      <c r="IL353" s="63">
        <f t="shared" si="5035"/>
        <v>14.15991755</v>
      </c>
      <c r="IM353" s="63">
        <f t="shared" si="5035"/>
        <v>16.59141854</v>
      </c>
      <c r="IN353" s="63">
        <f t="shared" si="5035"/>
        <v>17.87868377</v>
      </c>
      <c r="IO353" s="52">
        <f t="shared" si="55"/>
        <v>171.6353642</v>
      </c>
      <c r="IP353" s="63">
        <f t="shared" ref="IP353:JA353" si="5036">IP325*20%</f>
        <v>15.0679988</v>
      </c>
      <c r="IQ353" s="63">
        <f t="shared" si="5036"/>
        <v>16.45584079</v>
      </c>
      <c r="IR353" s="63">
        <f t="shared" si="5036"/>
        <v>18.43847222</v>
      </c>
      <c r="IS353" s="63">
        <f t="shared" si="5036"/>
        <v>18.43847222</v>
      </c>
      <c r="IT353" s="63">
        <f t="shared" si="5036"/>
        <v>18.8349985</v>
      </c>
      <c r="IU353" s="63">
        <f t="shared" si="5036"/>
        <v>20.02457735</v>
      </c>
      <c r="IV353" s="63">
        <f t="shared" si="5036"/>
        <v>20.02457735</v>
      </c>
      <c r="IW353" s="63">
        <f t="shared" si="5036"/>
        <v>22.40373506</v>
      </c>
      <c r="IX353" s="63">
        <f t="shared" si="5036"/>
        <v>20.81762992</v>
      </c>
      <c r="IY353" s="63">
        <f t="shared" si="5036"/>
        <v>19.62805107</v>
      </c>
      <c r="IZ353" s="63">
        <f t="shared" si="5036"/>
        <v>22.99852448</v>
      </c>
      <c r="JA353" s="63">
        <f t="shared" si="5036"/>
        <v>24.78289276</v>
      </c>
      <c r="JB353" s="52">
        <f t="shared" si="57"/>
        <v>237.9157705</v>
      </c>
      <c r="JC353" s="2"/>
      <c r="JD353" s="2"/>
      <c r="JE353" s="19">
        <f t="shared" si="58"/>
        <v>0</v>
      </c>
      <c r="JF353" s="19">
        <f t="shared" si="59"/>
        <v>0</v>
      </c>
      <c r="JG353" s="48">
        <f t="shared" si="60"/>
        <v>0</v>
      </c>
      <c r="JH353" s="48">
        <f t="shared" si="61"/>
        <v>0</v>
      </c>
      <c r="JI353" s="48">
        <f t="shared" si="62"/>
        <v>0</v>
      </c>
      <c r="JJ353" s="48">
        <f t="shared" si="63"/>
        <v>0</v>
      </c>
      <c r="JK353" s="48">
        <f t="shared" si="64"/>
        <v>0</v>
      </c>
    </row>
    <row r="354" ht="19.5" customHeight="1" outlineLevel="1">
      <c r="A354" s="2"/>
      <c r="B354" s="6" t="s">
        <v>30</v>
      </c>
      <c r="C354" s="8">
        <f t="shared" ref="C354:N354" si="5037">C326*20%</f>
        <v>-158.6666667</v>
      </c>
      <c r="D354" s="8">
        <f t="shared" si="5037"/>
        <v>-131.8333333</v>
      </c>
      <c r="E354" s="8">
        <f t="shared" si="5037"/>
        <v>-93.5</v>
      </c>
      <c r="F354" s="8">
        <f t="shared" si="5037"/>
        <v>-93.5</v>
      </c>
      <c r="G354" s="8">
        <f t="shared" si="5037"/>
        <v>-85.83333333</v>
      </c>
      <c r="H354" s="8">
        <f t="shared" si="5037"/>
        <v>-62.83333333</v>
      </c>
      <c r="I354" s="8">
        <f t="shared" si="5037"/>
        <v>-5.333333333</v>
      </c>
      <c r="J354" s="8">
        <f t="shared" si="5037"/>
        <v>-16.83333333</v>
      </c>
      <c r="K354" s="8">
        <f t="shared" si="5037"/>
        <v>-47.5</v>
      </c>
      <c r="L354" s="8">
        <f t="shared" si="5037"/>
        <v>-70.5</v>
      </c>
      <c r="M354" s="8">
        <f t="shared" si="5037"/>
        <v>-62.83333333</v>
      </c>
      <c r="N354" s="8">
        <f t="shared" si="5037"/>
        <v>29.16666667</v>
      </c>
      <c r="O354" s="8">
        <f t="shared" si="21"/>
        <v>-800</v>
      </c>
      <c r="P354" s="8">
        <f t="shared" ref="P354:AA354" si="5038">P326*20%</f>
        <v>-164.1233333</v>
      </c>
      <c r="Q354" s="8">
        <f t="shared" si="5038"/>
        <v>-136.0825</v>
      </c>
      <c r="R354" s="8">
        <f t="shared" si="5038"/>
        <v>-96.02416667</v>
      </c>
      <c r="S354" s="8">
        <f t="shared" si="5038"/>
        <v>-96.02416667</v>
      </c>
      <c r="T354" s="8">
        <f t="shared" si="5038"/>
        <v>-88.0125</v>
      </c>
      <c r="U354" s="8">
        <f t="shared" si="5038"/>
        <v>-63.9775</v>
      </c>
      <c r="V354" s="8">
        <f t="shared" si="5038"/>
        <v>-3.89</v>
      </c>
      <c r="W354" s="8">
        <f t="shared" si="5038"/>
        <v>-15.9075</v>
      </c>
      <c r="X354" s="8">
        <f t="shared" si="5038"/>
        <v>-47.95416667</v>
      </c>
      <c r="Y354" s="8">
        <f t="shared" si="5038"/>
        <v>-71.98916667</v>
      </c>
      <c r="Z354" s="8">
        <f t="shared" si="5038"/>
        <v>-63.9775</v>
      </c>
      <c r="AA354" s="8">
        <f t="shared" si="5038"/>
        <v>32.1625</v>
      </c>
      <c r="AB354" s="8">
        <f t="shared" si="23"/>
        <v>-815.8</v>
      </c>
      <c r="AC354" s="8">
        <f t="shared" ref="AC354:AN354" si="5039">AC326*20%</f>
        <v>-198.5527667</v>
      </c>
      <c r="AD354" s="8">
        <f t="shared" si="5039"/>
        <v>-169.3903</v>
      </c>
      <c r="AE354" s="8">
        <f t="shared" si="5039"/>
        <v>-127.7296333</v>
      </c>
      <c r="AF354" s="8">
        <f t="shared" si="5039"/>
        <v>-127.7296333</v>
      </c>
      <c r="AG354" s="8">
        <f t="shared" si="5039"/>
        <v>-119.3975</v>
      </c>
      <c r="AH354" s="8">
        <f t="shared" si="5039"/>
        <v>-94.4011</v>
      </c>
      <c r="AI354" s="8">
        <f t="shared" si="5039"/>
        <v>-31.9101</v>
      </c>
      <c r="AJ354" s="8">
        <f t="shared" si="5039"/>
        <v>-44.4083</v>
      </c>
      <c r="AK354" s="8">
        <f t="shared" si="5039"/>
        <v>-77.73683333</v>
      </c>
      <c r="AL354" s="8">
        <f t="shared" si="5039"/>
        <v>-102.7332333</v>
      </c>
      <c r="AM354" s="8">
        <f t="shared" si="5039"/>
        <v>-94.4011</v>
      </c>
      <c r="AN354" s="8">
        <f t="shared" si="5039"/>
        <v>5.5845</v>
      </c>
      <c r="AO354" s="8">
        <f t="shared" si="25"/>
        <v>-1182.806</v>
      </c>
      <c r="AP354" s="8">
        <f t="shared" ref="AP354:BA354" si="5040">AP326*20%</f>
        <v>-189.3655195</v>
      </c>
      <c r="AQ354" s="8">
        <f t="shared" si="5040"/>
        <v>-199.5062034</v>
      </c>
      <c r="AR354" s="8">
        <f t="shared" si="5040"/>
        <v>-213.9928945</v>
      </c>
      <c r="AS354" s="8">
        <f t="shared" si="5040"/>
        <v>-213.9928945</v>
      </c>
      <c r="AT354" s="8">
        <f t="shared" si="5040"/>
        <v>-216.8902328</v>
      </c>
      <c r="AU354" s="8">
        <f t="shared" si="5040"/>
        <v>-225.5822475</v>
      </c>
      <c r="AV354" s="8">
        <f t="shared" si="5040"/>
        <v>-247.3122842</v>
      </c>
      <c r="AW354" s="8">
        <f t="shared" si="5040"/>
        <v>-242.9662769</v>
      </c>
      <c r="AX354" s="8">
        <f t="shared" si="5040"/>
        <v>-231.3769239</v>
      </c>
      <c r="AY354" s="8">
        <f t="shared" si="5040"/>
        <v>-222.6849092</v>
      </c>
      <c r="AZ354" s="8">
        <f t="shared" si="5040"/>
        <v>-225.5822475</v>
      </c>
      <c r="BA354" s="8">
        <f t="shared" si="5040"/>
        <v>-260.3503063</v>
      </c>
      <c r="BB354" s="8">
        <f t="shared" si="27"/>
        <v>-2689.60294</v>
      </c>
      <c r="BC354" s="8">
        <f t="shared" ref="BC354:BN354" si="5041">BC326*20%</f>
        <v>-96.12906486</v>
      </c>
      <c r="BD354" s="8">
        <f t="shared" si="5041"/>
        <v>-97.68218049</v>
      </c>
      <c r="BE354" s="8">
        <f t="shared" si="5041"/>
        <v>-99.90091709</v>
      </c>
      <c r="BF354" s="8">
        <f t="shared" si="5041"/>
        <v>-99.90091709</v>
      </c>
      <c r="BG354" s="8">
        <f t="shared" si="5041"/>
        <v>-100.3446644</v>
      </c>
      <c r="BH354" s="8">
        <f t="shared" si="5041"/>
        <v>-101.6759064</v>
      </c>
      <c r="BI354" s="8">
        <f t="shared" si="5041"/>
        <v>-105.0040113</v>
      </c>
      <c r="BJ354" s="8">
        <f t="shared" si="5041"/>
        <v>-104.3383903</v>
      </c>
      <c r="BK354" s="8">
        <f t="shared" si="5041"/>
        <v>-102.563401</v>
      </c>
      <c r="BL354" s="8">
        <f t="shared" si="5041"/>
        <v>-101.2321591</v>
      </c>
      <c r="BM354" s="8">
        <f t="shared" si="5041"/>
        <v>-101.6759064</v>
      </c>
      <c r="BN354" s="8">
        <f t="shared" si="5041"/>
        <v>-107.0008742</v>
      </c>
      <c r="BO354" s="8">
        <f t="shared" si="29"/>
        <v>-1217.448393</v>
      </c>
      <c r="BP354" s="8">
        <f t="shared" ref="BP354:CA354" si="5042">BP326*20%</f>
        <v>-97.32953157</v>
      </c>
      <c r="BQ354" s="8">
        <f t="shared" si="5042"/>
        <v>-98.9932165</v>
      </c>
      <c r="BR354" s="8">
        <f t="shared" si="5042"/>
        <v>-101.3699092</v>
      </c>
      <c r="BS354" s="8">
        <f t="shared" si="5042"/>
        <v>-101.3699092</v>
      </c>
      <c r="BT354" s="8">
        <f t="shared" si="5042"/>
        <v>-101.8452478</v>
      </c>
      <c r="BU354" s="8">
        <f t="shared" si="5042"/>
        <v>-103.2712634</v>
      </c>
      <c r="BV354" s="8">
        <f t="shared" si="5042"/>
        <v>-106.8363026</v>
      </c>
      <c r="BW354" s="8">
        <f t="shared" si="5042"/>
        <v>-106.1232947</v>
      </c>
      <c r="BX354" s="8">
        <f t="shared" si="5042"/>
        <v>-104.2219405</v>
      </c>
      <c r="BY354" s="8">
        <f t="shared" si="5042"/>
        <v>-102.7959249</v>
      </c>
      <c r="BZ354" s="8">
        <f t="shared" si="5042"/>
        <v>-103.2712634</v>
      </c>
      <c r="CA354" s="8">
        <f t="shared" si="5042"/>
        <v>-108.975326</v>
      </c>
      <c r="CB354" s="8">
        <f t="shared" si="31"/>
        <v>-1236.40313</v>
      </c>
      <c r="CC354" s="8">
        <f t="shared" ref="CC354:CN354" si="5043">CC326*20%</f>
        <v>-98.60431548</v>
      </c>
      <c r="CD354" s="8">
        <f t="shared" si="5043"/>
        <v>-100.3854147</v>
      </c>
      <c r="CE354" s="8">
        <f t="shared" si="5043"/>
        <v>-102.9298422</v>
      </c>
      <c r="CF354" s="8">
        <f t="shared" si="5043"/>
        <v>-102.9298422</v>
      </c>
      <c r="CG354" s="8">
        <f t="shared" si="5043"/>
        <v>-103.4387277</v>
      </c>
      <c r="CH354" s="8">
        <f t="shared" si="5043"/>
        <v>-104.9653842</v>
      </c>
      <c r="CI354" s="8">
        <f t="shared" si="5043"/>
        <v>-108.7820254</v>
      </c>
      <c r="CJ354" s="8">
        <f t="shared" si="5043"/>
        <v>-108.0186971</v>
      </c>
      <c r="CK354" s="8">
        <f t="shared" si="5043"/>
        <v>-105.9831552</v>
      </c>
      <c r="CL354" s="8">
        <f t="shared" si="5043"/>
        <v>-104.4564987</v>
      </c>
      <c r="CM354" s="8">
        <f t="shared" si="5043"/>
        <v>-104.9653842</v>
      </c>
      <c r="CN354" s="8">
        <f t="shared" si="5043"/>
        <v>-111.0720101</v>
      </c>
      <c r="CO354" s="8">
        <f t="shared" si="33"/>
        <v>-1256.531297</v>
      </c>
      <c r="CP354" s="2"/>
      <c r="CQ354" s="2"/>
      <c r="CR354" s="48">
        <f>O354-'ОПУ БС'!C354</f>
        <v>0</v>
      </c>
      <c r="CS354" s="48">
        <f>AB354-'ОПУ БС'!D354</f>
        <v>0</v>
      </c>
      <c r="CT354" s="48">
        <f>AO354-'ОПУ БС'!E354</f>
        <v>-0.064</v>
      </c>
      <c r="CU354" s="48">
        <f>BB354-'ОПУ БС'!F354</f>
        <v>0.02176</v>
      </c>
      <c r="CV354" s="48">
        <f>BO354-'ОПУ БС'!G354</f>
        <v>0.0386304</v>
      </c>
      <c r="CW354" s="48">
        <f>CB354-'ОПУ БС'!H354</f>
        <v>0.0001756160004</v>
      </c>
      <c r="CX354" s="48">
        <f>CO354-'ОПУ БС'!I354</f>
        <v>-0.08781735936</v>
      </c>
      <c r="CY354" s="2"/>
      <c r="CZ354" s="2"/>
      <c r="DA354" s="49">
        <f t="shared" ref="DA354:DL354" si="5044">DA326*20%</f>
        <v>0</v>
      </c>
      <c r="DB354" s="49">
        <f t="shared" si="5044"/>
        <v>0</v>
      </c>
      <c r="DC354" s="49">
        <f t="shared" si="5044"/>
        <v>0</v>
      </c>
      <c r="DD354" s="49">
        <f t="shared" si="5044"/>
        <v>0</v>
      </c>
      <c r="DE354" s="49">
        <f t="shared" si="5044"/>
        <v>0</v>
      </c>
      <c r="DF354" s="49">
        <f t="shared" si="5044"/>
        <v>0</v>
      </c>
      <c r="DG354" s="49">
        <f t="shared" si="5044"/>
        <v>0</v>
      </c>
      <c r="DH354" s="49">
        <f t="shared" si="5044"/>
        <v>0</v>
      </c>
      <c r="DI354" s="49">
        <f t="shared" si="5044"/>
        <v>0</v>
      </c>
      <c r="DJ354" s="49">
        <f t="shared" si="5044"/>
        <v>0</v>
      </c>
      <c r="DK354" s="49">
        <f t="shared" si="5044"/>
        <v>0</v>
      </c>
      <c r="DL354" s="49">
        <f t="shared" si="5044"/>
        <v>0</v>
      </c>
      <c r="DM354" s="50">
        <f t="shared" si="35"/>
        <v>0</v>
      </c>
      <c r="DN354" s="49">
        <f t="shared" ref="DN354:DY354" si="5045">DN326*20%</f>
        <v>0</v>
      </c>
      <c r="DO354" s="49">
        <f t="shared" si="5045"/>
        <v>0</v>
      </c>
      <c r="DP354" s="49">
        <f t="shared" si="5045"/>
        <v>0</v>
      </c>
      <c r="DQ354" s="49">
        <f t="shared" si="5045"/>
        <v>0</v>
      </c>
      <c r="DR354" s="49">
        <f t="shared" si="5045"/>
        <v>0</v>
      </c>
      <c r="DS354" s="49">
        <f t="shared" si="5045"/>
        <v>0</v>
      </c>
      <c r="DT354" s="49">
        <f t="shared" si="5045"/>
        <v>0</v>
      </c>
      <c r="DU354" s="49">
        <f t="shared" si="5045"/>
        <v>0</v>
      </c>
      <c r="DV354" s="49">
        <f t="shared" si="5045"/>
        <v>-275.7154018</v>
      </c>
      <c r="DW354" s="49">
        <f t="shared" si="5045"/>
        <v>-259.9602359</v>
      </c>
      <c r="DX354" s="49">
        <f t="shared" si="5045"/>
        <v>-264.11357</v>
      </c>
      <c r="DY354" s="49">
        <f t="shared" si="5045"/>
        <v>-328.2326211</v>
      </c>
      <c r="DZ354" s="50">
        <f t="shared" si="37"/>
        <v>-1128.021829</v>
      </c>
      <c r="EA354" s="49">
        <f t="shared" ref="EA354:EL354" si="5046">EA326*20%</f>
        <v>-811.4106814</v>
      </c>
      <c r="EB354" s="49">
        <f t="shared" si="5046"/>
        <v>-886.1458758</v>
      </c>
      <c r="EC354" s="49">
        <f t="shared" si="5046"/>
        <v>-997.2682369</v>
      </c>
      <c r="ED354" s="49">
        <f t="shared" si="5046"/>
        <v>-992.9104391</v>
      </c>
      <c r="EE354" s="49">
        <f t="shared" si="5046"/>
        <v>-1014.263352</v>
      </c>
      <c r="EF354" s="49">
        <f t="shared" si="5046"/>
        <v>-1078.32209</v>
      </c>
      <c r="EG354" s="49">
        <f t="shared" si="5046"/>
        <v>-1238.468935</v>
      </c>
      <c r="EH354" s="49">
        <f t="shared" si="5046"/>
        <v>-1206.439566</v>
      </c>
      <c r="EI354" s="49">
        <f t="shared" si="5046"/>
        <v>-1121.027915</v>
      </c>
      <c r="EJ354" s="49">
        <f t="shared" si="5046"/>
        <v>-1056.969177</v>
      </c>
      <c r="EK354" s="49">
        <f t="shared" si="5046"/>
        <v>-1073.964292</v>
      </c>
      <c r="EL354" s="49">
        <f t="shared" si="5046"/>
        <v>-1334.557042</v>
      </c>
      <c r="EM354" s="50">
        <f t="shared" si="39"/>
        <v>-12811.7476</v>
      </c>
      <c r="EN354" s="49">
        <f t="shared" ref="EN354:EY354" si="5047">EN326*20%</f>
        <v>-2253.10247</v>
      </c>
      <c r="EO354" s="49">
        <f t="shared" si="5047"/>
        <v>-2460.625066</v>
      </c>
      <c r="EP354" s="49">
        <f t="shared" si="5047"/>
        <v>-2768.888993</v>
      </c>
      <c r="EQ354" s="49">
        <f t="shared" si="5047"/>
        <v>-2757.085918</v>
      </c>
      <c r="ER354" s="49">
        <f t="shared" si="5047"/>
        <v>-2816.378088</v>
      </c>
      <c r="ES354" s="49">
        <f t="shared" si="5047"/>
        <v>-2994.254599</v>
      </c>
      <c r="ET354" s="49">
        <f t="shared" si="5047"/>
        <v>-3438.945876</v>
      </c>
      <c r="EU354" s="49">
        <f t="shared" si="5047"/>
        <v>-3350.00762</v>
      </c>
      <c r="EV354" s="49">
        <f t="shared" si="5047"/>
        <v>-3112.838939</v>
      </c>
      <c r="EW354" s="49">
        <f t="shared" si="5047"/>
        <v>-2934.962428</v>
      </c>
      <c r="EX354" s="49">
        <f t="shared" si="5047"/>
        <v>-2982.451524</v>
      </c>
      <c r="EY354" s="49">
        <f t="shared" si="5047"/>
        <v>-3705.760642</v>
      </c>
      <c r="EZ354" s="51">
        <f t="shared" si="41"/>
        <v>-35575.30216</v>
      </c>
      <c r="FA354" s="49">
        <f t="shared" ref="FA354:FL354" si="5048">FA326*20%</f>
        <v>-3155.660389</v>
      </c>
      <c r="FB354" s="49">
        <f t="shared" si="5048"/>
        <v>-3446.31332</v>
      </c>
      <c r="FC354" s="49">
        <f t="shared" si="5048"/>
        <v>-3877.651139</v>
      </c>
      <c r="FD354" s="49">
        <f t="shared" si="5048"/>
        <v>-3861.531792</v>
      </c>
      <c r="FE354" s="49">
        <f t="shared" si="5048"/>
        <v>-3944.575486</v>
      </c>
      <c r="FF354" s="49">
        <f t="shared" si="5048"/>
        <v>-4193.70657</v>
      </c>
      <c r="FG354" s="49">
        <f t="shared" si="5048"/>
        <v>-4816.534278</v>
      </c>
      <c r="FH354" s="49">
        <f t="shared" si="5048"/>
        <v>-4691.968736</v>
      </c>
      <c r="FI354" s="49">
        <f t="shared" si="5048"/>
        <v>-4359.793959</v>
      </c>
      <c r="FJ354" s="49">
        <f t="shared" si="5048"/>
        <v>-4110.662875</v>
      </c>
      <c r="FK354" s="49">
        <f t="shared" si="5048"/>
        <v>-4177.587223</v>
      </c>
      <c r="FL354" s="49">
        <f t="shared" si="5048"/>
        <v>-5190.230903</v>
      </c>
      <c r="FM354" s="51">
        <f t="shared" si="43"/>
        <v>-49826.21667</v>
      </c>
      <c r="FN354" s="2"/>
      <c r="FO354" s="2"/>
      <c r="FP354" s="8">
        <f t="shared" ref="FP354:GA354" si="5049">FP326*20%</f>
        <v>-158.6666667</v>
      </c>
      <c r="FQ354" s="8">
        <f t="shared" si="5049"/>
        <v>-131.8333333</v>
      </c>
      <c r="FR354" s="8">
        <f t="shared" si="5049"/>
        <v>-93.5</v>
      </c>
      <c r="FS354" s="8">
        <f t="shared" si="5049"/>
        <v>-93.5</v>
      </c>
      <c r="FT354" s="8">
        <f t="shared" si="5049"/>
        <v>-85.83333333</v>
      </c>
      <c r="FU354" s="8">
        <f t="shared" si="5049"/>
        <v>-62.83333333</v>
      </c>
      <c r="FV354" s="8">
        <f t="shared" si="5049"/>
        <v>-5.333333333</v>
      </c>
      <c r="FW354" s="8">
        <f t="shared" si="5049"/>
        <v>-16.83333333</v>
      </c>
      <c r="FX354" s="8">
        <f t="shared" si="5049"/>
        <v>-47.5</v>
      </c>
      <c r="FY354" s="8">
        <f t="shared" si="5049"/>
        <v>-70.5</v>
      </c>
      <c r="FZ354" s="8">
        <f t="shared" si="5049"/>
        <v>-62.83333333</v>
      </c>
      <c r="GA354" s="8">
        <f t="shared" si="5049"/>
        <v>29.16666667</v>
      </c>
      <c r="GB354" s="52">
        <f t="shared" si="45"/>
        <v>-800</v>
      </c>
      <c r="GC354" s="8">
        <f t="shared" ref="GC354:GN354" si="5050">GC326*20%</f>
        <v>-164.1233333</v>
      </c>
      <c r="GD354" s="8">
        <f t="shared" si="5050"/>
        <v>-136.0825</v>
      </c>
      <c r="GE354" s="8">
        <f t="shared" si="5050"/>
        <v>-96.02416667</v>
      </c>
      <c r="GF354" s="8">
        <f t="shared" si="5050"/>
        <v>-96.02416667</v>
      </c>
      <c r="GG354" s="8">
        <f t="shared" si="5050"/>
        <v>-88.0125</v>
      </c>
      <c r="GH354" s="8">
        <f t="shared" si="5050"/>
        <v>-63.9775</v>
      </c>
      <c r="GI354" s="8">
        <f t="shared" si="5050"/>
        <v>-3.89</v>
      </c>
      <c r="GJ354" s="8">
        <f t="shared" si="5050"/>
        <v>-15.9075</v>
      </c>
      <c r="GK354" s="8">
        <f t="shared" si="5050"/>
        <v>-47.95416667</v>
      </c>
      <c r="GL354" s="8">
        <f t="shared" si="5050"/>
        <v>-71.98916667</v>
      </c>
      <c r="GM354" s="8">
        <f t="shared" si="5050"/>
        <v>-63.9775</v>
      </c>
      <c r="GN354" s="8">
        <f t="shared" si="5050"/>
        <v>32.1625</v>
      </c>
      <c r="GO354" s="52">
        <f t="shared" si="47"/>
        <v>-815.8</v>
      </c>
      <c r="GP354" s="53">
        <f t="shared" ref="GP354:HA354" si="5051">GP326*20%</f>
        <v>-198.5527667</v>
      </c>
      <c r="GQ354" s="53">
        <f t="shared" si="5051"/>
        <v>-169.3903</v>
      </c>
      <c r="GR354" s="53">
        <f t="shared" si="5051"/>
        <v>-127.7296333</v>
      </c>
      <c r="GS354" s="53">
        <f t="shared" si="5051"/>
        <v>-127.7296333</v>
      </c>
      <c r="GT354" s="53">
        <f t="shared" si="5051"/>
        <v>-119.3975</v>
      </c>
      <c r="GU354" s="53">
        <f t="shared" si="5051"/>
        <v>-94.4011</v>
      </c>
      <c r="GV354" s="53">
        <f t="shared" si="5051"/>
        <v>-31.9101</v>
      </c>
      <c r="GW354" s="53">
        <f t="shared" si="5051"/>
        <v>-44.4083</v>
      </c>
      <c r="GX354" s="53">
        <f t="shared" si="5051"/>
        <v>-77.73683333</v>
      </c>
      <c r="GY354" s="53">
        <f t="shared" si="5051"/>
        <v>-102.7332333</v>
      </c>
      <c r="GZ354" s="53">
        <f t="shared" si="5051"/>
        <v>-94.4011</v>
      </c>
      <c r="HA354" s="53">
        <f t="shared" si="5051"/>
        <v>5.5845</v>
      </c>
      <c r="HB354" s="52">
        <f t="shared" si="49"/>
        <v>-1182.806</v>
      </c>
      <c r="HC354" s="53">
        <f t="shared" ref="HC354:HN354" si="5052">HC326*20%</f>
        <v>-189.3655195</v>
      </c>
      <c r="HD354" s="53">
        <f t="shared" si="5052"/>
        <v>-199.5062034</v>
      </c>
      <c r="HE354" s="53">
        <f t="shared" si="5052"/>
        <v>-213.9928945</v>
      </c>
      <c r="HF354" s="53">
        <f t="shared" si="5052"/>
        <v>-213.9928945</v>
      </c>
      <c r="HG354" s="53">
        <f t="shared" si="5052"/>
        <v>-216.8902328</v>
      </c>
      <c r="HH354" s="53">
        <f t="shared" si="5052"/>
        <v>-225.5822475</v>
      </c>
      <c r="HI354" s="53">
        <f t="shared" si="5052"/>
        <v>-247.3122842</v>
      </c>
      <c r="HJ354" s="53">
        <f t="shared" si="5052"/>
        <v>-242.9662769</v>
      </c>
      <c r="HK354" s="53">
        <f t="shared" si="5052"/>
        <v>-507.0923257</v>
      </c>
      <c r="HL354" s="53">
        <f t="shared" si="5052"/>
        <v>-482.6451452</v>
      </c>
      <c r="HM354" s="53">
        <f t="shared" si="5052"/>
        <v>-489.6958175</v>
      </c>
      <c r="HN354" s="53">
        <f t="shared" si="5052"/>
        <v>-588.5829274</v>
      </c>
      <c r="HO354" s="52">
        <f t="shared" si="51"/>
        <v>-3817.624769</v>
      </c>
      <c r="HP354" s="53">
        <f t="shared" ref="HP354:IA354" si="5053">HP326*20%</f>
        <v>-907.5397463</v>
      </c>
      <c r="HQ354" s="53">
        <f t="shared" si="5053"/>
        <v>-983.8280562</v>
      </c>
      <c r="HR354" s="53">
        <f t="shared" si="5053"/>
        <v>-1097.169154</v>
      </c>
      <c r="HS354" s="53">
        <f t="shared" si="5053"/>
        <v>-1092.811356</v>
      </c>
      <c r="HT354" s="53">
        <f t="shared" si="5053"/>
        <v>-1114.608016</v>
      </c>
      <c r="HU354" s="53">
        <f t="shared" si="5053"/>
        <v>-1179.997996</v>
      </c>
      <c r="HV354" s="53">
        <f t="shared" si="5053"/>
        <v>-1343.472946</v>
      </c>
      <c r="HW354" s="53">
        <f t="shared" si="5053"/>
        <v>-1310.777956</v>
      </c>
      <c r="HX354" s="53">
        <f t="shared" si="5053"/>
        <v>-1223.591316</v>
      </c>
      <c r="HY354" s="53">
        <f t="shared" si="5053"/>
        <v>-1158.201336</v>
      </c>
      <c r="HZ354" s="53">
        <f t="shared" si="5053"/>
        <v>-1175.640198</v>
      </c>
      <c r="IA354" s="53">
        <f t="shared" si="5053"/>
        <v>-1441.557916</v>
      </c>
      <c r="IB354" s="52">
        <f t="shared" si="53"/>
        <v>-14029.19599</v>
      </c>
      <c r="IC354" s="53">
        <f t="shared" ref="IC354:IN354" si="5054">IC326*20%</f>
        <v>-2350.432002</v>
      </c>
      <c r="ID354" s="53">
        <f t="shared" si="5054"/>
        <v>-2559.618283</v>
      </c>
      <c r="IE354" s="53">
        <f t="shared" si="5054"/>
        <v>-2870.258902</v>
      </c>
      <c r="IF354" s="53">
        <f t="shared" si="5054"/>
        <v>-2858.455827</v>
      </c>
      <c r="IG354" s="53">
        <f t="shared" si="5054"/>
        <v>-2918.223336</v>
      </c>
      <c r="IH354" s="53">
        <f t="shared" si="5054"/>
        <v>-3097.525862</v>
      </c>
      <c r="II354" s="53">
        <f t="shared" si="5054"/>
        <v>-3545.782178</v>
      </c>
      <c r="IJ354" s="53">
        <f t="shared" si="5054"/>
        <v>-3456.130915</v>
      </c>
      <c r="IK354" s="53">
        <f t="shared" si="5054"/>
        <v>-3217.06088</v>
      </c>
      <c r="IL354" s="53">
        <f t="shared" si="5054"/>
        <v>-3037.758353</v>
      </c>
      <c r="IM354" s="53">
        <f t="shared" si="5054"/>
        <v>-3085.722787</v>
      </c>
      <c r="IN354" s="53">
        <f t="shared" si="5054"/>
        <v>-3814.735968</v>
      </c>
      <c r="IO354" s="52">
        <f t="shared" si="55"/>
        <v>-36811.70529</v>
      </c>
      <c r="IP354" s="53">
        <f t="shared" ref="IP354:JA354" si="5055">IP326*20%</f>
        <v>-3254.264705</v>
      </c>
      <c r="IQ354" s="53">
        <f t="shared" si="5055"/>
        <v>-3546.698734</v>
      </c>
      <c r="IR354" s="53">
        <f t="shared" si="5055"/>
        <v>-3980.580981</v>
      </c>
      <c r="IS354" s="53">
        <f t="shared" si="5055"/>
        <v>-3964.461634</v>
      </c>
      <c r="IT354" s="53">
        <f t="shared" si="5055"/>
        <v>-4048.014214</v>
      </c>
      <c r="IU354" s="53">
        <f t="shared" si="5055"/>
        <v>-4298.671954</v>
      </c>
      <c r="IV354" s="53">
        <f t="shared" si="5055"/>
        <v>-4925.316303</v>
      </c>
      <c r="IW354" s="53">
        <f t="shared" si="5055"/>
        <v>-4799.987434</v>
      </c>
      <c r="IX354" s="53">
        <f t="shared" si="5055"/>
        <v>-4465.777114</v>
      </c>
      <c r="IY354" s="53">
        <f t="shared" si="5055"/>
        <v>-4215.119374</v>
      </c>
      <c r="IZ354" s="53">
        <f t="shared" si="5055"/>
        <v>-4282.552607</v>
      </c>
      <c r="JA354" s="53">
        <f t="shared" si="5055"/>
        <v>-5301.302913</v>
      </c>
      <c r="JB354" s="52">
        <f t="shared" si="57"/>
        <v>-51082.74797</v>
      </c>
      <c r="JC354" s="2"/>
      <c r="JD354" s="2"/>
      <c r="JE354" s="19">
        <f t="shared" si="58"/>
        <v>0</v>
      </c>
      <c r="JF354" s="19">
        <f t="shared" si="59"/>
        <v>0</v>
      </c>
      <c r="JG354" s="48">
        <f t="shared" si="60"/>
        <v>0</v>
      </c>
      <c r="JH354" s="48">
        <f t="shared" si="61"/>
        <v>0</v>
      </c>
      <c r="JI354" s="48">
        <f t="shared" si="62"/>
        <v>0</v>
      </c>
      <c r="JJ354" s="48">
        <f t="shared" si="63"/>
        <v>0</v>
      </c>
      <c r="JK354" s="48">
        <f t="shared" si="64"/>
        <v>0</v>
      </c>
    </row>
    <row r="355" ht="19.5" customHeight="1">
      <c r="A355" s="2"/>
      <c r="B355" s="7" t="s">
        <v>55</v>
      </c>
      <c r="C355" s="8">
        <f t="shared" ref="C355:N355" si="5056">C356+C369+C382</f>
        <v>9516.469559</v>
      </c>
      <c r="D355" s="8">
        <f t="shared" si="5056"/>
        <v>10711.48972</v>
      </c>
      <c r="E355" s="8">
        <f t="shared" si="5056"/>
        <v>12139.96359</v>
      </c>
      <c r="F355" s="8">
        <f t="shared" si="5056"/>
        <v>12118.25638</v>
      </c>
      <c r="G355" s="8">
        <f t="shared" si="5056"/>
        <v>12354.95562</v>
      </c>
      <c r="H355" s="8">
        <f t="shared" si="5056"/>
        <v>13231.84208</v>
      </c>
      <c r="I355" s="8">
        <f t="shared" si="5056"/>
        <v>15492.77346</v>
      </c>
      <c r="J355" s="8">
        <f t="shared" si="5056"/>
        <v>15082.10869</v>
      </c>
      <c r="K355" s="8">
        <f t="shared" si="5056"/>
        <v>13730.03801</v>
      </c>
      <c r="L355" s="8">
        <f t="shared" si="5056"/>
        <v>12853.11316</v>
      </c>
      <c r="M355" s="8">
        <f t="shared" si="5056"/>
        <v>13880.76197</v>
      </c>
      <c r="N355" s="8">
        <f t="shared" si="5056"/>
        <v>16910.67119</v>
      </c>
      <c r="O355" s="8">
        <f t="shared" si="21"/>
        <v>158022.4434</v>
      </c>
      <c r="P355" s="8">
        <f t="shared" ref="P355:AA355" si="5057">P356+P369+P382</f>
        <v>12102.54341</v>
      </c>
      <c r="Q355" s="8">
        <f t="shared" si="5057"/>
        <v>13573.37523</v>
      </c>
      <c r="R355" s="8">
        <f t="shared" si="5057"/>
        <v>15342.95725</v>
      </c>
      <c r="S355" s="8">
        <f t="shared" si="5057"/>
        <v>15317.68381</v>
      </c>
      <c r="T355" s="8">
        <f t="shared" si="5057"/>
        <v>15612.69466</v>
      </c>
      <c r="U355" s="8">
        <f t="shared" si="5057"/>
        <v>16696.25803</v>
      </c>
      <c r="V355" s="8">
        <f t="shared" si="5057"/>
        <v>19482.58075</v>
      </c>
      <c r="W355" s="8">
        <f t="shared" si="5057"/>
        <v>18981.32985</v>
      </c>
      <c r="X355" s="8">
        <f t="shared" si="5057"/>
        <v>17250.28592</v>
      </c>
      <c r="Y355" s="8">
        <f t="shared" si="5057"/>
        <v>16203.96222</v>
      </c>
      <c r="Z355" s="8">
        <f t="shared" si="5057"/>
        <v>17577.4158</v>
      </c>
      <c r="AA355" s="8">
        <f t="shared" si="5057"/>
        <v>21237.13104</v>
      </c>
      <c r="AB355" s="8">
        <f t="shared" si="23"/>
        <v>199378.218</v>
      </c>
      <c r="AC355" s="8">
        <f t="shared" ref="AC355:AN355" si="5058">AC356+AC369+AC382</f>
        <v>16529.79498</v>
      </c>
      <c r="AD355" s="8">
        <f t="shared" si="5058"/>
        <v>18017.43676</v>
      </c>
      <c r="AE355" s="8">
        <f t="shared" si="5058"/>
        <v>20755.79088</v>
      </c>
      <c r="AF355" s="8">
        <f t="shared" si="5058"/>
        <v>20815.598</v>
      </c>
      <c r="AG355" s="8">
        <f t="shared" si="5058"/>
        <v>21214.3749</v>
      </c>
      <c r="AH355" s="8">
        <f t="shared" si="5058"/>
        <v>22651.96807</v>
      </c>
      <c r="AI355" s="8">
        <f t="shared" si="5058"/>
        <v>26347.17397</v>
      </c>
      <c r="AJ355" s="8">
        <f t="shared" si="5058"/>
        <v>25694.95952</v>
      </c>
      <c r="AK355" s="8">
        <f t="shared" si="5058"/>
        <v>23316.45115</v>
      </c>
      <c r="AL355" s="8">
        <f t="shared" si="5058"/>
        <v>21979.71323</v>
      </c>
      <c r="AM355" s="8">
        <f t="shared" si="5058"/>
        <v>24482.5485</v>
      </c>
      <c r="AN355" s="8">
        <f t="shared" si="5058"/>
        <v>28692.03241</v>
      </c>
      <c r="AO355" s="8">
        <f t="shared" si="25"/>
        <v>270497.8424</v>
      </c>
      <c r="AP355" s="8">
        <f t="shared" ref="AP355:BA355" si="5059">AP356+AP369+AP382</f>
        <v>24450.72544</v>
      </c>
      <c r="AQ355" s="8">
        <f t="shared" si="5059"/>
        <v>27086.44728</v>
      </c>
      <c r="AR355" s="8">
        <f t="shared" si="5059"/>
        <v>30223.18836</v>
      </c>
      <c r="AS355" s="8">
        <f t="shared" si="5059"/>
        <v>30179.01162</v>
      </c>
      <c r="AT355" s="8">
        <f t="shared" si="5059"/>
        <v>30706.06111</v>
      </c>
      <c r="AU355" s="8">
        <f t="shared" si="5059"/>
        <v>32610.04907</v>
      </c>
      <c r="AV355" s="8">
        <f t="shared" si="5059"/>
        <v>37531.79048</v>
      </c>
      <c r="AW355" s="8">
        <f t="shared" si="5059"/>
        <v>36683.22736</v>
      </c>
      <c r="AX355" s="8">
        <f t="shared" si="5059"/>
        <v>33396.14112</v>
      </c>
      <c r="AY355" s="8">
        <f t="shared" si="5059"/>
        <v>31698.43154</v>
      </c>
      <c r="AZ355" s="8">
        <f t="shared" si="5059"/>
        <v>34513.21168</v>
      </c>
      <c r="BA355" s="8">
        <f t="shared" si="5059"/>
        <v>40678.98198</v>
      </c>
      <c r="BB355" s="8">
        <f t="shared" si="27"/>
        <v>389757.267</v>
      </c>
      <c r="BC355" s="8">
        <f t="shared" ref="BC355:BN355" si="5060">BC356+BC369+BC382</f>
        <v>38429.17342</v>
      </c>
      <c r="BD355" s="8">
        <f t="shared" si="5060"/>
        <v>42535.22089</v>
      </c>
      <c r="BE355" s="8">
        <f t="shared" si="5060"/>
        <v>47444.8476</v>
      </c>
      <c r="BF355" s="8">
        <f t="shared" si="5060"/>
        <v>47378.95047</v>
      </c>
      <c r="BG355" s="8">
        <f t="shared" si="5060"/>
        <v>48211.5259</v>
      </c>
      <c r="BH355" s="8">
        <f t="shared" si="5060"/>
        <v>51175.86016</v>
      </c>
      <c r="BI355" s="8">
        <f t="shared" si="5060"/>
        <v>58887.39402</v>
      </c>
      <c r="BJ355" s="8">
        <f t="shared" si="5060"/>
        <v>57556.71477</v>
      </c>
      <c r="BK355" s="8">
        <f t="shared" si="5060"/>
        <v>52386.56089</v>
      </c>
      <c r="BL355" s="8">
        <f t="shared" si="5060"/>
        <v>49797.15579</v>
      </c>
      <c r="BM355" s="8">
        <f t="shared" si="5060"/>
        <v>54113.68054</v>
      </c>
      <c r="BN355" s="8">
        <f t="shared" si="5060"/>
        <v>63799.77261</v>
      </c>
      <c r="BO355" s="8">
        <f t="shared" si="29"/>
        <v>611716.857</v>
      </c>
      <c r="BP355" s="8">
        <f t="shared" ref="BP355:CA355" si="5061">BP356+BP369+BP382</f>
        <v>58004.66058</v>
      </c>
      <c r="BQ355" s="8">
        <f t="shared" si="5061"/>
        <v>64168.41313</v>
      </c>
      <c r="BR355" s="8">
        <f t="shared" si="5061"/>
        <v>71549.16065</v>
      </c>
      <c r="BS355" s="8">
        <f t="shared" si="5061"/>
        <v>71451.11797</v>
      </c>
      <c r="BT355" s="8">
        <f t="shared" si="5061"/>
        <v>72705.21818</v>
      </c>
      <c r="BU355" s="8">
        <f t="shared" si="5061"/>
        <v>77135.86837</v>
      </c>
      <c r="BV355" s="8">
        <f t="shared" si="5061"/>
        <v>88790.69846</v>
      </c>
      <c r="BW355" s="8">
        <f t="shared" si="5061"/>
        <v>86768.0282</v>
      </c>
      <c r="BX355" s="8">
        <f t="shared" si="5061"/>
        <v>78994.90137</v>
      </c>
      <c r="BY355" s="8">
        <f t="shared" si="5061"/>
        <v>75162.03191</v>
      </c>
      <c r="BZ355" s="8">
        <f t="shared" si="5061"/>
        <v>81466.46334</v>
      </c>
      <c r="CA355" s="8">
        <f t="shared" si="5061"/>
        <v>96157.85141</v>
      </c>
      <c r="CB355" s="8">
        <f t="shared" si="31"/>
        <v>922354.4136</v>
      </c>
      <c r="CC355" s="8">
        <f t="shared" ref="CC355:CN355" si="5062">CC356+CC369+CC382</f>
        <v>90040.08487</v>
      </c>
      <c r="CD355" s="8">
        <f t="shared" si="5062"/>
        <v>99565.51315</v>
      </c>
      <c r="CE355" s="8">
        <f t="shared" si="5062"/>
        <v>110981.074</v>
      </c>
      <c r="CF355" s="8">
        <f t="shared" si="5062"/>
        <v>110828.6546</v>
      </c>
      <c r="CG355" s="8">
        <f t="shared" si="5062"/>
        <v>112769.6326</v>
      </c>
      <c r="CH355" s="8">
        <f t="shared" si="5062"/>
        <v>119584.2204</v>
      </c>
      <c r="CI355" s="8">
        <f t="shared" si="5062"/>
        <v>137725.1537</v>
      </c>
      <c r="CJ355" s="8">
        <f t="shared" si="5062"/>
        <v>134550.8703</v>
      </c>
      <c r="CK355" s="8">
        <f t="shared" si="5062"/>
        <v>122623.0288</v>
      </c>
      <c r="CL355" s="8">
        <f t="shared" si="5062"/>
        <v>116693.9117</v>
      </c>
      <c r="CM355" s="8">
        <f t="shared" si="5062"/>
        <v>126045.0864</v>
      </c>
      <c r="CN355" s="8">
        <f t="shared" si="5062"/>
        <v>149089.3245</v>
      </c>
      <c r="CO355" s="8">
        <f t="shared" si="33"/>
        <v>1430496.555</v>
      </c>
      <c r="CP355" s="2"/>
      <c r="CQ355" s="2"/>
      <c r="CR355" s="48">
        <f>O355-'ОПУ БС'!C355</f>
        <v>0</v>
      </c>
      <c r="CS355" s="48">
        <f>AB355-'ОПУ БС'!D355</f>
        <v>0</v>
      </c>
      <c r="CT355" s="48">
        <f>AO355-'ОПУ БС'!E355</f>
        <v>-0.256</v>
      </c>
      <c r="CU355" s="48">
        <f>BB355-'ОПУ БС'!F355</f>
        <v>0.08704000001</v>
      </c>
      <c r="CV355" s="48">
        <f>BO355-'ОПУ БС'!G355</f>
        <v>0.1545215998</v>
      </c>
      <c r="CW355" s="48">
        <f>CB355-'ОПУ БС'!H355</f>
        <v>0.0007024641382</v>
      </c>
      <c r="CX355" s="48">
        <f>CO355-'ОПУ БС'!I355</f>
        <v>-0.3512694372</v>
      </c>
      <c r="CY355" s="2"/>
      <c r="CZ355" s="2"/>
      <c r="DA355" s="49">
        <f t="shared" ref="DA355:DL355" si="5063">DA356+DA369+DA382</f>
        <v>0</v>
      </c>
      <c r="DB355" s="49">
        <f t="shared" si="5063"/>
        <v>0</v>
      </c>
      <c r="DC355" s="49">
        <f t="shared" si="5063"/>
        <v>0</v>
      </c>
      <c r="DD355" s="49">
        <f t="shared" si="5063"/>
        <v>0</v>
      </c>
      <c r="DE355" s="49">
        <f t="shared" si="5063"/>
        <v>0</v>
      </c>
      <c r="DF355" s="49">
        <f t="shared" si="5063"/>
        <v>-85.23099895</v>
      </c>
      <c r="DG355" s="49">
        <f t="shared" si="5063"/>
        <v>-98.47669074</v>
      </c>
      <c r="DH355" s="49">
        <f t="shared" si="5063"/>
        <v>-97.86772431</v>
      </c>
      <c r="DI355" s="49">
        <f t="shared" si="5063"/>
        <v>-91.54134721</v>
      </c>
      <c r="DJ355" s="49">
        <f t="shared" si="5063"/>
        <v>-86.54550713</v>
      </c>
      <c r="DK355" s="49">
        <f t="shared" si="5063"/>
        <v>-100.8689243</v>
      </c>
      <c r="DL355" s="49">
        <f t="shared" si="5063"/>
        <v>-109.4254991</v>
      </c>
      <c r="DM355" s="50">
        <f t="shared" si="35"/>
        <v>-669.9566917</v>
      </c>
      <c r="DN355" s="49">
        <f t="shared" ref="DN355:DY355" si="5064">DN356+DN369+DN382</f>
        <v>-105.7398185</v>
      </c>
      <c r="DO355" s="49">
        <f t="shared" si="5064"/>
        <v>-120.3250992</v>
      </c>
      <c r="DP355" s="49">
        <f t="shared" si="5064"/>
        <v>-134.6178297</v>
      </c>
      <c r="DQ355" s="49">
        <f t="shared" si="5064"/>
        <v>-134.3267596</v>
      </c>
      <c r="DR355" s="49">
        <f t="shared" si="5064"/>
        <v>-133.837488</v>
      </c>
      <c r="DS355" s="49">
        <f t="shared" si="5064"/>
        <v>-140.8380433</v>
      </c>
      <c r="DT355" s="49">
        <f t="shared" si="5064"/>
        <v>-162.5828436</v>
      </c>
      <c r="DU355" s="49">
        <f t="shared" si="5064"/>
        <v>-161.7956503</v>
      </c>
      <c r="DV355" s="49">
        <f t="shared" si="5064"/>
        <v>-1254.097948</v>
      </c>
      <c r="DW355" s="49">
        <f t="shared" si="5064"/>
        <v>-1182.794529</v>
      </c>
      <c r="DX355" s="49">
        <f t="shared" si="5064"/>
        <v>-1222.413161</v>
      </c>
      <c r="DY355" s="49">
        <f t="shared" si="5064"/>
        <v>-1493.65285</v>
      </c>
      <c r="DZ355" s="50">
        <f t="shared" si="37"/>
        <v>-6247.022019</v>
      </c>
      <c r="EA355" s="49">
        <f t="shared" ref="EA355:EL355" si="5065">EA356+EA369+EA382</f>
        <v>-3359.502604</v>
      </c>
      <c r="EB355" s="49">
        <f t="shared" si="5065"/>
        <v>-3674.275477</v>
      </c>
      <c r="EC355" s="49">
        <f t="shared" si="5065"/>
        <v>-4134.171716</v>
      </c>
      <c r="ED355" s="49">
        <f t="shared" si="5065"/>
        <v>-4116.44992</v>
      </c>
      <c r="EE355" s="49">
        <f t="shared" si="5065"/>
        <v>-4201.234002</v>
      </c>
      <c r="EF355" s="49">
        <f t="shared" si="5065"/>
        <v>-4464.625644</v>
      </c>
      <c r="EG355" s="49">
        <f t="shared" si="5065"/>
        <v>-5128.93005</v>
      </c>
      <c r="EH355" s="49">
        <f t="shared" si="5065"/>
        <v>-5000.168938</v>
      </c>
      <c r="EI355" s="49">
        <f t="shared" si="5065"/>
        <v>-4647.131365</v>
      </c>
      <c r="EJ355" s="49">
        <f t="shared" si="5065"/>
        <v>-4381.977439</v>
      </c>
      <c r="EK355" s="49">
        <f t="shared" si="5065"/>
        <v>-4475.700534</v>
      </c>
      <c r="EL355" s="49">
        <f t="shared" si="5065"/>
        <v>-5533.042754</v>
      </c>
      <c r="EM355" s="50">
        <f t="shared" si="39"/>
        <v>-53117.21044</v>
      </c>
      <c r="EN355" s="49">
        <f t="shared" ref="EN355:EY355" si="5066">EN356+EN369+EN382</f>
        <v>-9120.068459</v>
      </c>
      <c r="EO355" s="49">
        <f t="shared" si="5066"/>
        <v>-9964.986166</v>
      </c>
      <c r="EP355" s="49">
        <f t="shared" si="5066"/>
        <v>-11212.58242</v>
      </c>
      <c r="EQ355" s="49">
        <f t="shared" si="5066"/>
        <v>-11165.11866</v>
      </c>
      <c r="ER355" s="49">
        <f t="shared" si="5066"/>
        <v>-11401.59458</v>
      </c>
      <c r="ES355" s="49">
        <f t="shared" si="5066"/>
        <v>-12119.41803</v>
      </c>
      <c r="ET355" s="49">
        <f t="shared" si="5066"/>
        <v>-13921.23998</v>
      </c>
      <c r="EU355" s="49">
        <f t="shared" si="5066"/>
        <v>-13564.74835</v>
      </c>
      <c r="EV355" s="49">
        <f t="shared" si="5066"/>
        <v>-12605.30824</v>
      </c>
      <c r="EW355" s="49">
        <f t="shared" si="5066"/>
        <v>-11885.38912</v>
      </c>
      <c r="EX355" s="49">
        <f t="shared" si="5066"/>
        <v>-12100.04256</v>
      </c>
      <c r="EY355" s="49">
        <f t="shared" si="5066"/>
        <v>-15007.03448</v>
      </c>
      <c r="EZ355" s="51">
        <f t="shared" si="41"/>
        <v>-144067.531</v>
      </c>
      <c r="FA355" s="49">
        <f t="shared" ref="FA355:FL355" si="5067">FA356+FA369+FA382</f>
        <v>-12698.41802</v>
      </c>
      <c r="FB355" s="49">
        <f t="shared" si="5067"/>
        <v>-13871.197</v>
      </c>
      <c r="FC355" s="49">
        <f t="shared" si="5067"/>
        <v>-15606.71038</v>
      </c>
      <c r="FD355" s="49">
        <f t="shared" si="5067"/>
        <v>-15542.06712</v>
      </c>
      <c r="FE355" s="49">
        <f t="shared" si="5067"/>
        <v>-15873.80354</v>
      </c>
      <c r="FF355" s="49">
        <f t="shared" si="5067"/>
        <v>-16874.53464</v>
      </c>
      <c r="FG355" s="49">
        <f t="shared" si="5067"/>
        <v>-19382.51242</v>
      </c>
      <c r="FH355" s="49">
        <f t="shared" si="5067"/>
        <v>-18883.44434</v>
      </c>
      <c r="FI355" s="49">
        <f t="shared" si="5067"/>
        <v>-17547.16216</v>
      </c>
      <c r="FJ355" s="49">
        <f t="shared" si="5067"/>
        <v>-16544.73285</v>
      </c>
      <c r="FK355" s="49">
        <f t="shared" si="5067"/>
        <v>-16829.15707</v>
      </c>
      <c r="FL355" s="49">
        <f t="shared" si="5067"/>
        <v>-20889.96971</v>
      </c>
      <c r="FM355" s="51">
        <f t="shared" si="43"/>
        <v>-200543.7092</v>
      </c>
      <c r="FN355" s="2"/>
      <c r="FO355" s="2"/>
      <c r="FP355" s="8">
        <f t="shared" ref="FP355:GA355" si="5068">FP356+FP369+FP382</f>
        <v>9516.469559</v>
      </c>
      <c r="FQ355" s="8">
        <f t="shared" si="5068"/>
        <v>10711.48972</v>
      </c>
      <c r="FR355" s="8">
        <f t="shared" si="5068"/>
        <v>12139.96359</v>
      </c>
      <c r="FS355" s="8">
        <f t="shared" si="5068"/>
        <v>12118.25638</v>
      </c>
      <c r="FT355" s="8">
        <f t="shared" si="5068"/>
        <v>12354.95562</v>
      </c>
      <c r="FU355" s="8">
        <f t="shared" si="5068"/>
        <v>13231.84208</v>
      </c>
      <c r="FV355" s="8">
        <f t="shared" si="5068"/>
        <v>15492.77346</v>
      </c>
      <c r="FW355" s="8">
        <f t="shared" si="5068"/>
        <v>15082.10869</v>
      </c>
      <c r="FX355" s="8">
        <f t="shared" si="5068"/>
        <v>13730.03801</v>
      </c>
      <c r="FY355" s="8">
        <f t="shared" si="5068"/>
        <v>12853.11316</v>
      </c>
      <c r="FZ355" s="8">
        <f t="shared" si="5068"/>
        <v>13880.76197</v>
      </c>
      <c r="GA355" s="8">
        <f t="shared" si="5068"/>
        <v>16910.67119</v>
      </c>
      <c r="GB355" s="52">
        <f t="shared" si="45"/>
        <v>158022.4434</v>
      </c>
      <c r="GC355" s="8">
        <f t="shared" ref="GC355:GN355" si="5069">GC356+GC369+GC382</f>
        <v>12102.54341</v>
      </c>
      <c r="GD355" s="8">
        <f t="shared" si="5069"/>
        <v>13573.37523</v>
      </c>
      <c r="GE355" s="8">
        <f t="shared" si="5069"/>
        <v>15342.95725</v>
      </c>
      <c r="GF355" s="8">
        <f t="shared" si="5069"/>
        <v>15317.68381</v>
      </c>
      <c r="GG355" s="8">
        <f t="shared" si="5069"/>
        <v>15612.69466</v>
      </c>
      <c r="GH355" s="8">
        <f t="shared" si="5069"/>
        <v>16696.25803</v>
      </c>
      <c r="GI355" s="8">
        <f t="shared" si="5069"/>
        <v>19482.58075</v>
      </c>
      <c r="GJ355" s="8">
        <f t="shared" si="5069"/>
        <v>18981.32985</v>
      </c>
      <c r="GK355" s="8">
        <f t="shared" si="5069"/>
        <v>17250.28592</v>
      </c>
      <c r="GL355" s="8">
        <f t="shared" si="5069"/>
        <v>16203.96222</v>
      </c>
      <c r="GM355" s="8">
        <f t="shared" si="5069"/>
        <v>17577.4158</v>
      </c>
      <c r="GN355" s="8">
        <f t="shared" si="5069"/>
        <v>21237.13104</v>
      </c>
      <c r="GO355" s="52">
        <f t="shared" si="47"/>
        <v>199378.218</v>
      </c>
      <c r="GP355" s="53">
        <f t="shared" ref="GP355:HA355" si="5070">GP356+GP369+GP382</f>
        <v>16529.79498</v>
      </c>
      <c r="GQ355" s="53">
        <f t="shared" si="5070"/>
        <v>18017.43676</v>
      </c>
      <c r="GR355" s="53">
        <f t="shared" si="5070"/>
        <v>20755.79088</v>
      </c>
      <c r="GS355" s="53">
        <f t="shared" si="5070"/>
        <v>20815.598</v>
      </c>
      <c r="GT355" s="53">
        <f t="shared" si="5070"/>
        <v>21214.3749</v>
      </c>
      <c r="GU355" s="53">
        <f t="shared" si="5070"/>
        <v>22566.73707</v>
      </c>
      <c r="GV355" s="53">
        <f t="shared" si="5070"/>
        <v>26248.69728</v>
      </c>
      <c r="GW355" s="53">
        <f t="shared" si="5070"/>
        <v>25597.0918</v>
      </c>
      <c r="GX355" s="53">
        <f t="shared" si="5070"/>
        <v>23224.9098</v>
      </c>
      <c r="GY355" s="53">
        <f t="shared" si="5070"/>
        <v>21893.16772</v>
      </c>
      <c r="GZ355" s="53">
        <f t="shared" si="5070"/>
        <v>24381.67957</v>
      </c>
      <c r="HA355" s="53">
        <f t="shared" si="5070"/>
        <v>28582.60692</v>
      </c>
      <c r="HB355" s="52">
        <f t="shared" si="49"/>
        <v>269827.8857</v>
      </c>
      <c r="HC355" s="53">
        <f t="shared" ref="HC355:HN355" si="5071">HC356+HC369+HC382</f>
        <v>24344.98562</v>
      </c>
      <c r="HD355" s="53">
        <f t="shared" si="5071"/>
        <v>26966.12218</v>
      </c>
      <c r="HE355" s="53">
        <f t="shared" si="5071"/>
        <v>30088.57053</v>
      </c>
      <c r="HF355" s="53">
        <f t="shared" si="5071"/>
        <v>30044.68486</v>
      </c>
      <c r="HG355" s="53">
        <f t="shared" si="5071"/>
        <v>30572.22362</v>
      </c>
      <c r="HH355" s="53">
        <f t="shared" si="5071"/>
        <v>32469.21102</v>
      </c>
      <c r="HI355" s="53">
        <f t="shared" si="5071"/>
        <v>37369.20764</v>
      </c>
      <c r="HJ355" s="53">
        <f t="shared" si="5071"/>
        <v>36521.43171</v>
      </c>
      <c r="HK355" s="53">
        <f t="shared" si="5071"/>
        <v>32142.04318</v>
      </c>
      <c r="HL355" s="53">
        <f t="shared" si="5071"/>
        <v>30515.63702</v>
      </c>
      <c r="HM355" s="53">
        <f t="shared" si="5071"/>
        <v>33290.79852</v>
      </c>
      <c r="HN355" s="53">
        <f t="shared" si="5071"/>
        <v>39185.32913</v>
      </c>
      <c r="HO355" s="52">
        <f t="shared" si="51"/>
        <v>383510.245</v>
      </c>
      <c r="HP355" s="53">
        <f t="shared" ref="HP355:IA355" si="5072">HP356+HP369+HP382</f>
        <v>35069.67082</v>
      </c>
      <c r="HQ355" s="53">
        <f t="shared" si="5072"/>
        <v>38860.94541</v>
      </c>
      <c r="HR355" s="53">
        <f t="shared" si="5072"/>
        <v>43310.67588</v>
      </c>
      <c r="HS355" s="53">
        <f t="shared" si="5072"/>
        <v>43262.50055</v>
      </c>
      <c r="HT355" s="53">
        <f t="shared" si="5072"/>
        <v>44010.2919</v>
      </c>
      <c r="HU355" s="53">
        <f t="shared" si="5072"/>
        <v>46711.23451</v>
      </c>
      <c r="HV355" s="53">
        <f t="shared" si="5072"/>
        <v>53758.46397</v>
      </c>
      <c r="HW355" s="53">
        <f t="shared" si="5072"/>
        <v>52556.54583</v>
      </c>
      <c r="HX355" s="53">
        <f t="shared" si="5072"/>
        <v>47739.42952</v>
      </c>
      <c r="HY355" s="53">
        <f t="shared" si="5072"/>
        <v>45415.17835</v>
      </c>
      <c r="HZ355" s="53">
        <f t="shared" si="5072"/>
        <v>49637.98001</v>
      </c>
      <c r="IA355" s="53">
        <f t="shared" si="5072"/>
        <v>58266.72985</v>
      </c>
      <c r="IB355" s="52">
        <f t="shared" si="53"/>
        <v>558599.6466</v>
      </c>
      <c r="IC355" s="53">
        <f t="shared" ref="IC355:IN355" si="5073">IC356+IC369+IC382</f>
        <v>48884.59212</v>
      </c>
      <c r="ID355" s="53">
        <f t="shared" si="5073"/>
        <v>54203.42697</v>
      </c>
      <c r="IE355" s="53">
        <f t="shared" si="5073"/>
        <v>60336.57822</v>
      </c>
      <c r="IF355" s="53">
        <f t="shared" si="5073"/>
        <v>60285.99931</v>
      </c>
      <c r="IG355" s="53">
        <f t="shared" si="5073"/>
        <v>61303.62361</v>
      </c>
      <c r="IH355" s="53">
        <f t="shared" si="5073"/>
        <v>65016.45034</v>
      </c>
      <c r="II355" s="53">
        <f t="shared" si="5073"/>
        <v>74869.45848</v>
      </c>
      <c r="IJ355" s="53">
        <f t="shared" si="5073"/>
        <v>73203.27985</v>
      </c>
      <c r="IK355" s="53">
        <f t="shared" si="5073"/>
        <v>66389.59313</v>
      </c>
      <c r="IL355" s="53">
        <f t="shared" si="5073"/>
        <v>63276.64279</v>
      </c>
      <c r="IM355" s="53">
        <f t="shared" si="5073"/>
        <v>69366.42078</v>
      </c>
      <c r="IN355" s="53">
        <f t="shared" si="5073"/>
        <v>81150.81693</v>
      </c>
      <c r="IO355" s="52">
        <f t="shared" si="55"/>
        <v>778286.8825</v>
      </c>
      <c r="IP355" s="53">
        <f t="shared" ref="IP355:JA355" si="5074">IP356+IP369+IP382</f>
        <v>77341.66685</v>
      </c>
      <c r="IQ355" s="53">
        <f t="shared" si="5074"/>
        <v>85694.31615</v>
      </c>
      <c r="IR355" s="53">
        <f t="shared" si="5074"/>
        <v>95374.36366</v>
      </c>
      <c r="IS355" s="53">
        <f t="shared" si="5074"/>
        <v>95286.58744</v>
      </c>
      <c r="IT355" s="53">
        <f t="shared" si="5074"/>
        <v>96895.82906</v>
      </c>
      <c r="IU355" s="53">
        <f t="shared" si="5074"/>
        <v>102709.6858</v>
      </c>
      <c r="IV355" s="53">
        <f t="shared" si="5074"/>
        <v>118342.6413</v>
      </c>
      <c r="IW355" s="53">
        <f t="shared" si="5074"/>
        <v>115667.426</v>
      </c>
      <c r="IX355" s="53">
        <f t="shared" si="5074"/>
        <v>105075.8666</v>
      </c>
      <c r="IY355" s="53">
        <f t="shared" si="5074"/>
        <v>100149.1789</v>
      </c>
      <c r="IZ355" s="53">
        <f t="shared" si="5074"/>
        <v>109215.9293</v>
      </c>
      <c r="JA355" s="53">
        <f t="shared" si="5074"/>
        <v>128199.3548</v>
      </c>
      <c r="JB355" s="52">
        <f t="shared" si="57"/>
        <v>1229952.846</v>
      </c>
      <c r="JC355" s="2"/>
      <c r="JD355" s="2"/>
      <c r="JE355" s="19">
        <f t="shared" si="58"/>
        <v>0</v>
      </c>
      <c r="JF355" s="19">
        <f t="shared" si="59"/>
        <v>0</v>
      </c>
      <c r="JG355" s="48">
        <f t="shared" si="60"/>
        <v>0</v>
      </c>
      <c r="JH355" s="48">
        <f t="shared" si="61"/>
        <v>0</v>
      </c>
      <c r="JI355" s="48">
        <f t="shared" si="62"/>
        <v>0</v>
      </c>
      <c r="JJ355" s="48">
        <f t="shared" si="63"/>
        <v>0</v>
      </c>
      <c r="JK355" s="48">
        <f t="shared" si="64"/>
        <v>0.0000000004656612873</v>
      </c>
    </row>
    <row r="356" ht="19.5" customHeight="1" outlineLevel="1">
      <c r="A356" s="2"/>
      <c r="B356" s="6" t="s">
        <v>16</v>
      </c>
      <c r="C356" s="8">
        <f t="shared" ref="C356:N356" si="5075">C357+C361</f>
        <v>6642.27654</v>
      </c>
      <c r="D356" s="8">
        <f t="shared" si="5075"/>
        <v>7336.396682</v>
      </c>
      <c r="E356" s="8">
        <f t="shared" si="5075"/>
        <v>8144.202941</v>
      </c>
      <c r="F356" s="8">
        <f t="shared" si="5075"/>
        <v>8128.048923</v>
      </c>
      <c r="G356" s="8">
        <f t="shared" si="5075"/>
        <v>8238.443405</v>
      </c>
      <c r="H356" s="8">
        <f t="shared" si="5075"/>
        <v>8741.248514</v>
      </c>
      <c r="I356" s="8">
        <f t="shared" si="5075"/>
        <v>10148.27663</v>
      </c>
      <c r="J356" s="8">
        <f t="shared" si="5075"/>
        <v>9843.678368</v>
      </c>
      <c r="K356" s="8">
        <f t="shared" si="5075"/>
        <v>9165.278186</v>
      </c>
      <c r="L356" s="8">
        <f t="shared" si="5075"/>
        <v>8648.701865</v>
      </c>
      <c r="M356" s="8">
        <f t="shared" si="5075"/>
        <v>8916.701636</v>
      </c>
      <c r="N356" s="8">
        <f t="shared" si="5075"/>
        <v>10924.79694</v>
      </c>
      <c r="O356" s="8">
        <f t="shared" si="21"/>
        <v>104878.0506</v>
      </c>
      <c r="P356" s="8">
        <f t="shared" ref="P356:AA356" si="5076">P357+P361</f>
        <v>7887.143341</v>
      </c>
      <c r="Q356" s="8">
        <f t="shared" si="5076"/>
        <v>8710.595621</v>
      </c>
      <c r="R356" s="8">
        <f t="shared" si="5076"/>
        <v>9670.356018</v>
      </c>
      <c r="S356" s="8">
        <f t="shared" si="5076"/>
        <v>9651.372772</v>
      </c>
      <c r="T356" s="8">
        <f t="shared" si="5076"/>
        <v>9782.555663</v>
      </c>
      <c r="U356" s="8">
        <f t="shared" si="5076"/>
        <v>10378.70706</v>
      </c>
      <c r="V356" s="8">
        <f t="shared" si="5076"/>
        <v>12049.28905</v>
      </c>
      <c r="W356" s="8">
        <f t="shared" si="5076"/>
        <v>11689.8298</v>
      </c>
      <c r="X356" s="8">
        <f t="shared" si="5076"/>
        <v>10883.5695</v>
      </c>
      <c r="Y356" s="8">
        <f t="shared" si="5076"/>
        <v>10269.80945</v>
      </c>
      <c r="Z356" s="8">
        <f t="shared" si="5076"/>
        <v>10588.33871</v>
      </c>
      <c r="AA356" s="8">
        <f t="shared" si="5076"/>
        <v>12972.27523</v>
      </c>
      <c r="AB356" s="8">
        <f t="shared" si="23"/>
        <v>124533.8422</v>
      </c>
      <c r="AC356" s="8">
        <f t="shared" ref="AC356:AN356" si="5077">AC357+AC361</f>
        <v>10127.27944</v>
      </c>
      <c r="AD356" s="8">
        <f t="shared" si="5077"/>
        <v>10712.63023</v>
      </c>
      <c r="AE356" s="8">
        <f t="shared" si="5077"/>
        <v>12324.77003</v>
      </c>
      <c r="AF356" s="8">
        <f t="shared" si="5077"/>
        <v>12392.59195</v>
      </c>
      <c r="AG356" s="8">
        <f t="shared" si="5077"/>
        <v>12564.34323</v>
      </c>
      <c r="AH356" s="8">
        <f t="shared" si="5077"/>
        <v>13323.98031</v>
      </c>
      <c r="AI356" s="8">
        <f t="shared" si="5077"/>
        <v>15471.45333</v>
      </c>
      <c r="AJ356" s="8">
        <f t="shared" si="5077"/>
        <v>15012.85446</v>
      </c>
      <c r="AK356" s="8">
        <f t="shared" si="5077"/>
        <v>13975.63099</v>
      </c>
      <c r="AL356" s="8">
        <f t="shared" si="5077"/>
        <v>13187.02877</v>
      </c>
      <c r="AM356" s="8">
        <f t="shared" si="5077"/>
        <v>14155.13987</v>
      </c>
      <c r="AN356" s="8">
        <f t="shared" si="5077"/>
        <v>16656.70961</v>
      </c>
      <c r="AO356" s="8">
        <f t="shared" si="25"/>
        <v>159904.4122</v>
      </c>
      <c r="AP356" s="8">
        <f t="shared" ref="AP356:BA356" si="5078">AP357+AP361</f>
        <v>14349.50878</v>
      </c>
      <c r="AQ356" s="8">
        <f t="shared" si="5078"/>
        <v>15845.71168</v>
      </c>
      <c r="AR356" s="8">
        <f t="shared" si="5078"/>
        <v>17593.2845</v>
      </c>
      <c r="AS356" s="8">
        <f t="shared" si="5078"/>
        <v>17559.26733</v>
      </c>
      <c r="AT356" s="8">
        <f t="shared" si="5078"/>
        <v>17806.75196</v>
      </c>
      <c r="AU356" s="8">
        <f t="shared" si="5078"/>
        <v>18873.42628</v>
      </c>
      <c r="AV356" s="8">
        <f t="shared" si="5078"/>
        <v>21918.85576</v>
      </c>
      <c r="AW356" s="8">
        <f t="shared" si="5078"/>
        <v>21275.3199</v>
      </c>
      <c r="AX356" s="8">
        <f t="shared" si="5078"/>
        <v>19803.23215</v>
      </c>
      <c r="AY356" s="8">
        <f t="shared" si="5078"/>
        <v>18685.31726</v>
      </c>
      <c r="AZ356" s="8">
        <f t="shared" si="5078"/>
        <v>19259.34997</v>
      </c>
      <c r="BA356" s="8">
        <f t="shared" si="5078"/>
        <v>23601.16576</v>
      </c>
      <c r="BB356" s="8">
        <f t="shared" si="27"/>
        <v>226571.1913</v>
      </c>
      <c r="BC356" s="8">
        <f t="shared" ref="BC356:BN356" si="5079">BC357+BC361</f>
        <v>22134.60321</v>
      </c>
      <c r="BD356" s="8">
        <f t="shared" si="5079"/>
        <v>24441.48172</v>
      </c>
      <c r="BE356" s="8">
        <f t="shared" si="5079"/>
        <v>27137.97609</v>
      </c>
      <c r="BF356" s="8">
        <f t="shared" si="5079"/>
        <v>27085.76445</v>
      </c>
      <c r="BG356" s="8">
        <f t="shared" si="5079"/>
        <v>27474.19613</v>
      </c>
      <c r="BH356" s="8">
        <f t="shared" si="5079"/>
        <v>29104.36352</v>
      </c>
      <c r="BI356" s="8">
        <f t="shared" si="5079"/>
        <v>33806.60224</v>
      </c>
      <c r="BJ356" s="8">
        <f t="shared" si="5079"/>
        <v>32822.81877</v>
      </c>
      <c r="BK356" s="8">
        <f t="shared" si="5079"/>
        <v>30548.46299</v>
      </c>
      <c r="BL356" s="8">
        <f t="shared" si="5079"/>
        <v>28823.30038</v>
      </c>
      <c r="BM356" s="8">
        <f t="shared" si="5079"/>
        <v>29708.56798</v>
      </c>
      <c r="BN356" s="8">
        <f t="shared" si="5079"/>
        <v>36405.59738</v>
      </c>
      <c r="BO356" s="8">
        <f t="shared" si="29"/>
        <v>349493.7349</v>
      </c>
      <c r="BP356" s="8">
        <f t="shared" ref="BP356:CA356" si="5080">BP357+BP361</f>
        <v>34197.0972</v>
      </c>
      <c r="BQ356" s="8">
        <f t="shared" si="5080"/>
        <v>37758.93871</v>
      </c>
      <c r="BR356" s="8">
        <f t="shared" si="5080"/>
        <v>41926.62684</v>
      </c>
      <c r="BS356" s="8">
        <f t="shared" si="5080"/>
        <v>41846.44789</v>
      </c>
      <c r="BT356" s="8">
        <f t="shared" si="5080"/>
        <v>42457.09768</v>
      </c>
      <c r="BU356" s="8">
        <f t="shared" si="5080"/>
        <v>44950.40245</v>
      </c>
      <c r="BV356" s="8">
        <f t="shared" si="5080"/>
        <v>52224.12116</v>
      </c>
      <c r="BW356" s="8">
        <f t="shared" si="5080"/>
        <v>50717.45291</v>
      </c>
      <c r="BX356" s="8">
        <f t="shared" si="5080"/>
        <v>47198.16807</v>
      </c>
      <c r="BY356" s="8">
        <f t="shared" si="5080"/>
        <v>44531.7151</v>
      </c>
      <c r="BZ356" s="8">
        <f t="shared" si="5080"/>
        <v>45900.87261</v>
      </c>
      <c r="CA356" s="8">
        <f t="shared" si="5080"/>
        <v>56245.22565</v>
      </c>
      <c r="CB356" s="8">
        <f t="shared" si="31"/>
        <v>539954.1663</v>
      </c>
      <c r="CC356" s="8">
        <f t="shared" ref="CC356:CN356" si="5081">CC357+CC361</f>
        <v>54978.23104</v>
      </c>
      <c r="CD356" s="8">
        <f t="shared" si="5081"/>
        <v>60699.34244</v>
      </c>
      <c r="CE356" s="8">
        <f t="shared" si="5081"/>
        <v>67403.8289</v>
      </c>
      <c r="CF356" s="8">
        <f t="shared" si="5081"/>
        <v>67275.99325</v>
      </c>
      <c r="CG356" s="8">
        <f t="shared" si="5081"/>
        <v>68274.85558</v>
      </c>
      <c r="CH356" s="8">
        <f t="shared" si="5081"/>
        <v>72248.55369</v>
      </c>
      <c r="CI356" s="8">
        <f t="shared" si="5081"/>
        <v>83953.31794</v>
      </c>
      <c r="CJ356" s="8">
        <f t="shared" si="5081"/>
        <v>81548.50816</v>
      </c>
      <c r="CK356" s="8">
        <f t="shared" si="5081"/>
        <v>75882.7043</v>
      </c>
      <c r="CL356" s="8">
        <f t="shared" si="5081"/>
        <v>71594.26065</v>
      </c>
      <c r="CM356" s="8">
        <f t="shared" si="5081"/>
        <v>73793.01414</v>
      </c>
      <c r="CN356" s="8">
        <f t="shared" si="5081"/>
        <v>90424.72211</v>
      </c>
      <c r="CO356" s="8">
        <f t="shared" si="33"/>
        <v>868077.3322</v>
      </c>
      <c r="CP356" s="2"/>
      <c r="CQ356" s="2"/>
      <c r="CR356" s="48">
        <f>O356-'ОПУ БС'!C356</f>
        <v>0</v>
      </c>
      <c r="CS356" s="48">
        <f>AB356-'ОПУ БС'!D356</f>
        <v>0</v>
      </c>
      <c r="CT356" s="48">
        <f>AO356-'ОПУ БС'!E356</f>
        <v>0</v>
      </c>
      <c r="CU356" s="48">
        <f>BB356-'ОПУ БС'!F356</f>
        <v>0</v>
      </c>
      <c r="CV356" s="48">
        <f>BO356-'ОПУ БС'!G356</f>
        <v>0</v>
      </c>
      <c r="CW356" s="48">
        <f>CB356-'ОПУ БС'!H356</f>
        <v>0.0000000001164153218</v>
      </c>
      <c r="CX356" s="48">
        <f>CO356-'ОПУ БС'!I356</f>
        <v>0</v>
      </c>
      <c r="CY356" s="2"/>
      <c r="CZ356" s="2"/>
      <c r="DA356" s="49">
        <f t="shared" ref="DA356:DL356" si="5082">DA357+DA361</f>
        <v>0</v>
      </c>
      <c r="DB356" s="49">
        <f t="shared" si="5082"/>
        <v>0</v>
      </c>
      <c r="DC356" s="49">
        <f t="shared" si="5082"/>
        <v>0</v>
      </c>
      <c r="DD356" s="49">
        <f t="shared" si="5082"/>
        <v>0</v>
      </c>
      <c r="DE356" s="49">
        <f t="shared" si="5082"/>
        <v>0</v>
      </c>
      <c r="DF356" s="49">
        <f t="shared" si="5082"/>
        <v>-55.78071105</v>
      </c>
      <c r="DG356" s="49">
        <f t="shared" si="5082"/>
        <v>-68.02808264</v>
      </c>
      <c r="DH356" s="49">
        <f t="shared" si="5082"/>
        <v>-64.89474384</v>
      </c>
      <c r="DI356" s="49">
        <f t="shared" si="5082"/>
        <v>-60.90273704</v>
      </c>
      <c r="DJ356" s="49">
        <f t="shared" si="5082"/>
        <v>-57.65767469</v>
      </c>
      <c r="DK356" s="49">
        <f t="shared" si="5082"/>
        <v>-65.55343144</v>
      </c>
      <c r="DL356" s="49">
        <f t="shared" si="5082"/>
        <v>-72.95096316</v>
      </c>
      <c r="DM356" s="50">
        <f t="shared" si="35"/>
        <v>-445.7683439</v>
      </c>
      <c r="DN356" s="49">
        <f t="shared" ref="DN356:DY356" si="5083">DN357+DN361</f>
        <v>-74.78453976</v>
      </c>
      <c r="DO356" s="49">
        <f t="shared" si="5083"/>
        <v>-81.79868291</v>
      </c>
      <c r="DP356" s="49">
        <f t="shared" si="5083"/>
        <v>-91.53723596</v>
      </c>
      <c r="DQ356" s="49">
        <f t="shared" si="5083"/>
        <v>-91.5126605</v>
      </c>
      <c r="DR356" s="49">
        <f t="shared" si="5083"/>
        <v>-90.06714243</v>
      </c>
      <c r="DS356" s="49">
        <f t="shared" si="5083"/>
        <v>-94.23518134</v>
      </c>
      <c r="DT356" s="49">
        <f t="shared" si="5083"/>
        <v>-114.5900654</v>
      </c>
      <c r="DU356" s="49">
        <f t="shared" si="5083"/>
        <v>-109.6154349</v>
      </c>
      <c r="DV356" s="49">
        <f t="shared" si="5083"/>
        <v>-102.7502999</v>
      </c>
      <c r="DW356" s="49">
        <f t="shared" si="5083"/>
        <v>-97.23817493</v>
      </c>
      <c r="DX356" s="49">
        <f t="shared" si="5083"/>
        <v>-109.6782168</v>
      </c>
      <c r="DY356" s="49">
        <f t="shared" si="5083"/>
        <v>-123.0008878</v>
      </c>
      <c r="DZ356" s="50">
        <f t="shared" si="37"/>
        <v>-1180.808523</v>
      </c>
      <c r="EA356" s="49">
        <f t="shared" ref="EA356:EL356" si="5084">EA357+EA361</f>
        <v>-80.39237154</v>
      </c>
      <c r="EB356" s="49">
        <f t="shared" si="5084"/>
        <v>-87.92780938</v>
      </c>
      <c r="EC356" s="49">
        <f t="shared" si="5084"/>
        <v>-98.40035746</v>
      </c>
      <c r="ED356" s="49">
        <f t="shared" si="5084"/>
        <v>-98.3748757</v>
      </c>
      <c r="EE356" s="49">
        <f t="shared" si="5084"/>
        <v>-96.73106363</v>
      </c>
      <c r="EF356" s="49">
        <f t="shared" si="5084"/>
        <v>-100.8054021</v>
      </c>
      <c r="EG356" s="49">
        <f t="shared" si="5084"/>
        <v>-123.1343696</v>
      </c>
      <c r="EH356" s="49">
        <f t="shared" si="5084"/>
        <v>-117.8290515</v>
      </c>
      <c r="EI356" s="49">
        <f t="shared" si="5084"/>
        <v>-110.4438593</v>
      </c>
      <c r="EJ356" s="49">
        <f t="shared" si="5084"/>
        <v>-104.529219</v>
      </c>
      <c r="EK356" s="49">
        <f t="shared" si="5084"/>
        <v>-118.5605603</v>
      </c>
      <c r="EL356" s="49">
        <f t="shared" si="5084"/>
        <v>-132.2242953</v>
      </c>
      <c r="EM356" s="50">
        <f t="shared" si="39"/>
        <v>-1269.353235</v>
      </c>
      <c r="EN356" s="49">
        <f t="shared" ref="EN356:EY356" si="5085">EN357+EN361</f>
        <v>-77.39265765</v>
      </c>
      <c r="EO356" s="49">
        <f t="shared" si="5085"/>
        <v>-84.66001408</v>
      </c>
      <c r="EP356" s="49">
        <f t="shared" si="5085"/>
        <v>-94.7312333</v>
      </c>
      <c r="EQ356" s="49">
        <f t="shared" si="5085"/>
        <v>-94.70417318</v>
      </c>
      <c r="ER356" s="49">
        <f t="shared" si="5085"/>
        <v>-93.10700855</v>
      </c>
      <c r="ES356" s="49">
        <f t="shared" si="5085"/>
        <v>-96.62335999</v>
      </c>
      <c r="ET356" s="49">
        <f t="shared" si="5085"/>
        <v>-118.4842981</v>
      </c>
      <c r="EU356" s="49">
        <f t="shared" si="5085"/>
        <v>-113.4598428</v>
      </c>
      <c r="EV356" s="49">
        <f t="shared" si="5085"/>
        <v>-106.3233404</v>
      </c>
      <c r="EW356" s="49">
        <f t="shared" si="5085"/>
        <v>-100.6319277</v>
      </c>
      <c r="EX356" s="49">
        <f t="shared" si="5085"/>
        <v>-114.5809203</v>
      </c>
      <c r="EY356" s="49">
        <f t="shared" si="5085"/>
        <v>-127.2905553</v>
      </c>
      <c r="EZ356" s="51">
        <f t="shared" si="41"/>
        <v>-1221.989331</v>
      </c>
      <c r="FA356" s="49">
        <f t="shared" ref="FA356:FL356" si="5086">FA357+FA361</f>
        <v>-56.5742864</v>
      </c>
      <c r="FB356" s="49">
        <f t="shared" si="5086"/>
        <v>-61.93411302</v>
      </c>
      <c r="FC356" s="49">
        <f t="shared" si="5086"/>
        <v>-69.25804543</v>
      </c>
      <c r="FD356" s="49">
        <f t="shared" si="5086"/>
        <v>-69.22906099</v>
      </c>
      <c r="FE356" s="49">
        <f t="shared" si="5086"/>
        <v>-68.2236207</v>
      </c>
      <c r="FF356" s="49">
        <f t="shared" si="5086"/>
        <v>-70.64817105</v>
      </c>
      <c r="FG356" s="49">
        <f t="shared" si="5086"/>
        <v>-86.5683703</v>
      </c>
      <c r="FH356" s="49">
        <f t="shared" si="5086"/>
        <v>-83.02875438</v>
      </c>
      <c r="FI356" s="49">
        <f t="shared" si="5086"/>
        <v>-77.74944035</v>
      </c>
      <c r="FJ356" s="49">
        <f t="shared" si="5086"/>
        <v>-73.57228485</v>
      </c>
      <c r="FK356" s="49">
        <f t="shared" si="5086"/>
        <v>-83.4422457</v>
      </c>
      <c r="FL356" s="49">
        <f t="shared" si="5086"/>
        <v>-93.04981316</v>
      </c>
      <c r="FM356" s="51">
        <f t="shared" si="43"/>
        <v>-893.2782063</v>
      </c>
      <c r="FN356" s="2"/>
      <c r="FO356" s="2"/>
      <c r="FP356" s="8">
        <f t="shared" ref="FP356:GA356" si="5087">FP357+FP361</f>
        <v>6642.27654</v>
      </c>
      <c r="FQ356" s="8">
        <f t="shared" si="5087"/>
        <v>7336.396682</v>
      </c>
      <c r="FR356" s="8">
        <f t="shared" si="5087"/>
        <v>8144.202941</v>
      </c>
      <c r="FS356" s="8">
        <f t="shared" si="5087"/>
        <v>8128.048923</v>
      </c>
      <c r="FT356" s="8">
        <f t="shared" si="5087"/>
        <v>8238.443405</v>
      </c>
      <c r="FU356" s="8">
        <f t="shared" si="5087"/>
        <v>8741.248514</v>
      </c>
      <c r="FV356" s="8">
        <f t="shared" si="5087"/>
        <v>10148.27663</v>
      </c>
      <c r="FW356" s="8">
        <f t="shared" si="5087"/>
        <v>9843.678368</v>
      </c>
      <c r="FX356" s="8">
        <f t="shared" si="5087"/>
        <v>9165.278186</v>
      </c>
      <c r="FY356" s="8">
        <f t="shared" si="5087"/>
        <v>8648.701865</v>
      </c>
      <c r="FZ356" s="8">
        <f t="shared" si="5087"/>
        <v>8916.701636</v>
      </c>
      <c r="GA356" s="8">
        <f t="shared" si="5087"/>
        <v>10924.79694</v>
      </c>
      <c r="GB356" s="52">
        <f t="shared" si="45"/>
        <v>104878.0506</v>
      </c>
      <c r="GC356" s="8">
        <f t="shared" ref="GC356:GN356" si="5088">GC357+GC361</f>
        <v>7887.143341</v>
      </c>
      <c r="GD356" s="8">
        <f t="shared" si="5088"/>
        <v>8710.595621</v>
      </c>
      <c r="GE356" s="8">
        <f t="shared" si="5088"/>
        <v>9670.356018</v>
      </c>
      <c r="GF356" s="8">
        <f t="shared" si="5088"/>
        <v>9651.372772</v>
      </c>
      <c r="GG356" s="8">
        <f t="shared" si="5088"/>
        <v>9782.555663</v>
      </c>
      <c r="GH356" s="8">
        <f t="shared" si="5088"/>
        <v>10378.70706</v>
      </c>
      <c r="GI356" s="8">
        <f t="shared" si="5088"/>
        <v>12049.28905</v>
      </c>
      <c r="GJ356" s="8">
        <f t="shared" si="5088"/>
        <v>11689.8298</v>
      </c>
      <c r="GK356" s="8">
        <f t="shared" si="5088"/>
        <v>10883.5695</v>
      </c>
      <c r="GL356" s="8">
        <f t="shared" si="5088"/>
        <v>10269.80945</v>
      </c>
      <c r="GM356" s="8">
        <f t="shared" si="5088"/>
        <v>10588.33871</v>
      </c>
      <c r="GN356" s="8">
        <f t="shared" si="5088"/>
        <v>12972.27523</v>
      </c>
      <c r="GO356" s="52">
        <f t="shared" si="47"/>
        <v>124533.8422</v>
      </c>
      <c r="GP356" s="53">
        <f t="shared" ref="GP356:HA356" si="5089">GP357+GP361</f>
        <v>10127.27944</v>
      </c>
      <c r="GQ356" s="53">
        <f t="shared" si="5089"/>
        <v>10712.63023</v>
      </c>
      <c r="GR356" s="53">
        <f t="shared" si="5089"/>
        <v>12324.77003</v>
      </c>
      <c r="GS356" s="53">
        <f t="shared" si="5089"/>
        <v>12392.59195</v>
      </c>
      <c r="GT356" s="53">
        <f t="shared" si="5089"/>
        <v>12564.34323</v>
      </c>
      <c r="GU356" s="53">
        <f t="shared" si="5089"/>
        <v>13268.1996</v>
      </c>
      <c r="GV356" s="53">
        <f t="shared" si="5089"/>
        <v>15403.42525</v>
      </c>
      <c r="GW356" s="53">
        <f t="shared" si="5089"/>
        <v>14947.95971</v>
      </c>
      <c r="GX356" s="53">
        <f t="shared" si="5089"/>
        <v>13914.72826</v>
      </c>
      <c r="GY356" s="53">
        <f t="shared" si="5089"/>
        <v>13129.37109</v>
      </c>
      <c r="GZ356" s="53">
        <f t="shared" si="5089"/>
        <v>14089.58644</v>
      </c>
      <c r="HA356" s="53">
        <f t="shared" si="5089"/>
        <v>16583.75864</v>
      </c>
      <c r="HB356" s="52">
        <f t="shared" si="49"/>
        <v>159458.6439</v>
      </c>
      <c r="HC356" s="53">
        <f t="shared" ref="HC356:HN356" si="5090">HC357+HC361</f>
        <v>14274.72424</v>
      </c>
      <c r="HD356" s="53">
        <f t="shared" si="5090"/>
        <v>15763.913</v>
      </c>
      <c r="HE356" s="53">
        <f t="shared" si="5090"/>
        <v>17501.74726</v>
      </c>
      <c r="HF356" s="53">
        <f t="shared" si="5090"/>
        <v>17467.75467</v>
      </c>
      <c r="HG356" s="53">
        <f t="shared" si="5090"/>
        <v>17716.68482</v>
      </c>
      <c r="HH356" s="53">
        <f t="shared" si="5090"/>
        <v>18779.1911</v>
      </c>
      <c r="HI356" s="53">
        <f t="shared" si="5090"/>
        <v>21804.2657</v>
      </c>
      <c r="HJ356" s="53">
        <f t="shared" si="5090"/>
        <v>21165.70446</v>
      </c>
      <c r="HK356" s="53">
        <f t="shared" si="5090"/>
        <v>19700.48185</v>
      </c>
      <c r="HL356" s="53">
        <f t="shared" si="5090"/>
        <v>18588.07908</v>
      </c>
      <c r="HM356" s="53">
        <f t="shared" si="5090"/>
        <v>19149.67175</v>
      </c>
      <c r="HN356" s="53">
        <f t="shared" si="5090"/>
        <v>23478.16488</v>
      </c>
      <c r="HO356" s="52">
        <f t="shared" si="51"/>
        <v>225390.3828</v>
      </c>
      <c r="HP356" s="53">
        <f t="shared" ref="HP356:IA356" si="5091">HP357+HP361</f>
        <v>22054.21084</v>
      </c>
      <c r="HQ356" s="53">
        <f t="shared" si="5091"/>
        <v>24353.55391</v>
      </c>
      <c r="HR356" s="53">
        <f t="shared" si="5091"/>
        <v>27039.57574</v>
      </c>
      <c r="HS356" s="53">
        <f t="shared" si="5091"/>
        <v>26987.38958</v>
      </c>
      <c r="HT356" s="53">
        <f t="shared" si="5091"/>
        <v>27377.46506</v>
      </c>
      <c r="HU356" s="53">
        <f t="shared" si="5091"/>
        <v>29003.55812</v>
      </c>
      <c r="HV356" s="53">
        <f t="shared" si="5091"/>
        <v>33683.46787</v>
      </c>
      <c r="HW356" s="53">
        <f t="shared" si="5091"/>
        <v>32704.98971</v>
      </c>
      <c r="HX356" s="53">
        <f t="shared" si="5091"/>
        <v>30438.01913</v>
      </c>
      <c r="HY356" s="53">
        <f t="shared" si="5091"/>
        <v>28718.77116</v>
      </c>
      <c r="HZ356" s="53">
        <f t="shared" si="5091"/>
        <v>29590.00742</v>
      </c>
      <c r="IA356" s="53">
        <f t="shared" si="5091"/>
        <v>36273.37309</v>
      </c>
      <c r="IB356" s="52">
        <f t="shared" si="53"/>
        <v>348224.3816</v>
      </c>
      <c r="IC356" s="53">
        <f t="shared" ref="IC356:IN356" si="5092">IC357+IC361</f>
        <v>34119.70454</v>
      </c>
      <c r="ID356" s="53">
        <f t="shared" si="5092"/>
        <v>37674.27869</v>
      </c>
      <c r="IE356" s="53">
        <f t="shared" si="5092"/>
        <v>41831.8956</v>
      </c>
      <c r="IF356" s="53">
        <f t="shared" si="5092"/>
        <v>41751.74371</v>
      </c>
      <c r="IG356" s="53">
        <f t="shared" si="5092"/>
        <v>42363.99068</v>
      </c>
      <c r="IH356" s="53">
        <f t="shared" si="5092"/>
        <v>44853.77909</v>
      </c>
      <c r="II356" s="53">
        <f t="shared" si="5092"/>
        <v>52105.63686</v>
      </c>
      <c r="IJ356" s="53">
        <f t="shared" si="5092"/>
        <v>50603.99307</v>
      </c>
      <c r="IK356" s="53">
        <f t="shared" si="5092"/>
        <v>47091.84473</v>
      </c>
      <c r="IL356" s="53">
        <f t="shared" si="5092"/>
        <v>44431.08318</v>
      </c>
      <c r="IM356" s="53">
        <f t="shared" si="5092"/>
        <v>45786.29169</v>
      </c>
      <c r="IN356" s="53">
        <f t="shared" si="5092"/>
        <v>56117.9351</v>
      </c>
      <c r="IO356" s="52">
        <f t="shared" si="55"/>
        <v>538732.1769</v>
      </c>
      <c r="IP356" s="53">
        <f t="shared" ref="IP356:JA356" si="5093">IP357+IP361</f>
        <v>54921.65675</v>
      </c>
      <c r="IQ356" s="53">
        <f t="shared" si="5093"/>
        <v>60637.40833</v>
      </c>
      <c r="IR356" s="53">
        <f t="shared" si="5093"/>
        <v>67334.57086</v>
      </c>
      <c r="IS356" s="53">
        <f t="shared" si="5093"/>
        <v>67206.76419</v>
      </c>
      <c r="IT356" s="53">
        <f t="shared" si="5093"/>
        <v>68206.63196</v>
      </c>
      <c r="IU356" s="53">
        <f t="shared" si="5093"/>
        <v>72177.90552</v>
      </c>
      <c r="IV356" s="53">
        <f t="shared" si="5093"/>
        <v>83866.74957</v>
      </c>
      <c r="IW356" s="53">
        <f t="shared" si="5093"/>
        <v>81465.47941</v>
      </c>
      <c r="IX356" s="53">
        <f t="shared" si="5093"/>
        <v>75804.95486</v>
      </c>
      <c r="IY356" s="53">
        <f t="shared" si="5093"/>
        <v>71520.68837</v>
      </c>
      <c r="IZ356" s="53">
        <f t="shared" si="5093"/>
        <v>73709.5719</v>
      </c>
      <c r="JA356" s="53">
        <f t="shared" si="5093"/>
        <v>90331.67229</v>
      </c>
      <c r="JB356" s="52">
        <f t="shared" si="57"/>
        <v>867184.054</v>
      </c>
      <c r="JC356" s="2"/>
      <c r="JD356" s="2"/>
      <c r="JE356" s="19">
        <f t="shared" si="58"/>
        <v>0</v>
      </c>
      <c r="JF356" s="19">
        <f t="shared" si="59"/>
        <v>0</v>
      </c>
      <c r="JG356" s="48">
        <f t="shared" si="60"/>
        <v>0</v>
      </c>
      <c r="JH356" s="48">
        <f t="shared" si="61"/>
        <v>0</v>
      </c>
      <c r="JI356" s="48">
        <f t="shared" si="62"/>
        <v>0</v>
      </c>
      <c r="JJ356" s="48">
        <f t="shared" si="63"/>
        <v>0</v>
      </c>
      <c r="JK356" s="48">
        <f t="shared" si="64"/>
        <v>-0.0000000001164153218</v>
      </c>
    </row>
    <row r="357" ht="19.5" customHeight="1" outlineLevel="1">
      <c r="A357" s="2"/>
      <c r="B357" s="6" t="s">
        <v>17</v>
      </c>
      <c r="C357" s="8">
        <f t="shared" ref="C357:N357" si="5094">SUM(C358:C360)</f>
        <v>5337.287765</v>
      </c>
      <c r="D357" s="8">
        <f t="shared" si="5094"/>
        <v>5911.211573</v>
      </c>
      <c r="E357" s="8">
        <f t="shared" si="5094"/>
        <v>6547.308782</v>
      </c>
      <c r="F357" s="8">
        <f t="shared" si="5094"/>
        <v>6531.154765</v>
      </c>
      <c r="G357" s="8">
        <f t="shared" si="5094"/>
        <v>6671.609706</v>
      </c>
      <c r="H357" s="8">
        <f t="shared" si="5094"/>
        <v>7092.974529</v>
      </c>
      <c r="I357" s="8">
        <f t="shared" si="5094"/>
        <v>8146.386588</v>
      </c>
      <c r="J357" s="8">
        <f t="shared" si="5094"/>
        <v>7935.704176</v>
      </c>
      <c r="K357" s="8">
        <f t="shared" si="5094"/>
        <v>7373.884412</v>
      </c>
      <c r="L357" s="8">
        <f t="shared" si="5094"/>
        <v>6952.519588</v>
      </c>
      <c r="M357" s="8">
        <f t="shared" si="5094"/>
        <v>6994.488998</v>
      </c>
      <c r="N357" s="8">
        <f t="shared" si="5094"/>
        <v>8778.433824</v>
      </c>
      <c r="O357" s="8">
        <f t="shared" si="21"/>
        <v>84272.96471</v>
      </c>
      <c r="P357" s="8">
        <f t="shared" ref="P357:AA357" si="5095">SUM(P358:P360)</f>
        <v>6383.714391</v>
      </c>
      <c r="Q357" s="8">
        <f t="shared" si="5095"/>
        <v>7068.692952</v>
      </c>
      <c r="R357" s="8">
        <f t="shared" si="5095"/>
        <v>7830.63375</v>
      </c>
      <c r="S357" s="8">
        <f t="shared" si="5095"/>
        <v>7811.650504</v>
      </c>
      <c r="T357" s="8">
        <f t="shared" si="5095"/>
        <v>7979.642988</v>
      </c>
      <c r="U357" s="8">
        <f t="shared" si="5095"/>
        <v>8483.62044</v>
      </c>
      <c r="V357" s="8">
        <f t="shared" si="5095"/>
        <v>9743.56407</v>
      </c>
      <c r="W357" s="8">
        <f t="shared" si="5095"/>
        <v>9491.575344</v>
      </c>
      <c r="X357" s="8">
        <f t="shared" si="5095"/>
        <v>8819.605408</v>
      </c>
      <c r="Y357" s="8">
        <f t="shared" si="5095"/>
        <v>8315.627956</v>
      </c>
      <c r="Z357" s="8">
        <f t="shared" si="5095"/>
        <v>8367.632327</v>
      </c>
      <c r="AA357" s="8">
        <f t="shared" si="5095"/>
        <v>10499.53025</v>
      </c>
      <c r="AB357" s="8">
        <f t="shared" si="23"/>
        <v>100795.4904</v>
      </c>
      <c r="AC357" s="8">
        <f t="shared" ref="AC357:AN357" si="5096">SUM(AC358:AC360)</f>
        <v>8239.630143</v>
      </c>
      <c r="AD357" s="8">
        <f t="shared" si="5096"/>
        <v>8651.118496</v>
      </c>
      <c r="AE357" s="8">
        <f t="shared" si="5096"/>
        <v>10014.88339</v>
      </c>
      <c r="AF357" s="8">
        <f t="shared" si="5096"/>
        <v>10082.70531</v>
      </c>
      <c r="AG357" s="8">
        <f t="shared" si="5096"/>
        <v>10299.53768</v>
      </c>
      <c r="AH357" s="8">
        <f t="shared" si="5096"/>
        <v>10950.03479</v>
      </c>
      <c r="AI357" s="8">
        <f t="shared" si="5096"/>
        <v>12576.27759</v>
      </c>
      <c r="AJ357" s="8">
        <f t="shared" si="5096"/>
        <v>12251.02903</v>
      </c>
      <c r="AK357" s="8">
        <f t="shared" si="5096"/>
        <v>11383.69954</v>
      </c>
      <c r="AL357" s="8">
        <f t="shared" si="5096"/>
        <v>10733.20242</v>
      </c>
      <c r="AM357" s="8">
        <f t="shared" si="5096"/>
        <v>11365.28166</v>
      </c>
      <c r="AN357" s="8">
        <f t="shared" si="5096"/>
        <v>13552.02326</v>
      </c>
      <c r="AO357" s="8">
        <f t="shared" si="25"/>
        <v>130099.4233</v>
      </c>
      <c r="AP357" s="8">
        <f t="shared" ref="AP357:BA357" si="5097">SUM(AP358:AP360)</f>
        <v>11824.1563</v>
      </c>
      <c r="AQ357" s="8">
        <f t="shared" si="5097"/>
        <v>13087.76094</v>
      </c>
      <c r="AR357" s="8">
        <f t="shared" si="5097"/>
        <v>14503.05054</v>
      </c>
      <c r="AS357" s="8">
        <f t="shared" si="5097"/>
        <v>14469.03336</v>
      </c>
      <c r="AT357" s="8">
        <f t="shared" si="5097"/>
        <v>14780.19537</v>
      </c>
      <c r="AU357" s="8">
        <f t="shared" si="5097"/>
        <v>15713.68139</v>
      </c>
      <c r="AV357" s="8">
        <f t="shared" si="5097"/>
        <v>18047.39645</v>
      </c>
      <c r="AW357" s="8">
        <f t="shared" si="5097"/>
        <v>17580.65344</v>
      </c>
      <c r="AX357" s="8">
        <f t="shared" si="5097"/>
        <v>16336.00541</v>
      </c>
      <c r="AY357" s="8">
        <f t="shared" si="5097"/>
        <v>15402.51939</v>
      </c>
      <c r="AZ357" s="8">
        <f t="shared" si="5097"/>
        <v>15505.12661</v>
      </c>
      <c r="BA357" s="8">
        <f t="shared" si="5097"/>
        <v>19447.62549</v>
      </c>
      <c r="BB357" s="8">
        <f t="shared" si="27"/>
        <v>186697.2047</v>
      </c>
      <c r="BC357" s="8">
        <f t="shared" ref="BC357:BN357" si="5098">SUM(BC358:BC360)</f>
        <v>18449.59522</v>
      </c>
      <c r="BD357" s="8">
        <f t="shared" si="5098"/>
        <v>20417.06511</v>
      </c>
      <c r="BE357" s="8">
        <f t="shared" si="5098"/>
        <v>22628.69001</v>
      </c>
      <c r="BF357" s="8">
        <f t="shared" si="5098"/>
        <v>22576.47836</v>
      </c>
      <c r="BG357" s="8">
        <f t="shared" si="5098"/>
        <v>23061.99403</v>
      </c>
      <c r="BH357" s="8">
        <f t="shared" si="5098"/>
        <v>24518.54102</v>
      </c>
      <c r="BI357" s="8">
        <f t="shared" si="5098"/>
        <v>28159.9085</v>
      </c>
      <c r="BJ357" s="8">
        <f t="shared" si="5098"/>
        <v>27431.635</v>
      </c>
      <c r="BK357" s="8">
        <f t="shared" si="5098"/>
        <v>25489.57235</v>
      </c>
      <c r="BL357" s="8">
        <f t="shared" si="5098"/>
        <v>24033.02536</v>
      </c>
      <c r="BM357" s="8">
        <f t="shared" si="5098"/>
        <v>24198.16432</v>
      </c>
      <c r="BN357" s="8">
        <f t="shared" si="5098"/>
        <v>30344.72898</v>
      </c>
      <c r="BO357" s="8">
        <f t="shared" si="29"/>
        <v>291309.3982</v>
      </c>
      <c r="BP357" s="8">
        <f t="shared" ref="BP357:CA357" si="5099">SUM(BP358:BP360)</f>
        <v>28810.20544</v>
      </c>
      <c r="BQ357" s="8">
        <f t="shared" si="5099"/>
        <v>31875.88587</v>
      </c>
      <c r="BR357" s="8">
        <f t="shared" si="5099"/>
        <v>35334.77245</v>
      </c>
      <c r="BS357" s="8">
        <f t="shared" si="5099"/>
        <v>35254.5935</v>
      </c>
      <c r="BT357" s="8">
        <f t="shared" si="5099"/>
        <v>36012.7568</v>
      </c>
      <c r="BU357" s="8">
        <f t="shared" si="5099"/>
        <v>38287.24671</v>
      </c>
      <c r="BV357" s="8">
        <f t="shared" si="5099"/>
        <v>43973.47147</v>
      </c>
      <c r="BW357" s="8">
        <f t="shared" si="5099"/>
        <v>42836.22651</v>
      </c>
      <c r="BX357" s="8">
        <f t="shared" si="5099"/>
        <v>39803.57331</v>
      </c>
      <c r="BY357" s="8">
        <f t="shared" si="5099"/>
        <v>37529.08341</v>
      </c>
      <c r="BZ357" s="8">
        <f t="shared" si="5099"/>
        <v>37794.95889</v>
      </c>
      <c r="CA357" s="8">
        <f t="shared" si="5099"/>
        <v>47385.20632</v>
      </c>
      <c r="CB357" s="8">
        <f t="shared" si="31"/>
        <v>454897.9807</v>
      </c>
      <c r="CC357" s="8">
        <f t="shared" ref="CC357:CN357" si="5100">SUM(CC358:CC360)</f>
        <v>46720.58801</v>
      </c>
      <c r="CD357" s="8">
        <f t="shared" si="5100"/>
        <v>51681.12703</v>
      </c>
      <c r="CE357" s="8">
        <f t="shared" si="5100"/>
        <v>57299.08151</v>
      </c>
      <c r="CF357" s="8">
        <f t="shared" si="5100"/>
        <v>57171.24585</v>
      </c>
      <c r="CG357" s="8">
        <f t="shared" si="5100"/>
        <v>58400.73501</v>
      </c>
      <c r="CH357" s="8">
        <f t="shared" si="5100"/>
        <v>62089.20249</v>
      </c>
      <c r="CI357" s="8">
        <f t="shared" si="5100"/>
        <v>71310.37117</v>
      </c>
      <c r="CJ357" s="8">
        <f t="shared" si="5100"/>
        <v>69466.13744</v>
      </c>
      <c r="CK357" s="8">
        <f t="shared" si="5100"/>
        <v>64548.1808</v>
      </c>
      <c r="CL357" s="8">
        <f t="shared" si="5100"/>
        <v>60859.71333</v>
      </c>
      <c r="CM357" s="8">
        <f t="shared" si="5100"/>
        <v>61304.03986</v>
      </c>
      <c r="CN357" s="8">
        <f t="shared" si="5100"/>
        <v>76843.07238</v>
      </c>
      <c r="CO357" s="8">
        <f t="shared" si="33"/>
        <v>737693.4949</v>
      </c>
      <c r="CP357" s="2"/>
      <c r="CQ357" s="2"/>
      <c r="CR357" s="48">
        <f>O357-'ОПУ БС'!C357</f>
        <v>0</v>
      </c>
      <c r="CS357" s="48">
        <f>AB357-'ОПУ БС'!D357</f>
        <v>0</v>
      </c>
      <c r="CT357" s="48">
        <f>AO357-'ОПУ БС'!E357</f>
        <v>0</v>
      </c>
      <c r="CU357" s="48">
        <f>BB357-'ОПУ БС'!F357</f>
        <v>0</v>
      </c>
      <c r="CV357" s="48">
        <f>BO357-'ОПУ БС'!G357</f>
        <v>0</v>
      </c>
      <c r="CW357" s="48">
        <f>CB357-'ОПУ БС'!H357</f>
        <v>0</v>
      </c>
      <c r="CX357" s="48">
        <f>CO357-'ОПУ БС'!I357</f>
        <v>0.0000000002328306437</v>
      </c>
      <c r="CY357" s="2"/>
      <c r="CZ357" s="2"/>
      <c r="DA357" s="49">
        <f t="shared" ref="DA357:DL357" si="5101">SUM(DA358:DA360)</f>
        <v>0</v>
      </c>
      <c r="DB357" s="49">
        <f t="shared" si="5101"/>
        <v>0</v>
      </c>
      <c r="DC357" s="49">
        <f t="shared" si="5101"/>
        <v>0</v>
      </c>
      <c r="DD357" s="49">
        <f t="shared" si="5101"/>
        <v>0</v>
      </c>
      <c r="DE357" s="49">
        <f t="shared" si="5101"/>
        <v>0</v>
      </c>
      <c r="DF357" s="49">
        <f t="shared" si="5101"/>
        <v>0</v>
      </c>
      <c r="DG357" s="49">
        <f t="shared" si="5101"/>
        <v>0</v>
      </c>
      <c r="DH357" s="49">
        <f t="shared" si="5101"/>
        <v>0</v>
      </c>
      <c r="DI357" s="49">
        <f t="shared" si="5101"/>
        <v>0</v>
      </c>
      <c r="DJ357" s="49">
        <f t="shared" si="5101"/>
        <v>0</v>
      </c>
      <c r="DK357" s="49">
        <f t="shared" si="5101"/>
        <v>0</v>
      </c>
      <c r="DL357" s="49">
        <f t="shared" si="5101"/>
        <v>0</v>
      </c>
      <c r="DM357" s="50">
        <f t="shared" si="35"/>
        <v>0</v>
      </c>
      <c r="DN357" s="49">
        <f t="shared" ref="DN357:DY357" si="5102">SUM(DN358:DN360)</f>
        <v>-8.542275507</v>
      </c>
      <c r="DO357" s="49">
        <f t="shared" si="5102"/>
        <v>-9.45515747</v>
      </c>
      <c r="DP357" s="49">
        <f t="shared" si="5102"/>
        <v>-10.47762312</v>
      </c>
      <c r="DQ357" s="49">
        <f t="shared" si="5102"/>
        <v>-10.45304766</v>
      </c>
      <c r="DR357" s="49">
        <f t="shared" si="5102"/>
        <v>-10.67784438</v>
      </c>
      <c r="DS357" s="49">
        <f t="shared" si="5102"/>
        <v>-11.35223456</v>
      </c>
      <c r="DT357" s="49">
        <f t="shared" si="5102"/>
        <v>-13.03820998</v>
      </c>
      <c r="DU357" s="49">
        <f t="shared" si="5102"/>
        <v>-12.7010149</v>
      </c>
      <c r="DV357" s="49">
        <f t="shared" si="5102"/>
        <v>-11.801828</v>
      </c>
      <c r="DW357" s="49">
        <f t="shared" si="5102"/>
        <v>-11.12743783</v>
      </c>
      <c r="DX357" s="49">
        <f t="shared" si="5102"/>
        <v>-11.20156567</v>
      </c>
      <c r="DY357" s="49">
        <f t="shared" si="5102"/>
        <v>-14.04979524</v>
      </c>
      <c r="DZ357" s="50">
        <f t="shared" si="37"/>
        <v>-134.8780343</v>
      </c>
      <c r="EA357" s="49">
        <f t="shared" ref="EA357:EL357" si="5103">SUM(EA358:EA360)</f>
        <v>-9.004280138</v>
      </c>
      <c r="EB357" s="49">
        <f t="shared" si="5103"/>
        <v>-9.964499037</v>
      </c>
      <c r="EC357" s="49">
        <f t="shared" si="5103"/>
        <v>-11.0438772</v>
      </c>
      <c r="ED357" s="49">
        <f t="shared" si="5103"/>
        <v>-11.01839543</v>
      </c>
      <c r="EE357" s="49">
        <f t="shared" si="5103"/>
        <v>-11.25535017</v>
      </c>
      <c r="EF357" s="49">
        <f t="shared" si="5103"/>
        <v>-11.96621439</v>
      </c>
      <c r="EG357" s="49">
        <f t="shared" si="5103"/>
        <v>-13.74337495</v>
      </c>
      <c r="EH357" s="49">
        <f t="shared" si="5103"/>
        <v>-13.38794284</v>
      </c>
      <c r="EI357" s="49">
        <f t="shared" si="5103"/>
        <v>-12.44012388</v>
      </c>
      <c r="EJ357" s="49">
        <f t="shared" si="5103"/>
        <v>-11.72925965</v>
      </c>
      <c r="EK357" s="49">
        <f t="shared" si="5103"/>
        <v>-11.80985532</v>
      </c>
      <c r="EL357" s="49">
        <f t="shared" si="5103"/>
        <v>-14.80967128</v>
      </c>
      <c r="EM357" s="50">
        <f t="shared" si="39"/>
        <v>-142.1728443</v>
      </c>
      <c r="EN357" s="49">
        <f t="shared" ref="EN357:EY357" si="5104">SUM(EN358:EN360)</f>
        <v>-9.723345015</v>
      </c>
      <c r="EO357" s="49">
        <f t="shared" si="5104"/>
        <v>-10.75800159</v>
      </c>
      <c r="EP357" s="49">
        <f t="shared" si="5104"/>
        <v>-11.92536389</v>
      </c>
      <c r="EQ357" s="49">
        <f t="shared" si="5104"/>
        <v>-11.89830377</v>
      </c>
      <c r="ER357" s="49">
        <f t="shared" si="5104"/>
        <v>-12.15418127</v>
      </c>
      <c r="ES357" s="49">
        <f t="shared" si="5104"/>
        <v>-12.92181377</v>
      </c>
      <c r="ET357" s="49">
        <f t="shared" si="5104"/>
        <v>-14.84089502</v>
      </c>
      <c r="EU357" s="49">
        <f t="shared" si="5104"/>
        <v>-14.45707877</v>
      </c>
      <c r="EV357" s="49">
        <f t="shared" si="5104"/>
        <v>-13.43356877</v>
      </c>
      <c r="EW357" s="49">
        <f t="shared" si="5104"/>
        <v>-12.66593627</v>
      </c>
      <c r="EX357" s="49">
        <f t="shared" si="5104"/>
        <v>-12.75566833</v>
      </c>
      <c r="EY357" s="49">
        <f t="shared" si="5104"/>
        <v>-15.99234377</v>
      </c>
      <c r="EZ357" s="51">
        <f t="shared" si="41"/>
        <v>-153.5265002</v>
      </c>
      <c r="FA357" s="49">
        <f t="shared" ref="FA357:FL357" si="5105">SUM(FA358:FA360)</f>
        <v>-10.59305419</v>
      </c>
      <c r="FB357" s="49">
        <f t="shared" si="5105"/>
        <v>-11.71776731</v>
      </c>
      <c r="FC357" s="49">
        <f t="shared" si="5105"/>
        <v>-12.99153759</v>
      </c>
      <c r="FD357" s="49">
        <f t="shared" si="5105"/>
        <v>-12.96255315</v>
      </c>
      <c r="FE357" s="49">
        <f t="shared" si="5105"/>
        <v>-13.24131773</v>
      </c>
      <c r="FF357" s="49">
        <f t="shared" si="5105"/>
        <v>-14.07761149</v>
      </c>
      <c r="FG357" s="49">
        <f t="shared" si="5105"/>
        <v>-16.16834587</v>
      </c>
      <c r="FH357" s="49">
        <f t="shared" si="5105"/>
        <v>-15.75019899</v>
      </c>
      <c r="FI357" s="49">
        <f t="shared" si="5105"/>
        <v>-14.63514065</v>
      </c>
      <c r="FJ357" s="49">
        <f t="shared" si="5105"/>
        <v>-13.7988469</v>
      </c>
      <c r="FK357" s="49">
        <f t="shared" si="5105"/>
        <v>-13.89958996</v>
      </c>
      <c r="FL357" s="49">
        <f t="shared" si="5105"/>
        <v>-17.42278649</v>
      </c>
      <c r="FM357" s="51">
        <f t="shared" si="43"/>
        <v>-167.2587503</v>
      </c>
      <c r="FN357" s="2"/>
      <c r="FO357" s="2"/>
      <c r="FP357" s="8">
        <f t="shared" ref="FP357:GA357" si="5106">SUM(FP358:FP360)</f>
        <v>5337.287765</v>
      </c>
      <c r="FQ357" s="8">
        <f t="shared" si="5106"/>
        <v>5911.211573</v>
      </c>
      <c r="FR357" s="8">
        <f t="shared" si="5106"/>
        <v>6547.308782</v>
      </c>
      <c r="FS357" s="8">
        <f t="shared" si="5106"/>
        <v>6531.154765</v>
      </c>
      <c r="FT357" s="8">
        <f t="shared" si="5106"/>
        <v>6671.609706</v>
      </c>
      <c r="FU357" s="8">
        <f t="shared" si="5106"/>
        <v>7092.974529</v>
      </c>
      <c r="FV357" s="8">
        <f t="shared" si="5106"/>
        <v>8146.386588</v>
      </c>
      <c r="FW357" s="8">
        <f t="shared" si="5106"/>
        <v>7935.704176</v>
      </c>
      <c r="FX357" s="8">
        <f t="shared" si="5106"/>
        <v>7373.884412</v>
      </c>
      <c r="FY357" s="8">
        <f t="shared" si="5106"/>
        <v>6952.519588</v>
      </c>
      <c r="FZ357" s="8">
        <f t="shared" si="5106"/>
        <v>6994.488998</v>
      </c>
      <c r="GA357" s="8">
        <f t="shared" si="5106"/>
        <v>8778.433824</v>
      </c>
      <c r="GB357" s="52">
        <f t="shared" si="45"/>
        <v>84272.96471</v>
      </c>
      <c r="GC357" s="8">
        <f t="shared" ref="GC357:GN357" si="5107">SUM(GC358:GC360)</f>
        <v>6383.714391</v>
      </c>
      <c r="GD357" s="8">
        <f t="shared" si="5107"/>
        <v>7068.692952</v>
      </c>
      <c r="GE357" s="8">
        <f t="shared" si="5107"/>
        <v>7830.63375</v>
      </c>
      <c r="GF357" s="8">
        <f t="shared" si="5107"/>
        <v>7811.650504</v>
      </c>
      <c r="GG357" s="8">
        <f t="shared" si="5107"/>
        <v>7979.642988</v>
      </c>
      <c r="GH357" s="8">
        <f t="shared" si="5107"/>
        <v>8483.62044</v>
      </c>
      <c r="GI357" s="8">
        <f t="shared" si="5107"/>
        <v>9743.56407</v>
      </c>
      <c r="GJ357" s="8">
        <f t="shared" si="5107"/>
        <v>9491.575344</v>
      </c>
      <c r="GK357" s="8">
        <f t="shared" si="5107"/>
        <v>8819.605408</v>
      </c>
      <c r="GL357" s="8">
        <f t="shared" si="5107"/>
        <v>8315.627956</v>
      </c>
      <c r="GM357" s="8">
        <f t="shared" si="5107"/>
        <v>8367.632327</v>
      </c>
      <c r="GN357" s="8">
        <f t="shared" si="5107"/>
        <v>10499.53025</v>
      </c>
      <c r="GO357" s="52">
        <f t="shared" si="47"/>
        <v>100795.4904</v>
      </c>
      <c r="GP357" s="53">
        <f t="shared" ref="GP357:HA357" si="5108">SUM(GP358:GP360)</f>
        <v>8239.630143</v>
      </c>
      <c r="GQ357" s="53">
        <f t="shared" si="5108"/>
        <v>8651.118496</v>
      </c>
      <c r="GR357" s="53">
        <f t="shared" si="5108"/>
        <v>10014.88339</v>
      </c>
      <c r="GS357" s="53">
        <f t="shared" si="5108"/>
        <v>10082.70531</v>
      </c>
      <c r="GT357" s="53">
        <f t="shared" si="5108"/>
        <v>10299.53768</v>
      </c>
      <c r="GU357" s="53">
        <f t="shared" si="5108"/>
        <v>10950.03479</v>
      </c>
      <c r="GV357" s="53">
        <f t="shared" si="5108"/>
        <v>12576.27759</v>
      </c>
      <c r="GW357" s="53">
        <f t="shared" si="5108"/>
        <v>12251.02903</v>
      </c>
      <c r="GX357" s="53">
        <f t="shared" si="5108"/>
        <v>11383.69954</v>
      </c>
      <c r="GY357" s="53">
        <f t="shared" si="5108"/>
        <v>10733.20242</v>
      </c>
      <c r="GZ357" s="53">
        <f t="shared" si="5108"/>
        <v>11365.28166</v>
      </c>
      <c r="HA357" s="53">
        <f t="shared" si="5108"/>
        <v>13552.02326</v>
      </c>
      <c r="HB357" s="52">
        <f t="shared" si="49"/>
        <v>130099.4233</v>
      </c>
      <c r="HC357" s="53">
        <f t="shared" ref="HC357:HN357" si="5109">SUM(HC358:HC360)</f>
        <v>11815.61402</v>
      </c>
      <c r="HD357" s="53">
        <f t="shared" si="5109"/>
        <v>13078.30578</v>
      </c>
      <c r="HE357" s="53">
        <f t="shared" si="5109"/>
        <v>14492.57291</v>
      </c>
      <c r="HF357" s="53">
        <f t="shared" si="5109"/>
        <v>14458.58032</v>
      </c>
      <c r="HG357" s="53">
        <f t="shared" si="5109"/>
        <v>14769.51753</v>
      </c>
      <c r="HH357" s="53">
        <f t="shared" si="5109"/>
        <v>15702.32916</v>
      </c>
      <c r="HI357" s="53">
        <f t="shared" si="5109"/>
        <v>18034.35824</v>
      </c>
      <c r="HJ357" s="53">
        <f t="shared" si="5109"/>
        <v>17567.95243</v>
      </c>
      <c r="HK357" s="53">
        <f t="shared" si="5109"/>
        <v>16324.20358</v>
      </c>
      <c r="HL357" s="53">
        <f t="shared" si="5109"/>
        <v>15391.39195</v>
      </c>
      <c r="HM357" s="53">
        <f t="shared" si="5109"/>
        <v>15493.92504</v>
      </c>
      <c r="HN357" s="53">
        <f t="shared" si="5109"/>
        <v>19433.57569</v>
      </c>
      <c r="HO357" s="52">
        <f t="shared" si="51"/>
        <v>186562.3267</v>
      </c>
      <c r="HP357" s="53">
        <f t="shared" ref="HP357:IA357" si="5110">SUM(HP358:HP360)</f>
        <v>18440.59094</v>
      </c>
      <c r="HQ357" s="53">
        <f t="shared" si="5110"/>
        <v>20407.10061</v>
      </c>
      <c r="HR357" s="53">
        <f t="shared" si="5110"/>
        <v>22617.64613</v>
      </c>
      <c r="HS357" s="53">
        <f t="shared" si="5110"/>
        <v>22565.45997</v>
      </c>
      <c r="HT357" s="53">
        <f t="shared" si="5110"/>
        <v>23050.73868</v>
      </c>
      <c r="HU357" s="53">
        <f t="shared" si="5110"/>
        <v>24506.5748</v>
      </c>
      <c r="HV357" s="53">
        <f t="shared" si="5110"/>
        <v>28146.16512</v>
      </c>
      <c r="HW357" s="53">
        <f t="shared" si="5110"/>
        <v>27418.24706</v>
      </c>
      <c r="HX357" s="53">
        <f t="shared" si="5110"/>
        <v>25477.13222</v>
      </c>
      <c r="HY357" s="53">
        <f t="shared" si="5110"/>
        <v>24021.2961</v>
      </c>
      <c r="HZ357" s="53">
        <f t="shared" si="5110"/>
        <v>24186.35446</v>
      </c>
      <c r="IA357" s="53">
        <f t="shared" si="5110"/>
        <v>30329.91931</v>
      </c>
      <c r="IB357" s="52">
        <f t="shared" si="53"/>
        <v>291167.2254</v>
      </c>
      <c r="IC357" s="53">
        <f t="shared" ref="IC357:IN357" si="5111">SUM(IC358:IC360)</f>
        <v>28800.4821</v>
      </c>
      <c r="ID357" s="53">
        <f t="shared" si="5111"/>
        <v>31865.12787</v>
      </c>
      <c r="IE357" s="53">
        <f t="shared" si="5111"/>
        <v>35322.84709</v>
      </c>
      <c r="IF357" s="53">
        <f t="shared" si="5111"/>
        <v>35242.6952</v>
      </c>
      <c r="IG357" s="53">
        <f t="shared" si="5111"/>
        <v>36000.60262</v>
      </c>
      <c r="IH357" s="53">
        <f t="shared" si="5111"/>
        <v>38274.32489</v>
      </c>
      <c r="II357" s="53">
        <f t="shared" si="5111"/>
        <v>43958.63057</v>
      </c>
      <c r="IJ357" s="53">
        <f t="shared" si="5111"/>
        <v>42821.76944</v>
      </c>
      <c r="IK357" s="53">
        <f t="shared" si="5111"/>
        <v>39790.13974</v>
      </c>
      <c r="IL357" s="53">
        <f t="shared" si="5111"/>
        <v>37516.41747</v>
      </c>
      <c r="IM357" s="53">
        <f t="shared" si="5111"/>
        <v>37782.20322</v>
      </c>
      <c r="IN357" s="53">
        <f t="shared" si="5111"/>
        <v>47369.21398</v>
      </c>
      <c r="IO357" s="52">
        <f t="shared" si="55"/>
        <v>454744.4542</v>
      </c>
      <c r="IP357" s="53">
        <f t="shared" ref="IP357:JA357" si="5112">SUM(IP358:IP360)</f>
        <v>46709.99496</v>
      </c>
      <c r="IQ357" s="53">
        <f t="shared" si="5112"/>
        <v>51669.40926</v>
      </c>
      <c r="IR357" s="53">
        <f t="shared" si="5112"/>
        <v>57286.08997</v>
      </c>
      <c r="IS357" s="53">
        <f t="shared" si="5112"/>
        <v>57158.2833</v>
      </c>
      <c r="IT357" s="53">
        <f t="shared" si="5112"/>
        <v>58387.49369</v>
      </c>
      <c r="IU357" s="53">
        <f t="shared" si="5112"/>
        <v>62075.12488</v>
      </c>
      <c r="IV357" s="53">
        <f t="shared" si="5112"/>
        <v>71294.20283</v>
      </c>
      <c r="IW357" s="53">
        <f t="shared" si="5112"/>
        <v>69450.38724</v>
      </c>
      <c r="IX357" s="53">
        <f t="shared" si="5112"/>
        <v>64533.54566</v>
      </c>
      <c r="IY357" s="53">
        <f t="shared" si="5112"/>
        <v>60845.91448</v>
      </c>
      <c r="IZ357" s="53">
        <f t="shared" si="5112"/>
        <v>61290.14027</v>
      </c>
      <c r="JA357" s="53">
        <f t="shared" si="5112"/>
        <v>76825.6496</v>
      </c>
      <c r="JB357" s="52">
        <f t="shared" si="57"/>
        <v>737526.2361</v>
      </c>
      <c r="JC357" s="2"/>
      <c r="JD357" s="2"/>
      <c r="JE357" s="19">
        <f t="shared" si="58"/>
        <v>0</v>
      </c>
      <c r="JF357" s="19">
        <f t="shared" si="59"/>
        <v>0</v>
      </c>
      <c r="JG357" s="48">
        <f t="shared" si="60"/>
        <v>0</v>
      </c>
      <c r="JH357" s="48">
        <f t="shared" si="61"/>
        <v>0</v>
      </c>
      <c r="JI357" s="48">
        <f t="shared" si="62"/>
        <v>0</v>
      </c>
      <c r="JJ357" s="48">
        <f t="shared" si="63"/>
        <v>0</v>
      </c>
      <c r="JK357" s="48">
        <f t="shared" si="64"/>
        <v>0</v>
      </c>
    </row>
    <row r="358" ht="19.5" customHeight="1" outlineLevel="1">
      <c r="A358" s="2"/>
      <c r="B358" s="13" t="s">
        <v>18</v>
      </c>
      <c r="C358" s="10">
        <f t="shared" ref="C358:N358" si="5113">C302-C330</f>
        <v>2637.703424</v>
      </c>
      <c r="D358" s="10">
        <f t="shared" si="5113"/>
        <v>2880.649792</v>
      </c>
      <c r="E358" s="10">
        <f t="shared" si="5113"/>
        <v>3227.716032</v>
      </c>
      <c r="F358" s="10">
        <f t="shared" si="5113"/>
        <v>3227.716032</v>
      </c>
      <c r="G358" s="10">
        <f t="shared" si="5113"/>
        <v>3297.12928</v>
      </c>
      <c r="H358" s="10">
        <f t="shared" si="5113"/>
        <v>3505.369024</v>
      </c>
      <c r="I358" s="10">
        <f t="shared" si="5113"/>
        <v>4025.968384</v>
      </c>
      <c r="J358" s="10">
        <f t="shared" si="5113"/>
        <v>3921.848512</v>
      </c>
      <c r="K358" s="10">
        <f t="shared" si="5113"/>
        <v>3644.19552</v>
      </c>
      <c r="L358" s="10">
        <f t="shared" si="5113"/>
        <v>3435.955776</v>
      </c>
      <c r="M358" s="10">
        <f t="shared" si="5113"/>
        <v>3505.369024</v>
      </c>
      <c r="N358" s="10">
        <f t="shared" si="5113"/>
        <v>4338.328</v>
      </c>
      <c r="O358" s="10">
        <f t="shared" si="21"/>
        <v>41647.9488</v>
      </c>
      <c r="P358" s="10">
        <f t="shared" ref="P358:AA358" si="5114">P302-P330</f>
        <v>3204.894426</v>
      </c>
      <c r="Q358" s="10">
        <f t="shared" si="5114"/>
        <v>3500.08207</v>
      </c>
      <c r="R358" s="10">
        <f t="shared" si="5114"/>
        <v>3921.778705</v>
      </c>
      <c r="S358" s="10">
        <f t="shared" si="5114"/>
        <v>3921.778705</v>
      </c>
      <c r="T358" s="10">
        <f t="shared" si="5114"/>
        <v>4006.118032</v>
      </c>
      <c r="U358" s="10">
        <f t="shared" si="5114"/>
        <v>4259.136013</v>
      </c>
      <c r="V358" s="10">
        <f t="shared" si="5114"/>
        <v>4891.680966</v>
      </c>
      <c r="W358" s="10">
        <f t="shared" si="5114"/>
        <v>4765.171975</v>
      </c>
      <c r="X358" s="10">
        <f t="shared" si="5114"/>
        <v>4427.814667</v>
      </c>
      <c r="Y358" s="10">
        <f t="shared" si="5114"/>
        <v>4174.796686</v>
      </c>
      <c r="Z358" s="10">
        <f t="shared" si="5114"/>
        <v>4259.136013</v>
      </c>
      <c r="AA358" s="10">
        <f t="shared" si="5114"/>
        <v>5271.207937</v>
      </c>
      <c r="AB358" s="10">
        <f t="shared" si="23"/>
        <v>50603.5962</v>
      </c>
      <c r="AC358" s="10">
        <f t="shared" ref="AC358:AN358" si="5115">AC302-AC330</f>
        <v>4196.694111</v>
      </c>
      <c r="AD358" s="10">
        <f t="shared" si="5115"/>
        <v>4583.231726</v>
      </c>
      <c r="AE358" s="10">
        <f t="shared" si="5115"/>
        <v>5135.42832</v>
      </c>
      <c r="AF358" s="10">
        <f t="shared" si="5115"/>
        <v>5135.42832</v>
      </c>
      <c r="AG358" s="10">
        <f t="shared" si="5115"/>
        <v>5245.867639</v>
      </c>
      <c r="AH358" s="10">
        <f t="shared" si="5115"/>
        <v>5577.185595</v>
      </c>
      <c r="AI358" s="10">
        <f t="shared" si="5115"/>
        <v>6405.480485</v>
      </c>
      <c r="AJ358" s="10">
        <f t="shared" si="5115"/>
        <v>6239.821507</v>
      </c>
      <c r="AK358" s="10">
        <f t="shared" si="5115"/>
        <v>5798.064232</v>
      </c>
      <c r="AL358" s="10">
        <f t="shared" si="5115"/>
        <v>5466.746276</v>
      </c>
      <c r="AM358" s="10">
        <f t="shared" si="5115"/>
        <v>5577.185595</v>
      </c>
      <c r="AN358" s="10">
        <f t="shared" si="5115"/>
        <v>6902.457419</v>
      </c>
      <c r="AO358" s="10">
        <f t="shared" si="25"/>
        <v>66263.59122</v>
      </c>
      <c r="AP358" s="10">
        <f t="shared" ref="AP358:BA358" si="5116">AP302-AP330</f>
        <v>6109.884122</v>
      </c>
      <c r="AQ358" s="10">
        <f t="shared" si="5116"/>
        <v>6672.636607</v>
      </c>
      <c r="AR358" s="10">
        <f t="shared" si="5116"/>
        <v>7476.568729</v>
      </c>
      <c r="AS358" s="10">
        <f t="shared" si="5116"/>
        <v>7476.568729</v>
      </c>
      <c r="AT358" s="10">
        <f t="shared" si="5116"/>
        <v>7637.355153</v>
      </c>
      <c r="AU358" s="10">
        <f t="shared" si="5116"/>
        <v>8119.714426</v>
      </c>
      <c r="AV358" s="10">
        <f t="shared" si="5116"/>
        <v>9325.612608</v>
      </c>
      <c r="AW358" s="10">
        <f t="shared" si="5116"/>
        <v>9084.432972</v>
      </c>
      <c r="AX358" s="10">
        <f t="shared" si="5116"/>
        <v>8441.287274</v>
      </c>
      <c r="AY358" s="10">
        <f t="shared" si="5116"/>
        <v>7958.928002</v>
      </c>
      <c r="AZ358" s="10">
        <f t="shared" si="5116"/>
        <v>8119.714426</v>
      </c>
      <c r="BA358" s="10">
        <f t="shared" si="5116"/>
        <v>10049.15152</v>
      </c>
      <c r="BB358" s="10">
        <f t="shared" si="27"/>
        <v>96471.85457</v>
      </c>
      <c r="BC358" s="10">
        <f t="shared" ref="BC358:BN358" si="5117">BC302-BC330</f>
        <v>9672.037936</v>
      </c>
      <c r="BD358" s="10">
        <f t="shared" si="5117"/>
        <v>10562.88354</v>
      </c>
      <c r="BE358" s="10">
        <f t="shared" si="5117"/>
        <v>11835.52011</v>
      </c>
      <c r="BF358" s="10">
        <f t="shared" si="5117"/>
        <v>11835.52011</v>
      </c>
      <c r="BG358" s="10">
        <f t="shared" si="5117"/>
        <v>12090.04742</v>
      </c>
      <c r="BH358" s="10">
        <f t="shared" si="5117"/>
        <v>12853.62936</v>
      </c>
      <c r="BI358" s="10">
        <f t="shared" si="5117"/>
        <v>14762.58422</v>
      </c>
      <c r="BJ358" s="10">
        <f t="shared" si="5117"/>
        <v>14380.79325</v>
      </c>
      <c r="BK358" s="10">
        <f t="shared" si="5117"/>
        <v>13362.68399</v>
      </c>
      <c r="BL358" s="10">
        <f t="shared" si="5117"/>
        <v>12599.10205</v>
      </c>
      <c r="BM358" s="10">
        <f t="shared" si="5117"/>
        <v>12853.62936</v>
      </c>
      <c r="BN358" s="10">
        <f t="shared" si="5117"/>
        <v>15907.95713</v>
      </c>
      <c r="BO358" s="10">
        <f t="shared" si="29"/>
        <v>152716.3885</v>
      </c>
      <c r="BP358" s="10">
        <f t="shared" ref="BP358:CA358" si="5118">BP302-BP330</f>
        <v>15323.31391</v>
      </c>
      <c r="BQ358" s="10">
        <f t="shared" si="5118"/>
        <v>16734.67177</v>
      </c>
      <c r="BR358" s="10">
        <f t="shared" si="5118"/>
        <v>18750.89728</v>
      </c>
      <c r="BS358" s="10">
        <f t="shared" si="5118"/>
        <v>18750.89728</v>
      </c>
      <c r="BT358" s="10">
        <f t="shared" si="5118"/>
        <v>19154.14238</v>
      </c>
      <c r="BU358" s="10">
        <f t="shared" si="5118"/>
        <v>20363.87769</v>
      </c>
      <c r="BV358" s="10">
        <f t="shared" si="5118"/>
        <v>23388.21596</v>
      </c>
      <c r="BW358" s="10">
        <f t="shared" si="5118"/>
        <v>22783.34831</v>
      </c>
      <c r="BX358" s="10">
        <f t="shared" si="5118"/>
        <v>21170.3679</v>
      </c>
      <c r="BY358" s="10">
        <f t="shared" si="5118"/>
        <v>19960.63259</v>
      </c>
      <c r="BZ358" s="10">
        <f t="shared" si="5118"/>
        <v>20363.87769</v>
      </c>
      <c r="CA358" s="10">
        <f t="shared" si="5118"/>
        <v>25202.81893</v>
      </c>
      <c r="CB358" s="10">
        <f t="shared" si="31"/>
        <v>241947.0617</v>
      </c>
      <c r="CC358" s="10">
        <f t="shared" ref="CC358:CN358" si="5119">CC302-CC330</f>
        <v>25210.54991</v>
      </c>
      <c r="CD358" s="10">
        <f t="shared" si="5119"/>
        <v>27532.57424</v>
      </c>
      <c r="CE358" s="10">
        <f t="shared" si="5119"/>
        <v>30849.75186</v>
      </c>
      <c r="CF358" s="10">
        <f t="shared" si="5119"/>
        <v>30849.75186</v>
      </c>
      <c r="CG358" s="10">
        <f t="shared" si="5119"/>
        <v>31513.18739</v>
      </c>
      <c r="CH358" s="10">
        <f t="shared" si="5119"/>
        <v>33503.49396</v>
      </c>
      <c r="CI358" s="10">
        <f t="shared" si="5119"/>
        <v>38479.26039</v>
      </c>
      <c r="CJ358" s="10">
        <f t="shared" si="5119"/>
        <v>37484.1071</v>
      </c>
      <c r="CK358" s="10">
        <f t="shared" si="5119"/>
        <v>34830.36501</v>
      </c>
      <c r="CL358" s="10">
        <f t="shared" si="5119"/>
        <v>32840.05843</v>
      </c>
      <c r="CM358" s="10">
        <f t="shared" si="5119"/>
        <v>33503.49396</v>
      </c>
      <c r="CN358" s="10">
        <f t="shared" si="5119"/>
        <v>41464.72025</v>
      </c>
      <c r="CO358" s="10">
        <f t="shared" si="33"/>
        <v>398061.3144</v>
      </c>
      <c r="CP358" s="2"/>
      <c r="CQ358" s="2"/>
      <c r="CR358" s="48">
        <f>O358-'ОПУ БС'!C358</f>
        <v>0</v>
      </c>
      <c r="CS358" s="48">
        <f>AB358-'ОПУ БС'!D358</f>
        <v>0</v>
      </c>
      <c r="CT358" s="48">
        <f>AO358-'ОПУ БС'!E358</f>
        <v>0</v>
      </c>
      <c r="CU358" s="48">
        <f>BB358-'ОПУ БС'!F358</f>
        <v>0</v>
      </c>
      <c r="CV358" s="48">
        <f>BO358-'ОПУ БС'!G358</f>
        <v>0</v>
      </c>
      <c r="CW358" s="48">
        <f>CB358-'ОПУ БС'!H358</f>
        <v>0</v>
      </c>
      <c r="CX358" s="48">
        <f>CO358-'ОПУ БС'!I358</f>
        <v>0</v>
      </c>
      <c r="CY358" s="2"/>
      <c r="CZ358" s="2"/>
      <c r="DA358" s="54">
        <f t="shared" ref="DA358:DL358" si="5120">DA302-DA330</f>
        <v>0</v>
      </c>
      <c r="DB358" s="54">
        <f t="shared" si="5120"/>
        <v>0</v>
      </c>
      <c r="DC358" s="54">
        <f t="shared" si="5120"/>
        <v>0</v>
      </c>
      <c r="DD358" s="54">
        <f t="shared" si="5120"/>
        <v>0</v>
      </c>
      <c r="DE358" s="54">
        <f t="shared" si="5120"/>
        <v>0</v>
      </c>
      <c r="DF358" s="54">
        <f t="shared" si="5120"/>
        <v>0</v>
      </c>
      <c r="DG358" s="54">
        <f t="shared" si="5120"/>
        <v>0</v>
      </c>
      <c r="DH358" s="54">
        <f t="shared" si="5120"/>
        <v>0</v>
      </c>
      <c r="DI358" s="54">
        <f t="shared" si="5120"/>
        <v>0</v>
      </c>
      <c r="DJ358" s="54">
        <f t="shared" si="5120"/>
        <v>0</v>
      </c>
      <c r="DK358" s="54">
        <f t="shared" si="5120"/>
        <v>0</v>
      </c>
      <c r="DL358" s="54">
        <f t="shared" si="5120"/>
        <v>0</v>
      </c>
      <c r="DM358" s="55">
        <f t="shared" si="35"/>
        <v>0</v>
      </c>
      <c r="DN358" s="54">
        <f t="shared" ref="DN358:DY358" si="5121">DN302-DN330</f>
        <v>-4.414041237</v>
      </c>
      <c r="DO358" s="54">
        <f t="shared" si="5121"/>
        <v>-4.820597667</v>
      </c>
      <c r="DP358" s="54">
        <f t="shared" si="5121"/>
        <v>-5.401392567</v>
      </c>
      <c r="DQ358" s="54">
        <f t="shared" si="5121"/>
        <v>-5.401392567</v>
      </c>
      <c r="DR358" s="54">
        <f t="shared" si="5121"/>
        <v>-5.517551547</v>
      </c>
      <c r="DS358" s="54">
        <f t="shared" si="5121"/>
        <v>-5.866028486</v>
      </c>
      <c r="DT358" s="54">
        <f t="shared" si="5121"/>
        <v>-6.737220836</v>
      </c>
      <c r="DU358" s="54">
        <f t="shared" si="5121"/>
        <v>-6.562982366</v>
      </c>
      <c r="DV358" s="54">
        <f t="shared" si="5121"/>
        <v>-6.098346446</v>
      </c>
      <c r="DW358" s="54">
        <f t="shared" si="5121"/>
        <v>-5.749869507</v>
      </c>
      <c r="DX358" s="54">
        <f t="shared" si="5121"/>
        <v>-5.866028486</v>
      </c>
      <c r="DY358" s="54">
        <f t="shared" si="5121"/>
        <v>-7.259936246</v>
      </c>
      <c r="DZ358" s="50">
        <f t="shared" si="37"/>
        <v>-69.69538796</v>
      </c>
      <c r="EA358" s="54">
        <f t="shared" ref="EA358:EL358" si="5122">EA302-EA330</f>
        <v>-4.720414623</v>
      </c>
      <c r="EB358" s="54">
        <f t="shared" si="5122"/>
        <v>-5.155189655</v>
      </c>
      <c r="EC358" s="54">
        <f t="shared" si="5122"/>
        <v>-5.776296842</v>
      </c>
      <c r="ED358" s="54">
        <f t="shared" si="5122"/>
        <v>-5.776296842</v>
      </c>
      <c r="EE358" s="54">
        <f t="shared" si="5122"/>
        <v>-5.900518279</v>
      </c>
      <c r="EF358" s="54">
        <f t="shared" si="5122"/>
        <v>-6.273182592</v>
      </c>
      <c r="EG358" s="54">
        <f t="shared" si="5122"/>
        <v>-7.204843373</v>
      </c>
      <c r="EH358" s="54">
        <f t="shared" si="5122"/>
        <v>-7.018511216</v>
      </c>
      <c r="EI358" s="54">
        <f t="shared" si="5122"/>
        <v>-6.521625467</v>
      </c>
      <c r="EJ358" s="54">
        <f t="shared" si="5122"/>
        <v>-6.148961154</v>
      </c>
      <c r="EK358" s="54">
        <f t="shared" si="5122"/>
        <v>-6.273182592</v>
      </c>
      <c r="EL358" s="54">
        <f t="shared" si="5122"/>
        <v>-7.763839841</v>
      </c>
      <c r="EM358" s="50">
        <f t="shared" si="39"/>
        <v>-74.53286248</v>
      </c>
      <c r="EN358" s="54">
        <f t="shared" ref="EN358:EY358" si="5123">EN302-EN330</f>
        <v>-5.171565617</v>
      </c>
      <c r="EO358" s="54">
        <f t="shared" si="5123"/>
        <v>-5.647894029</v>
      </c>
      <c r="EP358" s="54">
        <f t="shared" si="5123"/>
        <v>-6.328363189</v>
      </c>
      <c r="EQ358" s="54">
        <f t="shared" si="5123"/>
        <v>-6.328363189</v>
      </c>
      <c r="ER358" s="54">
        <f t="shared" si="5123"/>
        <v>-6.464457021</v>
      </c>
      <c r="ES358" s="54">
        <f t="shared" si="5123"/>
        <v>-6.872738517</v>
      </c>
      <c r="ET358" s="54">
        <f t="shared" si="5123"/>
        <v>-7.893442258</v>
      </c>
      <c r="EU358" s="54">
        <f t="shared" si="5123"/>
        <v>-7.68930151</v>
      </c>
      <c r="EV358" s="54">
        <f t="shared" si="5123"/>
        <v>-7.144926181</v>
      </c>
      <c r="EW358" s="54">
        <f t="shared" si="5123"/>
        <v>-6.736644685</v>
      </c>
      <c r="EX358" s="54">
        <f t="shared" si="5123"/>
        <v>-6.872738517</v>
      </c>
      <c r="EY358" s="54">
        <f t="shared" si="5123"/>
        <v>-8.505864502</v>
      </c>
      <c r="EZ358" s="51">
        <f t="shared" si="41"/>
        <v>-81.65629922</v>
      </c>
      <c r="FA358" s="54">
        <f t="shared" ref="FA358:FL358" si="5124">FA302-FA330</f>
        <v>-5.716039388</v>
      </c>
      <c r="FB358" s="54">
        <f t="shared" si="5124"/>
        <v>-6.2425167</v>
      </c>
      <c r="FC358" s="54">
        <f t="shared" si="5124"/>
        <v>-6.994627146</v>
      </c>
      <c r="FD358" s="54">
        <f t="shared" si="5124"/>
        <v>-6.994627146</v>
      </c>
      <c r="FE358" s="54">
        <f t="shared" si="5124"/>
        <v>-7.145049235</v>
      </c>
      <c r="FF358" s="54">
        <f t="shared" si="5124"/>
        <v>-7.596315502</v>
      </c>
      <c r="FG358" s="54">
        <f t="shared" si="5124"/>
        <v>-8.724481171</v>
      </c>
      <c r="FH358" s="54">
        <f t="shared" si="5124"/>
        <v>-8.498848037</v>
      </c>
      <c r="FI358" s="54">
        <f t="shared" si="5124"/>
        <v>-7.89715968</v>
      </c>
      <c r="FJ358" s="54">
        <f t="shared" si="5124"/>
        <v>-7.445893413</v>
      </c>
      <c r="FK358" s="54">
        <f t="shared" si="5124"/>
        <v>-7.596315502</v>
      </c>
      <c r="FL358" s="54">
        <f t="shared" si="5124"/>
        <v>-9.401380572</v>
      </c>
      <c r="FM358" s="51">
        <f t="shared" si="43"/>
        <v>-90.25325349</v>
      </c>
      <c r="FN358" s="2"/>
      <c r="FO358" s="2"/>
      <c r="FP358" s="10">
        <f t="shared" ref="FP358:GA358" si="5125">FP302-FP330</f>
        <v>2637.703424</v>
      </c>
      <c r="FQ358" s="10">
        <f t="shared" si="5125"/>
        <v>2880.649792</v>
      </c>
      <c r="FR358" s="10">
        <f t="shared" si="5125"/>
        <v>3227.716032</v>
      </c>
      <c r="FS358" s="10">
        <f t="shared" si="5125"/>
        <v>3227.716032</v>
      </c>
      <c r="FT358" s="10">
        <f t="shared" si="5125"/>
        <v>3297.12928</v>
      </c>
      <c r="FU358" s="10">
        <f t="shared" si="5125"/>
        <v>3505.369024</v>
      </c>
      <c r="FV358" s="10">
        <f t="shared" si="5125"/>
        <v>4025.968384</v>
      </c>
      <c r="FW358" s="10">
        <f t="shared" si="5125"/>
        <v>3921.848512</v>
      </c>
      <c r="FX358" s="10">
        <f t="shared" si="5125"/>
        <v>3644.19552</v>
      </c>
      <c r="FY358" s="10">
        <f t="shared" si="5125"/>
        <v>3435.955776</v>
      </c>
      <c r="FZ358" s="10">
        <f t="shared" si="5125"/>
        <v>3505.369024</v>
      </c>
      <c r="GA358" s="10">
        <f t="shared" si="5125"/>
        <v>4338.328</v>
      </c>
      <c r="GB358" s="52">
        <f t="shared" si="45"/>
        <v>41647.9488</v>
      </c>
      <c r="GC358" s="10">
        <f t="shared" ref="GC358:GN358" si="5126">GC302-GC330</f>
        <v>3204.894426</v>
      </c>
      <c r="GD358" s="10">
        <f t="shared" si="5126"/>
        <v>3500.08207</v>
      </c>
      <c r="GE358" s="10">
        <f t="shared" si="5126"/>
        <v>3921.778705</v>
      </c>
      <c r="GF358" s="10">
        <f t="shared" si="5126"/>
        <v>3921.778705</v>
      </c>
      <c r="GG358" s="10">
        <f t="shared" si="5126"/>
        <v>4006.118032</v>
      </c>
      <c r="GH358" s="10">
        <f t="shared" si="5126"/>
        <v>4259.136013</v>
      </c>
      <c r="GI358" s="10">
        <f t="shared" si="5126"/>
        <v>4891.680966</v>
      </c>
      <c r="GJ358" s="10">
        <f t="shared" si="5126"/>
        <v>4765.171975</v>
      </c>
      <c r="GK358" s="10">
        <f t="shared" si="5126"/>
        <v>4427.814667</v>
      </c>
      <c r="GL358" s="10">
        <f t="shared" si="5126"/>
        <v>4174.796686</v>
      </c>
      <c r="GM358" s="10">
        <f t="shared" si="5126"/>
        <v>4259.136013</v>
      </c>
      <c r="GN358" s="10">
        <f t="shared" si="5126"/>
        <v>5271.207937</v>
      </c>
      <c r="GO358" s="52">
        <f t="shared" si="47"/>
        <v>50603.5962</v>
      </c>
      <c r="GP358" s="63">
        <f t="shared" ref="GP358:HA358" si="5127">GP302-GP330</f>
        <v>4196.694111</v>
      </c>
      <c r="GQ358" s="63">
        <f t="shared" si="5127"/>
        <v>4583.231726</v>
      </c>
      <c r="GR358" s="63">
        <f t="shared" si="5127"/>
        <v>5135.42832</v>
      </c>
      <c r="GS358" s="63">
        <f t="shared" si="5127"/>
        <v>5135.42832</v>
      </c>
      <c r="GT358" s="63">
        <f t="shared" si="5127"/>
        <v>5245.867639</v>
      </c>
      <c r="GU358" s="63">
        <f t="shared" si="5127"/>
        <v>5577.185595</v>
      </c>
      <c r="GV358" s="63">
        <f t="shared" si="5127"/>
        <v>6405.480485</v>
      </c>
      <c r="GW358" s="63">
        <f t="shared" si="5127"/>
        <v>6239.821507</v>
      </c>
      <c r="GX358" s="63">
        <f t="shared" si="5127"/>
        <v>5798.064232</v>
      </c>
      <c r="GY358" s="63">
        <f t="shared" si="5127"/>
        <v>5466.746276</v>
      </c>
      <c r="GZ358" s="63">
        <f t="shared" si="5127"/>
        <v>5577.185595</v>
      </c>
      <c r="HA358" s="63">
        <f t="shared" si="5127"/>
        <v>6902.457419</v>
      </c>
      <c r="HB358" s="52">
        <f t="shared" si="49"/>
        <v>66263.59122</v>
      </c>
      <c r="HC358" s="63">
        <f t="shared" ref="HC358:HN358" si="5128">HC302-HC330</f>
        <v>6105.470081</v>
      </c>
      <c r="HD358" s="63">
        <f t="shared" si="5128"/>
        <v>6667.81601</v>
      </c>
      <c r="HE358" s="63">
        <f t="shared" si="5128"/>
        <v>7471.167336</v>
      </c>
      <c r="HF358" s="63">
        <f t="shared" si="5128"/>
        <v>7471.167336</v>
      </c>
      <c r="HG358" s="63">
        <f t="shared" si="5128"/>
        <v>7631.837602</v>
      </c>
      <c r="HH358" s="63">
        <f t="shared" si="5128"/>
        <v>8113.848397</v>
      </c>
      <c r="HI358" s="63">
        <f t="shared" si="5128"/>
        <v>9318.875387</v>
      </c>
      <c r="HJ358" s="63">
        <f t="shared" si="5128"/>
        <v>9077.869989</v>
      </c>
      <c r="HK358" s="63">
        <f t="shared" si="5128"/>
        <v>8435.188928</v>
      </c>
      <c r="HL358" s="63">
        <f t="shared" si="5128"/>
        <v>7953.178132</v>
      </c>
      <c r="HM358" s="63">
        <f t="shared" si="5128"/>
        <v>8113.848397</v>
      </c>
      <c r="HN358" s="63">
        <f t="shared" si="5128"/>
        <v>10041.89158</v>
      </c>
      <c r="HO358" s="52">
        <f t="shared" si="51"/>
        <v>96402.15918</v>
      </c>
      <c r="HP358" s="63">
        <f t="shared" ref="HP358:IA358" si="5129">HP302-HP330</f>
        <v>9667.317522</v>
      </c>
      <c r="HQ358" s="63">
        <f t="shared" si="5129"/>
        <v>10557.72835</v>
      </c>
      <c r="HR358" s="63">
        <f t="shared" si="5129"/>
        <v>11829.74381</v>
      </c>
      <c r="HS358" s="63">
        <f t="shared" si="5129"/>
        <v>11829.74381</v>
      </c>
      <c r="HT358" s="63">
        <f t="shared" si="5129"/>
        <v>12084.1469</v>
      </c>
      <c r="HU358" s="63">
        <f t="shared" si="5129"/>
        <v>12847.35618</v>
      </c>
      <c r="HV358" s="63">
        <f t="shared" si="5129"/>
        <v>14755.37937</v>
      </c>
      <c r="HW358" s="63">
        <f t="shared" si="5129"/>
        <v>14373.77474</v>
      </c>
      <c r="HX358" s="63">
        <f t="shared" si="5129"/>
        <v>13356.16237</v>
      </c>
      <c r="HY358" s="63">
        <f t="shared" si="5129"/>
        <v>12592.95309</v>
      </c>
      <c r="HZ358" s="63">
        <f t="shared" si="5129"/>
        <v>12847.35618</v>
      </c>
      <c r="IA358" s="63">
        <f t="shared" si="5129"/>
        <v>15900.19329</v>
      </c>
      <c r="IB358" s="52">
        <f t="shared" si="53"/>
        <v>152641.8556</v>
      </c>
      <c r="IC358" s="63">
        <f t="shared" ref="IC358:IN358" si="5130">IC302-IC330</f>
        <v>15318.14234</v>
      </c>
      <c r="ID358" s="63">
        <f t="shared" si="5130"/>
        <v>16729.02387</v>
      </c>
      <c r="IE358" s="63">
        <f t="shared" si="5130"/>
        <v>18744.56892</v>
      </c>
      <c r="IF358" s="63">
        <f t="shared" si="5130"/>
        <v>18744.56892</v>
      </c>
      <c r="IG358" s="63">
        <f t="shared" si="5130"/>
        <v>19147.67793</v>
      </c>
      <c r="IH358" s="63">
        <f t="shared" si="5130"/>
        <v>20357.00495</v>
      </c>
      <c r="II358" s="63">
        <f t="shared" si="5130"/>
        <v>23380.32252</v>
      </c>
      <c r="IJ358" s="63">
        <f t="shared" si="5130"/>
        <v>22775.65901</v>
      </c>
      <c r="IK358" s="63">
        <f t="shared" si="5130"/>
        <v>21163.22297</v>
      </c>
      <c r="IL358" s="63">
        <f t="shared" si="5130"/>
        <v>19953.89594</v>
      </c>
      <c r="IM358" s="63">
        <f t="shared" si="5130"/>
        <v>20357.00495</v>
      </c>
      <c r="IN358" s="63">
        <f t="shared" si="5130"/>
        <v>25194.31306</v>
      </c>
      <c r="IO358" s="52">
        <f t="shared" si="55"/>
        <v>241865.4054</v>
      </c>
      <c r="IP358" s="63">
        <f t="shared" ref="IP358:JA358" si="5131">IP302-IP330</f>
        <v>25204.83387</v>
      </c>
      <c r="IQ358" s="63">
        <f t="shared" si="5131"/>
        <v>27526.33173</v>
      </c>
      <c r="IR358" s="63">
        <f t="shared" si="5131"/>
        <v>30842.75724</v>
      </c>
      <c r="IS358" s="63">
        <f t="shared" si="5131"/>
        <v>30842.75724</v>
      </c>
      <c r="IT358" s="63">
        <f t="shared" si="5131"/>
        <v>31506.04234</v>
      </c>
      <c r="IU358" s="63">
        <f t="shared" si="5131"/>
        <v>33495.89764</v>
      </c>
      <c r="IV358" s="63">
        <f t="shared" si="5131"/>
        <v>38470.53591</v>
      </c>
      <c r="IW358" s="63">
        <f t="shared" si="5131"/>
        <v>37475.60825</v>
      </c>
      <c r="IX358" s="63">
        <f t="shared" si="5131"/>
        <v>34822.46785</v>
      </c>
      <c r="IY358" s="63">
        <f t="shared" si="5131"/>
        <v>32832.61254</v>
      </c>
      <c r="IZ358" s="63">
        <f t="shared" si="5131"/>
        <v>33495.89764</v>
      </c>
      <c r="JA358" s="63">
        <f t="shared" si="5131"/>
        <v>41455.31886</v>
      </c>
      <c r="JB358" s="52">
        <f t="shared" si="57"/>
        <v>397971.0611</v>
      </c>
      <c r="JC358" s="2"/>
      <c r="JD358" s="2"/>
      <c r="JE358" s="19">
        <f t="shared" si="58"/>
        <v>0</v>
      </c>
      <c r="JF358" s="19">
        <f t="shared" si="59"/>
        <v>0</v>
      </c>
      <c r="JG358" s="48">
        <f t="shared" si="60"/>
        <v>0</v>
      </c>
      <c r="JH358" s="48">
        <f t="shared" si="61"/>
        <v>0</v>
      </c>
      <c r="JI358" s="48">
        <f t="shared" si="62"/>
        <v>0</v>
      </c>
      <c r="JJ358" s="48">
        <f t="shared" si="63"/>
        <v>0</v>
      </c>
      <c r="JK358" s="48">
        <f t="shared" si="64"/>
        <v>0</v>
      </c>
    </row>
    <row r="359" ht="19.5" customHeight="1" outlineLevel="1">
      <c r="A359" s="2"/>
      <c r="B359" s="13" t="s">
        <v>19</v>
      </c>
      <c r="C359" s="10">
        <f t="shared" ref="C359:N359" si="5132">C303-C331</f>
        <v>2085.731684</v>
      </c>
      <c r="D359" s="10">
        <f t="shared" si="5132"/>
        <v>2360.170064</v>
      </c>
      <c r="E359" s="10">
        <f t="shared" si="5132"/>
        <v>2552.276929</v>
      </c>
      <c r="F359" s="10">
        <f t="shared" si="5132"/>
        <v>2552.276929</v>
      </c>
      <c r="G359" s="10">
        <f t="shared" si="5132"/>
        <v>2607.164605</v>
      </c>
      <c r="H359" s="10">
        <f t="shared" si="5132"/>
        <v>2771.827633</v>
      </c>
      <c r="I359" s="10">
        <f t="shared" si="5132"/>
        <v>3183.485202</v>
      </c>
      <c r="J359" s="10">
        <f t="shared" si="5132"/>
        <v>3101.153688</v>
      </c>
      <c r="K359" s="10">
        <f t="shared" si="5132"/>
        <v>2881.602985</v>
      </c>
      <c r="L359" s="10">
        <f t="shared" si="5132"/>
        <v>2716.939957</v>
      </c>
      <c r="M359" s="10">
        <f t="shared" si="5132"/>
        <v>2689.496119</v>
      </c>
      <c r="N359" s="10">
        <f t="shared" si="5132"/>
        <v>3430.479744</v>
      </c>
      <c r="O359" s="10">
        <f t="shared" si="21"/>
        <v>32932.60554</v>
      </c>
      <c r="P359" s="10">
        <f t="shared" ref="P359:AA359" si="5133">P303-P331</f>
        <v>2457.456638</v>
      </c>
      <c r="Q359" s="10">
        <f t="shared" si="5133"/>
        <v>2780.806196</v>
      </c>
      <c r="R359" s="10">
        <f t="shared" si="5133"/>
        <v>3007.150886</v>
      </c>
      <c r="S359" s="10">
        <f t="shared" si="5133"/>
        <v>3007.150886</v>
      </c>
      <c r="T359" s="10">
        <f t="shared" si="5133"/>
        <v>3071.820798</v>
      </c>
      <c r="U359" s="10">
        <f t="shared" si="5133"/>
        <v>3265.830532</v>
      </c>
      <c r="V359" s="10">
        <f t="shared" si="5133"/>
        <v>3750.854869</v>
      </c>
      <c r="W359" s="10">
        <f t="shared" si="5133"/>
        <v>3653.850001</v>
      </c>
      <c r="X359" s="10">
        <f t="shared" si="5133"/>
        <v>3395.170355</v>
      </c>
      <c r="Y359" s="10">
        <f t="shared" si="5133"/>
        <v>3201.160621</v>
      </c>
      <c r="Z359" s="10">
        <f t="shared" si="5133"/>
        <v>3168.825665</v>
      </c>
      <c r="AA359" s="10">
        <f t="shared" si="5133"/>
        <v>4041.86947</v>
      </c>
      <c r="AB359" s="10">
        <f t="shared" si="23"/>
        <v>38801.94692</v>
      </c>
      <c r="AC359" s="10">
        <f t="shared" ref="AC359:AN359" si="5134">AC303-AC331</f>
        <v>3127.22341</v>
      </c>
      <c r="AD359" s="10">
        <f t="shared" si="5134"/>
        <v>3067.832195</v>
      </c>
      <c r="AE359" s="10">
        <f t="shared" si="5134"/>
        <v>3826.733909</v>
      </c>
      <c r="AF359" s="10">
        <f t="shared" si="5134"/>
        <v>3826.733909</v>
      </c>
      <c r="AG359" s="10">
        <f t="shared" si="5134"/>
        <v>3909.029262</v>
      </c>
      <c r="AH359" s="10">
        <f t="shared" si="5134"/>
        <v>4155.915321</v>
      </c>
      <c r="AI359" s="10">
        <f t="shared" si="5134"/>
        <v>4773.130467</v>
      </c>
      <c r="AJ359" s="10">
        <f t="shared" si="5134"/>
        <v>4649.687438</v>
      </c>
      <c r="AK359" s="10">
        <f t="shared" si="5134"/>
        <v>4320.506026</v>
      </c>
      <c r="AL359" s="10">
        <f t="shared" si="5134"/>
        <v>4073.619968</v>
      </c>
      <c r="AM359" s="10">
        <f t="shared" si="5134"/>
        <v>4503.34027</v>
      </c>
      <c r="AN359" s="10">
        <f t="shared" si="5134"/>
        <v>5143.459555</v>
      </c>
      <c r="AO359" s="10">
        <f t="shared" si="25"/>
        <v>49377.21173</v>
      </c>
      <c r="AP359" s="10">
        <f t="shared" ref="AP359:BA359" si="5135">AP303-AP331</f>
        <v>4421.619634</v>
      </c>
      <c r="AQ359" s="10">
        <f t="shared" si="5135"/>
        <v>5003.411691</v>
      </c>
      <c r="AR359" s="10">
        <f t="shared" si="5135"/>
        <v>5410.666131</v>
      </c>
      <c r="AS359" s="10">
        <f t="shared" si="5135"/>
        <v>5410.666131</v>
      </c>
      <c r="AT359" s="10">
        <f t="shared" si="5135"/>
        <v>5527.024543</v>
      </c>
      <c r="AU359" s="10">
        <f t="shared" si="5135"/>
        <v>5876.099777</v>
      </c>
      <c r="AV359" s="10">
        <f t="shared" si="5135"/>
        <v>6748.787863</v>
      </c>
      <c r="AW359" s="10">
        <f t="shared" si="5135"/>
        <v>6574.250245</v>
      </c>
      <c r="AX359" s="10">
        <f t="shared" si="5135"/>
        <v>6108.8166</v>
      </c>
      <c r="AY359" s="10">
        <f t="shared" si="5135"/>
        <v>5759.741365</v>
      </c>
      <c r="AZ359" s="10">
        <f t="shared" si="5135"/>
        <v>5701.56216</v>
      </c>
      <c r="BA359" s="10">
        <f t="shared" si="5135"/>
        <v>7272.400714</v>
      </c>
      <c r="BB359" s="10">
        <f t="shared" si="27"/>
        <v>69815.04685</v>
      </c>
      <c r="BC359" s="10">
        <f t="shared" ref="BC359:BN359" si="5136">BC303-BC331</f>
        <v>6793.514892</v>
      </c>
      <c r="BD359" s="10">
        <f t="shared" si="5136"/>
        <v>7687.398431</v>
      </c>
      <c r="BE359" s="10">
        <f t="shared" si="5136"/>
        <v>8313.116908</v>
      </c>
      <c r="BF359" s="10">
        <f t="shared" si="5136"/>
        <v>8313.116908</v>
      </c>
      <c r="BG359" s="10">
        <f t="shared" si="5136"/>
        <v>8491.893615</v>
      </c>
      <c r="BH359" s="10">
        <f t="shared" si="5136"/>
        <v>9028.223739</v>
      </c>
      <c r="BI359" s="10">
        <f t="shared" si="5136"/>
        <v>10369.04905</v>
      </c>
      <c r="BJ359" s="10">
        <f t="shared" si="5136"/>
        <v>10100.88398</v>
      </c>
      <c r="BK359" s="10">
        <f t="shared" si="5136"/>
        <v>9385.777154</v>
      </c>
      <c r="BL359" s="10">
        <f t="shared" si="5136"/>
        <v>8849.447031</v>
      </c>
      <c r="BM359" s="10">
        <f t="shared" si="5136"/>
        <v>8760.058677</v>
      </c>
      <c r="BN359" s="10">
        <f t="shared" si="5136"/>
        <v>11173.54423</v>
      </c>
      <c r="BO359" s="10">
        <f t="shared" si="29"/>
        <v>107266.0246</v>
      </c>
      <c r="BP359" s="10">
        <f t="shared" ref="BP359:CA359" si="5137">BP303-BP331</f>
        <v>10440.09142</v>
      </c>
      <c r="BQ359" s="10">
        <f t="shared" si="5137"/>
        <v>11813.78766</v>
      </c>
      <c r="BR359" s="10">
        <f t="shared" si="5137"/>
        <v>12775.37503</v>
      </c>
      <c r="BS359" s="10">
        <f t="shared" si="5137"/>
        <v>12775.37503</v>
      </c>
      <c r="BT359" s="10">
        <f t="shared" si="5137"/>
        <v>13050.11428</v>
      </c>
      <c r="BU359" s="10">
        <f t="shared" si="5137"/>
        <v>13874.33202</v>
      </c>
      <c r="BV359" s="10">
        <f t="shared" si="5137"/>
        <v>15934.87638</v>
      </c>
      <c r="BW359" s="10">
        <f t="shared" si="5137"/>
        <v>15522.76751</v>
      </c>
      <c r="BX359" s="10">
        <f t="shared" si="5137"/>
        <v>14423.81052</v>
      </c>
      <c r="BY359" s="10">
        <f t="shared" si="5137"/>
        <v>13599.59278</v>
      </c>
      <c r="BZ359" s="10">
        <f t="shared" si="5137"/>
        <v>13462.22315</v>
      </c>
      <c r="CA359" s="10">
        <f t="shared" si="5137"/>
        <v>17171.203</v>
      </c>
      <c r="CB359" s="10">
        <f t="shared" si="31"/>
        <v>164843.5488</v>
      </c>
      <c r="CC359" s="10">
        <f t="shared" ref="CC359:CN359" si="5138">CC303-CC331</f>
        <v>16652.28312</v>
      </c>
      <c r="CD359" s="10">
        <f t="shared" si="5138"/>
        <v>18843.373</v>
      </c>
      <c r="CE359" s="10">
        <f t="shared" si="5138"/>
        <v>20377.13592</v>
      </c>
      <c r="CF359" s="10">
        <f t="shared" si="5138"/>
        <v>20377.13592</v>
      </c>
      <c r="CG359" s="10">
        <f t="shared" si="5138"/>
        <v>20815.3539</v>
      </c>
      <c r="CH359" s="10">
        <f t="shared" si="5138"/>
        <v>22130.00783</v>
      </c>
      <c r="CI359" s="10">
        <f t="shared" si="5138"/>
        <v>25416.64265</v>
      </c>
      <c r="CJ359" s="10">
        <f t="shared" si="5138"/>
        <v>24759.31569</v>
      </c>
      <c r="CK359" s="10">
        <f t="shared" si="5138"/>
        <v>23006.44378</v>
      </c>
      <c r="CL359" s="10">
        <f t="shared" si="5138"/>
        <v>21691.78985</v>
      </c>
      <c r="CM359" s="10">
        <f t="shared" si="5138"/>
        <v>21472.68086</v>
      </c>
      <c r="CN359" s="10">
        <f t="shared" si="5138"/>
        <v>27388.62355</v>
      </c>
      <c r="CO359" s="10">
        <f t="shared" si="33"/>
        <v>262930.7861</v>
      </c>
      <c r="CP359" s="2"/>
      <c r="CQ359" s="2"/>
      <c r="CR359" s="48">
        <f>O359-'ОПУ БС'!C359</f>
        <v>0</v>
      </c>
      <c r="CS359" s="48">
        <f>AB359-'ОПУ БС'!D359</f>
        <v>0</v>
      </c>
      <c r="CT359" s="48">
        <f>AO359-'ОПУ БС'!E359</f>
        <v>0</v>
      </c>
      <c r="CU359" s="48">
        <f>BB359-'ОПУ БС'!F359</f>
        <v>0</v>
      </c>
      <c r="CV359" s="48">
        <f>BO359-'ОПУ БС'!G359</f>
        <v>0</v>
      </c>
      <c r="CW359" s="48">
        <f>CB359-'ОПУ БС'!H359</f>
        <v>0</v>
      </c>
      <c r="CX359" s="48">
        <f>CO359-'ОПУ БС'!I359</f>
        <v>0</v>
      </c>
      <c r="CY359" s="2"/>
      <c r="CZ359" s="2"/>
      <c r="DA359" s="54">
        <f t="shared" ref="DA359:DL359" si="5139">DA303-DA331</f>
        <v>0</v>
      </c>
      <c r="DB359" s="54">
        <f t="shared" si="5139"/>
        <v>0</v>
      </c>
      <c r="DC359" s="54">
        <f t="shared" si="5139"/>
        <v>0</v>
      </c>
      <c r="DD359" s="54">
        <f t="shared" si="5139"/>
        <v>0</v>
      </c>
      <c r="DE359" s="54">
        <f t="shared" si="5139"/>
        <v>0</v>
      </c>
      <c r="DF359" s="54">
        <f t="shared" si="5139"/>
        <v>0</v>
      </c>
      <c r="DG359" s="54">
        <f t="shared" si="5139"/>
        <v>0</v>
      </c>
      <c r="DH359" s="54">
        <f t="shared" si="5139"/>
        <v>0</v>
      </c>
      <c r="DI359" s="54">
        <f t="shared" si="5139"/>
        <v>0</v>
      </c>
      <c r="DJ359" s="54">
        <f t="shared" si="5139"/>
        <v>0</v>
      </c>
      <c r="DK359" s="54">
        <f t="shared" si="5139"/>
        <v>0</v>
      </c>
      <c r="DL359" s="54">
        <f t="shared" si="5139"/>
        <v>0</v>
      </c>
      <c r="DM359" s="55">
        <f t="shared" si="35"/>
        <v>0</v>
      </c>
      <c r="DN359" s="54">
        <f t="shared" ref="DN359:DY359" si="5140">DN303-DN331</f>
        <v>-3.194366867</v>
      </c>
      <c r="DO359" s="54">
        <f t="shared" si="5140"/>
        <v>-3.614678297</v>
      </c>
      <c r="DP359" s="54">
        <f t="shared" si="5140"/>
        <v>-3.908896297</v>
      </c>
      <c r="DQ359" s="54">
        <f t="shared" si="5140"/>
        <v>-3.908896297</v>
      </c>
      <c r="DR359" s="54">
        <f t="shared" si="5140"/>
        <v>-3.992958583</v>
      </c>
      <c r="DS359" s="54">
        <f t="shared" si="5140"/>
        <v>-4.245145441</v>
      </c>
      <c r="DT359" s="54">
        <f t="shared" si="5140"/>
        <v>-4.875612586</v>
      </c>
      <c r="DU359" s="54">
        <f t="shared" si="5140"/>
        <v>-4.749519157</v>
      </c>
      <c r="DV359" s="54">
        <f t="shared" si="5140"/>
        <v>-4.413270013</v>
      </c>
      <c r="DW359" s="54">
        <f t="shared" si="5140"/>
        <v>-4.161083155</v>
      </c>
      <c r="DX359" s="54">
        <f t="shared" si="5140"/>
        <v>-4.119052012</v>
      </c>
      <c r="DY359" s="54">
        <f t="shared" si="5140"/>
        <v>-5.253892873</v>
      </c>
      <c r="DZ359" s="50">
        <f t="shared" si="37"/>
        <v>-50.43737158</v>
      </c>
      <c r="EA359" s="54">
        <f t="shared" ref="EA359:EL359" si="5141">EA303-EA331</f>
        <v>-3.315558443</v>
      </c>
      <c r="EB359" s="54">
        <f t="shared" si="5141"/>
        <v>-3.751816133</v>
      </c>
      <c r="EC359" s="54">
        <f t="shared" si="5141"/>
        <v>-4.057196516</v>
      </c>
      <c r="ED359" s="54">
        <f t="shared" si="5141"/>
        <v>-4.057196516</v>
      </c>
      <c r="EE359" s="54">
        <f t="shared" si="5141"/>
        <v>-4.144448054</v>
      </c>
      <c r="EF359" s="54">
        <f t="shared" si="5141"/>
        <v>-4.406202668</v>
      </c>
      <c r="EG359" s="54">
        <f t="shared" si="5141"/>
        <v>-5.060589203</v>
      </c>
      <c r="EH359" s="54">
        <f t="shared" si="5141"/>
        <v>-4.929711896</v>
      </c>
      <c r="EI359" s="54">
        <f t="shared" si="5141"/>
        <v>-4.580705744</v>
      </c>
      <c r="EJ359" s="54">
        <f t="shared" si="5141"/>
        <v>-4.31895113</v>
      </c>
      <c r="EK359" s="54">
        <f t="shared" si="5141"/>
        <v>-4.275325361</v>
      </c>
      <c r="EL359" s="54">
        <f t="shared" si="5141"/>
        <v>-5.453221124</v>
      </c>
      <c r="EM359" s="50">
        <f t="shared" si="39"/>
        <v>-52.35092279</v>
      </c>
      <c r="EN359" s="54">
        <f t="shared" ref="EN359:EY359" si="5142">EN303-EN331</f>
        <v>-3.523494864</v>
      </c>
      <c r="EO359" s="54">
        <f t="shared" si="5142"/>
        <v>-3.987112609</v>
      </c>
      <c r="EP359" s="54">
        <f t="shared" si="5142"/>
        <v>-4.311645031</v>
      </c>
      <c r="EQ359" s="54">
        <f t="shared" si="5142"/>
        <v>-4.311645031</v>
      </c>
      <c r="ER359" s="54">
        <f t="shared" si="5142"/>
        <v>-4.40436858</v>
      </c>
      <c r="ES359" s="54">
        <f t="shared" si="5142"/>
        <v>-4.682539227</v>
      </c>
      <c r="ET359" s="54">
        <f t="shared" si="5142"/>
        <v>-5.377965845</v>
      </c>
      <c r="EU359" s="54">
        <f t="shared" si="5142"/>
        <v>-5.238880521</v>
      </c>
      <c r="EV359" s="54">
        <f t="shared" si="5142"/>
        <v>-4.867986325</v>
      </c>
      <c r="EW359" s="54">
        <f t="shared" si="5142"/>
        <v>-4.589815678</v>
      </c>
      <c r="EX359" s="54">
        <f t="shared" si="5142"/>
        <v>-4.543453903</v>
      </c>
      <c r="EY359" s="54">
        <f t="shared" si="5142"/>
        <v>-5.795221815</v>
      </c>
      <c r="EZ359" s="51">
        <f t="shared" si="41"/>
        <v>-55.63412943</v>
      </c>
      <c r="FA359" s="54">
        <f t="shared" ref="FA359:FL359" si="5143">FA303-FA331</f>
        <v>-3.775606107</v>
      </c>
      <c r="FB359" s="54">
        <f t="shared" si="5143"/>
        <v>-4.272396384</v>
      </c>
      <c r="FC359" s="54">
        <f t="shared" si="5143"/>
        <v>-4.620149578</v>
      </c>
      <c r="FD359" s="54">
        <f t="shared" si="5143"/>
        <v>-4.620149578</v>
      </c>
      <c r="FE359" s="54">
        <f t="shared" si="5143"/>
        <v>-4.719507634</v>
      </c>
      <c r="FF359" s="54">
        <f t="shared" si="5143"/>
        <v>-5.0175818</v>
      </c>
      <c r="FG359" s="54">
        <f t="shared" si="5143"/>
        <v>-5.762767216</v>
      </c>
      <c r="FH359" s="54">
        <f t="shared" si="5143"/>
        <v>-5.613730133</v>
      </c>
      <c r="FI359" s="54">
        <f t="shared" si="5143"/>
        <v>-5.216297911</v>
      </c>
      <c r="FJ359" s="54">
        <f t="shared" si="5143"/>
        <v>-4.918223745</v>
      </c>
      <c r="FK359" s="54">
        <f t="shared" si="5143"/>
        <v>-4.868544717</v>
      </c>
      <c r="FL359" s="54">
        <f t="shared" si="5143"/>
        <v>-6.209878466</v>
      </c>
      <c r="FM359" s="51">
        <f t="shared" si="43"/>
        <v>-59.61483327</v>
      </c>
      <c r="FN359" s="2"/>
      <c r="FO359" s="2"/>
      <c r="FP359" s="10">
        <f t="shared" ref="FP359:GA359" si="5144">FP303-FP331</f>
        <v>2085.731684</v>
      </c>
      <c r="FQ359" s="10">
        <f t="shared" si="5144"/>
        <v>2360.170064</v>
      </c>
      <c r="FR359" s="10">
        <f t="shared" si="5144"/>
        <v>2552.276929</v>
      </c>
      <c r="FS359" s="10">
        <f t="shared" si="5144"/>
        <v>2552.276929</v>
      </c>
      <c r="FT359" s="10">
        <f t="shared" si="5144"/>
        <v>2607.164605</v>
      </c>
      <c r="FU359" s="10">
        <f t="shared" si="5144"/>
        <v>2771.827633</v>
      </c>
      <c r="FV359" s="10">
        <f t="shared" si="5144"/>
        <v>3183.485202</v>
      </c>
      <c r="FW359" s="10">
        <f t="shared" si="5144"/>
        <v>3101.153688</v>
      </c>
      <c r="FX359" s="10">
        <f t="shared" si="5144"/>
        <v>2881.602985</v>
      </c>
      <c r="FY359" s="10">
        <f t="shared" si="5144"/>
        <v>2716.939957</v>
      </c>
      <c r="FZ359" s="10">
        <f t="shared" si="5144"/>
        <v>2689.496119</v>
      </c>
      <c r="GA359" s="10">
        <f t="shared" si="5144"/>
        <v>3430.479744</v>
      </c>
      <c r="GB359" s="52">
        <f t="shared" si="45"/>
        <v>32932.60554</v>
      </c>
      <c r="GC359" s="10">
        <f t="shared" ref="GC359:GN359" si="5145">GC303-GC331</f>
        <v>2457.456638</v>
      </c>
      <c r="GD359" s="10">
        <f t="shared" si="5145"/>
        <v>2780.806196</v>
      </c>
      <c r="GE359" s="10">
        <f t="shared" si="5145"/>
        <v>3007.150886</v>
      </c>
      <c r="GF359" s="10">
        <f t="shared" si="5145"/>
        <v>3007.150886</v>
      </c>
      <c r="GG359" s="10">
        <f t="shared" si="5145"/>
        <v>3071.820798</v>
      </c>
      <c r="GH359" s="10">
        <f t="shared" si="5145"/>
        <v>3265.830532</v>
      </c>
      <c r="GI359" s="10">
        <f t="shared" si="5145"/>
        <v>3750.854869</v>
      </c>
      <c r="GJ359" s="10">
        <f t="shared" si="5145"/>
        <v>3653.850001</v>
      </c>
      <c r="GK359" s="10">
        <f t="shared" si="5145"/>
        <v>3395.170355</v>
      </c>
      <c r="GL359" s="10">
        <f t="shared" si="5145"/>
        <v>3201.160621</v>
      </c>
      <c r="GM359" s="10">
        <f t="shared" si="5145"/>
        <v>3168.825665</v>
      </c>
      <c r="GN359" s="10">
        <f t="shared" si="5145"/>
        <v>4041.86947</v>
      </c>
      <c r="GO359" s="52">
        <f t="shared" si="47"/>
        <v>38801.94692</v>
      </c>
      <c r="GP359" s="63">
        <f t="shared" ref="GP359:HA359" si="5146">GP303-GP331</f>
        <v>3127.22341</v>
      </c>
      <c r="GQ359" s="63">
        <f t="shared" si="5146"/>
        <v>3067.832195</v>
      </c>
      <c r="GR359" s="63">
        <f t="shared" si="5146"/>
        <v>3826.733909</v>
      </c>
      <c r="GS359" s="63">
        <f t="shared" si="5146"/>
        <v>3826.733909</v>
      </c>
      <c r="GT359" s="63">
        <f t="shared" si="5146"/>
        <v>3909.029262</v>
      </c>
      <c r="GU359" s="63">
        <f t="shared" si="5146"/>
        <v>4155.915321</v>
      </c>
      <c r="GV359" s="63">
        <f t="shared" si="5146"/>
        <v>4773.130467</v>
      </c>
      <c r="GW359" s="63">
        <f t="shared" si="5146"/>
        <v>4649.687438</v>
      </c>
      <c r="GX359" s="63">
        <f t="shared" si="5146"/>
        <v>4320.506026</v>
      </c>
      <c r="GY359" s="63">
        <f t="shared" si="5146"/>
        <v>4073.619968</v>
      </c>
      <c r="GZ359" s="63">
        <f t="shared" si="5146"/>
        <v>4503.34027</v>
      </c>
      <c r="HA359" s="63">
        <f t="shared" si="5146"/>
        <v>5143.459555</v>
      </c>
      <c r="HB359" s="52">
        <f t="shared" si="49"/>
        <v>49377.21173</v>
      </c>
      <c r="HC359" s="63">
        <f t="shared" ref="HC359:HN359" si="5147">HC303-HC331</f>
        <v>4418.425267</v>
      </c>
      <c r="HD359" s="63">
        <f t="shared" si="5147"/>
        <v>4999.797013</v>
      </c>
      <c r="HE359" s="63">
        <f t="shared" si="5147"/>
        <v>5406.757235</v>
      </c>
      <c r="HF359" s="63">
        <f t="shared" si="5147"/>
        <v>5406.757235</v>
      </c>
      <c r="HG359" s="63">
        <f t="shared" si="5147"/>
        <v>5523.031584</v>
      </c>
      <c r="HH359" s="63">
        <f t="shared" si="5147"/>
        <v>5871.854631</v>
      </c>
      <c r="HI359" s="63">
        <f t="shared" si="5147"/>
        <v>6743.91225</v>
      </c>
      <c r="HJ359" s="63">
        <f t="shared" si="5147"/>
        <v>6569.500726</v>
      </c>
      <c r="HK359" s="63">
        <f t="shared" si="5147"/>
        <v>6104.40333</v>
      </c>
      <c r="HL359" s="63">
        <f t="shared" si="5147"/>
        <v>5755.580282</v>
      </c>
      <c r="HM359" s="63">
        <f t="shared" si="5147"/>
        <v>5697.443108</v>
      </c>
      <c r="HN359" s="63">
        <f t="shared" si="5147"/>
        <v>7267.146821</v>
      </c>
      <c r="HO359" s="52">
        <f t="shared" si="51"/>
        <v>69764.60948</v>
      </c>
      <c r="HP359" s="63">
        <f t="shared" ref="HP359:IA359" si="5148">HP303-HP331</f>
        <v>6790.199334</v>
      </c>
      <c r="HQ359" s="63">
        <f t="shared" si="5148"/>
        <v>7683.646615</v>
      </c>
      <c r="HR359" s="63">
        <f t="shared" si="5148"/>
        <v>8309.059711</v>
      </c>
      <c r="HS359" s="63">
        <f t="shared" si="5148"/>
        <v>8309.059711</v>
      </c>
      <c r="HT359" s="63">
        <f t="shared" si="5148"/>
        <v>8487.749167</v>
      </c>
      <c r="HU359" s="63">
        <f t="shared" si="5148"/>
        <v>9023.817536</v>
      </c>
      <c r="HV359" s="63">
        <f t="shared" si="5148"/>
        <v>10363.98846</v>
      </c>
      <c r="HW359" s="63">
        <f t="shared" si="5148"/>
        <v>10095.95427</v>
      </c>
      <c r="HX359" s="63">
        <f t="shared" si="5148"/>
        <v>9381.196448</v>
      </c>
      <c r="HY359" s="63">
        <f t="shared" si="5148"/>
        <v>8845.12808</v>
      </c>
      <c r="HZ359" s="63">
        <f t="shared" si="5148"/>
        <v>8755.783352</v>
      </c>
      <c r="IA359" s="63">
        <f t="shared" si="5148"/>
        <v>11168.09101</v>
      </c>
      <c r="IB359" s="52">
        <f t="shared" si="53"/>
        <v>107213.6737</v>
      </c>
      <c r="IC359" s="63">
        <f t="shared" ref="IC359:IN359" si="5149">IC303-IC331</f>
        <v>10436.56793</v>
      </c>
      <c r="ID359" s="63">
        <f t="shared" si="5149"/>
        <v>11809.80055</v>
      </c>
      <c r="IE359" s="63">
        <f t="shared" si="5149"/>
        <v>12771.06339</v>
      </c>
      <c r="IF359" s="63">
        <f t="shared" si="5149"/>
        <v>12771.06339</v>
      </c>
      <c r="IG359" s="63">
        <f t="shared" si="5149"/>
        <v>13045.70991</v>
      </c>
      <c r="IH359" s="63">
        <f t="shared" si="5149"/>
        <v>13869.64948</v>
      </c>
      <c r="II359" s="63">
        <f t="shared" si="5149"/>
        <v>15929.49842</v>
      </c>
      <c r="IJ359" s="63">
        <f t="shared" si="5149"/>
        <v>15517.52863</v>
      </c>
      <c r="IK359" s="63">
        <f t="shared" si="5149"/>
        <v>14418.94253</v>
      </c>
      <c r="IL359" s="63">
        <f t="shared" si="5149"/>
        <v>13595.00296</v>
      </c>
      <c r="IM359" s="63">
        <f t="shared" si="5149"/>
        <v>13457.6797</v>
      </c>
      <c r="IN359" s="63">
        <f t="shared" si="5149"/>
        <v>17165.40778</v>
      </c>
      <c r="IO359" s="52">
        <f t="shared" si="55"/>
        <v>164787.9147</v>
      </c>
      <c r="IP359" s="63">
        <f t="shared" ref="IP359:JA359" si="5150">IP303-IP331</f>
        <v>16648.50751</v>
      </c>
      <c r="IQ359" s="63">
        <f t="shared" si="5150"/>
        <v>18839.10061</v>
      </c>
      <c r="IR359" s="63">
        <f t="shared" si="5150"/>
        <v>20372.51577</v>
      </c>
      <c r="IS359" s="63">
        <f t="shared" si="5150"/>
        <v>20372.51577</v>
      </c>
      <c r="IT359" s="63">
        <f t="shared" si="5150"/>
        <v>20810.63439</v>
      </c>
      <c r="IU359" s="63">
        <f t="shared" si="5150"/>
        <v>22124.99025</v>
      </c>
      <c r="IV359" s="63">
        <f t="shared" si="5150"/>
        <v>25410.87989</v>
      </c>
      <c r="IW359" s="63">
        <f t="shared" si="5150"/>
        <v>24753.70196</v>
      </c>
      <c r="IX359" s="63">
        <f t="shared" si="5150"/>
        <v>23001.22748</v>
      </c>
      <c r="IY359" s="63">
        <f t="shared" si="5150"/>
        <v>21686.87163</v>
      </c>
      <c r="IZ359" s="63">
        <f t="shared" si="5150"/>
        <v>21467.81232</v>
      </c>
      <c r="JA359" s="63">
        <f t="shared" si="5150"/>
        <v>27382.41367</v>
      </c>
      <c r="JB359" s="52">
        <f t="shared" si="57"/>
        <v>262871.1712</v>
      </c>
      <c r="JC359" s="2"/>
      <c r="JD359" s="2"/>
      <c r="JE359" s="19">
        <f t="shared" si="58"/>
        <v>0</v>
      </c>
      <c r="JF359" s="19">
        <f t="shared" si="59"/>
        <v>0</v>
      </c>
      <c r="JG359" s="48">
        <f t="shared" si="60"/>
        <v>0</v>
      </c>
      <c r="JH359" s="48">
        <f t="shared" si="61"/>
        <v>0</v>
      </c>
      <c r="JI359" s="48">
        <f t="shared" si="62"/>
        <v>0</v>
      </c>
      <c r="JJ359" s="48">
        <f t="shared" si="63"/>
        <v>0</v>
      </c>
      <c r="JK359" s="48">
        <f t="shared" si="64"/>
        <v>0</v>
      </c>
    </row>
    <row r="360" ht="19.5" customHeight="1" outlineLevel="1">
      <c r="A360" s="2"/>
      <c r="B360" s="13" t="s">
        <v>20</v>
      </c>
      <c r="C360" s="10">
        <f t="shared" ref="C360:N360" si="5151">C304-C332</f>
        <v>613.8526562</v>
      </c>
      <c r="D360" s="10">
        <f t="shared" si="5151"/>
        <v>670.3917166</v>
      </c>
      <c r="E360" s="10">
        <f t="shared" si="5151"/>
        <v>767.3158202</v>
      </c>
      <c r="F360" s="10">
        <f t="shared" si="5151"/>
        <v>751.1618029</v>
      </c>
      <c r="G360" s="10">
        <f t="shared" si="5151"/>
        <v>767.3158202</v>
      </c>
      <c r="H360" s="10">
        <f t="shared" si="5151"/>
        <v>815.777872</v>
      </c>
      <c r="I360" s="10">
        <f t="shared" si="5151"/>
        <v>936.9330015</v>
      </c>
      <c r="J360" s="10">
        <f t="shared" si="5151"/>
        <v>912.7019756</v>
      </c>
      <c r="K360" s="10">
        <f t="shared" si="5151"/>
        <v>848.0859065</v>
      </c>
      <c r="L360" s="10">
        <f t="shared" si="5151"/>
        <v>799.6238547</v>
      </c>
      <c r="M360" s="10">
        <f t="shared" si="5151"/>
        <v>799.6238547</v>
      </c>
      <c r="N360" s="10">
        <f t="shared" si="5151"/>
        <v>1009.626079</v>
      </c>
      <c r="O360" s="10">
        <f t="shared" si="21"/>
        <v>9692.410361</v>
      </c>
      <c r="P360" s="10">
        <f t="shared" ref="P360:AA360" si="5152">P304-P332</f>
        <v>721.3633267</v>
      </c>
      <c r="Q360" s="10">
        <f t="shared" si="5152"/>
        <v>787.8046857</v>
      </c>
      <c r="R360" s="10">
        <f t="shared" si="5152"/>
        <v>901.7041584</v>
      </c>
      <c r="S360" s="10">
        <f t="shared" si="5152"/>
        <v>882.7209129</v>
      </c>
      <c r="T360" s="10">
        <f t="shared" si="5152"/>
        <v>901.7041584</v>
      </c>
      <c r="U360" s="10">
        <f t="shared" si="5152"/>
        <v>958.6538947</v>
      </c>
      <c r="V360" s="10">
        <f t="shared" si="5152"/>
        <v>1101.028236</v>
      </c>
      <c r="W360" s="10">
        <f t="shared" si="5152"/>
        <v>1072.553367</v>
      </c>
      <c r="X360" s="10">
        <f t="shared" si="5152"/>
        <v>996.6203856</v>
      </c>
      <c r="Y360" s="10">
        <f t="shared" si="5152"/>
        <v>939.6706493</v>
      </c>
      <c r="Z360" s="10">
        <f t="shared" si="5152"/>
        <v>939.6706493</v>
      </c>
      <c r="AA360" s="10">
        <f t="shared" si="5152"/>
        <v>1186.45284</v>
      </c>
      <c r="AB360" s="10">
        <f t="shared" si="23"/>
        <v>11389.94726</v>
      </c>
      <c r="AC360" s="10">
        <f t="shared" ref="AC360:AN360" si="5153">AC304-AC332</f>
        <v>915.7126221</v>
      </c>
      <c r="AD360" s="10">
        <f t="shared" si="5153"/>
        <v>1000.054574</v>
      </c>
      <c r="AE360" s="10">
        <f t="shared" si="5153"/>
        <v>1052.721164</v>
      </c>
      <c r="AF360" s="10">
        <f t="shared" si="5153"/>
        <v>1120.543077</v>
      </c>
      <c r="AG360" s="10">
        <f t="shared" si="5153"/>
        <v>1144.640778</v>
      </c>
      <c r="AH360" s="10">
        <f t="shared" si="5153"/>
        <v>1216.933879</v>
      </c>
      <c r="AI360" s="10">
        <f t="shared" si="5153"/>
        <v>1397.666634</v>
      </c>
      <c r="AJ360" s="10">
        <f t="shared" si="5153"/>
        <v>1361.520083</v>
      </c>
      <c r="AK360" s="10">
        <f t="shared" si="5153"/>
        <v>1265.12928</v>
      </c>
      <c r="AL360" s="10">
        <f t="shared" si="5153"/>
        <v>1192.836179</v>
      </c>
      <c r="AM360" s="10">
        <f t="shared" si="5153"/>
        <v>1284.755792</v>
      </c>
      <c r="AN360" s="10">
        <f t="shared" si="5153"/>
        <v>1506.106286</v>
      </c>
      <c r="AO360" s="10">
        <f t="shared" si="25"/>
        <v>14458.62035</v>
      </c>
      <c r="AP360" s="10">
        <f t="shared" ref="AP360:BA360" si="5154">AP304-AP332</f>
        <v>1292.652541</v>
      </c>
      <c r="AQ360" s="10">
        <f t="shared" si="5154"/>
        <v>1411.712643</v>
      </c>
      <c r="AR360" s="10">
        <f t="shared" si="5154"/>
        <v>1615.815676</v>
      </c>
      <c r="AS360" s="10">
        <f t="shared" si="5154"/>
        <v>1581.798504</v>
      </c>
      <c r="AT360" s="10">
        <f t="shared" si="5154"/>
        <v>1615.815676</v>
      </c>
      <c r="AU360" s="10">
        <f t="shared" si="5154"/>
        <v>1717.867192</v>
      </c>
      <c r="AV360" s="10">
        <f t="shared" si="5154"/>
        <v>1972.995983</v>
      </c>
      <c r="AW360" s="10">
        <f t="shared" si="5154"/>
        <v>1921.970225</v>
      </c>
      <c r="AX360" s="10">
        <f t="shared" si="5154"/>
        <v>1785.901536</v>
      </c>
      <c r="AY360" s="10">
        <f t="shared" si="5154"/>
        <v>1683.85002</v>
      </c>
      <c r="AZ360" s="10">
        <f t="shared" si="5154"/>
        <v>1683.85002</v>
      </c>
      <c r="BA360" s="10">
        <f t="shared" si="5154"/>
        <v>2126.073258</v>
      </c>
      <c r="BB360" s="10">
        <f t="shared" si="27"/>
        <v>20410.30327</v>
      </c>
      <c r="BC360" s="10">
        <f t="shared" ref="BC360:BN360" si="5155">BC304-BC332</f>
        <v>1984.042394</v>
      </c>
      <c r="BD360" s="10">
        <f t="shared" si="5155"/>
        <v>2166.78314</v>
      </c>
      <c r="BE360" s="10">
        <f t="shared" si="5155"/>
        <v>2480.052992</v>
      </c>
      <c r="BF360" s="10">
        <f t="shared" si="5155"/>
        <v>2427.84135</v>
      </c>
      <c r="BG360" s="10">
        <f t="shared" si="5155"/>
        <v>2480.052992</v>
      </c>
      <c r="BH360" s="10">
        <f t="shared" si="5155"/>
        <v>2636.687918</v>
      </c>
      <c r="BI360" s="10">
        <f t="shared" si="5155"/>
        <v>3028.275232</v>
      </c>
      <c r="BJ360" s="10">
        <f t="shared" si="5155"/>
        <v>2949.957769</v>
      </c>
      <c r="BK360" s="10">
        <f t="shared" si="5155"/>
        <v>2741.111202</v>
      </c>
      <c r="BL360" s="10">
        <f t="shared" si="5155"/>
        <v>2584.476276</v>
      </c>
      <c r="BM360" s="10">
        <f t="shared" si="5155"/>
        <v>2584.476276</v>
      </c>
      <c r="BN360" s="10">
        <f t="shared" si="5155"/>
        <v>3263.227621</v>
      </c>
      <c r="BO360" s="10">
        <f t="shared" si="29"/>
        <v>31326.98516</v>
      </c>
      <c r="BP360" s="10">
        <f t="shared" ref="BP360:CA360" si="5156">BP304-BP332</f>
        <v>3046.800112</v>
      </c>
      <c r="BQ360" s="10">
        <f t="shared" si="5156"/>
        <v>3327.426438</v>
      </c>
      <c r="BR360" s="10">
        <f t="shared" si="5156"/>
        <v>3808.50014</v>
      </c>
      <c r="BS360" s="10">
        <f t="shared" si="5156"/>
        <v>3728.32119</v>
      </c>
      <c r="BT360" s="10">
        <f t="shared" si="5156"/>
        <v>3808.50014</v>
      </c>
      <c r="BU360" s="10">
        <f t="shared" si="5156"/>
        <v>4049.036991</v>
      </c>
      <c r="BV360" s="10">
        <f t="shared" si="5156"/>
        <v>4650.379119</v>
      </c>
      <c r="BW360" s="10">
        <f t="shared" si="5156"/>
        <v>4530.110693</v>
      </c>
      <c r="BX360" s="10">
        <f t="shared" si="5156"/>
        <v>4209.394892</v>
      </c>
      <c r="BY360" s="10">
        <f t="shared" si="5156"/>
        <v>3968.858041</v>
      </c>
      <c r="BZ360" s="10">
        <f t="shared" si="5156"/>
        <v>3968.858041</v>
      </c>
      <c r="CA360" s="10">
        <f t="shared" si="5156"/>
        <v>5011.184395</v>
      </c>
      <c r="CB360" s="10">
        <f t="shared" si="31"/>
        <v>48107.37019</v>
      </c>
      <c r="CC360" s="10">
        <f t="shared" ref="CC360:CN360" si="5157">CC304-CC332</f>
        <v>4857.754983</v>
      </c>
      <c r="CD360" s="10">
        <f t="shared" si="5157"/>
        <v>5305.179784</v>
      </c>
      <c r="CE360" s="10">
        <f t="shared" si="5157"/>
        <v>6072.193728</v>
      </c>
      <c r="CF360" s="10">
        <f t="shared" si="5157"/>
        <v>5944.358071</v>
      </c>
      <c r="CG360" s="10">
        <f t="shared" si="5157"/>
        <v>6072.193728</v>
      </c>
      <c r="CH360" s="10">
        <f t="shared" si="5157"/>
        <v>6455.700701</v>
      </c>
      <c r="CI360" s="10">
        <f t="shared" si="5157"/>
        <v>7414.468132</v>
      </c>
      <c r="CJ360" s="10">
        <f t="shared" si="5157"/>
        <v>7222.714645</v>
      </c>
      <c r="CK360" s="10">
        <f t="shared" si="5157"/>
        <v>6711.372016</v>
      </c>
      <c r="CL360" s="10">
        <f t="shared" si="5157"/>
        <v>6327.865043</v>
      </c>
      <c r="CM360" s="10">
        <f t="shared" si="5157"/>
        <v>6327.865043</v>
      </c>
      <c r="CN360" s="10">
        <f t="shared" si="5157"/>
        <v>7989.72859</v>
      </c>
      <c r="CO360" s="10">
        <f t="shared" si="33"/>
        <v>76701.39446</v>
      </c>
      <c r="CP360" s="2"/>
      <c r="CQ360" s="2"/>
      <c r="CR360" s="48">
        <f>O360-'ОПУ БС'!C360</f>
        <v>0</v>
      </c>
      <c r="CS360" s="48">
        <f>AB360-'ОПУ БС'!D360</f>
        <v>0</v>
      </c>
      <c r="CT360" s="48">
        <f>AO360-'ОПУ БС'!E360</f>
        <v>0</v>
      </c>
      <c r="CU360" s="48">
        <f>BB360-'ОПУ БС'!F360</f>
        <v>0</v>
      </c>
      <c r="CV360" s="48">
        <f>BO360-'ОПУ БС'!G360</f>
        <v>0</v>
      </c>
      <c r="CW360" s="48">
        <f>CB360-'ОПУ БС'!H360</f>
        <v>0</v>
      </c>
      <c r="CX360" s="48">
        <f>CO360-'ОПУ БС'!I360</f>
        <v>0</v>
      </c>
      <c r="CY360" s="2"/>
      <c r="CZ360" s="2"/>
      <c r="DA360" s="54">
        <f t="shared" ref="DA360:DL360" si="5158">DA304-DA332</f>
        <v>0</v>
      </c>
      <c r="DB360" s="54">
        <f t="shared" si="5158"/>
        <v>0</v>
      </c>
      <c r="DC360" s="54">
        <f t="shared" si="5158"/>
        <v>0</v>
      </c>
      <c r="DD360" s="54">
        <f t="shared" si="5158"/>
        <v>0</v>
      </c>
      <c r="DE360" s="54">
        <f t="shared" si="5158"/>
        <v>0</v>
      </c>
      <c r="DF360" s="54">
        <f t="shared" si="5158"/>
        <v>0</v>
      </c>
      <c r="DG360" s="54">
        <f t="shared" si="5158"/>
        <v>0</v>
      </c>
      <c r="DH360" s="54">
        <f t="shared" si="5158"/>
        <v>0</v>
      </c>
      <c r="DI360" s="54">
        <f t="shared" si="5158"/>
        <v>0</v>
      </c>
      <c r="DJ360" s="54">
        <f t="shared" si="5158"/>
        <v>0</v>
      </c>
      <c r="DK360" s="54">
        <f t="shared" si="5158"/>
        <v>0</v>
      </c>
      <c r="DL360" s="54">
        <f t="shared" si="5158"/>
        <v>0</v>
      </c>
      <c r="DM360" s="55">
        <f t="shared" si="35"/>
        <v>0</v>
      </c>
      <c r="DN360" s="54">
        <f t="shared" ref="DN360:DY360" si="5159">DN304-DN332</f>
        <v>-0.9338674033</v>
      </c>
      <c r="DO360" s="54">
        <f t="shared" si="5159"/>
        <v>-1.019881506</v>
      </c>
      <c r="DP360" s="54">
        <f t="shared" si="5159"/>
        <v>-1.167334254</v>
      </c>
      <c r="DQ360" s="54">
        <f t="shared" si="5159"/>
        <v>-1.142758796</v>
      </c>
      <c r="DR360" s="54">
        <f t="shared" si="5159"/>
        <v>-1.167334254</v>
      </c>
      <c r="DS360" s="54">
        <f t="shared" si="5159"/>
        <v>-1.241060628</v>
      </c>
      <c r="DT360" s="54">
        <f t="shared" si="5159"/>
        <v>-1.425376563</v>
      </c>
      <c r="DU360" s="54">
        <f t="shared" si="5159"/>
        <v>-1.388513376</v>
      </c>
      <c r="DV360" s="54">
        <f t="shared" si="5159"/>
        <v>-1.290211544</v>
      </c>
      <c r="DW360" s="54">
        <f t="shared" si="5159"/>
        <v>-1.21648517</v>
      </c>
      <c r="DX360" s="54">
        <f t="shared" si="5159"/>
        <v>-1.21648517</v>
      </c>
      <c r="DY360" s="54">
        <f t="shared" si="5159"/>
        <v>-1.535966124</v>
      </c>
      <c r="DZ360" s="50">
        <f t="shared" si="37"/>
        <v>-14.74527479</v>
      </c>
      <c r="EA360" s="54">
        <f t="shared" ref="EA360:EL360" si="5160">EA304-EA332</f>
        <v>-0.9683070714</v>
      </c>
      <c r="EB360" s="54">
        <f t="shared" si="5160"/>
        <v>-1.057493249</v>
      </c>
      <c r="EC360" s="54">
        <f t="shared" si="5160"/>
        <v>-1.210383839</v>
      </c>
      <c r="ED360" s="54">
        <f t="shared" si="5160"/>
        <v>-1.184902074</v>
      </c>
      <c r="EE360" s="54">
        <f t="shared" si="5160"/>
        <v>-1.210383839</v>
      </c>
      <c r="EF360" s="54">
        <f t="shared" si="5160"/>
        <v>-1.286829134</v>
      </c>
      <c r="EG360" s="54">
        <f t="shared" si="5160"/>
        <v>-1.477942372</v>
      </c>
      <c r="EH360" s="54">
        <f t="shared" si="5160"/>
        <v>-1.439719725</v>
      </c>
      <c r="EI360" s="54">
        <f t="shared" si="5160"/>
        <v>-1.337792664</v>
      </c>
      <c r="EJ360" s="54">
        <f t="shared" si="5160"/>
        <v>-1.261347369</v>
      </c>
      <c r="EK360" s="54">
        <f t="shared" si="5160"/>
        <v>-1.261347369</v>
      </c>
      <c r="EL360" s="54">
        <f t="shared" si="5160"/>
        <v>-1.592610315</v>
      </c>
      <c r="EM360" s="50">
        <f t="shared" si="39"/>
        <v>-15.28905902</v>
      </c>
      <c r="EN360" s="54">
        <f t="shared" ref="EN360:EY360" si="5161">EN304-EN332</f>
        <v>-1.028284534</v>
      </c>
      <c r="EO360" s="54">
        <f t="shared" si="5161"/>
        <v>-1.122994952</v>
      </c>
      <c r="EP360" s="54">
        <f t="shared" si="5161"/>
        <v>-1.285355668</v>
      </c>
      <c r="EQ360" s="54">
        <f t="shared" si="5161"/>
        <v>-1.258295548</v>
      </c>
      <c r="ER360" s="54">
        <f t="shared" si="5161"/>
        <v>-1.285355668</v>
      </c>
      <c r="ES360" s="54">
        <f t="shared" si="5161"/>
        <v>-1.366536026</v>
      </c>
      <c r="ET360" s="54">
        <f t="shared" si="5161"/>
        <v>-1.569486921</v>
      </c>
      <c r="EU360" s="54">
        <f t="shared" si="5161"/>
        <v>-1.528896742</v>
      </c>
      <c r="EV360" s="54">
        <f t="shared" si="5161"/>
        <v>-1.420656264</v>
      </c>
      <c r="EW360" s="54">
        <f t="shared" si="5161"/>
        <v>-1.339475906</v>
      </c>
      <c r="EX360" s="54">
        <f t="shared" si="5161"/>
        <v>-1.339475906</v>
      </c>
      <c r="EY360" s="54">
        <f t="shared" si="5161"/>
        <v>-1.691257457</v>
      </c>
      <c r="EZ360" s="51">
        <f t="shared" si="41"/>
        <v>-16.23607159</v>
      </c>
      <c r="FA360" s="54">
        <f t="shared" ref="FA360:FL360" si="5162">FA304-FA332</f>
        <v>-1.101408693</v>
      </c>
      <c r="FB360" s="54">
        <f t="shared" si="5162"/>
        <v>-1.20285423</v>
      </c>
      <c r="FC360" s="54">
        <f t="shared" si="5162"/>
        <v>-1.376760866</v>
      </c>
      <c r="FD360" s="54">
        <f t="shared" si="5162"/>
        <v>-1.347776427</v>
      </c>
      <c r="FE360" s="54">
        <f t="shared" si="5162"/>
        <v>-1.376760866</v>
      </c>
      <c r="FF360" s="54">
        <f t="shared" si="5162"/>
        <v>-1.463714184</v>
      </c>
      <c r="FG360" s="54">
        <f t="shared" si="5162"/>
        <v>-1.681097478</v>
      </c>
      <c r="FH360" s="54">
        <f t="shared" si="5162"/>
        <v>-1.637620819</v>
      </c>
      <c r="FI360" s="54">
        <f t="shared" si="5162"/>
        <v>-1.521683062</v>
      </c>
      <c r="FJ360" s="54">
        <f t="shared" si="5162"/>
        <v>-1.434729744</v>
      </c>
      <c r="FK360" s="54">
        <f t="shared" si="5162"/>
        <v>-1.434729744</v>
      </c>
      <c r="FL360" s="54">
        <f t="shared" si="5162"/>
        <v>-1.811527455</v>
      </c>
      <c r="FM360" s="51">
        <f t="shared" si="43"/>
        <v>-17.39066357</v>
      </c>
      <c r="FN360" s="2"/>
      <c r="FO360" s="2"/>
      <c r="FP360" s="10">
        <f t="shared" ref="FP360:GA360" si="5163">FP304-FP332</f>
        <v>613.8526562</v>
      </c>
      <c r="FQ360" s="10">
        <f t="shared" si="5163"/>
        <v>670.3917166</v>
      </c>
      <c r="FR360" s="10">
        <f t="shared" si="5163"/>
        <v>767.3158202</v>
      </c>
      <c r="FS360" s="10">
        <f t="shared" si="5163"/>
        <v>751.1618029</v>
      </c>
      <c r="FT360" s="10">
        <f t="shared" si="5163"/>
        <v>767.3158202</v>
      </c>
      <c r="FU360" s="10">
        <f t="shared" si="5163"/>
        <v>815.777872</v>
      </c>
      <c r="FV360" s="10">
        <f t="shared" si="5163"/>
        <v>936.9330015</v>
      </c>
      <c r="FW360" s="10">
        <f t="shared" si="5163"/>
        <v>912.7019756</v>
      </c>
      <c r="FX360" s="10">
        <f t="shared" si="5163"/>
        <v>848.0859065</v>
      </c>
      <c r="FY360" s="10">
        <f t="shared" si="5163"/>
        <v>799.6238547</v>
      </c>
      <c r="FZ360" s="10">
        <f t="shared" si="5163"/>
        <v>799.6238547</v>
      </c>
      <c r="GA360" s="10">
        <f t="shared" si="5163"/>
        <v>1009.626079</v>
      </c>
      <c r="GB360" s="52">
        <f t="shared" si="45"/>
        <v>9692.410361</v>
      </c>
      <c r="GC360" s="10">
        <f t="shared" ref="GC360:GN360" si="5164">GC304-GC332</f>
        <v>721.3633267</v>
      </c>
      <c r="GD360" s="10">
        <f t="shared" si="5164"/>
        <v>787.8046857</v>
      </c>
      <c r="GE360" s="10">
        <f t="shared" si="5164"/>
        <v>901.7041584</v>
      </c>
      <c r="GF360" s="10">
        <f t="shared" si="5164"/>
        <v>882.7209129</v>
      </c>
      <c r="GG360" s="10">
        <f t="shared" si="5164"/>
        <v>901.7041584</v>
      </c>
      <c r="GH360" s="10">
        <f t="shared" si="5164"/>
        <v>958.6538947</v>
      </c>
      <c r="GI360" s="10">
        <f t="shared" si="5164"/>
        <v>1101.028236</v>
      </c>
      <c r="GJ360" s="10">
        <f t="shared" si="5164"/>
        <v>1072.553367</v>
      </c>
      <c r="GK360" s="10">
        <f t="shared" si="5164"/>
        <v>996.6203856</v>
      </c>
      <c r="GL360" s="10">
        <f t="shared" si="5164"/>
        <v>939.6706493</v>
      </c>
      <c r="GM360" s="10">
        <f t="shared" si="5164"/>
        <v>939.6706493</v>
      </c>
      <c r="GN360" s="10">
        <f t="shared" si="5164"/>
        <v>1186.45284</v>
      </c>
      <c r="GO360" s="52">
        <f t="shared" si="47"/>
        <v>11389.94726</v>
      </c>
      <c r="GP360" s="63">
        <f t="shared" ref="GP360:HA360" si="5165">GP304-GP332</f>
        <v>915.7126221</v>
      </c>
      <c r="GQ360" s="63">
        <f t="shared" si="5165"/>
        <v>1000.054574</v>
      </c>
      <c r="GR360" s="63">
        <f t="shared" si="5165"/>
        <v>1052.721164</v>
      </c>
      <c r="GS360" s="63">
        <f t="shared" si="5165"/>
        <v>1120.543077</v>
      </c>
      <c r="GT360" s="63">
        <f t="shared" si="5165"/>
        <v>1144.640778</v>
      </c>
      <c r="GU360" s="63">
        <f t="shared" si="5165"/>
        <v>1216.933879</v>
      </c>
      <c r="GV360" s="63">
        <f t="shared" si="5165"/>
        <v>1397.666634</v>
      </c>
      <c r="GW360" s="63">
        <f t="shared" si="5165"/>
        <v>1361.520083</v>
      </c>
      <c r="GX360" s="63">
        <f t="shared" si="5165"/>
        <v>1265.12928</v>
      </c>
      <c r="GY360" s="63">
        <f t="shared" si="5165"/>
        <v>1192.836179</v>
      </c>
      <c r="GZ360" s="63">
        <f t="shared" si="5165"/>
        <v>1284.755792</v>
      </c>
      <c r="HA360" s="63">
        <f t="shared" si="5165"/>
        <v>1506.106286</v>
      </c>
      <c r="HB360" s="52">
        <f t="shared" si="49"/>
        <v>14458.62035</v>
      </c>
      <c r="HC360" s="63">
        <f t="shared" ref="HC360:HN360" si="5166">HC304-HC332</f>
        <v>1291.718673</v>
      </c>
      <c r="HD360" s="63">
        <f t="shared" si="5166"/>
        <v>1410.692762</v>
      </c>
      <c r="HE360" s="63">
        <f t="shared" si="5166"/>
        <v>1614.648341</v>
      </c>
      <c r="HF360" s="63">
        <f t="shared" si="5166"/>
        <v>1580.655745</v>
      </c>
      <c r="HG360" s="63">
        <f t="shared" si="5166"/>
        <v>1614.648341</v>
      </c>
      <c r="HH360" s="63">
        <f t="shared" si="5166"/>
        <v>1716.626131</v>
      </c>
      <c r="HI360" s="63">
        <f t="shared" si="5166"/>
        <v>1971.570606</v>
      </c>
      <c r="HJ360" s="63">
        <f t="shared" si="5166"/>
        <v>1920.581711</v>
      </c>
      <c r="HK360" s="63">
        <f t="shared" si="5166"/>
        <v>1784.611325</v>
      </c>
      <c r="HL360" s="63">
        <f t="shared" si="5166"/>
        <v>1682.633535</v>
      </c>
      <c r="HM360" s="63">
        <f t="shared" si="5166"/>
        <v>1682.633535</v>
      </c>
      <c r="HN360" s="63">
        <f t="shared" si="5166"/>
        <v>2124.537291</v>
      </c>
      <c r="HO360" s="52">
        <f t="shared" si="51"/>
        <v>20395.558</v>
      </c>
      <c r="HP360" s="63">
        <f t="shared" ref="HP360:IA360" si="5167">HP304-HP332</f>
        <v>1983.074087</v>
      </c>
      <c r="HQ360" s="63">
        <f t="shared" si="5167"/>
        <v>2165.725647</v>
      </c>
      <c r="HR360" s="63">
        <f t="shared" si="5167"/>
        <v>2478.842608</v>
      </c>
      <c r="HS360" s="63">
        <f t="shared" si="5167"/>
        <v>2426.656448</v>
      </c>
      <c r="HT360" s="63">
        <f t="shared" si="5167"/>
        <v>2478.842608</v>
      </c>
      <c r="HU360" s="63">
        <f t="shared" si="5167"/>
        <v>2635.401089</v>
      </c>
      <c r="HV360" s="63">
        <f t="shared" si="5167"/>
        <v>3026.79729</v>
      </c>
      <c r="HW360" s="63">
        <f t="shared" si="5167"/>
        <v>2948.51805</v>
      </c>
      <c r="HX360" s="63">
        <f t="shared" si="5167"/>
        <v>2739.773409</v>
      </c>
      <c r="HY360" s="63">
        <f t="shared" si="5167"/>
        <v>2583.214928</v>
      </c>
      <c r="HZ360" s="63">
        <f t="shared" si="5167"/>
        <v>2583.214928</v>
      </c>
      <c r="IA360" s="63">
        <f t="shared" si="5167"/>
        <v>3261.635011</v>
      </c>
      <c r="IB360" s="52">
        <f t="shared" si="53"/>
        <v>31311.6961</v>
      </c>
      <c r="IC360" s="63">
        <f t="shared" ref="IC360:IN360" si="5168">IC304-IC332</f>
        <v>3045.771828</v>
      </c>
      <c r="ID360" s="63">
        <f t="shared" si="5168"/>
        <v>3326.303443</v>
      </c>
      <c r="IE360" s="63">
        <f t="shared" si="5168"/>
        <v>3807.214785</v>
      </c>
      <c r="IF360" s="63">
        <f t="shared" si="5168"/>
        <v>3727.062894</v>
      </c>
      <c r="IG360" s="63">
        <f t="shared" si="5168"/>
        <v>3807.214785</v>
      </c>
      <c r="IH360" s="63">
        <f t="shared" si="5168"/>
        <v>4047.670455</v>
      </c>
      <c r="II360" s="63">
        <f t="shared" si="5168"/>
        <v>4648.809632</v>
      </c>
      <c r="IJ360" s="63">
        <f t="shared" si="5168"/>
        <v>4528.581796</v>
      </c>
      <c r="IK360" s="63">
        <f t="shared" si="5168"/>
        <v>4207.974236</v>
      </c>
      <c r="IL360" s="63">
        <f t="shared" si="5168"/>
        <v>3967.518565</v>
      </c>
      <c r="IM360" s="63">
        <f t="shared" si="5168"/>
        <v>3967.518565</v>
      </c>
      <c r="IN360" s="63">
        <f t="shared" si="5168"/>
        <v>5009.493138</v>
      </c>
      <c r="IO360" s="52">
        <f t="shared" si="55"/>
        <v>48091.13412</v>
      </c>
      <c r="IP360" s="63">
        <f t="shared" ref="IP360:JA360" si="5169">IP304-IP332</f>
        <v>4856.653574</v>
      </c>
      <c r="IQ360" s="63">
        <f t="shared" si="5169"/>
        <v>5303.97693</v>
      </c>
      <c r="IR360" s="63">
        <f t="shared" si="5169"/>
        <v>6070.816968</v>
      </c>
      <c r="IS360" s="63">
        <f t="shared" si="5169"/>
        <v>5943.010295</v>
      </c>
      <c r="IT360" s="63">
        <f t="shared" si="5169"/>
        <v>6070.816968</v>
      </c>
      <c r="IU360" s="63">
        <f t="shared" si="5169"/>
        <v>6454.236987</v>
      </c>
      <c r="IV360" s="63">
        <f t="shared" si="5169"/>
        <v>7412.787034</v>
      </c>
      <c r="IW360" s="63">
        <f t="shared" si="5169"/>
        <v>7221.077025</v>
      </c>
      <c r="IX360" s="63">
        <f t="shared" si="5169"/>
        <v>6709.850333</v>
      </c>
      <c r="IY360" s="63">
        <f t="shared" si="5169"/>
        <v>6326.430314</v>
      </c>
      <c r="IZ360" s="63">
        <f t="shared" si="5169"/>
        <v>6326.430314</v>
      </c>
      <c r="JA360" s="63">
        <f t="shared" si="5169"/>
        <v>7987.917063</v>
      </c>
      <c r="JB360" s="52">
        <f t="shared" si="57"/>
        <v>76684.0038</v>
      </c>
      <c r="JC360" s="2"/>
      <c r="JD360" s="2"/>
      <c r="JE360" s="19">
        <f t="shared" si="58"/>
        <v>0</v>
      </c>
      <c r="JF360" s="19">
        <f t="shared" si="59"/>
        <v>0</v>
      </c>
      <c r="JG360" s="48">
        <f t="shared" si="60"/>
        <v>0</v>
      </c>
      <c r="JH360" s="48">
        <f t="shared" si="61"/>
        <v>0</v>
      </c>
      <c r="JI360" s="48">
        <f t="shared" si="62"/>
        <v>0</v>
      </c>
      <c r="JJ360" s="48">
        <f t="shared" si="63"/>
        <v>0</v>
      </c>
      <c r="JK360" s="48">
        <f t="shared" si="64"/>
        <v>0</v>
      </c>
    </row>
    <row r="361" ht="19.5" customHeight="1" outlineLevel="1">
      <c r="A361" s="2"/>
      <c r="B361" s="6" t="s">
        <v>21</v>
      </c>
      <c r="C361" s="8">
        <f t="shared" ref="C361:N361" si="5170">SUM(C362:C368)</f>
        <v>1304.988775</v>
      </c>
      <c r="D361" s="8">
        <f t="shared" si="5170"/>
        <v>1425.185109</v>
      </c>
      <c r="E361" s="8">
        <f t="shared" si="5170"/>
        <v>1596.894159</v>
      </c>
      <c r="F361" s="8">
        <f t="shared" si="5170"/>
        <v>1596.894159</v>
      </c>
      <c r="G361" s="8">
        <f t="shared" si="5170"/>
        <v>1566.833699</v>
      </c>
      <c r="H361" s="8">
        <f t="shared" si="5170"/>
        <v>1648.273984</v>
      </c>
      <c r="I361" s="8">
        <f t="shared" si="5170"/>
        <v>2001.890037</v>
      </c>
      <c r="J361" s="8">
        <f t="shared" si="5170"/>
        <v>1907.974192</v>
      </c>
      <c r="K361" s="8">
        <f t="shared" si="5170"/>
        <v>1791.393774</v>
      </c>
      <c r="L361" s="8">
        <f t="shared" si="5170"/>
        <v>1696.182277</v>
      </c>
      <c r="M361" s="8">
        <f t="shared" si="5170"/>
        <v>1922.212638</v>
      </c>
      <c r="N361" s="8">
        <f t="shared" si="5170"/>
        <v>2146.363117</v>
      </c>
      <c r="O361" s="8">
        <f t="shared" si="21"/>
        <v>20605.08592</v>
      </c>
      <c r="P361" s="8">
        <f t="shared" ref="P361:AA361" si="5171">SUM(P362:P368)</f>
        <v>1503.42895</v>
      </c>
      <c r="Q361" s="8">
        <f t="shared" si="5171"/>
        <v>1641.902669</v>
      </c>
      <c r="R361" s="8">
        <f t="shared" si="5171"/>
        <v>1839.722268</v>
      </c>
      <c r="S361" s="8">
        <f t="shared" si="5171"/>
        <v>1839.722268</v>
      </c>
      <c r="T361" s="8">
        <f t="shared" si="5171"/>
        <v>1802.912675</v>
      </c>
      <c r="U361" s="8">
        <f t="shared" si="5171"/>
        <v>1895.086621</v>
      </c>
      <c r="V361" s="8">
        <f t="shared" si="5171"/>
        <v>2305.724978</v>
      </c>
      <c r="W361" s="8">
        <f t="shared" si="5171"/>
        <v>2198.254456</v>
      </c>
      <c r="X361" s="8">
        <f t="shared" si="5171"/>
        <v>2063.964095</v>
      </c>
      <c r="Y361" s="8">
        <f t="shared" si="5171"/>
        <v>1954.181498</v>
      </c>
      <c r="Z361" s="8">
        <f t="shared" si="5171"/>
        <v>2220.706384</v>
      </c>
      <c r="AA361" s="8">
        <f t="shared" si="5171"/>
        <v>2472.744984</v>
      </c>
      <c r="AB361" s="8">
        <f t="shared" si="23"/>
        <v>23738.35184</v>
      </c>
      <c r="AC361" s="8">
        <f t="shared" ref="AC361:AN361" si="5172">SUM(AC362:AC368)</f>
        <v>1887.649298</v>
      </c>
      <c r="AD361" s="8">
        <f t="shared" si="5172"/>
        <v>2061.511733</v>
      </c>
      <c r="AE361" s="8">
        <f t="shared" si="5172"/>
        <v>2309.886641</v>
      </c>
      <c r="AF361" s="8">
        <f t="shared" si="5172"/>
        <v>2309.886641</v>
      </c>
      <c r="AG361" s="8">
        <f t="shared" si="5172"/>
        <v>2264.805554</v>
      </c>
      <c r="AH361" s="8">
        <f t="shared" si="5172"/>
        <v>2373.945516</v>
      </c>
      <c r="AI361" s="8">
        <f t="shared" si="5172"/>
        <v>2895.175747</v>
      </c>
      <c r="AJ361" s="8">
        <f t="shared" si="5172"/>
        <v>2761.825428</v>
      </c>
      <c r="AK361" s="8">
        <f t="shared" si="5172"/>
        <v>2591.931455</v>
      </c>
      <c r="AL361" s="8">
        <f t="shared" si="5172"/>
        <v>2453.826345</v>
      </c>
      <c r="AM361" s="8">
        <f t="shared" si="5172"/>
        <v>2789.85821</v>
      </c>
      <c r="AN361" s="8">
        <f t="shared" si="5172"/>
        <v>3104.686345</v>
      </c>
      <c r="AO361" s="8">
        <f t="shared" si="25"/>
        <v>29804.98891</v>
      </c>
      <c r="AP361" s="8">
        <f t="shared" ref="AP361:BA361" si="5173">SUM(AP362:AP368)</f>
        <v>2525.352487</v>
      </c>
      <c r="AQ361" s="8">
        <f t="shared" si="5173"/>
        <v>2757.950743</v>
      </c>
      <c r="AR361" s="8">
        <f t="shared" si="5173"/>
        <v>3090.233964</v>
      </c>
      <c r="AS361" s="8">
        <f t="shared" si="5173"/>
        <v>3090.233964</v>
      </c>
      <c r="AT361" s="8">
        <f t="shared" si="5173"/>
        <v>3026.556588</v>
      </c>
      <c r="AU361" s="8">
        <f t="shared" si="5173"/>
        <v>3159.744887</v>
      </c>
      <c r="AV361" s="8">
        <f t="shared" si="5173"/>
        <v>3871.459308</v>
      </c>
      <c r="AW361" s="8">
        <f t="shared" si="5173"/>
        <v>3694.666454</v>
      </c>
      <c r="AX361" s="8">
        <f t="shared" si="5173"/>
        <v>3467.226737</v>
      </c>
      <c r="AY361" s="8">
        <f t="shared" si="5173"/>
        <v>3282.797871</v>
      </c>
      <c r="AZ361" s="8">
        <f t="shared" si="5173"/>
        <v>3754.22336</v>
      </c>
      <c r="BA361" s="8">
        <f t="shared" si="5173"/>
        <v>4153.540275</v>
      </c>
      <c r="BB361" s="8">
        <f t="shared" si="27"/>
        <v>39873.98664</v>
      </c>
      <c r="BC361" s="8">
        <f t="shared" ref="BC361:BN361" si="5174">SUM(BC362:BC368)</f>
        <v>3685.007986</v>
      </c>
      <c r="BD361" s="8">
        <f t="shared" si="5174"/>
        <v>4024.416616</v>
      </c>
      <c r="BE361" s="8">
        <f t="shared" si="5174"/>
        <v>4509.286088</v>
      </c>
      <c r="BF361" s="8">
        <f t="shared" si="5174"/>
        <v>4509.286088</v>
      </c>
      <c r="BG361" s="8">
        <f t="shared" si="5174"/>
        <v>4412.202099</v>
      </c>
      <c r="BH361" s="8">
        <f t="shared" si="5174"/>
        <v>4585.822506</v>
      </c>
      <c r="BI361" s="8">
        <f t="shared" si="5174"/>
        <v>5646.693741</v>
      </c>
      <c r="BJ361" s="8">
        <f t="shared" si="5174"/>
        <v>5391.183765</v>
      </c>
      <c r="BK361" s="8">
        <f t="shared" si="5174"/>
        <v>5058.890646</v>
      </c>
      <c r="BL361" s="8">
        <f t="shared" si="5174"/>
        <v>4790.275027</v>
      </c>
      <c r="BM361" s="8">
        <f t="shared" si="5174"/>
        <v>5510.403662</v>
      </c>
      <c r="BN361" s="8">
        <f t="shared" si="5174"/>
        <v>6060.868398</v>
      </c>
      <c r="BO361" s="8">
        <f t="shared" si="29"/>
        <v>58184.33662</v>
      </c>
      <c r="BP361" s="8">
        <f t="shared" ref="BP361:CA361" si="5175">SUM(BP362:BP368)</f>
        <v>5386.891755</v>
      </c>
      <c r="BQ361" s="8">
        <f t="shared" si="5175"/>
        <v>5883.052837</v>
      </c>
      <c r="BR361" s="8">
        <f t="shared" si="5175"/>
        <v>6591.854384</v>
      </c>
      <c r="BS361" s="8">
        <f t="shared" si="5175"/>
        <v>6591.854384</v>
      </c>
      <c r="BT361" s="8">
        <f t="shared" si="5175"/>
        <v>6444.340881</v>
      </c>
      <c r="BU361" s="8">
        <f t="shared" si="5175"/>
        <v>6663.155744</v>
      </c>
      <c r="BV361" s="8">
        <f t="shared" si="5175"/>
        <v>8250.649694</v>
      </c>
      <c r="BW361" s="8">
        <f t="shared" si="5175"/>
        <v>7881.2264</v>
      </c>
      <c r="BX361" s="8">
        <f t="shared" si="5175"/>
        <v>7394.59476</v>
      </c>
      <c r="BY361" s="8">
        <f t="shared" si="5175"/>
        <v>7002.631699</v>
      </c>
      <c r="BZ361" s="8">
        <f t="shared" si="5175"/>
        <v>8105.913729</v>
      </c>
      <c r="CA361" s="8">
        <f t="shared" si="5175"/>
        <v>8860.019333</v>
      </c>
      <c r="CB361" s="8">
        <f t="shared" si="31"/>
        <v>85056.1856</v>
      </c>
      <c r="CC361" s="8">
        <f t="shared" ref="CC361:CN361" si="5176">SUM(CC362:CC368)</f>
        <v>8257.643031</v>
      </c>
      <c r="CD361" s="8">
        <f t="shared" si="5176"/>
        <v>9018.215415</v>
      </c>
      <c r="CE361" s="8">
        <f t="shared" si="5176"/>
        <v>10104.74739</v>
      </c>
      <c r="CF361" s="8">
        <f t="shared" si="5176"/>
        <v>10104.74739</v>
      </c>
      <c r="CG361" s="8">
        <f t="shared" si="5176"/>
        <v>9874.120572</v>
      </c>
      <c r="CH361" s="8">
        <f t="shared" si="5176"/>
        <v>10159.35121</v>
      </c>
      <c r="CI361" s="8">
        <f t="shared" si="5176"/>
        <v>12642.94677</v>
      </c>
      <c r="CJ361" s="8">
        <f t="shared" si="5176"/>
        <v>12082.37073</v>
      </c>
      <c r="CK361" s="8">
        <f t="shared" si="5176"/>
        <v>11334.5235</v>
      </c>
      <c r="CL361" s="8">
        <f t="shared" si="5176"/>
        <v>10734.54733</v>
      </c>
      <c r="CM361" s="8">
        <f t="shared" si="5176"/>
        <v>12488.97428</v>
      </c>
      <c r="CN361" s="8">
        <f t="shared" si="5176"/>
        <v>13581.64972</v>
      </c>
      <c r="CO361" s="8">
        <f t="shared" si="33"/>
        <v>130383.8373</v>
      </c>
      <c r="CP361" s="2"/>
      <c r="CQ361" s="2"/>
      <c r="CR361" s="48">
        <f>O361-'ОПУ БС'!C361</f>
        <v>0</v>
      </c>
      <c r="CS361" s="48">
        <f>AB361-'ОПУ БС'!D361</f>
        <v>0</v>
      </c>
      <c r="CT361" s="48">
        <f>AO361-'ОПУ БС'!E361</f>
        <v>0</v>
      </c>
      <c r="CU361" s="48">
        <f>BB361-'ОПУ БС'!F361</f>
        <v>0</v>
      </c>
      <c r="CV361" s="48">
        <f>BO361-'ОПУ БС'!G361</f>
        <v>0</v>
      </c>
      <c r="CW361" s="48">
        <f>CB361-'ОПУ БС'!H361</f>
        <v>0</v>
      </c>
      <c r="CX361" s="48">
        <f>CO361-'ОПУ БС'!I361</f>
        <v>0</v>
      </c>
      <c r="CY361" s="2"/>
      <c r="CZ361" s="2"/>
      <c r="DA361" s="49">
        <f t="shared" ref="DA361:DL361" si="5177">SUM(DA362:DA368)</f>
        <v>0</v>
      </c>
      <c r="DB361" s="49">
        <f t="shared" si="5177"/>
        <v>0</v>
      </c>
      <c r="DC361" s="49">
        <f t="shared" si="5177"/>
        <v>0</v>
      </c>
      <c r="DD361" s="49">
        <f t="shared" si="5177"/>
        <v>0</v>
      </c>
      <c r="DE361" s="49">
        <f t="shared" si="5177"/>
        <v>0</v>
      </c>
      <c r="DF361" s="49">
        <f t="shared" si="5177"/>
        <v>-55.78071105</v>
      </c>
      <c r="DG361" s="49">
        <f t="shared" si="5177"/>
        <v>-68.02808264</v>
      </c>
      <c r="DH361" s="49">
        <f t="shared" si="5177"/>
        <v>-64.89474384</v>
      </c>
      <c r="DI361" s="49">
        <f t="shared" si="5177"/>
        <v>-60.90273704</v>
      </c>
      <c r="DJ361" s="49">
        <f t="shared" si="5177"/>
        <v>-57.65767469</v>
      </c>
      <c r="DK361" s="49">
        <f t="shared" si="5177"/>
        <v>-65.55343144</v>
      </c>
      <c r="DL361" s="49">
        <f t="shared" si="5177"/>
        <v>-72.95096316</v>
      </c>
      <c r="DM361" s="50">
        <f t="shared" si="35"/>
        <v>-445.7683439</v>
      </c>
      <c r="DN361" s="49">
        <f t="shared" ref="DN361:DY361" si="5178">SUM(DN362:DN368)</f>
        <v>-66.24226426</v>
      </c>
      <c r="DO361" s="49">
        <f t="shared" si="5178"/>
        <v>-72.34352544</v>
      </c>
      <c r="DP361" s="49">
        <f t="shared" si="5178"/>
        <v>-81.05961284</v>
      </c>
      <c r="DQ361" s="49">
        <f t="shared" si="5178"/>
        <v>-81.05961284</v>
      </c>
      <c r="DR361" s="49">
        <f t="shared" si="5178"/>
        <v>-79.38929804</v>
      </c>
      <c r="DS361" s="49">
        <f t="shared" si="5178"/>
        <v>-82.88294679</v>
      </c>
      <c r="DT361" s="49">
        <f t="shared" si="5178"/>
        <v>-101.5518554</v>
      </c>
      <c r="DU361" s="49">
        <f t="shared" si="5178"/>
        <v>-96.91441999</v>
      </c>
      <c r="DV361" s="49">
        <f t="shared" si="5178"/>
        <v>-90.94847191</v>
      </c>
      <c r="DW361" s="49">
        <f t="shared" si="5178"/>
        <v>-86.1107371</v>
      </c>
      <c r="DX361" s="49">
        <f t="shared" si="5178"/>
        <v>-98.47665116</v>
      </c>
      <c r="DY361" s="49">
        <f t="shared" si="5178"/>
        <v>-108.9510925</v>
      </c>
      <c r="DZ361" s="50">
        <f t="shared" si="37"/>
        <v>-1045.930488</v>
      </c>
      <c r="EA361" s="49">
        <f t="shared" ref="EA361:EL361" si="5179">SUM(EA362:EA368)</f>
        <v>-71.3880914</v>
      </c>
      <c r="EB361" s="49">
        <f t="shared" si="5179"/>
        <v>-77.96331035</v>
      </c>
      <c r="EC361" s="49">
        <f t="shared" si="5179"/>
        <v>-87.35648027</v>
      </c>
      <c r="ED361" s="49">
        <f t="shared" si="5179"/>
        <v>-87.35648027</v>
      </c>
      <c r="EE361" s="49">
        <f t="shared" si="5179"/>
        <v>-85.47571346</v>
      </c>
      <c r="EF361" s="49">
        <f t="shared" si="5179"/>
        <v>-88.83918771</v>
      </c>
      <c r="EG361" s="49">
        <f t="shared" si="5179"/>
        <v>-109.3909947</v>
      </c>
      <c r="EH361" s="49">
        <f t="shared" si="5179"/>
        <v>-104.4411086</v>
      </c>
      <c r="EI361" s="49">
        <f t="shared" si="5179"/>
        <v>-98.00373545</v>
      </c>
      <c r="EJ361" s="49">
        <f t="shared" si="5179"/>
        <v>-92.79995938</v>
      </c>
      <c r="EK361" s="49">
        <f t="shared" si="5179"/>
        <v>-106.750705</v>
      </c>
      <c r="EL361" s="49">
        <f t="shared" si="5179"/>
        <v>-117.414624</v>
      </c>
      <c r="EM361" s="50">
        <f t="shared" si="39"/>
        <v>-1127.180391</v>
      </c>
      <c r="EN361" s="49">
        <f t="shared" ref="EN361:EY361" si="5180">SUM(EN362:EN368)</f>
        <v>-67.66931264</v>
      </c>
      <c r="EO361" s="49">
        <f t="shared" si="5180"/>
        <v>-73.90201249</v>
      </c>
      <c r="EP361" s="49">
        <f t="shared" si="5180"/>
        <v>-82.80586941</v>
      </c>
      <c r="EQ361" s="49">
        <f t="shared" si="5180"/>
        <v>-82.80586941</v>
      </c>
      <c r="ER361" s="49">
        <f t="shared" si="5180"/>
        <v>-80.95282728</v>
      </c>
      <c r="ES361" s="49">
        <f t="shared" si="5180"/>
        <v>-83.70154622</v>
      </c>
      <c r="ET361" s="49">
        <f t="shared" si="5180"/>
        <v>-103.6434031</v>
      </c>
      <c r="EU361" s="49">
        <f t="shared" si="5180"/>
        <v>-99.00276402</v>
      </c>
      <c r="EV361" s="49">
        <f t="shared" si="5180"/>
        <v>-92.88977159</v>
      </c>
      <c r="EW361" s="49">
        <f t="shared" si="5180"/>
        <v>-87.96599139</v>
      </c>
      <c r="EX361" s="49">
        <f t="shared" si="5180"/>
        <v>-101.825252</v>
      </c>
      <c r="EY361" s="49">
        <f t="shared" si="5180"/>
        <v>-111.2982116</v>
      </c>
      <c r="EZ361" s="51">
        <f t="shared" si="41"/>
        <v>-1068.462831</v>
      </c>
      <c r="FA361" s="49">
        <f t="shared" ref="FA361:FL361" si="5181">SUM(FA362:FA368)</f>
        <v>-45.98123221</v>
      </c>
      <c r="FB361" s="49">
        <f t="shared" si="5181"/>
        <v>-50.21634571</v>
      </c>
      <c r="FC361" s="49">
        <f t="shared" si="5181"/>
        <v>-56.26650784</v>
      </c>
      <c r="FD361" s="49">
        <f t="shared" si="5181"/>
        <v>-56.26650784</v>
      </c>
      <c r="FE361" s="49">
        <f t="shared" si="5181"/>
        <v>-54.98230297</v>
      </c>
      <c r="FF361" s="49">
        <f t="shared" si="5181"/>
        <v>-56.57055956</v>
      </c>
      <c r="FG361" s="49">
        <f t="shared" si="5181"/>
        <v>-70.40002444</v>
      </c>
      <c r="FH361" s="49">
        <f t="shared" si="5181"/>
        <v>-67.27855539</v>
      </c>
      <c r="FI361" s="49">
        <f t="shared" si="5181"/>
        <v>-63.1142997</v>
      </c>
      <c r="FJ361" s="49">
        <f t="shared" si="5181"/>
        <v>-59.77343795</v>
      </c>
      <c r="FK361" s="49">
        <f t="shared" si="5181"/>
        <v>-69.54265574</v>
      </c>
      <c r="FL361" s="49">
        <f t="shared" si="5181"/>
        <v>-75.62702667</v>
      </c>
      <c r="FM361" s="51">
        <f t="shared" si="43"/>
        <v>-726.019456</v>
      </c>
      <c r="FN361" s="2"/>
      <c r="FO361" s="2"/>
      <c r="FP361" s="8">
        <f t="shared" ref="FP361:GA361" si="5182">SUM(FP362:FP368)</f>
        <v>1304.988775</v>
      </c>
      <c r="FQ361" s="8">
        <f t="shared" si="5182"/>
        <v>1425.185109</v>
      </c>
      <c r="FR361" s="8">
        <f t="shared" si="5182"/>
        <v>1596.894159</v>
      </c>
      <c r="FS361" s="8">
        <f t="shared" si="5182"/>
        <v>1596.894159</v>
      </c>
      <c r="FT361" s="8">
        <f t="shared" si="5182"/>
        <v>1566.833699</v>
      </c>
      <c r="FU361" s="8">
        <f t="shared" si="5182"/>
        <v>1648.273984</v>
      </c>
      <c r="FV361" s="8">
        <f t="shared" si="5182"/>
        <v>2001.890037</v>
      </c>
      <c r="FW361" s="8">
        <f t="shared" si="5182"/>
        <v>1907.974192</v>
      </c>
      <c r="FX361" s="8">
        <f t="shared" si="5182"/>
        <v>1791.393774</v>
      </c>
      <c r="FY361" s="8">
        <f t="shared" si="5182"/>
        <v>1696.182277</v>
      </c>
      <c r="FZ361" s="8">
        <f t="shared" si="5182"/>
        <v>1922.212638</v>
      </c>
      <c r="GA361" s="8">
        <f t="shared" si="5182"/>
        <v>2146.363117</v>
      </c>
      <c r="GB361" s="52">
        <f t="shared" si="45"/>
        <v>20605.08592</v>
      </c>
      <c r="GC361" s="8">
        <f t="shared" ref="GC361:GN361" si="5183">SUM(GC362:GC368)</f>
        <v>1503.42895</v>
      </c>
      <c r="GD361" s="8">
        <f t="shared" si="5183"/>
        <v>1641.902669</v>
      </c>
      <c r="GE361" s="8">
        <f t="shared" si="5183"/>
        <v>1839.722268</v>
      </c>
      <c r="GF361" s="8">
        <f t="shared" si="5183"/>
        <v>1839.722268</v>
      </c>
      <c r="GG361" s="8">
        <f t="shared" si="5183"/>
        <v>1802.912675</v>
      </c>
      <c r="GH361" s="8">
        <f t="shared" si="5183"/>
        <v>1895.086621</v>
      </c>
      <c r="GI361" s="8">
        <f t="shared" si="5183"/>
        <v>2305.724978</v>
      </c>
      <c r="GJ361" s="8">
        <f t="shared" si="5183"/>
        <v>2198.254456</v>
      </c>
      <c r="GK361" s="8">
        <f t="shared" si="5183"/>
        <v>2063.964095</v>
      </c>
      <c r="GL361" s="8">
        <f t="shared" si="5183"/>
        <v>1954.181498</v>
      </c>
      <c r="GM361" s="8">
        <f t="shared" si="5183"/>
        <v>2220.706384</v>
      </c>
      <c r="GN361" s="8">
        <f t="shared" si="5183"/>
        <v>2472.744984</v>
      </c>
      <c r="GO361" s="52">
        <f t="shared" si="47"/>
        <v>23738.35184</v>
      </c>
      <c r="GP361" s="53">
        <f t="shared" ref="GP361:HA361" si="5184">SUM(GP362:GP368)</f>
        <v>1887.649298</v>
      </c>
      <c r="GQ361" s="53">
        <f t="shared" si="5184"/>
        <v>2061.511733</v>
      </c>
      <c r="GR361" s="53">
        <f t="shared" si="5184"/>
        <v>2309.886641</v>
      </c>
      <c r="GS361" s="53">
        <f t="shared" si="5184"/>
        <v>2309.886641</v>
      </c>
      <c r="GT361" s="53">
        <f t="shared" si="5184"/>
        <v>2264.805554</v>
      </c>
      <c r="GU361" s="53">
        <f t="shared" si="5184"/>
        <v>2318.164805</v>
      </c>
      <c r="GV361" s="53">
        <f t="shared" si="5184"/>
        <v>2827.147664</v>
      </c>
      <c r="GW361" s="53">
        <f t="shared" si="5184"/>
        <v>2696.930685</v>
      </c>
      <c r="GX361" s="53">
        <f t="shared" si="5184"/>
        <v>2531.028718</v>
      </c>
      <c r="GY361" s="53">
        <f t="shared" si="5184"/>
        <v>2396.16867</v>
      </c>
      <c r="GZ361" s="53">
        <f t="shared" si="5184"/>
        <v>2724.304778</v>
      </c>
      <c r="HA361" s="53">
        <f t="shared" si="5184"/>
        <v>3031.735382</v>
      </c>
      <c r="HB361" s="52">
        <f t="shared" si="49"/>
        <v>29359.22057</v>
      </c>
      <c r="HC361" s="53">
        <f t="shared" ref="HC361:HN361" si="5185">SUM(HC362:HC368)</f>
        <v>2459.110223</v>
      </c>
      <c r="HD361" s="53">
        <f t="shared" si="5185"/>
        <v>2685.607217</v>
      </c>
      <c r="HE361" s="53">
        <f t="shared" si="5185"/>
        <v>3009.174352</v>
      </c>
      <c r="HF361" s="53">
        <f t="shared" si="5185"/>
        <v>3009.174352</v>
      </c>
      <c r="HG361" s="53">
        <f t="shared" si="5185"/>
        <v>2947.16729</v>
      </c>
      <c r="HH361" s="53">
        <f t="shared" si="5185"/>
        <v>3076.861941</v>
      </c>
      <c r="HI361" s="53">
        <f t="shared" si="5185"/>
        <v>3769.907453</v>
      </c>
      <c r="HJ361" s="53">
        <f t="shared" si="5185"/>
        <v>3597.752034</v>
      </c>
      <c r="HK361" s="53">
        <f t="shared" si="5185"/>
        <v>3376.278265</v>
      </c>
      <c r="HL361" s="53">
        <f t="shared" si="5185"/>
        <v>3196.687134</v>
      </c>
      <c r="HM361" s="53">
        <f t="shared" si="5185"/>
        <v>3655.746709</v>
      </c>
      <c r="HN361" s="53">
        <f t="shared" si="5185"/>
        <v>4044.589182</v>
      </c>
      <c r="HO361" s="52">
        <f t="shared" si="51"/>
        <v>38828.05615</v>
      </c>
      <c r="HP361" s="53">
        <f t="shared" ref="HP361:IA361" si="5186">SUM(HP362:HP368)</f>
        <v>3613.619895</v>
      </c>
      <c r="HQ361" s="53">
        <f t="shared" si="5186"/>
        <v>3946.453306</v>
      </c>
      <c r="HR361" s="53">
        <f t="shared" si="5186"/>
        <v>4421.929608</v>
      </c>
      <c r="HS361" s="53">
        <f t="shared" si="5186"/>
        <v>4421.929608</v>
      </c>
      <c r="HT361" s="53">
        <f t="shared" si="5186"/>
        <v>4326.726386</v>
      </c>
      <c r="HU361" s="53">
        <f t="shared" si="5186"/>
        <v>4496.983318</v>
      </c>
      <c r="HV361" s="53">
        <f t="shared" si="5186"/>
        <v>5537.302747</v>
      </c>
      <c r="HW361" s="53">
        <f t="shared" si="5186"/>
        <v>5286.742656</v>
      </c>
      <c r="HX361" s="53">
        <f t="shared" si="5186"/>
        <v>4960.88691</v>
      </c>
      <c r="HY361" s="53">
        <f t="shared" si="5186"/>
        <v>4697.475067</v>
      </c>
      <c r="HZ361" s="53">
        <f t="shared" si="5186"/>
        <v>5403.652957</v>
      </c>
      <c r="IA361" s="53">
        <f t="shared" si="5186"/>
        <v>5943.453774</v>
      </c>
      <c r="IB361" s="52">
        <f t="shared" si="53"/>
        <v>57057.15623</v>
      </c>
      <c r="IC361" s="53">
        <f t="shared" ref="IC361:IN361" si="5187">SUM(IC362:IC368)</f>
        <v>5319.222442</v>
      </c>
      <c r="ID361" s="53">
        <f t="shared" si="5187"/>
        <v>5809.150825</v>
      </c>
      <c r="IE361" s="53">
        <f t="shared" si="5187"/>
        <v>6509.048515</v>
      </c>
      <c r="IF361" s="53">
        <f t="shared" si="5187"/>
        <v>6509.048515</v>
      </c>
      <c r="IG361" s="53">
        <f t="shared" si="5187"/>
        <v>6363.388053</v>
      </c>
      <c r="IH361" s="53">
        <f t="shared" si="5187"/>
        <v>6579.454198</v>
      </c>
      <c r="II361" s="53">
        <f t="shared" si="5187"/>
        <v>8147.00629</v>
      </c>
      <c r="IJ361" s="53">
        <f t="shared" si="5187"/>
        <v>7782.223636</v>
      </c>
      <c r="IK361" s="53">
        <f t="shared" si="5187"/>
        <v>7301.704989</v>
      </c>
      <c r="IL361" s="53">
        <f t="shared" si="5187"/>
        <v>6914.665707</v>
      </c>
      <c r="IM361" s="53">
        <f t="shared" si="5187"/>
        <v>8004.088477</v>
      </c>
      <c r="IN361" s="53">
        <f t="shared" si="5187"/>
        <v>8748.721122</v>
      </c>
      <c r="IO361" s="52">
        <f t="shared" si="55"/>
        <v>83987.72277</v>
      </c>
      <c r="IP361" s="53">
        <f t="shared" ref="IP361:JA361" si="5188">SUM(IP362:IP368)</f>
        <v>8211.661799</v>
      </c>
      <c r="IQ361" s="53">
        <f t="shared" si="5188"/>
        <v>8967.99907</v>
      </c>
      <c r="IR361" s="53">
        <f t="shared" si="5188"/>
        <v>10048.48089</v>
      </c>
      <c r="IS361" s="53">
        <f t="shared" si="5188"/>
        <v>10048.48089</v>
      </c>
      <c r="IT361" s="53">
        <f t="shared" si="5188"/>
        <v>9819.138269</v>
      </c>
      <c r="IU361" s="53">
        <f t="shared" si="5188"/>
        <v>10102.78065</v>
      </c>
      <c r="IV361" s="53">
        <f t="shared" si="5188"/>
        <v>12572.54674</v>
      </c>
      <c r="IW361" s="53">
        <f t="shared" si="5188"/>
        <v>12015.09217</v>
      </c>
      <c r="IX361" s="53">
        <f t="shared" si="5188"/>
        <v>11271.4092</v>
      </c>
      <c r="IY361" s="53">
        <f t="shared" si="5188"/>
        <v>10674.77389</v>
      </c>
      <c r="IZ361" s="53">
        <f t="shared" si="5188"/>
        <v>12419.43162</v>
      </c>
      <c r="JA361" s="53">
        <f t="shared" si="5188"/>
        <v>13506.0227</v>
      </c>
      <c r="JB361" s="52">
        <f t="shared" si="57"/>
        <v>129657.8179</v>
      </c>
      <c r="JC361" s="2"/>
      <c r="JD361" s="2"/>
      <c r="JE361" s="19">
        <f t="shared" si="58"/>
        <v>0</v>
      </c>
      <c r="JF361" s="19">
        <f t="shared" si="59"/>
        <v>0</v>
      </c>
      <c r="JG361" s="48">
        <f t="shared" si="60"/>
        <v>0</v>
      </c>
      <c r="JH361" s="48">
        <f t="shared" si="61"/>
        <v>0</v>
      </c>
      <c r="JI361" s="48">
        <f t="shared" si="62"/>
        <v>0</v>
      </c>
      <c r="JJ361" s="48">
        <f t="shared" si="63"/>
        <v>0</v>
      </c>
      <c r="JK361" s="48">
        <f t="shared" si="64"/>
        <v>0</v>
      </c>
    </row>
    <row r="362" ht="19.5" customHeight="1" outlineLevel="1">
      <c r="A362" s="2"/>
      <c r="B362" s="13" t="s">
        <v>22</v>
      </c>
      <c r="C362" s="10">
        <f t="shared" ref="C362:N362" si="5189">C306-C334</f>
        <v>444.9611364</v>
      </c>
      <c r="D362" s="10">
        <f t="shared" si="5189"/>
        <v>485.944399</v>
      </c>
      <c r="E362" s="10">
        <f t="shared" si="5189"/>
        <v>544.4919169</v>
      </c>
      <c r="F362" s="10">
        <f t="shared" si="5189"/>
        <v>544.4919169</v>
      </c>
      <c r="G362" s="10">
        <f t="shared" si="5189"/>
        <v>491.7991508</v>
      </c>
      <c r="H362" s="10">
        <f t="shared" si="5189"/>
        <v>591.3299313</v>
      </c>
      <c r="I362" s="10">
        <f t="shared" si="5189"/>
        <v>679.1512082</v>
      </c>
      <c r="J362" s="10">
        <f t="shared" si="5189"/>
        <v>661.5869528</v>
      </c>
      <c r="K362" s="10">
        <f t="shared" si="5189"/>
        <v>614.7489385</v>
      </c>
      <c r="L362" s="10">
        <f t="shared" si="5189"/>
        <v>579.6204277</v>
      </c>
      <c r="M362" s="10">
        <f t="shared" si="5189"/>
        <v>655.7322011</v>
      </c>
      <c r="N362" s="10">
        <f t="shared" si="5189"/>
        <v>731.8439744</v>
      </c>
      <c r="O362" s="10">
        <f t="shared" si="21"/>
        <v>7025.702154</v>
      </c>
      <c r="P362" s="10">
        <f t="shared" ref="P362:AA362" si="5190">P306-P334</f>
        <v>527.6715444</v>
      </c>
      <c r="Q362" s="10">
        <f t="shared" si="5190"/>
        <v>576.2728708</v>
      </c>
      <c r="R362" s="10">
        <f t="shared" si="5190"/>
        <v>645.7033372</v>
      </c>
      <c r="S362" s="10">
        <f t="shared" si="5190"/>
        <v>645.7033372</v>
      </c>
      <c r="T362" s="10">
        <f t="shared" si="5190"/>
        <v>583.2159175</v>
      </c>
      <c r="U362" s="10">
        <f t="shared" si="5190"/>
        <v>701.2477103</v>
      </c>
      <c r="V362" s="10">
        <f t="shared" si="5190"/>
        <v>805.3934098</v>
      </c>
      <c r="W362" s="10">
        <f t="shared" si="5190"/>
        <v>784.5642699</v>
      </c>
      <c r="X362" s="10">
        <f t="shared" si="5190"/>
        <v>729.0198968</v>
      </c>
      <c r="Y362" s="10">
        <f t="shared" si="5190"/>
        <v>687.361617</v>
      </c>
      <c r="Z362" s="10">
        <f t="shared" si="5190"/>
        <v>777.6212233</v>
      </c>
      <c r="AA362" s="10">
        <f t="shared" si="5190"/>
        <v>867.8808296</v>
      </c>
      <c r="AB362" s="10">
        <f t="shared" si="23"/>
        <v>8331.655964</v>
      </c>
      <c r="AC362" s="10">
        <f t="shared" ref="AC362:AN362" si="5191">AC306-AC334</f>
        <v>654.6782889</v>
      </c>
      <c r="AD362" s="10">
        <f t="shared" si="5191"/>
        <v>714.977605</v>
      </c>
      <c r="AE362" s="10">
        <f t="shared" si="5191"/>
        <v>801.1194851</v>
      </c>
      <c r="AF362" s="10">
        <f t="shared" si="5191"/>
        <v>801.1194851</v>
      </c>
      <c r="AG362" s="10">
        <f t="shared" si="5191"/>
        <v>723.591793</v>
      </c>
      <c r="AH362" s="10">
        <f t="shared" si="5191"/>
        <v>870.0329892</v>
      </c>
      <c r="AI362" s="10">
        <f t="shared" si="5191"/>
        <v>999.2458094</v>
      </c>
      <c r="AJ362" s="10">
        <f t="shared" si="5191"/>
        <v>973.4032453</v>
      </c>
      <c r="AK362" s="10">
        <f t="shared" si="5191"/>
        <v>904.4897412</v>
      </c>
      <c r="AL362" s="10">
        <f t="shared" si="5191"/>
        <v>852.8046132</v>
      </c>
      <c r="AM362" s="10">
        <f t="shared" si="5191"/>
        <v>964.7890573</v>
      </c>
      <c r="AN362" s="10">
        <f t="shared" si="5191"/>
        <v>1076.773501</v>
      </c>
      <c r="AO362" s="10">
        <f t="shared" si="25"/>
        <v>10337.02561</v>
      </c>
      <c r="AP362" s="10">
        <f t="shared" ref="AP362:BA362" si="5192">AP306-AP334</f>
        <v>899.1077837</v>
      </c>
      <c r="AQ362" s="10">
        <f t="shared" si="5192"/>
        <v>981.9203428</v>
      </c>
      <c r="AR362" s="10">
        <f t="shared" si="5192"/>
        <v>1100.223999</v>
      </c>
      <c r="AS362" s="10">
        <f t="shared" si="5192"/>
        <v>1100.223999</v>
      </c>
      <c r="AT362" s="10">
        <f t="shared" si="5192"/>
        <v>993.7507083</v>
      </c>
      <c r="AU362" s="10">
        <f t="shared" si="5192"/>
        <v>1194.866923</v>
      </c>
      <c r="AV362" s="10">
        <f t="shared" si="5192"/>
        <v>1372.322407</v>
      </c>
      <c r="AW362" s="10">
        <f t="shared" si="5192"/>
        <v>1336.83131</v>
      </c>
      <c r="AX362" s="10">
        <f t="shared" si="5192"/>
        <v>1242.188385</v>
      </c>
      <c r="AY362" s="10">
        <f t="shared" si="5192"/>
        <v>1171.206192</v>
      </c>
      <c r="AZ362" s="10">
        <f t="shared" si="5192"/>
        <v>1325.000944</v>
      </c>
      <c r="BA362" s="10">
        <f t="shared" si="5192"/>
        <v>1478.795697</v>
      </c>
      <c r="BB362" s="10">
        <f t="shared" si="27"/>
        <v>14196.43869</v>
      </c>
      <c r="BC362" s="10">
        <f t="shared" ref="BC362:BN362" si="5193">BC306-BC334</f>
        <v>1340.76356</v>
      </c>
      <c r="BD362" s="10">
        <f t="shared" si="5193"/>
        <v>1464.25494</v>
      </c>
      <c r="BE362" s="10">
        <f t="shared" si="5193"/>
        <v>1640.671198</v>
      </c>
      <c r="BF362" s="10">
        <f t="shared" si="5193"/>
        <v>1640.671198</v>
      </c>
      <c r="BG362" s="10">
        <f t="shared" si="5193"/>
        <v>1481.896566</v>
      </c>
      <c r="BH362" s="10">
        <f t="shared" si="5193"/>
        <v>1781.804204</v>
      </c>
      <c r="BI362" s="10">
        <f t="shared" si="5193"/>
        <v>2046.428591</v>
      </c>
      <c r="BJ362" s="10">
        <f t="shared" si="5193"/>
        <v>1993.503714</v>
      </c>
      <c r="BK362" s="10">
        <f t="shared" si="5193"/>
        <v>1852.370707</v>
      </c>
      <c r="BL362" s="10">
        <f t="shared" si="5193"/>
        <v>1746.520953</v>
      </c>
      <c r="BM362" s="10">
        <f t="shared" si="5193"/>
        <v>1975.862088</v>
      </c>
      <c r="BN362" s="10">
        <f t="shared" si="5193"/>
        <v>2205.203223</v>
      </c>
      <c r="BO362" s="10">
        <f t="shared" si="29"/>
        <v>21169.95094</v>
      </c>
      <c r="BP362" s="10">
        <f t="shared" ref="BP362:CA362" si="5194">BP306-BP334</f>
        <v>1998.61907</v>
      </c>
      <c r="BQ362" s="10">
        <f t="shared" si="5194"/>
        <v>2182.702405</v>
      </c>
      <c r="BR362" s="10">
        <f t="shared" si="5194"/>
        <v>2445.678598</v>
      </c>
      <c r="BS362" s="10">
        <f t="shared" si="5194"/>
        <v>2445.678598</v>
      </c>
      <c r="BT362" s="10">
        <f t="shared" si="5194"/>
        <v>2209.000024</v>
      </c>
      <c r="BU362" s="10">
        <f t="shared" si="5194"/>
        <v>2656.059553</v>
      </c>
      <c r="BV362" s="10">
        <f t="shared" si="5194"/>
        <v>3050.523843</v>
      </c>
      <c r="BW362" s="10">
        <f t="shared" si="5194"/>
        <v>2971.630985</v>
      </c>
      <c r="BX362" s="10">
        <f t="shared" si="5194"/>
        <v>2761.25003</v>
      </c>
      <c r="BY362" s="10">
        <f t="shared" si="5194"/>
        <v>2603.464314</v>
      </c>
      <c r="BZ362" s="10">
        <f t="shared" si="5194"/>
        <v>2945.333366</v>
      </c>
      <c r="CA362" s="10">
        <f t="shared" si="5194"/>
        <v>3287.202417</v>
      </c>
      <c r="CB362" s="10">
        <f t="shared" si="31"/>
        <v>31557.1432</v>
      </c>
      <c r="CC362" s="10">
        <f t="shared" ref="CC362:CN362" si="5195">CC306-CC334</f>
        <v>3094.811316</v>
      </c>
      <c r="CD362" s="10">
        <f t="shared" si="5195"/>
        <v>3379.859726</v>
      </c>
      <c r="CE362" s="10">
        <f t="shared" si="5195"/>
        <v>3787.071742</v>
      </c>
      <c r="CF362" s="10">
        <f t="shared" si="5195"/>
        <v>3787.071742</v>
      </c>
      <c r="CG362" s="10">
        <f t="shared" si="5195"/>
        <v>3420.580928</v>
      </c>
      <c r="CH362" s="10">
        <f t="shared" si="5195"/>
        <v>4112.841354</v>
      </c>
      <c r="CI362" s="10">
        <f t="shared" si="5195"/>
        <v>4723.659377</v>
      </c>
      <c r="CJ362" s="10">
        <f t="shared" si="5195"/>
        <v>4601.495772</v>
      </c>
      <c r="CK362" s="10">
        <f t="shared" si="5195"/>
        <v>4275.72616</v>
      </c>
      <c r="CL362" s="10">
        <f t="shared" si="5195"/>
        <v>4031.398951</v>
      </c>
      <c r="CM362" s="10">
        <f t="shared" si="5195"/>
        <v>4560.774571</v>
      </c>
      <c r="CN362" s="10">
        <f t="shared" si="5195"/>
        <v>5090.15019</v>
      </c>
      <c r="CO362" s="10">
        <f t="shared" si="33"/>
        <v>48865.44183</v>
      </c>
      <c r="CP362" s="2"/>
      <c r="CQ362" s="2"/>
      <c r="CR362" s="48">
        <f>O362-'ОПУ БС'!C362</f>
        <v>0</v>
      </c>
      <c r="CS362" s="48">
        <f>AB362-'ОПУ БС'!D362</f>
        <v>0</v>
      </c>
      <c r="CT362" s="48">
        <f>AO362-'ОПУ БС'!E362</f>
        <v>0</v>
      </c>
      <c r="CU362" s="48">
        <f>BB362-'ОПУ БС'!F362</f>
        <v>0</v>
      </c>
      <c r="CV362" s="48">
        <f>BO362-'ОПУ БС'!G362</f>
        <v>0</v>
      </c>
      <c r="CW362" s="48">
        <f>CB362-'ОПУ БС'!H362</f>
        <v>0</v>
      </c>
      <c r="CX362" s="48">
        <f>CO362-'ОПУ БС'!I362</f>
        <v>0</v>
      </c>
      <c r="CY362" s="2"/>
      <c r="CZ362" s="2"/>
      <c r="DA362" s="54">
        <f t="shared" ref="DA362:DL362" si="5196">DA306-DA334</f>
        <v>0</v>
      </c>
      <c r="DB362" s="54">
        <f t="shared" si="5196"/>
        <v>0</v>
      </c>
      <c r="DC362" s="54">
        <f t="shared" si="5196"/>
        <v>0</v>
      </c>
      <c r="DD362" s="54">
        <f t="shared" si="5196"/>
        <v>0</v>
      </c>
      <c r="DE362" s="54">
        <f t="shared" si="5196"/>
        <v>0</v>
      </c>
      <c r="DF362" s="54">
        <f t="shared" si="5196"/>
        <v>-20.44320665</v>
      </c>
      <c r="DG362" s="54">
        <f t="shared" si="5196"/>
        <v>-23.47932645</v>
      </c>
      <c r="DH362" s="54">
        <f t="shared" si="5196"/>
        <v>-22.87210249</v>
      </c>
      <c r="DI362" s="54">
        <f t="shared" si="5196"/>
        <v>-21.2528386</v>
      </c>
      <c r="DJ362" s="54">
        <f t="shared" si="5196"/>
        <v>-20.03839068</v>
      </c>
      <c r="DK362" s="54">
        <f t="shared" si="5196"/>
        <v>-22.6696945</v>
      </c>
      <c r="DL362" s="54">
        <f t="shared" si="5196"/>
        <v>-25.30099833</v>
      </c>
      <c r="DM362" s="55">
        <f t="shared" si="35"/>
        <v>-156.0565577</v>
      </c>
      <c r="DN362" s="54">
        <f t="shared" ref="DN362:DY362" si="5197">DN306-DN334</f>
        <v>-23.58440483</v>
      </c>
      <c r="DO362" s="54">
        <f t="shared" si="5197"/>
        <v>-25.75665265</v>
      </c>
      <c r="DP362" s="54">
        <f t="shared" si="5197"/>
        <v>-28.85986381</v>
      </c>
      <c r="DQ362" s="54">
        <f t="shared" si="5197"/>
        <v>-28.85986381</v>
      </c>
      <c r="DR362" s="54">
        <f t="shared" si="5197"/>
        <v>-26.06697376</v>
      </c>
      <c r="DS362" s="54">
        <f t="shared" si="5197"/>
        <v>-31.34243274</v>
      </c>
      <c r="DT362" s="54">
        <f t="shared" si="5197"/>
        <v>-35.99724948</v>
      </c>
      <c r="DU362" s="54">
        <f t="shared" si="5197"/>
        <v>-35.06628614</v>
      </c>
      <c r="DV362" s="54">
        <f t="shared" si="5197"/>
        <v>-32.58371721</v>
      </c>
      <c r="DW362" s="54">
        <f t="shared" si="5197"/>
        <v>-30.72179051</v>
      </c>
      <c r="DX362" s="54">
        <f t="shared" si="5197"/>
        <v>-34.75596502</v>
      </c>
      <c r="DY362" s="54">
        <f t="shared" si="5197"/>
        <v>-38.79013953</v>
      </c>
      <c r="DZ362" s="50">
        <f t="shared" si="37"/>
        <v>-372.3853395</v>
      </c>
      <c r="EA362" s="54">
        <f t="shared" ref="EA362:EL362" si="5198">EA306-EA334</f>
        <v>-25.97404182</v>
      </c>
      <c r="EB362" s="54">
        <f t="shared" si="5198"/>
        <v>-28.36638778</v>
      </c>
      <c r="EC362" s="54">
        <f t="shared" si="5198"/>
        <v>-31.78402486</v>
      </c>
      <c r="ED362" s="54">
        <f t="shared" si="5198"/>
        <v>-31.78402486</v>
      </c>
      <c r="EE362" s="54">
        <f t="shared" si="5198"/>
        <v>-28.70815148</v>
      </c>
      <c r="EF362" s="54">
        <f t="shared" si="5198"/>
        <v>-34.51813452</v>
      </c>
      <c r="EG362" s="54">
        <f t="shared" si="5198"/>
        <v>-39.64459014</v>
      </c>
      <c r="EH362" s="54">
        <f t="shared" si="5198"/>
        <v>-38.61929902</v>
      </c>
      <c r="EI362" s="54">
        <f t="shared" si="5198"/>
        <v>-35.88518936</v>
      </c>
      <c r="EJ362" s="54">
        <f t="shared" si="5198"/>
        <v>-33.83460711</v>
      </c>
      <c r="EK362" s="54">
        <f t="shared" si="5198"/>
        <v>-38.27753531</v>
      </c>
      <c r="EL362" s="54">
        <f t="shared" si="5198"/>
        <v>-42.72046352</v>
      </c>
      <c r="EM362" s="50">
        <f t="shared" si="39"/>
        <v>-410.1164498</v>
      </c>
      <c r="EN362" s="54">
        <f t="shared" ref="EN362:EY362" si="5199">EN306-EN334</f>
        <v>-25.10634793</v>
      </c>
      <c r="EO362" s="54">
        <f t="shared" si="5199"/>
        <v>-27.41877471</v>
      </c>
      <c r="EP362" s="54">
        <f t="shared" si="5199"/>
        <v>-30.72224155</v>
      </c>
      <c r="EQ362" s="54">
        <f t="shared" si="5199"/>
        <v>-30.72224155</v>
      </c>
      <c r="ER362" s="54">
        <f t="shared" si="5199"/>
        <v>-27.7491214</v>
      </c>
      <c r="ES362" s="54">
        <f t="shared" si="5199"/>
        <v>-33.36501501</v>
      </c>
      <c r="ET362" s="54">
        <f t="shared" si="5199"/>
        <v>-38.32021526</v>
      </c>
      <c r="EU362" s="54">
        <f t="shared" si="5199"/>
        <v>-37.32917521</v>
      </c>
      <c r="EV362" s="54">
        <f t="shared" si="5199"/>
        <v>-34.68640175</v>
      </c>
      <c r="EW362" s="54">
        <f t="shared" si="5199"/>
        <v>-32.70432165</v>
      </c>
      <c r="EX362" s="54">
        <f t="shared" si="5199"/>
        <v>-36.99882853</v>
      </c>
      <c r="EY362" s="54">
        <f t="shared" si="5199"/>
        <v>-41.29333541</v>
      </c>
      <c r="EZ362" s="51">
        <f t="shared" si="41"/>
        <v>-396.41602</v>
      </c>
      <c r="FA362" s="54">
        <f t="shared" ref="FA362:FL362" si="5200">FA306-FA334</f>
        <v>-17.23291225</v>
      </c>
      <c r="FB362" s="54">
        <f t="shared" si="5200"/>
        <v>-18.82015417</v>
      </c>
      <c r="FC362" s="54">
        <f t="shared" si="5200"/>
        <v>-21.08764263</v>
      </c>
      <c r="FD362" s="54">
        <f t="shared" si="5200"/>
        <v>-21.08764263</v>
      </c>
      <c r="FE362" s="54">
        <f t="shared" si="5200"/>
        <v>-19.04690302</v>
      </c>
      <c r="FF362" s="54">
        <f t="shared" si="5200"/>
        <v>-22.90163339</v>
      </c>
      <c r="FG362" s="54">
        <f t="shared" si="5200"/>
        <v>-26.30286607</v>
      </c>
      <c r="FH362" s="54">
        <f t="shared" si="5200"/>
        <v>-25.62261953</v>
      </c>
      <c r="FI362" s="54">
        <f t="shared" si="5200"/>
        <v>-23.80862877</v>
      </c>
      <c r="FJ362" s="54">
        <f t="shared" si="5200"/>
        <v>-22.4481357</v>
      </c>
      <c r="FK362" s="54">
        <f t="shared" si="5200"/>
        <v>-25.39587069</v>
      </c>
      <c r="FL362" s="54">
        <f t="shared" si="5200"/>
        <v>-28.34360568</v>
      </c>
      <c r="FM362" s="51">
        <f t="shared" si="43"/>
        <v>-272.0986145</v>
      </c>
      <c r="FN362" s="2"/>
      <c r="FO362" s="2"/>
      <c r="FP362" s="10">
        <f t="shared" ref="FP362:GA362" si="5201">FP306-FP334</f>
        <v>444.9611364</v>
      </c>
      <c r="FQ362" s="10">
        <f t="shared" si="5201"/>
        <v>485.944399</v>
      </c>
      <c r="FR362" s="10">
        <f t="shared" si="5201"/>
        <v>544.4919169</v>
      </c>
      <c r="FS362" s="10">
        <f t="shared" si="5201"/>
        <v>544.4919169</v>
      </c>
      <c r="FT362" s="10">
        <f t="shared" si="5201"/>
        <v>491.7991508</v>
      </c>
      <c r="FU362" s="10">
        <f t="shared" si="5201"/>
        <v>591.3299313</v>
      </c>
      <c r="FV362" s="10">
        <f t="shared" si="5201"/>
        <v>679.1512082</v>
      </c>
      <c r="FW362" s="10">
        <f t="shared" si="5201"/>
        <v>661.5869528</v>
      </c>
      <c r="FX362" s="10">
        <f t="shared" si="5201"/>
        <v>614.7489385</v>
      </c>
      <c r="FY362" s="10">
        <f t="shared" si="5201"/>
        <v>579.6204277</v>
      </c>
      <c r="FZ362" s="10">
        <f t="shared" si="5201"/>
        <v>655.7322011</v>
      </c>
      <c r="GA362" s="10">
        <f t="shared" si="5201"/>
        <v>731.8439744</v>
      </c>
      <c r="GB362" s="52">
        <f t="shared" si="45"/>
        <v>7025.702154</v>
      </c>
      <c r="GC362" s="10">
        <f t="shared" ref="GC362:GN362" si="5202">GC306-GC334</f>
        <v>527.6715444</v>
      </c>
      <c r="GD362" s="10">
        <f t="shared" si="5202"/>
        <v>576.2728708</v>
      </c>
      <c r="GE362" s="10">
        <f t="shared" si="5202"/>
        <v>645.7033372</v>
      </c>
      <c r="GF362" s="10">
        <f t="shared" si="5202"/>
        <v>645.7033372</v>
      </c>
      <c r="GG362" s="10">
        <f t="shared" si="5202"/>
        <v>583.2159175</v>
      </c>
      <c r="GH362" s="10">
        <f t="shared" si="5202"/>
        <v>701.2477103</v>
      </c>
      <c r="GI362" s="10">
        <f t="shared" si="5202"/>
        <v>805.3934098</v>
      </c>
      <c r="GJ362" s="10">
        <f t="shared" si="5202"/>
        <v>784.5642699</v>
      </c>
      <c r="GK362" s="10">
        <f t="shared" si="5202"/>
        <v>729.0198968</v>
      </c>
      <c r="GL362" s="10">
        <f t="shared" si="5202"/>
        <v>687.361617</v>
      </c>
      <c r="GM362" s="10">
        <f t="shared" si="5202"/>
        <v>777.6212233</v>
      </c>
      <c r="GN362" s="10">
        <f t="shared" si="5202"/>
        <v>867.8808296</v>
      </c>
      <c r="GO362" s="52">
        <f t="shared" si="47"/>
        <v>8331.655964</v>
      </c>
      <c r="GP362" s="63">
        <f t="shared" ref="GP362:HA362" si="5203">GP306-GP334</f>
        <v>654.6782889</v>
      </c>
      <c r="GQ362" s="63">
        <f t="shared" si="5203"/>
        <v>714.977605</v>
      </c>
      <c r="GR362" s="63">
        <f t="shared" si="5203"/>
        <v>801.1194851</v>
      </c>
      <c r="GS362" s="63">
        <f t="shared" si="5203"/>
        <v>801.1194851</v>
      </c>
      <c r="GT362" s="63">
        <f t="shared" si="5203"/>
        <v>723.591793</v>
      </c>
      <c r="GU362" s="63">
        <f t="shared" si="5203"/>
        <v>849.5897825</v>
      </c>
      <c r="GV362" s="63">
        <f t="shared" si="5203"/>
        <v>975.7664829</v>
      </c>
      <c r="GW362" s="63">
        <f t="shared" si="5203"/>
        <v>950.5311428</v>
      </c>
      <c r="GX362" s="63">
        <f t="shared" si="5203"/>
        <v>883.2369026</v>
      </c>
      <c r="GY362" s="63">
        <f t="shared" si="5203"/>
        <v>832.7662225</v>
      </c>
      <c r="GZ362" s="63">
        <f t="shared" si="5203"/>
        <v>942.1193628</v>
      </c>
      <c r="HA362" s="63">
        <f t="shared" si="5203"/>
        <v>1051.472503</v>
      </c>
      <c r="HB362" s="52">
        <f t="shared" si="49"/>
        <v>10180.96906</v>
      </c>
      <c r="HC362" s="63">
        <f t="shared" ref="HC362:HN362" si="5204">HC306-HC334</f>
        <v>875.5233789</v>
      </c>
      <c r="HD362" s="63">
        <f t="shared" si="5204"/>
        <v>956.1636901</v>
      </c>
      <c r="HE362" s="63">
        <f t="shared" si="5204"/>
        <v>1071.364135</v>
      </c>
      <c r="HF362" s="63">
        <f t="shared" si="5204"/>
        <v>1071.364135</v>
      </c>
      <c r="HG362" s="63">
        <f t="shared" si="5204"/>
        <v>967.6837346</v>
      </c>
      <c r="HH362" s="63">
        <f t="shared" si="5204"/>
        <v>1163.52449</v>
      </c>
      <c r="HI362" s="63">
        <f t="shared" si="5204"/>
        <v>1336.325157</v>
      </c>
      <c r="HJ362" s="63">
        <f t="shared" si="5204"/>
        <v>1301.765024</v>
      </c>
      <c r="HK362" s="63">
        <f t="shared" si="5204"/>
        <v>1209.604668</v>
      </c>
      <c r="HL362" s="63">
        <f t="shared" si="5204"/>
        <v>1140.484401</v>
      </c>
      <c r="HM362" s="63">
        <f t="shared" si="5204"/>
        <v>1290.244979</v>
      </c>
      <c r="HN362" s="63">
        <f t="shared" si="5204"/>
        <v>1440.005557</v>
      </c>
      <c r="HO362" s="52">
        <f t="shared" si="51"/>
        <v>13824.05335</v>
      </c>
      <c r="HP362" s="63">
        <f t="shared" ref="HP362:IA362" si="5205">HP306-HP334</f>
        <v>1314.789518</v>
      </c>
      <c r="HQ362" s="63">
        <f t="shared" si="5205"/>
        <v>1435.888552</v>
      </c>
      <c r="HR362" s="63">
        <f t="shared" si="5205"/>
        <v>1608.887173</v>
      </c>
      <c r="HS362" s="63">
        <f t="shared" si="5205"/>
        <v>1608.887173</v>
      </c>
      <c r="HT362" s="63">
        <f t="shared" si="5205"/>
        <v>1453.188414</v>
      </c>
      <c r="HU362" s="63">
        <f t="shared" si="5205"/>
        <v>1747.28607</v>
      </c>
      <c r="HV362" s="63">
        <f t="shared" si="5205"/>
        <v>2006.784001</v>
      </c>
      <c r="HW362" s="63">
        <f t="shared" si="5205"/>
        <v>1954.884415</v>
      </c>
      <c r="HX362" s="63">
        <f t="shared" si="5205"/>
        <v>1816.485518</v>
      </c>
      <c r="HY362" s="63">
        <f t="shared" si="5205"/>
        <v>1712.686345</v>
      </c>
      <c r="HZ362" s="63">
        <f t="shared" si="5205"/>
        <v>1937.584552</v>
      </c>
      <c r="IA362" s="63">
        <f t="shared" si="5205"/>
        <v>2162.482759</v>
      </c>
      <c r="IB362" s="52">
        <f t="shared" si="53"/>
        <v>20759.83449</v>
      </c>
      <c r="IC362" s="63">
        <f t="shared" ref="IC362:IN362" si="5206">IC306-IC334</f>
        <v>1973.512722</v>
      </c>
      <c r="ID362" s="63">
        <f t="shared" si="5206"/>
        <v>2155.28363</v>
      </c>
      <c r="IE362" s="63">
        <f t="shared" si="5206"/>
        <v>2414.956357</v>
      </c>
      <c r="IF362" s="63">
        <f t="shared" si="5206"/>
        <v>2414.956357</v>
      </c>
      <c r="IG362" s="63">
        <f t="shared" si="5206"/>
        <v>2181.250903</v>
      </c>
      <c r="IH362" s="63">
        <f t="shared" si="5206"/>
        <v>2622.694538</v>
      </c>
      <c r="II362" s="63">
        <f t="shared" si="5206"/>
        <v>3012.203628</v>
      </c>
      <c r="IJ362" s="63">
        <f t="shared" si="5206"/>
        <v>2934.30181</v>
      </c>
      <c r="IK362" s="63">
        <f t="shared" si="5206"/>
        <v>2726.563629</v>
      </c>
      <c r="IL362" s="63">
        <f t="shared" si="5206"/>
        <v>2570.759993</v>
      </c>
      <c r="IM362" s="63">
        <f t="shared" si="5206"/>
        <v>2908.334537</v>
      </c>
      <c r="IN362" s="63">
        <f t="shared" si="5206"/>
        <v>3245.909082</v>
      </c>
      <c r="IO362" s="52">
        <f t="shared" si="55"/>
        <v>31160.72718</v>
      </c>
      <c r="IP362" s="63">
        <f t="shared" ref="IP362:JA362" si="5207">IP306-IP334</f>
        <v>3077.578404</v>
      </c>
      <c r="IQ362" s="63">
        <f t="shared" si="5207"/>
        <v>3361.039572</v>
      </c>
      <c r="IR362" s="63">
        <f t="shared" si="5207"/>
        <v>3765.984099</v>
      </c>
      <c r="IS362" s="63">
        <f t="shared" si="5207"/>
        <v>3765.984099</v>
      </c>
      <c r="IT362" s="63">
        <f t="shared" si="5207"/>
        <v>3401.534025</v>
      </c>
      <c r="IU362" s="63">
        <f t="shared" si="5207"/>
        <v>4089.93972</v>
      </c>
      <c r="IV362" s="63">
        <f t="shared" si="5207"/>
        <v>4697.356511</v>
      </c>
      <c r="IW362" s="63">
        <f t="shared" si="5207"/>
        <v>4575.873153</v>
      </c>
      <c r="IX362" s="63">
        <f t="shared" si="5207"/>
        <v>4251.917531</v>
      </c>
      <c r="IY362" s="63">
        <f t="shared" si="5207"/>
        <v>4008.950815</v>
      </c>
      <c r="IZ362" s="63">
        <f t="shared" si="5207"/>
        <v>4535.3787</v>
      </c>
      <c r="JA362" s="63">
        <f t="shared" si="5207"/>
        <v>5061.806585</v>
      </c>
      <c r="JB362" s="52">
        <f t="shared" si="57"/>
        <v>48593.34321</v>
      </c>
      <c r="JC362" s="2"/>
      <c r="JD362" s="2"/>
      <c r="JE362" s="19">
        <f t="shared" si="58"/>
        <v>0</v>
      </c>
      <c r="JF362" s="19">
        <f t="shared" si="59"/>
        <v>0</v>
      </c>
      <c r="JG362" s="48">
        <f t="shared" si="60"/>
        <v>0</v>
      </c>
      <c r="JH362" s="48">
        <f t="shared" si="61"/>
        <v>0</v>
      </c>
      <c r="JI362" s="48">
        <f t="shared" si="62"/>
        <v>0</v>
      </c>
      <c r="JJ362" s="48">
        <f t="shared" si="63"/>
        <v>0</v>
      </c>
      <c r="JK362" s="48">
        <f t="shared" si="64"/>
        <v>0</v>
      </c>
    </row>
    <row r="363" ht="19.5" customHeight="1" outlineLevel="1">
      <c r="A363" s="2"/>
      <c r="B363" s="13" t="s">
        <v>23</v>
      </c>
      <c r="C363" s="10">
        <f t="shared" ref="C363:N363" si="5208">C307-C335</f>
        <v>233.3944091</v>
      </c>
      <c r="D363" s="10">
        <f t="shared" si="5208"/>
        <v>254.8912626</v>
      </c>
      <c r="E363" s="10">
        <f t="shared" si="5208"/>
        <v>285.6010532</v>
      </c>
      <c r="F363" s="10">
        <f t="shared" si="5208"/>
        <v>285.6010532</v>
      </c>
      <c r="G363" s="10">
        <f t="shared" si="5208"/>
        <v>291.7430114</v>
      </c>
      <c r="H363" s="10">
        <f t="shared" si="5208"/>
        <v>224.1814719</v>
      </c>
      <c r="I363" s="10">
        <f t="shared" si="5208"/>
        <v>356.2335718</v>
      </c>
      <c r="J363" s="10">
        <f t="shared" si="5208"/>
        <v>347.0206346</v>
      </c>
      <c r="K363" s="10">
        <f t="shared" si="5208"/>
        <v>322.452802</v>
      </c>
      <c r="L363" s="10">
        <f t="shared" si="5208"/>
        <v>304.0269276</v>
      </c>
      <c r="M363" s="10">
        <f t="shared" si="5208"/>
        <v>396.1562996</v>
      </c>
      <c r="N363" s="10">
        <f t="shared" si="5208"/>
        <v>383.8723834</v>
      </c>
      <c r="O363" s="10">
        <f t="shared" si="21"/>
        <v>3685.17488</v>
      </c>
      <c r="P363" s="10">
        <f t="shared" ref="P363:AA363" si="5209">P307-P335</f>
        <v>279.276457</v>
      </c>
      <c r="Q363" s="10">
        <f t="shared" si="5209"/>
        <v>304.9992885</v>
      </c>
      <c r="R363" s="10">
        <f t="shared" si="5209"/>
        <v>341.7461908</v>
      </c>
      <c r="S363" s="10">
        <f t="shared" si="5209"/>
        <v>341.7461908</v>
      </c>
      <c r="T363" s="10">
        <f t="shared" si="5209"/>
        <v>349.0955712</v>
      </c>
      <c r="U363" s="10">
        <f t="shared" si="5209"/>
        <v>268.2523863</v>
      </c>
      <c r="V363" s="10">
        <f t="shared" si="5209"/>
        <v>426.2640659</v>
      </c>
      <c r="W363" s="10">
        <f t="shared" si="5209"/>
        <v>415.2399953</v>
      </c>
      <c r="X363" s="10">
        <f t="shared" si="5209"/>
        <v>385.8424735</v>
      </c>
      <c r="Y363" s="10">
        <f t="shared" si="5209"/>
        <v>363.7943321</v>
      </c>
      <c r="Z363" s="10">
        <f t="shared" si="5209"/>
        <v>474.0350388</v>
      </c>
      <c r="AA363" s="10">
        <f t="shared" si="5209"/>
        <v>459.3362779</v>
      </c>
      <c r="AB363" s="10">
        <f t="shared" si="23"/>
        <v>4409.628268</v>
      </c>
      <c r="AC363" s="10">
        <f t="shared" ref="AC363:AN363" si="5210">AC307-AC335</f>
        <v>365.4542798</v>
      </c>
      <c r="AD363" s="10">
        <f t="shared" si="5210"/>
        <v>399.1145424</v>
      </c>
      <c r="AE363" s="10">
        <f t="shared" si="5210"/>
        <v>447.2006318</v>
      </c>
      <c r="AF363" s="10">
        <f t="shared" si="5210"/>
        <v>447.2006318</v>
      </c>
      <c r="AG363" s="10">
        <f t="shared" si="5210"/>
        <v>456.8178497</v>
      </c>
      <c r="AH363" s="10">
        <f t="shared" si="5210"/>
        <v>351.0284529</v>
      </c>
      <c r="AI363" s="10">
        <f t="shared" si="5210"/>
        <v>557.7986376</v>
      </c>
      <c r="AJ363" s="10">
        <f t="shared" si="5210"/>
        <v>543.3728107</v>
      </c>
      <c r="AK363" s="10">
        <f t="shared" si="5210"/>
        <v>504.9039392</v>
      </c>
      <c r="AL363" s="10">
        <f t="shared" si="5210"/>
        <v>476.0522855</v>
      </c>
      <c r="AM363" s="10">
        <f t="shared" si="5210"/>
        <v>620.3105538</v>
      </c>
      <c r="AN363" s="10">
        <f t="shared" si="5210"/>
        <v>601.0761181</v>
      </c>
      <c r="AO363" s="10">
        <f t="shared" si="25"/>
        <v>5770.330733</v>
      </c>
      <c r="AP363" s="10">
        <f t="shared" ref="AP363:BA363" si="5211">AP307-AP335</f>
        <v>532.8567773</v>
      </c>
      <c r="AQ363" s="10">
        <f t="shared" si="5211"/>
        <v>581.935691</v>
      </c>
      <c r="AR363" s="10">
        <f t="shared" si="5211"/>
        <v>652.0484249</v>
      </c>
      <c r="AS363" s="10">
        <f t="shared" si="5211"/>
        <v>652.0484249</v>
      </c>
      <c r="AT363" s="10">
        <f t="shared" si="5211"/>
        <v>666.0709716</v>
      </c>
      <c r="AU363" s="10">
        <f t="shared" si="5211"/>
        <v>511.8229572</v>
      </c>
      <c r="AV363" s="10">
        <f t="shared" si="5211"/>
        <v>813.3077127</v>
      </c>
      <c r="AW363" s="10">
        <f t="shared" si="5211"/>
        <v>792.2738926</v>
      </c>
      <c r="AX363" s="10">
        <f t="shared" si="5211"/>
        <v>736.1837055</v>
      </c>
      <c r="AY363" s="10">
        <f t="shared" si="5211"/>
        <v>694.1160652</v>
      </c>
      <c r="AZ363" s="10">
        <f t="shared" si="5211"/>
        <v>904.4542667</v>
      </c>
      <c r="BA363" s="10">
        <f t="shared" si="5211"/>
        <v>876.4091732</v>
      </c>
      <c r="BB363" s="10">
        <f t="shared" si="27"/>
        <v>8413.528063</v>
      </c>
      <c r="BC363" s="10">
        <f t="shared" ref="BC363:BN363" si="5212">BC307-BC335</f>
        <v>845.1177196</v>
      </c>
      <c r="BD363" s="10">
        <f t="shared" si="5212"/>
        <v>922.9575096</v>
      </c>
      <c r="BE363" s="10">
        <f t="shared" si="5212"/>
        <v>1034.15721</v>
      </c>
      <c r="BF363" s="10">
        <f t="shared" si="5212"/>
        <v>1034.15721</v>
      </c>
      <c r="BG363" s="10">
        <f t="shared" si="5212"/>
        <v>1056.39715</v>
      </c>
      <c r="BH363" s="10">
        <f t="shared" si="5212"/>
        <v>811.7578096</v>
      </c>
      <c r="BI363" s="10">
        <f t="shared" si="5212"/>
        <v>1289.916519</v>
      </c>
      <c r="BJ363" s="10">
        <f t="shared" si="5212"/>
        <v>1256.556609</v>
      </c>
      <c r="BK363" s="10">
        <f t="shared" si="5212"/>
        <v>1167.596849</v>
      </c>
      <c r="BL363" s="10">
        <f t="shared" si="5212"/>
        <v>1100.877029</v>
      </c>
      <c r="BM363" s="10">
        <f t="shared" si="5212"/>
        <v>1434.476129</v>
      </c>
      <c r="BN363" s="10">
        <f t="shared" si="5212"/>
        <v>1389.996249</v>
      </c>
      <c r="BO363" s="10">
        <f t="shared" si="29"/>
        <v>13343.96399</v>
      </c>
      <c r="BP363" s="10">
        <f t="shared" ref="BP363:CA363" si="5213">BP307-BP335</f>
        <v>1345.579666</v>
      </c>
      <c r="BQ363" s="10">
        <f t="shared" si="5213"/>
        <v>1469.514636</v>
      </c>
      <c r="BR363" s="10">
        <f t="shared" si="5213"/>
        <v>1646.564592</v>
      </c>
      <c r="BS363" s="10">
        <f t="shared" si="5213"/>
        <v>1646.564592</v>
      </c>
      <c r="BT363" s="10">
        <f t="shared" si="5213"/>
        <v>1681.974583</v>
      </c>
      <c r="BU363" s="10">
        <f t="shared" si="5213"/>
        <v>1292.46468</v>
      </c>
      <c r="BV363" s="10">
        <f t="shared" si="5213"/>
        <v>2053.779491</v>
      </c>
      <c r="BW363" s="10">
        <f t="shared" si="5213"/>
        <v>2000.664504</v>
      </c>
      <c r="BX363" s="10">
        <f t="shared" si="5213"/>
        <v>1859.024539</v>
      </c>
      <c r="BY363" s="10">
        <f t="shared" si="5213"/>
        <v>1752.794566</v>
      </c>
      <c r="BZ363" s="10">
        <f t="shared" si="5213"/>
        <v>2283.944434</v>
      </c>
      <c r="CA363" s="10">
        <f t="shared" si="5213"/>
        <v>2213.124451</v>
      </c>
      <c r="CB363" s="10">
        <f t="shared" si="31"/>
        <v>21245.99473</v>
      </c>
      <c r="CC363" s="10">
        <f t="shared" ref="CC363:CN363" si="5214">CC307-CC335</f>
        <v>2211.116232</v>
      </c>
      <c r="CD363" s="10">
        <f t="shared" si="5214"/>
        <v>2414.771675</v>
      </c>
      <c r="CE363" s="10">
        <f t="shared" si="5214"/>
        <v>2705.708021</v>
      </c>
      <c r="CF363" s="10">
        <f t="shared" si="5214"/>
        <v>2705.708021</v>
      </c>
      <c r="CG363" s="10">
        <f t="shared" si="5214"/>
        <v>2763.895291</v>
      </c>
      <c r="CH363" s="10">
        <f t="shared" si="5214"/>
        <v>2123.835329</v>
      </c>
      <c r="CI363" s="10">
        <f t="shared" si="5214"/>
        <v>3374.861618</v>
      </c>
      <c r="CJ363" s="10">
        <f t="shared" si="5214"/>
        <v>3287.580714</v>
      </c>
      <c r="CK363" s="10">
        <f t="shared" si="5214"/>
        <v>3054.831637</v>
      </c>
      <c r="CL363" s="10">
        <f t="shared" si="5214"/>
        <v>2880.269829</v>
      </c>
      <c r="CM363" s="10">
        <f t="shared" si="5214"/>
        <v>3753.078868</v>
      </c>
      <c r="CN363" s="10">
        <f t="shared" si="5214"/>
        <v>3636.70433</v>
      </c>
      <c r="CO363" s="10">
        <f t="shared" si="33"/>
        <v>34912.36157</v>
      </c>
      <c r="CP363" s="2"/>
      <c r="CQ363" s="2"/>
      <c r="CR363" s="48">
        <f>O363-'ОПУ БС'!C363</f>
        <v>0</v>
      </c>
      <c r="CS363" s="48">
        <f>AB363-'ОПУ БС'!D363</f>
        <v>0</v>
      </c>
      <c r="CT363" s="48">
        <f>AO363-'ОПУ БС'!E363</f>
        <v>0</v>
      </c>
      <c r="CU363" s="48">
        <f>BB363-'ОПУ БС'!F363</f>
        <v>0</v>
      </c>
      <c r="CV363" s="48">
        <f>BO363-'ОПУ БС'!G363</f>
        <v>0</v>
      </c>
      <c r="CW363" s="48">
        <f>CB363-'ОПУ БС'!H363</f>
        <v>0</v>
      </c>
      <c r="CX363" s="48">
        <f>CO363-'ОПУ БС'!I363</f>
        <v>0</v>
      </c>
      <c r="CY363" s="2"/>
      <c r="CZ363" s="2"/>
      <c r="DA363" s="54">
        <f t="shared" ref="DA363:DL363" si="5215">DA307-DA335</f>
        <v>0</v>
      </c>
      <c r="DB363" s="54">
        <f t="shared" si="5215"/>
        <v>0</v>
      </c>
      <c r="DC363" s="54">
        <f t="shared" si="5215"/>
        <v>0</v>
      </c>
      <c r="DD363" s="54">
        <f t="shared" si="5215"/>
        <v>0</v>
      </c>
      <c r="DE363" s="54">
        <f t="shared" si="5215"/>
        <v>0</v>
      </c>
      <c r="DF363" s="54">
        <f t="shared" si="5215"/>
        <v>-8.248132305</v>
      </c>
      <c r="DG363" s="54">
        <f t="shared" si="5215"/>
        <v>-13.1066212</v>
      </c>
      <c r="DH363" s="54">
        <f t="shared" si="5215"/>
        <v>-12.76765686</v>
      </c>
      <c r="DI363" s="54">
        <f t="shared" si="5215"/>
        <v>-11.86375195</v>
      </c>
      <c r="DJ363" s="54">
        <f t="shared" si="5215"/>
        <v>-11.18582326</v>
      </c>
      <c r="DK363" s="54">
        <f t="shared" si="5215"/>
        <v>-14.57546668</v>
      </c>
      <c r="DL363" s="54">
        <f t="shared" si="5215"/>
        <v>-14.12351422</v>
      </c>
      <c r="DM363" s="55">
        <f t="shared" si="35"/>
        <v>-85.87096646</v>
      </c>
      <c r="DN363" s="54">
        <f t="shared" ref="DN363:DY363" si="5216">DN307-DN335</f>
        <v>-13.97731193</v>
      </c>
      <c r="DO363" s="54">
        <f t="shared" si="5216"/>
        <v>-15.26469593</v>
      </c>
      <c r="DP363" s="54">
        <f t="shared" si="5216"/>
        <v>-17.10381592</v>
      </c>
      <c r="DQ363" s="54">
        <f t="shared" si="5216"/>
        <v>-17.10381592</v>
      </c>
      <c r="DR363" s="54">
        <f t="shared" si="5216"/>
        <v>-17.47163992</v>
      </c>
      <c r="DS363" s="54">
        <f t="shared" si="5216"/>
        <v>-13.42557594</v>
      </c>
      <c r="DT363" s="54">
        <f t="shared" si="5216"/>
        <v>-21.3337919</v>
      </c>
      <c r="DU363" s="54">
        <f t="shared" si="5216"/>
        <v>-20.7820559</v>
      </c>
      <c r="DV363" s="54">
        <f t="shared" si="5216"/>
        <v>-19.31075991</v>
      </c>
      <c r="DW363" s="54">
        <f t="shared" si="5216"/>
        <v>-18.20728791</v>
      </c>
      <c r="DX363" s="54">
        <f t="shared" si="5216"/>
        <v>-23.72464789</v>
      </c>
      <c r="DY363" s="54">
        <f t="shared" si="5216"/>
        <v>-22.98899989</v>
      </c>
      <c r="DZ363" s="50">
        <f t="shared" si="37"/>
        <v>-220.6943989</v>
      </c>
      <c r="EA363" s="54">
        <f t="shared" ref="EA363:EL363" si="5217">EA307-EA335</f>
        <v>-16.37210591</v>
      </c>
      <c r="EB363" s="54">
        <f t="shared" si="5217"/>
        <v>-17.88006303</v>
      </c>
      <c r="EC363" s="54">
        <f t="shared" si="5217"/>
        <v>-20.03428749</v>
      </c>
      <c r="ED363" s="54">
        <f t="shared" si="5217"/>
        <v>-20.03428749</v>
      </c>
      <c r="EE363" s="54">
        <f t="shared" si="5217"/>
        <v>-20.46513238</v>
      </c>
      <c r="EF363" s="54">
        <f t="shared" si="5217"/>
        <v>-15.72583857</v>
      </c>
      <c r="EG363" s="54">
        <f t="shared" si="5217"/>
        <v>-24.98900375</v>
      </c>
      <c r="EH363" s="54">
        <f t="shared" si="5217"/>
        <v>-24.34273641</v>
      </c>
      <c r="EI363" s="54">
        <f t="shared" si="5217"/>
        <v>-22.61935684</v>
      </c>
      <c r="EJ363" s="54">
        <f t="shared" si="5217"/>
        <v>-21.32682217</v>
      </c>
      <c r="EK363" s="54">
        <f t="shared" si="5217"/>
        <v>-27.78949555</v>
      </c>
      <c r="EL363" s="54">
        <f t="shared" si="5217"/>
        <v>-26.92780577</v>
      </c>
      <c r="EM363" s="50">
        <f t="shared" si="39"/>
        <v>-258.5069353</v>
      </c>
      <c r="EN363" s="54">
        <f t="shared" ref="EN363:EY363" si="5218">EN307-EN335</f>
        <v>-16.90296655</v>
      </c>
      <c r="EO363" s="54">
        <f t="shared" si="5218"/>
        <v>-18.45981873</v>
      </c>
      <c r="EP363" s="54">
        <f t="shared" si="5218"/>
        <v>-20.68389328</v>
      </c>
      <c r="EQ363" s="54">
        <f t="shared" si="5218"/>
        <v>-20.68389328</v>
      </c>
      <c r="ER363" s="54">
        <f t="shared" si="5218"/>
        <v>-21.12870819</v>
      </c>
      <c r="ES363" s="54">
        <f t="shared" si="5218"/>
        <v>-16.23574418</v>
      </c>
      <c r="ET363" s="54">
        <f t="shared" si="5218"/>
        <v>-25.79926473</v>
      </c>
      <c r="EU363" s="54">
        <f t="shared" si="5218"/>
        <v>-25.13204237</v>
      </c>
      <c r="EV363" s="54">
        <f t="shared" si="5218"/>
        <v>-23.35278273</v>
      </c>
      <c r="EW363" s="54">
        <f t="shared" si="5218"/>
        <v>-22.018338</v>
      </c>
      <c r="EX363" s="54">
        <f t="shared" si="5218"/>
        <v>-28.69056164</v>
      </c>
      <c r="EY363" s="54">
        <f t="shared" si="5218"/>
        <v>-27.80093182</v>
      </c>
      <c r="EZ363" s="51">
        <f t="shared" si="41"/>
        <v>-266.8889455</v>
      </c>
      <c r="FA363" s="54">
        <f t="shared" ref="FA363:FL363" si="5219">FA307-FA335</f>
        <v>-12.31221168</v>
      </c>
      <c r="FB363" s="54">
        <f t="shared" si="5219"/>
        <v>-13.44623117</v>
      </c>
      <c r="FC363" s="54">
        <f t="shared" si="5219"/>
        <v>-15.06625902</v>
      </c>
      <c r="FD363" s="54">
        <f t="shared" si="5219"/>
        <v>-15.06625902</v>
      </c>
      <c r="FE363" s="54">
        <f t="shared" si="5219"/>
        <v>-15.39026459</v>
      </c>
      <c r="FF363" s="54">
        <f t="shared" si="5219"/>
        <v>-11.82620332</v>
      </c>
      <c r="FG363" s="54">
        <f t="shared" si="5219"/>
        <v>-18.79232308</v>
      </c>
      <c r="FH363" s="54">
        <f t="shared" si="5219"/>
        <v>-18.30631473</v>
      </c>
      <c r="FI363" s="54">
        <f t="shared" si="5219"/>
        <v>-17.01029245</v>
      </c>
      <c r="FJ363" s="54">
        <f t="shared" si="5219"/>
        <v>-16.03827574</v>
      </c>
      <c r="FK363" s="54">
        <f t="shared" si="5219"/>
        <v>-20.89835929</v>
      </c>
      <c r="FL363" s="54">
        <f t="shared" si="5219"/>
        <v>-20.25034815</v>
      </c>
      <c r="FM363" s="51">
        <f t="shared" si="43"/>
        <v>-194.4033422</v>
      </c>
      <c r="FN363" s="2"/>
      <c r="FO363" s="2"/>
      <c r="FP363" s="10">
        <f t="shared" ref="FP363:GA363" si="5220">FP307-FP335</f>
        <v>233.3944091</v>
      </c>
      <c r="FQ363" s="10">
        <f t="shared" si="5220"/>
        <v>254.8912626</v>
      </c>
      <c r="FR363" s="10">
        <f t="shared" si="5220"/>
        <v>285.6010532</v>
      </c>
      <c r="FS363" s="10">
        <f t="shared" si="5220"/>
        <v>285.6010532</v>
      </c>
      <c r="FT363" s="10">
        <f t="shared" si="5220"/>
        <v>291.7430114</v>
      </c>
      <c r="FU363" s="10">
        <f t="shared" si="5220"/>
        <v>224.1814719</v>
      </c>
      <c r="FV363" s="10">
        <f t="shared" si="5220"/>
        <v>356.2335718</v>
      </c>
      <c r="FW363" s="10">
        <f t="shared" si="5220"/>
        <v>347.0206346</v>
      </c>
      <c r="FX363" s="10">
        <f t="shared" si="5220"/>
        <v>322.452802</v>
      </c>
      <c r="FY363" s="10">
        <f t="shared" si="5220"/>
        <v>304.0269276</v>
      </c>
      <c r="FZ363" s="10">
        <f t="shared" si="5220"/>
        <v>396.1562996</v>
      </c>
      <c r="GA363" s="10">
        <f t="shared" si="5220"/>
        <v>383.8723834</v>
      </c>
      <c r="GB363" s="52">
        <f t="shared" si="45"/>
        <v>3685.17488</v>
      </c>
      <c r="GC363" s="10">
        <f t="shared" ref="GC363:GN363" si="5221">GC307-GC335</f>
        <v>279.276457</v>
      </c>
      <c r="GD363" s="10">
        <f t="shared" si="5221"/>
        <v>304.9992885</v>
      </c>
      <c r="GE363" s="10">
        <f t="shared" si="5221"/>
        <v>341.7461908</v>
      </c>
      <c r="GF363" s="10">
        <f t="shared" si="5221"/>
        <v>341.7461908</v>
      </c>
      <c r="GG363" s="10">
        <f t="shared" si="5221"/>
        <v>349.0955712</v>
      </c>
      <c r="GH363" s="10">
        <f t="shared" si="5221"/>
        <v>268.2523863</v>
      </c>
      <c r="GI363" s="10">
        <f t="shared" si="5221"/>
        <v>426.2640659</v>
      </c>
      <c r="GJ363" s="10">
        <f t="shared" si="5221"/>
        <v>415.2399953</v>
      </c>
      <c r="GK363" s="10">
        <f t="shared" si="5221"/>
        <v>385.8424735</v>
      </c>
      <c r="GL363" s="10">
        <f t="shared" si="5221"/>
        <v>363.7943321</v>
      </c>
      <c r="GM363" s="10">
        <f t="shared" si="5221"/>
        <v>474.0350388</v>
      </c>
      <c r="GN363" s="10">
        <f t="shared" si="5221"/>
        <v>459.3362779</v>
      </c>
      <c r="GO363" s="52">
        <f t="shared" si="47"/>
        <v>4409.628268</v>
      </c>
      <c r="GP363" s="63">
        <f t="shared" ref="GP363:HA363" si="5222">GP307-GP335</f>
        <v>365.4542798</v>
      </c>
      <c r="GQ363" s="63">
        <f t="shared" si="5222"/>
        <v>399.1145424</v>
      </c>
      <c r="GR363" s="63">
        <f t="shared" si="5222"/>
        <v>447.2006318</v>
      </c>
      <c r="GS363" s="63">
        <f t="shared" si="5222"/>
        <v>447.2006318</v>
      </c>
      <c r="GT363" s="63">
        <f t="shared" si="5222"/>
        <v>456.8178497</v>
      </c>
      <c r="GU363" s="63">
        <f t="shared" si="5222"/>
        <v>342.7803206</v>
      </c>
      <c r="GV363" s="63">
        <f t="shared" si="5222"/>
        <v>544.6920164</v>
      </c>
      <c r="GW363" s="63">
        <f t="shared" si="5222"/>
        <v>530.6051539</v>
      </c>
      <c r="GX363" s="63">
        <f t="shared" si="5222"/>
        <v>493.0401872</v>
      </c>
      <c r="GY363" s="63">
        <f t="shared" si="5222"/>
        <v>464.8664622</v>
      </c>
      <c r="GZ363" s="63">
        <f t="shared" si="5222"/>
        <v>605.7350872</v>
      </c>
      <c r="HA363" s="63">
        <f t="shared" si="5222"/>
        <v>586.9526038</v>
      </c>
      <c r="HB363" s="52">
        <f t="shared" si="49"/>
        <v>5684.459767</v>
      </c>
      <c r="HC363" s="63">
        <f t="shared" ref="HC363:HN363" si="5223">HC307-HC335</f>
        <v>518.8794654</v>
      </c>
      <c r="HD363" s="63">
        <f t="shared" si="5223"/>
        <v>566.6709951</v>
      </c>
      <c r="HE363" s="63">
        <f t="shared" si="5223"/>
        <v>634.9446089</v>
      </c>
      <c r="HF363" s="63">
        <f t="shared" si="5223"/>
        <v>634.9446089</v>
      </c>
      <c r="HG363" s="63">
        <f t="shared" si="5223"/>
        <v>648.5993317</v>
      </c>
      <c r="HH363" s="63">
        <f t="shared" si="5223"/>
        <v>498.3973812</v>
      </c>
      <c r="HI363" s="63">
        <f t="shared" si="5223"/>
        <v>791.9739208</v>
      </c>
      <c r="HJ363" s="63">
        <f t="shared" si="5223"/>
        <v>771.4918367</v>
      </c>
      <c r="HK363" s="63">
        <f t="shared" si="5223"/>
        <v>716.8729456</v>
      </c>
      <c r="HL363" s="63">
        <f t="shared" si="5223"/>
        <v>675.9087773</v>
      </c>
      <c r="HM363" s="63">
        <f t="shared" si="5223"/>
        <v>880.7296189</v>
      </c>
      <c r="HN363" s="63">
        <f t="shared" si="5223"/>
        <v>853.4201733</v>
      </c>
      <c r="HO363" s="52">
        <f t="shared" si="51"/>
        <v>8192.833664</v>
      </c>
      <c r="HP363" s="63">
        <f t="shared" ref="HP363:IA363" si="5224">HP307-HP335</f>
        <v>828.7456137</v>
      </c>
      <c r="HQ363" s="63">
        <f t="shared" si="5224"/>
        <v>905.0774465</v>
      </c>
      <c r="HR363" s="63">
        <f t="shared" si="5224"/>
        <v>1014.122922</v>
      </c>
      <c r="HS363" s="63">
        <f t="shared" si="5224"/>
        <v>1014.122922</v>
      </c>
      <c r="HT363" s="63">
        <f t="shared" si="5224"/>
        <v>1035.932017</v>
      </c>
      <c r="HU363" s="63">
        <f t="shared" si="5224"/>
        <v>796.031971</v>
      </c>
      <c r="HV363" s="63">
        <f t="shared" si="5224"/>
        <v>1264.927516</v>
      </c>
      <c r="HW363" s="63">
        <f t="shared" si="5224"/>
        <v>1232.213873</v>
      </c>
      <c r="HX363" s="63">
        <f t="shared" si="5224"/>
        <v>1144.977493</v>
      </c>
      <c r="HY363" s="63">
        <f t="shared" si="5224"/>
        <v>1079.550207</v>
      </c>
      <c r="HZ363" s="63">
        <f t="shared" si="5224"/>
        <v>1406.686634</v>
      </c>
      <c r="IA363" s="63">
        <f t="shared" si="5224"/>
        <v>1363.068444</v>
      </c>
      <c r="IB363" s="52">
        <f t="shared" si="53"/>
        <v>13085.45706</v>
      </c>
      <c r="IC363" s="63">
        <f t="shared" ref="IC363:IN363" si="5225">IC307-IC335</f>
        <v>1328.6767</v>
      </c>
      <c r="ID363" s="63">
        <f t="shared" si="5225"/>
        <v>1451.054817</v>
      </c>
      <c r="IE363" s="63">
        <f t="shared" si="5225"/>
        <v>1625.880699</v>
      </c>
      <c r="IF363" s="63">
        <f t="shared" si="5225"/>
        <v>1625.880699</v>
      </c>
      <c r="IG363" s="63">
        <f t="shared" si="5225"/>
        <v>1660.845875</v>
      </c>
      <c r="IH363" s="63">
        <f t="shared" si="5225"/>
        <v>1276.228935</v>
      </c>
      <c r="II363" s="63">
        <f t="shared" si="5225"/>
        <v>2027.980226</v>
      </c>
      <c r="IJ363" s="63">
        <f t="shared" si="5225"/>
        <v>1975.532462</v>
      </c>
      <c r="IK363" s="63">
        <f t="shared" si="5225"/>
        <v>1835.671756</v>
      </c>
      <c r="IL363" s="63">
        <f t="shared" si="5225"/>
        <v>1730.776228</v>
      </c>
      <c r="IM363" s="63">
        <f t="shared" si="5225"/>
        <v>2255.253872</v>
      </c>
      <c r="IN363" s="63">
        <f t="shared" si="5225"/>
        <v>2185.32352</v>
      </c>
      <c r="IO363" s="52">
        <f t="shared" si="55"/>
        <v>20979.10579</v>
      </c>
      <c r="IP363" s="63">
        <f t="shared" ref="IP363:JA363" si="5226">IP307-IP335</f>
        <v>2198.804021</v>
      </c>
      <c r="IQ363" s="63">
        <f t="shared" si="5226"/>
        <v>2401.325444</v>
      </c>
      <c r="IR363" s="63">
        <f t="shared" si="5226"/>
        <v>2690.641762</v>
      </c>
      <c r="IS363" s="63">
        <f t="shared" si="5226"/>
        <v>2690.641762</v>
      </c>
      <c r="IT363" s="63">
        <f t="shared" si="5226"/>
        <v>2748.505026</v>
      </c>
      <c r="IU363" s="63">
        <f t="shared" si="5226"/>
        <v>2112.009125</v>
      </c>
      <c r="IV363" s="63">
        <f t="shared" si="5226"/>
        <v>3356.069295</v>
      </c>
      <c r="IW363" s="63">
        <f t="shared" si="5226"/>
        <v>3269.274399</v>
      </c>
      <c r="IX363" s="63">
        <f t="shared" si="5226"/>
        <v>3037.821345</v>
      </c>
      <c r="IY363" s="63">
        <f t="shared" si="5226"/>
        <v>2864.231553</v>
      </c>
      <c r="IZ363" s="63">
        <f t="shared" si="5226"/>
        <v>3732.180509</v>
      </c>
      <c r="JA363" s="63">
        <f t="shared" si="5226"/>
        <v>3616.453982</v>
      </c>
      <c r="JB363" s="52">
        <f t="shared" si="57"/>
        <v>34717.95822</v>
      </c>
      <c r="JC363" s="2"/>
      <c r="JD363" s="2"/>
      <c r="JE363" s="19">
        <f t="shared" si="58"/>
        <v>0</v>
      </c>
      <c r="JF363" s="19">
        <f t="shared" si="59"/>
        <v>0</v>
      </c>
      <c r="JG363" s="48">
        <f t="shared" si="60"/>
        <v>0</v>
      </c>
      <c r="JH363" s="48">
        <f t="shared" si="61"/>
        <v>0</v>
      </c>
      <c r="JI363" s="48">
        <f t="shared" si="62"/>
        <v>0</v>
      </c>
      <c r="JJ363" s="48">
        <f t="shared" si="63"/>
        <v>0</v>
      </c>
      <c r="JK363" s="48">
        <f t="shared" si="64"/>
        <v>0</v>
      </c>
    </row>
    <row r="364" ht="19.5" customHeight="1" outlineLevel="1">
      <c r="A364" s="2"/>
      <c r="B364" s="13" t="s">
        <v>24</v>
      </c>
      <c r="C364" s="10">
        <f t="shared" ref="C364:N364" si="5227">C308-C336</f>
        <v>382.472462</v>
      </c>
      <c r="D364" s="10">
        <f t="shared" si="5227"/>
        <v>417.7001888</v>
      </c>
      <c r="E364" s="10">
        <f t="shared" si="5227"/>
        <v>468.0255127</v>
      </c>
      <c r="F364" s="10">
        <f t="shared" si="5227"/>
        <v>468.0255127</v>
      </c>
      <c r="G364" s="10">
        <f t="shared" si="5227"/>
        <v>478.0905775</v>
      </c>
      <c r="H364" s="10">
        <f t="shared" si="5227"/>
        <v>508.2857719</v>
      </c>
      <c r="I364" s="10">
        <f t="shared" si="5227"/>
        <v>593.8388226</v>
      </c>
      <c r="J364" s="10">
        <f t="shared" si="5227"/>
        <v>568.6761606</v>
      </c>
      <c r="K364" s="10">
        <f t="shared" si="5227"/>
        <v>528.4159015</v>
      </c>
      <c r="L364" s="10">
        <f t="shared" si="5227"/>
        <v>498.2207071</v>
      </c>
      <c r="M364" s="10">
        <f t="shared" si="5227"/>
        <v>498.2207071</v>
      </c>
      <c r="N364" s="10">
        <f t="shared" si="5227"/>
        <v>629.0665494</v>
      </c>
      <c r="O364" s="10">
        <f t="shared" si="21"/>
        <v>6039.038874</v>
      </c>
      <c r="P364" s="10">
        <f t="shared" ref="P364:AA364" si="5228">P308-P336</f>
        <v>418.6700472</v>
      </c>
      <c r="Q364" s="10">
        <f t="shared" si="5228"/>
        <v>457.2317621</v>
      </c>
      <c r="R364" s="10">
        <f t="shared" si="5228"/>
        <v>512.3199262</v>
      </c>
      <c r="S364" s="10">
        <f t="shared" si="5228"/>
        <v>512.3199262</v>
      </c>
      <c r="T364" s="10">
        <f t="shared" si="5228"/>
        <v>523.337559</v>
      </c>
      <c r="U364" s="10">
        <f t="shared" si="5228"/>
        <v>556.3904575</v>
      </c>
      <c r="V364" s="10">
        <f t="shared" si="5228"/>
        <v>650.0403365</v>
      </c>
      <c r="W364" s="10">
        <f t="shared" si="5228"/>
        <v>622.4962544</v>
      </c>
      <c r="X364" s="10">
        <f t="shared" si="5228"/>
        <v>578.4257232</v>
      </c>
      <c r="Y364" s="10">
        <f t="shared" si="5228"/>
        <v>545.3728247</v>
      </c>
      <c r="Z364" s="10">
        <f t="shared" si="5228"/>
        <v>545.3728247</v>
      </c>
      <c r="AA364" s="10">
        <f t="shared" si="5228"/>
        <v>688.6020514</v>
      </c>
      <c r="AB364" s="10">
        <f t="shared" si="23"/>
        <v>6610.579693</v>
      </c>
      <c r="AC364" s="10">
        <f t="shared" ref="AC364:AN364" si="5229">AC308-AC336</f>
        <v>533.0191117</v>
      </c>
      <c r="AD364" s="10">
        <f t="shared" si="5229"/>
        <v>582.1129773</v>
      </c>
      <c r="AE364" s="10">
        <f t="shared" si="5229"/>
        <v>652.2470709</v>
      </c>
      <c r="AF364" s="10">
        <f t="shared" si="5229"/>
        <v>652.2470709</v>
      </c>
      <c r="AG364" s="10">
        <f t="shared" si="5229"/>
        <v>666.2738897</v>
      </c>
      <c r="AH364" s="10">
        <f t="shared" si="5229"/>
        <v>708.3543459</v>
      </c>
      <c r="AI364" s="10">
        <f t="shared" si="5229"/>
        <v>827.5823051</v>
      </c>
      <c r="AJ364" s="10">
        <f t="shared" si="5229"/>
        <v>792.5152582</v>
      </c>
      <c r="AK364" s="10">
        <f t="shared" si="5229"/>
        <v>736.4079833</v>
      </c>
      <c r="AL364" s="10">
        <f t="shared" si="5229"/>
        <v>694.3275271</v>
      </c>
      <c r="AM364" s="10">
        <f t="shared" si="5229"/>
        <v>694.3275271</v>
      </c>
      <c r="AN364" s="10">
        <f t="shared" si="5229"/>
        <v>876.6761706</v>
      </c>
      <c r="AO364" s="10">
        <f t="shared" si="25"/>
        <v>8416.091238</v>
      </c>
      <c r="AP364" s="10">
        <f t="shared" ref="AP364:BA364" si="5230">AP308-AP336</f>
        <v>645.009466</v>
      </c>
      <c r="AQ364" s="10">
        <f t="shared" si="5230"/>
        <v>704.4182326</v>
      </c>
      <c r="AR364" s="10">
        <f t="shared" si="5230"/>
        <v>789.2878992</v>
      </c>
      <c r="AS364" s="10">
        <f t="shared" si="5230"/>
        <v>789.2878992</v>
      </c>
      <c r="AT364" s="10">
        <f t="shared" si="5230"/>
        <v>806.2618325</v>
      </c>
      <c r="AU364" s="10">
        <f t="shared" si="5230"/>
        <v>857.1836324</v>
      </c>
      <c r="AV364" s="10">
        <f t="shared" si="5230"/>
        <v>1001.462066</v>
      </c>
      <c r="AW364" s="10">
        <f t="shared" si="5230"/>
        <v>959.0272323</v>
      </c>
      <c r="AX364" s="10">
        <f t="shared" si="5230"/>
        <v>891.131499</v>
      </c>
      <c r="AY364" s="10">
        <f t="shared" si="5230"/>
        <v>840.2096991</v>
      </c>
      <c r="AZ364" s="10">
        <f t="shared" si="5230"/>
        <v>840.2096991</v>
      </c>
      <c r="BA364" s="10">
        <f t="shared" si="5230"/>
        <v>1060.870832</v>
      </c>
      <c r="BB364" s="10">
        <f t="shared" si="27"/>
        <v>10184.35999</v>
      </c>
      <c r="BC364" s="10">
        <f t="shared" ref="BC364:BN364" si="5231">BC308-BC336</f>
        <v>843.8989771</v>
      </c>
      <c r="BD364" s="10">
        <f t="shared" si="5231"/>
        <v>921.6265145</v>
      </c>
      <c r="BE364" s="10">
        <f t="shared" si="5231"/>
        <v>1032.665854</v>
      </c>
      <c r="BF364" s="10">
        <f t="shared" si="5231"/>
        <v>1032.665854</v>
      </c>
      <c r="BG364" s="10">
        <f t="shared" si="5231"/>
        <v>1054.873721</v>
      </c>
      <c r="BH364" s="10">
        <f t="shared" si="5231"/>
        <v>1121.497325</v>
      </c>
      <c r="BI364" s="10">
        <f t="shared" si="5231"/>
        <v>1310.264201</v>
      </c>
      <c r="BJ364" s="10">
        <f t="shared" si="5231"/>
        <v>1254.744532</v>
      </c>
      <c r="BK364" s="10">
        <f t="shared" si="5231"/>
        <v>1165.91306</v>
      </c>
      <c r="BL364" s="10">
        <f t="shared" si="5231"/>
        <v>1099.289457</v>
      </c>
      <c r="BM364" s="10">
        <f t="shared" si="5231"/>
        <v>1099.289457</v>
      </c>
      <c r="BN364" s="10">
        <f t="shared" si="5231"/>
        <v>1387.991739</v>
      </c>
      <c r="BO364" s="10">
        <f t="shared" si="29"/>
        <v>13324.72069</v>
      </c>
      <c r="BP364" s="10">
        <f t="shared" ref="BP364:CA364" si="5232">BP308-BP336</f>
        <v>1084.966589</v>
      </c>
      <c r="BQ364" s="10">
        <f t="shared" si="5232"/>
        <v>1184.897722</v>
      </c>
      <c r="BR364" s="10">
        <f t="shared" si="5232"/>
        <v>1327.656484</v>
      </c>
      <c r="BS364" s="10">
        <f t="shared" si="5232"/>
        <v>1327.656484</v>
      </c>
      <c r="BT364" s="10">
        <f t="shared" si="5232"/>
        <v>1356.208236</v>
      </c>
      <c r="BU364" s="10">
        <f t="shared" si="5232"/>
        <v>1441.863493</v>
      </c>
      <c r="BV364" s="10">
        <f t="shared" si="5232"/>
        <v>1684.553388</v>
      </c>
      <c r="BW364" s="10">
        <f t="shared" si="5232"/>
        <v>1613.174007</v>
      </c>
      <c r="BX364" s="10">
        <f t="shared" si="5232"/>
        <v>1498.966998</v>
      </c>
      <c r="BY364" s="10">
        <f t="shared" si="5232"/>
        <v>1413.311741</v>
      </c>
      <c r="BZ364" s="10">
        <f t="shared" si="5232"/>
        <v>1413.311741</v>
      </c>
      <c r="CA364" s="10">
        <f t="shared" si="5232"/>
        <v>1784.484521</v>
      </c>
      <c r="CB364" s="10">
        <f t="shared" si="31"/>
        <v>17131.0514</v>
      </c>
      <c r="CC364" s="10">
        <f t="shared" ref="CC364:CN364" si="5233">CC308-CC336</f>
        <v>1488.681356</v>
      </c>
      <c r="CD364" s="10">
        <f t="shared" si="5233"/>
        <v>1625.796744</v>
      </c>
      <c r="CE364" s="10">
        <f t="shared" si="5233"/>
        <v>1821.67587</v>
      </c>
      <c r="CF364" s="10">
        <f t="shared" si="5233"/>
        <v>1821.67587</v>
      </c>
      <c r="CG364" s="10">
        <f t="shared" si="5233"/>
        <v>1860.851695</v>
      </c>
      <c r="CH364" s="10">
        <f t="shared" si="5233"/>
        <v>1978.37917</v>
      </c>
      <c r="CI364" s="10">
        <f t="shared" si="5233"/>
        <v>2311.373684</v>
      </c>
      <c r="CJ364" s="10">
        <f t="shared" si="5233"/>
        <v>2213.434121</v>
      </c>
      <c r="CK364" s="10">
        <f t="shared" si="5233"/>
        <v>2056.730821</v>
      </c>
      <c r="CL364" s="10">
        <f t="shared" si="5233"/>
        <v>1939.203345</v>
      </c>
      <c r="CM364" s="10">
        <f t="shared" si="5233"/>
        <v>1939.203345</v>
      </c>
      <c r="CN364" s="10">
        <f t="shared" si="5233"/>
        <v>2448.489072</v>
      </c>
      <c r="CO364" s="10">
        <f t="shared" si="33"/>
        <v>23505.49509</v>
      </c>
      <c r="CP364" s="2"/>
      <c r="CQ364" s="2"/>
      <c r="CR364" s="48">
        <f>O364-'ОПУ БС'!C364</f>
        <v>0</v>
      </c>
      <c r="CS364" s="48">
        <f>AB364-'ОПУ БС'!D364</f>
        <v>0</v>
      </c>
      <c r="CT364" s="48">
        <f>AO364-'ОПУ БС'!E364</f>
        <v>0</v>
      </c>
      <c r="CU364" s="48">
        <f>BB364-'ОПУ БС'!F364</f>
        <v>0</v>
      </c>
      <c r="CV364" s="48">
        <f>BO364-'ОПУ БС'!G364</f>
        <v>0</v>
      </c>
      <c r="CW364" s="48">
        <f>CB364-'ОПУ БС'!H364</f>
        <v>0</v>
      </c>
      <c r="CX364" s="48">
        <f>CO364-'ОПУ БС'!I364</f>
        <v>0</v>
      </c>
      <c r="CY364" s="2"/>
      <c r="CZ364" s="2"/>
      <c r="DA364" s="54">
        <f t="shared" ref="DA364:DL364" si="5234">DA308-DA336</f>
        <v>0</v>
      </c>
      <c r="DB364" s="54">
        <f t="shared" si="5234"/>
        <v>0</v>
      </c>
      <c r="DC364" s="54">
        <f t="shared" si="5234"/>
        <v>0</v>
      </c>
      <c r="DD364" s="54">
        <f t="shared" si="5234"/>
        <v>0</v>
      </c>
      <c r="DE364" s="54">
        <f t="shared" si="5234"/>
        <v>0</v>
      </c>
      <c r="DF364" s="54">
        <f t="shared" si="5234"/>
        <v>-16.64423586</v>
      </c>
      <c r="DG364" s="54">
        <f t="shared" si="5234"/>
        <v>-19.4457409</v>
      </c>
      <c r="DH364" s="54">
        <f t="shared" si="5234"/>
        <v>-18.62176883</v>
      </c>
      <c r="DI364" s="54">
        <f t="shared" si="5234"/>
        <v>-17.30341351</v>
      </c>
      <c r="DJ364" s="54">
        <f t="shared" si="5234"/>
        <v>-16.31464703</v>
      </c>
      <c r="DK364" s="54">
        <f t="shared" si="5234"/>
        <v>-16.31464703</v>
      </c>
      <c r="DL364" s="54">
        <f t="shared" si="5234"/>
        <v>-20.5993018</v>
      </c>
      <c r="DM364" s="55">
        <f t="shared" si="35"/>
        <v>-125.243755</v>
      </c>
      <c r="DN364" s="54">
        <f t="shared" ref="DN364:DY364" si="5235">DN308-DN336</f>
        <v>-16.9191777</v>
      </c>
      <c r="DO364" s="54">
        <f t="shared" si="5235"/>
        <v>-18.47752302</v>
      </c>
      <c r="DP364" s="54">
        <f t="shared" si="5235"/>
        <v>-20.70373061</v>
      </c>
      <c r="DQ364" s="54">
        <f t="shared" si="5235"/>
        <v>-20.70373061</v>
      </c>
      <c r="DR364" s="54">
        <f t="shared" si="5235"/>
        <v>-21.14897213</v>
      </c>
      <c r="DS364" s="54">
        <f t="shared" si="5235"/>
        <v>-22.48469668</v>
      </c>
      <c r="DT364" s="54">
        <f t="shared" si="5235"/>
        <v>-26.26924959</v>
      </c>
      <c r="DU364" s="54">
        <f t="shared" si="5235"/>
        <v>-25.1561458</v>
      </c>
      <c r="DV364" s="54">
        <f t="shared" si="5235"/>
        <v>-23.37517972</v>
      </c>
      <c r="DW364" s="54">
        <f t="shared" si="5235"/>
        <v>-22.03945517</v>
      </c>
      <c r="DX364" s="54">
        <f t="shared" si="5235"/>
        <v>-22.03945517</v>
      </c>
      <c r="DY364" s="54">
        <f t="shared" si="5235"/>
        <v>-27.82759491</v>
      </c>
      <c r="DZ364" s="50">
        <f t="shared" si="37"/>
        <v>-267.1449111</v>
      </c>
      <c r="EA364" s="54">
        <f t="shared" ref="EA364:EL364" si="5236">EA308-EA336</f>
        <v>-16.34849573</v>
      </c>
      <c r="EB364" s="54">
        <f t="shared" si="5236"/>
        <v>-17.85427823</v>
      </c>
      <c r="EC364" s="54">
        <f t="shared" si="5236"/>
        <v>-20.00539609</v>
      </c>
      <c r="ED364" s="54">
        <f t="shared" si="5236"/>
        <v>-20.00539609</v>
      </c>
      <c r="EE364" s="54">
        <f t="shared" si="5236"/>
        <v>-20.43561966</v>
      </c>
      <c r="EF364" s="54">
        <f t="shared" si="5236"/>
        <v>-21.72629037</v>
      </c>
      <c r="EG364" s="54">
        <f t="shared" si="5236"/>
        <v>-25.38319073</v>
      </c>
      <c r="EH364" s="54">
        <f t="shared" si="5236"/>
        <v>-24.3076318</v>
      </c>
      <c r="EI364" s="54">
        <f t="shared" si="5236"/>
        <v>-22.58673752</v>
      </c>
      <c r="EJ364" s="54">
        <f t="shared" si="5236"/>
        <v>-21.2960668</v>
      </c>
      <c r="EK364" s="54">
        <f t="shared" si="5236"/>
        <v>-21.2960668</v>
      </c>
      <c r="EL364" s="54">
        <f t="shared" si="5236"/>
        <v>-26.88897323</v>
      </c>
      <c r="EM364" s="50">
        <f t="shared" si="39"/>
        <v>-258.134143</v>
      </c>
      <c r="EN364" s="54">
        <f t="shared" ref="EN364:EY364" si="5237">EN308-EN336</f>
        <v>-13.62918481</v>
      </c>
      <c r="EO364" s="54">
        <f t="shared" si="5237"/>
        <v>-14.88450447</v>
      </c>
      <c r="EP364" s="54">
        <f t="shared" si="5237"/>
        <v>-16.67781826</v>
      </c>
      <c r="EQ364" s="54">
        <f t="shared" si="5237"/>
        <v>-16.67781826</v>
      </c>
      <c r="ER364" s="54">
        <f t="shared" si="5237"/>
        <v>-17.03648102</v>
      </c>
      <c r="ES364" s="54">
        <f t="shared" si="5237"/>
        <v>-18.11246929</v>
      </c>
      <c r="ET364" s="54">
        <f t="shared" si="5237"/>
        <v>-21.16110274</v>
      </c>
      <c r="EU364" s="54">
        <f t="shared" si="5237"/>
        <v>-20.26444584</v>
      </c>
      <c r="EV364" s="54">
        <f t="shared" si="5237"/>
        <v>-18.82979481</v>
      </c>
      <c r="EW364" s="54">
        <f t="shared" si="5237"/>
        <v>-17.75380653</v>
      </c>
      <c r="EX364" s="54">
        <f t="shared" si="5237"/>
        <v>-17.75380653</v>
      </c>
      <c r="EY364" s="54">
        <f t="shared" si="5237"/>
        <v>-22.41642239</v>
      </c>
      <c r="EZ364" s="51">
        <f t="shared" si="41"/>
        <v>-215.197655</v>
      </c>
      <c r="FA364" s="54">
        <f t="shared" ref="FA364:FL364" si="5238">FA308-FA336</f>
        <v>-8.289460184</v>
      </c>
      <c r="FB364" s="54">
        <f t="shared" si="5238"/>
        <v>-9.052963096</v>
      </c>
      <c r="FC364" s="54">
        <f t="shared" si="5238"/>
        <v>-10.14368154</v>
      </c>
      <c r="FD364" s="54">
        <f t="shared" si="5238"/>
        <v>-10.14368154</v>
      </c>
      <c r="FE364" s="54">
        <f t="shared" si="5238"/>
        <v>-10.36182523</v>
      </c>
      <c r="FF364" s="54">
        <f t="shared" si="5238"/>
        <v>-11.0162563</v>
      </c>
      <c r="FG364" s="54">
        <f t="shared" si="5238"/>
        <v>-12.87047765</v>
      </c>
      <c r="FH364" s="54">
        <f t="shared" si="5238"/>
        <v>-12.32511843</v>
      </c>
      <c r="FI364" s="54">
        <f t="shared" si="5238"/>
        <v>-11.45254368</v>
      </c>
      <c r="FJ364" s="54">
        <f t="shared" si="5238"/>
        <v>-10.79811261</v>
      </c>
      <c r="FK364" s="54">
        <f t="shared" si="5238"/>
        <v>-10.79811261</v>
      </c>
      <c r="FL364" s="54">
        <f t="shared" si="5238"/>
        <v>-13.63398057</v>
      </c>
      <c r="FM364" s="51">
        <f t="shared" si="43"/>
        <v>-130.8862134</v>
      </c>
      <c r="FN364" s="2"/>
      <c r="FO364" s="2"/>
      <c r="FP364" s="10">
        <f t="shared" ref="FP364:GA364" si="5239">FP308-FP336</f>
        <v>382.472462</v>
      </c>
      <c r="FQ364" s="10">
        <f t="shared" si="5239"/>
        <v>417.7001888</v>
      </c>
      <c r="FR364" s="10">
        <f t="shared" si="5239"/>
        <v>468.0255127</v>
      </c>
      <c r="FS364" s="10">
        <f t="shared" si="5239"/>
        <v>468.0255127</v>
      </c>
      <c r="FT364" s="10">
        <f t="shared" si="5239"/>
        <v>478.0905775</v>
      </c>
      <c r="FU364" s="10">
        <f t="shared" si="5239"/>
        <v>508.2857719</v>
      </c>
      <c r="FV364" s="10">
        <f t="shared" si="5239"/>
        <v>593.8388226</v>
      </c>
      <c r="FW364" s="10">
        <f t="shared" si="5239"/>
        <v>568.6761606</v>
      </c>
      <c r="FX364" s="10">
        <f t="shared" si="5239"/>
        <v>528.4159015</v>
      </c>
      <c r="FY364" s="10">
        <f t="shared" si="5239"/>
        <v>498.2207071</v>
      </c>
      <c r="FZ364" s="10">
        <f t="shared" si="5239"/>
        <v>498.2207071</v>
      </c>
      <c r="GA364" s="10">
        <f t="shared" si="5239"/>
        <v>629.0665494</v>
      </c>
      <c r="GB364" s="52">
        <f t="shared" si="45"/>
        <v>6039.038874</v>
      </c>
      <c r="GC364" s="10">
        <f t="shared" ref="GC364:GN364" si="5240">GC308-GC336</f>
        <v>418.6700472</v>
      </c>
      <c r="GD364" s="10">
        <f t="shared" si="5240"/>
        <v>457.2317621</v>
      </c>
      <c r="GE364" s="10">
        <f t="shared" si="5240"/>
        <v>512.3199262</v>
      </c>
      <c r="GF364" s="10">
        <f t="shared" si="5240"/>
        <v>512.3199262</v>
      </c>
      <c r="GG364" s="10">
        <f t="shared" si="5240"/>
        <v>523.337559</v>
      </c>
      <c r="GH364" s="10">
        <f t="shared" si="5240"/>
        <v>556.3904575</v>
      </c>
      <c r="GI364" s="10">
        <f t="shared" si="5240"/>
        <v>650.0403365</v>
      </c>
      <c r="GJ364" s="10">
        <f t="shared" si="5240"/>
        <v>622.4962544</v>
      </c>
      <c r="GK364" s="10">
        <f t="shared" si="5240"/>
        <v>578.4257232</v>
      </c>
      <c r="GL364" s="10">
        <f t="shared" si="5240"/>
        <v>545.3728247</v>
      </c>
      <c r="GM364" s="10">
        <f t="shared" si="5240"/>
        <v>545.3728247</v>
      </c>
      <c r="GN364" s="10">
        <f t="shared" si="5240"/>
        <v>688.6020514</v>
      </c>
      <c r="GO364" s="52">
        <f t="shared" si="47"/>
        <v>6610.579693</v>
      </c>
      <c r="GP364" s="63">
        <f t="shared" ref="GP364:HA364" si="5241">GP308-GP336</f>
        <v>533.0191117</v>
      </c>
      <c r="GQ364" s="63">
        <f t="shared" si="5241"/>
        <v>582.1129773</v>
      </c>
      <c r="GR364" s="63">
        <f t="shared" si="5241"/>
        <v>652.2470709</v>
      </c>
      <c r="GS364" s="63">
        <f t="shared" si="5241"/>
        <v>652.2470709</v>
      </c>
      <c r="GT364" s="63">
        <f t="shared" si="5241"/>
        <v>666.2738897</v>
      </c>
      <c r="GU364" s="63">
        <f t="shared" si="5241"/>
        <v>691.71011</v>
      </c>
      <c r="GV364" s="63">
        <f t="shared" si="5241"/>
        <v>808.1365642</v>
      </c>
      <c r="GW364" s="63">
        <f t="shared" si="5241"/>
        <v>773.8934894</v>
      </c>
      <c r="GX364" s="63">
        <f t="shared" si="5241"/>
        <v>719.1045698</v>
      </c>
      <c r="GY364" s="63">
        <f t="shared" si="5241"/>
        <v>678.0128801</v>
      </c>
      <c r="GZ364" s="63">
        <f t="shared" si="5241"/>
        <v>678.0128801</v>
      </c>
      <c r="HA364" s="63">
        <f t="shared" si="5241"/>
        <v>856.0768688</v>
      </c>
      <c r="HB364" s="52">
        <f t="shared" si="49"/>
        <v>8290.847483</v>
      </c>
      <c r="HC364" s="63">
        <f t="shared" ref="HC364:HN364" si="5242">HC308-HC336</f>
        <v>628.0902883</v>
      </c>
      <c r="HD364" s="63">
        <f t="shared" si="5242"/>
        <v>685.9407096</v>
      </c>
      <c r="HE364" s="63">
        <f t="shared" si="5242"/>
        <v>768.5841685</v>
      </c>
      <c r="HF364" s="63">
        <f t="shared" si="5242"/>
        <v>768.5841685</v>
      </c>
      <c r="HG364" s="63">
        <f t="shared" si="5242"/>
        <v>785.1128603</v>
      </c>
      <c r="HH364" s="63">
        <f t="shared" si="5242"/>
        <v>834.6989357</v>
      </c>
      <c r="HI364" s="63">
        <f t="shared" si="5242"/>
        <v>975.192816</v>
      </c>
      <c r="HJ364" s="63">
        <f t="shared" si="5242"/>
        <v>933.8710865</v>
      </c>
      <c r="HK364" s="63">
        <f t="shared" si="5242"/>
        <v>867.7563193</v>
      </c>
      <c r="HL364" s="63">
        <f t="shared" si="5242"/>
        <v>818.1702439</v>
      </c>
      <c r="HM364" s="63">
        <f t="shared" si="5242"/>
        <v>818.1702439</v>
      </c>
      <c r="HN364" s="63">
        <f t="shared" si="5242"/>
        <v>1033.043237</v>
      </c>
      <c r="HO364" s="52">
        <f t="shared" si="51"/>
        <v>9917.215078</v>
      </c>
      <c r="HP364" s="63">
        <f t="shared" ref="HP364:IA364" si="5243">HP308-HP336</f>
        <v>827.5504814</v>
      </c>
      <c r="HQ364" s="63">
        <f t="shared" si="5243"/>
        <v>903.7722362</v>
      </c>
      <c r="HR364" s="63">
        <f t="shared" si="5243"/>
        <v>1012.660457</v>
      </c>
      <c r="HS364" s="63">
        <f t="shared" si="5243"/>
        <v>1012.660457</v>
      </c>
      <c r="HT364" s="63">
        <f t="shared" si="5243"/>
        <v>1034.438102</v>
      </c>
      <c r="HU364" s="63">
        <f t="shared" si="5243"/>
        <v>1099.771034</v>
      </c>
      <c r="HV364" s="63">
        <f t="shared" si="5243"/>
        <v>1284.881011</v>
      </c>
      <c r="HW364" s="63">
        <f t="shared" si="5243"/>
        <v>1230.4369</v>
      </c>
      <c r="HX364" s="63">
        <f t="shared" si="5243"/>
        <v>1143.326323</v>
      </c>
      <c r="HY364" s="63">
        <f t="shared" si="5243"/>
        <v>1077.99339</v>
      </c>
      <c r="HZ364" s="63">
        <f t="shared" si="5243"/>
        <v>1077.99339</v>
      </c>
      <c r="IA364" s="63">
        <f t="shared" si="5243"/>
        <v>1361.102765</v>
      </c>
      <c r="IB364" s="52">
        <f t="shared" si="53"/>
        <v>13066.58655</v>
      </c>
      <c r="IC364" s="63">
        <f t="shared" ref="IC364:IN364" si="5244">IC308-IC336</f>
        <v>1071.337404</v>
      </c>
      <c r="ID364" s="63">
        <f t="shared" si="5244"/>
        <v>1170.013217</v>
      </c>
      <c r="IE364" s="63">
        <f t="shared" si="5244"/>
        <v>1310.978665</v>
      </c>
      <c r="IF364" s="63">
        <f t="shared" si="5244"/>
        <v>1310.978665</v>
      </c>
      <c r="IG364" s="63">
        <f t="shared" si="5244"/>
        <v>1339.171755</v>
      </c>
      <c r="IH364" s="63">
        <f t="shared" si="5244"/>
        <v>1423.751024</v>
      </c>
      <c r="II364" s="63">
        <f t="shared" si="5244"/>
        <v>1663.392285</v>
      </c>
      <c r="IJ364" s="63">
        <f t="shared" si="5244"/>
        <v>1592.909561</v>
      </c>
      <c r="IK364" s="63">
        <f t="shared" si="5244"/>
        <v>1480.137203</v>
      </c>
      <c r="IL364" s="63">
        <f t="shared" si="5244"/>
        <v>1395.557934</v>
      </c>
      <c r="IM364" s="63">
        <f t="shared" si="5244"/>
        <v>1395.557934</v>
      </c>
      <c r="IN364" s="63">
        <f t="shared" si="5244"/>
        <v>1762.068099</v>
      </c>
      <c r="IO364" s="52">
        <f t="shared" si="55"/>
        <v>16915.85375</v>
      </c>
      <c r="IP364" s="63">
        <f t="shared" ref="IP364:JA364" si="5245">IP308-IP336</f>
        <v>1480.391896</v>
      </c>
      <c r="IQ364" s="63">
        <f t="shared" si="5245"/>
        <v>1616.743781</v>
      </c>
      <c r="IR364" s="63">
        <f t="shared" si="5245"/>
        <v>1811.532188</v>
      </c>
      <c r="IS364" s="63">
        <f t="shared" si="5245"/>
        <v>1811.532188</v>
      </c>
      <c r="IT364" s="63">
        <f t="shared" si="5245"/>
        <v>1850.48987</v>
      </c>
      <c r="IU364" s="63">
        <f t="shared" si="5245"/>
        <v>1967.362914</v>
      </c>
      <c r="IV364" s="63">
        <f t="shared" si="5245"/>
        <v>2298.503207</v>
      </c>
      <c r="IW364" s="63">
        <f t="shared" si="5245"/>
        <v>2201.109003</v>
      </c>
      <c r="IX364" s="63">
        <f t="shared" si="5245"/>
        <v>2045.278277</v>
      </c>
      <c r="IY364" s="63">
        <f t="shared" si="5245"/>
        <v>1928.405233</v>
      </c>
      <c r="IZ364" s="63">
        <f t="shared" si="5245"/>
        <v>1928.405233</v>
      </c>
      <c r="JA364" s="63">
        <f t="shared" si="5245"/>
        <v>2434.855092</v>
      </c>
      <c r="JB364" s="52">
        <f t="shared" si="57"/>
        <v>23374.60888</v>
      </c>
      <c r="JC364" s="2"/>
      <c r="JD364" s="2"/>
      <c r="JE364" s="19">
        <f t="shared" si="58"/>
        <v>0</v>
      </c>
      <c r="JF364" s="19">
        <f t="shared" si="59"/>
        <v>0</v>
      </c>
      <c r="JG364" s="48">
        <f t="shared" si="60"/>
        <v>0</v>
      </c>
      <c r="JH364" s="48">
        <f t="shared" si="61"/>
        <v>0</v>
      </c>
      <c r="JI364" s="48">
        <f t="shared" si="62"/>
        <v>0</v>
      </c>
      <c r="JJ364" s="48">
        <f t="shared" si="63"/>
        <v>0</v>
      </c>
      <c r="JK364" s="48">
        <f t="shared" si="64"/>
        <v>0</v>
      </c>
    </row>
    <row r="365" ht="19.5" customHeight="1" outlineLevel="1">
      <c r="A365" s="2"/>
      <c r="B365" s="13" t="s">
        <v>25</v>
      </c>
      <c r="C365" s="10">
        <f t="shared" ref="C365:N365" si="5246">C309-C337</f>
        <v>102.403874</v>
      </c>
      <c r="D365" s="10">
        <f t="shared" si="5246"/>
        <v>111.8358097</v>
      </c>
      <c r="E365" s="10">
        <f t="shared" si="5246"/>
        <v>125.3100037</v>
      </c>
      <c r="F365" s="10">
        <f t="shared" si="5246"/>
        <v>125.3100037</v>
      </c>
      <c r="G365" s="10">
        <f t="shared" si="5246"/>
        <v>128.0048425</v>
      </c>
      <c r="H365" s="10">
        <f t="shared" si="5246"/>
        <v>136.0893588</v>
      </c>
      <c r="I365" s="10">
        <f t="shared" si="5246"/>
        <v>156.3006497</v>
      </c>
      <c r="J365" s="10">
        <f t="shared" si="5246"/>
        <v>119.9203261</v>
      </c>
      <c r="K365" s="10">
        <f t="shared" si="5246"/>
        <v>141.4790364</v>
      </c>
      <c r="L365" s="10">
        <f t="shared" si="5246"/>
        <v>133.39452</v>
      </c>
      <c r="M365" s="10">
        <f t="shared" si="5246"/>
        <v>168.4274243</v>
      </c>
      <c r="N365" s="10">
        <f t="shared" si="5246"/>
        <v>168.4274243</v>
      </c>
      <c r="O365" s="10">
        <f t="shared" si="21"/>
        <v>1616.903273</v>
      </c>
      <c r="P365" s="10">
        <f t="shared" ref="P365:AA365" si="5247">P309-P337</f>
        <v>117.505531</v>
      </c>
      <c r="Q365" s="10">
        <f t="shared" si="5247"/>
        <v>128.3284088</v>
      </c>
      <c r="R365" s="10">
        <f t="shared" si="5247"/>
        <v>143.7896629</v>
      </c>
      <c r="S365" s="10">
        <f t="shared" si="5247"/>
        <v>143.7896629</v>
      </c>
      <c r="T365" s="10">
        <f t="shared" si="5247"/>
        <v>146.8819137</v>
      </c>
      <c r="U365" s="10">
        <f t="shared" si="5247"/>
        <v>156.1586661</v>
      </c>
      <c r="V365" s="10">
        <f t="shared" si="5247"/>
        <v>179.3505472</v>
      </c>
      <c r="W365" s="10">
        <f t="shared" si="5247"/>
        <v>137.6051612</v>
      </c>
      <c r="X365" s="10">
        <f t="shared" si="5247"/>
        <v>162.3431678</v>
      </c>
      <c r="Y365" s="10">
        <f t="shared" si="5247"/>
        <v>153.0664153</v>
      </c>
      <c r="Z365" s="10">
        <f t="shared" si="5247"/>
        <v>193.2656759</v>
      </c>
      <c r="AA365" s="10">
        <f t="shared" si="5247"/>
        <v>193.2656759</v>
      </c>
      <c r="AB365" s="10">
        <f t="shared" si="23"/>
        <v>1855.350489</v>
      </c>
      <c r="AC365" s="10">
        <f t="shared" ref="AC365:AN365" si="5248">AC309-AC337</f>
        <v>141.9015873</v>
      </c>
      <c r="AD365" s="10">
        <f t="shared" si="5248"/>
        <v>154.9714704</v>
      </c>
      <c r="AE365" s="10">
        <f t="shared" si="5248"/>
        <v>173.6427319</v>
      </c>
      <c r="AF365" s="10">
        <f t="shared" si="5248"/>
        <v>173.6427319</v>
      </c>
      <c r="AG365" s="10">
        <f t="shared" si="5248"/>
        <v>177.3769842</v>
      </c>
      <c r="AH365" s="10">
        <f t="shared" si="5248"/>
        <v>188.579741</v>
      </c>
      <c r="AI365" s="10">
        <f t="shared" si="5248"/>
        <v>216.5866333</v>
      </c>
      <c r="AJ365" s="10">
        <f t="shared" si="5248"/>
        <v>166.1742273</v>
      </c>
      <c r="AK365" s="10">
        <f t="shared" si="5248"/>
        <v>196.0482456</v>
      </c>
      <c r="AL365" s="10">
        <f t="shared" si="5248"/>
        <v>184.8454887</v>
      </c>
      <c r="AM365" s="10">
        <f t="shared" si="5248"/>
        <v>233.3907686</v>
      </c>
      <c r="AN365" s="10">
        <f t="shared" si="5248"/>
        <v>233.3907686</v>
      </c>
      <c r="AO365" s="10">
        <f t="shared" si="25"/>
        <v>2240.551379</v>
      </c>
      <c r="AP365" s="10">
        <f t="shared" ref="AP365:BA365" si="5249">AP309-AP337</f>
        <v>190.4241907</v>
      </c>
      <c r="AQ365" s="10">
        <f t="shared" si="5249"/>
        <v>207.9632609</v>
      </c>
      <c r="AR365" s="10">
        <f t="shared" si="5249"/>
        <v>233.0190755</v>
      </c>
      <c r="AS365" s="10">
        <f t="shared" si="5249"/>
        <v>233.0190755</v>
      </c>
      <c r="AT365" s="10">
        <f t="shared" si="5249"/>
        <v>238.0302384</v>
      </c>
      <c r="AU365" s="10">
        <f t="shared" si="5249"/>
        <v>253.0637272</v>
      </c>
      <c r="AV365" s="10">
        <f t="shared" si="5249"/>
        <v>290.647449</v>
      </c>
      <c r="AW365" s="10">
        <f t="shared" si="5249"/>
        <v>222.9967497</v>
      </c>
      <c r="AX365" s="10">
        <f t="shared" si="5249"/>
        <v>263.086053</v>
      </c>
      <c r="AY365" s="10">
        <f t="shared" si="5249"/>
        <v>248.0525642</v>
      </c>
      <c r="AZ365" s="10">
        <f t="shared" si="5249"/>
        <v>313.1976821</v>
      </c>
      <c r="BA365" s="10">
        <f t="shared" si="5249"/>
        <v>313.1976821</v>
      </c>
      <c r="BB365" s="10">
        <f t="shared" si="27"/>
        <v>3006.697748</v>
      </c>
      <c r="BC365" s="10">
        <f t="shared" ref="BC365:BN365" si="5250">BC309-BC337</f>
        <v>278.1640125</v>
      </c>
      <c r="BD365" s="10">
        <f t="shared" si="5250"/>
        <v>303.7843821</v>
      </c>
      <c r="BE365" s="10">
        <f t="shared" si="5250"/>
        <v>340.3849101</v>
      </c>
      <c r="BF365" s="10">
        <f t="shared" si="5250"/>
        <v>340.3849101</v>
      </c>
      <c r="BG365" s="10">
        <f t="shared" si="5250"/>
        <v>347.7050156</v>
      </c>
      <c r="BH365" s="10">
        <f t="shared" si="5250"/>
        <v>369.6653324</v>
      </c>
      <c r="BI365" s="10">
        <f t="shared" si="5250"/>
        <v>424.5661244</v>
      </c>
      <c r="BJ365" s="10">
        <f t="shared" si="5250"/>
        <v>325.7446989</v>
      </c>
      <c r="BK365" s="10">
        <f t="shared" si="5250"/>
        <v>384.3055436</v>
      </c>
      <c r="BL365" s="10">
        <f t="shared" si="5250"/>
        <v>362.3452268</v>
      </c>
      <c r="BM365" s="10">
        <f t="shared" si="5250"/>
        <v>457.5065995</v>
      </c>
      <c r="BN365" s="10">
        <f t="shared" si="5250"/>
        <v>457.5065995</v>
      </c>
      <c r="BO365" s="10">
        <f t="shared" si="29"/>
        <v>4392.063356</v>
      </c>
      <c r="BP365" s="10">
        <f t="shared" ref="BP365:CA365" si="5251">BP309-BP337</f>
        <v>406.0650789</v>
      </c>
      <c r="BQ365" s="10">
        <f t="shared" si="5251"/>
        <v>443.4658099</v>
      </c>
      <c r="BR365" s="10">
        <f t="shared" si="5251"/>
        <v>496.8954255</v>
      </c>
      <c r="BS365" s="10">
        <f t="shared" si="5251"/>
        <v>496.8954255</v>
      </c>
      <c r="BT365" s="10">
        <f t="shared" si="5251"/>
        <v>507.5813486</v>
      </c>
      <c r="BU365" s="10">
        <f t="shared" si="5251"/>
        <v>539.639118</v>
      </c>
      <c r="BV365" s="10">
        <f t="shared" si="5251"/>
        <v>619.7835415</v>
      </c>
      <c r="BW365" s="10">
        <f t="shared" si="5251"/>
        <v>475.5235792</v>
      </c>
      <c r="BX365" s="10">
        <f t="shared" si="5251"/>
        <v>561.0109643</v>
      </c>
      <c r="BY365" s="10">
        <f t="shared" si="5251"/>
        <v>528.9531949</v>
      </c>
      <c r="BZ365" s="10">
        <f t="shared" si="5251"/>
        <v>667.8701956</v>
      </c>
      <c r="CA365" s="10">
        <f t="shared" si="5251"/>
        <v>667.8701956</v>
      </c>
      <c r="CB365" s="10">
        <f t="shared" si="31"/>
        <v>6411.553878</v>
      </c>
      <c r="CC365" s="10">
        <f t="shared" ref="CC365:CN365" si="5252">CC309-CC337</f>
        <v>618.8953057</v>
      </c>
      <c r="CD365" s="10">
        <f t="shared" si="5252"/>
        <v>675.8988207</v>
      </c>
      <c r="CE365" s="10">
        <f t="shared" si="5252"/>
        <v>757.3324135</v>
      </c>
      <c r="CF365" s="10">
        <f t="shared" si="5252"/>
        <v>757.3324135</v>
      </c>
      <c r="CG365" s="10">
        <f t="shared" si="5252"/>
        <v>773.6191321</v>
      </c>
      <c r="CH365" s="10">
        <f t="shared" si="5252"/>
        <v>822.4792878</v>
      </c>
      <c r="CI365" s="10">
        <f t="shared" si="5252"/>
        <v>944.6296771</v>
      </c>
      <c r="CJ365" s="10">
        <f t="shared" si="5252"/>
        <v>724.7589764</v>
      </c>
      <c r="CK365" s="10">
        <f t="shared" si="5252"/>
        <v>855.0527249</v>
      </c>
      <c r="CL365" s="10">
        <f t="shared" si="5252"/>
        <v>806.1925692</v>
      </c>
      <c r="CM365" s="10">
        <f t="shared" si="5252"/>
        <v>1017.919911</v>
      </c>
      <c r="CN365" s="10">
        <f t="shared" si="5252"/>
        <v>1017.919911</v>
      </c>
      <c r="CO365" s="10">
        <f t="shared" si="33"/>
        <v>9772.031142</v>
      </c>
      <c r="CP365" s="2"/>
      <c r="CQ365" s="2"/>
      <c r="CR365" s="48">
        <f>O365-'ОПУ БС'!C365</f>
        <v>0</v>
      </c>
      <c r="CS365" s="48">
        <f>AB365-'ОПУ БС'!D365</f>
        <v>0</v>
      </c>
      <c r="CT365" s="48">
        <f>AO365-'ОПУ БС'!E365</f>
        <v>0</v>
      </c>
      <c r="CU365" s="48">
        <f>BB365-'ОПУ БС'!F365</f>
        <v>0</v>
      </c>
      <c r="CV365" s="48">
        <f>BO365-'ОПУ БС'!G365</f>
        <v>0</v>
      </c>
      <c r="CW365" s="48">
        <f>CB365-'ОПУ БС'!H365</f>
        <v>0</v>
      </c>
      <c r="CX365" s="48">
        <f>CO365-'ОПУ БС'!I365</f>
        <v>0</v>
      </c>
      <c r="CY365" s="2"/>
      <c r="CZ365" s="2"/>
      <c r="DA365" s="54">
        <f t="shared" ref="DA365:DL365" si="5253">DA309-DA337</f>
        <v>0</v>
      </c>
      <c r="DB365" s="54">
        <f t="shared" si="5253"/>
        <v>0</v>
      </c>
      <c r="DC365" s="54">
        <f t="shared" si="5253"/>
        <v>0</v>
      </c>
      <c r="DD365" s="54">
        <f t="shared" si="5253"/>
        <v>0</v>
      </c>
      <c r="DE365" s="54">
        <f t="shared" si="5253"/>
        <v>0</v>
      </c>
      <c r="DF365" s="54">
        <f t="shared" si="5253"/>
        <v>-4.431067171</v>
      </c>
      <c r="DG365" s="54">
        <f t="shared" si="5253"/>
        <v>-5.089146454</v>
      </c>
      <c r="DH365" s="54">
        <f t="shared" si="5253"/>
        <v>-3.904603745</v>
      </c>
      <c r="DI365" s="54">
        <f t="shared" si="5253"/>
        <v>-4.60655498</v>
      </c>
      <c r="DJ365" s="54">
        <f t="shared" si="5253"/>
        <v>-4.343323267</v>
      </c>
      <c r="DK365" s="54">
        <f t="shared" si="5253"/>
        <v>-5.483994024</v>
      </c>
      <c r="DL365" s="54">
        <f t="shared" si="5253"/>
        <v>-5.483994024</v>
      </c>
      <c r="DM365" s="55">
        <f t="shared" si="35"/>
        <v>-33.34268367</v>
      </c>
      <c r="DN365" s="54">
        <f t="shared" ref="DN365:DY365" si="5254">DN309-DN337</f>
        <v>-4.99499758</v>
      </c>
      <c r="DO365" s="54">
        <f t="shared" si="5254"/>
        <v>-5.455063147</v>
      </c>
      <c r="DP365" s="54">
        <f t="shared" si="5254"/>
        <v>-6.112299671</v>
      </c>
      <c r="DQ365" s="54">
        <f t="shared" si="5254"/>
        <v>-6.112299671</v>
      </c>
      <c r="DR365" s="54">
        <f t="shared" si="5254"/>
        <v>-6.243746976</v>
      </c>
      <c r="DS365" s="54">
        <f t="shared" si="5254"/>
        <v>-6.63808889</v>
      </c>
      <c r="DT365" s="54">
        <f t="shared" si="5254"/>
        <v>-7.623943675</v>
      </c>
      <c r="DU365" s="54">
        <f t="shared" si="5254"/>
        <v>-5.849405061</v>
      </c>
      <c r="DV365" s="54">
        <f t="shared" si="5254"/>
        <v>-6.900983499</v>
      </c>
      <c r="DW365" s="54">
        <f t="shared" si="5254"/>
        <v>-6.506641585</v>
      </c>
      <c r="DX365" s="54">
        <f t="shared" si="5254"/>
        <v>-8.215456547</v>
      </c>
      <c r="DY365" s="54">
        <f t="shared" si="5254"/>
        <v>-8.215456547</v>
      </c>
      <c r="DZ365" s="50">
        <f t="shared" si="37"/>
        <v>-78.86838285</v>
      </c>
      <c r="EA365" s="54">
        <f t="shared" ref="EA365:EL365" si="5255">EA309-EA337</f>
        <v>-5.38875303</v>
      </c>
      <c r="EB365" s="54">
        <f t="shared" si="5255"/>
        <v>-5.885085546</v>
      </c>
      <c r="EC365" s="54">
        <f t="shared" si="5255"/>
        <v>-6.594131997</v>
      </c>
      <c r="ED365" s="54">
        <f t="shared" si="5255"/>
        <v>-6.594131997</v>
      </c>
      <c r="EE365" s="54">
        <f t="shared" si="5255"/>
        <v>-6.735941287</v>
      </c>
      <c r="EF365" s="54">
        <f t="shared" si="5255"/>
        <v>-7.161369158</v>
      </c>
      <c r="EG365" s="54">
        <f t="shared" si="5255"/>
        <v>-8.224938835</v>
      </c>
      <c r="EH365" s="54">
        <f t="shared" si="5255"/>
        <v>-6.310513416</v>
      </c>
      <c r="EI365" s="54">
        <f t="shared" si="5255"/>
        <v>-7.444987738</v>
      </c>
      <c r="EJ365" s="54">
        <f t="shared" si="5255"/>
        <v>-7.019559868</v>
      </c>
      <c r="EK365" s="54">
        <f t="shared" si="5255"/>
        <v>-8.863080641</v>
      </c>
      <c r="EL365" s="54">
        <f t="shared" si="5255"/>
        <v>-8.863080641</v>
      </c>
      <c r="EM365" s="50">
        <f t="shared" si="39"/>
        <v>-85.08557415</v>
      </c>
      <c r="EN365" s="54">
        <f t="shared" ref="EN365:EY365" si="5256">EN309-EN337</f>
        <v>-5.10092759</v>
      </c>
      <c r="EO365" s="54">
        <f t="shared" si="5256"/>
        <v>-5.570749868</v>
      </c>
      <c r="EP365" s="54">
        <f t="shared" si="5256"/>
        <v>-6.241924551</v>
      </c>
      <c r="EQ365" s="54">
        <f t="shared" si="5256"/>
        <v>-6.241924551</v>
      </c>
      <c r="ER365" s="54">
        <f t="shared" si="5256"/>
        <v>-6.376159488</v>
      </c>
      <c r="ES365" s="54">
        <f t="shared" si="5256"/>
        <v>-6.778864297</v>
      </c>
      <c r="ET365" s="54">
        <f t="shared" si="5256"/>
        <v>-7.785626322</v>
      </c>
      <c r="EU365" s="54">
        <f t="shared" si="5256"/>
        <v>-5.973454678</v>
      </c>
      <c r="EV365" s="54">
        <f t="shared" si="5256"/>
        <v>-7.04733417</v>
      </c>
      <c r="EW365" s="54">
        <f t="shared" si="5256"/>
        <v>-6.644629361</v>
      </c>
      <c r="EX365" s="54">
        <f t="shared" si="5256"/>
        <v>-8.389683536</v>
      </c>
      <c r="EY365" s="54">
        <f t="shared" si="5256"/>
        <v>-8.389683536</v>
      </c>
      <c r="EZ365" s="51">
        <f t="shared" si="41"/>
        <v>-80.54096195</v>
      </c>
      <c r="FA365" s="54">
        <f t="shared" ref="FA365:FL365" si="5257">FA309-FA337</f>
        <v>-3.44620961</v>
      </c>
      <c r="FB365" s="54">
        <f t="shared" si="5257"/>
        <v>-3.763623653</v>
      </c>
      <c r="FC365" s="54">
        <f t="shared" si="5257"/>
        <v>-4.217072286</v>
      </c>
      <c r="FD365" s="54">
        <f t="shared" si="5257"/>
        <v>-4.217072286</v>
      </c>
      <c r="FE365" s="54">
        <f t="shared" si="5257"/>
        <v>-4.307762012</v>
      </c>
      <c r="FF365" s="54">
        <f t="shared" si="5257"/>
        <v>-4.579831192</v>
      </c>
      <c r="FG365" s="54">
        <f t="shared" si="5257"/>
        <v>-5.260004141</v>
      </c>
      <c r="FH365" s="54">
        <f t="shared" si="5257"/>
        <v>-4.035692832</v>
      </c>
      <c r="FI365" s="54">
        <f t="shared" si="5257"/>
        <v>-4.761210645</v>
      </c>
      <c r="FJ365" s="54">
        <f t="shared" si="5257"/>
        <v>-4.489141465</v>
      </c>
      <c r="FK365" s="54">
        <f t="shared" si="5257"/>
        <v>-5.668107911</v>
      </c>
      <c r="FL365" s="54">
        <f t="shared" si="5257"/>
        <v>-5.668107911</v>
      </c>
      <c r="FM365" s="51">
        <f t="shared" si="43"/>
        <v>-54.41383594</v>
      </c>
      <c r="FN365" s="2"/>
      <c r="FO365" s="2"/>
      <c r="FP365" s="10">
        <f t="shared" ref="FP365:GA365" si="5258">FP309-FP337</f>
        <v>102.403874</v>
      </c>
      <c r="FQ365" s="10">
        <f t="shared" si="5258"/>
        <v>111.8358097</v>
      </c>
      <c r="FR365" s="10">
        <f t="shared" si="5258"/>
        <v>125.3100037</v>
      </c>
      <c r="FS365" s="10">
        <f t="shared" si="5258"/>
        <v>125.3100037</v>
      </c>
      <c r="FT365" s="10">
        <f t="shared" si="5258"/>
        <v>128.0048425</v>
      </c>
      <c r="FU365" s="10">
        <f t="shared" si="5258"/>
        <v>136.0893588</v>
      </c>
      <c r="FV365" s="10">
        <f t="shared" si="5258"/>
        <v>156.3006497</v>
      </c>
      <c r="FW365" s="10">
        <f t="shared" si="5258"/>
        <v>119.9203261</v>
      </c>
      <c r="FX365" s="10">
        <f t="shared" si="5258"/>
        <v>141.4790364</v>
      </c>
      <c r="FY365" s="10">
        <f t="shared" si="5258"/>
        <v>133.39452</v>
      </c>
      <c r="FZ365" s="10">
        <f t="shared" si="5258"/>
        <v>168.4274243</v>
      </c>
      <c r="GA365" s="10">
        <f t="shared" si="5258"/>
        <v>168.4274243</v>
      </c>
      <c r="GB365" s="52">
        <f t="shared" si="45"/>
        <v>1616.903273</v>
      </c>
      <c r="GC365" s="10">
        <f t="shared" ref="GC365:GN365" si="5259">GC309-GC337</f>
        <v>117.505531</v>
      </c>
      <c r="GD365" s="10">
        <f t="shared" si="5259"/>
        <v>128.3284088</v>
      </c>
      <c r="GE365" s="10">
        <f t="shared" si="5259"/>
        <v>143.7896629</v>
      </c>
      <c r="GF365" s="10">
        <f t="shared" si="5259"/>
        <v>143.7896629</v>
      </c>
      <c r="GG365" s="10">
        <f t="shared" si="5259"/>
        <v>146.8819137</v>
      </c>
      <c r="GH365" s="10">
        <f t="shared" si="5259"/>
        <v>156.1586661</v>
      </c>
      <c r="GI365" s="10">
        <f t="shared" si="5259"/>
        <v>179.3505472</v>
      </c>
      <c r="GJ365" s="10">
        <f t="shared" si="5259"/>
        <v>137.6051612</v>
      </c>
      <c r="GK365" s="10">
        <f t="shared" si="5259"/>
        <v>162.3431678</v>
      </c>
      <c r="GL365" s="10">
        <f t="shared" si="5259"/>
        <v>153.0664153</v>
      </c>
      <c r="GM365" s="10">
        <f t="shared" si="5259"/>
        <v>193.2656759</v>
      </c>
      <c r="GN365" s="10">
        <f t="shared" si="5259"/>
        <v>193.2656759</v>
      </c>
      <c r="GO365" s="52">
        <f t="shared" si="47"/>
        <v>1855.350489</v>
      </c>
      <c r="GP365" s="63">
        <f t="shared" ref="GP365:HA365" si="5260">GP309-GP337</f>
        <v>141.9015873</v>
      </c>
      <c r="GQ365" s="63">
        <f t="shared" si="5260"/>
        <v>154.9714704</v>
      </c>
      <c r="GR365" s="63">
        <f t="shared" si="5260"/>
        <v>173.6427319</v>
      </c>
      <c r="GS365" s="63">
        <f t="shared" si="5260"/>
        <v>173.6427319</v>
      </c>
      <c r="GT365" s="63">
        <f t="shared" si="5260"/>
        <v>177.3769842</v>
      </c>
      <c r="GU365" s="63">
        <f t="shared" si="5260"/>
        <v>184.1486739</v>
      </c>
      <c r="GV365" s="63">
        <f t="shared" si="5260"/>
        <v>211.4974868</v>
      </c>
      <c r="GW365" s="63">
        <f t="shared" si="5260"/>
        <v>162.2696235</v>
      </c>
      <c r="GX365" s="63">
        <f t="shared" si="5260"/>
        <v>191.4416907</v>
      </c>
      <c r="GY365" s="63">
        <f t="shared" si="5260"/>
        <v>180.5021655</v>
      </c>
      <c r="GZ365" s="63">
        <f t="shared" si="5260"/>
        <v>227.9067746</v>
      </c>
      <c r="HA365" s="63">
        <f t="shared" si="5260"/>
        <v>227.9067746</v>
      </c>
      <c r="HB365" s="52">
        <f t="shared" si="49"/>
        <v>2207.208695</v>
      </c>
      <c r="HC365" s="63">
        <f t="shared" ref="HC365:HN365" si="5261">HC309-HC337</f>
        <v>185.4291931</v>
      </c>
      <c r="HD365" s="63">
        <f t="shared" si="5261"/>
        <v>202.5081978</v>
      </c>
      <c r="HE365" s="63">
        <f t="shared" si="5261"/>
        <v>226.9067758</v>
      </c>
      <c r="HF365" s="63">
        <f t="shared" si="5261"/>
        <v>226.9067758</v>
      </c>
      <c r="HG365" s="63">
        <f t="shared" si="5261"/>
        <v>231.7864914</v>
      </c>
      <c r="HH365" s="63">
        <f t="shared" si="5261"/>
        <v>246.4256383</v>
      </c>
      <c r="HI365" s="63">
        <f t="shared" si="5261"/>
        <v>283.0235053</v>
      </c>
      <c r="HJ365" s="63">
        <f t="shared" si="5261"/>
        <v>217.1473446</v>
      </c>
      <c r="HK365" s="63">
        <f t="shared" si="5261"/>
        <v>256.1850695</v>
      </c>
      <c r="HL365" s="63">
        <f t="shared" si="5261"/>
        <v>241.5459227</v>
      </c>
      <c r="HM365" s="63">
        <f t="shared" si="5261"/>
        <v>304.9822256</v>
      </c>
      <c r="HN365" s="63">
        <f t="shared" si="5261"/>
        <v>304.9822256</v>
      </c>
      <c r="HO365" s="52">
        <f t="shared" si="51"/>
        <v>2927.829365</v>
      </c>
      <c r="HP365" s="63">
        <f t="shared" ref="HP365:IA365" si="5262">HP309-HP337</f>
        <v>272.7752595</v>
      </c>
      <c r="HQ365" s="63">
        <f t="shared" si="5262"/>
        <v>297.8992965</v>
      </c>
      <c r="HR365" s="63">
        <f t="shared" si="5262"/>
        <v>333.7907781</v>
      </c>
      <c r="HS365" s="63">
        <f t="shared" si="5262"/>
        <v>333.7907781</v>
      </c>
      <c r="HT365" s="63">
        <f t="shared" si="5262"/>
        <v>340.9690744</v>
      </c>
      <c r="HU365" s="63">
        <f t="shared" si="5262"/>
        <v>362.5039633</v>
      </c>
      <c r="HV365" s="63">
        <f t="shared" si="5262"/>
        <v>416.3411855</v>
      </c>
      <c r="HW365" s="63">
        <f t="shared" si="5262"/>
        <v>319.4341855</v>
      </c>
      <c r="HX365" s="63">
        <f t="shared" si="5262"/>
        <v>376.8605559</v>
      </c>
      <c r="HY365" s="63">
        <f t="shared" si="5262"/>
        <v>355.325667</v>
      </c>
      <c r="HZ365" s="63">
        <f t="shared" si="5262"/>
        <v>448.6435189</v>
      </c>
      <c r="IA365" s="63">
        <f t="shared" si="5262"/>
        <v>448.6435189</v>
      </c>
      <c r="IB365" s="52">
        <f t="shared" si="53"/>
        <v>4306.977781</v>
      </c>
      <c r="IC365" s="63">
        <f t="shared" ref="IC365:IN365" si="5263">IC309-IC337</f>
        <v>400.9641513</v>
      </c>
      <c r="ID365" s="63">
        <f t="shared" si="5263"/>
        <v>437.89506</v>
      </c>
      <c r="IE365" s="63">
        <f t="shared" si="5263"/>
        <v>490.653501</v>
      </c>
      <c r="IF365" s="63">
        <f t="shared" si="5263"/>
        <v>490.653501</v>
      </c>
      <c r="IG365" s="63">
        <f t="shared" si="5263"/>
        <v>501.2051891</v>
      </c>
      <c r="IH365" s="63">
        <f t="shared" si="5263"/>
        <v>532.8602537</v>
      </c>
      <c r="II365" s="63">
        <f t="shared" si="5263"/>
        <v>611.9979152</v>
      </c>
      <c r="IJ365" s="63">
        <f t="shared" si="5263"/>
        <v>469.5501246</v>
      </c>
      <c r="IK365" s="63">
        <f t="shared" si="5263"/>
        <v>553.9636301</v>
      </c>
      <c r="IL365" s="63">
        <f t="shared" si="5263"/>
        <v>522.3085655</v>
      </c>
      <c r="IM365" s="63">
        <f t="shared" si="5263"/>
        <v>659.480512</v>
      </c>
      <c r="IN365" s="63">
        <f t="shared" si="5263"/>
        <v>659.480512</v>
      </c>
      <c r="IO365" s="52">
        <f t="shared" si="55"/>
        <v>6331.012916</v>
      </c>
      <c r="IP365" s="63">
        <f t="shared" ref="IP365:JA365" si="5264">IP309-IP337</f>
        <v>615.4490961</v>
      </c>
      <c r="IQ365" s="63">
        <f t="shared" si="5264"/>
        <v>672.135197</v>
      </c>
      <c r="IR365" s="63">
        <f t="shared" si="5264"/>
        <v>753.1153412</v>
      </c>
      <c r="IS365" s="63">
        <f t="shared" si="5264"/>
        <v>753.1153412</v>
      </c>
      <c r="IT365" s="63">
        <f t="shared" si="5264"/>
        <v>769.3113701</v>
      </c>
      <c r="IU365" s="63">
        <f t="shared" si="5264"/>
        <v>817.8994566</v>
      </c>
      <c r="IV365" s="63">
        <f t="shared" si="5264"/>
        <v>939.3696729</v>
      </c>
      <c r="IW365" s="63">
        <f t="shared" si="5264"/>
        <v>720.7232835</v>
      </c>
      <c r="IX365" s="63">
        <f t="shared" si="5264"/>
        <v>850.2915143</v>
      </c>
      <c r="IY365" s="63">
        <f t="shared" si="5264"/>
        <v>801.7034278</v>
      </c>
      <c r="IZ365" s="63">
        <f t="shared" si="5264"/>
        <v>1012.251803</v>
      </c>
      <c r="JA365" s="63">
        <f t="shared" si="5264"/>
        <v>1012.251803</v>
      </c>
      <c r="JB365" s="52">
        <f t="shared" si="57"/>
        <v>9717.617306</v>
      </c>
      <c r="JC365" s="2"/>
      <c r="JD365" s="2"/>
      <c r="JE365" s="19">
        <f t="shared" si="58"/>
        <v>0</v>
      </c>
      <c r="JF365" s="19">
        <f t="shared" si="59"/>
        <v>0</v>
      </c>
      <c r="JG365" s="48">
        <f t="shared" si="60"/>
        <v>0</v>
      </c>
      <c r="JH365" s="48">
        <f t="shared" si="61"/>
        <v>0</v>
      </c>
      <c r="JI365" s="48">
        <f t="shared" si="62"/>
        <v>0</v>
      </c>
      <c r="JJ365" s="48">
        <f t="shared" si="63"/>
        <v>0</v>
      </c>
      <c r="JK365" s="48">
        <f t="shared" si="64"/>
        <v>0</v>
      </c>
    </row>
    <row r="366" ht="19.5" customHeight="1" outlineLevel="1">
      <c r="A366" s="2"/>
      <c r="B366" s="13" t="s">
        <v>26</v>
      </c>
      <c r="C366" s="10">
        <f t="shared" ref="C366:N366" si="5265">C310-C338</f>
        <v>62.70675184</v>
      </c>
      <c r="D366" s="10">
        <f t="shared" si="5265"/>
        <v>68.48237372</v>
      </c>
      <c r="E366" s="10">
        <f t="shared" si="5265"/>
        <v>76.73326212</v>
      </c>
      <c r="F366" s="10">
        <f t="shared" si="5265"/>
        <v>76.73326212</v>
      </c>
      <c r="G366" s="10">
        <f t="shared" si="5265"/>
        <v>78.3834398</v>
      </c>
      <c r="H366" s="10">
        <f t="shared" si="5265"/>
        <v>83.33397284</v>
      </c>
      <c r="I366" s="10">
        <f t="shared" si="5265"/>
        <v>95.71030544</v>
      </c>
      <c r="J366" s="10">
        <f t="shared" si="5265"/>
        <v>93.23503892</v>
      </c>
      <c r="K366" s="10">
        <f t="shared" si="5265"/>
        <v>75.08308444</v>
      </c>
      <c r="L366" s="10">
        <f t="shared" si="5265"/>
        <v>81.68379516</v>
      </c>
      <c r="M366" s="10">
        <f t="shared" si="5265"/>
        <v>94.8852166</v>
      </c>
      <c r="N366" s="10">
        <f t="shared" si="5265"/>
        <v>103.136105</v>
      </c>
      <c r="O366" s="10">
        <f t="shared" si="21"/>
        <v>990.106608</v>
      </c>
      <c r="P366" s="10">
        <f t="shared" ref="P366:AA366" si="5266">P310-P338</f>
        <v>71.34061133</v>
      </c>
      <c r="Q366" s="10">
        <f t="shared" si="5266"/>
        <v>77.91145711</v>
      </c>
      <c r="R366" s="10">
        <f t="shared" si="5266"/>
        <v>87.29837965</v>
      </c>
      <c r="S366" s="10">
        <f t="shared" si="5266"/>
        <v>87.29837965</v>
      </c>
      <c r="T366" s="10">
        <f t="shared" si="5266"/>
        <v>89.17576416</v>
      </c>
      <c r="U366" s="10">
        <f t="shared" si="5266"/>
        <v>94.80791769</v>
      </c>
      <c r="V366" s="10">
        <f t="shared" si="5266"/>
        <v>108.8883015</v>
      </c>
      <c r="W366" s="10">
        <f t="shared" si="5266"/>
        <v>106.0722247</v>
      </c>
      <c r="X366" s="10">
        <f t="shared" si="5266"/>
        <v>85.42099514</v>
      </c>
      <c r="Y366" s="10">
        <f t="shared" si="5266"/>
        <v>92.93053318</v>
      </c>
      <c r="Z366" s="10">
        <f t="shared" si="5266"/>
        <v>107.9496092</v>
      </c>
      <c r="AA366" s="10">
        <f t="shared" si="5266"/>
        <v>117.3365318</v>
      </c>
      <c r="AB366" s="10">
        <f t="shared" si="23"/>
        <v>1126.430705</v>
      </c>
      <c r="AC366" s="10">
        <f t="shared" ref="AC366:AN366" si="5267">AC310-AC338</f>
        <v>86.88469313</v>
      </c>
      <c r="AD366" s="10">
        <f t="shared" si="5267"/>
        <v>94.88723066</v>
      </c>
      <c r="AE366" s="10">
        <f t="shared" si="5267"/>
        <v>106.3194271</v>
      </c>
      <c r="AF366" s="10">
        <f t="shared" si="5267"/>
        <v>106.3194271</v>
      </c>
      <c r="AG366" s="10">
        <f t="shared" si="5267"/>
        <v>108.6058664</v>
      </c>
      <c r="AH366" s="10">
        <f t="shared" si="5267"/>
        <v>115.4651843</v>
      </c>
      <c r="AI366" s="10">
        <f t="shared" si="5267"/>
        <v>132.613479</v>
      </c>
      <c r="AJ366" s="10">
        <f t="shared" si="5267"/>
        <v>129.18382</v>
      </c>
      <c r="AK366" s="10">
        <f t="shared" si="5267"/>
        <v>104.0329878</v>
      </c>
      <c r="AL366" s="10">
        <f t="shared" si="5267"/>
        <v>113.178745</v>
      </c>
      <c r="AM366" s="10">
        <f t="shared" si="5267"/>
        <v>131.4702593</v>
      </c>
      <c r="AN366" s="10">
        <f t="shared" si="5267"/>
        <v>142.9024558</v>
      </c>
      <c r="AO366" s="10">
        <f t="shared" si="25"/>
        <v>1371.863576</v>
      </c>
      <c r="AP366" s="10">
        <f t="shared" ref="AP366:BA366" si="5268">AP310-AP338</f>
        <v>118.0556544</v>
      </c>
      <c r="AQ366" s="10">
        <f t="shared" si="5268"/>
        <v>128.9292015</v>
      </c>
      <c r="AR366" s="10">
        <f t="shared" si="5268"/>
        <v>144.4628402</v>
      </c>
      <c r="AS366" s="10">
        <f t="shared" si="5268"/>
        <v>144.4628402</v>
      </c>
      <c r="AT366" s="10">
        <f t="shared" si="5268"/>
        <v>147.569568</v>
      </c>
      <c r="AU366" s="10">
        <f t="shared" si="5268"/>
        <v>156.8897512</v>
      </c>
      <c r="AV366" s="10">
        <f t="shared" si="5268"/>
        <v>180.1902093</v>
      </c>
      <c r="AW366" s="10">
        <f t="shared" si="5268"/>
        <v>175.5301177</v>
      </c>
      <c r="AX366" s="10">
        <f t="shared" si="5268"/>
        <v>141.3561125</v>
      </c>
      <c r="AY366" s="10">
        <f t="shared" si="5268"/>
        <v>153.7830234</v>
      </c>
      <c r="AZ366" s="10">
        <f t="shared" si="5268"/>
        <v>178.6368454</v>
      </c>
      <c r="BA366" s="10">
        <f t="shared" si="5268"/>
        <v>194.1704841</v>
      </c>
      <c r="BB366" s="10">
        <f t="shared" si="27"/>
        <v>1864.036648</v>
      </c>
      <c r="BC366" s="10">
        <f t="shared" ref="BC366:BN366" si="5269">BC310-BC338</f>
        <v>175.0106769</v>
      </c>
      <c r="BD366" s="10">
        <f t="shared" si="5269"/>
        <v>191.1300814</v>
      </c>
      <c r="BE366" s="10">
        <f t="shared" si="5269"/>
        <v>214.1578021</v>
      </c>
      <c r="BF366" s="10">
        <f t="shared" si="5269"/>
        <v>214.1578021</v>
      </c>
      <c r="BG366" s="10">
        <f t="shared" si="5269"/>
        <v>218.7633462</v>
      </c>
      <c r="BH366" s="10">
        <f t="shared" si="5269"/>
        <v>232.5799786</v>
      </c>
      <c r="BI366" s="10">
        <f t="shared" si="5269"/>
        <v>267.1215596</v>
      </c>
      <c r="BJ366" s="10">
        <f t="shared" si="5269"/>
        <v>260.2132434</v>
      </c>
      <c r="BK366" s="10">
        <f t="shared" si="5269"/>
        <v>209.5522579</v>
      </c>
      <c r="BL366" s="10">
        <f t="shared" si="5269"/>
        <v>227.9744344</v>
      </c>
      <c r="BM366" s="10">
        <f t="shared" si="5269"/>
        <v>264.8187875</v>
      </c>
      <c r="BN366" s="10">
        <f t="shared" si="5269"/>
        <v>287.8465081</v>
      </c>
      <c r="BO366" s="10">
        <f t="shared" si="29"/>
        <v>2763.326478</v>
      </c>
      <c r="BP366" s="10">
        <f t="shared" ref="BP366:CA366" si="5270">BP310-BP338</f>
        <v>259.6023179</v>
      </c>
      <c r="BQ366" s="10">
        <f t="shared" si="5270"/>
        <v>283.5130577</v>
      </c>
      <c r="BR366" s="10">
        <f t="shared" si="5270"/>
        <v>317.6712574</v>
      </c>
      <c r="BS366" s="10">
        <f t="shared" si="5270"/>
        <v>317.6712574</v>
      </c>
      <c r="BT366" s="10">
        <f t="shared" si="5270"/>
        <v>324.5028973</v>
      </c>
      <c r="BU366" s="10">
        <f t="shared" si="5270"/>
        <v>344.9978171</v>
      </c>
      <c r="BV366" s="10">
        <f t="shared" si="5270"/>
        <v>396.2351167</v>
      </c>
      <c r="BW366" s="10">
        <f t="shared" si="5270"/>
        <v>385.9876568</v>
      </c>
      <c r="BX366" s="10">
        <f t="shared" si="5270"/>
        <v>310.8396174</v>
      </c>
      <c r="BY366" s="10">
        <f t="shared" si="5270"/>
        <v>338.1661772</v>
      </c>
      <c r="BZ366" s="10">
        <f t="shared" si="5270"/>
        <v>392.8192967</v>
      </c>
      <c r="CA366" s="10">
        <f t="shared" si="5270"/>
        <v>426.9774965</v>
      </c>
      <c r="CB366" s="10">
        <f t="shared" si="31"/>
        <v>4098.983966</v>
      </c>
      <c r="CC366" s="10">
        <f t="shared" ref="CC366:CN366" si="5271">CC310-CC338</f>
        <v>402.0523092</v>
      </c>
      <c r="CD366" s="10">
        <f t="shared" si="5271"/>
        <v>439.0834429</v>
      </c>
      <c r="CE366" s="10">
        <f t="shared" si="5271"/>
        <v>491.9850625</v>
      </c>
      <c r="CF366" s="10">
        <f t="shared" si="5271"/>
        <v>491.9850625</v>
      </c>
      <c r="CG366" s="10">
        <f t="shared" si="5271"/>
        <v>502.5653865</v>
      </c>
      <c r="CH366" s="10">
        <f t="shared" si="5271"/>
        <v>534.3063582</v>
      </c>
      <c r="CI366" s="10">
        <f t="shared" si="5271"/>
        <v>613.6587877</v>
      </c>
      <c r="CJ366" s="10">
        <f t="shared" si="5271"/>
        <v>597.7883018</v>
      </c>
      <c r="CK366" s="10">
        <f t="shared" si="5271"/>
        <v>481.4047386</v>
      </c>
      <c r="CL366" s="10">
        <f t="shared" si="5271"/>
        <v>523.7260343</v>
      </c>
      <c r="CM366" s="10">
        <f t="shared" si="5271"/>
        <v>608.3686257</v>
      </c>
      <c r="CN366" s="10">
        <f t="shared" si="5271"/>
        <v>661.2702454</v>
      </c>
      <c r="CO366" s="10">
        <f t="shared" si="33"/>
        <v>6348.194355</v>
      </c>
      <c r="CP366" s="2"/>
      <c r="CQ366" s="2"/>
      <c r="CR366" s="48">
        <f>O366-'ОПУ БС'!C366</f>
        <v>0</v>
      </c>
      <c r="CS366" s="48">
        <f>AB366-'ОПУ БС'!D366</f>
        <v>0</v>
      </c>
      <c r="CT366" s="48">
        <f>AO366-'ОПУ БС'!E366</f>
        <v>0</v>
      </c>
      <c r="CU366" s="48">
        <f>BB366-'ОПУ БС'!F366</f>
        <v>0</v>
      </c>
      <c r="CV366" s="48">
        <f>BO366-'ОПУ БС'!G366</f>
        <v>0</v>
      </c>
      <c r="CW366" s="48">
        <f>CB366-'ОПУ БС'!H366</f>
        <v>0</v>
      </c>
      <c r="CX366" s="48">
        <f>CO366-'ОПУ БС'!I366</f>
        <v>0</v>
      </c>
      <c r="CY366" s="2"/>
      <c r="CZ366" s="2"/>
      <c r="DA366" s="54">
        <f t="shared" ref="DA366:DL366" si="5272">DA310-DA338</f>
        <v>0</v>
      </c>
      <c r="DB366" s="54">
        <f t="shared" si="5272"/>
        <v>0</v>
      </c>
      <c r="DC366" s="54">
        <f t="shared" si="5272"/>
        <v>0</v>
      </c>
      <c r="DD366" s="54">
        <f t="shared" si="5272"/>
        <v>0</v>
      </c>
      <c r="DE366" s="54">
        <f t="shared" si="5272"/>
        <v>0</v>
      </c>
      <c r="DF366" s="54">
        <f t="shared" si="5272"/>
        <v>-2.713090944</v>
      </c>
      <c r="DG366" s="54">
        <f t="shared" si="5272"/>
        <v>-3.116025242</v>
      </c>
      <c r="DH366" s="54">
        <f t="shared" si="5272"/>
        <v>-3.035438382</v>
      </c>
      <c r="DI366" s="54">
        <f t="shared" si="5272"/>
        <v>-2.444468078</v>
      </c>
      <c r="DJ366" s="54">
        <f t="shared" si="5272"/>
        <v>-2.65936637</v>
      </c>
      <c r="DK366" s="54">
        <f t="shared" si="5272"/>
        <v>-3.089162956</v>
      </c>
      <c r="DL366" s="54">
        <f t="shared" si="5272"/>
        <v>-3.357785821</v>
      </c>
      <c r="DM366" s="55">
        <f t="shared" si="35"/>
        <v>-20.41533779</v>
      </c>
      <c r="DN366" s="54">
        <f t="shared" ref="DN366:DY366" si="5273">DN310-DN338</f>
        <v>-3.096705863</v>
      </c>
      <c r="DO366" s="54">
        <f t="shared" si="5273"/>
        <v>-3.381928772</v>
      </c>
      <c r="DP366" s="54">
        <f t="shared" si="5273"/>
        <v>-3.789390069</v>
      </c>
      <c r="DQ366" s="54">
        <f t="shared" si="5273"/>
        <v>-3.789390069</v>
      </c>
      <c r="DR366" s="54">
        <f t="shared" si="5273"/>
        <v>-3.870882329</v>
      </c>
      <c r="DS366" s="54">
        <f t="shared" si="5273"/>
        <v>-4.115359108</v>
      </c>
      <c r="DT366" s="54">
        <f t="shared" si="5273"/>
        <v>-4.726551054</v>
      </c>
      <c r="DU366" s="54">
        <f t="shared" si="5273"/>
        <v>-4.604312665</v>
      </c>
      <c r="DV366" s="54">
        <f t="shared" si="5273"/>
        <v>-3.70789781</v>
      </c>
      <c r="DW366" s="54">
        <f t="shared" si="5273"/>
        <v>-4.033866848</v>
      </c>
      <c r="DX366" s="54">
        <f t="shared" si="5273"/>
        <v>-4.685804924</v>
      </c>
      <c r="DY366" s="54">
        <f t="shared" si="5273"/>
        <v>-5.093266222</v>
      </c>
      <c r="DZ366" s="50">
        <f t="shared" si="37"/>
        <v>-48.89535573</v>
      </c>
      <c r="EA366" s="54">
        <f t="shared" ref="EA366:EL366" si="5274">EA310-EA338</f>
        <v>-3.390407361</v>
      </c>
      <c r="EB366" s="54">
        <f t="shared" si="5274"/>
        <v>-3.702681723</v>
      </c>
      <c r="EC366" s="54">
        <f t="shared" si="5274"/>
        <v>-4.148787955</v>
      </c>
      <c r="ED366" s="54">
        <f t="shared" si="5274"/>
        <v>-4.148787955</v>
      </c>
      <c r="EE366" s="54">
        <f t="shared" si="5274"/>
        <v>-4.238009201</v>
      </c>
      <c r="EF366" s="54">
        <f t="shared" si="5274"/>
        <v>-4.50567294</v>
      </c>
      <c r="EG366" s="54">
        <f t="shared" si="5274"/>
        <v>-5.174832288</v>
      </c>
      <c r="EH366" s="54">
        <f t="shared" si="5274"/>
        <v>-5.041000418</v>
      </c>
      <c r="EI366" s="54">
        <f t="shared" si="5274"/>
        <v>-4.059566709</v>
      </c>
      <c r="EJ366" s="54">
        <f t="shared" si="5274"/>
        <v>-4.416451694</v>
      </c>
      <c r="EK366" s="54">
        <f t="shared" si="5274"/>
        <v>-5.130221665</v>
      </c>
      <c r="EL366" s="54">
        <f t="shared" si="5274"/>
        <v>-5.576327897</v>
      </c>
      <c r="EM366" s="50">
        <f t="shared" si="39"/>
        <v>-53.53274781</v>
      </c>
      <c r="EN366" s="54">
        <f t="shared" ref="EN366:EY366" si="5275">EN310-EN338</f>
        <v>-3.261084723</v>
      </c>
      <c r="EO366" s="54">
        <f t="shared" si="5275"/>
        <v>-3.56144779</v>
      </c>
      <c r="EP366" s="54">
        <f t="shared" si="5275"/>
        <v>-3.990537885</v>
      </c>
      <c r="EQ366" s="54">
        <f t="shared" si="5275"/>
        <v>-3.990537885</v>
      </c>
      <c r="ER366" s="54">
        <f t="shared" si="5275"/>
        <v>-4.076355904</v>
      </c>
      <c r="ES366" s="54">
        <f t="shared" si="5275"/>
        <v>-4.333809961</v>
      </c>
      <c r="ET366" s="54">
        <f t="shared" si="5275"/>
        <v>-4.977445104</v>
      </c>
      <c r="EU366" s="54">
        <f t="shared" si="5275"/>
        <v>-4.848718076</v>
      </c>
      <c r="EV366" s="54">
        <f t="shared" si="5275"/>
        <v>-3.904719866</v>
      </c>
      <c r="EW366" s="54">
        <f t="shared" si="5275"/>
        <v>-4.247991942</v>
      </c>
      <c r="EX366" s="54">
        <f t="shared" si="5275"/>
        <v>-4.934536095</v>
      </c>
      <c r="EY366" s="54">
        <f t="shared" si="5275"/>
        <v>-5.36362619</v>
      </c>
      <c r="EZ366" s="51">
        <f t="shared" si="41"/>
        <v>-51.49081142</v>
      </c>
      <c r="FA366" s="54">
        <f t="shared" ref="FA366:FL366" si="5276">FA310-FA338</f>
        <v>-2.238757539</v>
      </c>
      <c r="FB366" s="54">
        <f t="shared" si="5276"/>
        <v>-2.444958891</v>
      </c>
      <c r="FC366" s="54">
        <f t="shared" si="5276"/>
        <v>-2.739532252</v>
      </c>
      <c r="FD366" s="54">
        <f t="shared" si="5276"/>
        <v>-2.739532252</v>
      </c>
      <c r="FE366" s="54">
        <f t="shared" si="5276"/>
        <v>-2.798446924</v>
      </c>
      <c r="FF366" s="54">
        <f t="shared" si="5276"/>
        <v>-2.97519094</v>
      </c>
      <c r="FG366" s="54">
        <f t="shared" si="5276"/>
        <v>-3.417050981</v>
      </c>
      <c r="FH366" s="54">
        <f t="shared" si="5276"/>
        <v>-3.328678973</v>
      </c>
      <c r="FI366" s="54">
        <f t="shared" si="5276"/>
        <v>-2.68061758</v>
      </c>
      <c r="FJ366" s="54">
        <f t="shared" si="5276"/>
        <v>-2.916276268</v>
      </c>
      <c r="FK366" s="54">
        <f t="shared" si="5276"/>
        <v>-3.387593645</v>
      </c>
      <c r="FL366" s="54">
        <f t="shared" si="5276"/>
        <v>-3.682167005</v>
      </c>
      <c r="FM366" s="51">
        <f t="shared" si="43"/>
        <v>-35.34880325</v>
      </c>
      <c r="FN366" s="2"/>
      <c r="FO366" s="2"/>
      <c r="FP366" s="10">
        <f t="shared" ref="FP366:GA366" si="5277">FP310-FP338</f>
        <v>62.70675184</v>
      </c>
      <c r="FQ366" s="10">
        <f t="shared" si="5277"/>
        <v>68.48237372</v>
      </c>
      <c r="FR366" s="10">
        <f t="shared" si="5277"/>
        <v>76.73326212</v>
      </c>
      <c r="FS366" s="10">
        <f t="shared" si="5277"/>
        <v>76.73326212</v>
      </c>
      <c r="FT366" s="10">
        <f t="shared" si="5277"/>
        <v>78.3834398</v>
      </c>
      <c r="FU366" s="10">
        <f t="shared" si="5277"/>
        <v>83.33397284</v>
      </c>
      <c r="FV366" s="10">
        <f t="shared" si="5277"/>
        <v>95.71030544</v>
      </c>
      <c r="FW366" s="10">
        <f t="shared" si="5277"/>
        <v>93.23503892</v>
      </c>
      <c r="FX366" s="10">
        <f t="shared" si="5277"/>
        <v>75.08308444</v>
      </c>
      <c r="FY366" s="10">
        <f t="shared" si="5277"/>
        <v>81.68379516</v>
      </c>
      <c r="FZ366" s="10">
        <f t="shared" si="5277"/>
        <v>94.8852166</v>
      </c>
      <c r="GA366" s="10">
        <f t="shared" si="5277"/>
        <v>103.136105</v>
      </c>
      <c r="GB366" s="52">
        <f t="shared" si="45"/>
        <v>990.106608</v>
      </c>
      <c r="GC366" s="10">
        <f t="shared" ref="GC366:GN366" si="5278">GC310-GC338</f>
        <v>71.34061133</v>
      </c>
      <c r="GD366" s="10">
        <f t="shared" si="5278"/>
        <v>77.91145711</v>
      </c>
      <c r="GE366" s="10">
        <f t="shared" si="5278"/>
        <v>87.29837965</v>
      </c>
      <c r="GF366" s="10">
        <f t="shared" si="5278"/>
        <v>87.29837965</v>
      </c>
      <c r="GG366" s="10">
        <f t="shared" si="5278"/>
        <v>89.17576416</v>
      </c>
      <c r="GH366" s="10">
        <f t="shared" si="5278"/>
        <v>94.80791769</v>
      </c>
      <c r="GI366" s="10">
        <f t="shared" si="5278"/>
        <v>108.8883015</v>
      </c>
      <c r="GJ366" s="10">
        <f t="shared" si="5278"/>
        <v>106.0722247</v>
      </c>
      <c r="GK366" s="10">
        <f t="shared" si="5278"/>
        <v>85.42099514</v>
      </c>
      <c r="GL366" s="10">
        <f t="shared" si="5278"/>
        <v>92.93053318</v>
      </c>
      <c r="GM366" s="10">
        <f t="shared" si="5278"/>
        <v>107.9496092</v>
      </c>
      <c r="GN366" s="10">
        <f t="shared" si="5278"/>
        <v>117.3365318</v>
      </c>
      <c r="GO366" s="52">
        <f t="shared" si="47"/>
        <v>1126.430705</v>
      </c>
      <c r="GP366" s="63">
        <f t="shared" ref="GP366:HA366" si="5279">GP310-GP338</f>
        <v>86.88469313</v>
      </c>
      <c r="GQ366" s="63">
        <f t="shared" si="5279"/>
        <v>94.88723066</v>
      </c>
      <c r="GR366" s="63">
        <f t="shared" si="5279"/>
        <v>106.3194271</v>
      </c>
      <c r="GS366" s="63">
        <f t="shared" si="5279"/>
        <v>106.3194271</v>
      </c>
      <c r="GT366" s="63">
        <f t="shared" si="5279"/>
        <v>108.6058664</v>
      </c>
      <c r="GU366" s="63">
        <f t="shared" si="5279"/>
        <v>112.7520933</v>
      </c>
      <c r="GV366" s="63">
        <f t="shared" si="5279"/>
        <v>129.4974537</v>
      </c>
      <c r="GW366" s="63">
        <f t="shared" si="5279"/>
        <v>126.1483817</v>
      </c>
      <c r="GX366" s="63">
        <f t="shared" si="5279"/>
        <v>101.5885197</v>
      </c>
      <c r="GY366" s="63">
        <f t="shared" si="5279"/>
        <v>110.5193786</v>
      </c>
      <c r="GZ366" s="63">
        <f t="shared" si="5279"/>
        <v>128.3810964</v>
      </c>
      <c r="HA366" s="63">
        <f t="shared" si="5279"/>
        <v>139.54467</v>
      </c>
      <c r="HB366" s="52">
        <f t="shared" si="49"/>
        <v>1351.448238</v>
      </c>
      <c r="HC366" s="63">
        <f t="shared" ref="HC366:HN366" si="5280">HC310-HC338</f>
        <v>114.9589485</v>
      </c>
      <c r="HD366" s="63">
        <f t="shared" si="5280"/>
        <v>125.5472727</v>
      </c>
      <c r="HE366" s="63">
        <f t="shared" si="5280"/>
        <v>140.6734501</v>
      </c>
      <c r="HF366" s="63">
        <f t="shared" si="5280"/>
        <v>140.6734501</v>
      </c>
      <c r="HG366" s="63">
        <f t="shared" si="5280"/>
        <v>143.6986856</v>
      </c>
      <c r="HH366" s="63">
        <f t="shared" si="5280"/>
        <v>152.7743921</v>
      </c>
      <c r="HI366" s="63">
        <f t="shared" si="5280"/>
        <v>175.4636582</v>
      </c>
      <c r="HJ366" s="63">
        <f t="shared" si="5280"/>
        <v>170.925805</v>
      </c>
      <c r="HK366" s="63">
        <f t="shared" si="5280"/>
        <v>137.6482147</v>
      </c>
      <c r="HL366" s="63">
        <f t="shared" si="5280"/>
        <v>149.7491566</v>
      </c>
      <c r="HM366" s="63">
        <f t="shared" si="5280"/>
        <v>173.9510405</v>
      </c>
      <c r="HN366" s="63">
        <f t="shared" si="5280"/>
        <v>189.0772179</v>
      </c>
      <c r="HO366" s="52">
        <f t="shared" si="51"/>
        <v>1815.141292</v>
      </c>
      <c r="HP366" s="63">
        <f t="shared" ref="HP366:IA366" si="5281">HP310-HP338</f>
        <v>171.6202696</v>
      </c>
      <c r="HQ366" s="63">
        <f t="shared" si="5281"/>
        <v>187.4273997</v>
      </c>
      <c r="HR366" s="63">
        <f t="shared" si="5281"/>
        <v>210.0090141</v>
      </c>
      <c r="HS366" s="63">
        <f t="shared" si="5281"/>
        <v>210.0090141</v>
      </c>
      <c r="HT366" s="63">
        <f t="shared" si="5281"/>
        <v>214.525337</v>
      </c>
      <c r="HU366" s="63">
        <f t="shared" si="5281"/>
        <v>228.0743056</v>
      </c>
      <c r="HV366" s="63">
        <f t="shared" si="5281"/>
        <v>261.9467273</v>
      </c>
      <c r="HW366" s="63">
        <f t="shared" si="5281"/>
        <v>255.1722429</v>
      </c>
      <c r="HX366" s="63">
        <f t="shared" si="5281"/>
        <v>205.4926912</v>
      </c>
      <c r="HY366" s="63">
        <f t="shared" si="5281"/>
        <v>223.5579827</v>
      </c>
      <c r="HZ366" s="63">
        <f t="shared" si="5281"/>
        <v>259.6885658</v>
      </c>
      <c r="IA366" s="63">
        <f t="shared" si="5281"/>
        <v>282.2701802</v>
      </c>
      <c r="IB366" s="52">
        <f t="shared" si="53"/>
        <v>2709.79373</v>
      </c>
      <c r="IC366" s="63">
        <f t="shared" ref="IC366:IN366" si="5282">IC310-IC338</f>
        <v>256.3412331</v>
      </c>
      <c r="ID366" s="63">
        <f t="shared" si="5282"/>
        <v>279.9516099</v>
      </c>
      <c r="IE366" s="63">
        <f t="shared" si="5282"/>
        <v>313.6807195</v>
      </c>
      <c r="IF366" s="63">
        <f t="shared" si="5282"/>
        <v>313.6807195</v>
      </c>
      <c r="IG366" s="63">
        <f t="shared" si="5282"/>
        <v>320.4265414</v>
      </c>
      <c r="IH366" s="63">
        <f t="shared" si="5282"/>
        <v>340.6640072</v>
      </c>
      <c r="II366" s="63">
        <f t="shared" si="5282"/>
        <v>391.2576716</v>
      </c>
      <c r="IJ366" s="63">
        <f t="shared" si="5282"/>
        <v>381.1389387</v>
      </c>
      <c r="IK366" s="63">
        <f t="shared" si="5282"/>
        <v>306.9348976</v>
      </c>
      <c r="IL366" s="63">
        <f t="shared" si="5282"/>
        <v>333.9181853</v>
      </c>
      <c r="IM366" s="63">
        <f t="shared" si="5282"/>
        <v>387.8847607</v>
      </c>
      <c r="IN366" s="63">
        <f t="shared" si="5282"/>
        <v>421.6138703</v>
      </c>
      <c r="IO366" s="52">
        <f t="shared" si="55"/>
        <v>4047.493155</v>
      </c>
      <c r="IP366" s="63">
        <f t="shared" ref="IP366:JA366" si="5283">IP310-IP338</f>
        <v>399.8135516</v>
      </c>
      <c r="IQ366" s="63">
        <f t="shared" si="5283"/>
        <v>436.638484</v>
      </c>
      <c r="IR366" s="63">
        <f t="shared" si="5283"/>
        <v>489.2455303</v>
      </c>
      <c r="IS366" s="63">
        <f t="shared" si="5283"/>
        <v>489.2455303</v>
      </c>
      <c r="IT366" s="63">
        <f t="shared" si="5283"/>
        <v>499.7669395</v>
      </c>
      <c r="IU366" s="63">
        <f t="shared" si="5283"/>
        <v>531.3311673</v>
      </c>
      <c r="IV366" s="63">
        <f t="shared" si="5283"/>
        <v>610.2417367</v>
      </c>
      <c r="IW366" s="63">
        <f t="shared" si="5283"/>
        <v>594.4596228</v>
      </c>
      <c r="IX366" s="63">
        <f t="shared" si="5283"/>
        <v>478.724121</v>
      </c>
      <c r="IY366" s="63">
        <f t="shared" si="5283"/>
        <v>520.8097581</v>
      </c>
      <c r="IZ366" s="63">
        <f t="shared" si="5283"/>
        <v>604.9810321</v>
      </c>
      <c r="JA366" s="63">
        <f t="shared" si="5283"/>
        <v>657.5880783</v>
      </c>
      <c r="JB366" s="52">
        <f t="shared" si="57"/>
        <v>6312.845552</v>
      </c>
      <c r="JC366" s="2"/>
      <c r="JD366" s="2"/>
      <c r="JE366" s="19">
        <f t="shared" si="58"/>
        <v>0</v>
      </c>
      <c r="JF366" s="19">
        <f t="shared" si="59"/>
        <v>0</v>
      </c>
      <c r="JG366" s="48">
        <f t="shared" si="60"/>
        <v>0</v>
      </c>
      <c r="JH366" s="48">
        <f t="shared" si="61"/>
        <v>0</v>
      </c>
      <c r="JI366" s="48">
        <f t="shared" si="62"/>
        <v>0</v>
      </c>
      <c r="JJ366" s="48">
        <f t="shared" si="63"/>
        <v>0</v>
      </c>
      <c r="JK366" s="48">
        <f t="shared" si="64"/>
        <v>0</v>
      </c>
    </row>
    <row r="367" ht="19.5" customHeight="1" outlineLevel="1">
      <c r="A367" s="2"/>
      <c r="B367" s="13" t="s">
        <v>27</v>
      </c>
      <c r="C367" s="10">
        <f t="shared" ref="C367:N367" si="5284">C311-C339</f>
        <v>71.00892258</v>
      </c>
      <c r="D367" s="10">
        <f t="shared" si="5284"/>
        <v>77.54921808</v>
      </c>
      <c r="E367" s="10">
        <f t="shared" si="5284"/>
        <v>86.89249737</v>
      </c>
      <c r="F367" s="10">
        <f t="shared" si="5284"/>
        <v>86.89249737</v>
      </c>
      <c r="G367" s="10">
        <f t="shared" si="5284"/>
        <v>88.76115322</v>
      </c>
      <c r="H367" s="10">
        <f t="shared" si="5284"/>
        <v>94.3671208</v>
      </c>
      <c r="I367" s="10">
        <f t="shared" si="5284"/>
        <v>108.3820397</v>
      </c>
      <c r="J367" s="10">
        <f t="shared" si="5284"/>
        <v>105.5790559</v>
      </c>
      <c r="K367" s="10">
        <f t="shared" si="5284"/>
        <v>98.10443251</v>
      </c>
      <c r="L367" s="10">
        <f t="shared" si="5284"/>
        <v>88.76115322</v>
      </c>
      <c r="M367" s="10">
        <f t="shared" si="5284"/>
        <v>98.10443251</v>
      </c>
      <c r="N367" s="10">
        <f t="shared" si="5284"/>
        <v>116.7909911</v>
      </c>
      <c r="O367" s="10">
        <f t="shared" si="21"/>
        <v>1121.193514</v>
      </c>
      <c r="P367" s="10">
        <f t="shared" ref="P367:AA367" si="5285">P311-P339</f>
        <v>80.41806046</v>
      </c>
      <c r="Q367" s="10">
        <f t="shared" si="5285"/>
        <v>87.82498708</v>
      </c>
      <c r="R367" s="10">
        <f t="shared" si="5285"/>
        <v>98.40631082</v>
      </c>
      <c r="S367" s="10">
        <f t="shared" si="5285"/>
        <v>98.40631082</v>
      </c>
      <c r="T367" s="10">
        <f t="shared" si="5285"/>
        <v>100.5225756</v>
      </c>
      <c r="U367" s="10">
        <f t="shared" si="5285"/>
        <v>106.8713698</v>
      </c>
      <c r="V367" s="10">
        <f t="shared" si="5285"/>
        <v>122.7433554</v>
      </c>
      <c r="W367" s="10">
        <f t="shared" si="5285"/>
        <v>119.5689583</v>
      </c>
      <c r="X367" s="10">
        <f t="shared" si="5285"/>
        <v>111.1038993</v>
      </c>
      <c r="Y367" s="10">
        <f t="shared" si="5285"/>
        <v>100.5225756</v>
      </c>
      <c r="Z367" s="10">
        <f t="shared" si="5285"/>
        <v>111.1038993</v>
      </c>
      <c r="AA367" s="10">
        <f t="shared" si="5285"/>
        <v>132.2665468</v>
      </c>
      <c r="AB367" s="10">
        <f t="shared" si="23"/>
        <v>1269.758849</v>
      </c>
      <c r="AC367" s="10">
        <f t="shared" ref="AC367:AN367" si="5286">AC311-AC339</f>
        <v>96.6195651</v>
      </c>
      <c r="AD367" s="10">
        <f t="shared" si="5286"/>
        <v>105.5187356</v>
      </c>
      <c r="AE367" s="10">
        <f t="shared" si="5286"/>
        <v>118.2318362</v>
      </c>
      <c r="AF367" s="10">
        <f t="shared" si="5286"/>
        <v>118.2318362</v>
      </c>
      <c r="AG367" s="10">
        <f t="shared" si="5286"/>
        <v>120.7744564</v>
      </c>
      <c r="AH367" s="10">
        <f t="shared" si="5286"/>
        <v>128.4023168</v>
      </c>
      <c r="AI367" s="10">
        <f t="shared" si="5286"/>
        <v>147.4719678</v>
      </c>
      <c r="AJ367" s="10">
        <f t="shared" si="5286"/>
        <v>143.6580376</v>
      </c>
      <c r="AK367" s="10">
        <f t="shared" si="5286"/>
        <v>133.487557</v>
      </c>
      <c r="AL367" s="10">
        <f t="shared" si="5286"/>
        <v>120.7744564</v>
      </c>
      <c r="AM367" s="10">
        <f t="shared" si="5286"/>
        <v>133.487557</v>
      </c>
      <c r="AN367" s="10">
        <f t="shared" si="5286"/>
        <v>158.9137584</v>
      </c>
      <c r="AO367" s="10">
        <f t="shared" si="25"/>
        <v>1525.572081</v>
      </c>
      <c r="AP367" s="10">
        <f t="shared" ref="AP367:BA367" si="5287">AP311-AP339</f>
        <v>129.3145007</v>
      </c>
      <c r="AQ367" s="10">
        <f t="shared" si="5287"/>
        <v>141.2250468</v>
      </c>
      <c r="AR367" s="10">
        <f t="shared" si="5287"/>
        <v>158.2401127</v>
      </c>
      <c r="AS367" s="10">
        <f t="shared" si="5287"/>
        <v>158.2401127</v>
      </c>
      <c r="AT367" s="10">
        <f t="shared" si="5287"/>
        <v>161.6431259</v>
      </c>
      <c r="AU367" s="10">
        <f t="shared" si="5287"/>
        <v>171.8521654</v>
      </c>
      <c r="AV367" s="10">
        <f t="shared" si="5287"/>
        <v>197.3747642</v>
      </c>
      <c r="AW367" s="10">
        <f t="shared" si="5287"/>
        <v>192.2702445</v>
      </c>
      <c r="AX367" s="10">
        <f t="shared" si="5287"/>
        <v>178.6581917</v>
      </c>
      <c r="AY367" s="10">
        <f t="shared" si="5287"/>
        <v>161.6431259</v>
      </c>
      <c r="AZ367" s="10">
        <f t="shared" si="5287"/>
        <v>178.6581917</v>
      </c>
      <c r="BA367" s="10">
        <f t="shared" si="5287"/>
        <v>212.6883235</v>
      </c>
      <c r="BB367" s="10">
        <f t="shared" si="27"/>
        <v>2041.807906</v>
      </c>
      <c r="BC367" s="10">
        <f t="shared" ref="BC367:BN367" si="5288">BC311-BC339</f>
        <v>188.72215</v>
      </c>
      <c r="BD367" s="10">
        <f t="shared" si="5288"/>
        <v>206.1044533</v>
      </c>
      <c r="BE367" s="10">
        <f t="shared" si="5288"/>
        <v>230.9363151</v>
      </c>
      <c r="BF367" s="10">
        <f t="shared" si="5288"/>
        <v>230.9363151</v>
      </c>
      <c r="BG367" s="10">
        <f t="shared" si="5288"/>
        <v>235.9026875</v>
      </c>
      <c r="BH367" s="10">
        <f t="shared" si="5288"/>
        <v>250.8018046</v>
      </c>
      <c r="BI367" s="10">
        <f t="shared" si="5288"/>
        <v>288.0495973</v>
      </c>
      <c r="BJ367" s="10">
        <f t="shared" si="5288"/>
        <v>280.6000388</v>
      </c>
      <c r="BK367" s="10">
        <f t="shared" si="5288"/>
        <v>260.7345493</v>
      </c>
      <c r="BL367" s="10">
        <f t="shared" si="5288"/>
        <v>235.9026875</v>
      </c>
      <c r="BM367" s="10">
        <f t="shared" si="5288"/>
        <v>260.7345493</v>
      </c>
      <c r="BN367" s="10">
        <f t="shared" si="5288"/>
        <v>310.398273</v>
      </c>
      <c r="BO367" s="10">
        <f t="shared" si="29"/>
        <v>2979.823421</v>
      </c>
      <c r="BP367" s="10">
        <f t="shared" ref="BP367:CA367" si="5289">BP311-BP339</f>
        <v>275.5686517</v>
      </c>
      <c r="BQ367" s="10">
        <f t="shared" si="5289"/>
        <v>300.9499748</v>
      </c>
      <c r="BR367" s="10">
        <f t="shared" si="5289"/>
        <v>337.209008</v>
      </c>
      <c r="BS367" s="10">
        <f t="shared" si="5289"/>
        <v>337.209008</v>
      </c>
      <c r="BT367" s="10">
        <f t="shared" si="5289"/>
        <v>344.4608146</v>
      </c>
      <c r="BU367" s="10">
        <f t="shared" si="5289"/>
        <v>366.2162344</v>
      </c>
      <c r="BV367" s="10">
        <f t="shared" si="5289"/>
        <v>420.6047841</v>
      </c>
      <c r="BW367" s="10">
        <f t="shared" si="5289"/>
        <v>409.7270742</v>
      </c>
      <c r="BX367" s="10">
        <f t="shared" si="5289"/>
        <v>380.7198477</v>
      </c>
      <c r="BY367" s="10">
        <f t="shared" si="5289"/>
        <v>344.4608146</v>
      </c>
      <c r="BZ367" s="10">
        <f t="shared" si="5289"/>
        <v>380.7198477</v>
      </c>
      <c r="CA367" s="10">
        <f t="shared" si="5289"/>
        <v>453.2379139</v>
      </c>
      <c r="CB367" s="10">
        <f t="shared" si="31"/>
        <v>4351.083974</v>
      </c>
      <c r="CC367" s="10">
        <f t="shared" ref="CC367:CN367" si="5290">CC311-CC339</f>
        <v>420.2658151</v>
      </c>
      <c r="CD367" s="10">
        <f t="shared" si="5290"/>
        <v>458.9745086</v>
      </c>
      <c r="CE367" s="10">
        <f t="shared" si="5290"/>
        <v>514.2726421</v>
      </c>
      <c r="CF367" s="10">
        <f t="shared" si="5290"/>
        <v>514.2726421</v>
      </c>
      <c r="CG367" s="10">
        <f t="shared" si="5290"/>
        <v>525.3322689</v>
      </c>
      <c r="CH367" s="10">
        <f t="shared" si="5290"/>
        <v>558.511149</v>
      </c>
      <c r="CI367" s="10">
        <f t="shared" si="5290"/>
        <v>641.4583493</v>
      </c>
      <c r="CJ367" s="10">
        <f t="shared" si="5290"/>
        <v>624.8689093</v>
      </c>
      <c r="CK367" s="10">
        <f t="shared" si="5290"/>
        <v>580.6304024</v>
      </c>
      <c r="CL367" s="10">
        <f t="shared" si="5290"/>
        <v>525.3322689</v>
      </c>
      <c r="CM367" s="10">
        <f t="shared" si="5290"/>
        <v>580.6304024</v>
      </c>
      <c r="CN367" s="10">
        <f t="shared" si="5290"/>
        <v>691.2266696</v>
      </c>
      <c r="CO367" s="10">
        <f t="shared" si="33"/>
        <v>6635.776028</v>
      </c>
      <c r="CP367" s="2"/>
      <c r="CQ367" s="2"/>
      <c r="CR367" s="48">
        <f>O367-'ОПУ БС'!C367</f>
        <v>0</v>
      </c>
      <c r="CS367" s="48">
        <f>AB367-'ОПУ БС'!D367</f>
        <v>0</v>
      </c>
      <c r="CT367" s="48">
        <f>AO367-'ОПУ БС'!E367</f>
        <v>0</v>
      </c>
      <c r="CU367" s="48">
        <f>BB367-'ОПУ БС'!F367</f>
        <v>0</v>
      </c>
      <c r="CV367" s="48">
        <f>BO367-'ОПУ БС'!G367</f>
        <v>0</v>
      </c>
      <c r="CW367" s="48">
        <f>CB367-'ОПУ БС'!H367</f>
        <v>0</v>
      </c>
      <c r="CX367" s="48">
        <f>CO367-'ОПУ БС'!I367</f>
        <v>0</v>
      </c>
      <c r="CY367" s="2"/>
      <c r="CZ367" s="2"/>
      <c r="DA367" s="54">
        <f t="shared" ref="DA367:DL367" si="5291">DA311-DA339</f>
        <v>0</v>
      </c>
      <c r="DB367" s="54">
        <f t="shared" si="5291"/>
        <v>0</v>
      </c>
      <c r="DC367" s="54">
        <f t="shared" si="5291"/>
        <v>0</v>
      </c>
      <c r="DD367" s="54">
        <f t="shared" si="5291"/>
        <v>0</v>
      </c>
      <c r="DE367" s="54">
        <f t="shared" si="5291"/>
        <v>0</v>
      </c>
      <c r="DF367" s="54">
        <f t="shared" si="5291"/>
        <v>-3.017075363</v>
      </c>
      <c r="DG367" s="54">
        <f t="shared" si="5291"/>
        <v>-3.465155862</v>
      </c>
      <c r="DH367" s="54">
        <f t="shared" si="5291"/>
        <v>-3.375539762</v>
      </c>
      <c r="DI367" s="54">
        <f t="shared" si="5291"/>
        <v>-3.136563496</v>
      </c>
      <c r="DJ367" s="54">
        <f t="shared" si="5291"/>
        <v>-2.837843163</v>
      </c>
      <c r="DK367" s="54">
        <f t="shared" si="5291"/>
        <v>-3.136563496</v>
      </c>
      <c r="DL367" s="54">
        <f t="shared" si="5291"/>
        <v>-3.734004162</v>
      </c>
      <c r="DM367" s="55">
        <f t="shared" si="35"/>
        <v>-22.7027453</v>
      </c>
      <c r="DN367" s="54">
        <f t="shared" ref="DN367:DY367" si="5292">DN311-DN339</f>
        <v>-3.392035516</v>
      </c>
      <c r="DO367" s="54">
        <f t="shared" si="5292"/>
        <v>-3.70445984</v>
      </c>
      <c r="DP367" s="54">
        <f t="shared" si="5292"/>
        <v>-4.150780303</v>
      </c>
      <c r="DQ367" s="54">
        <f t="shared" si="5292"/>
        <v>-4.150780303</v>
      </c>
      <c r="DR367" s="54">
        <f t="shared" si="5292"/>
        <v>-4.240044395</v>
      </c>
      <c r="DS367" s="54">
        <f t="shared" si="5292"/>
        <v>-4.507836673</v>
      </c>
      <c r="DT367" s="54">
        <f t="shared" si="5292"/>
        <v>-5.177317367</v>
      </c>
      <c r="DU367" s="54">
        <f t="shared" si="5292"/>
        <v>-5.043421228</v>
      </c>
      <c r="DV367" s="54">
        <f t="shared" si="5292"/>
        <v>-4.686364858</v>
      </c>
      <c r="DW367" s="54">
        <f t="shared" si="5292"/>
        <v>-4.240044395</v>
      </c>
      <c r="DX367" s="54">
        <f t="shared" si="5292"/>
        <v>-4.686364858</v>
      </c>
      <c r="DY367" s="54">
        <f t="shared" si="5292"/>
        <v>-5.579005783</v>
      </c>
      <c r="DZ367" s="50">
        <f t="shared" si="37"/>
        <v>-53.55845552</v>
      </c>
      <c r="EA367" s="54">
        <f t="shared" ref="EA367:EL367" si="5293">EA311-EA339</f>
        <v>-3.656033892</v>
      </c>
      <c r="EB367" s="54">
        <f t="shared" si="5293"/>
        <v>-3.992773856</v>
      </c>
      <c r="EC367" s="54">
        <f t="shared" si="5293"/>
        <v>-4.473830947</v>
      </c>
      <c r="ED367" s="54">
        <f t="shared" si="5293"/>
        <v>-4.473830947</v>
      </c>
      <c r="EE367" s="54">
        <f t="shared" si="5293"/>
        <v>-4.570042366</v>
      </c>
      <c r="EF367" s="54">
        <f t="shared" si="5293"/>
        <v>-4.85867662</v>
      </c>
      <c r="EG367" s="54">
        <f t="shared" si="5293"/>
        <v>-5.580262257</v>
      </c>
      <c r="EH367" s="54">
        <f t="shared" si="5293"/>
        <v>-5.43594513</v>
      </c>
      <c r="EI367" s="54">
        <f t="shared" si="5293"/>
        <v>-5.051099457</v>
      </c>
      <c r="EJ367" s="54">
        <f t="shared" si="5293"/>
        <v>-4.570042366</v>
      </c>
      <c r="EK367" s="54">
        <f t="shared" si="5293"/>
        <v>-5.051099457</v>
      </c>
      <c r="EL367" s="54">
        <f t="shared" si="5293"/>
        <v>-6.013213639</v>
      </c>
      <c r="EM367" s="50">
        <f t="shared" si="39"/>
        <v>-57.72685093</v>
      </c>
      <c r="EN367" s="54">
        <f t="shared" ref="EN367:EY367" si="5294">EN311-EN339</f>
        <v>-3.461651374</v>
      </c>
      <c r="EO367" s="54">
        <f t="shared" si="5294"/>
        <v>-3.780487684</v>
      </c>
      <c r="EP367" s="54">
        <f t="shared" si="5294"/>
        <v>-4.235968128</v>
      </c>
      <c r="EQ367" s="54">
        <f t="shared" si="5294"/>
        <v>-4.235968128</v>
      </c>
      <c r="ER367" s="54">
        <f t="shared" si="5294"/>
        <v>-4.327064217</v>
      </c>
      <c r="ES367" s="54">
        <f t="shared" si="5294"/>
        <v>-4.600352483</v>
      </c>
      <c r="ET367" s="54">
        <f t="shared" si="5294"/>
        <v>-5.283573149</v>
      </c>
      <c r="EU367" s="54">
        <f t="shared" si="5294"/>
        <v>-5.146929016</v>
      </c>
      <c r="EV367" s="54">
        <f t="shared" si="5294"/>
        <v>-4.782544661</v>
      </c>
      <c r="EW367" s="54">
        <f t="shared" si="5294"/>
        <v>-4.327064217</v>
      </c>
      <c r="EX367" s="54">
        <f t="shared" si="5294"/>
        <v>-4.782544661</v>
      </c>
      <c r="EY367" s="54">
        <f t="shared" si="5294"/>
        <v>-5.693505549</v>
      </c>
      <c r="EZ367" s="51">
        <f t="shared" si="41"/>
        <v>-54.65765327</v>
      </c>
      <c r="FA367" s="54">
        <f t="shared" ref="FA367:FL367" si="5295">FA311-FA339</f>
        <v>-2.340176242</v>
      </c>
      <c r="FB367" s="54">
        <f t="shared" si="5295"/>
        <v>-2.555718791</v>
      </c>
      <c r="FC367" s="54">
        <f t="shared" si="5295"/>
        <v>-2.863636717</v>
      </c>
      <c r="FD367" s="54">
        <f t="shared" si="5295"/>
        <v>-2.863636717</v>
      </c>
      <c r="FE367" s="54">
        <f t="shared" si="5295"/>
        <v>-2.925220302</v>
      </c>
      <c r="FF367" s="54">
        <f t="shared" si="5295"/>
        <v>-3.109971058</v>
      </c>
      <c r="FG367" s="54">
        <f t="shared" si="5295"/>
        <v>-3.571847948</v>
      </c>
      <c r="FH367" s="54">
        <f t="shared" si="5295"/>
        <v>-3.47947257</v>
      </c>
      <c r="FI367" s="54">
        <f t="shared" si="5295"/>
        <v>-3.233138229</v>
      </c>
      <c r="FJ367" s="54">
        <f t="shared" si="5295"/>
        <v>-2.925220302</v>
      </c>
      <c r="FK367" s="54">
        <f t="shared" si="5295"/>
        <v>-3.233138229</v>
      </c>
      <c r="FL367" s="54">
        <f t="shared" si="5295"/>
        <v>-3.848974082</v>
      </c>
      <c r="FM367" s="51">
        <f t="shared" si="43"/>
        <v>-36.95015119</v>
      </c>
      <c r="FN367" s="2"/>
      <c r="FO367" s="2"/>
      <c r="FP367" s="10">
        <f t="shared" ref="FP367:GA367" si="5296">FP311-FP339</f>
        <v>71.00892258</v>
      </c>
      <c r="FQ367" s="10">
        <f t="shared" si="5296"/>
        <v>77.54921808</v>
      </c>
      <c r="FR367" s="10">
        <f t="shared" si="5296"/>
        <v>86.89249737</v>
      </c>
      <c r="FS367" s="10">
        <f t="shared" si="5296"/>
        <v>86.89249737</v>
      </c>
      <c r="FT367" s="10">
        <f t="shared" si="5296"/>
        <v>88.76115322</v>
      </c>
      <c r="FU367" s="10">
        <f t="shared" si="5296"/>
        <v>94.3671208</v>
      </c>
      <c r="FV367" s="10">
        <f t="shared" si="5296"/>
        <v>108.3820397</v>
      </c>
      <c r="FW367" s="10">
        <f t="shared" si="5296"/>
        <v>105.5790559</v>
      </c>
      <c r="FX367" s="10">
        <f t="shared" si="5296"/>
        <v>98.10443251</v>
      </c>
      <c r="FY367" s="10">
        <f t="shared" si="5296"/>
        <v>88.76115322</v>
      </c>
      <c r="FZ367" s="10">
        <f t="shared" si="5296"/>
        <v>98.10443251</v>
      </c>
      <c r="GA367" s="10">
        <f t="shared" si="5296"/>
        <v>116.7909911</v>
      </c>
      <c r="GB367" s="52">
        <f t="shared" si="45"/>
        <v>1121.193514</v>
      </c>
      <c r="GC367" s="10">
        <f t="shared" ref="GC367:GN367" si="5297">GC311-GC339</f>
        <v>80.41806046</v>
      </c>
      <c r="GD367" s="10">
        <f t="shared" si="5297"/>
        <v>87.82498708</v>
      </c>
      <c r="GE367" s="10">
        <f t="shared" si="5297"/>
        <v>98.40631082</v>
      </c>
      <c r="GF367" s="10">
        <f t="shared" si="5297"/>
        <v>98.40631082</v>
      </c>
      <c r="GG367" s="10">
        <f t="shared" si="5297"/>
        <v>100.5225756</v>
      </c>
      <c r="GH367" s="10">
        <f t="shared" si="5297"/>
        <v>106.8713698</v>
      </c>
      <c r="GI367" s="10">
        <f t="shared" si="5297"/>
        <v>122.7433554</v>
      </c>
      <c r="GJ367" s="10">
        <f t="shared" si="5297"/>
        <v>119.5689583</v>
      </c>
      <c r="GK367" s="10">
        <f t="shared" si="5297"/>
        <v>111.1038993</v>
      </c>
      <c r="GL367" s="10">
        <f t="shared" si="5297"/>
        <v>100.5225756</v>
      </c>
      <c r="GM367" s="10">
        <f t="shared" si="5297"/>
        <v>111.1038993</v>
      </c>
      <c r="GN367" s="10">
        <f t="shared" si="5297"/>
        <v>132.2665468</v>
      </c>
      <c r="GO367" s="52">
        <f t="shared" si="47"/>
        <v>1269.758849</v>
      </c>
      <c r="GP367" s="63">
        <f t="shared" ref="GP367:HA367" si="5298">GP311-GP339</f>
        <v>96.6195651</v>
      </c>
      <c r="GQ367" s="63">
        <f t="shared" si="5298"/>
        <v>105.5187356</v>
      </c>
      <c r="GR367" s="63">
        <f t="shared" si="5298"/>
        <v>118.2318362</v>
      </c>
      <c r="GS367" s="63">
        <f t="shared" si="5298"/>
        <v>118.2318362</v>
      </c>
      <c r="GT367" s="63">
        <f t="shared" si="5298"/>
        <v>120.7744564</v>
      </c>
      <c r="GU367" s="63">
        <f t="shared" si="5298"/>
        <v>125.3852414</v>
      </c>
      <c r="GV367" s="63">
        <f t="shared" si="5298"/>
        <v>144.0068119</v>
      </c>
      <c r="GW367" s="63">
        <f t="shared" si="5298"/>
        <v>140.2824978</v>
      </c>
      <c r="GX367" s="63">
        <f t="shared" si="5298"/>
        <v>130.3509936</v>
      </c>
      <c r="GY367" s="63">
        <f t="shared" si="5298"/>
        <v>117.9366132</v>
      </c>
      <c r="GZ367" s="63">
        <f t="shared" si="5298"/>
        <v>130.3509936</v>
      </c>
      <c r="HA367" s="63">
        <f t="shared" si="5298"/>
        <v>155.1797542</v>
      </c>
      <c r="HB367" s="52">
        <f t="shared" si="49"/>
        <v>1502.869335</v>
      </c>
      <c r="HC367" s="63">
        <f t="shared" ref="HC367:HN367" si="5299">HC311-HC339</f>
        <v>125.9224652</v>
      </c>
      <c r="HD367" s="63">
        <f t="shared" si="5299"/>
        <v>137.520587</v>
      </c>
      <c r="HE367" s="63">
        <f t="shared" si="5299"/>
        <v>154.0893324</v>
      </c>
      <c r="HF367" s="63">
        <f t="shared" si="5299"/>
        <v>154.0893324</v>
      </c>
      <c r="HG367" s="63">
        <f t="shared" si="5299"/>
        <v>157.4030815</v>
      </c>
      <c r="HH367" s="63">
        <f t="shared" si="5299"/>
        <v>167.3443287</v>
      </c>
      <c r="HI367" s="63">
        <f t="shared" si="5299"/>
        <v>192.1974469</v>
      </c>
      <c r="HJ367" s="63">
        <f t="shared" si="5299"/>
        <v>187.2268232</v>
      </c>
      <c r="HK367" s="63">
        <f t="shared" si="5299"/>
        <v>173.9718269</v>
      </c>
      <c r="HL367" s="63">
        <f t="shared" si="5299"/>
        <v>157.4030815</v>
      </c>
      <c r="HM367" s="63">
        <f t="shared" si="5299"/>
        <v>173.9718269</v>
      </c>
      <c r="HN367" s="63">
        <f t="shared" si="5299"/>
        <v>207.1093177</v>
      </c>
      <c r="HO367" s="52">
        <f t="shared" si="51"/>
        <v>1988.24945</v>
      </c>
      <c r="HP367" s="63">
        <f t="shared" ref="HP367:IA367" si="5300">HP311-HP339</f>
        <v>185.0661161</v>
      </c>
      <c r="HQ367" s="63">
        <f t="shared" si="5300"/>
        <v>202.1116794</v>
      </c>
      <c r="HR367" s="63">
        <f t="shared" si="5300"/>
        <v>226.4624841</v>
      </c>
      <c r="HS367" s="63">
        <f t="shared" si="5300"/>
        <v>226.4624841</v>
      </c>
      <c r="HT367" s="63">
        <f t="shared" si="5300"/>
        <v>231.3326451</v>
      </c>
      <c r="HU367" s="63">
        <f t="shared" si="5300"/>
        <v>245.9431279</v>
      </c>
      <c r="HV367" s="63">
        <f t="shared" si="5300"/>
        <v>282.4693351</v>
      </c>
      <c r="HW367" s="63">
        <f t="shared" si="5300"/>
        <v>275.1640936</v>
      </c>
      <c r="HX367" s="63">
        <f t="shared" si="5300"/>
        <v>255.6834498</v>
      </c>
      <c r="HY367" s="63">
        <f t="shared" si="5300"/>
        <v>231.3326451</v>
      </c>
      <c r="HZ367" s="63">
        <f t="shared" si="5300"/>
        <v>255.6834498</v>
      </c>
      <c r="IA367" s="63">
        <f t="shared" si="5300"/>
        <v>304.3850593</v>
      </c>
      <c r="IB367" s="52">
        <f t="shared" si="53"/>
        <v>2922.09657</v>
      </c>
      <c r="IC367" s="63">
        <f t="shared" ref="IC367:IN367" si="5301">IC311-IC339</f>
        <v>272.1070003</v>
      </c>
      <c r="ID367" s="63">
        <f t="shared" si="5301"/>
        <v>297.1694872</v>
      </c>
      <c r="IE367" s="63">
        <f t="shared" si="5301"/>
        <v>332.9730398</v>
      </c>
      <c r="IF367" s="63">
        <f t="shared" si="5301"/>
        <v>332.9730398</v>
      </c>
      <c r="IG367" s="63">
        <f t="shared" si="5301"/>
        <v>340.1337504</v>
      </c>
      <c r="IH367" s="63">
        <f t="shared" si="5301"/>
        <v>361.615882</v>
      </c>
      <c r="II367" s="63">
        <f t="shared" si="5301"/>
        <v>415.321211</v>
      </c>
      <c r="IJ367" s="63">
        <f t="shared" si="5301"/>
        <v>404.5801452</v>
      </c>
      <c r="IK367" s="63">
        <f t="shared" si="5301"/>
        <v>375.937303</v>
      </c>
      <c r="IL367" s="63">
        <f t="shared" si="5301"/>
        <v>340.1337504</v>
      </c>
      <c r="IM367" s="63">
        <f t="shared" si="5301"/>
        <v>375.937303</v>
      </c>
      <c r="IN367" s="63">
        <f t="shared" si="5301"/>
        <v>447.5444084</v>
      </c>
      <c r="IO367" s="52">
        <f t="shared" si="55"/>
        <v>4296.42632</v>
      </c>
      <c r="IP367" s="63">
        <f t="shared" ref="IP367:JA367" si="5302">IP311-IP339</f>
        <v>417.9256388</v>
      </c>
      <c r="IQ367" s="63">
        <f t="shared" si="5302"/>
        <v>456.4187898</v>
      </c>
      <c r="IR367" s="63">
        <f t="shared" si="5302"/>
        <v>511.4090054</v>
      </c>
      <c r="IS367" s="63">
        <f t="shared" si="5302"/>
        <v>511.4090054</v>
      </c>
      <c r="IT367" s="63">
        <f t="shared" si="5302"/>
        <v>522.4070486</v>
      </c>
      <c r="IU367" s="63">
        <f t="shared" si="5302"/>
        <v>555.4011779</v>
      </c>
      <c r="IV367" s="63">
        <f t="shared" si="5302"/>
        <v>637.8865014</v>
      </c>
      <c r="IW367" s="63">
        <f t="shared" si="5302"/>
        <v>621.3894367</v>
      </c>
      <c r="IX367" s="63">
        <f t="shared" si="5302"/>
        <v>577.3972642</v>
      </c>
      <c r="IY367" s="63">
        <f t="shared" si="5302"/>
        <v>522.4070486</v>
      </c>
      <c r="IZ367" s="63">
        <f t="shared" si="5302"/>
        <v>577.3972642</v>
      </c>
      <c r="JA367" s="63">
        <f t="shared" si="5302"/>
        <v>687.3776955</v>
      </c>
      <c r="JB367" s="52">
        <f t="shared" si="57"/>
        <v>6598.825876</v>
      </c>
      <c r="JC367" s="2"/>
      <c r="JD367" s="2"/>
      <c r="JE367" s="19">
        <f t="shared" si="58"/>
        <v>0</v>
      </c>
      <c r="JF367" s="19">
        <f t="shared" si="59"/>
        <v>0</v>
      </c>
      <c r="JG367" s="48">
        <f t="shared" si="60"/>
        <v>0</v>
      </c>
      <c r="JH367" s="48">
        <f t="shared" si="61"/>
        <v>0</v>
      </c>
      <c r="JI367" s="48">
        <f t="shared" si="62"/>
        <v>0</v>
      </c>
      <c r="JJ367" s="48">
        <f t="shared" si="63"/>
        <v>0</v>
      </c>
      <c r="JK367" s="48">
        <f t="shared" si="64"/>
        <v>0</v>
      </c>
    </row>
    <row r="368" ht="19.5" customHeight="1" outlineLevel="1">
      <c r="A368" s="2"/>
      <c r="B368" s="13" t="s">
        <v>28</v>
      </c>
      <c r="C368" s="10">
        <f t="shared" ref="C368:N368" si="5303">C312-C340</f>
        <v>8.041218951</v>
      </c>
      <c r="D368" s="10">
        <f t="shared" si="5303"/>
        <v>8.781857539</v>
      </c>
      <c r="E368" s="10">
        <f t="shared" si="5303"/>
        <v>9.839912664</v>
      </c>
      <c r="F368" s="10">
        <f t="shared" si="5303"/>
        <v>9.839912664</v>
      </c>
      <c r="G368" s="10">
        <f t="shared" si="5303"/>
        <v>10.05152369</v>
      </c>
      <c r="H368" s="10">
        <f t="shared" si="5303"/>
        <v>10.68635676</v>
      </c>
      <c r="I368" s="10">
        <f t="shared" si="5303"/>
        <v>12.27343945</v>
      </c>
      <c r="J368" s="10">
        <f t="shared" si="5303"/>
        <v>11.95602291</v>
      </c>
      <c r="K368" s="10">
        <f t="shared" si="5303"/>
        <v>11.10957881</v>
      </c>
      <c r="L368" s="10">
        <f t="shared" si="5303"/>
        <v>10.47474574</v>
      </c>
      <c r="M368" s="10">
        <f t="shared" si="5303"/>
        <v>10.68635676</v>
      </c>
      <c r="N368" s="10">
        <f t="shared" si="5303"/>
        <v>13.22568906</v>
      </c>
      <c r="O368" s="10">
        <f t="shared" si="21"/>
        <v>126.966615</v>
      </c>
      <c r="P368" s="10">
        <f t="shared" ref="P368:AA368" si="5304">P312-P340</f>
        <v>8.546698817</v>
      </c>
      <c r="Q368" s="10">
        <f t="shared" si="5304"/>
        <v>9.33389476</v>
      </c>
      <c r="R368" s="10">
        <f t="shared" si="5304"/>
        <v>10.45846039</v>
      </c>
      <c r="S368" s="10">
        <f t="shared" si="5304"/>
        <v>10.45846039</v>
      </c>
      <c r="T368" s="10">
        <f t="shared" si="5304"/>
        <v>10.68337352</v>
      </c>
      <c r="U368" s="10">
        <f t="shared" si="5304"/>
        <v>11.3581129</v>
      </c>
      <c r="V368" s="10">
        <f t="shared" si="5304"/>
        <v>13.04496135</v>
      </c>
      <c r="W368" s="10">
        <f t="shared" si="5304"/>
        <v>12.70759166</v>
      </c>
      <c r="X368" s="10">
        <f t="shared" si="5304"/>
        <v>11.80793915</v>
      </c>
      <c r="Y368" s="10">
        <f t="shared" si="5304"/>
        <v>11.13319977</v>
      </c>
      <c r="Z368" s="10">
        <f t="shared" si="5304"/>
        <v>11.3581129</v>
      </c>
      <c r="AA368" s="10">
        <f t="shared" si="5304"/>
        <v>14.05707042</v>
      </c>
      <c r="AB368" s="10">
        <f t="shared" si="23"/>
        <v>134.9478761</v>
      </c>
      <c r="AC368" s="10">
        <f t="shared" ref="AC368:AN368" si="5305">AC312-AC340</f>
        <v>9.091771895</v>
      </c>
      <c r="AD368" s="10">
        <f t="shared" si="5305"/>
        <v>9.929171938</v>
      </c>
      <c r="AE368" s="10">
        <f t="shared" si="5305"/>
        <v>11.12545771</v>
      </c>
      <c r="AF368" s="10">
        <f t="shared" si="5305"/>
        <v>11.12545771</v>
      </c>
      <c r="AG368" s="10">
        <f t="shared" si="5305"/>
        <v>11.36471487</v>
      </c>
      <c r="AH368" s="10">
        <f t="shared" si="5305"/>
        <v>12.08248633</v>
      </c>
      <c r="AI368" s="10">
        <f t="shared" si="5305"/>
        <v>13.876915</v>
      </c>
      <c r="AJ368" s="10">
        <f t="shared" si="5305"/>
        <v>13.51802927</v>
      </c>
      <c r="AK368" s="10">
        <f t="shared" si="5305"/>
        <v>12.56100064</v>
      </c>
      <c r="AL368" s="10">
        <f t="shared" si="5305"/>
        <v>11.84322918</v>
      </c>
      <c r="AM368" s="10">
        <f t="shared" si="5305"/>
        <v>12.08248633</v>
      </c>
      <c r="AN368" s="10">
        <f t="shared" si="5305"/>
        <v>14.9535722</v>
      </c>
      <c r="AO368" s="10">
        <f t="shared" si="25"/>
        <v>143.5542931</v>
      </c>
      <c r="AP368" s="10">
        <f t="shared" ref="AP368:BA368" si="5306">AP312-AP340</f>
        <v>10.58411431</v>
      </c>
      <c r="AQ368" s="10">
        <f t="shared" si="5306"/>
        <v>11.55896694</v>
      </c>
      <c r="AR368" s="10">
        <f t="shared" si="5306"/>
        <v>12.95161356</v>
      </c>
      <c r="AS368" s="10">
        <f t="shared" si="5306"/>
        <v>12.95161356</v>
      </c>
      <c r="AT368" s="10">
        <f t="shared" si="5306"/>
        <v>13.23014288</v>
      </c>
      <c r="AU368" s="10">
        <f t="shared" si="5306"/>
        <v>14.06573086</v>
      </c>
      <c r="AV368" s="10">
        <f t="shared" si="5306"/>
        <v>16.15470079</v>
      </c>
      <c r="AW368" s="10">
        <f t="shared" si="5306"/>
        <v>15.7369068</v>
      </c>
      <c r="AX368" s="10">
        <f t="shared" si="5306"/>
        <v>14.6227895</v>
      </c>
      <c r="AY368" s="10">
        <f t="shared" si="5306"/>
        <v>13.78720153</v>
      </c>
      <c r="AZ368" s="10">
        <f t="shared" si="5306"/>
        <v>14.06573086</v>
      </c>
      <c r="BA368" s="10">
        <f t="shared" si="5306"/>
        <v>17.40808274</v>
      </c>
      <c r="BB368" s="10">
        <f t="shared" si="27"/>
        <v>167.1175943</v>
      </c>
      <c r="BC368" s="10">
        <f t="shared" ref="BC368:BN368" si="5307">BC312-BC340</f>
        <v>13.33089048</v>
      </c>
      <c r="BD368" s="10">
        <f t="shared" si="5307"/>
        <v>14.55873566</v>
      </c>
      <c r="BE368" s="10">
        <f t="shared" si="5307"/>
        <v>16.31280019</v>
      </c>
      <c r="BF368" s="10">
        <f t="shared" si="5307"/>
        <v>16.31280019</v>
      </c>
      <c r="BG368" s="10">
        <f t="shared" si="5307"/>
        <v>16.6636131</v>
      </c>
      <c r="BH368" s="10">
        <f t="shared" si="5307"/>
        <v>17.71605182</v>
      </c>
      <c r="BI368" s="10">
        <f t="shared" si="5307"/>
        <v>20.34714863</v>
      </c>
      <c r="BJ368" s="10">
        <f t="shared" si="5307"/>
        <v>19.82092927</v>
      </c>
      <c r="BK368" s="10">
        <f t="shared" si="5307"/>
        <v>18.41767764</v>
      </c>
      <c r="BL368" s="10">
        <f t="shared" si="5307"/>
        <v>17.36523892</v>
      </c>
      <c r="BM368" s="10">
        <f t="shared" si="5307"/>
        <v>17.71605182</v>
      </c>
      <c r="BN368" s="10">
        <f t="shared" si="5307"/>
        <v>21.92580671</v>
      </c>
      <c r="BO368" s="10">
        <f t="shared" si="29"/>
        <v>210.4877444</v>
      </c>
      <c r="BP368" s="10">
        <f t="shared" ref="BP368:CA368" si="5308">BP312-BP340</f>
        <v>16.49038143</v>
      </c>
      <c r="BQ368" s="10">
        <f t="shared" si="5308"/>
        <v>18.00923235</v>
      </c>
      <c r="BR368" s="10">
        <f t="shared" si="5308"/>
        <v>20.17901939</v>
      </c>
      <c r="BS368" s="10">
        <f t="shared" si="5308"/>
        <v>20.17901939</v>
      </c>
      <c r="BT368" s="10">
        <f t="shared" si="5308"/>
        <v>20.61297679</v>
      </c>
      <c r="BU368" s="10">
        <f t="shared" si="5308"/>
        <v>21.91484901</v>
      </c>
      <c r="BV368" s="10">
        <f t="shared" si="5308"/>
        <v>25.16952956</v>
      </c>
      <c r="BW368" s="10">
        <f t="shared" si="5308"/>
        <v>24.51859345</v>
      </c>
      <c r="BX368" s="10">
        <f t="shared" si="5308"/>
        <v>22.78276382</v>
      </c>
      <c r="BY368" s="10">
        <f t="shared" si="5308"/>
        <v>21.4808916</v>
      </c>
      <c r="BZ368" s="10">
        <f t="shared" si="5308"/>
        <v>21.91484901</v>
      </c>
      <c r="CA368" s="10">
        <f t="shared" si="5308"/>
        <v>27.12233788</v>
      </c>
      <c r="CB368" s="10">
        <f t="shared" si="31"/>
        <v>260.3744437</v>
      </c>
      <c r="CC368" s="10">
        <f t="shared" ref="CC368:CN368" si="5309">CC312-CC340</f>
        <v>21.82069668</v>
      </c>
      <c r="CD368" s="10">
        <f t="shared" si="5309"/>
        <v>23.83049769</v>
      </c>
      <c r="CE368" s="10">
        <f t="shared" si="5309"/>
        <v>26.70164199</v>
      </c>
      <c r="CF368" s="10">
        <f t="shared" si="5309"/>
        <v>26.70164199</v>
      </c>
      <c r="CG368" s="10">
        <f t="shared" si="5309"/>
        <v>27.27587085</v>
      </c>
      <c r="CH368" s="10">
        <f t="shared" si="5309"/>
        <v>28.99855743</v>
      </c>
      <c r="CI368" s="10">
        <f t="shared" si="5309"/>
        <v>33.30527388</v>
      </c>
      <c r="CJ368" s="10">
        <f t="shared" si="5309"/>
        <v>32.44393059</v>
      </c>
      <c r="CK368" s="10">
        <f t="shared" si="5309"/>
        <v>30.14701515</v>
      </c>
      <c r="CL368" s="10">
        <f t="shared" si="5309"/>
        <v>28.42432857</v>
      </c>
      <c r="CM368" s="10">
        <f t="shared" si="5309"/>
        <v>28.99855743</v>
      </c>
      <c r="CN368" s="10">
        <f t="shared" si="5309"/>
        <v>35.88930375</v>
      </c>
      <c r="CO368" s="10">
        <f t="shared" si="33"/>
        <v>344.537316</v>
      </c>
      <c r="CP368" s="2"/>
      <c r="CQ368" s="2"/>
      <c r="CR368" s="48">
        <f>O368-'ОПУ БС'!C368</f>
        <v>0</v>
      </c>
      <c r="CS368" s="48">
        <f>AB368-'ОПУ БС'!D368</f>
        <v>0</v>
      </c>
      <c r="CT368" s="48">
        <f>AO368-'ОПУ БС'!E368</f>
        <v>0</v>
      </c>
      <c r="CU368" s="48">
        <f>BB368-'ОПУ БС'!F368</f>
        <v>0</v>
      </c>
      <c r="CV368" s="48">
        <f>BO368-'ОПУ БС'!G368</f>
        <v>0</v>
      </c>
      <c r="CW368" s="48">
        <f>CB368-'ОПУ БС'!H368</f>
        <v>0</v>
      </c>
      <c r="CX368" s="48">
        <f>CO368-'ОПУ БС'!I368</f>
        <v>0</v>
      </c>
      <c r="CY368" s="2"/>
      <c r="CZ368" s="2"/>
      <c r="DA368" s="54">
        <f t="shared" ref="DA368:DL368" si="5310">DA312-DA340</f>
        <v>0</v>
      </c>
      <c r="DB368" s="54">
        <f t="shared" si="5310"/>
        <v>0</v>
      </c>
      <c r="DC368" s="54">
        <f t="shared" si="5310"/>
        <v>0</v>
      </c>
      <c r="DD368" s="54">
        <f t="shared" si="5310"/>
        <v>0</v>
      </c>
      <c r="DE368" s="54">
        <f t="shared" si="5310"/>
        <v>0</v>
      </c>
      <c r="DF368" s="54">
        <f t="shared" si="5310"/>
        <v>-0.2839027578</v>
      </c>
      <c r="DG368" s="54">
        <f t="shared" si="5310"/>
        <v>-0.3260665337</v>
      </c>
      <c r="DH368" s="54">
        <f t="shared" si="5310"/>
        <v>-0.3176337785</v>
      </c>
      <c r="DI368" s="54">
        <f t="shared" si="5310"/>
        <v>-0.2951464314</v>
      </c>
      <c r="DJ368" s="54">
        <f t="shared" si="5310"/>
        <v>-0.278280921</v>
      </c>
      <c r="DK368" s="54">
        <f t="shared" si="5310"/>
        <v>-0.2839027578</v>
      </c>
      <c r="DL368" s="54">
        <f t="shared" si="5310"/>
        <v>-0.3513647992</v>
      </c>
      <c r="DM368" s="55">
        <f t="shared" si="35"/>
        <v>-2.136297979</v>
      </c>
      <c r="DN368" s="54">
        <f t="shared" ref="DN368:DY368" si="5311">DN312-DN340</f>
        <v>-0.277630826</v>
      </c>
      <c r="DO368" s="54">
        <f t="shared" si="5311"/>
        <v>-0.3032020863</v>
      </c>
      <c r="DP368" s="54">
        <f t="shared" si="5311"/>
        <v>-0.3397324581</v>
      </c>
      <c r="DQ368" s="54">
        <f t="shared" si="5311"/>
        <v>-0.3397324581</v>
      </c>
      <c r="DR368" s="54">
        <f t="shared" si="5311"/>
        <v>-0.3470385325</v>
      </c>
      <c r="DS368" s="54">
        <f t="shared" si="5311"/>
        <v>-0.3689567556</v>
      </c>
      <c r="DT368" s="54">
        <f t="shared" si="5311"/>
        <v>-0.4237523133</v>
      </c>
      <c r="DU368" s="54">
        <f t="shared" si="5311"/>
        <v>-0.4127932018</v>
      </c>
      <c r="DV368" s="54">
        <f t="shared" si="5311"/>
        <v>-0.3835689043</v>
      </c>
      <c r="DW368" s="54">
        <f t="shared" si="5311"/>
        <v>-0.3616506812</v>
      </c>
      <c r="DX368" s="54">
        <f t="shared" si="5311"/>
        <v>-0.3689567556</v>
      </c>
      <c r="DY368" s="54">
        <f t="shared" si="5311"/>
        <v>-0.456629648</v>
      </c>
      <c r="DZ368" s="50">
        <f t="shared" si="37"/>
        <v>-4.383644621</v>
      </c>
      <c r="EA368" s="54">
        <f t="shared" ref="EA368:EL368" si="5312">EA312-EA340</f>
        <v>-0.2582536678</v>
      </c>
      <c r="EB368" s="54">
        <f t="shared" si="5312"/>
        <v>-0.2820401898</v>
      </c>
      <c r="EC368" s="54">
        <f t="shared" si="5312"/>
        <v>-0.3160209355</v>
      </c>
      <c r="ED368" s="54">
        <f t="shared" si="5312"/>
        <v>-0.3160209355</v>
      </c>
      <c r="EE368" s="54">
        <f t="shared" si="5312"/>
        <v>-0.3228170847</v>
      </c>
      <c r="EF368" s="54">
        <f t="shared" si="5312"/>
        <v>-0.3432055321</v>
      </c>
      <c r="EG368" s="54">
        <f t="shared" si="5312"/>
        <v>-0.3941766508</v>
      </c>
      <c r="EH368" s="54">
        <f t="shared" si="5312"/>
        <v>-0.3839824271</v>
      </c>
      <c r="EI368" s="54">
        <f t="shared" si="5312"/>
        <v>-0.3567978304</v>
      </c>
      <c r="EJ368" s="54">
        <f t="shared" si="5312"/>
        <v>-0.336409383</v>
      </c>
      <c r="EK368" s="54">
        <f t="shared" si="5312"/>
        <v>-0.3432055321</v>
      </c>
      <c r="EL368" s="54">
        <f t="shared" si="5312"/>
        <v>-0.424759322</v>
      </c>
      <c r="EM368" s="50">
        <f t="shared" si="39"/>
        <v>-4.077689491</v>
      </c>
      <c r="EN368" s="54">
        <f t="shared" ref="EN368:EY368" si="5313">EN312-EN340</f>
        <v>-0.2071496565</v>
      </c>
      <c r="EO368" s="54">
        <f t="shared" si="5313"/>
        <v>-0.2262292302</v>
      </c>
      <c r="EP368" s="54">
        <f t="shared" si="5313"/>
        <v>-0.2534857639</v>
      </c>
      <c r="EQ368" s="54">
        <f t="shared" si="5313"/>
        <v>-0.2534857639</v>
      </c>
      <c r="ER368" s="54">
        <f t="shared" si="5313"/>
        <v>-0.2589370707</v>
      </c>
      <c r="ES368" s="54">
        <f t="shared" si="5313"/>
        <v>-0.2752909909</v>
      </c>
      <c r="ET368" s="54">
        <f t="shared" si="5313"/>
        <v>-0.3161757915</v>
      </c>
      <c r="EU368" s="54">
        <f t="shared" si="5313"/>
        <v>-0.3079988314</v>
      </c>
      <c r="EV368" s="54">
        <f t="shared" si="5313"/>
        <v>-0.2861936044</v>
      </c>
      <c r="EW368" s="54">
        <f t="shared" si="5313"/>
        <v>-0.2698396842</v>
      </c>
      <c r="EX368" s="54">
        <f t="shared" si="5313"/>
        <v>-0.2752909909</v>
      </c>
      <c r="EY368" s="54">
        <f t="shared" si="5313"/>
        <v>-0.3407066719</v>
      </c>
      <c r="EZ368" s="51">
        <f t="shared" si="41"/>
        <v>-3.27078405</v>
      </c>
      <c r="FA368" s="54">
        <f t="shared" ref="FA368:FL368" si="5314">FA312-FA340</f>
        <v>-0.1215047099</v>
      </c>
      <c r="FB368" s="54">
        <f t="shared" si="5314"/>
        <v>-0.1326959332</v>
      </c>
      <c r="FC368" s="54">
        <f t="shared" si="5314"/>
        <v>-0.1486833951</v>
      </c>
      <c r="FD368" s="54">
        <f t="shared" si="5314"/>
        <v>-0.1486833951</v>
      </c>
      <c r="FE368" s="54">
        <f t="shared" si="5314"/>
        <v>-0.1518808874</v>
      </c>
      <c r="FF368" s="54">
        <f t="shared" si="5314"/>
        <v>-0.1614733645</v>
      </c>
      <c r="FG368" s="54">
        <f t="shared" si="5314"/>
        <v>-0.1854545573</v>
      </c>
      <c r="FH368" s="54">
        <f t="shared" si="5314"/>
        <v>-0.1806583187</v>
      </c>
      <c r="FI368" s="54">
        <f t="shared" si="5314"/>
        <v>-0.1678683493</v>
      </c>
      <c r="FJ368" s="54">
        <f t="shared" si="5314"/>
        <v>-0.1582758722</v>
      </c>
      <c r="FK368" s="54">
        <f t="shared" si="5314"/>
        <v>-0.1614733645</v>
      </c>
      <c r="FL368" s="54">
        <f t="shared" si="5314"/>
        <v>-0.1998432729</v>
      </c>
      <c r="FM368" s="51">
        <f t="shared" si="43"/>
        <v>-1.91849542</v>
      </c>
      <c r="FN368" s="2"/>
      <c r="FO368" s="2"/>
      <c r="FP368" s="10">
        <f t="shared" ref="FP368:GA368" si="5315">FP312-FP340</f>
        <v>8.041218951</v>
      </c>
      <c r="FQ368" s="10">
        <f t="shared" si="5315"/>
        <v>8.781857539</v>
      </c>
      <c r="FR368" s="10">
        <f t="shared" si="5315"/>
        <v>9.839912664</v>
      </c>
      <c r="FS368" s="10">
        <f t="shared" si="5315"/>
        <v>9.839912664</v>
      </c>
      <c r="FT368" s="10">
        <f t="shared" si="5315"/>
        <v>10.05152369</v>
      </c>
      <c r="FU368" s="10">
        <f t="shared" si="5315"/>
        <v>10.68635676</v>
      </c>
      <c r="FV368" s="10">
        <f t="shared" si="5315"/>
        <v>12.27343945</v>
      </c>
      <c r="FW368" s="10">
        <f t="shared" si="5315"/>
        <v>11.95602291</v>
      </c>
      <c r="FX368" s="10">
        <f t="shared" si="5315"/>
        <v>11.10957881</v>
      </c>
      <c r="FY368" s="10">
        <f t="shared" si="5315"/>
        <v>10.47474574</v>
      </c>
      <c r="FZ368" s="10">
        <f t="shared" si="5315"/>
        <v>10.68635676</v>
      </c>
      <c r="GA368" s="10">
        <f t="shared" si="5315"/>
        <v>13.22568906</v>
      </c>
      <c r="GB368" s="52">
        <f t="shared" si="45"/>
        <v>126.966615</v>
      </c>
      <c r="GC368" s="10">
        <f t="shared" ref="GC368:GN368" si="5316">GC312-GC340</f>
        <v>8.546698817</v>
      </c>
      <c r="GD368" s="10">
        <f t="shared" si="5316"/>
        <v>9.33389476</v>
      </c>
      <c r="GE368" s="10">
        <f t="shared" si="5316"/>
        <v>10.45846039</v>
      </c>
      <c r="GF368" s="10">
        <f t="shared" si="5316"/>
        <v>10.45846039</v>
      </c>
      <c r="GG368" s="10">
        <f t="shared" si="5316"/>
        <v>10.68337352</v>
      </c>
      <c r="GH368" s="10">
        <f t="shared" si="5316"/>
        <v>11.3581129</v>
      </c>
      <c r="GI368" s="10">
        <f t="shared" si="5316"/>
        <v>13.04496135</v>
      </c>
      <c r="GJ368" s="10">
        <f t="shared" si="5316"/>
        <v>12.70759166</v>
      </c>
      <c r="GK368" s="10">
        <f t="shared" si="5316"/>
        <v>11.80793915</v>
      </c>
      <c r="GL368" s="10">
        <f t="shared" si="5316"/>
        <v>11.13319977</v>
      </c>
      <c r="GM368" s="10">
        <f t="shared" si="5316"/>
        <v>11.3581129</v>
      </c>
      <c r="GN368" s="10">
        <f t="shared" si="5316"/>
        <v>14.05707042</v>
      </c>
      <c r="GO368" s="52">
        <f t="shared" si="47"/>
        <v>134.9478761</v>
      </c>
      <c r="GP368" s="63">
        <f t="shared" ref="GP368:HA368" si="5317">GP312-GP340</f>
        <v>9.091771895</v>
      </c>
      <c r="GQ368" s="63">
        <f t="shared" si="5317"/>
        <v>9.929171938</v>
      </c>
      <c r="GR368" s="63">
        <f t="shared" si="5317"/>
        <v>11.12545771</v>
      </c>
      <c r="GS368" s="63">
        <f t="shared" si="5317"/>
        <v>11.12545771</v>
      </c>
      <c r="GT368" s="63">
        <f t="shared" si="5317"/>
        <v>11.36471487</v>
      </c>
      <c r="GU368" s="63">
        <f t="shared" si="5317"/>
        <v>11.79858358</v>
      </c>
      <c r="GV368" s="63">
        <f t="shared" si="5317"/>
        <v>13.55084846</v>
      </c>
      <c r="GW368" s="63">
        <f t="shared" si="5317"/>
        <v>13.20039549</v>
      </c>
      <c r="GX368" s="63">
        <f t="shared" si="5317"/>
        <v>12.26585421</v>
      </c>
      <c r="GY368" s="63">
        <f t="shared" si="5317"/>
        <v>11.56494826</v>
      </c>
      <c r="GZ368" s="63">
        <f t="shared" si="5317"/>
        <v>11.79858358</v>
      </c>
      <c r="HA368" s="63">
        <f t="shared" si="5317"/>
        <v>14.6022074</v>
      </c>
      <c r="HB368" s="52">
        <f t="shared" si="49"/>
        <v>141.4179951</v>
      </c>
      <c r="HC368" s="63">
        <f t="shared" ref="HC368:HN368" si="5318">HC312-HC340</f>
        <v>10.30648348</v>
      </c>
      <c r="HD368" s="63">
        <f t="shared" si="5318"/>
        <v>11.25576486</v>
      </c>
      <c r="HE368" s="63">
        <f t="shared" si="5318"/>
        <v>12.6118811</v>
      </c>
      <c r="HF368" s="63">
        <f t="shared" si="5318"/>
        <v>12.6118811</v>
      </c>
      <c r="HG368" s="63">
        <f t="shared" si="5318"/>
        <v>12.88310435</v>
      </c>
      <c r="HH368" s="63">
        <f t="shared" si="5318"/>
        <v>13.6967741</v>
      </c>
      <c r="HI368" s="63">
        <f t="shared" si="5318"/>
        <v>15.73094847</v>
      </c>
      <c r="HJ368" s="63">
        <f t="shared" si="5318"/>
        <v>15.3241136</v>
      </c>
      <c r="HK368" s="63">
        <f t="shared" si="5318"/>
        <v>14.2392206</v>
      </c>
      <c r="HL368" s="63">
        <f t="shared" si="5318"/>
        <v>13.42555085</v>
      </c>
      <c r="HM368" s="63">
        <f t="shared" si="5318"/>
        <v>13.6967741</v>
      </c>
      <c r="HN368" s="63">
        <f t="shared" si="5318"/>
        <v>16.9514531</v>
      </c>
      <c r="HO368" s="52">
        <f t="shared" si="51"/>
        <v>162.7339497</v>
      </c>
      <c r="HP368" s="63">
        <f t="shared" ref="HP368:IA368" si="5319">HP312-HP340</f>
        <v>13.07263681</v>
      </c>
      <c r="HQ368" s="63">
        <f t="shared" si="5319"/>
        <v>14.27669547</v>
      </c>
      <c r="HR368" s="63">
        <f t="shared" si="5319"/>
        <v>15.99677926</v>
      </c>
      <c r="HS368" s="63">
        <f t="shared" si="5319"/>
        <v>15.99677926</v>
      </c>
      <c r="HT368" s="63">
        <f t="shared" si="5319"/>
        <v>16.34079602</v>
      </c>
      <c r="HU368" s="63">
        <f t="shared" si="5319"/>
        <v>17.37284629</v>
      </c>
      <c r="HV368" s="63">
        <f t="shared" si="5319"/>
        <v>19.95297198</v>
      </c>
      <c r="HW368" s="63">
        <f t="shared" si="5319"/>
        <v>19.43694684</v>
      </c>
      <c r="HX368" s="63">
        <f t="shared" si="5319"/>
        <v>18.06087981</v>
      </c>
      <c r="HY368" s="63">
        <f t="shared" si="5319"/>
        <v>17.02882953</v>
      </c>
      <c r="HZ368" s="63">
        <f t="shared" si="5319"/>
        <v>17.37284629</v>
      </c>
      <c r="IA368" s="63">
        <f t="shared" si="5319"/>
        <v>21.50104739</v>
      </c>
      <c r="IB368" s="52">
        <f t="shared" si="53"/>
        <v>206.410055</v>
      </c>
      <c r="IC368" s="63">
        <f t="shared" ref="IC368:IN368" si="5320">IC312-IC340</f>
        <v>16.28323178</v>
      </c>
      <c r="ID368" s="63">
        <f t="shared" si="5320"/>
        <v>17.78300312</v>
      </c>
      <c r="IE368" s="63">
        <f t="shared" si="5320"/>
        <v>19.92553362</v>
      </c>
      <c r="IF368" s="63">
        <f t="shared" si="5320"/>
        <v>19.92553362</v>
      </c>
      <c r="IG368" s="63">
        <f t="shared" si="5320"/>
        <v>20.35403972</v>
      </c>
      <c r="IH368" s="63">
        <f t="shared" si="5320"/>
        <v>21.63955802</v>
      </c>
      <c r="II368" s="63">
        <f t="shared" si="5320"/>
        <v>24.85335376</v>
      </c>
      <c r="IJ368" s="63">
        <f t="shared" si="5320"/>
        <v>24.21059462</v>
      </c>
      <c r="IK368" s="63">
        <f t="shared" si="5320"/>
        <v>22.49657022</v>
      </c>
      <c r="IL368" s="63">
        <f t="shared" si="5320"/>
        <v>21.21105192</v>
      </c>
      <c r="IM368" s="63">
        <f t="shared" si="5320"/>
        <v>21.63955802</v>
      </c>
      <c r="IN368" s="63">
        <f t="shared" si="5320"/>
        <v>26.78163121</v>
      </c>
      <c r="IO368" s="52">
        <f t="shared" si="55"/>
        <v>257.1036596</v>
      </c>
      <c r="IP368" s="63">
        <f t="shared" ref="IP368:JA368" si="5321">IP312-IP340</f>
        <v>21.69919197</v>
      </c>
      <c r="IQ368" s="63">
        <f t="shared" si="5321"/>
        <v>23.69780176</v>
      </c>
      <c r="IR368" s="63">
        <f t="shared" si="5321"/>
        <v>26.5529586</v>
      </c>
      <c r="IS368" s="63">
        <f t="shared" si="5321"/>
        <v>26.5529586</v>
      </c>
      <c r="IT368" s="63">
        <f t="shared" si="5321"/>
        <v>27.12398997</v>
      </c>
      <c r="IU368" s="63">
        <f t="shared" si="5321"/>
        <v>28.83708407</v>
      </c>
      <c r="IV368" s="63">
        <f t="shared" si="5321"/>
        <v>33.11981933</v>
      </c>
      <c r="IW368" s="63">
        <f t="shared" si="5321"/>
        <v>32.26327228</v>
      </c>
      <c r="IX368" s="63">
        <f t="shared" si="5321"/>
        <v>29.9791468</v>
      </c>
      <c r="IY368" s="63">
        <f t="shared" si="5321"/>
        <v>28.2660527</v>
      </c>
      <c r="IZ368" s="63">
        <f t="shared" si="5321"/>
        <v>28.83708407</v>
      </c>
      <c r="JA368" s="63">
        <f t="shared" si="5321"/>
        <v>35.68946048</v>
      </c>
      <c r="JB368" s="52">
        <f t="shared" si="57"/>
        <v>342.6188206</v>
      </c>
      <c r="JC368" s="2"/>
      <c r="JD368" s="2"/>
      <c r="JE368" s="19">
        <f t="shared" si="58"/>
        <v>0</v>
      </c>
      <c r="JF368" s="19">
        <f t="shared" si="59"/>
        <v>0</v>
      </c>
      <c r="JG368" s="48">
        <f t="shared" si="60"/>
        <v>0</v>
      </c>
      <c r="JH368" s="48">
        <f t="shared" si="61"/>
        <v>0</v>
      </c>
      <c r="JI368" s="48">
        <f t="shared" si="62"/>
        <v>0</v>
      </c>
      <c r="JJ368" s="48">
        <f t="shared" si="63"/>
        <v>0</v>
      </c>
      <c r="JK368" s="48">
        <f t="shared" si="64"/>
        <v>0</v>
      </c>
    </row>
    <row r="369" ht="19.5" customHeight="1" outlineLevel="1">
      <c r="A369" s="2"/>
      <c r="B369" s="6" t="s">
        <v>29</v>
      </c>
      <c r="C369" s="8">
        <f t="shared" ref="C369:N369" si="5322">C370+C374</f>
        <v>3508.859686</v>
      </c>
      <c r="D369" s="8">
        <f t="shared" si="5322"/>
        <v>3902.426375</v>
      </c>
      <c r="E369" s="8">
        <f t="shared" si="5322"/>
        <v>4369.760649</v>
      </c>
      <c r="F369" s="8">
        <f t="shared" si="5322"/>
        <v>4364.207461</v>
      </c>
      <c r="G369" s="8">
        <f t="shared" si="5322"/>
        <v>4459.845553</v>
      </c>
      <c r="H369" s="8">
        <f t="shared" si="5322"/>
        <v>4741.926899</v>
      </c>
      <c r="I369" s="8">
        <f t="shared" si="5322"/>
        <v>5365.830164</v>
      </c>
      <c r="J369" s="8">
        <f t="shared" si="5322"/>
        <v>5305.763656</v>
      </c>
      <c r="K369" s="8">
        <f t="shared" si="5322"/>
        <v>4754.759819</v>
      </c>
      <c r="L369" s="8">
        <f t="shared" si="5322"/>
        <v>4486.41129</v>
      </c>
      <c r="M369" s="8">
        <f t="shared" si="5322"/>
        <v>5215.393669</v>
      </c>
      <c r="N369" s="8">
        <f t="shared" si="5322"/>
        <v>5869.207584</v>
      </c>
      <c r="O369" s="8">
        <f t="shared" si="21"/>
        <v>56344.39281</v>
      </c>
      <c r="P369" s="8">
        <f t="shared" ref="P369:AA369" si="5323">P370+P374</f>
        <v>4871.893404</v>
      </c>
      <c r="Q369" s="8">
        <f t="shared" si="5323"/>
        <v>5407.109607</v>
      </c>
      <c r="R369" s="8">
        <f t="shared" si="5323"/>
        <v>6056.697894</v>
      </c>
      <c r="S369" s="8">
        <f t="shared" si="5323"/>
        <v>6050.407702</v>
      </c>
      <c r="T369" s="8">
        <f t="shared" si="5323"/>
        <v>6182.188998</v>
      </c>
      <c r="U369" s="8">
        <f t="shared" si="5323"/>
        <v>6573.460969</v>
      </c>
      <c r="V369" s="8">
        <f t="shared" si="5323"/>
        <v>7448.851703</v>
      </c>
      <c r="W369" s="8">
        <f t="shared" si="5323"/>
        <v>7355.130049</v>
      </c>
      <c r="X369" s="8">
        <f t="shared" si="5323"/>
        <v>6558.533083</v>
      </c>
      <c r="Y369" s="8">
        <f t="shared" si="5323"/>
        <v>6222.109436</v>
      </c>
      <c r="Z369" s="8">
        <f t="shared" si="5323"/>
        <v>7244.987089</v>
      </c>
      <c r="AA369" s="8">
        <f t="shared" si="5323"/>
        <v>8136.205806</v>
      </c>
      <c r="AB369" s="8">
        <f t="shared" si="23"/>
        <v>78107.57574</v>
      </c>
      <c r="AC369" s="8">
        <f t="shared" ref="AC369:AN369" si="5324">AC370+AC374</f>
        <v>7196.72661</v>
      </c>
      <c r="AD369" s="8">
        <f t="shared" si="5324"/>
        <v>7982.367734</v>
      </c>
      <c r="AE369" s="8">
        <f t="shared" si="5324"/>
        <v>8941.939382</v>
      </c>
      <c r="AF369" s="8">
        <f t="shared" si="5324"/>
        <v>8933.924583</v>
      </c>
      <c r="AG369" s="8">
        <f t="shared" si="5324"/>
        <v>9127.621666</v>
      </c>
      <c r="AH369" s="8">
        <f t="shared" si="5324"/>
        <v>9705.592161</v>
      </c>
      <c r="AI369" s="8">
        <f t="shared" si="5324"/>
        <v>11003.36104</v>
      </c>
      <c r="AJ369" s="8">
        <f t="shared" si="5324"/>
        <v>10859.73827</v>
      </c>
      <c r="AK369" s="8">
        <f t="shared" si="5324"/>
        <v>9651.767489</v>
      </c>
      <c r="AL369" s="8">
        <f t="shared" si="5324"/>
        <v>9203.617397</v>
      </c>
      <c r="AM369" s="8">
        <f t="shared" si="5324"/>
        <v>10705.01303</v>
      </c>
      <c r="AN369" s="8">
        <f t="shared" si="5324"/>
        <v>12012.98481</v>
      </c>
      <c r="AO369" s="8">
        <f t="shared" si="25"/>
        <v>115324.6542</v>
      </c>
      <c r="AP369" s="8">
        <f t="shared" ref="AP369:BA369" si="5325">AP370+AP374</f>
        <v>10858.67873</v>
      </c>
      <c r="AQ369" s="8">
        <f t="shared" si="5325"/>
        <v>12038.76041</v>
      </c>
      <c r="AR369" s="8">
        <f t="shared" si="5325"/>
        <v>13485.87544</v>
      </c>
      <c r="AS369" s="8">
        <f t="shared" si="5325"/>
        <v>13475.71587</v>
      </c>
      <c r="AT369" s="8">
        <f t="shared" si="5325"/>
        <v>13766.87008</v>
      </c>
      <c r="AU369" s="8">
        <f t="shared" si="5325"/>
        <v>14638.95177</v>
      </c>
      <c r="AV369" s="8">
        <f t="shared" si="5325"/>
        <v>16602.18385</v>
      </c>
      <c r="AW369" s="8">
        <f t="shared" si="5325"/>
        <v>16379.77257</v>
      </c>
      <c r="AX369" s="8">
        <f t="shared" si="5325"/>
        <v>14518.41667</v>
      </c>
      <c r="AY369" s="8">
        <f t="shared" si="5325"/>
        <v>13903.85392</v>
      </c>
      <c r="AZ369" s="8">
        <f t="shared" si="5325"/>
        <v>16156.1907</v>
      </c>
      <c r="BA369" s="8">
        <f t="shared" si="5325"/>
        <v>18119.21744</v>
      </c>
      <c r="BB369" s="8">
        <f t="shared" si="27"/>
        <v>173944.4875</v>
      </c>
      <c r="BC369" s="8">
        <f t="shared" ref="BC369:BN369" si="5326">BC370+BC374</f>
        <v>16679.08647</v>
      </c>
      <c r="BD369" s="8">
        <f t="shared" si="5326"/>
        <v>18484.46788</v>
      </c>
      <c r="BE369" s="8">
        <f t="shared" si="5326"/>
        <v>20706.47517</v>
      </c>
      <c r="BF369" s="8">
        <f t="shared" si="5326"/>
        <v>20692.78969</v>
      </c>
      <c r="BG369" s="8">
        <f t="shared" si="5326"/>
        <v>21138.70843</v>
      </c>
      <c r="BH369" s="8">
        <f t="shared" si="5326"/>
        <v>22478.20026</v>
      </c>
      <c r="BI369" s="8">
        <f t="shared" si="5326"/>
        <v>25500.80783</v>
      </c>
      <c r="BJ369" s="8">
        <f t="shared" si="5326"/>
        <v>25151.24957</v>
      </c>
      <c r="BK369" s="8">
        <f t="shared" si="5326"/>
        <v>22248.3515</v>
      </c>
      <c r="BL369" s="8">
        <f t="shared" si="5326"/>
        <v>21378.78405</v>
      </c>
      <c r="BM369" s="8">
        <f t="shared" si="5326"/>
        <v>24811.81619</v>
      </c>
      <c r="BN369" s="8">
        <f t="shared" si="5326"/>
        <v>27822.17872</v>
      </c>
      <c r="BO369" s="8">
        <f t="shared" si="29"/>
        <v>267092.9158</v>
      </c>
      <c r="BP369" s="8">
        <f t="shared" ref="BP369:CA369" si="5327">BP370+BP374</f>
        <v>24196.88151</v>
      </c>
      <c r="BQ369" s="8">
        <f t="shared" si="5327"/>
        <v>26805.44729</v>
      </c>
      <c r="BR369" s="8">
        <f t="shared" si="5327"/>
        <v>30028.01345</v>
      </c>
      <c r="BS369" s="8">
        <f t="shared" si="5327"/>
        <v>30010.14972</v>
      </c>
      <c r="BT369" s="8">
        <f t="shared" si="5327"/>
        <v>30655.50149</v>
      </c>
      <c r="BU369" s="8">
        <f t="shared" si="5327"/>
        <v>32598.55097</v>
      </c>
      <c r="BV369" s="8">
        <f t="shared" si="5327"/>
        <v>36993.92251</v>
      </c>
      <c r="BW369" s="8">
        <f t="shared" si="5327"/>
        <v>36475.06846</v>
      </c>
      <c r="BX369" s="8">
        <f t="shared" si="5327"/>
        <v>32213.62106</v>
      </c>
      <c r="BY369" s="8">
        <f t="shared" si="5327"/>
        <v>31041.5005</v>
      </c>
      <c r="BZ369" s="8">
        <f t="shared" si="5327"/>
        <v>35978.67578</v>
      </c>
      <c r="CA369" s="8">
        <f t="shared" si="5327"/>
        <v>40348.52706</v>
      </c>
      <c r="CB369" s="8">
        <f t="shared" si="31"/>
        <v>387345.8598</v>
      </c>
      <c r="CC369" s="8">
        <f t="shared" ref="CC369:CN369" si="5328">CC370+CC374</f>
        <v>35456.27109</v>
      </c>
      <c r="CD369" s="8">
        <f t="shared" si="5328"/>
        <v>39267.71236</v>
      </c>
      <c r="CE369" s="8">
        <f t="shared" si="5328"/>
        <v>43988.9645</v>
      </c>
      <c r="CF369" s="8">
        <f t="shared" si="5328"/>
        <v>43964.38068</v>
      </c>
      <c r="CG369" s="8">
        <f t="shared" si="5328"/>
        <v>44908.53192</v>
      </c>
      <c r="CH369" s="8">
        <f t="shared" si="5328"/>
        <v>47755.52825</v>
      </c>
      <c r="CI369" s="8">
        <f t="shared" si="5328"/>
        <v>54206.96385</v>
      </c>
      <c r="CJ369" s="8">
        <f t="shared" si="5328"/>
        <v>53434.43693</v>
      </c>
      <c r="CK369" s="8">
        <f t="shared" si="5328"/>
        <v>47164.25707</v>
      </c>
      <c r="CL369" s="8">
        <f t="shared" si="5328"/>
        <v>45517.47706</v>
      </c>
      <c r="CM369" s="8">
        <f t="shared" si="5328"/>
        <v>52671.93381</v>
      </c>
      <c r="CN369" s="8">
        <f t="shared" si="5328"/>
        <v>59108.89041</v>
      </c>
      <c r="CO369" s="8">
        <f t="shared" si="33"/>
        <v>567445.3479</v>
      </c>
      <c r="CP369" s="2"/>
      <c r="CQ369" s="2"/>
      <c r="CR369" s="48">
        <f>O369-'ОПУ БС'!C369</f>
        <v>0</v>
      </c>
      <c r="CS369" s="48">
        <f>AB369-'ОПУ БС'!D369</f>
        <v>0</v>
      </c>
      <c r="CT369" s="48">
        <f>AO369-'ОПУ БС'!E369</f>
        <v>0</v>
      </c>
      <c r="CU369" s="48">
        <f>BB369-'ОПУ БС'!F369</f>
        <v>0</v>
      </c>
      <c r="CV369" s="48">
        <f>BO369-'ОПУ БС'!G369</f>
        <v>-0.0000000001164153218</v>
      </c>
      <c r="CW369" s="48">
        <f>CB369-'ОПУ БС'!H369</f>
        <v>0</v>
      </c>
      <c r="CX369" s="48">
        <f>CO369-'ОПУ БС'!I369</f>
        <v>0</v>
      </c>
      <c r="CY369" s="2"/>
      <c r="CZ369" s="2"/>
      <c r="DA369" s="49">
        <f t="shared" ref="DA369:DL369" si="5329">DA370+DA374</f>
        <v>0</v>
      </c>
      <c r="DB369" s="49">
        <f t="shared" si="5329"/>
        <v>0</v>
      </c>
      <c r="DC369" s="49">
        <f t="shared" si="5329"/>
        <v>0</v>
      </c>
      <c r="DD369" s="49">
        <f t="shared" si="5329"/>
        <v>0</v>
      </c>
      <c r="DE369" s="49">
        <f t="shared" si="5329"/>
        <v>0</v>
      </c>
      <c r="DF369" s="49">
        <f t="shared" si="5329"/>
        <v>-29.4502879</v>
      </c>
      <c r="DG369" s="49">
        <f t="shared" si="5329"/>
        <v>-30.4486081</v>
      </c>
      <c r="DH369" s="49">
        <f t="shared" si="5329"/>
        <v>-32.97298046</v>
      </c>
      <c r="DI369" s="49">
        <f t="shared" si="5329"/>
        <v>-30.63861017</v>
      </c>
      <c r="DJ369" s="49">
        <f t="shared" si="5329"/>
        <v>-28.88783244</v>
      </c>
      <c r="DK369" s="49">
        <f t="shared" si="5329"/>
        <v>-35.31549287</v>
      </c>
      <c r="DL369" s="49">
        <f t="shared" si="5329"/>
        <v>-36.47453591</v>
      </c>
      <c r="DM369" s="50">
        <f t="shared" si="35"/>
        <v>-224.1883479</v>
      </c>
      <c r="DN369" s="49">
        <f t="shared" ref="DN369:DY369" si="5330">DN370+DN374</f>
        <v>-30.95527877</v>
      </c>
      <c r="DO369" s="49">
        <f t="shared" si="5330"/>
        <v>-38.52641634</v>
      </c>
      <c r="DP369" s="49">
        <f t="shared" si="5330"/>
        <v>-43.08059374</v>
      </c>
      <c r="DQ369" s="49">
        <f t="shared" si="5330"/>
        <v>-42.81409912</v>
      </c>
      <c r="DR369" s="49">
        <f t="shared" si="5330"/>
        <v>-43.77034562</v>
      </c>
      <c r="DS369" s="49">
        <f t="shared" si="5330"/>
        <v>-46.60286197</v>
      </c>
      <c r="DT369" s="49">
        <f t="shared" si="5330"/>
        <v>-47.99277825</v>
      </c>
      <c r="DU369" s="49">
        <f t="shared" si="5330"/>
        <v>-52.18021542</v>
      </c>
      <c r="DV369" s="49">
        <f t="shared" si="5330"/>
        <v>-48.48604087</v>
      </c>
      <c r="DW369" s="49">
        <f t="shared" si="5330"/>
        <v>-45.71540997</v>
      </c>
      <c r="DX369" s="49">
        <f t="shared" si="5330"/>
        <v>-56.28066412</v>
      </c>
      <c r="DY369" s="49">
        <f t="shared" si="5330"/>
        <v>-57.72147723</v>
      </c>
      <c r="DZ369" s="50">
        <f t="shared" si="37"/>
        <v>-554.1261814</v>
      </c>
      <c r="EA369" s="49">
        <f t="shared" ref="EA369:EL369" si="5331">EA370+EA374</f>
        <v>-33.4675068</v>
      </c>
      <c r="EB369" s="49">
        <f t="shared" si="5331"/>
        <v>-41.76416419</v>
      </c>
      <c r="EC369" s="49">
        <f t="shared" si="5331"/>
        <v>-46.69841078</v>
      </c>
      <c r="ED369" s="49">
        <f t="shared" si="5331"/>
        <v>-46.43328777</v>
      </c>
      <c r="EE369" s="49">
        <f t="shared" si="5331"/>
        <v>-47.44953084</v>
      </c>
      <c r="EF369" s="49">
        <f t="shared" si="5331"/>
        <v>-50.53188297</v>
      </c>
      <c r="EG369" s="49">
        <f t="shared" si="5331"/>
        <v>-51.91994081</v>
      </c>
      <c r="EH369" s="49">
        <f t="shared" si="5331"/>
        <v>-56.58162381</v>
      </c>
      <c r="EI369" s="49">
        <f t="shared" si="5331"/>
        <v>-52.57584513</v>
      </c>
      <c r="EJ369" s="49">
        <f t="shared" si="5331"/>
        <v>-49.57151113</v>
      </c>
      <c r="EK369" s="49">
        <f t="shared" si="5331"/>
        <v>-61.28280548</v>
      </c>
      <c r="EL369" s="49">
        <f t="shared" si="5331"/>
        <v>-62.59029183</v>
      </c>
      <c r="EM369" s="50">
        <f t="shared" si="39"/>
        <v>-600.8668015</v>
      </c>
      <c r="EN369" s="49">
        <f t="shared" ref="EN369:EY369" si="5332">EN370+EN374</f>
        <v>-30.26592009</v>
      </c>
      <c r="EO369" s="49">
        <f t="shared" si="5332"/>
        <v>-37.82588737</v>
      </c>
      <c r="EP369" s="49">
        <f t="shared" si="5332"/>
        <v>-42.29521731</v>
      </c>
      <c r="EQ369" s="49">
        <f t="shared" si="5332"/>
        <v>-42.07081591</v>
      </c>
      <c r="ER369" s="49">
        <f t="shared" si="5332"/>
        <v>-42.97521551</v>
      </c>
      <c r="ES369" s="49">
        <f t="shared" si="5332"/>
        <v>-45.77627399</v>
      </c>
      <c r="ET369" s="49">
        <f t="shared" si="5332"/>
        <v>-46.97217893</v>
      </c>
      <c r="EU369" s="49">
        <f t="shared" si="5332"/>
        <v>-51.25802996</v>
      </c>
      <c r="EV369" s="49">
        <f t="shared" si="5332"/>
        <v>-47.62914288</v>
      </c>
      <c r="EW369" s="49">
        <f t="shared" si="5332"/>
        <v>-44.90747758</v>
      </c>
      <c r="EX369" s="49">
        <f t="shared" si="5332"/>
        <v>-55.65554143</v>
      </c>
      <c r="EY369" s="49">
        <f t="shared" si="5332"/>
        <v>-56.70136058</v>
      </c>
      <c r="EZ369" s="51">
        <f t="shared" si="41"/>
        <v>-544.3330615</v>
      </c>
      <c r="FA369" s="49">
        <f t="shared" ref="FA369:FL369" si="5333">FA370+FA374</f>
        <v>-19.20217652</v>
      </c>
      <c r="FB369" s="49">
        <f t="shared" si="5333"/>
        <v>-24.00961121</v>
      </c>
      <c r="FC369" s="49">
        <f t="shared" si="5333"/>
        <v>-26.84777954</v>
      </c>
      <c r="FD369" s="49">
        <f t="shared" si="5333"/>
        <v>-26.71088887</v>
      </c>
      <c r="FE369" s="49">
        <f t="shared" si="5333"/>
        <v>-27.27797022</v>
      </c>
      <c r="FF369" s="49">
        <f t="shared" si="5333"/>
        <v>-29.06019229</v>
      </c>
      <c r="FG369" s="49">
        <f t="shared" si="5333"/>
        <v>-29.80693602</v>
      </c>
      <c r="FH369" s="49">
        <f t="shared" si="5333"/>
        <v>-32.54064386</v>
      </c>
      <c r="FI369" s="49">
        <f t="shared" si="5333"/>
        <v>-30.23688146</v>
      </c>
      <c r="FJ369" s="49">
        <f t="shared" si="5333"/>
        <v>-28.50905966</v>
      </c>
      <c r="FK369" s="49">
        <f t="shared" si="5333"/>
        <v>-35.36593246</v>
      </c>
      <c r="FL369" s="49">
        <f t="shared" si="5333"/>
        <v>-35.99628746</v>
      </c>
      <c r="FM369" s="51">
        <f t="shared" si="43"/>
        <v>-345.5643596</v>
      </c>
      <c r="FN369" s="2"/>
      <c r="FO369" s="2"/>
      <c r="FP369" s="8">
        <f t="shared" ref="FP369:GA369" si="5334">FP370+FP374</f>
        <v>3508.859686</v>
      </c>
      <c r="FQ369" s="8">
        <f t="shared" si="5334"/>
        <v>3902.426375</v>
      </c>
      <c r="FR369" s="8">
        <f t="shared" si="5334"/>
        <v>4369.760649</v>
      </c>
      <c r="FS369" s="8">
        <f t="shared" si="5334"/>
        <v>4364.207461</v>
      </c>
      <c r="FT369" s="8">
        <f t="shared" si="5334"/>
        <v>4459.845553</v>
      </c>
      <c r="FU369" s="8">
        <f t="shared" si="5334"/>
        <v>4741.926899</v>
      </c>
      <c r="FV369" s="8">
        <f t="shared" si="5334"/>
        <v>5365.830164</v>
      </c>
      <c r="FW369" s="8">
        <f t="shared" si="5334"/>
        <v>5305.763656</v>
      </c>
      <c r="FX369" s="8">
        <f t="shared" si="5334"/>
        <v>4754.759819</v>
      </c>
      <c r="FY369" s="8">
        <f t="shared" si="5334"/>
        <v>4486.41129</v>
      </c>
      <c r="FZ369" s="8">
        <f t="shared" si="5334"/>
        <v>5215.393669</v>
      </c>
      <c r="GA369" s="8">
        <f t="shared" si="5334"/>
        <v>5869.207584</v>
      </c>
      <c r="GB369" s="52">
        <f t="shared" si="45"/>
        <v>56344.39281</v>
      </c>
      <c r="GC369" s="8">
        <f t="shared" ref="GC369:GN369" si="5335">GC370+GC374</f>
        <v>4871.893404</v>
      </c>
      <c r="GD369" s="8">
        <f t="shared" si="5335"/>
        <v>5407.109607</v>
      </c>
      <c r="GE369" s="8">
        <f t="shared" si="5335"/>
        <v>6056.697894</v>
      </c>
      <c r="GF369" s="8">
        <f t="shared" si="5335"/>
        <v>6050.407702</v>
      </c>
      <c r="GG369" s="8">
        <f t="shared" si="5335"/>
        <v>6182.188998</v>
      </c>
      <c r="GH369" s="8">
        <f t="shared" si="5335"/>
        <v>6573.460969</v>
      </c>
      <c r="GI369" s="8">
        <f t="shared" si="5335"/>
        <v>7448.851703</v>
      </c>
      <c r="GJ369" s="8">
        <f t="shared" si="5335"/>
        <v>7355.130049</v>
      </c>
      <c r="GK369" s="8">
        <f t="shared" si="5335"/>
        <v>6558.533083</v>
      </c>
      <c r="GL369" s="8">
        <f t="shared" si="5335"/>
        <v>6222.109436</v>
      </c>
      <c r="GM369" s="8">
        <f t="shared" si="5335"/>
        <v>7244.987089</v>
      </c>
      <c r="GN369" s="8">
        <f t="shared" si="5335"/>
        <v>8136.205806</v>
      </c>
      <c r="GO369" s="52">
        <f t="shared" si="47"/>
        <v>78107.57574</v>
      </c>
      <c r="GP369" s="53">
        <f t="shared" ref="GP369:HA369" si="5336">GP370+GP374</f>
        <v>7196.72661</v>
      </c>
      <c r="GQ369" s="53">
        <f t="shared" si="5336"/>
        <v>7982.367734</v>
      </c>
      <c r="GR369" s="53">
        <f t="shared" si="5336"/>
        <v>8941.939382</v>
      </c>
      <c r="GS369" s="53">
        <f t="shared" si="5336"/>
        <v>8933.924583</v>
      </c>
      <c r="GT369" s="53">
        <f t="shared" si="5336"/>
        <v>9127.621666</v>
      </c>
      <c r="GU369" s="53">
        <f t="shared" si="5336"/>
        <v>9676.141873</v>
      </c>
      <c r="GV369" s="53">
        <f t="shared" si="5336"/>
        <v>10972.91243</v>
      </c>
      <c r="GW369" s="53">
        <f t="shared" si="5336"/>
        <v>10826.76529</v>
      </c>
      <c r="GX369" s="53">
        <f t="shared" si="5336"/>
        <v>9621.128879</v>
      </c>
      <c r="GY369" s="53">
        <f t="shared" si="5336"/>
        <v>9174.729565</v>
      </c>
      <c r="GZ369" s="53">
        <f t="shared" si="5336"/>
        <v>10669.69754</v>
      </c>
      <c r="HA369" s="53">
        <f t="shared" si="5336"/>
        <v>11976.51027</v>
      </c>
      <c r="HB369" s="52">
        <f t="shared" si="49"/>
        <v>115100.4658</v>
      </c>
      <c r="HC369" s="53">
        <f t="shared" ref="HC369:HN369" si="5337">HC370+HC374</f>
        <v>10827.72345</v>
      </c>
      <c r="HD369" s="53">
        <f t="shared" si="5337"/>
        <v>12000.23399</v>
      </c>
      <c r="HE369" s="53">
        <f t="shared" si="5337"/>
        <v>13442.79484</v>
      </c>
      <c r="HF369" s="53">
        <f t="shared" si="5337"/>
        <v>13432.90177</v>
      </c>
      <c r="HG369" s="53">
        <f t="shared" si="5337"/>
        <v>13723.09973</v>
      </c>
      <c r="HH369" s="53">
        <f t="shared" si="5337"/>
        <v>14592.34891</v>
      </c>
      <c r="HI369" s="53">
        <f t="shared" si="5337"/>
        <v>16554.19108</v>
      </c>
      <c r="HJ369" s="53">
        <f t="shared" si="5337"/>
        <v>16327.59235</v>
      </c>
      <c r="HK369" s="53">
        <f t="shared" si="5337"/>
        <v>14469.93063</v>
      </c>
      <c r="HL369" s="53">
        <f t="shared" si="5337"/>
        <v>13858.13851</v>
      </c>
      <c r="HM369" s="53">
        <f t="shared" si="5337"/>
        <v>16099.91004</v>
      </c>
      <c r="HN369" s="53">
        <f t="shared" si="5337"/>
        <v>18061.49597</v>
      </c>
      <c r="HO369" s="52">
        <f t="shared" si="51"/>
        <v>173390.3613</v>
      </c>
      <c r="HP369" s="53">
        <f t="shared" ref="HP369:IA369" si="5338">HP370+HP374</f>
        <v>16645.61896</v>
      </c>
      <c r="HQ369" s="53">
        <f t="shared" si="5338"/>
        <v>18442.70372</v>
      </c>
      <c r="HR369" s="53">
        <f t="shared" si="5338"/>
        <v>20659.77676</v>
      </c>
      <c r="HS369" s="53">
        <f t="shared" si="5338"/>
        <v>20646.3564</v>
      </c>
      <c r="HT369" s="53">
        <f t="shared" si="5338"/>
        <v>21091.2589</v>
      </c>
      <c r="HU369" s="53">
        <f t="shared" si="5338"/>
        <v>22427.66837</v>
      </c>
      <c r="HV369" s="53">
        <f t="shared" si="5338"/>
        <v>25448.88789</v>
      </c>
      <c r="HW369" s="53">
        <f t="shared" si="5338"/>
        <v>25094.66794</v>
      </c>
      <c r="HX369" s="53">
        <f t="shared" si="5338"/>
        <v>22195.77565</v>
      </c>
      <c r="HY369" s="53">
        <f t="shared" si="5338"/>
        <v>21329.21254</v>
      </c>
      <c r="HZ369" s="53">
        <f t="shared" si="5338"/>
        <v>24750.53338</v>
      </c>
      <c r="IA369" s="53">
        <f t="shared" si="5338"/>
        <v>27759.58843</v>
      </c>
      <c r="IB369" s="52">
        <f t="shared" si="53"/>
        <v>266492.0489</v>
      </c>
      <c r="IC369" s="53">
        <f t="shared" ref="IC369:IN369" si="5339">IC370+IC374</f>
        <v>24166.61559</v>
      </c>
      <c r="ID369" s="53">
        <f t="shared" si="5339"/>
        <v>26767.6214</v>
      </c>
      <c r="IE369" s="53">
        <f t="shared" si="5339"/>
        <v>29985.71823</v>
      </c>
      <c r="IF369" s="53">
        <f t="shared" si="5339"/>
        <v>29968.0789</v>
      </c>
      <c r="IG369" s="53">
        <f t="shared" si="5339"/>
        <v>30612.52628</v>
      </c>
      <c r="IH369" s="53">
        <f t="shared" si="5339"/>
        <v>32552.7747</v>
      </c>
      <c r="II369" s="53">
        <f t="shared" si="5339"/>
        <v>36946.95033</v>
      </c>
      <c r="IJ369" s="53">
        <f t="shared" si="5339"/>
        <v>36423.81043</v>
      </c>
      <c r="IK369" s="53">
        <f t="shared" si="5339"/>
        <v>32165.99192</v>
      </c>
      <c r="IL369" s="53">
        <f t="shared" si="5339"/>
        <v>30996.59302</v>
      </c>
      <c r="IM369" s="53">
        <f t="shared" si="5339"/>
        <v>35923.02024</v>
      </c>
      <c r="IN369" s="53">
        <f t="shared" si="5339"/>
        <v>40291.8257</v>
      </c>
      <c r="IO369" s="52">
        <f t="shared" si="55"/>
        <v>386801.5267</v>
      </c>
      <c r="IP369" s="53">
        <f t="shared" ref="IP369:JA369" si="5340">IP370+IP374</f>
        <v>35437.06891</v>
      </c>
      <c r="IQ369" s="53">
        <f t="shared" si="5340"/>
        <v>39243.70275</v>
      </c>
      <c r="IR369" s="53">
        <f t="shared" si="5340"/>
        <v>43962.11672</v>
      </c>
      <c r="IS369" s="53">
        <f t="shared" si="5340"/>
        <v>43937.66979</v>
      </c>
      <c r="IT369" s="53">
        <f t="shared" si="5340"/>
        <v>44881.25395</v>
      </c>
      <c r="IU369" s="53">
        <f t="shared" si="5340"/>
        <v>47726.46806</v>
      </c>
      <c r="IV369" s="53">
        <f t="shared" si="5340"/>
        <v>54177.15691</v>
      </c>
      <c r="IW369" s="53">
        <f t="shared" si="5340"/>
        <v>53401.89629</v>
      </c>
      <c r="IX369" s="53">
        <f t="shared" si="5340"/>
        <v>47134.02019</v>
      </c>
      <c r="IY369" s="53">
        <f t="shared" si="5340"/>
        <v>45488.968</v>
      </c>
      <c r="IZ369" s="53">
        <f t="shared" si="5340"/>
        <v>52636.56788</v>
      </c>
      <c r="JA369" s="53">
        <f t="shared" si="5340"/>
        <v>59072.89412</v>
      </c>
      <c r="JB369" s="52">
        <f t="shared" si="57"/>
        <v>567099.7836</v>
      </c>
      <c r="JC369" s="2"/>
      <c r="JD369" s="2"/>
      <c r="JE369" s="19">
        <f t="shared" si="58"/>
        <v>0</v>
      </c>
      <c r="JF369" s="19">
        <f t="shared" si="59"/>
        <v>0</v>
      </c>
      <c r="JG369" s="48">
        <f t="shared" si="60"/>
        <v>0</v>
      </c>
      <c r="JH369" s="48">
        <f t="shared" si="61"/>
        <v>0</v>
      </c>
      <c r="JI369" s="48">
        <f t="shared" si="62"/>
        <v>0</v>
      </c>
      <c r="JJ369" s="48">
        <f t="shared" si="63"/>
        <v>0</v>
      </c>
      <c r="JK369" s="48">
        <f t="shared" si="64"/>
        <v>-0.0000000001164153218</v>
      </c>
    </row>
    <row r="370" ht="19.5" customHeight="1" outlineLevel="1">
      <c r="A370" s="2"/>
      <c r="B370" s="6" t="s">
        <v>17</v>
      </c>
      <c r="C370" s="8">
        <f t="shared" ref="C370:N370" si="5341">SUM(C371:C373)</f>
        <v>2995.640545</v>
      </c>
      <c r="D370" s="8">
        <f t="shared" si="5341"/>
        <v>3271.554806</v>
      </c>
      <c r="E370" s="8">
        <f t="shared" si="5341"/>
        <v>3665.718035</v>
      </c>
      <c r="F370" s="8">
        <f t="shared" si="5341"/>
        <v>3665.718035</v>
      </c>
      <c r="G370" s="8">
        <f t="shared" si="5341"/>
        <v>3744.550681</v>
      </c>
      <c r="H370" s="8">
        <f t="shared" si="5341"/>
        <v>3981.048619</v>
      </c>
      <c r="I370" s="8">
        <f t="shared" si="5341"/>
        <v>4572.293464</v>
      </c>
      <c r="J370" s="8">
        <f t="shared" si="5341"/>
        <v>4454.044495</v>
      </c>
      <c r="K370" s="8">
        <f t="shared" si="5341"/>
        <v>3963.33936</v>
      </c>
      <c r="L370" s="8">
        <f t="shared" si="5341"/>
        <v>3740.214857</v>
      </c>
      <c r="M370" s="8">
        <f t="shared" si="5341"/>
        <v>4318.424286</v>
      </c>
      <c r="N370" s="8">
        <f t="shared" si="5341"/>
        <v>4927.04037</v>
      </c>
      <c r="O370" s="8">
        <f t="shared" si="21"/>
        <v>47299.58755</v>
      </c>
      <c r="P370" s="8">
        <f t="shared" ref="P370:AA370" si="5342">SUM(P371:P373)</f>
        <v>4264.480128</v>
      </c>
      <c r="Q370" s="8">
        <f t="shared" si="5342"/>
        <v>4657.261193</v>
      </c>
      <c r="R370" s="8">
        <f t="shared" si="5342"/>
        <v>5218.376999</v>
      </c>
      <c r="S370" s="8">
        <f t="shared" si="5342"/>
        <v>5218.376999</v>
      </c>
      <c r="T370" s="8">
        <f t="shared" si="5342"/>
        <v>5330.60016</v>
      </c>
      <c r="U370" s="8">
        <f t="shared" si="5342"/>
        <v>5667.269644</v>
      </c>
      <c r="V370" s="8">
        <f t="shared" si="5342"/>
        <v>6508.943353</v>
      </c>
      <c r="W370" s="8">
        <f t="shared" si="5342"/>
        <v>6340.608612</v>
      </c>
      <c r="X370" s="8">
        <f t="shared" si="5342"/>
        <v>5615.836172</v>
      </c>
      <c r="Y370" s="8">
        <f t="shared" si="5342"/>
        <v>5333.28092</v>
      </c>
      <c r="Z370" s="8">
        <f t="shared" si="5342"/>
        <v>6164.915001</v>
      </c>
      <c r="AA370" s="8">
        <f t="shared" si="5342"/>
        <v>7013.947579</v>
      </c>
      <c r="AB370" s="8">
        <f t="shared" si="23"/>
        <v>67333.89676</v>
      </c>
      <c r="AC370" s="8">
        <f t="shared" ref="AC370:AN370" si="5343">SUM(AC371:AC373)</f>
        <v>6360.094585</v>
      </c>
      <c r="AD370" s="8">
        <f t="shared" si="5343"/>
        <v>6945.89277</v>
      </c>
      <c r="AE370" s="8">
        <f t="shared" si="5343"/>
        <v>7782.747321</v>
      </c>
      <c r="AF370" s="8">
        <f t="shared" si="5343"/>
        <v>7782.747321</v>
      </c>
      <c r="AG370" s="8">
        <f t="shared" si="5343"/>
        <v>7950.118231</v>
      </c>
      <c r="AH370" s="8">
        <f t="shared" si="5343"/>
        <v>8452.230961</v>
      </c>
      <c r="AI370" s="8">
        <f t="shared" si="5343"/>
        <v>9707.512787</v>
      </c>
      <c r="AJ370" s="8">
        <f t="shared" si="5343"/>
        <v>9456.456422</v>
      </c>
      <c r="AK370" s="8">
        <f t="shared" si="5343"/>
        <v>8347.833031</v>
      </c>
      <c r="AL370" s="8">
        <f t="shared" si="5343"/>
        <v>7974.193479</v>
      </c>
      <c r="AM370" s="8">
        <f t="shared" si="5343"/>
        <v>9202.037283</v>
      </c>
      <c r="AN370" s="8">
        <f t="shared" si="5343"/>
        <v>10460.68188</v>
      </c>
      <c r="AO370" s="8">
        <f t="shared" si="25"/>
        <v>100422.5461</v>
      </c>
      <c r="AP370" s="8">
        <f t="shared" ref="AP370:BA370" si="5344">SUM(AP371:AP373)</f>
        <v>9678.57127</v>
      </c>
      <c r="AQ370" s="8">
        <f t="shared" si="5344"/>
        <v>10570.01862</v>
      </c>
      <c r="AR370" s="8">
        <f t="shared" si="5344"/>
        <v>11843.51484</v>
      </c>
      <c r="AS370" s="8">
        <f t="shared" si="5344"/>
        <v>11843.51484</v>
      </c>
      <c r="AT370" s="8">
        <f t="shared" si="5344"/>
        <v>12098.21409</v>
      </c>
      <c r="AU370" s="8">
        <f t="shared" si="5344"/>
        <v>12862.31182</v>
      </c>
      <c r="AV370" s="8">
        <f t="shared" si="5344"/>
        <v>14772.55615</v>
      </c>
      <c r="AW370" s="8">
        <f t="shared" si="5344"/>
        <v>14390.50728</v>
      </c>
      <c r="AX370" s="8">
        <f t="shared" si="5344"/>
        <v>12669.98433</v>
      </c>
      <c r="AY370" s="8">
        <f t="shared" si="5344"/>
        <v>12161.04628</v>
      </c>
      <c r="AZ370" s="8">
        <f t="shared" si="5344"/>
        <v>14010.60409</v>
      </c>
      <c r="BA370" s="8">
        <f t="shared" si="5344"/>
        <v>15918.70275</v>
      </c>
      <c r="BB370" s="8">
        <f t="shared" si="27"/>
        <v>152819.5464</v>
      </c>
      <c r="BC370" s="8">
        <f t="shared" ref="BC370:BN370" si="5345">SUM(BC371:BC373)</f>
        <v>14951.515</v>
      </c>
      <c r="BD370" s="8">
        <f t="shared" si="5345"/>
        <v>16328.62823</v>
      </c>
      <c r="BE370" s="8">
        <f t="shared" si="5345"/>
        <v>18295.93283</v>
      </c>
      <c r="BF370" s="8">
        <f t="shared" si="5345"/>
        <v>18295.93283</v>
      </c>
      <c r="BG370" s="8">
        <f t="shared" si="5345"/>
        <v>18689.39375</v>
      </c>
      <c r="BH370" s="8">
        <f t="shared" si="5345"/>
        <v>19869.77652</v>
      </c>
      <c r="BI370" s="8">
        <f t="shared" si="5345"/>
        <v>22820.73343</v>
      </c>
      <c r="BJ370" s="8">
        <f t="shared" si="5345"/>
        <v>22230.54204</v>
      </c>
      <c r="BK370" s="8">
        <f t="shared" si="5345"/>
        <v>19534.41973</v>
      </c>
      <c r="BL370" s="8">
        <f t="shared" si="5345"/>
        <v>18819.93409</v>
      </c>
      <c r="BM370" s="8">
        <f t="shared" si="5345"/>
        <v>21648.43665</v>
      </c>
      <c r="BN370" s="8">
        <f t="shared" si="5345"/>
        <v>24591.30757</v>
      </c>
      <c r="BO370" s="8">
        <f t="shared" si="29"/>
        <v>236076.5527</v>
      </c>
      <c r="BP370" s="8">
        <f t="shared" ref="BP370:CA370" si="5346">SUM(BP371:BP373)</f>
        <v>21787.52889</v>
      </c>
      <c r="BQ370" s="8">
        <f t="shared" si="5346"/>
        <v>23794.27498</v>
      </c>
      <c r="BR370" s="8">
        <f t="shared" si="5346"/>
        <v>26661.05509</v>
      </c>
      <c r="BS370" s="8">
        <f t="shared" si="5346"/>
        <v>26661.05509</v>
      </c>
      <c r="BT370" s="8">
        <f t="shared" si="5346"/>
        <v>27234.41112</v>
      </c>
      <c r="BU370" s="8">
        <f t="shared" si="5346"/>
        <v>28954.47919</v>
      </c>
      <c r="BV370" s="8">
        <f t="shared" si="5346"/>
        <v>33254.64936</v>
      </c>
      <c r="BW370" s="8">
        <f t="shared" si="5346"/>
        <v>32394.61533</v>
      </c>
      <c r="BX370" s="8">
        <f t="shared" si="5346"/>
        <v>28422.04956</v>
      </c>
      <c r="BY370" s="8">
        <f t="shared" si="5346"/>
        <v>27466.59023</v>
      </c>
      <c r="BZ370" s="8">
        <f t="shared" si="5346"/>
        <v>31548.15379</v>
      </c>
      <c r="CA370" s="8">
        <f t="shared" si="5346"/>
        <v>35834.75147</v>
      </c>
      <c r="CB370" s="8">
        <f t="shared" si="31"/>
        <v>344013.6141</v>
      </c>
      <c r="CC370" s="8">
        <f t="shared" ref="CC370:CN370" si="5347">SUM(CC371:CC373)</f>
        <v>32007.80502</v>
      </c>
      <c r="CD370" s="8">
        <f t="shared" si="5347"/>
        <v>34955.89232</v>
      </c>
      <c r="CE370" s="8">
        <f t="shared" si="5347"/>
        <v>39167.44561</v>
      </c>
      <c r="CF370" s="8">
        <f t="shared" si="5347"/>
        <v>39167.44561</v>
      </c>
      <c r="CG370" s="8">
        <f t="shared" si="5347"/>
        <v>40009.75627</v>
      </c>
      <c r="CH370" s="8">
        <f t="shared" si="5347"/>
        <v>42536.68825</v>
      </c>
      <c r="CI370" s="8">
        <f t="shared" si="5347"/>
        <v>48854.01818</v>
      </c>
      <c r="CJ370" s="8">
        <f t="shared" si="5347"/>
        <v>47590.5522</v>
      </c>
      <c r="CK370" s="8">
        <f t="shared" si="5347"/>
        <v>41734.09869</v>
      </c>
      <c r="CL370" s="8">
        <f t="shared" si="5347"/>
        <v>40397.61344</v>
      </c>
      <c r="CM370" s="8">
        <f t="shared" si="5347"/>
        <v>46320.66327</v>
      </c>
      <c r="CN370" s="8">
        <f t="shared" si="5347"/>
        <v>52644.41615</v>
      </c>
      <c r="CO370" s="8">
        <f t="shared" si="33"/>
        <v>505386.395</v>
      </c>
      <c r="CP370" s="2"/>
      <c r="CQ370" s="2"/>
      <c r="CR370" s="48">
        <f>O370-'ОПУ БС'!C370</f>
        <v>0</v>
      </c>
      <c r="CS370" s="48">
        <f>AB370-'ОПУ БС'!D370</f>
        <v>0</v>
      </c>
      <c r="CT370" s="48">
        <f>AO370-'ОПУ БС'!E370</f>
        <v>0</v>
      </c>
      <c r="CU370" s="48">
        <f>BB370-'ОПУ БС'!F370</f>
        <v>0</v>
      </c>
      <c r="CV370" s="48">
        <f>BO370-'ОПУ БС'!G370</f>
        <v>0</v>
      </c>
      <c r="CW370" s="48">
        <f>CB370-'ОПУ БС'!H370</f>
        <v>0</v>
      </c>
      <c r="CX370" s="48">
        <f>CO370-'ОПУ БС'!I370</f>
        <v>0.0000000001164153218</v>
      </c>
      <c r="CY370" s="2"/>
      <c r="CZ370" s="2"/>
      <c r="DA370" s="49">
        <f t="shared" ref="DA370:DL370" si="5348">SUM(DA371:DA373)</f>
        <v>0</v>
      </c>
      <c r="DB370" s="49">
        <f t="shared" si="5348"/>
        <v>0</v>
      </c>
      <c r="DC370" s="49">
        <f t="shared" si="5348"/>
        <v>0</v>
      </c>
      <c r="DD370" s="49">
        <f t="shared" si="5348"/>
        <v>0</v>
      </c>
      <c r="DE370" s="49">
        <f t="shared" si="5348"/>
        <v>0</v>
      </c>
      <c r="DF370" s="49">
        <f t="shared" si="5348"/>
        <v>0</v>
      </c>
      <c r="DG370" s="49">
        <f t="shared" si="5348"/>
        <v>0</v>
      </c>
      <c r="DH370" s="49">
        <f t="shared" si="5348"/>
        <v>0</v>
      </c>
      <c r="DI370" s="49">
        <f t="shared" si="5348"/>
        <v>0</v>
      </c>
      <c r="DJ370" s="49">
        <f t="shared" si="5348"/>
        <v>0</v>
      </c>
      <c r="DK370" s="49">
        <f t="shared" si="5348"/>
        <v>0</v>
      </c>
      <c r="DL370" s="49">
        <f t="shared" si="5348"/>
        <v>0</v>
      </c>
      <c r="DM370" s="50">
        <f t="shared" si="35"/>
        <v>0</v>
      </c>
      <c r="DN370" s="49">
        <f t="shared" ref="DN370:DY370" si="5349">SUM(DN371:DN373)</f>
        <v>0</v>
      </c>
      <c r="DO370" s="49">
        <f t="shared" si="5349"/>
        <v>0</v>
      </c>
      <c r="DP370" s="49">
        <f t="shared" si="5349"/>
        <v>0</v>
      </c>
      <c r="DQ370" s="49">
        <f t="shared" si="5349"/>
        <v>0</v>
      </c>
      <c r="DR370" s="49">
        <f t="shared" si="5349"/>
        <v>0</v>
      </c>
      <c r="DS370" s="49">
        <f t="shared" si="5349"/>
        <v>0</v>
      </c>
      <c r="DT370" s="49">
        <f t="shared" si="5349"/>
        <v>0</v>
      </c>
      <c r="DU370" s="49">
        <f t="shared" si="5349"/>
        <v>0</v>
      </c>
      <c r="DV370" s="49">
        <f t="shared" si="5349"/>
        <v>0</v>
      </c>
      <c r="DW370" s="49">
        <f t="shared" si="5349"/>
        <v>0</v>
      </c>
      <c r="DX370" s="49">
        <f t="shared" si="5349"/>
        <v>0</v>
      </c>
      <c r="DY370" s="49">
        <f t="shared" si="5349"/>
        <v>0</v>
      </c>
      <c r="DZ370" s="50">
        <f t="shared" si="37"/>
        <v>0</v>
      </c>
      <c r="EA370" s="49">
        <f t="shared" ref="EA370:EL370" si="5350">SUM(EA371:EA373)</f>
        <v>0</v>
      </c>
      <c r="EB370" s="49">
        <f t="shared" si="5350"/>
        <v>0</v>
      </c>
      <c r="EC370" s="49">
        <f t="shared" si="5350"/>
        <v>0</v>
      </c>
      <c r="ED370" s="49">
        <f t="shared" si="5350"/>
        <v>0</v>
      </c>
      <c r="EE370" s="49">
        <f t="shared" si="5350"/>
        <v>0</v>
      </c>
      <c r="EF370" s="49">
        <f t="shared" si="5350"/>
        <v>0</v>
      </c>
      <c r="EG370" s="49">
        <f t="shared" si="5350"/>
        <v>0</v>
      </c>
      <c r="EH370" s="49">
        <f t="shared" si="5350"/>
        <v>0</v>
      </c>
      <c r="EI370" s="49">
        <f t="shared" si="5350"/>
        <v>0</v>
      </c>
      <c r="EJ370" s="49">
        <f t="shared" si="5350"/>
        <v>0</v>
      </c>
      <c r="EK370" s="49">
        <f t="shared" si="5350"/>
        <v>0</v>
      </c>
      <c r="EL370" s="49">
        <f t="shared" si="5350"/>
        <v>0</v>
      </c>
      <c r="EM370" s="50">
        <f t="shared" si="39"/>
        <v>0</v>
      </c>
      <c r="EN370" s="49">
        <f t="shared" ref="EN370:EY370" si="5351">SUM(EN371:EN373)</f>
        <v>0</v>
      </c>
      <c r="EO370" s="49">
        <f t="shared" si="5351"/>
        <v>0</v>
      </c>
      <c r="EP370" s="49">
        <f t="shared" si="5351"/>
        <v>0</v>
      </c>
      <c r="EQ370" s="49">
        <f t="shared" si="5351"/>
        <v>0</v>
      </c>
      <c r="ER370" s="49">
        <f t="shared" si="5351"/>
        <v>0</v>
      </c>
      <c r="ES370" s="49">
        <f t="shared" si="5351"/>
        <v>0</v>
      </c>
      <c r="ET370" s="49">
        <f t="shared" si="5351"/>
        <v>0</v>
      </c>
      <c r="EU370" s="49">
        <f t="shared" si="5351"/>
        <v>0</v>
      </c>
      <c r="EV370" s="49">
        <f t="shared" si="5351"/>
        <v>0</v>
      </c>
      <c r="EW370" s="49">
        <f t="shared" si="5351"/>
        <v>0</v>
      </c>
      <c r="EX370" s="49">
        <f t="shared" si="5351"/>
        <v>0</v>
      </c>
      <c r="EY370" s="49">
        <f t="shared" si="5351"/>
        <v>0</v>
      </c>
      <c r="EZ370" s="51">
        <f t="shared" si="41"/>
        <v>0</v>
      </c>
      <c r="FA370" s="49">
        <f t="shared" ref="FA370:FL370" si="5352">SUM(FA371:FA373)</f>
        <v>0</v>
      </c>
      <c r="FB370" s="49">
        <f t="shared" si="5352"/>
        <v>0</v>
      </c>
      <c r="FC370" s="49">
        <f t="shared" si="5352"/>
        <v>0</v>
      </c>
      <c r="FD370" s="49">
        <f t="shared" si="5352"/>
        <v>0</v>
      </c>
      <c r="FE370" s="49">
        <f t="shared" si="5352"/>
        <v>0</v>
      </c>
      <c r="FF370" s="49">
        <f t="shared" si="5352"/>
        <v>0</v>
      </c>
      <c r="FG370" s="49">
        <f t="shared" si="5352"/>
        <v>0</v>
      </c>
      <c r="FH370" s="49">
        <f t="shared" si="5352"/>
        <v>0</v>
      </c>
      <c r="FI370" s="49">
        <f t="shared" si="5352"/>
        <v>0</v>
      </c>
      <c r="FJ370" s="49">
        <f t="shared" si="5352"/>
        <v>0</v>
      </c>
      <c r="FK370" s="49">
        <f t="shared" si="5352"/>
        <v>0</v>
      </c>
      <c r="FL370" s="49">
        <f t="shared" si="5352"/>
        <v>0</v>
      </c>
      <c r="FM370" s="51">
        <f t="shared" si="43"/>
        <v>0</v>
      </c>
      <c r="FN370" s="2"/>
      <c r="FO370" s="2"/>
      <c r="FP370" s="8">
        <f t="shared" ref="FP370:GA370" si="5353">SUM(FP371:FP373)</f>
        <v>2995.640545</v>
      </c>
      <c r="FQ370" s="8">
        <f t="shared" si="5353"/>
        <v>3271.554806</v>
      </c>
      <c r="FR370" s="8">
        <f t="shared" si="5353"/>
        <v>3665.718035</v>
      </c>
      <c r="FS370" s="8">
        <f t="shared" si="5353"/>
        <v>3665.718035</v>
      </c>
      <c r="FT370" s="8">
        <f t="shared" si="5353"/>
        <v>3744.550681</v>
      </c>
      <c r="FU370" s="8">
        <f t="shared" si="5353"/>
        <v>3981.048619</v>
      </c>
      <c r="FV370" s="8">
        <f t="shared" si="5353"/>
        <v>4572.293464</v>
      </c>
      <c r="FW370" s="8">
        <f t="shared" si="5353"/>
        <v>4454.044495</v>
      </c>
      <c r="FX370" s="8">
        <f t="shared" si="5353"/>
        <v>3963.33936</v>
      </c>
      <c r="FY370" s="8">
        <f t="shared" si="5353"/>
        <v>3740.214857</v>
      </c>
      <c r="FZ370" s="8">
        <f t="shared" si="5353"/>
        <v>4318.424286</v>
      </c>
      <c r="GA370" s="8">
        <f t="shared" si="5353"/>
        <v>4927.04037</v>
      </c>
      <c r="GB370" s="52">
        <f t="shared" si="45"/>
        <v>47299.58755</v>
      </c>
      <c r="GC370" s="8">
        <f t="shared" ref="GC370:GN370" si="5354">SUM(GC371:GC373)</f>
        <v>4264.480128</v>
      </c>
      <c r="GD370" s="8">
        <f t="shared" si="5354"/>
        <v>4657.261193</v>
      </c>
      <c r="GE370" s="8">
        <f t="shared" si="5354"/>
        <v>5218.376999</v>
      </c>
      <c r="GF370" s="8">
        <f t="shared" si="5354"/>
        <v>5218.376999</v>
      </c>
      <c r="GG370" s="8">
        <f t="shared" si="5354"/>
        <v>5330.60016</v>
      </c>
      <c r="GH370" s="8">
        <f t="shared" si="5354"/>
        <v>5667.269644</v>
      </c>
      <c r="GI370" s="8">
        <f t="shared" si="5354"/>
        <v>6508.943353</v>
      </c>
      <c r="GJ370" s="8">
        <f t="shared" si="5354"/>
        <v>6340.608612</v>
      </c>
      <c r="GK370" s="8">
        <f t="shared" si="5354"/>
        <v>5615.836172</v>
      </c>
      <c r="GL370" s="8">
        <f t="shared" si="5354"/>
        <v>5333.28092</v>
      </c>
      <c r="GM370" s="8">
        <f t="shared" si="5354"/>
        <v>6164.915001</v>
      </c>
      <c r="GN370" s="8">
        <f t="shared" si="5354"/>
        <v>7013.947579</v>
      </c>
      <c r="GO370" s="52">
        <f t="shared" si="47"/>
        <v>67333.89676</v>
      </c>
      <c r="GP370" s="53">
        <f t="shared" ref="GP370:HA370" si="5355">SUM(GP371:GP373)</f>
        <v>6360.094585</v>
      </c>
      <c r="GQ370" s="53">
        <f t="shared" si="5355"/>
        <v>6945.89277</v>
      </c>
      <c r="GR370" s="53">
        <f t="shared" si="5355"/>
        <v>7782.747321</v>
      </c>
      <c r="GS370" s="53">
        <f t="shared" si="5355"/>
        <v>7782.747321</v>
      </c>
      <c r="GT370" s="53">
        <f t="shared" si="5355"/>
        <v>7950.118231</v>
      </c>
      <c r="GU370" s="53">
        <f t="shared" si="5355"/>
        <v>8452.230961</v>
      </c>
      <c r="GV370" s="53">
        <f t="shared" si="5355"/>
        <v>9707.512787</v>
      </c>
      <c r="GW370" s="53">
        <f t="shared" si="5355"/>
        <v>9456.456422</v>
      </c>
      <c r="GX370" s="53">
        <f t="shared" si="5355"/>
        <v>8347.833031</v>
      </c>
      <c r="GY370" s="53">
        <f t="shared" si="5355"/>
        <v>7974.193479</v>
      </c>
      <c r="GZ370" s="53">
        <f t="shared" si="5355"/>
        <v>9202.037283</v>
      </c>
      <c r="HA370" s="53">
        <f t="shared" si="5355"/>
        <v>10460.68188</v>
      </c>
      <c r="HB370" s="52">
        <f t="shared" si="49"/>
        <v>100422.5461</v>
      </c>
      <c r="HC370" s="53">
        <f t="shared" ref="HC370:HN370" si="5356">SUM(HC371:HC373)</f>
        <v>9678.57127</v>
      </c>
      <c r="HD370" s="53">
        <f t="shared" si="5356"/>
        <v>10570.01862</v>
      </c>
      <c r="HE370" s="53">
        <f t="shared" si="5356"/>
        <v>11843.51484</v>
      </c>
      <c r="HF370" s="53">
        <f t="shared" si="5356"/>
        <v>11843.51484</v>
      </c>
      <c r="HG370" s="53">
        <f t="shared" si="5356"/>
        <v>12098.21409</v>
      </c>
      <c r="HH370" s="53">
        <f t="shared" si="5356"/>
        <v>12862.31182</v>
      </c>
      <c r="HI370" s="53">
        <f t="shared" si="5356"/>
        <v>14772.55615</v>
      </c>
      <c r="HJ370" s="53">
        <f t="shared" si="5356"/>
        <v>14390.50728</v>
      </c>
      <c r="HK370" s="53">
        <f t="shared" si="5356"/>
        <v>12669.98433</v>
      </c>
      <c r="HL370" s="53">
        <f t="shared" si="5356"/>
        <v>12161.04628</v>
      </c>
      <c r="HM370" s="53">
        <f t="shared" si="5356"/>
        <v>14010.60409</v>
      </c>
      <c r="HN370" s="53">
        <f t="shared" si="5356"/>
        <v>15918.70275</v>
      </c>
      <c r="HO370" s="52">
        <f t="shared" si="51"/>
        <v>152819.5464</v>
      </c>
      <c r="HP370" s="53">
        <f t="shared" ref="HP370:IA370" si="5357">SUM(HP371:HP373)</f>
        <v>14951.515</v>
      </c>
      <c r="HQ370" s="53">
        <f t="shared" si="5357"/>
        <v>16328.62823</v>
      </c>
      <c r="HR370" s="53">
        <f t="shared" si="5357"/>
        <v>18295.93283</v>
      </c>
      <c r="HS370" s="53">
        <f t="shared" si="5357"/>
        <v>18295.93283</v>
      </c>
      <c r="HT370" s="53">
        <f t="shared" si="5357"/>
        <v>18689.39375</v>
      </c>
      <c r="HU370" s="53">
        <f t="shared" si="5357"/>
        <v>19869.77652</v>
      </c>
      <c r="HV370" s="53">
        <f t="shared" si="5357"/>
        <v>22820.73343</v>
      </c>
      <c r="HW370" s="53">
        <f t="shared" si="5357"/>
        <v>22230.54204</v>
      </c>
      <c r="HX370" s="53">
        <f t="shared" si="5357"/>
        <v>19534.41973</v>
      </c>
      <c r="HY370" s="53">
        <f t="shared" si="5357"/>
        <v>18819.93409</v>
      </c>
      <c r="HZ370" s="53">
        <f t="shared" si="5357"/>
        <v>21648.43665</v>
      </c>
      <c r="IA370" s="53">
        <f t="shared" si="5357"/>
        <v>24591.30757</v>
      </c>
      <c r="IB370" s="52">
        <f t="shared" si="53"/>
        <v>236076.5527</v>
      </c>
      <c r="IC370" s="53">
        <f t="shared" ref="IC370:IN370" si="5358">SUM(IC371:IC373)</f>
        <v>21787.52889</v>
      </c>
      <c r="ID370" s="53">
        <f t="shared" si="5358"/>
        <v>23794.27498</v>
      </c>
      <c r="IE370" s="53">
        <f t="shared" si="5358"/>
        <v>26661.05509</v>
      </c>
      <c r="IF370" s="53">
        <f t="shared" si="5358"/>
        <v>26661.05509</v>
      </c>
      <c r="IG370" s="53">
        <f t="shared" si="5358"/>
        <v>27234.41112</v>
      </c>
      <c r="IH370" s="53">
        <f t="shared" si="5358"/>
        <v>28954.47919</v>
      </c>
      <c r="II370" s="53">
        <f t="shared" si="5358"/>
        <v>33254.64936</v>
      </c>
      <c r="IJ370" s="53">
        <f t="shared" si="5358"/>
        <v>32394.61533</v>
      </c>
      <c r="IK370" s="53">
        <f t="shared" si="5358"/>
        <v>28422.04956</v>
      </c>
      <c r="IL370" s="53">
        <f t="shared" si="5358"/>
        <v>27466.59023</v>
      </c>
      <c r="IM370" s="53">
        <f t="shared" si="5358"/>
        <v>31548.15379</v>
      </c>
      <c r="IN370" s="53">
        <f t="shared" si="5358"/>
        <v>35834.75147</v>
      </c>
      <c r="IO370" s="52">
        <f t="shared" si="55"/>
        <v>344013.6141</v>
      </c>
      <c r="IP370" s="53">
        <f t="shared" ref="IP370:JA370" si="5359">SUM(IP371:IP373)</f>
        <v>32007.80502</v>
      </c>
      <c r="IQ370" s="53">
        <f t="shared" si="5359"/>
        <v>34955.89232</v>
      </c>
      <c r="IR370" s="53">
        <f t="shared" si="5359"/>
        <v>39167.44561</v>
      </c>
      <c r="IS370" s="53">
        <f t="shared" si="5359"/>
        <v>39167.44561</v>
      </c>
      <c r="IT370" s="53">
        <f t="shared" si="5359"/>
        <v>40009.75627</v>
      </c>
      <c r="IU370" s="53">
        <f t="shared" si="5359"/>
        <v>42536.68825</v>
      </c>
      <c r="IV370" s="53">
        <f t="shared" si="5359"/>
        <v>48854.01818</v>
      </c>
      <c r="IW370" s="53">
        <f t="shared" si="5359"/>
        <v>47590.5522</v>
      </c>
      <c r="IX370" s="53">
        <f t="shared" si="5359"/>
        <v>41734.09869</v>
      </c>
      <c r="IY370" s="53">
        <f t="shared" si="5359"/>
        <v>40397.61344</v>
      </c>
      <c r="IZ370" s="53">
        <f t="shared" si="5359"/>
        <v>46320.66327</v>
      </c>
      <c r="JA370" s="53">
        <f t="shared" si="5359"/>
        <v>52644.41615</v>
      </c>
      <c r="JB370" s="52">
        <f t="shared" si="57"/>
        <v>505386.395</v>
      </c>
      <c r="JC370" s="2"/>
      <c r="JD370" s="2"/>
      <c r="JE370" s="19">
        <f t="shared" si="58"/>
        <v>0</v>
      </c>
      <c r="JF370" s="19">
        <f t="shared" si="59"/>
        <v>0</v>
      </c>
      <c r="JG370" s="48">
        <f t="shared" si="60"/>
        <v>0</v>
      </c>
      <c r="JH370" s="48">
        <f t="shared" si="61"/>
        <v>0</v>
      </c>
      <c r="JI370" s="48">
        <f t="shared" si="62"/>
        <v>0</v>
      </c>
      <c r="JJ370" s="48">
        <f t="shared" si="63"/>
        <v>0</v>
      </c>
      <c r="JK370" s="48">
        <f t="shared" si="64"/>
        <v>0</v>
      </c>
    </row>
    <row r="371" ht="19.5" customHeight="1" outlineLevel="1">
      <c r="A371" s="2"/>
      <c r="B371" s="13" t="s">
        <v>18</v>
      </c>
      <c r="C371" s="10">
        <f t="shared" ref="C371:N371" si="5360">C315-C343</f>
        <v>1413.682961</v>
      </c>
      <c r="D371" s="10">
        <f t="shared" si="5360"/>
        <v>1543.890602</v>
      </c>
      <c r="E371" s="10">
        <f t="shared" si="5360"/>
        <v>1729.901517</v>
      </c>
      <c r="F371" s="10">
        <f t="shared" si="5360"/>
        <v>1729.901517</v>
      </c>
      <c r="G371" s="10">
        <f t="shared" si="5360"/>
        <v>1767.103701</v>
      </c>
      <c r="H371" s="10">
        <f t="shared" si="5360"/>
        <v>1878.71025</v>
      </c>
      <c r="I371" s="10">
        <f t="shared" si="5360"/>
        <v>2157.726624</v>
      </c>
      <c r="J371" s="10">
        <f t="shared" si="5360"/>
        <v>2101.923349</v>
      </c>
      <c r="K371" s="10">
        <f t="shared" si="5360"/>
        <v>1953.114616</v>
      </c>
      <c r="L371" s="10">
        <f t="shared" si="5360"/>
        <v>1841.508067</v>
      </c>
      <c r="M371" s="10">
        <f t="shared" si="5360"/>
        <v>1878.71025</v>
      </c>
      <c r="N371" s="10">
        <f t="shared" si="5360"/>
        <v>2325.136448</v>
      </c>
      <c r="O371" s="10">
        <f t="shared" si="21"/>
        <v>22321.3099</v>
      </c>
      <c r="P371" s="10">
        <f t="shared" ref="P371:AA371" si="5361">P315-P343</f>
        <v>2027.302264</v>
      </c>
      <c r="Q371" s="10">
        <f t="shared" si="5361"/>
        <v>2214.027472</v>
      </c>
      <c r="R371" s="10">
        <f t="shared" si="5361"/>
        <v>2480.77777</v>
      </c>
      <c r="S371" s="10">
        <f t="shared" si="5361"/>
        <v>2480.77777</v>
      </c>
      <c r="T371" s="10">
        <f t="shared" si="5361"/>
        <v>2534.12783</v>
      </c>
      <c r="U371" s="10">
        <f t="shared" si="5361"/>
        <v>2694.178009</v>
      </c>
      <c r="V371" s="10">
        <f t="shared" si="5361"/>
        <v>3094.303455</v>
      </c>
      <c r="W371" s="10">
        <f t="shared" si="5361"/>
        <v>3014.278366</v>
      </c>
      <c r="X371" s="10">
        <f t="shared" si="5361"/>
        <v>2800.878128</v>
      </c>
      <c r="Y371" s="10">
        <f t="shared" si="5361"/>
        <v>2640.827949</v>
      </c>
      <c r="Z371" s="10">
        <f t="shared" si="5361"/>
        <v>2694.178009</v>
      </c>
      <c r="AA371" s="10">
        <f t="shared" si="5361"/>
        <v>3334.378724</v>
      </c>
      <c r="AB371" s="10">
        <f t="shared" si="23"/>
        <v>32010.03575</v>
      </c>
      <c r="AC371" s="10">
        <f t="shared" ref="AC371:AN371" si="5362">AC315-AC343</f>
        <v>3120.749139</v>
      </c>
      <c r="AD371" s="10">
        <f t="shared" si="5362"/>
        <v>3408.18656</v>
      </c>
      <c r="AE371" s="10">
        <f t="shared" si="5362"/>
        <v>3818.811447</v>
      </c>
      <c r="AF371" s="10">
        <f t="shared" si="5362"/>
        <v>3818.811447</v>
      </c>
      <c r="AG371" s="10">
        <f t="shared" si="5362"/>
        <v>3900.936424</v>
      </c>
      <c r="AH371" s="10">
        <f t="shared" si="5362"/>
        <v>4147.311356</v>
      </c>
      <c r="AI371" s="10">
        <f t="shared" si="5362"/>
        <v>4763.248686</v>
      </c>
      <c r="AJ371" s="10">
        <f t="shared" si="5362"/>
        <v>4640.06122</v>
      </c>
      <c r="AK371" s="10">
        <f t="shared" si="5362"/>
        <v>4311.561311</v>
      </c>
      <c r="AL371" s="10">
        <f t="shared" si="5362"/>
        <v>4065.186379</v>
      </c>
      <c r="AM371" s="10">
        <f t="shared" si="5362"/>
        <v>4147.311356</v>
      </c>
      <c r="AN371" s="10">
        <f t="shared" si="5362"/>
        <v>5132.811084</v>
      </c>
      <c r="AO371" s="10">
        <f t="shared" si="25"/>
        <v>49274.98641</v>
      </c>
      <c r="AP371" s="10">
        <f t="shared" ref="AP371:BA371" si="5363">AP315-AP343</f>
        <v>4881.215483</v>
      </c>
      <c r="AQ371" s="10">
        <f t="shared" si="5363"/>
        <v>5330.80112</v>
      </c>
      <c r="AR371" s="10">
        <f t="shared" si="5363"/>
        <v>5973.066315</v>
      </c>
      <c r="AS371" s="10">
        <f t="shared" si="5363"/>
        <v>5973.066315</v>
      </c>
      <c r="AT371" s="10">
        <f t="shared" si="5363"/>
        <v>6101.519354</v>
      </c>
      <c r="AU371" s="10">
        <f t="shared" si="5363"/>
        <v>6486.878471</v>
      </c>
      <c r="AV371" s="10">
        <f t="shared" si="5363"/>
        <v>7450.276264</v>
      </c>
      <c r="AW371" s="10">
        <f t="shared" si="5363"/>
        <v>7257.596706</v>
      </c>
      <c r="AX371" s="10">
        <f t="shared" si="5363"/>
        <v>6743.784549</v>
      </c>
      <c r="AY371" s="10">
        <f t="shared" si="5363"/>
        <v>6358.425432</v>
      </c>
      <c r="AZ371" s="10">
        <f t="shared" si="5363"/>
        <v>6486.878471</v>
      </c>
      <c r="BA371" s="10">
        <f t="shared" si="5363"/>
        <v>8028.31494</v>
      </c>
      <c r="BB371" s="10">
        <f t="shared" si="27"/>
        <v>77071.82342</v>
      </c>
      <c r="BC371" s="10">
        <f t="shared" ref="BC371:BN371" si="5364">BC315-BC343</f>
        <v>7718.458324</v>
      </c>
      <c r="BD371" s="10">
        <f t="shared" si="5364"/>
        <v>8429.368959</v>
      </c>
      <c r="BE371" s="10">
        <f t="shared" si="5364"/>
        <v>9444.95558</v>
      </c>
      <c r="BF371" s="10">
        <f t="shared" si="5364"/>
        <v>9444.95558</v>
      </c>
      <c r="BG371" s="10">
        <f t="shared" si="5364"/>
        <v>9648.072904</v>
      </c>
      <c r="BH371" s="10">
        <f t="shared" si="5364"/>
        <v>10257.42488</v>
      </c>
      <c r="BI371" s="10">
        <f t="shared" si="5364"/>
        <v>11780.80481</v>
      </c>
      <c r="BJ371" s="10">
        <f t="shared" si="5364"/>
        <v>11476.12882</v>
      </c>
      <c r="BK371" s="10">
        <f t="shared" si="5364"/>
        <v>10663.65953</v>
      </c>
      <c r="BL371" s="10">
        <f t="shared" si="5364"/>
        <v>10054.30755</v>
      </c>
      <c r="BM371" s="10">
        <f t="shared" si="5364"/>
        <v>10257.42488</v>
      </c>
      <c r="BN371" s="10">
        <f t="shared" si="5364"/>
        <v>12694.83277</v>
      </c>
      <c r="BO371" s="10">
        <f t="shared" si="29"/>
        <v>121870.3946</v>
      </c>
      <c r="BP371" s="10">
        <f t="shared" ref="BP371:CA371" si="5365">BP315-BP343</f>
        <v>11478.79527</v>
      </c>
      <c r="BQ371" s="10">
        <f t="shared" si="5365"/>
        <v>12536.05273</v>
      </c>
      <c r="BR371" s="10">
        <f t="shared" si="5365"/>
        <v>14046.42052</v>
      </c>
      <c r="BS371" s="10">
        <f t="shared" si="5365"/>
        <v>14046.42052</v>
      </c>
      <c r="BT371" s="10">
        <f t="shared" si="5365"/>
        <v>14348.49408</v>
      </c>
      <c r="BU371" s="10">
        <f t="shared" si="5365"/>
        <v>15254.71476</v>
      </c>
      <c r="BV371" s="10">
        <f t="shared" si="5365"/>
        <v>17520.26646</v>
      </c>
      <c r="BW371" s="10">
        <f t="shared" si="5365"/>
        <v>17067.15612</v>
      </c>
      <c r="BX371" s="10">
        <f t="shared" si="5365"/>
        <v>15858.86188</v>
      </c>
      <c r="BY371" s="10">
        <f t="shared" si="5365"/>
        <v>14952.6412</v>
      </c>
      <c r="BZ371" s="10">
        <f t="shared" si="5365"/>
        <v>15254.71476</v>
      </c>
      <c r="CA371" s="10">
        <f t="shared" si="5365"/>
        <v>18879.59748</v>
      </c>
      <c r="CB371" s="10">
        <f t="shared" si="31"/>
        <v>181244.1358</v>
      </c>
      <c r="CC371" s="10">
        <f t="shared" ref="CC371:CN371" si="5366">CC315-CC343</f>
        <v>17177.97577</v>
      </c>
      <c r="CD371" s="10">
        <f t="shared" si="5366"/>
        <v>18760.15775</v>
      </c>
      <c r="CE371" s="10">
        <f t="shared" si="5366"/>
        <v>21020.41772</v>
      </c>
      <c r="CF371" s="10">
        <f t="shared" si="5366"/>
        <v>21020.41772</v>
      </c>
      <c r="CG371" s="10">
        <f t="shared" si="5366"/>
        <v>21472.46971</v>
      </c>
      <c r="CH371" s="10">
        <f t="shared" si="5366"/>
        <v>22828.6257</v>
      </c>
      <c r="CI371" s="10">
        <f t="shared" si="5366"/>
        <v>26219.01565</v>
      </c>
      <c r="CJ371" s="10">
        <f t="shared" si="5366"/>
        <v>25540.93766</v>
      </c>
      <c r="CK371" s="10">
        <f t="shared" si="5366"/>
        <v>23732.72968</v>
      </c>
      <c r="CL371" s="10">
        <f t="shared" si="5366"/>
        <v>22376.5737</v>
      </c>
      <c r="CM371" s="10">
        <f t="shared" si="5366"/>
        <v>22828.6257</v>
      </c>
      <c r="CN371" s="10">
        <f t="shared" si="5366"/>
        <v>28253.24962</v>
      </c>
      <c r="CO371" s="10">
        <f t="shared" si="33"/>
        <v>271231.1964</v>
      </c>
      <c r="CP371" s="2"/>
      <c r="CQ371" s="2"/>
      <c r="CR371" s="48">
        <f>O371-'ОПУ БС'!C371</f>
        <v>0</v>
      </c>
      <c r="CS371" s="48">
        <f>AB371-'ОПУ БС'!D371</f>
        <v>0</v>
      </c>
      <c r="CT371" s="48">
        <f>AO371-'ОПУ БС'!E371</f>
        <v>0</v>
      </c>
      <c r="CU371" s="48">
        <f>BB371-'ОПУ БС'!F371</f>
        <v>0</v>
      </c>
      <c r="CV371" s="48">
        <f>BO371-'ОПУ БС'!G371</f>
        <v>0</v>
      </c>
      <c r="CW371" s="48">
        <f>CB371-'ОПУ БС'!H371</f>
        <v>0</v>
      </c>
      <c r="CX371" s="48">
        <f>CO371-'ОПУ БС'!I371</f>
        <v>0</v>
      </c>
      <c r="CY371" s="2"/>
      <c r="CZ371" s="2"/>
      <c r="DA371" s="54">
        <f t="shared" ref="DA371:DL371" si="5367">DA315-DA343</f>
        <v>0</v>
      </c>
      <c r="DB371" s="54">
        <f t="shared" si="5367"/>
        <v>0</v>
      </c>
      <c r="DC371" s="54">
        <f t="shared" si="5367"/>
        <v>0</v>
      </c>
      <c r="DD371" s="54">
        <f t="shared" si="5367"/>
        <v>0</v>
      </c>
      <c r="DE371" s="54">
        <f t="shared" si="5367"/>
        <v>0</v>
      </c>
      <c r="DF371" s="54">
        <f t="shared" si="5367"/>
        <v>0</v>
      </c>
      <c r="DG371" s="54">
        <f t="shared" si="5367"/>
        <v>0</v>
      </c>
      <c r="DH371" s="54">
        <f t="shared" si="5367"/>
        <v>0</v>
      </c>
      <c r="DI371" s="54">
        <f t="shared" si="5367"/>
        <v>0</v>
      </c>
      <c r="DJ371" s="54">
        <f t="shared" si="5367"/>
        <v>0</v>
      </c>
      <c r="DK371" s="54">
        <f t="shared" si="5367"/>
        <v>0</v>
      </c>
      <c r="DL371" s="54">
        <f t="shared" si="5367"/>
        <v>0</v>
      </c>
      <c r="DM371" s="55">
        <f t="shared" si="35"/>
        <v>0</v>
      </c>
      <c r="DN371" s="54">
        <f t="shared" ref="DN371:DY371" si="5368">DN315-DN343</f>
        <v>0</v>
      </c>
      <c r="DO371" s="54">
        <f t="shared" si="5368"/>
        <v>0</v>
      </c>
      <c r="DP371" s="54">
        <f t="shared" si="5368"/>
        <v>0</v>
      </c>
      <c r="DQ371" s="54">
        <f t="shared" si="5368"/>
        <v>0</v>
      </c>
      <c r="DR371" s="54">
        <f t="shared" si="5368"/>
        <v>0</v>
      </c>
      <c r="DS371" s="54">
        <f t="shared" si="5368"/>
        <v>0</v>
      </c>
      <c r="DT371" s="54">
        <f t="shared" si="5368"/>
        <v>0</v>
      </c>
      <c r="DU371" s="54">
        <f t="shared" si="5368"/>
        <v>0</v>
      </c>
      <c r="DV371" s="54">
        <f t="shared" si="5368"/>
        <v>0</v>
      </c>
      <c r="DW371" s="54">
        <f t="shared" si="5368"/>
        <v>0</v>
      </c>
      <c r="DX371" s="54">
        <f t="shared" si="5368"/>
        <v>0</v>
      </c>
      <c r="DY371" s="54">
        <f t="shared" si="5368"/>
        <v>0</v>
      </c>
      <c r="DZ371" s="50">
        <f t="shared" si="37"/>
        <v>0</v>
      </c>
      <c r="EA371" s="54">
        <f t="shared" ref="EA371:EL371" si="5369">EA315-EA343</f>
        <v>0</v>
      </c>
      <c r="EB371" s="54">
        <f t="shared" si="5369"/>
        <v>0</v>
      </c>
      <c r="EC371" s="54">
        <f t="shared" si="5369"/>
        <v>0</v>
      </c>
      <c r="ED371" s="54">
        <f t="shared" si="5369"/>
        <v>0</v>
      </c>
      <c r="EE371" s="54">
        <f t="shared" si="5369"/>
        <v>0</v>
      </c>
      <c r="EF371" s="54">
        <f t="shared" si="5369"/>
        <v>0</v>
      </c>
      <c r="EG371" s="54">
        <f t="shared" si="5369"/>
        <v>0</v>
      </c>
      <c r="EH371" s="54">
        <f t="shared" si="5369"/>
        <v>0</v>
      </c>
      <c r="EI371" s="54">
        <f t="shared" si="5369"/>
        <v>0</v>
      </c>
      <c r="EJ371" s="54">
        <f t="shared" si="5369"/>
        <v>0</v>
      </c>
      <c r="EK371" s="54">
        <f t="shared" si="5369"/>
        <v>0</v>
      </c>
      <c r="EL371" s="54">
        <f t="shared" si="5369"/>
        <v>0</v>
      </c>
      <c r="EM371" s="50">
        <f t="shared" si="39"/>
        <v>0</v>
      </c>
      <c r="EN371" s="54">
        <f t="shared" ref="EN371:EY371" si="5370">EN315-EN343</f>
        <v>0</v>
      </c>
      <c r="EO371" s="54">
        <f t="shared" si="5370"/>
        <v>0</v>
      </c>
      <c r="EP371" s="54">
        <f t="shared" si="5370"/>
        <v>0</v>
      </c>
      <c r="EQ371" s="54">
        <f t="shared" si="5370"/>
        <v>0</v>
      </c>
      <c r="ER371" s="54">
        <f t="shared" si="5370"/>
        <v>0</v>
      </c>
      <c r="ES371" s="54">
        <f t="shared" si="5370"/>
        <v>0</v>
      </c>
      <c r="ET371" s="54">
        <f t="shared" si="5370"/>
        <v>0</v>
      </c>
      <c r="EU371" s="54">
        <f t="shared" si="5370"/>
        <v>0</v>
      </c>
      <c r="EV371" s="54">
        <f t="shared" si="5370"/>
        <v>0</v>
      </c>
      <c r="EW371" s="54">
        <f t="shared" si="5370"/>
        <v>0</v>
      </c>
      <c r="EX371" s="54">
        <f t="shared" si="5370"/>
        <v>0</v>
      </c>
      <c r="EY371" s="54">
        <f t="shared" si="5370"/>
        <v>0</v>
      </c>
      <c r="EZ371" s="51">
        <f t="shared" si="41"/>
        <v>0</v>
      </c>
      <c r="FA371" s="54">
        <f t="shared" ref="FA371:FL371" si="5371">FA315-FA343</f>
        <v>0</v>
      </c>
      <c r="FB371" s="54">
        <f t="shared" si="5371"/>
        <v>0</v>
      </c>
      <c r="FC371" s="54">
        <f t="shared" si="5371"/>
        <v>0</v>
      </c>
      <c r="FD371" s="54">
        <f t="shared" si="5371"/>
        <v>0</v>
      </c>
      <c r="FE371" s="54">
        <f t="shared" si="5371"/>
        <v>0</v>
      </c>
      <c r="FF371" s="54">
        <f t="shared" si="5371"/>
        <v>0</v>
      </c>
      <c r="FG371" s="54">
        <f t="shared" si="5371"/>
        <v>0</v>
      </c>
      <c r="FH371" s="54">
        <f t="shared" si="5371"/>
        <v>0</v>
      </c>
      <c r="FI371" s="54">
        <f t="shared" si="5371"/>
        <v>0</v>
      </c>
      <c r="FJ371" s="54">
        <f t="shared" si="5371"/>
        <v>0</v>
      </c>
      <c r="FK371" s="54">
        <f t="shared" si="5371"/>
        <v>0</v>
      </c>
      <c r="FL371" s="54">
        <f t="shared" si="5371"/>
        <v>0</v>
      </c>
      <c r="FM371" s="51">
        <f t="shared" si="43"/>
        <v>0</v>
      </c>
      <c r="FN371" s="2"/>
      <c r="FO371" s="2"/>
      <c r="FP371" s="10">
        <f t="shared" ref="FP371:GA371" si="5372">FP315-FP343</f>
        <v>1413.682961</v>
      </c>
      <c r="FQ371" s="10">
        <f t="shared" si="5372"/>
        <v>1543.890602</v>
      </c>
      <c r="FR371" s="10">
        <f t="shared" si="5372"/>
        <v>1729.901517</v>
      </c>
      <c r="FS371" s="10">
        <f t="shared" si="5372"/>
        <v>1729.901517</v>
      </c>
      <c r="FT371" s="10">
        <f t="shared" si="5372"/>
        <v>1767.103701</v>
      </c>
      <c r="FU371" s="10">
        <f t="shared" si="5372"/>
        <v>1878.71025</v>
      </c>
      <c r="FV371" s="10">
        <f t="shared" si="5372"/>
        <v>2157.726624</v>
      </c>
      <c r="FW371" s="10">
        <f t="shared" si="5372"/>
        <v>2101.923349</v>
      </c>
      <c r="FX371" s="10">
        <f t="shared" si="5372"/>
        <v>1953.114616</v>
      </c>
      <c r="FY371" s="10">
        <f t="shared" si="5372"/>
        <v>1841.508067</v>
      </c>
      <c r="FZ371" s="10">
        <f t="shared" si="5372"/>
        <v>1878.71025</v>
      </c>
      <c r="GA371" s="10">
        <f t="shared" si="5372"/>
        <v>2325.136448</v>
      </c>
      <c r="GB371" s="52">
        <f t="shared" si="45"/>
        <v>22321.3099</v>
      </c>
      <c r="GC371" s="10">
        <f t="shared" ref="GC371:GN371" si="5373">GC315-GC343</f>
        <v>2027.302264</v>
      </c>
      <c r="GD371" s="10">
        <f t="shared" si="5373"/>
        <v>2214.027472</v>
      </c>
      <c r="GE371" s="10">
        <f t="shared" si="5373"/>
        <v>2480.77777</v>
      </c>
      <c r="GF371" s="10">
        <f t="shared" si="5373"/>
        <v>2480.77777</v>
      </c>
      <c r="GG371" s="10">
        <f t="shared" si="5373"/>
        <v>2534.12783</v>
      </c>
      <c r="GH371" s="10">
        <f t="shared" si="5373"/>
        <v>2694.178009</v>
      </c>
      <c r="GI371" s="10">
        <f t="shared" si="5373"/>
        <v>3094.303455</v>
      </c>
      <c r="GJ371" s="10">
        <f t="shared" si="5373"/>
        <v>3014.278366</v>
      </c>
      <c r="GK371" s="10">
        <f t="shared" si="5373"/>
        <v>2800.878128</v>
      </c>
      <c r="GL371" s="10">
        <f t="shared" si="5373"/>
        <v>2640.827949</v>
      </c>
      <c r="GM371" s="10">
        <f t="shared" si="5373"/>
        <v>2694.178009</v>
      </c>
      <c r="GN371" s="10">
        <f t="shared" si="5373"/>
        <v>3334.378724</v>
      </c>
      <c r="GO371" s="52">
        <f t="shared" si="47"/>
        <v>32010.03575</v>
      </c>
      <c r="GP371" s="63">
        <f t="shared" ref="GP371:HA371" si="5374">GP315-GP343</f>
        <v>3120.749139</v>
      </c>
      <c r="GQ371" s="63">
        <f t="shared" si="5374"/>
        <v>3408.18656</v>
      </c>
      <c r="GR371" s="63">
        <f t="shared" si="5374"/>
        <v>3818.811447</v>
      </c>
      <c r="GS371" s="63">
        <f t="shared" si="5374"/>
        <v>3818.811447</v>
      </c>
      <c r="GT371" s="63">
        <f t="shared" si="5374"/>
        <v>3900.936424</v>
      </c>
      <c r="GU371" s="63">
        <f t="shared" si="5374"/>
        <v>4147.311356</v>
      </c>
      <c r="GV371" s="63">
        <f t="shared" si="5374"/>
        <v>4763.248686</v>
      </c>
      <c r="GW371" s="63">
        <f t="shared" si="5374"/>
        <v>4640.06122</v>
      </c>
      <c r="GX371" s="63">
        <f t="shared" si="5374"/>
        <v>4311.561311</v>
      </c>
      <c r="GY371" s="63">
        <f t="shared" si="5374"/>
        <v>4065.186379</v>
      </c>
      <c r="GZ371" s="63">
        <f t="shared" si="5374"/>
        <v>4147.311356</v>
      </c>
      <c r="HA371" s="63">
        <f t="shared" si="5374"/>
        <v>5132.811084</v>
      </c>
      <c r="HB371" s="52">
        <f t="shared" si="49"/>
        <v>49274.98641</v>
      </c>
      <c r="HC371" s="63">
        <f t="shared" ref="HC371:HN371" si="5375">HC315-HC343</f>
        <v>4881.215483</v>
      </c>
      <c r="HD371" s="63">
        <f t="shared" si="5375"/>
        <v>5330.80112</v>
      </c>
      <c r="HE371" s="63">
        <f t="shared" si="5375"/>
        <v>5973.066315</v>
      </c>
      <c r="HF371" s="63">
        <f t="shared" si="5375"/>
        <v>5973.066315</v>
      </c>
      <c r="HG371" s="63">
        <f t="shared" si="5375"/>
        <v>6101.519354</v>
      </c>
      <c r="HH371" s="63">
        <f t="shared" si="5375"/>
        <v>6486.878471</v>
      </c>
      <c r="HI371" s="63">
        <f t="shared" si="5375"/>
        <v>7450.276264</v>
      </c>
      <c r="HJ371" s="63">
        <f t="shared" si="5375"/>
        <v>7257.596706</v>
      </c>
      <c r="HK371" s="63">
        <f t="shared" si="5375"/>
        <v>6743.784549</v>
      </c>
      <c r="HL371" s="63">
        <f t="shared" si="5375"/>
        <v>6358.425432</v>
      </c>
      <c r="HM371" s="63">
        <f t="shared" si="5375"/>
        <v>6486.878471</v>
      </c>
      <c r="HN371" s="63">
        <f t="shared" si="5375"/>
        <v>8028.31494</v>
      </c>
      <c r="HO371" s="52">
        <f t="shared" si="51"/>
        <v>77071.82342</v>
      </c>
      <c r="HP371" s="63">
        <f t="shared" ref="HP371:IA371" si="5376">HP315-HP343</f>
        <v>7718.458324</v>
      </c>
      <c r="HQ371" s="63">
        <f t="shared" si="5376"/>
        <v>8429.368959</v>
      </c>
      <c r="HR371" s="63">
        <f t="shared" si="5376"/>
        <v>9444.95558</v>
      </c>
      <c r="HS371" s="63">
        <f t="shared" si="5376"/>
        <v>9444.95558</v>
      </c>
      <c r="HT371" s="63">
        <f t="shared" si="5376"/>
        <v>9648.072904</v>
      </c>
      <c r="HU371" s="63">
        <f t="shared" si="5376"/>
        <v>10257.42488</v>
      </c>
      <c r="HV371" s="63">
        <f t="shared" si="5376"/>
        <v>11780.80481</v>
      </c>
      <c r="HW371" s="63">
        <f t="shared" si="5376"/>
        <v>11476.12882</v>
      </c>
      <c r="HX371" s="63">
        <f t="shared" si="5376"/>
        <v>10663.65953</v>
      </c>
      <c r="HY371" s="63">
        <f t="shared" si="5376"/>
        <v>10054.30755</v>
      </c>
      <c r="HZ371" s="63">
        <f t="shared" si="5376"/>
        <v>10257.42488</v>
      </c>
      <c r="IA371" s="63">
        <f t="shared" si="5376"/>
        <v>12694.83277</v>
      </c>
      <c r="IB371" s="52">
        <f t="shared" si="53"/>
        <v>121870.3946</v>
      </c>
      <c r="IC371" s="63">
        <f t="shared" ref="IC371:IN371" si="5377">IC315-IC343</f>
        <v>11478.79527</v>
      </c>
      <c r="ID371" s="63">
        <f t="shared" si="5377"/>
        <v>12536.05273</v>
      </c>
      <c r="IE371" s="63">
        <f t="shared" si="5377"/>
        <v>14046.42052</v>
      </c>
      <c r="IF371" s="63">
        <f t="shared" si="5377"/>
        <v>14046.42052</v>
      </c>
      <c r="IG371" s="63">
        <f t="shared" si="5377"/>
        <v>14348.49408</v>
      </c>
      <c r="IH371" s="63">
        <f t="shared" si="5377"/>
        <v>15254.71476</v>
      </c>
      <c r="II371" s="63">
        <f t="shared" si="5377"/>
        <v>17520.26646</v>
      </c>
      <c r="IJ371" s="63">
        <f t="shared" si="5377"/>
        <v>17067.15612</v>
      </c>
      <c r="IK371" s="63">
        <f t="shared" si="5377"/>
        <v>15858.86188</v>
      </c>
      <c r="IL371" s="63">
        <f t="shared" si="5377"/>
        <v>14952.6412</v>
      </c>
      <c r="IM371" s="63">
        <f t="shared" si="5377"/>
        <v>15254.71476</v>
      </c>
      <c r="IN371" s="63">
        <f t="shared" si="5377"/>
        <v>18879.59748</v>
      </c>
      <c r="IO371" s="52">
        <f t="shared" si="55"/>
        <v>181244.1358</v>
      </c>
      <c r="IP371" s="63">
        <f t="shared" ref="IP371:JA371" si="5378">IP315-IP343</f>
        <v>17177.97577</v>
      </c>
      <c r="IQ371" s="63">
        <f t="shared" si="5378"/>
        <v>18760.15775</v>
      </c>
      <c r="IR371" s="63">
        <f t="shared" si="5378"/>
        <v>21020.41772</v>
      </c>
      <c r="IS371" s="63">
        <f t="shared" si="5378"/>
        <v>21020.41772</v>
      </c>
      <c r="IT371" s="63">
        <f t="shared" si="5378"/>
        <v>21472.46971</v>
      </c>
      <c r="IU371" s="63">
        <f t="shared" si="5378"/>
        <v>22828.6257</v>
      </c>
      <c r="IV371" s="63">
        <f t="shared" si="5378"/>
        <v>26219.01565</v>
      </c>
      <c r="IW371" s="63">
        <f t="shared" si="5378"/>
        <v>25540.93766</v>
      </c>
      <c r="IX371" s="63">
        <f t="shared" si="5378"/>
        <v>23732.72968</v>
      </c>
      <c r="IY371" s="63">
        <f t="shared" si="5378"/>
        <v>22376.5737</v>
      </c>
      <c r="IZ371" s="63">
        <f t="shared" si="5378"/>
        <v>22828.6257</v>
      </c>
      <c r="JA371" s="63">
        <f t="shared" si="5378"/>
        <v>28253.24962</v>
      </c>
      <c r="JB371" s="52">
        <f t="shared" si="57"/>
        <v>271231.1964</v>
      </c>
      <c r="JC371" s="2"/>
      <c r="JD371" s="2"/>
      <c r="JE371" s="19">
        <f t="shared" si="58"/>
        <v>0</v>
      </c>
      <c r="JF371" s="19">
        <f t="shared" si="59"/>
        <v>0</v>
      </c>
      <c r="JG371" s="48">
        <f t="shared" si="60"/>
        <v>0</v>
      </c>
      <c r="JH371" s="48">
        <f t="shared" si="61"/>
        <v>0</v>
      </c>
      <c r="JI371" s="48">
        <f t="shared" si="62"/>
        <v>0</v>
      </c>
      <c r="JJ371" s="48">
        <f t="shared" si="63"/>
        <v>0</v>
      </c>
      <c r="JK371" s="48">
        <f t="shared" si="64"/>
        <v>0</v>
      </c>
    </row>
    <row r="372" ht="19.5" customHeight="1" outlineLevel="1">
      <c r="A372" s="2"/>
      <c r="B372" s="13" t="s">
        <v>19</v>
      </c>
      <c r="C372" s="10">
        <f t="shared" ref="C372:N372" si="5379">C316-C344</f>
        <v>1231.208482</v>
      </c>
      <c r="D372" s="10">
        <f t="shared" si="5379"/>
        <v>1344.609264</v>
      </c>
      <c r="E372" s="10">
        <f t="shared" si="5379"/>
        <v>1506.61038</v>
      </c>
      <c r="F372" s="10">
        <f t="shared" si="5379"/>
        <v>1506.61038</v>
      </c>
      <c r="G372" s="10">
        <f t="shared" si="5379"/>
        <v>1539.010603</v>
      </c>
      <c r="H372" s="10">
        <f t="shared" si="5379"/>
        <v>1636.211273</v>
      </c>
      <c r="I372" s="10">
        <f t="shared" si="5379"/>
        <v>1879.212947</v>
      </c>
      <c r="J372" s="10">
        <f t="shared" si="5379"/>
        <v>1830.612612</v>
      </c>
      <c r="K372" s="10">
        <f t="shared" si="5379"/>
        <v>1701.011719</v>
      </c>
      <c r="L372" s="10">
        <f t="shared" si="5379"/>
        <v>1441.809933</v>
      </c>
      <c r="M372" s="10">
        <f t="shared" si="5379"/>
        <v>1798.212389</v>
      </c>
      <c r="N372" s="10">
        <f t="shared" si="5379"/>
        <v>2025.013951</v>
      </c>
      <c r="O372" s="10">
        <f t="shared" si="21"/>
        <v>19440.13393</v>
      </c>
      <c r="P372" s="10">
        <f t="shared" ref="P372:AA372" si="5380">P316-P344</f>
        <v>1685.418275</v>
      </c>
      <c r="Q372" s="10">
        <f t="shared" si="5380"/>
        <v>1840.654168</v>
      </c>
      <c r="R372" s="10">
        <f t="shared" si="5380"/>
        <v>2062.419731</v>
      </c>
      <c r="S372" s="10">
        <f t="shared" si="5380"/>
        <v>2062.419731</v>
      </c>
      <c r="T372" s="10">
        <f t="shared" si="5380"/>
        <v>2106.772843</v>
      </c>
      <c r="U372" s="10">
        <f t="shared" si="5380"/>
        <v>2239.832181</v>
      </c>
      <c r="V372" s="10">
        <f t="shared" si="5380"/>
        <v>2572.480524</v>
      </c>
      <c r="W372" s="10">
        <f t="shared" si="5380"/>
        <v>2505.950856</v>
      </c>
      <c r="X372" s="10">
        <f t="shared" si="5380"/>
        <v>2328.538406</v>
      </c>
      <c r="Y372" s="10">
        <f t="shared" si="5380"/>
        <v>1973.713506</v>
      </c>
      <c r="Z372" s="10">
        <f t="shared" si="5380"/>
        <v>2461.597743</v>
      </c>
      <c r="AA372" s="10">
        <f t="shared" si="5380"/>
        <v>2772.069531</v>
      </c>
      <c r="AB372" s="10">
        <f t="shared" si="23"/>
        <v>26611.86749</v>
      </c>
      <c r="AC372" s="10">
        <f t="shared" ref="AC372:AN372" si="5381">AC316-AC344</f>
        <v>2361.065945</v>
      </c>
      <c r="AD372" s="10">
        <f t="shared" si="5381"/>
        <v>2578.532545</v>
      </c>
      <c r="AE372" s="10">
        <f t="shared" si="5381"/>
        <v>2889.199116</v>
      </c>
      <c r="AF372" s="10">
        <f t="shared" si="5381"/>
        <v>2889.199116</v>
      </c>
      <c r="AG372" s="10">
        <f t="shared" si="5381"/>
        <v>2951.332431</v>
      </c>
      <c r="AH372" s="10">
        <f t="shared" si="5381"/>
        <v>3137.732374</v>
      </c>
      <c r="AI372" s="10">
        <f t="shared" si="5381"/>
        <v>3603.732231</v>
      </c>
      <c r="AJ372" s="10">
        <f t="shared" si="5381"/>
        <v>3510.53226</v>
      </c>
      <c r="AK372" s="10">
        <f t="shared" si="5381"/>
        <v>3261.999002</v>
      </c>
      <c r="AL372" s="10">
        <f t="shared" si="5381"/>
        <v>2764.932488</v>
      </c>
      <c r="AM372" s="10">
        <f t="shared" si="5381"/>
        <v>3448.398945</v>
      </c>
      <c r="AN372" s="10">
        <f t="shared" si="5381"/>
        <v>3883.332146</v>
      </c>
      <c r="AO372" s="10">
        <f t="shared" si="25"/>
        <v>37279.9886</v>
      </c>
      <c r="AP372" s="10">
        <f t="shared" ref="AP372:BA372" si="5382">AP316-AP344</f>
        <v>3393.903823</v>
      </c>
      <c r="AQ372" s="10">
        <f t="shared" si="5382"/>
        <v>3706.500228</v>
      </c>
      <c r="AR372" s="10">
        <f t="shared" si="5382"/>
        <v>4153.06652</v>
      </c>
      <c r="AS372" s="10">
        <f t="shared" si="5382"/>
        <v>4153.06652</v>
      </c>
      <c r="AT372" s="10">
        <f t="shared" si="5382"/>
        <v>4242.379779</v>
      </c>
      <c r="AU372" s="10">
        <f t="shared" si="5382"/>
        <v>4510.319554</v>
      </c>
      <c r="AV372" s="10">
        <f t="shared" si="5382"/>
        <v>5180.168993</v>
      </c>
      <c r="AW372" s="10">
        <f t="shared" si="5382"/>
        <v>5046.199105</v>
      </c>
      <c r="AX372" s="10">
        <f t="shared" si="5382"/>
        <v>4688.946071</v>
      </c>
      <c r="AY372" s="10">
        <f t="shared" si="5382"/>
        <v>3974.440003</v>
      </c>
      <c r="AZ372" s="10">
        <f t="shared" si="5382"/>
        <v>4956.885847</v>
      </c>
      <c r="BA372" s="10">
        <f t="shared" si="5382"/>
        <v>5582.078656</v>
      </c>
      <c r="BB372" s="10">
        <f t="shared" si="27"/>
        <v>53587.9551</v>
      </c>
      <c r="BC372" s="10">
        <f t="shared" ref="BC372:BN372" si="5383">BC316-BC344</f>
        <v>4988.499421</v>
      </c>
      <c r="BD372" s="10">
        <f t="shared" si="5383"/>
        <v>5447.966473</v>
      </c>
      <c r="BE372" s="10">
        <f t="shared" si="5383"/>
        <v>6104.347975</v>
      </c>
      <c r="BF372" s="10">
        <f t="shared" si="5383"/>
        <v>6104.347975</v>
      </c>
      <c r="BG372" s="10">
        <f t="shared" si="5383"/>
        <v>6235.624276</v>
      </c>
      <c r="BH372" s="10">
        <f t="shared" si="5383"/>
        <v>6629.453177</v>
      </c>
      <c r="BI372" s="10">
        <f t="shared" si="5383"/>
        <v>7614.025432</v>
      </c>
      <c r="BJ372" s="10">
        <f t="shared" si="5383"/>
        <v>7417.110981</v>
      </c>
      <c r="BK372" s="10">
        <f t="shared" si="5383"/>
        <v>6892.005779</v>
      </c>
      <c r="BL372" s="10">
        <f t="shared" si="5383"/>
        <v>5841.795374</v>
      </c>
      <c r="BM372" s="10">
        <f t="shared" si="5383"/>
        <v>7285.83468</v>
      </c>
      <c r="BN372" s="10">
        <f t="shared" si="5383"/>
        <v>8204.768784</v>
      </c>
      <c r="BO372" s="10">
        <f t="shared" si="29"/>
        <v>78765.78033</v>
      </c>
      <c r="BP372" s="10">
        <f t="shared" ref="BP372:CA372" si="5384">BP316-BP344</f>
        <v>6950.450277</v>
      </c>
      <c r="BQ372" s="10">
        <f t="shared" si="5384"/>
        <v>7590.623329</v>
      </c>
      <c r="BR372" s="10">
        <f t="shared" si="5384"/>
        <v>8505.15626</v>
      </c>
      <c r="BS372" s="10">
        <f t="shared" si="5384"/>
        <v>8505.15626</v>
      </c>
      <c r="BT372" s="10">
        <f t="shared" si="5384"/>
        <v>8688.062847</v>
      </c>
      <c r="BU372" s="10">
        <f t="shared" si="5384"/>
        <v>9236.782605</v>
      </c>
      <c r="BV372" s="10">
        <f t="shared" si="5384"/>
        <v>10608.582</v>
      </c>
      <c r="BW372" s="10">
        <f t="shared" si="5384"/>
        <v>10334.22212</v>
      </c>
      <c r="BX372" s="10">
        <f t="shared" si="5384"/>
        <v>9602.595778</v>
      </c>
      <c r="BY372" s="10">
        <f t="shared" si="5384"/>
        <v>8139.343088</v>
      </c>
      <c r="BZ372" s="10">
        <f t="shared" si="5384"/>
        <v>10151.31554</v>
      </c>
      <c r="CA372" s="10">
        <f t="shared" si="5384"/>
        <v>11431.66164</v>
      </c>
      <c r="CB372" s="10">
        <f t="shared" si="31"/>
        <v>109743.9517</v>
      </c>
      <c r="CC372" s="10">
        <f t="shared" ref="CC372:CN372" si="5385">CC316-CC344</f>
        <v>9855.407496</v>
      </c>
      <c r="CD372" s="10">
        <f t="shared" si="5385"/>
        <v>10763.1424</v>
      </c>
      <c r="CE372" s="10">
        <f t="shared" si="5385"/>
        <v>12059.90654</v>
      </c>
      <c r="CF372" s="10">
        <f t="shared" si="5385"/>
        <v>12059.90654</v>
      </c>
      <c r="CG372" s="10">
        <f t="shared" si="5385"/>
        <v>12319.25937</v>
      </c>
      <c r="CH372" s="10">
        <f t="shared" si="5385"/>
        <v>13097.31786</v>
      </c>
      <c r="CI372" s="10">
        <f t="shared" si="5385"/>
        <v>15042.46407</v>
      </c>
      <c r="CJ372" s="10">
        <f t="shared" si="5385"/>
        <v>14653.43483</v>
      </c>
      <c r="CK372" s="10">
        <f t="shared" si="5385"/>
        <v>13616.02351</v>
      </c>
      <c r="CL372" s="10">
        <f t="shared" si="5385"/>
        <v>11541.20088</v>
      </c>
      <c r="CM372" s="10">
        <f t="shared" si="5385"/>
        <v>14394.082</v>
      </c>
      <c r="CN372" s="10">
        <f t="shared" si="5385"/>
        <v>16209.5518</v>
      </c>
      <c r="CO372" s="10">
        <f t="shared" si="33"/>
        <v>155611.6973</v>
      </c>
      <c r="CP372" s="2"/>
      <c r="CQ372" s="2"/>
      <c r="CR372" s="48">
        <f>O372-'ОПУ БС'!C372</f>
        <v>0</v>
      </c>
      <c r="CS372" s="48">
        <f>AB372-'ОПУ БС'!D372</f>
        <v>0</v>
      </c>
      <c r="CT372" s="48">
        <f>AO372-'ОПУ БС'!E372</f>
        <v>0</v>
      </c>
      <c r="CU372" s="48">
        <f>BB372-'ОПУ БС'!F372</f>
        <v>0</v>
      </c>
      <c r="CV372" s="48">
        <f>BO372-'ОПУ БС'!G372</f>
        <v>0</v>
      </c>
      <c r="CW372" s="48">
        <f>CB372-'ОПУ БС'!H372</f>
        <v>0</v>
      </c>
      <c r="CX372" s="48">
        <f>CO372-'ОПУ БС'!I372</f>
        <v>0</v>
      </c>
      <c r="CY372" s="2"/>
      <c r="CZ372" s="2"/>
      <c r="DA372" s="54">
        <f t="shared" ref="DA372:DL372" si="5386">DA316-DA344</f>
        <v>0</v>
      </c>
      <c r="DB372" s="54">
        <f t="shared" si="5386"/>
        <v>0</v>
      </c>
      <c r="DC372" s="54">
        <f t="shared" si="5386"/>
        <v>0</v>
      </c>
      <c r="DD372" s="54">
        <f t="shared" si="5386"/>
        <v>0</v>
      </c>
      <c r="DE372" s="54">
        <f t="shared" si="5386"/>
        <v>0</v>
      </c>
      <c r="DF372" s="54">
        <f t="shared" si="5386"/>
        <v>0</v>
      </c>
      <c r="DG372" s="54">
        <f t="shared" si="5386"/>
        <v>0</v>
      </c>
      <c r="DH372" s="54">
        <f t="shared" si="5386"/>
        <v>0</v>
      </c>
      <c r="DI372" s="54">
        <f t="shared" si="5386"/>
        <v>0</v>
      </c>
      <c r="DJ372" s="54">
        <f t="shared" si="5386"/>
        <v>0</v>
      </c>
      <c r="DK372" s="54">
        <f t="shared" si="5386"/>
        <v>0</v>
      </c>
      <c r="DL372" s="54">
        <f t="shared" si="5386"/>
        <v>0</v>
      </c>
      <c r="DM372" s="55">
        <f t="shared" si="35"/>
        <v>0</v>
      </c>
      <c r="DN372" s="54">
        <f t="shared" ref="DN372:DY372" si="5387">DN316-DN344</f>
        <v>0</v>
      </c>
      <c r="DO372" s="54">
        <f t="shared" si="5387"/>
        <v>0</v>
      </c>
      <c r="DP372" s="54">
        <f t="shared" si="5387"/>
        <v>0</v>
      </c>
      <c r="DQ372" s="54">
        <f t="shared" si="5387"/>
        <v>0</v>
      </c>
      <c r="DR372" s="54">
        <f t="shared" si="5387"/>
        <v>0</v>
      </c>
      <c r="DS372" s="54">
        <f t="shared" si="5387"/>
        <v>0</v>
      </c>
      <c r="DT372" s="54">
        <f t="shared" si="5387"/>
        <v>0</v>
      </c>
      <c r="DU372" s="54">
        <f t="shared" si="5387"/>
        <v>0</v>
      </c>
      <c r="DV372" s="54">
        <f t="shared" si="5387"/>
        <v>0</v>
      </c>
      <c r="DW372" s="54">
        <f t="shared" si="5387"/>
        <v>0</v>
      </c>
      <c r="DX372" s="54">
        <f t="shared" si="5387"/>
        <v>0</v>
      </c>
      <c r="DY372" s="54">
        <f t="shared" si="5387"/>
        <v>0</v>
      </c>
      <c r="DZ372" s="50">
        <f t="shared" si="37"/>
        <v>0</v>
      </c>
      <c r="EA372" s="54">
        <f t="shared" ref="EA372:EL372" si="5388">EA316-EA344</f>
        <v>0</v>
      </c>
      <c r="EB372" s="54">
        <f t="shared" si="5388"/>
        <v>0</v>
      </c>
      <c r="EC372" s="54">
        <f t="shared" si="5388"/>
        <v>0</v>
      </c>
      <c r="ED372" s="54">
        <f t="shared" si="5388"/>
        <v>0</v>
      </c>
      <c r="EE372" s="54">
        <f t="shared" si="5388"/>
        <v>0</v>
      </c>
      <c r="EF372" s="54">
        <f t="shared" si="5388"/>
        <v>0</v>
      </c>
      <c r="EG372" s="54">
        <f t="shared" si="5388"/>
        <v>0</v>
      </c>
      <c r="EH372" s="54">
        <f t="shared" si="5388"/>
        <v>0</v>
      </c>
      <c r="EI372" s="54">
        <f t="shared" si="5388"/>
        <v>0</v>
      </c>
      <c r="EJ372" s="54">
        <f t="shared" si="5388"/>
        <v>0</v>
      </c>
      <c r="EK372" s="54">
        <f t="shared" si="5388"/>
        <v>0</v>
      </c>
      <c r="EL372" s="54">
        <f t="shared" si="5388"/>
        <v>0</v>
      </c>
      <c r="EM372" s="50">
        <f t="shared" si="39"/>
        <v>0</v>
      </c>
      <c r="EN372" s="54">
        <f t="shared" ref="EN372:EY372" si="5389">EN316-EN344</f>
        <v>0</v>
      </c>
      <c r="EO372" s="54">
        <f t="shared" si="5389"/>
        <v>0</v>
      </c>
      <c r="EP372" s="54">
        <f t="shared" si="5389"/>
        <v>0</v>
      </c>
      <c r="EQ372" s="54">
        <f t="shared" si="5389"/>
        <v>0</v>
      </c>
      <c r="ER372" s="54">
        <f t="shared" si="5389"/>
        <v>0</v>
      </c>
      <c r="ES372" s="54">
        <f t="shared" si="5389"/>
        <v>0</v>
      </c>
      <c r="ET372" s="54">
        <f t="shared" si="5389"/>
        <v>0</v>
      </c>
      <c r="EU372" s="54">
        <f t="shared" si="5389"/>
        <v>0</v>
      </c>
      <c r="EV372" s="54">
        <f t="shared" si="5389"/>
        <v>0</v>
      </c>
      <c r="EW372" s="54">
        <f t="shared" si="5389"/>
        <v>0</v>
      </c>
      <c r="EX372" s="54">
        <f t="shared" si="5389"/>
        <v>0</v>
      </c>
      <c r="EY372" s="54">
        <f t="shared" si="5389"/>
        <v>0</v>
      </c>
      <c r="EZ372" s="51">
        <f t="shared" si="41"/>
        <v>0</v>
      </c>
      <c r="FA372" s="54">
        <f t="shared" ref="FA372:FL372" si="5390">FA316-FA344</f>
        <v>0</v>
      </c>
      <c r="FB372" s="54">
        <f t="shared" si="5390"/>
        <v>0</v>
      </c>
      <c r="FC372" s="54">
        <f t="shared" si="5390"/>
        <v>0</v>
      </c>
      <c r="FD372" s="54">
        <f t="shared" si="5390"/>
        <v>0</v>
      </c>
      <c r="FE372" s="54">
        <f t="shared" si="5390"/>
        <v>0</v>
      </c>
      <c r="FF372" s="54">
        <f t="shared" si="5390"/>
        <v>0</v>
      </c>
      <c r="FG372" s="54">
        <f t="shared" si="5390"/>
        <v>0</v>
      </c>
      <c r="FH372" s="54">
        <f t="shared" si="5390"/>
        <v>0</v>
      </c>
      <c r="FI372" s="54">
        <f t="shared" si="5390"/>
        <v>0</v>
      </c>
      <c r="FJ372" s="54">
        <f t="shared" si="5390"/>
        <v>0</v>
      </c>
      <c r="FK372" s="54">
        <f t="shared" si="5390"/>
        <v>0</v>
      </c>
      <c r="FL372" s="54">
        <f t="shared" si="5390"/>
        <v>0</v>
      </c>
      <c r="FM372" s="51">
        <f t="shared" si="43"/>
        <v>0</v>
      </c>
      <c r="FN372" s="2"/>
      <c r="FO372" s="2"/>
      <c r="FP372" s="10">
        <f t="shared" ref="FP372:GA372" si="5391">FP316-FP344</f>
        <v>1231.208482</v>
      </c>
      <c r="FQ372" s="10">
        <f t="shared" si="5391"/>
        <v>1344.609264</v>
      </c>
      <c r="FR372" s="10">
        <f t="shared" si="5391"/>
        <v>1506.61038</v>
      </c>
      <c r="FS372" s="10">
        <f t="shared" si="5391"/>
        <v>1506.61038</v>
      </c>
      <c r="FT372" s="10">
        <f t="shared" si="5391"/>
        <v>1539.010603</v>
      </c>
      <c r="FU372" s="10">
        <f t="shared" si="5391"/>
        <v>1636.211273</v>
      </c>
      <c r="FV372" s="10">
        <f t="shared" si="5391"/>
        <v>1879.212947</v>
      </c>
      <c r="FW372" s="10">
        <f t="shared" si="5391"/>
        <v>1830.612612</v>
      </c>
      <c r="FX372" s="10">
        <f t="shared" si="5391"/>
        <v>1701.011719</v>
      </c>
      <c r="FY372" s="10">
        <f t="shared" si="5391"/>
        <v>1441.809933</v>
      </c>
      <c r="FZ372" s="10">
        <f t="shared" si="5391"/>
        <v>1798.212389</v>
      </c>
      <c r="GA372" s="10">
        <f t="shared" si="5391"/>
        <v>2025.013951</v>
      </c>
      <c r="GB372" s="52">
        <f t="shared" si="45"/>
        <v>19440.13393</v>
      </c>
      <c r="GC372" s="10">
        <f t="shared" ref="GC372:GN372" si="5392">GC316-GC344</f>
        <v>1685.418275</v>
      </c>
      <c r="GD372" s="10">
        <f t="shared" si="5392"/>
        <v>1840.654168</v>
      </c>
      <c r="GE372" s="10">
        <f t="shared" si="5392"/>
        <v>2062.419731</v>
      </c>
      <c r="GF372" s="10">
        <f t="shared" si="5392"/>
        <v>2062.419731</v>
      </c>
      <c r="GG372" s="10">
        <f t="shared" si="5392"/>
        <v>2106.772843</v>
      </c>
      <c r="GH372" s="10">
        <f t="shared" si="5392"/>
        <v>2239.832181</v>
      </c>
      <c r="GI372" s="10">
        <f t="shared" si="5392"/>
        <v>2572.480524</v>
      </c>
      <c r="GJ372" s="10">
        <f t="shared" si="5392"/>
        <v>2505.950856</v>
      </c>
      <c r="GK372" s="10">
        <f t="shared" si="5392"/>
        <v>2328.538406</v>
      </c>
      <c r="GL372" s="10">
        <f t="shared" si="5392"/>
        <v>1973.713506</v>
      </c>
      <c r="GM372" s="10">
        <f t="shared" si="5392"/>
        <v>2461.597743</v>
      </c>
      <c r="GN372" s="10">
        <f t="shared" si="5392"/>
        <v>2772.069531</v>
      </c>
      <c r="GO372" s="52">
        <f t="shared" si="47"/>
        <v>26611.86749</v>
      </c>
      <c r="GP372" s="63">
        <f t="shared" ref="GP372:HA372" si="5393">GP316-GP344</f>
        <v>2361.065945</v>
      </c>
      <c r="GQ372" s="63">
        <f t="shared" si="5393"/>
        <v>2578.532545</v>
      </c>
      <c r="GR372" s="63">
        <f t="shared" si="5393"/>
        <v>2889.199116</v>
      </c>
      <c r="GS372" s="63">
        <f t="shared" si="5393"/>
        <v>2889.199116</v>
      </c>
      <c r="GT372" s="63">
        <f t="shared" si="5393"/>
        <v>2951.332431</v>
      </c>
      <c r="GU372" s="63">
        <f t="shared" si="5393"/>
        <v>3137.732374</v>
      </c>
      <c r="GV372" s="63">
        <f t="shared" si="5393"/>
        <v>3603.732231</v>
      </c>
      <c r="GW372" s="63">
        <f t="shared" si="5393"/>
        <v>3510.53226</v>
      </c>
      <c r="GX372" s="63">
        <f t="shared" si="5393"/>
        <v>3261.999002</v>
      </c>
      <c r="GY372" s="63">
        <f t="shared" si="5393"/>
        <v>2764.932488</v>
      </c>
      <c r="GZ372" s="63">
        <f t="shared" si="5393"/>
        <v>3448.398945</v>
      </c>
      <c r="HA372" s="63">
        <f t="shared" si="5393"/>
        <v>3883.332146</v>
      </c>
      <c r="HB372" s="52">
        <f t="shared" si="49"/>
        <v>37279.9886</v>
      </c>
      <c r="HC372" s="63">
        <f t="shared" ref="HC372:HN372" si="5394">HC316-HC344</f>
        <v>3393.903823</v>
      </c>
      <c r="HD372" s="63">
        <f t="shared" si="5394"/>
        <v>3706.500228</v>
      </c>
      <c r="HE372" s="63">
        <f t="shared" si="5394"/>
        <v>4153.06652</v>
      </c>
      <c r="HF372" s="63">
        <f t="shared" si="5394"/>
        <v>4153.06652</v>
      </c>
      <c r="HG372" s="63">
        <f t="shared" si="5394"/>
        <v>4242.379779</v>
      </c>
      <c r="HH372" s="63">
        <f t="shared" si="5394"/>
        <v>4510.319554</v>
      </c>
      <c r="HI372" s="63">
        <f t="shared" si="5394"/>
        <v>5180.168993</v>
      </c>
      <c r="HJ372" s="63">
        <f t="shared" si="5394"/>
        <v>5046.199105</v>
      </c>
      <c r="HK372" s="63">
        <f t="shared" si="5394"/>
        <v>4688.946071</v>
      </c>
      <c r="HL372" s="63">
        <f t="shared" si="5394"/>
        <v>3974.440003</v>
      </c>
      <c r="HM372" s="63">
        <f t="shared" si="5394"/>
        <v>4956.885847</v>
      </c>
      <c r="HN372" s="63">
        <f t="shared" si="5394"/>
        <v>5582.078656</v>
      </c>
      <c r="HO372" s="52">
        <f t="shared" si="51"/>
        <v>53587.9551</v>
      </c>
      <c r="HP372" s="63">
        <f t="shared" ref="HP372:IA372" si="5395">HP316-HP344</f>
        <v>4988.499421</v>
      </c>
      <c r="HQ372" s="63">
        <f t="shared" si="5395"/>
        <v>5447.966473</v>
      </c>
      <c r="HR372" s="63">
        <f t="shared" si="5395"/>
        <v>6104.347975</v>
      </c>
      <c r="HS372" s="63">
        <f t="shared" si="5395"/>
        <v>6104.347975</v>
      </c>
      <c r="HT372" s="63">
        <f t="shared" si="5395"/>
        <v>6235.624276</v>
      </c>
      <c r="HU372" s="63">
        <f t="shared" si="5395"/>
        <v>6629.453177</v>
      </c>
      <c r="HV372" s="63">
        <f t="shared" si="5395"/>
        <v>7614.025432</v>
      </c>
      <c r="HW372" s="63">
        <f t="shared" si="5395"/>
        <v>7417.110981</v>
      </c>
      <c r="HX372" s="63">
        <f t="shared" si="5395"/>
        <v>6892.005779</v>
      </c>
      <c r="HY372" s="63">
        <f t="shared" si="5395"/>
        <v>5841.795374</v>
      </c>
      <c r="HZ372" s="63">
        <f t="shared" si="5395"/>
        <v>7285.83468</v>
      </c>
      <c r="IA372" s="63">
        <f t="shared" si="5395"/>
        <v>8204.768784</v>
      </c>
      <c r="IB372" s="52">
        <f t="shared" si="53"/>
        <v>78765.78033</v>
      </c>
      <c r="IC372" s="63">
        <f t="shared" ref="IC372:IN372" si="5396">IC316-IC344</f>
        <v>6950.450277</v>
      </c>
      <c r="ID372" s="63">
        <f t="shared" si="5396"/>
        <v>7590.623329</v>
      </c>
      <c r="IE372" s="63">
        <f t="shared" si="5396"/>
        <v>8505.15626</v>
      </c>
      <c r="IF372" s="63">
        <f t="shared" si="5396"/>
        <v>8505.15626</v>
      </c>
      <c r="IG372" s="63">
        <f t="shared" si="5396"/>
        <v>8688.062847</v>
      </c>
      <c r="IH372" s="63">
        <f t="shared" si="5396"/>
        <v>9236.782605</v>
      </c>
      <c r="II372" s="63">
        <f t="shared" si="5396"/>
        <v>10608.582</v>
      </c>
      <c r="IJ372" s="63">
        <f t="shared" si="5396"/>
        <v>10334.22212</v>
      </c>
      <c r="IK372" s="63">
        <f t="shared" si="5396"/>
        <v>9602.595778</v>
      </c>
      <c r="IL372" s="63">
        <f t="shared" si="5396"/>
        <v>8139.343088</v>
      </c>
      <c r="IM372" s="63">
        <f t="shared" si="5396"/>
        <v>10151.31554</v>
      </c>
      <c r="IN372" s="63">
        <f t="shared" si="5396"/>
        <v>11431.66164</v>
      </c>
      <c r="IO372" s="52">
        <f t="shared" si="55"/>
        <v>109743.9517</v>
      </c>
      <c r="IP372" s="63">
        <f t="shared" ref="IP372:JA372" si="5397">IP316-IP344</f>
        <v>9855.407496</v>
      </c>
      <c r="IQ372" s="63">
        <f t="shared" si="5397"/>
        <v>10763.1424</v>
      </c>
      <c r="IR372" s="63">
        <f t="shared" si="5397"/>
        <v>12059.90654</v>
      </c>
      <c r="IS372" s="63">
        <f t="shared" si="5397"/>
        <v>12059.90654</v>
      </c>
      <c r="IT372" s="63">
        <f t="shared" si="5397"/>
        <v>12319.25937</v>
      </c>
      <c r="IU372" s="63">
        <f t="shared" si="5397"/>
        <v>13097.31786</v>
      </c>
      <c r="IV372" s="63">
        <f t="shared" si="5397"/>
        <v>15042.46407</v>
      </c>
      <c r="IW372" s="63">
        <f t="shared" si="5397"/>
        <v>14653.43483</v>
      </c>
      <c r="IX372" s="63">
        <f t="shared" si="5397"/>
        <v>13616.02351</v>
      </c>
      <c r="IY372" s="63">
        <f t="shared" si="5397"/>
        <v>11541.20088</v>
      </c>
      <c r="IZ372" s="63">
        <f t="shared" si="5397"/>
        <v>14394.082</v>
      </c>
      <c r="JA372" s="63">
        <f t="shared" si="5397"/>
        <v>16209.5518</v>
      </c>
      <c r="JB372" s="52">
        <f t="shared" si="57"/>
        <v>155611.6973</v>
      </c>
      <c r="JC372" s="2"/>
      <c r="JD372" s="2"/>
      <c r="JE372" s="19">
        <f t="shared" si="58"/>
        <v>0</v>
      </c>
      <c r="JF372" s="19">
        <f t="shared" si="59"/>
        <v>0</v>
      </c>
      <c r="JG372" s="48">
        <f t="shared" si="60"/>
        <v>0</v>
      </c>
      <c r="JH372" s="48">
        <f t="shared" si="61"/>
        <v>0</v>
      </c>
      <c r="JI372" s="48">
        <f t="shared" si="62"/>
        <v>0</v>
      </c>
      <c r="JJ372" s="48">
        <f t="shared" si="63"/>
        <v>0</v>
      </c>
      <c r="JK372" s="48">
        <f t="shared" si="64"/>
        <v>0</v>
      </c>
    </row>
    <row r="373" ht="19.5" customHeight="1" outlineLevel="1">
      <c r="A373" s="2"/>
      <c r="B373" s="13" t="s">
        <v>20</v>
      </c>
      <c r="C373" s="10">
        <f t="shared" ref="C373:N373" si="5398">C317-C345</f>
        <v>350.7491022</v>
      </c>
      <c r="D373" s="10">
        <f t="shared" si="5398"/>
        <v>383.0549405</v>
      </c>
      <c r="E373" s="10">
        <f t="shared" si="5398"/>
        <v>429.2061382</v>
      </c>
      <c r="F373" s="10">
        <f t="shared" si="5398"/>
        <v>429.2061382</v>
      </c>
      <c r="G373" s="10">
        <f t="shared" si="5398"/>
        <v>438.4363777</v>
      </c>
      <c r="H373" s="10">
        <f t="shared" si="5398"/>
        <v>466.1270963</v>
      </c>
      <c r="I373" s="10">
        <f t="shared" si="5398"/>
        <v>535.3538928</v>
      </c>
      <c r="J373" s="10">
        <f t="shared" si="5398"/>
        <v>521.5085335</v>
      </c>
      <c r="K373" s="10">
        <f t="shared" si="5398"/>
        <v>309.2130243</v>
      </c>
      <c r="L373" s="10">
        <f t="shared" si="5398"/>
        <v>456.8968568</v>
      </c>
      <c r="M373" s="10">
        <f t="shared" si="5398"/>
        <v>641.5016474</v>
      </c>
      <c r="N373" s="10">
        <f t="shared" si="5398"/>
        <v>576.8899707</v>
      </c>
      <c r="O373" s="10">
        <f t="shared" si="21"/>
        <v>5538.143719</v>
      </c>
      <c r="P373" s="10">
        <f t="shared" ref="P373:AA373" si="5399">P317-P345</f>
        <v>551.7595895</v>
      </c>
      <c r="Q373" s="10">
        <f t="shared" si="5399"/>
        <v>602.5795517</v>
      </c>
      <c r="R373" s="10">
        <f t="shared" si="5399"/>
        <v>675.1794977</v>
      </c>
      <c r="S373" s="10">
        <f t="shared" si="5399"/>
        <v>675.1794977</v>
      </c>
      <c r="T373" s="10">
        <f t="shared" si="5399"/>
        <v>689.6994869</v>
      </c>
      <c r="U373" s="10">
        <f t="shared" si="5399"/>
        <v>733.2594545</v>
      </c>
      <c r="V373" s="10">
        <f t="shared" si="5399"/>
        <v>842.1593735</v>
      </c>
      <c r="W373" s="10">
        <f t="shared" si="5399"/>
        <v>820.3793897</v>
      </c>
      <c r="X373" s="10">
        <f t="shared" si="5399"/>
        <v>486.4196381</v>
      </c>
      <c r="Y373" s="10">
        <f t="shared" si="5399"/>
        <v>718.7394653</v>
      </c>
      <c r="Z373" s="10">
        <f t="shared" si="5399"/>
        <v>1009.139249</v>
      </c>
      <c r="AA373" s="10">
        <f t="shared" si="5399"/>
        <v>907.4993249</v>
      </c>
      <c r="AB373" s="10">
        <f t="shared" si="23"/>
        <v>8711.993519</v>
      </c>
      <c r="AC373" s="10">
        <f t="shared" ref="AC373:AN373" si="5400">AC317-AC345</f>
        <v>878.2795007</v>
      </c>
      <c r="AD373" s="10">
        <f t="shared" si="5400"/>
        <v>959.1736652</v>
      </c>
      <c r="AE373" s="10">
        <f t="shared" si="5400"/>
        <v>1074.736757</v>
      </c>
      <c r="AF373" s="10">
        <f t="shared" si="5400"/>
        <v>1074.736757</v>
      </c>
      <c r="AG373" s="10">
        <f t="shared" si="5400"/>
        <v>1097.849376</v>
      </c>
      <c r="AH373" s="10">
        <f t="shared" si="5400"/>
        <v>1167.187231</v>
      </c>
      <c r="AI373" s="10">
        <f t="shared" si="5400"/>
        <v>1340.531869</v>
      </c>
      <c r="AJ373" s="10">
        <f t="shared" si="5400"/>
        <v>1305.862942</v>
      </c>
      <c r="AK373" s="10">
        <f t="shared" si="5400"/>
        <v>774.2727177</v>
      </c>
      <c r="AL373" s="10">
        <f t="shared" si="5400"/>
        <v>1144.074613</v>
      </c>
      <c r="AM373" s="10">
        <f t="shared" si="5400"/>
        <v>1606.326982</v>
      </c>
      <c r="AN373" s="10">
        <f t="shared" si="5400"/>
        <v>1444.538652</v>
      </c>
      <c r="AO373" s="10">
        <f t="shared" si="25"/>
        <v>13867.57106</v>
      </c>
      <c r="AP373" s="10">
        <f t="shared" ref="AP373:BA373" si="5401">AP317-AP345</f>
        <v>1403.451964</v>
      </c>
      <c r="AQ373" s="10">
        <f t="shared" si="5401"/>
        <v>1532.717276</v>
      </c>
      <c r="AR373" s="10">
        <f t="shared" si="5401"/>
        <v>1717.382008</v>
      </c>
      <c r="AS373" s="10">
        <f t="shared" si="5401"/>
        <v>1717.382008</v>
      </c>
      <c r="AT373" s="10">
        <f t="shared" si="5401"/>
        <v>1754.314955</v>
      </c>
      <c r="AU373" s="10">
        <f t="shared" si="5401"/>
        <v>1865.113794</v>
      </c>
      <c r="AV373" s="10">
        <f t="shared" si="5401"/>
        <v>2142.110892</v>
      </c>
      <c r="AW373" s="10">
        <f t="shared" si="5401"/>
        <v>2086.711472</v>
      </c>
      <c r="AX373" s="10">
        <f t="shared" si="5401"/>
        <v>1237.253705</v>
      </c>
      <c r="AY373" s="10">
        <f t="shared" si="5401"/>
        <v>1828.180847</v>
      </c>
      <c r="AZ373" s="10">
        <f t="shared" si="5401"/>
        <v>2566.839776</v>
      </c>
      <c r="BA373" s="10">
        <f t="shared" si="5401"/>
        <v>2308.309151</v>
      </c>
      <c r="BB373" s="10">
        <f t="shared" si="27"/>
        <v>22159.76785</v>
      </c>
      <c r="BC373" s="10">
        <f t="shared" ref="BC373:BN373" si="5402">BC317-BC345</f>
        <v>2244.557258</v>
      </c>
      <c r="BD373" s="10">
        <f t="shared" si="5402"/>
        <v>2451.292795</v>
      </c>
      <c r="BE373" s="10">
        <f t="shared" si="5402"/>
        <v>2746.629277</v>
      </c>
      <c r="BF373" s="10">
        <f t="shared" si="5402"/>
        <v>2746.629277</v>
      </c>
      <c r="BG373" s="10">
        <f t="shared" si="5402"/>
        <v>2805.696573</v>
      </c>
      <c r="BH373" s="10">
        <f t="shared" si="5402"/>
        <v>2982.898462</v>
      </c>
      <c r="BI373" s="10">
        <f t="shared" si="5402"/>
        <v>3425.903184</v>
      </c>
      <c r="BJ373" s="10">
        <f t="shared" si="5402"/>
        <v>3337.30224</v>
      </c>
      <c r="BK373" s="10">
        <f t="shared" si="5402"/>
        <v>1978.754425</v>
      </c>
      <c r="BL373" s="10">
        <f t="shared" si="5402"/>
        <v>2923.831166</v>
      </c>
      <c r="BM373" s="10">
        <f t="shared" si="5402"/>
        <v>4105.177091</v>
      </c>
      <c r="BN373" s="10">
        <f t="shared" si="5402"/>
        <v>3691.706017</v>
      </c>
      <c r="BO373" s="10">
        <f t="shared" si="29"/>
        <v>35440.37777</v>
      </c>
      <c r="BP373" s="10">
        <f t="shared" ref="BP373:CA373" si="5403">BP317-BP345</f>
        <v>3358.283349</v>
      </c>
      <c r="BQ373" s="10">
        <f t="shared" si="5403"/>
        <v>3667.598921</v>
      </c>
      <c r="BR373" s="10">
        <f t="shared" si="5403"/>
        <v>4109.478309</v>
      </c>
      <c r="BS373" s="10">
        <f t="shared" si="5403"/>
        <v>4109.478309</v>
      </c>
      <c r="BT373" s="10">
        <f t="shared" si="5403"/>
        <v>4197.854186</v>
      </c>
      <c r="BU373" s="10">
        <f t="shared" si="5403"/>
        <v>4462.981819</v>
      </c>
      <c r="BV373" s="10">
        <f t="shared" si="5403"/>
        <v>5125.800901</v>
      </c>
      <c r="BW373" s="10">
        <f t="shared" si="5403"/>
        <v>4993.237085</v>
      </c>
      <c r="BX373" s="10">
        <f t="shared" si="5403"/>
        <v>2960.5919</v>
      </c>
      <c r="BY373" s="10">
        <f t="shared" si="5403"/>
        <v>4374.605941</v>
      </c>
      <c r="BZ373" s="10">
        <f t="shared" si="5403"/>
        <v>6142.123494</v>
      </c>
      <c r="CA373" s="10">
        <f t="shared" si="5403"/>
        <v>5523.49235</v>
      </c>
      <c r="CB373" s="10">
        <f t="shared" si="31"/>
        <v>53025.52656</v>
      </c>
      <c r="CC373" s="10">
        <f t="shared" ref="CC373:CN373" si="5404">CC317-CC345</f>
        <v>4974.42175</v>
      </c>
      <c r="CD373" s="10">
        <f t="shared" si="5404"/>
        <v>5432.592174</v>
      </c>
      <c r="CE373" s="10">
        <f t="shared" si="5404"/>
        <v>6087.121352</v>
      </c>
      <c r="CF373" s="10">
        <f t="shared" si="5404"/>
        <v>6087.121352</v>
      </c>
      <c r="CG373" s="10">
        <f t="shared" si="5404"/>
        <v>6218.027187</v>
      </c>
      <c r="CH373" s="10">
        <f t="shared" si="5404"/>
        <v>6610.744694</v>
      </c>
      <c r="CI373" s="10">
        <f t="shared" si="5404"/>
        <v>7592.53846</v>
      </c>
      <c r="CJ373" s="10">
        <f t="shared" si="5404"/>
        <v>7396.179707</v>
      </c>
      <c r="CK373" s="10">
        <f t="shared" si="5404"/>
        <v>4385.34549</v>
      </c>
      <c r="CL373" s="10">
        <f t="shared" si="5404"/>
        <v>6479.838859</v>
      </c>
      <c r="CM373" s="10">
        <f t="shared" si="5404"/>
        <v>9097.955569</v>
      </c>
      <c r="CN373" s="10">
        <f t="shared" si="5404"/>
        <v>8181.61472</v>
      </c>
      <c r="CO373" s="10">
        <f t="shared" si="33"/>
        <v>78543.50132</v>
      </c>
      <c r="CP373" s="2"/>
      <c r="CQ373" s="2"/>
      <c r="CR373" s="48">
        <f>O373-'ОПУ БС'!C373</f>
        <v>0</v>
      </c>
      <c r="CS373" s="48">
        <f>AB373-'ОПУ БС'!D373</f>
        <v>0</v>
      </c>
      <c r="CT373" s="48">
        <f>AO373-'ОПУ БС'!E373</f>
        <v>0</v>
      </c>
      <c r="CU373" s="48">
        <f>BB373-'ОПУ БС'!F373</f>
        <v>0</v>
      </c>
      <c r="CV373" s="48">
        <f>BO373-'ОПУ БС'!G373</f>
        <v>0</v>
      </c>
      <c r="CW373" s="48">
        <f>CB373-'ОПУ БС'!H373</f>
        <v>0</v>
      </c>
      <c r="CX373" s="48">
        <f>CO373-'ОПУ БС'!I373</f>
        <v>0</v>
      </c>
      <c r="CY373" s="2"/>
      <c r="CZ373" s="2"/>
      <c r="DA373" s="54">
        <f t="shared" ref="DA373:DL373" si="5405">DA317-DA345</f>
        <v>0</v>
      </c>
      <c r="DB373" s="54">
        <f t="shared" si="5405"/>
        <v>0</v>
      </c>
      <c r="DC373" s="54">
        <f t="shared" si="5405"/>
        <v>0</v>
      </c>
      <c r="DD373" s="54">
        <f t="shared" si="5405"/>
        <v>0</v>
      </c>
      <c r="DE373" s="54">
        <f t="shared" si="5405"/>
        <v>0</v>
      </c>
      <c r="DF373" s="54">
        <f t="shared" si="5405"/>
        <v>0</v>
      </c>
      <c r="DG373" s="54">
        <f t="shared" si="5405"/>
        <v>0</v>
      </c>
      <c r="DH373" s="54">
        <f t="shared" si="5405"/>
        <v>0</v>
      </c>
      <c r="DI373" s="54">
        <f t="shared" si="5405"/>
        <v>0</v>
      </c>
      <c r="DJ373" s="54">
        <f t="shared" si="5405"/>
        <v>0</v>
      </c>
      <c r="DK373" s="54">
        <f t="shared" si="5405"/>
        <v>0</v>
      </c>
      <c r="DL373" s="54">
        <f t="shared" si="5405"/>
        <v>0</v>
      </c>
      <c r="DM373" s="55">
        <f t="shared" si="35"/>
        <v>0</v>
      </c>
      <c r="DN373" s="54">
        <f t="shared" ref="DN373:DY373" si="5406">DN317-DN345</f>
        <v>0</v>
      </c>
      <c r="DO373" s="54">
        <f t="shared" si="5406"/>
        <v>0</v>
      </c>
      <c r="DP373" s="54">
        <f t="shared" si="5406"/>
        <v>0</v>
      </c>
      <c r="DQ373" s="54">
        <f t="shared" si="5406"/>
        <v>0</v>
      </c>
      <c r="DR373" s="54">
        <f t="shared" si="5406"/>
        <v>0</v>
      </c>
      <c r="DS373" s="54">
        <f t="shared" si="5406"/>
        <v>0</v>
      </c>
      <c r="DT373" s="54">
        <f t="shared" si="5406"/>
        <v>0</v>
      </c>
      <c r="DU373" s="54">
        <f t="shared" si="5406"/>
        <v>0</v>
      </c>
      <c r="DV373" s="54">
        <f t="shared" si="5406"/>
        <v>0</v>
      </c>
      <c r="DW373" s="54">
        <f t="shared" si="5406"/>
        <v>0</v>
      </c>
      <c r="DX373" s="54">
        <f t="shared" si="5406"/>
        <v>0</v>
      </c>
      <c r="DY373" s="54">
        <f t="shared" si="5406"/>
        <v>0</v>
      </c>
      <c r="DZ373" s="50">
        <f t="shared" si="37"/>
        <v>0</v>
      </c>
      <c r="EA373" s="54">
        <f t="shared" ref="EA373:EL373" si="5407">EA317-EA345</f>
        <v>0</v>
      </c>
      <c r="EB373" s="54">
        <f t="shared" si="5407"/>
        <v>0</v>
      </c>
      <c r="EC373" s="54">
        <f t="shared" si="5407"/>
        <v>0</v>
      </c>
      <c r="ED373" s="54">
        <f t="shared" si="5407"/>
        <v>0</v>
      </c>
      <c r="EE373" s="54">
        <f t="shared" si="5407"/>
        <v>0</v>
      </c>
      <c r="EF373" s="54">
        <f t="shared" si="5407"/>
        <v>0</v>
      </c>
      <c r="EG373" s="54">
        <f t="shared" si="5407"/>
        <v>0</v>
      </c>
      <c r="EH373" s="54">
        <f t="shared" si="5407"/>
        <v>0</v>
      </c>
      <c r="EI373" s="54">
        <f t="shared" si="5407"/>
        <v>0</v>
      </c>
      <c r="EJ373" s="54">
        <f t="shared" si="5407"/>
        <v>0</v>
      </c>
      <c r="EK373" s="54">
        <f t="shared" si="5407"/>
        <v>0</v>
      </c>
      <c r="EL373" s="54">
        <f t="shared" si="5407"/>
        <v>0</v>
      </c>
      <c r="EM373" s="50">
        <f t="shared" si="39"/>
        <v>0</v>
      </c>
      <c r="EN373" s="54">
        <f t="shared" ref="EN373:EY373" si="5408">EN317-EN345</f>
        <v>0</v>
      </c>
      <c r="EO373" s="54">
        <f t="shared" si="5408"/>
        <v>0</v>
      </c>
      <c r="EP373" s="54">
        <f t="shared" si="5408"/>
        <v>0</v>
      </c>
      <c r="EQ373" s="54">
        <f t="shared" si="5408"/>
        <v>0</v>
      </c>
      <c r="ER373" s="54">
        <f t="shared" si="5408"/>
        <v>0</v>
      </c>
      <c r="ES373" s="54">
        <f t="shared" si="5408"/>
        <v>0</v>
      </c>
      <c r="ET373" s="54">
        <f t="shared" si="5408"/>
        <v>0</v>
      </c>
      <c r="EU373" s="54">
        <f t="shared" si="5408"/>
        <v>0</v>
      </c>
      <c r="EV373" s="54">
        <f t="shared" si="5408"/>
        <v>0</v>
      </c>
      <c r="EW373" s="54">
        <f t="shared" si="5408"/>
        <v>0</v>
      </c>
      <c r="EX373" s="54">
        <f t="shared" si="5408"/>
        <v>0</v>
      </c>
      <c r="EY373" s="54">
        <f t="shared" si="5408"/>
        <v>0</v>
      </c>
      <c r="EZ373" s="51">
        <f t="shared" si="41"/>
        <v>0</v>
      </c>
      <c r="FA373" s="54">
        <f t="shared" ref="FA373:FL373" si="5409">FA317-FA345</f>
        <v>0</v>
      </c>
      <c r="FB373" s="54">
        <f t="shared" si="5409"/>
        <v>0</v>
      </c>
      <c r="FC373" s="54">
        <f t="shared" si="5409"/>
        <v>0</v>
      </c>
      <c r="FD373" s="54">
        <f t="shared" si="5409"/>
        <v>0</v>
      </c>
      <c r="FE373" s="54">
        <f t="shared" si="5409"/>
        <v>0</v>
      </c>
      <c r="FF373" s="54">
        <f t="shared" si="5409"/>
        <v>0</v>
      </c>
      <c r="FG373" s="54">
        <f t="shared" si="5409"/>
        <v>0</v>
      </c>
      <c r="FH373" s="54">
        <f t="shared" si="5409"/>
        <v>0</v>
      </c>
      <c r="FI373" s="54">
        <f t="shared" si="5409"/>
        <v>0</v>
      </c>
      <c r="FJ373" s="54">
        <f t="shared" si="5409"/>
        <v>0</v>
      </c>
      <c r="FK373" s="54">
        <f t="shared" si="5409"/>
        <v>0</v>
      </c>
      <c r="FL373" s="54">
        <f t="shared" si="5409"/>
        <v>0</v>
      </c>
      <c r="FM373" s="51">
        <f t="shared" si="43"/>
        <v>0</v>
      </c>
      <c r="FN373" s="2"/>
      <c r="FO373" s="2"/>
      <c r="FP373" s="10">
        <f t="shared" ref="FP373:GA373" si="5410">FP317-FP345</f>
        <v>350.7491022</v>
      </c>
      <c r="FQ373" s="10">
        <f t="shared" si="5410"/>
        <v>383.0549405</v>
      </c>
      <c r="FR373" s="10">
        <f t="shared" si="5410"/>
        <v>429.2061382</v>
      </c>
      <c r="FS373" s="10">
        <f t="shared" si="5410"/>
        <v>429.2061382</v>
      </c>
      <c r="FT373" s="10">
        <f t="shared" si="5410"/>
        <v>438.4363777</v>
      </c>
      <c r="FU373" s="10">
        <f t="shared" si="5410"/>
        <v>466.1270963</v>
      </c>
      <c r="FV373" s="10">
        <f t="shared" si="5410"/>
        <v>535.3538928</v>
      </c>
      <c r="FW373" s="10">
        <f t="shared" si="5410"/>
        <v>521.5085335</v>
      </c>
      <c r="FX373" s="10">
        <f t="shared" si="5410"/>
        <v>309.2130243</v>
      </c>
      <c r="FY373" s="10">
        <f t="shared" si="5410"/>
        <v>456.8968568</v>
      </c>
      <c r="FZ373" s="10">
        <f t="shared" si="5410"/>
        <v>641.5016474</v>
      </c>
      <c r="GA373" s="10">
        <f t="shared" si="5410"/>
        <v>576.8899707</v>
      </c>
      <c r="GB373" s="52">
        <f t="shared" si="45"/>
        <v>5538.143719</v>
      </c>
      <c r="GC373" s="10">
        <f t="shared" ref="GC373:GN373" si="5411">GC317-GC345</f>
        <v>551.7595895</v>
      </c>
      <c r="GD373" s="10">
        <f t="shared" si="5411"/>
        <v>602.5795517</v>
      </c>
      <c r="GE373" s="10">
        <f t="shared" si="5411"/>
        <v>675.1794977</v>
      </c>
      <c r="GF373" s="10">
        <f t="shared" si="5411"/>
        <v>675.1794977</v>
      </c>
      <c r="GG373" s="10">
        <f t="shared" si="5411"/>
        <v>689.6994869</v>
      </c>
      <c r="GH373" s="10">
        <f t="shared" si="5411"/>
        <v>733.2594545</v>
      </c>
      <c r="GI373" s="10">
        <f t="shared" si="5411"/>
        <v>842.1593735</v>
      </c>
      <c r="GJ373" s="10">
        <f t="shared" si="5411"/>
        <v>820.3793897</v>
      </c>
      <c r="GK373" s="10">
        <f t="shared" si="5411"/>
        <v>486.4196381</v>
      </c>
      <c r="GL373" s="10">
        <f t="shared" si="5411"/>
        <v>718.7394653</v>
      </c>
      <c r="GM373" s="10">
        <f t="shared" si="5411"/>
        <v>1009.139249</v>
      </c>
      <c r="GN373" s="10">
        <f t="shared" si="5411"/>
        <v>907.4993249</v>
      </c>
      <c r="GO373" s="52">
        <f t="shared" si="47"/>
        <v>8711.993519</v>
      </c>
      <c r="GP373" s="63">
        <f t="shared" ref="GP373:HA373" si="5412">GP317-GP345</f>
        <v>878.2795007</v>
      </c>
      <c r="GQ373" s="63">
        <f t="shared" si="5412"/>
        <v>959.1736652</v>
      </c>
      <c r="GR373" s="63">
        <f t="shared" si="5412"/>
        <v>1074.736757</v>
      </c>
      <c r="GS373" s="63">
        <f t="shared" si="5412"/>
        <v>1074.736757</v>
      </c>
      <c r="GT373" s="63">
        <f t="shared" si="5412"/>
        <v>1097.849376</v>
      </c>
      <c r="GU373" s="63">
        <f t="shared" si="5412"/>
        <v>1167.187231</v>
      </c>
      <c r="GV373" s="63">
        <f t="shared" si="5412"/>
        <v>1340.531869</v>
      </c>
      <c r="GW373" s="63">
        <f t="shared" si="5412"/>
        <v>1305.862942</v>
      </c>
      <c r="GX373" s="63">
        <f t="shared" si="5412"/>
        <v>774.2727177</v>
      </c>
      <c r="GY373" s="63">
        <f t="shared" si="5412"/>
        <v>1144.074613</v>
      </c>
      <c r="GZ373" s="63">
        <f t="shared" si="5412"/>
        <v>1606.326982</v>
      </c>
      <c r="HA373" s="63">
        <f t="shared" si="5412"/>
        <v>1444.538652</v>
      </c>
      <c r="HB373" s="52">
        <f t="shared" si="49"/>
        <v>13867.57106</v>
      </c>
      <c r="HC373" s="63">
        <f t="shared" ref="HC373:HN373" si="5413">HC317-HC345</f>
        <v>1403.451964</v>
      </c>
      <c r="HD373" s="63">
        <f t="shared" si="5413"/>
        <v>1532.717276</v>
      </c>
      <c r="HE373" s="63">
        <f t="shared" si="5413"/>
        <v>1717.382008</v>
      </c>
      <c r="HF373" s="63">
        <f t="shared" si="5413"/>
        <v>1717.382008</v>
      </c>
      <c r="HG373" s="63">
        <f t="shared" si="5413"/>
        <v>1754.314955</v>
      </c>
      <c r="HH373" s="63">
        <f t="shared" si="5413"/>
        <v>1865.113794</v>
      </c>
      <c r="HI373" s="63">
        <f t="shared" si="5413"/>
        <v>2142.110892</v>
      </c>
      <c r="HJ373" s="63">
        <f t="shared" si="5413"/>
        <v>2086.711472</v>
      </c>
      <c r="HK373" s="63">
        <f t="shared" si="5413"/>
        <v>1237.253705</v>
      </c>
      <c r="HL373" s="63">
        <f t="shared" si="5413"/>
        <v>1828.180847</v>
      </c>
      <c r="HM373" s="63">
        <f t="shared" si="5413"/>
        <v>2566.839776</v>
      </c>
      <c r="HN373" s="63">
        <f t="shared" si="5413"/>
        <v>2308.309151</v>
      </c>
      <c r="HO373" s="52">
        <f t="shared" si="51"/>
        <v>22159.76785</v>
      </c>
      <c r="HP373" s="63">
        <f t="shared" ref="HP373:IA373" si="5414">HP317-HP345</f>
        <v>2244.557258</v>
      </c>
      <c r="HQ373" s="63">
        <f t="shared" si="5414"/>
        <v>2451.292795</v>
      </c>
      <c r="HR373" s="63">
        <f t="shared" si="5414"/>
        <v>2746.629277</v>
      </c>
      <c r="HS373" s="63">
        <f t="shared" si="5414"/>
        <v>2746.629277</v>
      </c>
      <c r="HT373" s="63">
        <f t="shared" si="5414"/>
        <v>2805.696573</v>
      </c>
      <c r="HU373" s="63">
        <f t="shared" si="5414"/>
        <v>2982.898462</v>
      </c>
      <c r="HV373" s="63">
        <f t="shared" si="5414"/>
        <v>3425.903184</v>
      </c>
      <c r="HW373" s="63">
        <f t="shared" si="5414"/>
        <v>3337.30224</v>
      </c>
      <c r="HX373" s="63">
        <f t="shared" si="5414"/>
        <v>1978.754425</v>
      </c>
      <c r="HY373" s="63">
        <f t="shared" si="5414"/>
        <v>2923.831166</v>
      </c>
      <c r="HZ373" s="63">
        <f t="shared" si="5414"/>
        <v>4105.177091</v>
      </c>
      <c r="IA373" s="63">
        <f t="shared" si="5414"/>
        <v>3691.706017</v>
      </c>
      <c r="IB373" s="52">
        <f t="shared" si="53"/>
        <v>35440.37777</v>
      </c>
      <c r="IC373" s="63">
        <f t="shared" ref="IC373:IN373" si="5415">IC317-IC345</f>
        <v>3358.283349</v>
      </c>
      <c r="ID373" s="63">
        <f t="shared" si="5415"/>
        <v>3667.598921</v>
      </c>
      <c r="IE373" s="63">
        <f t="shared" si="5415"/>
        <v>4109.478309</v>
      </c>
      <c r="IF373" s="63">
        <f t="shared" si="5415"/>
        <v>4109.478309</v>
      </c>
      <c r="IG373" s="63">
        <f t="shared" si="5415"/>
        <v>4197.854186</v>
      </c>
      <c r="IH373" s="63">
        <f t="shared" si="5415"/>
        <v>4462.981819</v>
      </c>
      <c r="II373" s="63">
        <f t="shared" si="5415"/>
        <v>5125.800901</v>
      </c>
      <c r="IJ373" s="63">
        <f t="shared" si="5415"/>
        <v>4993.237085</v>
      </c>
      <c r="IK373" s="63">
        <f t="shared" si="5415"/>
        <v>2960.5919</v>
      </c>
      <c r="IL373" s="63">
        <f t="shared" si="5415"/>
        <v>4374.605941</v>
      </c>
      <c r="IM373" s="63">
        <f t="shared" si="5415"/>
        <v>6142.123494</v>
      </c>
      <c r="IN373" s="63">
        <f t="shared" si="5415"/>
        <v>5523.49235</v>
      </c>
      <c r="IO373" s="52">
        <f t="shared" si="55"/>
        <v>53025.52656</v>
      </c>
      <c r="IP373" s="63">
        <f t="shared" ref="IP373:JA373" si="5416">IP317-IP345</f>
        <v>4974.42175</v>
      </c>
      <c r="IQ373" s="63">
        <f t="shared" si="5416"/>
        <v>5432.592174</v>
      </c>
      <c r="IR373" s="63">
        <f t="shared" si="5416"/>
        <v>6087.121352</v>
      </c>
      <c r="IS373" s="63">
        <f t="shared" si="5416"/>
        <v>6087.121352</v>
      </c>
      <c r="IT373" s="63">
        <f t="shared" si="5416"/>
        <v>6218.027187</v>
      </c>
      <c r="IU373" s="63">
        <f t="shared" si="5416"/>
        <v>6610.744694</v>
      </c>
      <c r="IV373" s="63">
        <f t="shared" si="5416"/>
        <v>7592.53846</v>
      </c>
      <c r="IW373" s="63">
        <f t="shared" si="5416"/>
        <v>7396.179707</v>
      </c>
      <c r="IX373" s="63">
        <f t="shared" si="5416"/>
        <v>4385.34549</v>
      </c>
      <c r="IY373" s="63">
        <f t="shared" si="5416"/>
        <v>6479.838859</v>
      </c>
      <c r="IZ373" s="63">
        <f t="shared" si="5416"/>
        <v>9097.955569</v>
      </c>
      <c r="JA373" s="63">
        <f t="shared" si="5416"/>
        <v>8181.61472</v>
      </c>
      <c r="JB373" s="52">
        <f t="shared" si="57"/>
        <v>78543.50132</v>
      </c>
      <c r="JC373" s="2"/>
      <c r="JD373" s="2"/>
      <c r="JE373" s="19">
        <f t="shared" si="58"/>
        <v>0</v>
      </c>
      <c r="JF373" s="19">
        <f t="shared" si="59"/>
        <v>0</v>
      </c>
      <c r="JG373" s="48">
        <f t="shared" si="60"/>
        <v>0</v>
      </c>
      <c r="JH373" s="48">
        <f t="shared" si="61"/>
        <v>0</v>
      </c>
      <c r="JI373" s="48">
        <f t="shared" si="62"/>
        <v>0</v>
      </c>
      <c r="JJ373" s="48">
        <f t="shared" si="63"/>
        <v>0</v>
      </c>
      <c r="JK373" s="48">
        <f t="shared" si="64"/>
        <v>0</v>
      </c>
    </row>
    <row r="374" ht="19.5" customHeight="1" outlineLevel="1">
      <c r="A374" s="2"/>
      <c r="B374" s="6" t="s">
        <v>21</v>
      </c>
      <c r="C374" s="8">
        <f t="shared" ref="C374:N374" si="5417">SUM(C375:C381)</f>
        <v>513.2191406</v>
      </c>
      <c r="D374" s="8">
        <f t="shared" si="5417"/>
        <v>630.8715691</v>
      </c>
      <c r="E374" s="8">
        <f t="shared" si="5417"/>
        <v>704.0426138</v>
      </c>
      <c r="F374" s="8">
        <f t="shared" si="5417"/>
        <v>698.4894251</v>
      </c>
      <c r="G374" s="8">
        <f t="shared" si="5417"/>
        <v>715.2948717</v>
      </c>
      <c r="H374" s="8">
        <f t="shared" si="5417"/>
        <v>760.8782801</v>
      </c>
      <c r="I374" s="8">
        <f t="shared" si="5417"/>
        <v>793.5367009</v>
      </c>
      <c r="J374" s="8">
        <f t="shared" si="5417"/>
        <v>851.7191611</v>
      </c>
      <c r="K374" s="8">
        <f t="shared" si="5417"/>
        <v>791.4204595</v>
      </c>
      <c r="L374" s="8">
        <f t="shared" si="5417"/>
        <v>746.1964332</v>
      </c>
      <c r="M374" s="8">
        <f t="shared" si="5417"/>
        <v>896.9693823</v>
      </c>
      <c r="N374" s="8">
        <f t="shared" si="5417"/>
        <v>942.1672136</v>
      </c>
      <c r="O374" s="8">
        <f t="shared" si="21"/>
        <v>9044.805251</v>
      </c>
      <c r="P374" s="8">
        <f t="shared" ref="P374:AA374" si="5418">SUM(P375:P381)</f>
        <v>607.4132758</v>
      </c>
      <c r="Q374" s="8">
        <f t="shared" si="5418"/>
        <v>749.8484145</v>
      </c>
      <c r="R374" s="8">
        <f t="shared" si="5418"/>
        <v>838.3208955</v>
      </c>
      <c r="S374" s="8">
        <f t="shared" si="5418"/>
        <v>832.0307035</v>
      </c>
      <c r="T374" s="8">
        <f t="shared" si="5418"/>
        <v>851.5888381</v>
      </c>
      <c r="U374" s="8">
        <f t="shared" si="5418"/>
        <v>906.1913253</v>
      </c>
      <c r="V374" s="8">
        <f t="shared" si="5418"/>
        <v>939.9083497</v>
      </c>
      <c r="W374" s="8">
        <f t="shared" si="5418"/>
        <v>1014.521438</v>
      </c>
      <c r="X374" s="8">
        <f t="shared" si="5418"/>
        <v>942.696911</v>
      </c>
      <c r="Y374" s="8">
        <f t="shared" si="5418"/>
        <v>888.828516</v>
      </c>
      <c r="Z374" s="8">
        <f t="shared" si="5418"/>
        <v>1080.072088</v>
      </c>
      <c r="AA374" s="8">
        <f t="shared" si="5418"/>
        <v>1122.258227</v>
      </c>
      <c r="AB374" s="8">
        <f t="shared" si="23"/>
        <v>10773.67898</v>
      </c>
      <c r="AC374" s="8">
        <f t="shared" ref="AC374:AN374" si="5419">SUM(AC375:AC381)</f>
        <v>836.6320256</v>
      </c>
      <c r="AD374" s="8">
        <f t="shared" si="5419"/>
        <v>1036.474964</v>
      </c>
      <c r="AE374" s="8">
        <f t="shared" si="5419"/>
        <v>1159.192061</v>
      </c>
      <c r="AF374" s="8">
        <f t="shared" si="5419"/>
        <v>1151.177262</v>
      </c>
      <c r="AG374" s="8">
        <f t="shared" si="5419"/>
        <v>1177.503436</v>
      </c>
      <c r="AH374" s="8">
        <f t="shared" si="5419"/>
        <v>1253.3612</v>
      </c>
      <c r="AI374" s="8">
        <f t="shared" si="5419"/>
        <v>1295.848248</v>
      </c>
      <c r="AJ374" s="8">
        <f t="shared" si="5419"/>
        <v>1403.281845</v>
      </c>
      <c r="AK374" s="8">
        <f t="shared" si="5419"/>
        <v>1303.934458</v>
      </c>
      <c r="AL374" s="8">
        <f t="shared" si="5419"/>
        <v>1229.423918</v>
      </c>
      <c r="AM374" s="8">
        <f t="shared" si="5419"/>
        <v>1502.975749</v>
      </c>
      <c r="AN374" s="8">
        <f t="shared" si="5419"/>
        <v>1552.302926</v>
      </c>
      <c r="AO374" s="8">
        <f t="shared" si="25"/>
        <v>14902.10809</v>
      </c>
      <c r="AP374" s="8">
        <f t="shared" ref="AP374:BA374" si="5420">SUM(AP375:AP381)</f>
        <v>1180.10746</v>
      </c>
      <c r="AQ374" s="8">
        <f t="shared" si="5420"/>
        <v>1468.741783</v>
      </c>
      <c r="AR374" s="8">
        <f t="shared" si="5420"/>
        <v>1642.360595</v>
      </c>
      <c r="AS374" s="8">
        <f t="shared" si="5420"/>
        <v>1632.201026</v>
      </c>
      <c r="AT374" s="8">
        <f t="shared" si="5420"/>
        <v>1668.655992</v>
      </c>
      <c r="AU374" s="8">
        <f t="shared" si="5420"/>
        <v>1776.639955</v>
      </c>
      <c r="AV374" s="8">
        <f t="shared" si="5420"/>
        <v>1829.627705</v>
      </c>
      <c r="AW374" s="8">
        <f t="shared" si="5420"/>
        <v>1989.265286</v>
      </c>
      <c r="AX374" s="8">
        <f t="shared" si="5420"/>
        <v>1848.432346</v>
      </c>
      <c r="AY374" s="8">
        <f t="shared" si="5420"/>
        <v>1742.80764</v>
      </c>
      <c r="AZ374" s="8">
        <f t="shared" si="5420"/>
        <v>2145.586609</v>
      </c>
      <c r="BA374" s="8">
        <f t="shared" si="5420"/>
        <v>2200.514697</v>
      </c>
      <c r="BB374" s="8">
        <f t="shared" si="27"/>
        <v>21124.94109</v>
      </c>
      <c r="BC374" s="8">
        <f t="shared" ref="BC374:BN374" si="5421">SUM(BC375:BC381)</f>
        <v>1727.571468</v>
      </c>
      <c r="BD374" s="8">
        <f t="shared" si="5421"/>
        <v>2155.839658</v>
      </c>
      <c r="BE374" s="8">
        <f t="shared" si="5421"/>
        <v>2410.542337</v>
      </c>
      <c r="BF374" s="8">
        <f t="shared" si="5421"/>
        <v>2396.856855</v>
      </c>
      <c r="BG374" s="8">
        <f t="shared" si="5421"/>
        <v>2449.314678</v>
      </c>
      <c r="BH374" s="8">
        <f t="shared" si="5421"/>
        <v>2608.423739</v>
      </c>
      <c r="BI374" s="8">
        <f t="shared" si="5421"/>
        <v>2680.074404</v>
      </c>
      <c r="BJ374" s="8">
        <f t="shared" si="5421"/>
        <v>2920.707523</v>
      </c>
      <c r="BK374" s="8">
        <f t="shared" si="5421"/>
        <v>2713.931769</v>
      </c>
      <c r="BL374" s="8">
        <f t="shared" si="5421"/>
        <v>2558.849954</v>
      </c>
      <c r="BM374" s="8">
        <f t="shared" si="5421"/>
        <v>3163.379538</v>
      </c>
      <c r="BN374" s="8">
        <f t="shared" si="5421"/>
        <v>3230.871154</v>
      </c>
      <c r="BO374" s="8">
        <f t="shared" si="29"/>
        <v>31016.36308</v>
      </c>
      <c r="BP374" s="8">
        <f t="shared" ref="BP374:CA374" si="5422">SUM(BP375:BP381)</f>
        <v>2409.352615</v>
      </c>
      <c r="BQ374" s="8">
        <f t="shared" si="5422"/>
        <v>3011.172315</v>
      </c>
      <c r="BR374" s="8">
        <f t="shared" si="5422"/>
        <v>3366.958353</v>
      </c>
      <c r="BS374" s="8">
        <f t="shared" si="5422"/>
        <v>3349.094627</v>
      </c>
      <c r="BT374" s="8">
        <f t="shared" si="5422"/>
        <v>3421.090374</v>
      </c>
      <c r="BU374" s="8">
        <f t="shared" si="5422"/>
        <v>3644.071785</v>
      </c>
      <c r="BV374" s="8">
        <f t="shared" si="5422"/>
        <v>3739.273143</v>
      </c>
      <c r="BW374" s="8">
        <f t="shared" si="5422"/>
        <v>4080.453136</v>
      </c>
      <c r="BX374" s="8">
        <f t="shared" si="5422"/>
        <v>3791.571498</v>
      </c>
      <c r="BY374" s="8">
        <f t="shared" si="5422"/>
        <v>3574.91027</v>
      </c>
      <c r="BZ374" s="8">
        <f t="shared" si="5422"/>
        <v>4430.521983</v>
      </c>
      <c r="CA374" s="8">
        <f t="shared" si="5422"/>
        <v>4513.775593</v>
      </c>
      <c r="CB374" s="8">
        <f t="shared" si="31"/>
        <v>43332.24569</v>
      </c>
      <c r="CC374" s="8">
        <f t="shared" ref="CC374:CN374" si="5423">SUM(CC375:CC381)</f>
        <v>3448.46607</v>
      </c>
      <c r="CD374" s="8">
        <f t="shared" si="5423"/>
        <v>4311.820043</v>
      </c>
      <c r="CE374" s="8">
        <f t="shared" si="5423"/>
        <v>4821.518888</v>
      </c>
      <c r="CF374" s="8">
        <f t="shared" si="5423"/>
        <v>4796.935069</v>
      </c>
      <c r="CG374" s="8">
        <f t="shared" si="5423"/>
        <v>4898.775649</v>
      </c>
      <c r="CH374" s="8">
        <f t="shared" si="5423"/>
        <v>5218.840008</v>
      </c>
      <c r="CI374" s="8">
        <f t="shared" si="5423"/>
        <v>5352.945662</v>
      </c>
      <c r="CJ374" s="8">
        <f t="shared" si="5423"/>
        <v>5843.884734</v>
      </c>
      <c r="CK374" s="8">
        <f t="shared" si="5423"/>
        <v>5430.158381</v>
      </c>
      <c r="CL374" s="8">
        <f t="shared" si="5423"/>
        <v>5119.863617</v>
      </c>
      <c r="CM374" s="8">
        <f t="shared" si="5423"/>
        <v>6351.270543</v>
      </c>
      <c r="CN374" s="8">
        <f t="shared" si="5423"/>
        <v>6464.474263</v>
      </c>
      <c r="CO374" s="8">
        <f t="shared" si="33"/>
        <v>62058.95293</v>
      </c>
      <c r="CP374" s="2"/>
      <c r="CQ374" s="2"/>
      <c r="CR374" s="48">
        <f>O374-'ОПУ БС'!C374</f>
        <v>0</v>
      </c>
      <c r="CS374" s="48">
        <f>AB374-'ОПУ БС'!D374</f>
        <v>0</v>
      </c>
      <c r="CT374" s="48">
        <f>AO374-'ОПУ БС'!E374</f>
        <v>0</v>
      </c>
      <c r="CU374" s="48">
        <f>BB374-'ОПУ БС'!F374</f>
        <v>0</v>
      </c>
      <c r="CV374" s="48">
        <f>BO374-'ОПУ БС'!G374</f>
        <v>0</v>
      </c>
      <c r="CW374" s="48">
        <f>CB374-'ОПУ БС'!H374</f>
        <v>0</v>
      </c>
      <c r="CX374" s="48">
        <f>CO374-'ОПУ БС'!I374</f>
        <v>0</v>
      </c>
      <c r="CY374" s="2"/>
      <c r="CZ374" s="2"/>
      <c r="DA374" s="49">
        <f t="shared" ref="DA374:DL374" si="5424">SUM(DA375:DA381)</f>
        <v>0</v>
      </c>
      <c r="DB374" s="49">
        <f t="shared" si="5424"/>
        <v>0</v>
      </c>
      <c r="DC374" s="49">
        <f t="shared" si="5424"/>
        <v>0</v>
      </c>
      <c r="DD374" s="49">
        <f t="shared" si="5424"/>
        <v>0</v>
      </c>
      <c r="DE374" s="49">
        <f t="shared" si="5424"/>
        <v>0</v>
      </c>
      <c r="DF374" s="49">
        <f t="shared" si="5424"/>
        <v>-29.4502879</v>
      </c>
      <c r="DG374" s="49">
        <f t="shared" si="5424"/>
        <v>-30.4486081</v>
      </c>
      <c r="DH374" s="49">
        <f t="shared" si="5424"/>
        <v>-32.97298046</v>
      </c>
      <c r="DI374" s="49">
        <f t="shared" si="5424"/>
        <v>-30.63861017</v>
      </c>
      <c r="DJ374" s="49">
        <f t="shared" si="5424"/>
        <v>-28.88783244</v>
      </c>
      <c r="DK374" s="49">
        <f t="shared" si="5424"/>
        <v>-35.31549287</v>
      </c>
      <c r="DL374" s="49">
        <f t="shared" si="5424"/>
        <v>-36.47453591</v>
      </c>
      <c r="DM374" s="50">
        <f t="shared" si="35"/>
        <v>-224.1883479</v>
      </c>
      <c r="DN374" s="49">
        <f t="shared" ref="DN374:DY374" si="5425">SUM(DN375:DN381)</f>
        <v>-30.95527877</v>
      </c>
      <c r="DO374" s="49">
        <f t="shared" si="5425"/>
        <v>-38.52641634</v>
      </c>
      <c r="DP374" s="49">
        <f t="shared" si="5425"/>
        <v>-43.08059374</v>
      </c>
      <c r="DQ374" s="49">
        <f t="shared" si="5425"/>
        <v>-42.81409912</v>
      </c>
      <c r="DR374" s="49">
        <f t="shared" si="5425"/>
        <v>-43.77034562</v>
      </c>
      <c r="DS374" s="49">
        <f t="shared" si="5425"/>
        <v>-46.60286197</v>
      </c>
      <c r="DT374" s="49">
        <f t="shared" si="5425"/>
        <v>-47.99277825</v>
      </c>
      <c r="DU374" s="49">
        <f t="shared" si="5425"/>
        <v>-52.18021542</v>
      </c>
      <c r="DV374" s="49">
        <f t="shared" si="5425"/>
        <v>-48.48604087</v>
      </c>
      <c r="DW374" s="49">
        <f t="shared" si="5425"/>
        <v>-45.71540997</v>
      </c>
      <c r="DX374" s="49">
        <f t="shared" si="5425"/>
        <v>-56.28066412</v>
      </c>
      <c r="DY374" s="49">
        <f t="shared" si="5425"/>
        <v>-57.72147723</v>
      </c>
      <c r="DZ374" s="50">
        <f t="shared" si="37"/>
        <v>-554.1261814</v>
      </c>
      <c r="EA374" s="49">
        <f t="shared" ref="EA374:EL374" si="5426">SUM(EA375:EA381)</f>
        <v>-33.4675068</v>
      </c>
      <c r="EB374" s="49">
        <f t="shared" si="5426"/>
        <v>-41.76416419</v>
      </c>
      <c r="EC374" s="49">
        <f t="shared" si="5426"/>
        <v>-46.69841078</v>
      </c>
      <c r="ED374" s="49">
        <f t="shared" si="5426"/>
        <v>-46.43328777</v>
      </c>
      <c r="EE374" s="49">
        <f t="shared" si="5426"/>
        <v>-47.44953084</v>
      </c>
      <c r="EF374" s="49">
        <f t="shared" si="5426"/>
        <v>-50.53188297</v>
      </c>
      <c r="EG374" s="49">
        <f t="shared" si="5426"/>
        <v>-51.91994081</v>
      </c>
      <c r="EH374" s="49">
        <f t="shared" si="5426"/>
        <v>-56.58162381</v>
      </c>
      <c r="EI374" s="49">
        <f t="shared" si="5426"/>
        <v>-52.57584513</v>
      </c>
      <c r="EJ374" s="49">
        <f t="shared" si="5426"/>
        <v>-49.57151113</v>
      </c>
      <c r="EK374" s="49">
        <f t="shared" si="5426"/>
        <v>-61.28280548</v>
      </c>
      <c r="EL374" s="49">
        <f t="shared" si="5426"/>
        <v>-62.59029183</v>
      </c>
      <c r="EM374" s="50">
        <f t="shared" si="39"/>
        <v>-600.8668015</v>
      </c>
      <c r="EN374" s="49">
        <f t="shared" ref="EN374:EY374" si="5427">SUM(EN375:EN381)</f>
        <v>-30.26592009</v>
      </c>
      <c r="EO374" s="49">
        <f t="shared" si="5427"/>
        <v>-37.82588737</v>
      </c>
      <c r="EP374" s="49">
        <f t="shared" si="5427"/>
        <v>-42.29521731</v>
      </c>
      <c r="EQ374" s="49">
        <f t="shared" si="5427"/>
        <v>-42.07081591</v>
      </c>
      <c r="ER374" s="49">
        <f t="shared" si="5427"/>
        <v>-42.97521551</v>
      </c>
      <c r="ES374" s="49">
        <f t="shared" si="5427"/>
        <v>-45.77627399</v>
      </c>
      <c r="ET374" s="49">
        <f t="shared" si="5427"/>
        <v>-46.97217893</v>
      </c>
      <c r="EU374" s="49">
        <f t="shared" si="5427"/>
        <v>-51.25802996</v>
      </c>
      <c r="EV374" s="49">
        <f t="shared" si="5427"/>
        <v>-47.62914288</v>
      </c>
      <c r="EW374" s="49">
        <f t="shared" si="5427"/>
        <v>-44.90747758</v>
      </c>
      <c r="EX374" s="49">
        <f t="shared" si="5427"/>
        <v>-55.65554143</v>
      </c>
      <c r="EY374" s="49">
        <f t="shared" si="5427"/>
        <v>-56.70136058</v>
      </c>
      <c r="EZ374" s="51">
        <f t="shared" si="41"/>
        <v>-544.3330615</v>
      </c>
      <c r="FA374" s="49">
        <f t="shared" ref="FA374:FL374" si="5428">SUM(FA375:FA381)</f>
        <v>-19.20217652</v>
      </c>
      <c r="FB374" s="49">
        <f t="shared" si="5428"/>
        <v>-24.00961121</v>
      </c>
      <c r="FC374" s="49">
        <f t="shared" si="5428"/>
        <v>-26.84777954</v>
      </c>
      <c r="FD374" s="49">
        <f t="shared" si="5428"/>
        <v>-26.71088887</v>
      </c>
      <c r="FE374" s="49">
        <f t="shared" si="5428"/>
        <v>-27.27797022</v>
      </c>
      <c r="FF374" s="49">
        <f t="shared" si="5428"/>
        <v>-29.06019229</v>
      </c>
      <c r="FG374" s="49">
        <f t="shared" si="5428"/>
        <v>-29.80693602</v>
      </c>
      <c r="FH374" s="49">
        <f t="shared" si="5428"/>
        <v>-32.54064386</v>
      </c>
      <c r="FI374" s="49">
        <f t="shared" si="5428"/>
        <v>-30.23688146</v>
      </c>
      <c r="FJ374" s="49">
        <f t="shared" si="5428"/>
        <v>-28.50905966</v>
      </c>
      <c r="FK374" s="49">
        <f t="shared" si="5428"/>
        <v>-35.36593246</v>
      </c>
      <c r="FL374" s="49">
        <f t="shared" si="5428"/>
        <v>-35.99628746</v>
      </c>
      <c r="FM374" s="51">
        <f t="shared" si="43"/>
        <v>-345.5643596</v>
      </c>
      <c r="FN374" s="2"/>
      <c r="FO374" s="2"/>
      <c r="FP374" s="8">
        <f t="shared" ref="FP374:GA374" si="5429">SUM(FP375:FP381)</f>
        <v>513.2191406</v>
      </c>
      <c r="FQ374" s="8">
        <f t="shared" si="5429"/>
        <v>630.8715691</v>
      </c>
      <c r="FR374" s="8">
        <f t="shared" si="5429"/>
        <v>704.0426138</v>
      </c>
      <c r="FS374" s="8">
        <f t="shared" si="5429"/>
        <v>698.4894251</v>
      </c>
      <c r="FT374" s="8">
        <f t="shared" si="5429"/>
        <v>715.2948717</v>
      </c>
      <c r="FU374" s="8">
        <f t="shared" si="5429"/>
        <v>760.8782801</v>
      </c>
      <c r="FV374" s="8">
        <f t="shared" si="5429"/>
        <v>793.5367009</v>
      </c>
      <c r="FW374" s="8">
        <f t="shared" si="5429"/>
        <v>851.7191611</v>
      </c>
      <c r="FX374" s="8">
        <f t="shared" si="5429"/>
        <v>791.4204595</v>
      </c>
      <c r="FY374" s="8">
        <f t="shared" si="5429"/>
        <v>746.1964332</v>
      </c>
      <c r="FZ374" s="8">
        <f t="shared" si="5429"/>
        <v>896.9693823</v>
      </c>
      <c r="GA374" s="8">
        <f t="shared" si="5429"/>
        <v>942.1672136</v>
      </c>
      <c r="GB374" s="52">
        <f t="shared" si="45"/>
        <v>9044.805251</v>
      </c>
      <c r="GC374" s="8">
        <f t="shared" ref="GC374:GN374" si="5430">SUM(GC375:GC381)</f>
        <v>607.4132758</v>
      </c>
      <c r="GD374" s="8">
        <f t="shared" si="5430"/>
        <v>749.8484145</v>
      </c>
      <c r="GE374" s="8">
        <f t="shared" si="5430"/>
        <v>838.3208955</v>
      </c>
      <c r="GF374" s="8">
        <f t="shared" si="5430"/>
        <v>832.0307035</v>
      </c>
      <c r="GG374" s="8">
        <f t="shared" si="5430"/>
        <v>851.5888381</v>
      </c>
      <c r="GH374" s="8">
        <f t="shared" si="5430"/>
        <v>906.1913253</v>
      </c>
      <c r="GI374" s="8">
        <f t="shared" si="5430"/>
        <v>939.9083497</v>
      </c>
      <c r="GJ374" s="8">
        <f t="shared" si="5430"/>
        <v>1014.521438</v>
      </c>
      <c r="GK374" s="8">
        <f t="shared" si="5430"/>
        <v>942.696911</v>
      </c>
      <c r="GL374" s="8">
        <f t="shared" si="5430"/>
        <v>888.828516</v>
      </c>
      <c r="GM374" s="8">
        <f t="shared" si="5430"/>
        <v>1080.072088</v>
      </c>
      <c r="GN374" s="8">
        <f t="shared" si="5430"/>
        <v>1122.258227</v>
      </c>
      <c r="GO374" s="52">
        <f t="shared" si="47"/>
        <v>10773.67898</v>
      </c>
      <c r="GP374" s="53">
        <f t="shared" ref="GP374:HA374" si="5431">SUM(GP375:GP381)</f>
        <v>836.6320256</v>
      </c>
      <c r="GQ374" s="53">
        <f t="shared" si="5431"/>
        <v>1036.474964</v>
      </c>
      <c r="GR374" s="53">
        <f t="shared" si="5431"/>
        <v>1159.192061</v>
      </c>
      <c r="GS374" s="53">
        <f t="shared" si="5431"/>
        <v>1151.177262</v>
      </c>
      <c r="GT374" s="53">
        <f t="shared" si="5431"/>
        <v>1177.503436</v>
      </c>
      <c r="GU374" s="53">
        <f t="shared" si="5431"/>
        <v>1223.910912</v>
      </c>
      <c r="GV374" s="53">
        <f t="shared" si="5431"/>
        <v>1265.39964</v>
      </c>
      <c r="GW374" s="53">
        <f t="shared" si="5431"/>
        <v>1370.308865</v>
      </c>
      <c r="GX374" s="53">
        <f t="shared" si="5431"/>
        <v>1273.295848</v>
      </c>
      <c r="GY374" s="53">
        <f t="shared" si="5431"/>
        <v>1200.536085</v>
      </c>
      <c r="GZ374" s="53">
        <f t="shared" si="5431"/>
        <v>1467.660256</v>
      </c>
      <c r="HA374" s="53">
        <f t="shared" si="5431"/>
        <v>1515.82839</v>
      </c>
      <c r="HB374" s="52">
        <f t="shared" si="49"/>
        <v>14677.91975</v>
      </c>
      <c r="HC374" s="53">
        <f t="shared" ref="HC374:HN374" si="5432">SUM(HC375:HC381)</f>
        <v>1149.152181</v>
      </c>
      <c r="HD374" s="53">
        <f t="shared" si="5432"/>
        <v>1430.215367</v>
      </c>
      <c r="HE374" s="53">
        <f t="shared" si="5432"/>
        <v>1599.280001</v>
      </c>
      <c r="HF374" s="53">
        <f t="shared" si="5432"/>
        <v>1589.386927</v>
      </c>
      <c r="HG374" s="53">
        <f t="shared" si="5432"/>
        <v>1624.885646</v>
      </c>
      <c r="HH374" s="53">
        <f t="shared" si="5432"/>
        <v>1730.037093</v>
      </c>
      <c r="HI374" s="53">
        <f t="shared" si="5432"/>
        <v>1781.634927</v>
      </c>
      <c r="HJ374" s="53">
        <f t="shared" si="5432"/>
        <v>1937.085071</v>
      </c>
      <c r="HK374" s="53">
        <f t="shared" si="5432"/>
        <v>1799.946305</v>
      </c>
      <c r="HL374" s="53">
        <f t="shared" si="5432"/>
        <v>1697.09223</v>
      </c>
      <c r="HM374" s="53">
        <f t="shared" si="5432"/>
        <v>2089.305944</v>
      </c>
      <c r="HN374" s="53">
        <f t="shared" si="5432"/>
        <v>2142.79322</v>
      </c>
      <c r="HO374" s="52">
        <f t="shared" si="51"/>
        <v>20570.81491</v>
      </c>
      <c r="HP374" s="53">
        <f t="shared" ref="HP374:IA374" si="5433">SUM(HP375:HP381)</f>
        <v>1694.103961</v>
      </c>
      <c r="HQ374" s="53">
        <f t="shared" si="5433"/>
        <v>2114.075494</v>
      </c>
      <c r="HR374" s="53">
        <f t="shared" si="5433"/>
        <v>2363.843926</v>
      </c>
      <c r="HS374" s="53">
        <f t="shared" si="5433"/>
        <v>2350.423568</v>
      </c>
      <c r="HT374" s="53">
        <f t="shared" si="5433"/>
        <v>2401.865147</v>
      </c>
      <c r="HU374" s="53">
        <f t="shared" si="5433"/>
        <v>2557.891856</v>
      </c>
      <c r="HV374" s="53">
        <f t="shared" si="5433"/>
        <v>2628.154464</v>
      </c>
      <c r="HW374" s="53">
        <f t="shared" si="5433"/>
        <v>2864.125899</v>
      </c>
      <c r="HX374" s="53">
        <f t="shared" si="5433"/>
        <v>2661.355924</v>
      </c>
      <c r="HY374" s="53">
        <f t="shared" si="5433"/>
        <v>2509.278443</v>
      </c>
      <c r="HZ374" s="53">
        <f t="shared" si="5433"/>
        <v>3102.096732</v>
      </c>
      <c r="IA374" s="53">
        <f t="shared" si="5433"/>
        <v>3168.280862</v>
      </c>
      <c r="IB374" s="52">
        <f t="shared" si="53"/>
        <v>30415.49628</v>
      </c>
      <c r="IC374" s="53">
        <f t="shared" ref="IC374:IN374" si="5434">SUM(IC375:IC381)</f>
        <v>2379.086695</v>
      </c>
      <c r="ID374" s="53">
        <f t="shared" si="5434"/>
        <v>2973.346428</v>
      </c>
      <c r="IE374" s="53">
        <f t="shared" si="5434"/>
        <v>3324.663135</v>
      </c>
      <c r="IF374" s="53">
        <f t="shared" si="5434"/>
        <v>3307.023811</v>
      </c>
      <c r="IG374" s="53">
        <f t="shared" si="5434"/>
        <v>3378.115158</v>
      </c>
      <c r="IH374" s="53">
        <f t="shared" si="5434"/>
        <v>3598.295511</v>
      </c>
      <c r="II374" s="53">
        <f t="shared" si="5434"/>
        <v>3692.300964</v>
      </c>
      <c r="IJ374" s="53">
        <f t="shared" si="5434"/>
        <v>4029.195106</v>
      </c>
      <c r="IK374" s="53">
        <f t="shared" si="5434"/>
        <v>3743.942355</v>
      </c>
      <c r="IL374" s="53">
        <f t="shared" si="5434"/>
        <v>3530.002792</v>
      </c>
      <c r="IM374" s="53">
        <f t="shared" si="5434"/>
        <v>4374.866442</v>
      </c>
      <c r="IN374" s="53">
        <f t="shared" si="5434"/>
        <v>4457.074232</v>
      </c>
      <c r="IO374" s="52">
        <f t="shared" si="55"/>
        <v>42787.91263</v>
      </c>
      <c r="IP374" s="53">
        <f t="shared" ref="IP374:JA374" si="5435">SUM(IP375:IP381)</f>
        <v>3429.263894</v>
      </c>
      <c r="IQ374" s="53">
        <f t="shared" si="5435"/>
        <v>4287.810432</v>
      </c>
      <c r="IR374" s="53">
        <f t="shared" si="5435"/>
        <v>4794.671108</v>
      </c>
      <c r="IS374" s="53">
        <f t="shared" si="5435"/>
        <v>4770.22418</v>
      </c>
      <c r="IT374" s="53">
        <f t="shared" si="5435"/>
        <v>4871.497679</v>
      </c>
      <c r="IU374" s="53">
        <f t="shared" si="5435"/>
        <v>5189.779816</v>
      </c>
      <c r="IV374" s="53">
        <f t="shared" si="5435"/>
        <v>5323.138726</v>
      </c>
      <c r="IW374" s="53">
        <f t="shared" si="5435"/>
        <v>5811.34409</v>
      </c>
      <c r="IX374" s="53">
        <f t="shared" si="5435"/>
        <v>5399.9215</v>
      </c>
      <c r="IY374" s="53">
        <f t="shared" si="5435"/>
        <v>5091.354557</v>
      </c>
      <c r="IZ374" s="53">
        <f t="shared" si="5435"/>
        <v>6315.904611</v>
      </c>
      <c r="JA374" s="53">
        <f t="shared" si="5435"/>
        <v>6428.477976</v>
      </c>
      <c r="JB374" s="52">
        <f t="shared" si="57"/>
        <v>61713.38857</v>
      </c>
      <c r="JC374" s="2"/>
      <c r="JD374" s="2"/>
      <c r="JE374" s="19">
        <f t="shared" si="58"/>
        <v>0</v>
      </c>
      <c r="JF374" s="19">
        <f t="shared" si="59"/>
        <v>0</v>
      </c>
      <c r="JG374" s="48">
        <f t="shared" si="60"/>
        <v>0</v>
      </c>
      <c r="JH374" s="48">
        <f t="shared" si="61"/>
        <v>0</v>
      </c>
      <c r="JI374" s="48">
        <f t="shared" si="62"/>
        <v>0</v>
      </c>
      <c r="JJ374" s="48">
        <f t="shared" si="63"/>
        <v>0</v>
      </c>
      <c r="JK374" s="48">
        <f t="shared" si="64"/>
        <v>0</v>
      </c>
    </row>
    <row r="375" ht="19.5" customHeight="1" outlineLevel="1">
      <c r="A375" s="2"/>
      <c r="B375" s="13" t="s">
        <v>22</v>
      </c>
      <c r="C375" s="10">
        <f t="shared" ref="C375:N375" si="5436">C319-C347</f>
        <v>178.855576</v>
      </c>
      <c r="D375" s="10">
        <f t="shared" si="5436"/>
        <v>260.4388212</v>
      </c>
      <c r="E375" s="10">
        <f t="shared" si="5436"/>
        <v>291.8169924</v>
      </c>
      <c r="F375" s="10">
        <f t="shared" si="5436"/>
        <v>291.8169924</v>
      </c>
      <c r="G375" s="10">
        <f t="shared" si="5436"/>
        <v>298.0926267</v>
      </c>
      <c r="H375" s="10">
        <f t="shared" si="5436"/>
        <v>316.9195294</v>
      </c>
      <c r="I375" s="10">
        <f t="shared" si="5436"/>
        <v>285.5413582</v>
      </c>
      <c r="J375" s="10">
        <f t="shared" si="5436"/>
        <v>354.5733349</v>
      </c>
      <c r="K375" s="10">
        <f t="shared" si="5436"/>
        <v>329.4707979</v>
      </c>
      <c r="L375" s="10">
        <f t="shared" si="5436"/>
        <v>310.6438952</v>
      </c>
      <c r="M375" s="10">
        <f t="shared" si="5436"/>
        <v>454.9834828</v>
      </c>
      <c r="N375" s="10">
        <f t="shared" si="5436"/>
        <v>392.2271404</v>
      </c>
      <c r="O375" s="10">
        <f t="shared" si="21"/>
        <v>3765.380547</v>
      </c>
      <c r="P375" s="10">
        <f t="shared" ref="P375:AA375" si="5437">P319-P347</f>
        <v>224.7591793</v>
      </c>
      <c r="Q375" s="10">
        <f t="shared" si="5437"/>
        <v>327.2809102</v>
      </c>
      <c r="R375" s="10">
        <f t="shared" si="5437"/>
        <v>366.7123451</v>
      </c>
      <c r="S375" s="10">
        <f t="shared" si="5437"/>
        <v>366.7123451</v>
      </c>
      <c r="T375" s="10">
        <f t="shared" si="5437"/>
        <v>374.5986321</v>
      </c>
      <c r="U375" s="10">
        <f t="shared" si="5437"/>
        <v>398.2574931</v>
      </c>
      <c r="V375" s="10">
        <f t="shared" si="5437"/>
        <v>358.8260581</v>
      </c>
      <c r="W375" s="10">
        <f t="shared" si="5437"/>
        <v>445.5752151</v>
      </c>
      <c r="X375" s="10">
        <f t="shared" si="5437"/>
        <v>414.0300671</v>
      </c>
      <c r="Y375" s="10">
        <f t="shared" si="5437"/>
        <v>390.3712061</v>
      </c>
      <c r="Z375" s="10">
        <f t="shared" si="5437"/>
        <v>571.7558069</v>
      </c>
      <c r="AA375" s="10">
        <f t="shared" si="5437"/>
        <v>492.892937</v>
      </c>
      <c r="AB375" s="10">
        <f t="shared" si="23"/>
        <v>4731.772195</v>
      </c>
      <c r="AC375" s="10">
        <f t="shared" ref="AC375:AN375" si="5438">AC319-AC347</f>
        <v>321.5044608</v>
      </c>
      <c r="AD375" s="10">
        <f t="shared" si="5438"/>
        <v>468.1556183</v>
      </c>
      <c r="AE375" s="10">
        <f t="shared" si="5438"/>
        <v>524.5599097</v>
      </c>
      <c r="AF375" s="10">
        <f t="shared" si="5438"/>
        <v>524.5599097</v>
      </c>
      <c r="AG375" s="10">
        <f t="shared" si="5438"/>
        <v>535.840768</v>
      </c>
      <c r="AH375" s="10">
        <f t="shared" si="5438"/>
        <v>569.6833428</v>
      </c>
      <c r="AI375" s="10">
        <f t="shared" si="5438"/>
        <v>513.2790514</v>
      </c>
      <c r="AJ375" s="10">
        <f t="shared" si="5438"/>
        <v>637.3684924</v>
      </c>
      <c r="AK375" s="10">
        <f t="shared" si="5438"/>
        <v>592.2450593</v>
      </c>
      <c r="AL375" s="10">
        <f t="shared" si="5438"/>
        <v>558.4024845</v>
      </c>
      <c r="AM375" s="10">
        <f t="shared" si="5438"/>
        <v>817.8622248</v>
      </c>
      <c r="AN375" s="10">
        <f t="shared" si="5438"/>
        <v>705.0536421</v>
      </c>
      <c r="AO375" s="10">
        <f t="shared" si="25"/>
        <v>6768.514964</v>
      </c>
      <c r="AP375" s="10">
        <f t="shared" ref="AP375:BA375" si="5439">AP319-AP347</f>
        <v>473.4164273</v>
      </c>
      <c r="AQ375" s="10">
        <f t="shared" si="5439"/>
        <v>689.3607626</v>
      </c>
      <c r="AR375" s="10">
        <f t="shared" si="5439"/>
        <v>772.4162761</v>
      </c>
      <c r="AS375" s="10">
        <f t="shared" si="5439"/>
        <v>772.4162761</v>
      </c>
      <c r="AT375" s="10">
        <f t="shared" si="5439"/>
        <v>789.0273788</v>
      </c>
      <c r="AU375" s="10">
        <f t="shared" si="5439"/>
        <v>838.860687</v>
      </c>
      <c r="AV375" s="10">
        <f t="shared" si="5439"/>
        <v>755.8051734</v>
      </c>
      <c r="AW375" s="10">
        <f t="shared" si="5439"/>
        <v>938.5273032</v>
      </c>
      <c r="AX375" s="10">
        <f t="shared" si="5439"/>
        <v>872.0828924</v>
      </c>
      <c r="AY375" s="10">
        <f t="shared" si="5439"/>
        <v>822.2495842</v>
      </c>
      <c r="AZ375" s="10">
        <f t="shared" si="5439"/>
        <v>1204.304947</v>
      </c>
      <c r="BA375" s="10">
        <f t="shared" si="5439"/>
        <v>1038.19392</v>
      </c>
      <c r="BB375" s="10">
        <f t="shared" si="27"/>
        <v>9966.661627</v>
      </c>
      <c r="BC375" s="10">
        <f t="shared" ref="BC375:BN375" si="5440">BC319-BC347</f>
        <v>710.3945819</v>
      </c>
      <c r="BD375" s="10">
        <f t="shared" si="5440"/>
        <v>1034.434216</v>
      </c>
      <c r="BE375" s="10">
        <f t="shared" si="5440"/>
        <v>1159.064844</v>
      </c>
      <c r="BF375" s="10">
        <f t="shared" si="5440"/>
        <v>1159.064844</v>
      </c>
      <c r="BG375" s="10">
        <f t="shared" si="5440"/>
        <v>1183.99097</v>
      </c>
      <c r="BH375" s="10">
        <f t="shared" si="5440"/>
        <v>1258.769347</v>
      </c>
      <c r="BI375" s="10">
        <f t="shared" si="5440"/>
        <v>1134.138718</v>
      </c>
      <c r="BJ375" s="10">
        <f t="shared" si="5440"/>
        <v>1408.326101</v>
      </c>
      <c r="BK375" s="10">
        <f t="shared" si="5440"/>
        <v>1308.621598</v>
      </c>
      <c r="BL375" s="10">
        <f t="shared" si="5440"/>
        <v>1233.843221</v>
      </c>
      <c r="BM375" s="10">
        <f t="shared" si="5440"/>
        <v>1807.144112</v>
      </c>
      <c r="BN375" s="10">
        <f t="shared" si="5440"/>
        <v>1557.882855</v>
      </c>
      <c r="BO375" s="10">
        <f t="shared" si="29"/>
        <v>14955.67541</v>
      </c>
      <c r="BP375" s="10">
        <f t="shared" ref="BP375:CA375" si="5441">BP319-BP347</f>
        <v>1005.068835</v>
      </c>
      <c r="BQ375" s="10">
        <f t="shared" si="5441"/>
        <v>1463.521286</v>
      </c>
      <c r="BR375" s="10">
        <f t="shared" si="5441"/>
        <v>1639.849152</v>
      </c>
      <c r="BS375" s="10">
        <f t="shared" si="5441"/>
        <v>1639.849152</v>
      </c>
      <c r="BT375" s="10">
        <f t="shared" si="5441"/>
        <v>1675.114725</v>
      </c>
      <c r="BU375" s="10">
        <f t="shared" si="5441"/>
        <v>1780.911445</v>
      </c>
      <c r="BV375" s="10">
        <f t="shared" si="5441"/>
        <v>1604.583579</v>
      </c>
      <c r="BW375" s="10">
        <f t="shared" si="5441"/>
        <v>1992.504884</v>
      </c>
      <c r="BX375" s="10">
        <f t="shared" si="5441"/>
        <v>1851.442591</v>
      </c>
      <c r="BY375" s="10">
        <f t="shared" si="5441"/>
        <v>1745.645871</v>
      </c>
      <c r="BZ375" s="10">
        <f t="shared" si="5441"/>
        <v>2556.754054</v>
      </c>
      <c r="CA375" s="10">
        <f t="shared" si="5441"/>
        <v>2204.098323</v>
      </c>
      <c r="CB375" s="10">
        <f t="shared" si="31"/>
        <v>21159.3439</v>
      </c>
      <c r="CC375" s="10">
        <f t="shared" ref="CC375:CN375" si="5442">CC319-CC347</f>
        <v>1445.802846</v>
      </c>
      <c r="CD375" s="10">
        <f t="shared" si="5442"/>
        <v>2105.291863</v>
      </c>
      <c r="CE375" s="10">
        <f t="shared" si="5442"/>
        <v>2358.941486</v>
      </c>
      <c r="CF375" s="10">
        <f t="shared" si="5442"/>
        <v>2358.941486</v>
      </c>
      <c r="CG375" s="10">
        <f t="shared" si="5442"/>
        <v>2409.67141</v>
      </c>
      <c r="CH375" s="10">
        <f t="shared" si="5442"/>
        <v>2561.861183</v>
      </c>
      <c r="CI375" s="10">
        <f t="shared" si="5442"/>
        <v>2308.211561</v>
      </c>
      <c r="CJ375" s="10">
        <f t="shared" si="5442"/>
        <v>2866.24073</v>
      </c>
      <c r="CK375" s="10">
        <f t="shared" si="5442"/>
        <v>2663.321032</v>
      </c>
      <c r="CL375" s="10">
        <f t="shared" si="5442"/>
        <v>2511.131259</v>
      </c>
      <c r="CM375" s="10">
        <f t="shared" si="5442"/>
        <v>3677.91952</v>
      </c>
      <c r="CN375" s="10">
        <f t="shared" si="5442"/>
        <v>3170.620276</v>
      </c>
      <c r="CO375" s="10">
        <f t="shared" si="33"/>
        <v>30437.95465</v>
      </c>
      <c r="CP375" s="2"/>
      <c r="CQ375" s="2"/>
      <c r="CR375" s="48">
        <f>O375-'ОПУ БС'!C375</f>
        <v>0</v>
      </c>
      <c r="CS375" s="48">
        <f>AB375-'ОПУ БС'!D375</f>
        <v>0</v>
      </c>
      <c r="CT375" s="48">
        <f>AO375-'ОПУ БС'!E375</f>
        <v>0</v>
      </c>
      <c r="CU375" s="48">
        <f>BB375-'ОПУ БС'!F375</f>
        <v>0</v>
      </c>
      <c r="CV375" s="48">
        <f>BO375-'ОПУ БС'!G375</f>
        <v>0</v>
      </c>
      <c r="CW375" s="48">
        <f>CB375-'ОПУ БС'!H375</f>
        <v>0</v>
      </c>
      <c r="CX375" s="48">
        <f>CO375-'ОПУ БС'!I375</f>
        <v>0</v>
      </c>
      <c r="CY375" s="2"/>
      <c r="CZ375" s="2"/>
      <c r="DA375" s="54">
        <f t="shared" ref="DA375:DL375" si="5443">DA319-DA347</f>
        <v>0</v>
      </c>
      <c r="DB375" s="54">
        <f t="shared" si="5443"/>
        <v>0</v>
      </c>
      <c r="DC375" s="54">
        <f t="shared" si="5443"/>
        <v>0</v>
      </c>
      <c r="DD375" s="54">
        <f t="shared" si="5443"/>
        <v>0</v>
      </c>
      <c r="DE375" s="54">
        <f t="shared" si="5443"/>
        <v>0</v>
      </c>
      <c r="DF375" s="54">
        <f t="shared" si="5443"/>
        <v>-13.38587668</v>
      </c>
      <c r="DG375" s="54">
        <f t="shared" si="5443"/>
        <v>-12.06054236</v>
      </c>
      <c r="DH375" s="54">
        <f t="shared" si="5443"/>
        <v>-14.97627787</v>
      </c>
      <c r="DI375" s="54">
        <f t="shared" si="5443"/>
        <v>-13.91601041</v>
      </c>
      <c r="DJ375" s="54">
        <f t="shared" si="5443"/>
        <v>-13.12080982</v>
      </c>
      <c r="DK375" s="54">
        <f t="shared" si="5443"/>
        <v>-19.21734771</v>
      </c>
      <c r="DL375" s="54">
        <f t="shared" si="5443"/>
        <v>-16.56667906</v>
      </c>
      <c r="DM375" s="55">
        <f t="shared" si="35"/>
        <v>-103.2435439</v>
      </c>
      <c r="DN375" s="54">
        <f t="shared" ref="DN375:DY375" si="5444">DN319-DN347</f>
        <v>-12.41813816</v>
      </c>
      <c r="DO375" s="54">
        <f t="shared" si="5444"/>
        <v>-18.08255205</v>
      </c>
      <c r="DP375" s="54">
        <f t="shared" si="5444"/>
        <v>-20.26117278</v>
      </c>
      <c r="DQ375" s="54">
        <f t="shared" si="5444"/>
        <v>-20.26117278</v>
      </c>
      <c r="DR375" s="54">
        <f t="shared" si="5444"/>
        <v>-20.69689693</v>
      </c>
      <c r="DS375" s="54">
        <f t="shared" si="5444"/>
        <v>-22.00406937</v>
      </c>
      <c r="DT375" s="54">
        <f t="shared" si="5444"/>
        <v>-19.82544864</v>
      </c>
      <c r="DU375" s="54">
        <f t="shared" si="5444"/>
        <v>-24.61841424</v>
      </c>
      <c r="DV375" s="54">
        <f t="shared" si="5444"/>
        <v>-22.87551766</v>
      </c>
      <c r="DW375" s="54">
        <f t="shared" si="5444"/>
        <v>-21.56834522</v>
      </c>
      <c r="DX375" s="54">
        <f t="shared" si="5444"/>
        <v>-31.59000057</v>
      </c>
      <c r="DY375" s="54">
        <f t="shared" si="5444"/>
        <v>-27.23275912</v>
      </c>
      <c r="DZ375" s="50">
        <f t="shared" si="37"/>
        <v>-261.4344875</v>
      </c>
      <c r="EA375" s="54">
        <f t="shared" ref="EA375:EL375" si="5445">EA319-EA347</f>
        <v>-13.7621719</v>
      </c>
      <c r="EB375" s="54">
        <f t="shared" si="5445"/>
        <v>-20.03965381</v>
      </c>
      <c r="EC375" s="54">
        <f t="shared" si="5445"/>
        <v>-22.45406993</v>
      </c>
      <c r="ED375" s="54">
        <f t="shared" si="5445"/>
        <v>-22.45406993</v>
      </c>
      <c r="EE375" s="54">
        <f t="shared" si="5445"/>
        <v>-22.93695316</v>
      </c>
      <c r="EF375" s="54">
        <f t="shared" si="5445"/>
        <v>-24.38560283</v>
      </c>
      <c r="EG375" s="54">
        <f t="shared" si="5445"/>
        <v>-21.97118671</v>
      </c>
      <c r="EH375" s="54">
        <f t="shared" si="5445"/>
        <v>-27.28290218</v>
      </c>
      <c r="EI375" s="54">
        <f t="shared" si="5445"/>
        <v>-25.35136928</v>
      </c>
      <c r="EJ375" s="54">
        <f t="shared" si="5445"/>
        <v>-23.90271961</v>
      </c>
      <c r="EK375" s="54">
        <f t="shared" si="5445"/>
        <v>-35.00903377</v>
      </c>
      <c r="EL375" s="54">
        <f t="shared" si="5445"/>
        <v>-30.18020152</v>
      </c>
      <c r="EM375" s="50">
        <f t="shared" si="39"/>
        <v>-289.7299346</v>
      </c>
      <c r="EN375" s="54">
        <f t="shared" ref="EN375:EY375" si="5446">EN319-EN347</f>
        <v>-12.62552142</v>
      </c>
      <c r="EO375" s="54">
        <f t="shared" si="5446"/>
        <v>-18.38453119</v>
      </c>
      <c r="EP375" s="54">
        <f t="shared" si="5446"/>
        <v>-20.59953494</v>
      </c>
      <c r="EQ375" s="54">
        <f t="shared" si="5446"/>
        <v>-20.59953494</v>
      </c>
      <c r="ER375" s="54">
        <f t="shared" si="5446"/>
        <v>-21.0425357</v>
      </c>
      <c r="ES375" s="54">
        <f t="shared" si="5446"/>
        <v>-22.37153795</v>
      </c>
      <c r="ET375" s="54">
        <f t="shared" si="5446"/>
        <v>-20.15653419</v>
      </c>
      <c r="EU375" s="54">
        <f t="shared" si="5446"/>
        <v>-25.02954246</v>
      </c>
      <c r="EV375" s="54">
        <f t="shared" si="5446"/>
        <v>-23.25753945</v>
      </c>
      <c r="EW375" s="54">
        <f t="shared" si="5446"/>
        <v>-21.9285372</v>
      </c>
      <c r="EX375" s="54">
        <f t="shared" si="5446"/>
        <v>-32.11755448</v>
      </c>
      <c r="EY375" s="54">
        <f t="shared" si="5446"/>
        <v>-27.68754697</v>
      </c>
      <c r="EZ375" s="51">
        <f t="shared" si="41"/>
        <v>-265.8004509</v>
      </c>
      <c r="FA375" s="54">
        <f t="shared" ref="FA375:FL375" si="5447">FA319-FA347</f>
        <v>-8.050698746</v>
      </c>
      <c r="FB375" s="54">
        <f t="shared" si="5447"/>
        <v>-11.7229473</v>
      </c>
      <c r="FC375" s="54">
        <f t="shared" si="5447"/>
        <v>-13.13535059</v>
      </c>
      <c r="FD375" s="54">
        <f t="shared" si="5447"/>
        <v>-13.13535059</v>
      </c>
      <c r="FE375" s="54">
        <f t="shared" si="5447"/>
        <v>-13.41783124</v>
      </c>
      <c r="FF375" s="54">
        <f t="shared" si="5447"/>
        <v>-14.26527322</v>
      </c>
      <c r="FG375" s="54">
        <f t="shared" si="5447"/>
        <v>-12.85286993</v>
      </c>
      <c r="FH375" s="54">
        <f t="shared" si="5447"/>
        <v>-15.96015716</v>
      </c>
      <c r="FI375" s="54">
        <f t="shared" si="5447"/>
        <v>-14.83023453</v>
      </c>
      <c r="FJ375" s="54">
        <f t="shared" si="5447"/>
        <v>-13.98279256</v>
      </c>
      <c r="FK375" s="54">
        <f t="shared" si="5447"/>
        <v>-20.47984769</v>
      </c>
      <c r="FL375" s="54">
        <f t="shared" si="5447"/>
        <v>-17.65504111</v>
      </c>
      <c r="FM375" s="51">
        <f t="shared" si="43"/>
        <v>-169.4883947</v>
      </c>
      <c r="FN375" s="2"/>
      <c r="FO375" s="2"/>
      <c r="FP375" s="10">
        <f t="shared" ref="FP375:GA375" si="5448">FP319-FP347</f>
        <v>178.855576</v>
      </c>
      <c r="FQ375" s="10">
        <f t="shared" si="5448"/>
        <v>260.4388212</v>
      </c>
      <c r="FR375" s="10">
        <f t="shared" si="5448"/>
        <v>291.8169924</v>
      </c>
      <c r="FS375" s="10">
        <f t="shared" si="5448"/>
        <v>291.8169924</v>
      </c>
      <c r="FT375" s="10">
        <f t="shared" si="5448"/>
        <v>298.0926267</v>
      </c>
      <c r="FU375" s="10">
        <f t="shared" si="5448"/>
        <v>316.9195294</v>
      </c>
      <c r="FV375" s="10">
        <f t="shared" si="5448"/>
        <v>285.5413582</v>
      </c>
      <c r="FW375" s="10">
        <f t="shared" si="5448"/>
        <v>354.5733349</v>
      </c>
      <c r="FX375" s="10">
        <f t="shared" si="5448"/>
        <v>329.4707979</v>
      </c>
      <c r="FY375" s="10">
        <f t="shared" si="5448"/>
        <v>310.6438952</v>
      </c>
      <c r="FZ375" s="10">
        <f t="shared" si="5448"/>
        <v>454.9834828</v>
      </c>
      <c r="GA375" s="10">
        <f t="shared" si="5448"/>
        <v>392.2271404</v>
      </c>
      <c r="GB375" s="52">
        <f t="shared" si="45"/>
        <v>3765.380547</v>
      </c>
      <c r="GC375" s="10">
        <f t="shared" ref="GC375:GN375" si="5449">GC319-GC347</f>
        <v>224.7591793</v>
      </c>
      <c r="GD375" s="10">
        <f t="shared" si="5449"/>
        <v>327.2809102</v>
      </c>
      <c r="GE375" s="10">
        <f t="shared" si="5449"/>
        <v>366.7123451</v>
      </c>
      <c r="GF375" s="10">
        <f t="shared" si="5449"/>
        <v>366.7123451</v>
      </c>
      <c r="GG375" s="10">
        <f t="shared" si="5449"/>
        <v>374.5986321</v>
      </c>
      <c r="GH375" s="10">
        <f t="shared" si="5449"/>
        <v>398.2574931</v>
      </c>
      <c r="GI375" s="10">
        <f t="shared" si="5449"/>
        <v>358.8260581</v>
      </c>
      <c r="GJ375" s="10">
        <f t="shared" si="5449"/>
        <v>445.5752151</v>
      </c>
      <c r="GK375" s="10">
        <f t="shared" si="5449"/>
        <v>414.0300671</v>
      </c>
      <c r="GL375" s="10">
        <f t="shared" si="5449"/>
        <v>390.3712061</v>
      </c>
      <c r="GM375" s="10">
        <f t="shared" si="5449"/>
        <v>571.7558069</v>
      </c>
      <c r="GN375" s="10">
        <f t="shared" si="5449"/>
        <v>492.892937</v>
      </c>
      <c r="GO375" s="52">
        <f t="shared" si="47"/>
        <v>4731.772195</v>
      </c>
      <c r="GP375" s="63">
        <f t="shared" ref="GP375:HA375" si="5450">GP319-GP347</f>
        <v>321.5044608</v>
      </c>
      <c r="GQ375" s="63">
        <f t="shared" si="5450"/>
        <v>468.1556183</v>
      </c>
      <c r="GR375" s="63">
        <f t="shared" si="5450"/>
        <v>524.5599097</v>
      </c>
      <c r="GS375" s="63">
        <f t="shared" si="5450"/>
        <v>524.5599097</v>
      </c>
      <c r="GT375" s="63">
        <f t="shared" si="5450"/>
        <v>535.840768</v>
      </c>
      <c r="GU375" s="63">
        <f t="shared" si="5450"/>
        <v>556.2974661</v>
      </c>
      <c r="GV375" s="63">
        <f t="shared" si="5450"/>
        <v>501.2185091</v>
      </c>
      <c r="GW375" s="63">
        <f t="shared" si="5450"/>
        <v>622.3922145</v>
      </c>
      <c r="GX375" s="63">
        <f t="shared" si="5450"/>
        <v>578.3290489</v>
      </c>
      <c r="GY375" s="63">
        <f t="shared" si="5450"/>
        <v>545.2816747</v>
      </c>
      <c r="GZ375" s="63">
        <f t="shared" si="5450"/>
        <v>798.6448771</v>
      </c>
      <c r="HA375" s="63">
        <f t="shared" si="5450"/>
        <v>688.486963</v>
      </c>
      <c r="HB375" s="52">
        <f t="shared" si="49"/>
        <v>6665.27142</v>
      </c>
      <c r="HC375" s="63">
        <f t="shared" ref="HC375:HN375" si="5451">HC319-HC347</f>
        <v>460.9982891</v>
      </c>
      <c r="HD375" s="63">
        <f t="shared" si="5451"/>
        <v>671.2782105</v>
      </c>
      <c r="HE375" s="63">
        <f t="shared" si="5451"/>
        <v>752.1551033</v>
      </c>
      <c r="HF375" s="63">
        <f t="shared" si="5451"/>
        <v>752.1551033</v>
      </c>
      <c r="HG375" s="63">
        <f t="shared" si="5451"/>
        <v>768.3304819</v>
      </c>
      <c r="HH375" s="63">
        <f t="shared" si="5451"/>
        <v>816.8566176</v>
      </c>
      <c r="HI375" s="63">
        <f t="shared" si="5451"/>
        <v>735.9797248</v>
      </c>
      <c r="HJ375" s="63">
        <f t="shared" si="5451"/>
        <v>913.908889</v>
      </c>
      <c r="HK375" s="63">
        <f t="shared" si="5451"/>
        <v>849.2073747</v>
      </c>
      <c r="HL375" s="63">
        <f t="shared" si="5451"/>
        <v>800.681239</v>
      </c>
      <c r="HM375" s="63">
        <f t="shared" si="5451"/>
        <v>1172.714946</v>
      </c>
      <c r="HN375" s="63">
        <f t="shared" si="5451"/>
        <v>1010.96116</v>
      </c>
      <c r="HO375" s="52">
        <f t="shared" si="51"/>
        <v>9705.22714</v>
      </c>
      <c r="HP375" s="63">
        <f t="shared" ref="HP375:IA375" si="5452">HP319-HP347</f>
        <v>696.63241</v>
      </c>
      <c r="HQ375" s="63">
        <f t="shared" si="5452"/>
        <v>1014.394562</v>
      </c>
      <c r="HR375" s="63">
        <f t="shared" si="5452"/>
        <v>1136.610774</v>
      </c>
      <c r="HS375" s="63">
        <f t="shared" si="5452"/>
        <v>1136.610774</v>
      </c>
      <c r="HT375" s="63">
        <f t="shared" si="5452"/>
        <v>1161.054017</v>
      </c>
      <c r="HU375" s="63">
        <f t="shared" si="5452"/>
        <v>1234.383744</v>
      </c>
      <c r="HV375" s="63">
        <f t="shared" si="5452"/>
        <v>1112.167532</v>
      </c>
      <c r="HW375" s="63">
        <f t="shared" si="5452"/>
        <v>1381.043199</v>
      </c>
      <c r="HX375" s="63">
        <f t="shared" si="5452"/>
        <v>1283.270229</v>
      </c>
      <c r="HY375" s="63">
        <f t="shared" si="5452"/>
        <v>1209.940502</v>
      </c>
      <c r="HZ375" s="63">
        <f t="shared" si="5452"/>
        <v>1772.135078</v>
      </c>
      <c r="IA375" s="63">
        <f t="shared" si="5452"/>
        <v>1527.702653</v>
      </c>
      <c r="IB375" s="52">
        <f t="shared" si="53"/>
        <v>14665.94547</v>
      </c>
      <c r="IC375" s="63">
        <f t="shared" ref="IC375:IN375" si="5453">IC319-IC347</f>
        <v>992.4433137</v>
      </c>
      <c r="ID375" s="63">
        <f t="shared" si="5453"/>
        <v>1445.136755</v>
      </c>
      <c r="IE375" s="63">
        <f t="shared" si="5453"/>
        <v>1619.249617</v>
      </c>
      <c r="IF375" s="63">
        <f t="shared" si="5453"/>
        <v>1619.249617</v>
      </c>
      <c r="IG375" s="63">
        <f t="shared" si="5453"/>
        <v>1654.072189</v>
      </c>
      <c r="IH375" s="63">
        <f t="shared" si="5453"/>
        <v>1758.539907</v>
      </c>
      <c r="II375" s="63">
        <f t="shared" si="5453"/>
        <v>1584.427045</v>
      </c>
      <c r="IJ375" s="63">
        <f t="shared" si="5453"/>
        <v>1967.475341</v>
      </c>
      <c r="IK375" s="63">
        <f t="shared" si="5453"/>
        <v>1828.185051</v>
      </c>
      <c r="IL375" s="63">
        <f t="shared" si="5453"/>
        <v>1723.717334</v>
      </c>
      <c r="IM375" s="63">
        <f t="shared" si="5453"/>
        <v>2524.6365</v>
      </c>
      <c r="IN375" s="63">
        <f t="shared" si="5453"/>
        <v>2176.410776</v>
      </c>
      <c r="IO375" s="52">
        <f t="shared" si="55"/>
        <v>20893.54345</v>
      </c>
      <c r="IP375" s="63">
        <f t="shared" ref="IP375:JA375" si="5454">IP319-IP347</f>
        <v>1437.752147</v>
      </c>
      <c r="IQ375" s="63">
        <f t="shared" si="5454"/>
        <v>2093.568916</v>
      </c>
      <c r="IR375" s="63">
        <f t="shared" si="5454"/>
        <v>2345.806135</v>
      </c>
      <c r="IS375" s="63">
        <f t="shared" si="5454"/>
        <v>2345.806135</v>
      </c>
      <c r="IT375" s="63">
        <f t="shared" si="5454"/>
        <v>2396.253579</v>
      </c>
      <c r="IU375" s="63">
        <f t="shared" si="5454"/>
        <v>2547.59591</v>
      </c>
      <c r="IV375" s="63">
        <f t="shared" si="5454"/>
        <v>2295.358691</v>
      </c>
      <c r="IW375" s="63">
        <f t="shared" si="5454"/>
        <v>2850.280573</v>
      </c>
      <c r="IX375" s="63">
        <f t="shared" si="5454"/>
        <v>2648.490798</v>
      </c>
      <c r="IY375" s="63">
        <f t="shared" si="5454"/>
        <v>2497.148466</v>
      </c>
      <c r="IZ375" s="63">
        <f t="shared" si="5454"/>
        <v>3657.439673</v>
      </c>
      <c r="JA375" s="63">
        <f t="shared" si="5454"/>
        <v>3152.965235</v>
      </c>
      <c r="JB375" s="52">
        <f t="shared" si="57"/>
        <v>30268.46626</v>
      </c>
      <c r="JC375" s="2"/>
      <c r="JD375" s="2"/>
      <c r="JE375" s="19">
        <f t="shared" si="58"/>
        <v>0</v>
      </c>
      <c r="JF375" s="19">
        <f t="shared" si="59"/>
        <v>0</v>
      </c>
      <c r="JG375" s="48">
        <f t="shared" si="60"/>
        <v>0</v>
      </c>
      <c r="JH375" s="48">
        <f t="shared" si="61"/>
        <v>0</v>
      </c>
      <c r="JI375" s="48">
        <f t="shared" si="62"/>
        <v>0</v>
      </c>
      <c r="JJ375" s="48">
        <f t="shared" si="63"/>
        <v>0</v>
      </c>
      <c r="JK375" s="48">
        <f t="shared" si="64"/>
        <v>0</v>
      </c>
    </row>
    <row r="376" ht="19.5" customHeight="1" outlineLevel="1">
      <c r="A376" s="2"/>
      <c r="B376" s="13" t="s">
        <v>23</v>
      </c>
      <c r="C376" s="10">
        <f t="shared" ref="C376:N376" si="5455">C320-C348</f>
        <v>100.1782457</v>
      </c>
      <c r="D376" s="10">
        <f t="shared" si="5455"/>
        <v>114.6777286</v>
      </c>
      <c r="E376" s="10">
        <f t="shared" si="5455"/>
        <v>122.5865375</v>
      </c>
      <c r="F376" s="10">
        <f t="shared" si="5455"/>
        <v>122.5865375</v>
      </c>
      <c r="G376" s="10">
        <f t="shared" si="5455"/>
        <v>125.2228071</v>
      </c>
      <c r="H376" s="10">
        <f t="shared" si="5455"/>
        <v>133.131616</v>
      </c>
      <c r="I376" s="10">
        <f t="shared" si="5455"/>
        <v>152.9036382</v>
      </c>
      <c r="J376" s="10">
        <f t="shared" si="5455"/>
        <v>148.9492338</v>
      </c>
      <c r="K376" s="10">
        <f t="shared" si="5455"/>
        <v>138.4041553</v>
      </c>
      <c r="L376" s="10">
        <f t="shared" si="5455"/>
        <v>130.4953464</v>
      </c>
      <c r="M376" s="10">
        <f t="shared" si="5455"/>
        <v>127.8590768</v>
      </c>
      <c r="N376" s="10">
        <f t="shared" si="5455"/>
        <v>164.7668515</v>
      </c>
      <c r="O376" s="10">
        <f t="shared" si="21"/>
        <v>1581.761774</v>
      </c>
      <c r="P376" s="10">
        <f t="shared" ref="P376:AA376" si="5456">P320-P348</f>
        <v>88.71007937</v>
      </c>
      <c r="Q376" s="10">
        <f t="shared" si="5456"/>
        <v>101.5496961</v>
      </c>
      <c r="R376" s="10">
        <f t="shared" si="5456"/>
        <v>108.5531234</v>
      </c>
      <c r="S376" s="10">
        <f t="shared" si="5456"/>
        <v>108.5531234</v>
      </c>
      <c r="T376" s="10">
        <f t="shared" si="5456"/>
        <v>110.8875992</v>
      </c>
      <c r="U376" s="10">
        <f t="shared" si="5456"/>
        <v>117.8910265</v>
      </c>
      <c r="V376" s="10">
        <f t="shared" si="5456"/>
        <v>135.3995948</v>
      </c>
      <c r="W376" s="10">
        <f t="shared" si="5456"/>
        <v>131.8978812</v>
      </c>
      <c r="X376" s="10">
        <f t="shared" si="5456"/>
        <v>122.5599781</v>
      </c>
      <c r="Y376" s="10">
        <f t="shared" si="5456"/>
        <v>115.5565508</v>
      </c>
      <c r="Z376" s="10">
        <f t="shared" si="5456"/>
        <v>113.222075</v>
      </c>
      <c r="AA376" s="10">
        <f t="shared" si="5456"/>
        <v>145.9047358</v>
      </c>
      <c r="AB376" s="10">
        <f t="shared" si="23"/>
        <v>1400.685464</v>
      </c>
      <c r="AC376" s="10">
        <f t="shared" ref="AC376:AN376" si="5457">AC320-AC348</f>
        <v>109.1705957</v>
      </c>
      <c r="AD376" s="10">
        <f t="shared" si="5457"/>
        <v>124.971603</v>
      </c>
      <c r="AE376" s="10">
        <f t="shared" si="5457"/>
        <v>133.5903342</v>
      </c>
      <c r="AF376" s="10">
        <f t="shared" si="5457"/>
        <v>133.5903342</v>
      </c>
      <c r="AG376" s="10">
        <f t="shared" si="5457"/>
        <v>136.4632446</v>
      </c>
      <c r="AH376" s="10">
        <f t="shared" si="5457"/>
        <v>145.0819759</v>
      </c>
      <c r="AI376" s="10">
        <f t="shared" si="5457"/>
        <v>166.628804</v>
      </c>
      <c r="AJ376" s="10">
        <f t="shared" si="5457"/>
        <v>162.3194384</v>
      </c>
      <c r="AK376" s="10">
        <f t="shared" si="5457"/>
        <v>150.8277967</v>
      </c>
      <c r="AL376" s="10">
        <f t="shared" si="5457"/>
        <v>142.2090655</v>
      </c>
      <c r="AM376" s="10">
        <f t="shared" si="5457"/>
        <v>139.3361551</v>
      </c>
      <c r="AN376" s="10">
        <f t="shared" si="5457"/>
        <v>179.5569008</v>
      </c>
      <c r="AO376" s="10">
        <f t="shared" si="25"/>
        <v>1723.746248</v>
      </c>
      <c r="AP376" s="10">
        <f t="shared" ref="AP376:BA376" si="5458">AP320-AP348</f>
        <v>144.4004549</v>
      </c>
      <c r="AQ376" s="10">
        <f t="shared" si="5458"/>
        <v>165.3005208</v>
      </c>
      <c r="AR376" s="10">
        <f t="shared" si="5458"/>
        <v>176.7005567</v>
      </c>
      <c r="AS376" s="10">
        <f t="shared" si="5458"/>
        <v>176.7005567</v>
      </c>
      <c r="AT376" s="10">
        <f t="shared" si="5458"/>
        <v>180.5005687</v>
      </c>
      <c r="AU376" s="10">
        <f t="shared" si="5458"/>
        <v>191.9006046</v>
      </c>
      <c r="AV376" s="10">
        <f t="shared" si="5458"/>
        <v>220.4006944</v>
      </c>
      <c r="AW376" s="10">
        <f t="shared" si="5458"/>
        <v>214.7006764</v>
      </c>
      <c r="AX376" s="10">
        <f t="shared" si="5458"/>
        <v>199.5006285</v>
      </c>
      <c r="AY376" s="10">
        <f t="shared" si="5458"/>
        <v>188.1005926</v>
      </c>
      <c r="AZ376" s="10">
        <f t="shared" si="5458"/>
        <v>184.3005806</v>
      </c>
      <c r="BA376" s="10">
        <f t="shared" si="5458"/>
        <v>237.5007482</v>
      </c>
      <c r="BB376" s="10">
        <f t="shared" si="27"/>
        <v>2280.007183</v>
      </c>
      <c r="BC376" s="10">
        <f t="shared" ref="BC376:BN376" si="5459">BC320-BC348</f>
        <v>200.2830281</v>
      </c>
      <c r="BD376" s="10">
        <f t="shared" si="5459"/>
        <v>229.2713611</v>
      </c>
      <c r="BE376" s="10">
        <f t="shared" si="5459"/>
        <v>245.0831792</v>
      </c>
      <c r="BF376" s="10">
        <f t="shared" si="5459"/>
        <v>245.0831792</v>
      </c>
      <c r="BG376" s="10">
        <f t="shared" si="5459"/>
        <v>250.3537852</v>
      </c>
      <c r="BH376" s="10">
        <f t="shared" si="5459"/>
        <v>266.1656032</v>
      </c>
      <c r="BI376" s="10">
        <f t="shared" si="5459"/>
        <v>305.6951482</v>
      </c>
      <c r="BJ376" s="10">
        <f t="shared" si="5459"/>
        <v>297.7892392</v>
      </c>
      <c r="BK376" s="10">
        <f t="shared" si="5459"/>
        <v>276.7068152</v>
      </c>
      <c r="BL376" s="10">
        <f t="shared" si="5459"/>
        <v>260.8949972</v>
      </c>
      <c r="BM376" s="10">
        <f t="shared" si="5459"/>
        <v>255.6243912</v>
      </c>
      <c r="BN376" s="10">
        <f t="shared" si="5459"/>
        <v>329.4128752</v>
      </c>
      <c r="BO376" s="10">
        <f t="shared" si="29"/>
        <v>3162.363602</v>
      </c>
      <c r="BP376" s="10">
        <f t="shared" ref="BP376:CA376" si="5460">BP320-BP348</f>
        <v>266.4811055</v>
      </c>
      <c r="BQ376" s="10">
        <f t="shared" si="5460"/>
        <v>305.0507392</v>
      </c>
      <c r="BR376" s="10">
        <f t="shared" si="5460"/>
        <v>326.0887212</v>
      </c>
      <c r="BS376" s="10">
        <f t="shared" si="5460"/>
        <v>326.0887212</v>
      </c>
      <c r="BT376" s="10">
        <f t="shared" si="5460"/>
        <v>333.1013819</v>
      </c>
      <c r="BU376" s="10">
        <f t="shared" si="5460"/>
        <v>354.1393639</v>
      </c>
      <c r="BV376" s="10">
        <f t="shared" si="5460"/>
        <v>406.7343189</v>
      </c>
      <c r="BW376" s="10">
        <f t="shared" si="5460"/>
        <v>396.2153279</v>
      </c>
      <c r="BX376" s="10">
        <f t="shared" si="5460"/>
        <v>368.1646852</v>
      </c>
      <c r="BY376" s="10">
        <f t="shared" si="5460"/>
        <v>347.1267032</v>
      </c>
      <c r="BZ376" s="10">
        <f t="shared" si="5460"/>
        <v>340.1140426</v>
      </c>
      <c r="CA376" s="10">
        <f t="shared" si="5460"/>
        <v>438.2912919</v>
      </c>
      <c r="CB376" s="10">
        <f t="shared" si="31"/>
        <v>4207.596403</v>
      </c>
      <c r="CC376" s="10">
        <f t="shared" ref="CC376:CN376" si="5461">CC320-CC348</f>
        <v>368.7735078</v>
      </c>
      <c r="CD376" s="10">
        <f t="shared" si="5461"/>
        <v>422.1486208</v>
      </c>
      <c r="CE376" s="10">
        <f t="shared" si="5461"/>
        <v>451.2623187</v>
      </c>
      <c r="CF376" s="10">
        <f t="shared" si="5461"/>
        <v>451.2623187</v>
      </c>
      <c r="CG376" s="10">
        <f t="shared" si="5461"/>
        <v>460.9668847</v>
      </c>
      <c r="CH376" s="10">
        <f t="shared" si="5461"/>
        <v>490.0805827</v>
      </c>
      <c r="CI376" s="10">
        <f t="shared" si="5461"/>
        <v>562.8648277</v>
      </c>
      <c r="CJ376" s="10">
        <f t="shared" si="5461"/>
        <v>548.3079787</v>
      </c>
      <c r="CK376" s="10">
        <f t="shared" si="5461"/>
        <v>509.4897147</v>
      </c>
      <c r="CL376" s="10">
        <f t="shared" si="5461"/>
        <v>480.3760167</v>
      </c>
      <c r="CM376" s="10">
        <f t="shared" si="5461"/>
        <v>470.6714507</v>
      </c>
      <c r="CN376" s="10">
        <f t="shared" si="5461"/>
        <v>606.5353747</v>
      </c>
      <c r="CO376" s="10">
        <f t="shared" si="33"/>
        <v>5822.739597</v>
      </c>
      <c r="CP376" s="2"/>
      <c r="CQ376" s="2"/>
      <c r="CR376" s="48">
        <f>O376-'ОПУ БС'!C376</f>
        <v>0</v>
      </c>
      <c r="CS376" s="48">
        <f>AB376-'ОПУ БС'!D376</f>
        <v>0</v>
      </c>
      <c r="CT376" s="48">
        <f>AO376-'ОПУ БС'!E376</f>
        <v>0</v>
      </c>
      <c r="CU376" s="48">
        <f>BB376-'ОПУ БС'!F376</f>
        <v>0</v>
      </c>
      <c r="CV376" s="48">
        <f>BO376-'ОПУ БС'!G376</f>
        <v>0</v>
      </c>
      <c r="CW376" s="48">
        <f>CB376-'ОПУ БС'!H376</f>
        <v>0</v>
      </c>
      <c r="CX376" s="48">
        <f>CO376-'ОПУ БС'!I376</f>
        <v>0</v>
      </c>
      <c r="CY376" s="2"/>
      <c r="CZ376" s="2"/>
      <c r="DA376" s="54">
        <f t="shared" ref="DA376:DL376" si="5462">DA320-DA348</f>
        <v>0</v>
      </c>
      <c r="DB376" s="54">
        <f t="shared" si="5462"/>
        <v>0</v>
      </c>
      <c r="DC376" s="54">
        <f t="shared" si="5462"/>
        <v>0</v>
      </c>
      <c r="DD376" s="54">
        <f t="shared" si="5462"/>
        <v>0</v>
      </c>
      <c r="DE376" s="54">
        <f t="shared" si="5462"/>
        <v>0</v>
      </c>
      <c r="DF376" s="54">
        <f t="shared" si="5462"/>
        <v>-3.408998108</v>
      </c>
      <c r="DG376" s="54">
        <f t="shared" si="5462"/>
        <v>-3.915284956</v>
      </c>
      <c r="DH376" s="54">
        <f t="shared" si="5462"/>
        <v>-3.814027587</v>
      </c>
      <c r="DI376" s="54">
        <f t="shared" si="5462"/>
        <v>-3.544007934</v>
      </c>
      <c r="DJ376" s="54">
        <f t="shared" si="5462"/>
        <v>-3.341493195</v>
      </c>
      <c r="DK376" s="54">
        <f t="shared" si="5462"/>
        <v>-3.273988282</v>
      </c>
      <c r="DL376" s="54">
        <f t="shared" si="5462"/>
        <v>-4.219057065</v>
      </c>
      <c r="DM376" s="55">
        <f t="shared" si="35"/>
        <v>-25.51685713</v>
      </c>
      <c r="DN376" s="54">
        <f t="shared" ref="DN376:DY376" si="5463">DN320-DN348</f>
        <v>-3.787753647</v>
      </c>
      <c r="DO376" s="54">
        <f t="shared" si="5463"/>
        <v>-4.335981149</v>
      </c>
      <c r="DP376" s="54">
        <f t="shared" si="5463"/>
        <v>-4.635014332</v>
      </c>
      <c r="DQ376" s="54">
        <f t="shared" si="5463"/>
        <v>-4.635014332</v>
      </c>
      <c r="DR376" s="54">
        <f t="shared" si="5463"/>
        <v>-4.734692059</v>
      </c>
      <c r="DS376" s="54">
        <f t="shared" si="5463"/>
        <v>-5.033725242</v>
      </c>
      <c r="DT376" s="54">
        <f t="shared" si="5463"/>
        <v>-5.781308199</v>
      </c>
      <c r="DU376" s="54">
        <f t="shared" si="5463"/>
        <v>-5.631791607</v>
      </c>
      <c r="DV376" s="54">
        <f t="shared" si="5463"/>
        <v>-5.233080697</v>
      </c>
      <c r="DW376" s="54">
        <f t="shared" si="5463"/>
        <v>-4.934047514</v>
      </c>
      <c r="DX376" s="54">
        <f t="shared" si="5463"/>
        <v>-4.834369787</v>
      </c>
      <c r="DY376" s="54">
        <f t="shared" si="5463"/>
        <v>-6.229857973</v>
      </c>
      <c r="DZ376" s="50">
        <f t="shared" si="37"/>
        <v>-59.80663654</v>
      </c>
      <c r="EA376" s="54">
        <f t="shared" ref="EA376:EL376" si="5464">EA320-EA348</f>
        <v>-3.879997865</v>
      </c>
      <c r="EB376" s="54">
        <f t="shared" si="5464"/>
        <v>-4.441576503</v>
      </c>
      <c r="EC376" s="54">
        <f t="shared" si="5464"/>
        <v>-4.747892124</v>
      </c>
      <c r="ED376" s="54">
        <f t="shared" si="5464"/>
        <v>-4.747892124</v>
      </c>
      <c r="EE376" s="54">
        <f t="shared" si="5464"/>
        <v>-4.849997331</v>
      </c>
      <c r="EF376" s="54">
        <f t="shared" si="5464"/>
        <v>-5.156312952</v>
      </c>
      <c r="EG376" s="54">
        <f t="shared" si="5464"/>
        <v>-5.922102004</v>
      </c>
      <c r="EH376" s="54">
        <f t="shared" si="5464"/>
        <v>-5.768944194</v>
      </c>
      <c r="EI376" s="54">
        <f t="shared" si="5464"/>
        <v>-5.360523366</v>
      </c>
      <c r="EJ376" s="54">
        <f t="shared" si="5464"/>
        <v>-5.054207745</v>
      </c>
      <c r="EK376" s="54">
        <f t="shared" si="5464"/>
        <v>-4.952102538</v>
      </c>
      <c r="EL376" s="54">
        <f t="shared" si="5464"/>
        <v>-6.381575436</v>
      </c>
      <c r="EM376" s="50">
        <f t="shared" si="39"/>
        <v>-61.26312418</v>
      </c>
      <c r="EN376" s="54">
        <f t="shared" ref="EN376:EY376" si="5465">EN320-EN348</f>
        <v>-3.347495005</v>
      </c>
      <c r="EO376" s="54">
        <f t="shared" si="5465"/>
        <v>-3.832000861</v>
      </c>
      <c r="EP376" s="54">
        <f t="shared" si="5465"/>
        <v>-4.096276782</v>
      </c>
      <c r="EQ376" s="54">
        <f t="shared" si="5465"/>
        <v>-4.096276782</v>
      </c>
      <c r="ER376" s="54">
        <f t="shared" si="5465"/>
        <v>-4.184368756</v>
      </c>
      <c r="ES376" s="54">
        <f t="shared" si="5465"/>
        <v>-4.448644678</v>
      </c>
      <c r="ET376" s="54">
        <f t="shared" si="5465"/>
        <v>-5.109334481</v>
      </c>
      <c r="EU376" s="54">
        <f t="shared" si="5465"/>
        <v>-4.97719652</v>
      </c>
      <c r="EV376" s="54">
        <f t="shared" si="5465"/>
        <v>-4.624828625</v>
      </c>
      <c r="EW376" s="54">
        <f t="shared" si="5465"/>
        <v>-4.360552704</v>
      </c>
      <c r="EX376" s="54">
        <f t="shared" si="5465"/>
        <v>-4.27246073</v>
      </c>
      <c r="EY376" s="54">
        <f t="shared" si="5465"/>
        <v>-5.505748363</v>
      </c>
      <c r="EZ376" s="51">
        <f t="shared" si="41"/>
        <v>-52.85518429</v>
      </c>
      <c r="FA376" s="54">
        <f t="shared" ref="FA376:FL376" si="5466">FA320-FA348</f>
        <v>-2.053450389</v>
      </c>
      <c r="FB376" s="54">
        <f t="shared" si="5466"/>
        <v>-2.350660314</v>
      </c>
      <c r="FC376" s="54">
        <f t="shared" si="5466"/>
        <v>-2.512774818</v>
      </c>
      <c r="FD376" s="54">
        <f t="shared" si="5466"/>
        <v>-2.512774818</v>
      </c>
      <c r="FE376" s="54">
        <f t="shared" si="5466"/>
        <v>-2.566812987</v>
      </c>
      <c r="FF376" s="54">
        <f t="shared" si="5466"/>
        <v>-2.728927491</v>
      </c>
      <c r="FG376" s="54">
        <f t="shared" si="5466"/>
        <v>-3.134213752</v>
      </c>
      <c r="FH376" s="54">
        <f t="shared" si="5466"/>
        <v>-3.0531565</v>
      </c>
      <c r="FI376" s="54">
        <f t="shared" si="5466"/>
        <v>-2.837003827</v>
      </c>
      <c r="FJ376" s="54">
        <f t="shared" si="5466"/>
        <v>-2.674889323</v>
      </c>
      <c r="FK376" s="54">
        <f t="shared" si="5466"/>
        <v>-2.620851155</v>
      </c>
      <c r="FL376" s="54">
        <f t="shared" si="5466"/>
        <v>-3.377385509</v>
      </c>
      <c r="FM376" s="51">
        <f t="shared" si="43"/>
        <v>-32.42290088</v>
      </c>
      <c r="FN376" s="2"/>
      <c r="FO376" s="2"/>
      <c r="FP376" s="10">
        <f t="shared" ref="FP376:GA376" si="5467">FP320-FP348</f>
        <v>100.1782457</v>
      </c>
      <c r="FQ376" s="10">
        <f t="shared" si="5467"/>
        <v>114.6777286</v>
      </c>
      <c r="FR376" s="10">
        <f t="shared" si="5467"/>
        <v>122.5865375</v>
      </c>
      <c r="FS376" s="10">
        <f t="shared" si="5467"/>
        <v>122.5865375</v>
      </c>
      <c r="FT376" s="10">
        <f t="shared" si="5467"/>
        <v>125.2228071</v>
      </c>
      <c r="FU376" s="10">
        <f t="shared" si="5467"/>
        <v>133.131616</v>
      </c>
      <c r="FV376" s="10">
        <f t="shared" si="5467"/>
        <v>152.9036382</v>
      </c>
      <c r="FW376" s="10">
        <f t="shared" si="5467"/>
        <v>148.9492338</v>
      </c>
      <c r="FX376" s="10">
        <f t="shared" si="5467"/>
        <v>138.4041553</v>
      </c>
      <c r="FY376" s="10">
        <f t="shared" si="5467"/>
        <v>130.4953464</v>
      </c>
      <c r="FZ376" s="10">
        <f t="shared" si="5467"/>
        <v>127.8590768</v>
      </c>
      <c r="GA376" s="10">
        <f t="shared" si="5467"/>
        <v>164.7668515</v>
      </c>
      <c r="GB376" s="52">
        <f t="shared" si="45"/>
        <v>1581.761774</v>
      </c>
      <c r="GC376" s="10">
        <f t="shared" ref="GC376:GN376" si="5468">GC320-GC348</f>
        <v>88.71007937</v>
      </c>
      <c r="GD376" s="10">
        <f t="shared" si="5468"/>
        <v>101.5496961</v>
      </c>
      <c r="GE376" s="10">
        <f t="shared" si="5468"/>
        <v>108.5531234</v>
      </c>
      <c r="GF376" s="10">
        <f t="shared" si="5468"/>
        <v>108.5531234</v>
      </c>
      <c r="GG376" s="10">
        <f t="shared" si="5468"/>
        <v>110.8875992</v>
      </c>
      <c r="GH376" s="10">
        <f t="shared" si="5468"/>
        <v>117.8910265</v>
      </c>
      <c r="GI376" s="10">
        <f t="shared" si="5468"/>
        <v>135.3995948</v>
      </c>
      <c r="GJ376" s="10">
        <f t="shared" si="5468"/>
        <v>131.8978812</v>
      </c>
      <c r="GK376" s="10">
        <f t="shared" si="5468"/>
        <v>122.5599781</v>
      </c>
      <c r="GL376" s="10">
        <f t="shared" si="5468"/>
        <v>115.5565508</v>
      </c>
      <c r="GM376" s="10">
        <f t="shared" si="5468"/>
        <v>113.222075</v>
      </c>
      <c r="GN376" s="10">
        <f t="shared" si="5468"/>
        <v>145.9047358</v>
      </c>
      <c r="GO376" s="52">
        <f t="shared" si="47"/>
        <v>1400.685464</v>
      </c>
      <c r="GP376" s="63">
        <f t="shared" ref="GP376:HA376" si="5469">GP320-GP348</f>
        <v>109.1705957</v>
      </c>
      <c r="GQ376" s="63">
        <f t="shared" si="5469"/>
        <v>124.971603</v>
      </c>
      <c r="GR376" s="63">
        <f t="shared" si="5469"/>
        <v>133.5903342</v>
      </c>
      <c r="GS376" s="63">
        <f t="shared" si="5469"/>
        <v>133.5903342</v>
      </c>
      <c r="GT376" s="63">
        <f t="shared" si="5469"/>
        <v>136.4632446</v>
      </c>
      <c r="GU376" s="63">
        <f t="shared" si="5469"/>
        <v>141.6729778</v>
      </c>
      <c r="GV376" s="63">
        <f t="shared" si="5469"/>
        <v>162.713519</v>
      </c>
      <c r="GW376" s="63">
        <f t="shared" si="5469"/>
        <v>158.5054108</v>
      </c>
      <c r="GX376" s="63">
        <f t="shared" si="5469"/>
        <v>147.2837888</v>
      </c>
      <c r="GY376" s="63">
        <f t="shared" si="5469"/>
        <v>138.8675723</v>
      </c>
      <c r="GZ376" s="63">
        <f t="shared" si="5469"/>
        <v>136.0621668</v>
      </c>
      <c r="HA376" s="63">
        <f t="shared" si="5469"/>
        <v>175.3378438</v>
      </c>
      <c r="HB376" s="52">
        <f t="shared" si="49"/>
        <v>1698.229391</v>
      </c>
      <c r="HC376" s="63">
        <f t="shared" ref="HC376:HN376" si="5470">HC320-HC348</f>
        <v>140.6127013</v>
      </c>
      <c r="HD376" s="63">
        <f t="shared" si="5470"/>
        <v>160.9645396</v>
      </c>
      <c r="HE376" s="63">
        <f t="shared" si="5470"/>
        <v>172.0655424</v>
      </c>
      <c r="HF376" s="63">
        <f t="shared" si="5470"/>
        <v>172.0655424</v>
      </c>
      <c r="HG376" s="63">
        <f t="shared" si="5470"/>
        <v>175.7658766</v>
      </c>
      <c r="HH376" s="63">
        <f t="shared" si="5470"/>
        <v>186.8668793</v>
      </c>
      <c r="HI376" s="63">
        <f t="shared" si="5470"/>
        <v>214.6193862</v>
      </c>
      <c r="HJ376" s="63">
        <f t="shared" si="5470"/>
        <v>209.0688848</v>
      </c>
      <c r="HK376" s="63">
        <f t="shared" si="5470"/>
        <v>194.2675478</v>
      </c>
      <c r="HL376" s="63">
        <f t="shared" si="5470"/>
        <v>183.1665451</v>
      </c>
      <c r="HM376" s="63">
        <f t="shared" si="5470"/>
        <v>179.4662108</v>
      </c>
      <c r="HN376" s="63">
        <f t="shared" si="5470"/>
        <v>231.2708903</v>
      </c>
      <c r="HO376" s="52">
        <f t="shared" si="51"/>
        <v>2220.200546</v>
      </c>
      <c r="HP376" s="63">
        <f t="shared" ref="HP376:IA376" si="5471">HP320-HP348</f>
        <v>196.4030303</v>
      </c>
      <c r="HQ376" s="63">
        <f t="shared" si="5471"/>
        <v>224.8297846</v>
      </c>
      <c r="HR376" s="63">
        <f t="shared" si="5471"/>
        <v>240.335287</v>
      </c>
      <c r="HS376" s="63">
        <f t="shared" si="5471"/>
        <v>240.335287</v>
      </c>
      <c r="HT376" s="63">
        <f t="shared" si="5471"/>
        <v>245.5037878</v>
      </c>
      <c r="HU376" s="63">
        <f t="shared" si="5471"/>
        <v>261.0092902</v>
      </c>
      <c r="HV376" s="63">
        <f t="shared" si="5471"/>
        <v>299.7730462</v>
      </c>
      <c r="HW376" s="63">
        <f t="shared" si="5471"/>
        <v>292.020295</v>
      </c>
      <c r="HX376" s="63">
        <f t="shared" si="5471"/>
        <v>271.3462918</v>
      </c>
      <c r="HY376" s="63">
        <f t="shared" si="5471"/>
        <v>255.8407894</v>
      </c>
      <c r="HZ376" s="63">
        <f t="shared" si="5471"/>
        <v>250.6722886</v>
      </c>
      <c r="IA376" s="63">
        <f t="shared" si="5471"/>
        <v>323.0312998</v>
      </c>
      <c r="IB376" s="52">
        <f t="shared" si="53"/>
        <v>3101.100478</v>
      </c>
      <c r="IC376" s="63">
        <f t="shared" ref="IC376:IN376" si="5472">IC320-IC348</f>
        <v>263.1336105</v>
      </c>
      <c r="ID376" s="63">
        <f t="shared" si="5472"/>
        <v>301.2187383</v>
      </c>
      <c r="IE376" s="63">
        <f t="shared" si="5472"/>
        <v>321.9924444</v>
      </c>
      <c r="IF376" s="63">
        <f t="shared" si="5472"/>
        <v>321.9924444</v>
      </c>
      <c r="IG376" s="63">
        <f t="shared" si="5472"/>
        <v>328.9170131</v>
      </c>
      <c r="IH376" s="63">
        <f t="shared" si="5472"/>
        <v>349.6907192</v>
      </c>
      <c r="II376" s="63">
        <f t="shared" si="5472"/>
        <v>401.6249844</v>
      </c>
      <c r="IJ376" s="63">
        <f t="shared" si="5472"/>
        <v>391.2381314</v>
      </c>
      <c r="IK376" s="63">
        <f t="shared" si="5472"/>
        <v>363.5398566</v>
      </c>
      <c r="IL376" s="63">
        <f t="shared" si="5472"/>
        <v>342.7661505</v>
      </c>
      <c r="IM376" s="63">
        <f t="shared" si="5472"/>
        <v>335.8415818</v>
      </c>
      <c r="IN376" s="63">
        <f t="shared" si="5472"/>
        <v>432.7855436</v>
      </c>
      <c r="IO376" s="52">
        <f t="shared" si="55"/>
        <v>4154.741218</v>
      </c>
      <c r="IP376" s="63">
        <f t="shared" ref="IP376:JA376" si="5473">IP320-IP348</f>
        <v>366.7200574</v>
      </c>
      <c r="IQ376" s="63">
        <f t="shared" si="5473"/>
        <v>419.7979605</v>
      </c>
      <c r="IR376" s="63">
        <f t="shared" si="5473"/>
        <v>448.7495439</v>
      </c>
      <c r="IS376" s="63">
        <f t="shared" si="5473"/>
        <v>448.7495439</v>
      </c>
      <c r="IT376" s="63">
        <f t="shared" si="5473"/>
        <v>458.4000718</v>
      </c>
      <c r="IU376" s="63">
        <f t="shared" si="5473"/>
        <v>487.3516552</v>
      </c>
      <c r="IV376" s="63">
        <f t="shared" si="5473"/>
        <v>559.7306139</v>
      </c>
      <c r="IW376" s="63">
        <f t="shared" si="5473"/>
        <v>545.2548222</v>
      </c>
      <c r="IX376" s="63">
        <f t="shared" si="5473"/>
        <v>506.6527109</v>
      </c>
      <c r="IY376" s="63">
        <f t="shared" si="5473"/>
        <v>477.7011274</v>
      </c>
      <c r="IZ376" s="63">
        <f t="shared" si="5473"/>
        <v>468.0505996</v>
      </c>
      <c r="JA376" s="63">
        <f t="shared" si="5473"/>
        <v>603.1579892</v>
      </c>
      <c r="JB376" s="52">
        <f t="shared" si="57"/>
        <v>5790.316696</v>
      </c>
      <c r="JC376" s="2"/>
      <c r="JD376" s="2"/>
      <c r="JE376" s="19">
        <f t="shared" si="58"/>
        <v>0</v>
      </c>
      <c r="JF376" s="19">
        <f t="shared" si="59"/>
        <v>0</v>
      </c>
      <c r="JG376" s="48">
        <f t="shared" si="60"/>
        <v>0</v>
      </c>
      <c r="JH376" s="48">
        <f t="shared" si="61"/>
        <v>0</v>
      </c>
      <c r="JI376" s="48">
        <f t="shared" si="62"/>
        <v>0</v>
      </c>
      <c r="JJ376" s="48">
        <f t="shared" si="63"/>
        <v>0</v>
      </c>
      <c r="JK376" s="48">
        <f t="shared" si="64"/>
        <v>0</v>
      </c>
    </row>
    <row r="377" ht="19.5" customHeight="1" outlineLevel="1">
      <c r="A377" s="2"/>
      <c r="B377" s="13" t="s">
        <v>24</v>
      </c>
      <c r="C377" s="10">
        <f t="shared" ref="C377:N377" si="5474">C321-C349</f>
        <v>116.6678589</v>
      </c>
      <c r="D377" s="10">
        <f t="shared" si="5474"/>
        <v>127.4135828</v>
      </c>
      <c r="E377" s="10">
        <f t="shared" si="5474"/>
        <v>145.8348236</v>
      </c>
      <c r="F377" s="10">
        <f t="shared" si="5474"/>
        <v>142.7646168</v>
      </c>
      <c r="G377" s="10">
        <f t="shared" si="5474"/>
        <v>145.8348236</v>
      </c>
      <c r="H377" s="10">
        <f t="shared" si="5474"/>
        <v>155.0454441</v>
      </c>
      <c r="I377" s="10">
        <f t="shared" si="5474"/>
        <v>178.0719952</v>
      </c>
      <c r="J377" s="10">
        <f t="shared" si="5474"/>
        <v>173.466685</v>
      </c>
      <c r="K377" s="10">
        <f t="shared" si="5474"/>
        <v>161.1858577</v>
      </c>
      <c r="L377" s="10">
        <f t="shared" si="5474"/>
        <v>151.9752373</v>
      </c>
      <c r="M377" s="10">
        <f t="shared" si="5474"/>
        <v>151.9752373</v>
      </c>
      <c r="N377" s="10">
        <f t="shared" si="5474"/>
        <v>191.8879259</v>
      </c>
      <c r="O377" s="10">
        <f t="shared" si="21"/>
        <v>1842.124088</v>
      </c>
      <c r="P377" s="10">
        <f t="shared" ref="P377:AA377" si="5475">P321-P349</f>
        <v>127.7094245</v>
      </c>
      <c r="Q377" s="10">
        <f t="shared" si="5475"/>
        <v>139.4721346</v>
      </c>
      <c r="R377" s="10">
        <f t="shared" si="5475"/>
        <v>159.6367806</v>
      </c>
      <c r="S377" s="10">
        <f t="shared" si="5475"/>
        <v>156.2760063</v>
      </c>
      <c r="T377" s="10">
        <f t="shared" si="5475"/>
        <v>159.6367806</v>
      </c>
      <c r="U377" s="10">
        <f t="shared" si="5475"/>
        <v>169.7191036</v>
      </c>
      <c r="V377" s="10">
        <f t="shared" si="5475"/>
        <v>194.924911</v>
      </c>
      <c r="W377" s="10">
        <f t="shared" si="5475"/>
        <v>189.8837496</v>
      </c>
      <c r="X377" s="10">
        <f t="shared" si="5475"/>
        <v>176.4406522</v>
      </c>
      <c r="Y377" s="10">
        <f t="shared" si="5475"/>
        <v>166.3583293</v>
      </c>
      <c r="Z377" s="10">
        <f t="shared" si="5475"/>
        <v>166.3583293</v>
      </c>
      <c r="AA377" s="10">
        <f t="shared" si="5475"/>
        <v>210.0483955</v>
      </c>
      <c r="AB377" s="10">
        <f t="shared" si="23"/>
        <v>2016.464597</v>
      </c>
      <c r="AC377" s="10">
        <f t="shared" ref="AC377:AN377" si="5476">AC321-AC349</f>
        <v>162.5900024</v>
      </c>
      <c r="AD377" s="10">
        <f t="shared" si="5476"/>
        <v>177.5653974</v>
      </c>
      <c r="AE377" s="10">
        <f t="shared" si="5476"/>
        <v>203.237503</v>
      </c>
      <c r="AF377" s="10">
        <f t="shared" si="5476"/>
        <v>198.9588188</v>
      </c>
      <c r="AG377" s="10">
        <f t="shared" si="5476"/>
        <v>203.237503</v>
      </c>
      <c r="AH377" s="10">
        <f t="shared" si="5476"/>
        <v>216.0735559</v>
      </c>
      <c r="AI377" s="10">
        <f t="shared" si="5476"/>
        <v>248.1636879</v>
      </c>
      <c r="AJ377" s="10">
        <f t="shared" si="5476"/>
        <v>241.7456615</v>
      </c>
      <c r="AK377" s="10">
        <f t="shared" si="5476"/>
        <v>224.6309244</v>
      </c>
      <c r="AL377" s="10">
        <f t="shared" si="5476"/>
        <v>211.7948716</v>
      </c>
      <c r="AM377" s="10">
        <f t="shared" si="5476"/>
        <v>211.7948716</v>
      </c>
      <c r="AN377" s="10">
        <f t="shared" si="5476"/>
        <v>267.4177671</v>
      </c>
      <c r="AO377" s="10">
        <f t="shared" si="25"/>
        <v>2567.210565</v>
      </c>
      <c r="AP377" s="10">
        <f t="shared" ref="AP377:BA377" si="5477">AP321-AP349</f>
        <v>196.7510889</v>
      </c>
      <c r="AQ377" s="10">
        <f t="shared" si="5477"/>
        <v>214.8728997</v>
      </c>
      <c r="AR377" s="10">
        <f t="shared" si="5477"/>
        <v>245.9388611</v>
      </c>
      <c r="AS377" s="10">
        <f t="shared" si="5477"/>
        <v>240.7612009</v>
      </c>
      <c r="AT377" s="10">
        <f t="shared" si="5477"/>
        <v>245.9388611</v>
      </c>
      <c r="AU377" s="10">
        <f t="shared" si="5477"/>
        <v>261.4718418</v>
      </c>
      <c r="AV377" s="10">
        <f t="shared" si="5477"/>
        <v>300.3042936</v>
      </c>
      <c r="AW377" s="10">
        <f t="shared" si="5477"/>
        <v>292.5378032</v>
      </c>
      <c r="AX377" s="10">
        <f t="shared" si="5477"/>
        <v>271.8271623</v>
      </c>
      <c r="AY377" s="10">
        <f t="shared" si="5477"/>
        <v>256.2941816</v>
      </c>
      <c r="AZ377" s="10">
        <f t="shared" si="5477"/>
        <v>256.2941816</v>
      </c>
      <c r="BA377" s="10">
        <f t="shared" si="5477"/>
        <v>323.6037646</v>
      </c>
      <c r="BB377" s="10">
        <f t="shared" si="27"/>
        <v>3106.596141</v>
      </c>
      <c r="BC377" s="10">
        <f t="shared" ref="BC377:BN377" si="5478">BC321-BC349</f>
        <v>257.4195441</v>
      </c>
      <c r="BD377" s="10">
        <f t="shared" si="5478"/>
        <v>281.1292389</v>
      </c>
      <c r="BE377" s="10">
        <f t="shared" si="5478"/>
        <v>321.7744301</v>
      </c>
      <c r="BF377" s="10">
        <f t="shared" si="5478"/>
        <v>315.0002316</v>
      </c>
      <c r="BG377" s="10">
        <f t="shared" si="5478"/>
        <v>321.7744301</v>
      </c>
      <c r="BH377" s="10">
        <f t="shared" si="5478"/>
        <v>342.0970257</v>
      </c>
      <c r="BI377" s="10">
        <f t="shared" si="5478"/>
        <v>392.9035147</v>
      </c>
      <c r="BJ377" s="10">
        <f t="shared" si="5478"/>
        <v>382.7422169</v>
      </c>
      <c r="BK377" s="10">
        <f t="shared" si="5478"/>
        <v>355.6454228</v>
      </c>
      <c r="BL377" s="10">
        <f t="shared" si="5478"/>
        <v>335.3228272</v>
      </c>
      <c r="BM377" s="10">
        <f t="shared" si="5478"/>
        <v>335.3228272</v>
      </c>
      <c r="BN377" s="10">
        <f t="shared" si="5478"/>
        <v>423.387408</v>
      </c>
      <c r="BO377" s="10">
        <f t="shared" si="29"/>
        <v>4064.519117</v>
      </c>
      <c r="BP377" s="10">
        <f t="shared" ref="BP377:CA377" si="5479">BP321-BP349</f>
        <v>330.9538371</v>
      </c>
      <c r="BQ377" s="10">
        <f t="shared" si="5479"/>
        <v>361.4364274</v>
      </c>
      <c r="BR377" s="10">
        <f t="shared" si="5479"/>
        <v>413.6922964</v>
      </c>
      <c r="BS377" s="10">
        <f t="shared" si="5479"/>
        <v>404.9829849</v>
      </c>
      <c r="BT377" s="10">
        <f t="shared" si="5479"/>
        <v>413.6922964</v>
      </c>
      <c r="BU377" s="10">
        <f t="shared" si="5479"/>
        <v>439.8202309</v>
      </c>
      <c r="BV377" s="10">
        <f t="shared" si="5479"/>
        <v>505.1400672</v>
      </c>
      <c r="BW377" s="10">
        <f t="shared" si="5479"/>
        <v>492.0761</v>
      </c>
      <c r="BX377" s="10">
        <f t="shared" si="5479"/>
        <v>457.238854</v>
      </c>
      <c r="BY377" s="10">
        <f t="shared" si="5479"/>
        <v>431.1109194</v>
      </c>
      <c r="BZ377" s="10">
        <f t="shared" si="5479"/>
        <v>431.1109194</v>
      </c>
      <c r="CA377" s="10">
        <f t="shared" si="5479"/>
        <v>544.331969</v>
      </c>
      <c r="CB377" s="10">
        <f t="shared" si="31"/>
        <v>5225.586902</v>
      </c>
      <c r="CC377" s="10">
        <f t="shared" ref="CC377:CN377" si="5480">CC321-CC349</f>
        <v>454.1013633</v>
      </c>
      <c r="CD377" s="10">
        <f t="shared" si="5480"/>
        <v>495.9264888</v>
      </c>
      <c r="CE377" s="10">
        <f t="shared" si="5480"/>
        <v>567.6267041</v>
      </c>
      <c r="CF377" s="10">
        <f t="shared" si="5480"/>
        <v>555.6766682</v>
      </c>
      <c r="CG377" s="10">
        <f t="shared" si="5480"/>
        <v>567.6267041</v>
      </c>
      <c r="CH377" s="10">
        <f t="shared" si="5480"/>
        <v>603.4768117</v>
      </c>
      <c r="CI377" s="10">
        <f t="shared" si="5480"/>
        <v>693.1020808</v>
      </c>
      <c r="CJ377" s="10">
        <f t="shared" si="5480"/>
        <v>675.1770269</v>
      </c>
      <c r="CK377" s="10">
        <f t="shared" si="5480"/>
        <v>627.3768834</v>
      </c>
      <c r="CL377" s="10">
        <f t="shared" si="5480"/>
        <v>591.5267758</v>
      </c>
      <c r="CM377" s="10">
        <f t="shared" si="5480"/>
        <v>591.5267758</v>
      </c>
      <c r="CN377" s="10">
        <f t="shared" si="5480"/>
        <v>746.8772422</v>
      </c>
      <c r="CO377" s="10">
        <f t="shared" si="33"/>
        <v>7170.021525</v>
      </c>
      <c r="CP377" s="2"/>
      <c r="CQ377" s="2"/>
      <c r="CR377" s="48">
        <f>O377-'ОПУ БС'!C377</f>
        <v>0</v>
      </c>
      <c r="CS377" s="48">
        <f>AB377-'ОПУ БС'!D377</f>
        <v>0</v>
      </c>
      <c r="CT377" s="48">
        <f>AO377-'ОПУ БС'!E377</f>
        <v>0</v>
      </c>
      <c r="CU377" s="48">
        <f>BB377-'ОПУ БС'!F377</f>
        <v>0</v>
      </c>
      <c r="CV377" s="48">
        <f>BO377-'ОПУ БС'!G377</f>
        <v>0</v>
      </c>
      <c r="CW377" s="48">
        <f>CB377-'ОПУ БС'!H377</f>
        <v>0</v>
      </c>
      <c r="CX377" s="48">
        <f>CO377-'ОПУ БС'!I377</f>
        <v>0</v>
      </c>
      <c r="CY377" s="2"/>
      <c r="CZ377" s="2"/>
      <c r="DA377" s="54">
        <f t="shared" ref="DA377:DL377" si="5481">DA321-DA349</f>
        <v>0</v>
      </c>
      <c r="DB377" s="54">
        <f t="shared" si="5481"/>
        <v>0</v>
      </c>
      <c r="DC377" s="54">
        <f t="shared" si="5481"/>
        <v>0</v>
      </c>
      <c r="DD377" s="54">
        <f t="shared" si="5481"/>
        <v>0</v>
      </c>
      <c r="DE377" s="54">
        <f t="shared" si="5481"/>
        <v>0</v>
      </c>
      <c r="DF377" s="54">
        <f t="shared" si="5481"/>
        <v>-5.07709065</v>
      </c>
      <c r="DG377" s="54">
        <f t="shared" si="5481"/>
        <v>-5.831114013</v>
      </c>
      <c r="DH377" s="54">
        <f t="shared" si="5481"/>
        <v>-5.680309341</v>
      </c>
      <c r="DI377" s="54">
        <f t="shared" si="5481"/>
        <v>-5.278163547</v>
      </c>
      <c r="DJ377" s="54">
        <f t="shared" si="5481"/>
        <v>-4.976554201</v>
      </c>
      <c r="DK377" s="54">
        <f t="shared" si="5481"/>
        <v>-4.976554201</v>
      </c>
      <c r="DL377" s="54">
        <f t="shared" si="5481"/>
        <v>-6.283528032</v>
      </c>
      <c r="DM377" s="55">
        <f t="shared" si="35"/>
        <v>-38.10331398</v>
      </c>
      <c r="DN377" s="54">
        <f t="shared" ref="DN377:DY377" si="5482">DN321-DN349</f>
        <v>-5.160957803</v>
      </c>
      <c r="DO377" s="54">
        <f t="shared" si="5482"/>
        <v>-5.63630918</v>
      </c>
      <c r="DP377" s="54">
        <f t="shared" si="5482"/>
        <v>-6.451197254</v>
      </c>
      <c r="DQ377" s="54">
        <f t="shared" si="5482"/>
        <v>-6.315382575</v>
      </c>
      <c r="DR377" s="54">
        <f t="shared" si="5482"/>
        <v>-6.451197254</v>
      </c>
      <c r="DS377" s="54">
        <f t="shared" si="5482"/>
        <v>-6.858641291</v>
      </c>
      <c r="DT377" s="54">
        <f t="shared" si="5482"/>
        <v>-7.877251384</v>
      </c>
      <c r="DU377" s="54">
        <f t="shared" si="5482"/>
        <v>-7.673529365</v>
      </c>
      <c r="DV377" s="54">
        <f t="shared" si="5482"/>
        <v>-7.130270649</v>
      </c>
      <c r="DW377" s="54">
        <f t="shared" si="5482"/>
        <v>-6.722826612</v>
      </c>
      <c r="DX377" s="54">
        <f t="shared" si="5482"/>
        <v>-6.722826612</v>
      </c>
      <c r="DY377" s="54">
        <f t="shared" si="5482"/>
        <v>-8.488417439</v>
      </c>
      <c r="DZ377" s="50">
        <f t="shared" si="37"/>
        <v>-81.48880742</v>
      </c>
      <c r="EA377" s="54">
        <f t="shared" ref="EA377:EL377" si="5483">EA321-EA349</f>
        <v>-4.986879272</v>
      </c>
      <c r="EB377" s="54">
        <f t="shared" si="5483"/>
        <v>-5.446197099</v>
      </c>
      <c r="EC377" s="54">
        <f t="shared" si="5483"/>
        <v>-6.23359909</v>
      </c>
      <c r="ED377" s="54">
        <f t="shared" si="5483"/>
        <v>-6.102365425</v>
      </c>
      <c r="EE377" s="54">
        <f t="shared" si="5483"/>
        <v>-6.23359909</v>
      </c>
      <c r="EF377" s="54">
        <f t="shared" si="5483"/>
        <v>-6.627300085</v>
      </c>
      <c r="EG377" s="54">
        <f t="shared" si="5483"/>
        <v>-7.611552573</v>
      </c>
      <c r="EH377" s="54">
        <f t="shared" si="5483"/>
        <v>-7.414702075</v>
      </c>
      <c r="EI377" s="54">
        <f t="shared" si="5483"/>
        <v>-6.889767415</v>
      </c>
      <c r="EJ377" s="54">
        <f t="shared" si="5483"/>
        <v>-6.49606642</v>
      </c>
      <c r="EK377" s="54">
        <f t="shared" si="5483"/>
        <v>-6.49606642</v>
      </c>
      <c r="EL377" s="54">
        <f t="shared" si="5483"/>
        <v>-8.202104065</v>
      </c>
      <c r="EM377" s="50">
        <f t="shared" si="39"/>
        <v>-78.74019903</v>
      </c>
      <c r="EN377" s="54">
        <f t="shared" ref="EN377:EY377" si="5484">EN321-EN349</f>
        <v>-4.157391627</v>
      </c>
      <c r="EO377" s="54">
        <f t="shared" si="5484"/>
        <v>-4.540309277</v>
      </c>
      <c r="EP377" s="54">
        <f t="shared" si="5484"/>
        <v>-5.196739533</v>
      </c>
      <c r="EQ377" s="54">
        <f t="shared" si="5484"/>
        <v>-5.087334491</v>
      </c>
      <c r="ER377" s="54">
        <f t="shared" si="5484"/>
        <v>-5.196739533</v>
      </c>
      <c r="ES377" s="54">
        <f t="shared" si="5484"/>
        <v>-5.524954662</v>
      </c>
      <c r="ET377" s="54">
        <f t="shared" si="5484"/>
        <v>-6.345492483</v>
      </c>
      <c r="EU377" s="54">
        <f t="shared" si="5484"/>
        <v>-6.181384919</v>
      </c>
      <c r="EV377" s="54">
        <f t="shared" si="5484"/>
        <v>-5.743764747</v>
      </c>
      <c r="EW377" s="54">
        <f t="shared" si="5484"/>
        <v>-5.415549619</v>
      </c>
      <c r="EX377" s="54">
        <f t="shared" si="5484"/>
        <v>-5.415549619</v>
      </c>
      <c r="EY377" s="54">
        <f t="shared" si="5484"/>
        <v>-6.837815175</v>
      </c>
      <c r="EZ377" s="51">
        <f t="shared" si="41"/>
        <v>-65.64302568</v>
      </c>
      <c r="FA377" s="54">
        <f t="shared" ref="FA377:FL377" si="5485">FA321-FA349</f>
        <v>-2.528583538</v>
      </c>
      <c r="FB377" s="54">
        <f t="shared" si="5485"/>
        <v>-2.76147939</v>
      </c>
      <c r="FC377" s="54">
        <f t="shared" si="5485"/>
        <v>-3.160729423</v>
      </c>
      <c r="FD377" s="54">
        <f t="shared" si="5485"/>
        <v>-3.094187751</v>
      </c>
      <c r="FE377" s="54">
        <f t="shared" si="5485"/>
        <v>-3.160729423</v>
      </c>
      <c r="FF377" s="54">
        <f t="shared" si="5485"/>
        <v>-3.360354439</v>
      </c>
      <c r="FG377" s="54">
        <f t="shared" si="5485"/>
        <v>-3.859416979</v>
      </c>
      <c r="FH377" s="54">
        <f t="shared" si="5485"/>
        <v>-3.759604471</v>
      </c>
      <c r="FI377" s="54">
        <f t="shared" si="5485"/>
        <v>-3.493437783</v>
      </c>
      <c r="FJ377" s="54">
        <f t="shared" si="5485"/>
        <v>-3.293812767</v>
      </c>
      <c r="FK377" s="54">
        <f t="shared" si="5485"/>
        <v>-3.293812767</v>
      </c>
      <c r="FL377" s="54">
        <f t="shared" si="5485"/>
        <v>-4.158854504</v>
      </c>
      <c r="FM377" s="51">
        <f t="shared" si="43"/>
        <v>-39.92500324</v>
      </c>
      <c r="FN377" s="2"/>
      <c r="FO377" s="2"/>
      <c r="FP377" s="10">
        <f t="shared" ref="FP377:GA377" si="5486">FP321-FP349</f>
        <v>116.6678589</v>
      </c>
      <c r="FQ377" s="10">
        <f t="shared" si="5486"/>
        <v>127.4135828</v>
      </c>
      <c r="FR377" s="10">
        <f t="shared" si="5486"/>
        <v>145.8348236</v>
      </c>
      <c r="FS377" s="10">
        <f t="shared" si="5486"/>
        <v>142.7646168</v>
      </c>
      <c r="FT377" s="10">
        <f t="shared" si="5486"/>
        <v>145.8348236</v>
      </c>
      <c r="FU377" s="10">
        <f t="shared" si="5486"/>
        <v>155.0454441</v>
      </c>
      <c r="FV377" s="10">
        <f t="shared" si="5486"/>
        <v>178.0719952</v>
      </c>
      <c r="FW377" s="10">
        <f t="shared" si="5486"/>
        <v>173.466685</v>
      </c>
      <c r="FX377" s="10">
        <f t="shared" si="5486"/>
        <v>161.1858577</v>
      </c>
      <c r="FY377" s="10">
        <f t="shared" si="5486"/>
        <v>151.9752373</v>
      </c>
      <c r="FZ377" s="10">
        <f t="shared" si="5486"/>
        <v>151.9752373</v>
      </c>
      <c r="GA377" s="10">
        <f t="shared" si="5486"/>
        <v>191.8879259</v>
      </c>
      <c r="GB377" s="52">
        <f t="shared" si="45"/>
        <v>1842.124088</v>
      </c>
      <c r="GC377" s="10">
        <f t="shared" ref="GC377:GN377" si="5487">GC321-GC349</f>
        <v>127.7094245</v>
      </c>
      <c r="GD377" s="10">
        <f t="shared" si="5487"/>
        <v>139.4721346</v>
      </c>
      <c r="GE377" s="10">
        <f t="shared" si="5487"/>
        <v>159.6367806</v>
      </c>
      <c r="GF377" s="10">
        <f t="shared" si="5487"/>
        <v>156.2760063</v>
      </c>
      <c r="GG377" s="10">
        <f t="shared" si="5487"/>
        <v>159.6367806</v>
      </c>
      <c r="GH377" s="10">
        <f t="shared" si="5487"/>
        <v>169.7191036</v>
      </c>
      <c r="GI377" s="10">
        <f t="shared" si="5487"/>
        <v>194.924911</v>
      </c>
      <c r="GJ377" s="10">
        <f t="shared" si="5487"/>
        <v>189.8837496</v>
      </c>
      <c r="GK377" s="10">
        <f t="shared" si="5487"/>
        <v>176.4406522</v>
      </c>
      <c r="GL377" s="10">
        <f t="shared" si="5487"/>
        <v>166.3583293</v>
      </c>
      <c r="GM377" s="10">
        <f t="shared" si="5487"/>
        <v>166.3583293</v>
      </c>
      <c r="GN377" s="10">
        <f t="shared" si="5487"/>
        <v>210.0483955</v>
      </c>
      <c r="GO377" s="52">
        <f t="shared" si="47"/>
        <v>2016.464597</v>
      </c>
      <c r="GP377" s="63">
        <f t="shared" ref="GP377:HA377" si="5488">GP321-GP349</f>
        <v>162.5900024</v>
      </c>
      <c r="GQ377" s="63">
        <f t="shared" si="5488"/>
        <v>177.5653974</v>
      </c>
      <c r="GR377" s="63">
        <f t="shared" si="5488"/>
        <v>203.237503</v>
      </c>
      <c r="GS377" s="63">
        <f t="shared" si="5488"/>
        <v>198.9588188</v>
      </c>
      <c r="GT377" s="63">
        <f t="shared" si="5488"/>
        <v>203.237503</v>
      </c>
      <c r="GU377" s="63">
        <f t="shared" si="5488"/>
        <v>210.9964652</v>
      </c>
      <c r="GV377" s="63">
        <f t="shared" si="5488"/>
        <v>242.3325739</v>
      </c>
      <c r="GW377" s="63">
        <f t="shared" si="5488"/>
        <v>236.0653522</v>
      </c>
      <c r="GX377" s="63">
        <f t="shared" si="5488"/>
        <v>219.3527609</v>
      </c>
      <c r="GY377" s="63">
        <f t="shared" si="5488"/>
        <v>206.8183174</v>
      </c>
      <c r="GZ377" s="63">
        <f t="shared" si="5488"/>
        <v>206.8183174</v>
      </c>
      <c r="HA377" s="63">
        <f t="shared" si="5488"/>
        <v>261.1342391</v>
      </c>
      <c r="HB377" s="52">
        <f t="shared" si="49"/>
        <v>2529.107251</v>
      </c>
      <c r="HC377" s="63">
        <f t="shared" ref="HC377:HN377" si="5489">HC321-HC349</f>
        <v>191.5901311</v>
      </c>
      <c r="HD377" s="63">
        <f t="shared" si="5489"/>
        <v>209.2365905</v>
      </c>
      <c r="HE377" s="63">
        <f t="shared" si="5489"/>
        <v>239.4876639</v>
      </c>
      <c r="HF377" s="63">
        <f t="shared" si="5489"/>
        <v>234.4458183</v>
      </c>
      <c r="HG377" s="63">
        <f t="shared" si="5489"/>
        <v>239.4876639</v>
      </c>
      <c r="HH377" s="63">
        <f t="shared" si="5489"/>
        <v>254.6132005</v>
      </c>
      <c r="HI377" s="63">
        <f t="shared" si="5489"/>
        <v>292.4270422</v>
      </c>
      <c r="HJ377" s="63">
        <f t="shared" si="5489"/>
        <v>284.8642739</v>
      </c>
      <c r="HK377" s="63">
        <f t="shared" si="5489"/>
        <v>264.6968917</v>
      </c>
      <c r="HL377" s="63">
        <f t="shared" si="5489"/>
        <v>249.571355</v>
      </c>
      <c r="HM377" s="63">
        <f t="shared" si="5489"/>
        <v>249.571355</v>
      </c>
      <c r="HN377" s="63">
        <f t="shared" si="5489"/>
        <v>315.1153472</v>
      </c>
      <c r="HO377" s="52">
        <f t="shared" si="51"/>
        <v>3025.107333</v>
      </c>
      <c r="HP377" s="63">
        <f t="shared" ref="HP377:IA377" si="5490">HP321-HP349</f>
        <v>252.4326648</v>
      </c>
      <c r="HQ377" s="63">
        <f t="shared" si="5490"/>
        <v>275.6830418</v>
      </c>
      <c r="HR377" s="63">
        <f t="shared" si="5490"/>
        <v>315.540831</v>
      </c>
      <c r="HS377" s="63">
        <f t="shared" si="5490"/>
        <v>308.8978662</v>
      </c>
      <c r="HT377" s="63">
        <f t="shared" si="5490"/>
        <v>315.540831</v>
      </c>
      <c r="HU377" s="63">
        <f t="shared" si="5490"/>
        <v>335.4697256</v>
      </c>
      <c r="HV377" s="63">
        <f t="shared" si="5490"/>
        <v>385.2919621</v>
      </c>
      <c r="HW377" s="63">
        <f t="shared" si="5490"/>
        <v>375.3275148</v>
      </c>
      <c r="HX377" s="63">
        <f t="shared" si="5490"/>
        <v>348.7556553</v>
      </c>
      <c r="HY377" s="63">
        <f t="shared" si="5490"/>
        <v>328.8267608</v>
      </c>
      <c r="HZ377" s="63">
        <f t="shared" si="5490"/>
        <v>328.8267608</v>
      </c>
      <c r="IA377" s="63">
        <f t="shared" si="5490"/>
        <v>415.185304</v>
      </c>
      <c r="IB377" s="52">
        <f t="shared" si="53"/>
        <v>3985.778918</v>
      </c>
      <c r="IC377" s="63">
        <f t="shared" ref="IC377:IN377" si="5491">IC321-IC349</f>
        <v>326.7964455</v>
      </c>
      <c r="ID377" s="63">
        <f t="shared" si="5491"/>
        <v>356.8961181</v>
      </c>
      <c r="IE377" s="63">
        <f t="shared" si="5491"/>
        <v>408.4955569</v>
      </c>
      <c r="IF377" s="63">
        <f t="shared" si="5491"/>
        <v>399.8956504</v>
      </c>
      <c r="IG377" s="63">
        <f t="shared" si="5491"/>
        <v>408.4955569</v>
      </c>
      <c r="IH377" s="63">
        <f t="shared" si="5491"/>
        <v>434.2952763</v>
      </c>
      <c r="II377" s="63">
        <f t="shared" si="5491"/>
        <v>498.7945747</v>
      </c>
      <c r="IJ377" s="63">
        <f t="shared" si="5491"/>
        <v>485.8947151</v>
      </c>
      <c r="IK377" s="63">
        <f t="shared" si="5491"/>
        <v>451.4950892</v>
      </c>
      <c r="IL377" s="63">
        <f t="shared" si="5491"/>
        <v>425.6953698</v>
      </c>
      <c r="IM377" s="63">
        <f t="shared" si="5491"/>
        <v>425.6953698</v>
      </c>
      <c r="IN377" s="63">
        <f t="shared" si="5491"/>
        <v>537.4941538</v>
      </c>
      <c r="IO377" s="52">
        <f t="shared" si="55"/>
        <v>5159.943877</v>
      </c>
      <c r="IP377" s="63">
        <f t="shared" ref="IP377:JA377" si="5492">IP321-IP349</f>
        <v>451.5727797</v>
      </c>
      <c r="IQ377" s="63">
        <f t="shared" si="5492"/>
        <v>493.1650094</v>
      </c>
      <c r="IR377" s="63">
        <f t="shared" si="5492"/>
        <v>564.4659746</v>
      </c>
      <c r="IS377" s="63">
        <f t="shared" si="5492"/>
        <v>552.5824804</v>
      </c>
      <c r="IT377" s="63">
        <f t="shared" si="5492"/>
        <v>564.4659746</v>
      </c>
      <c r="IU377" s="63">
        <f t="shared" si="5492"/>
        <v>600.1164572</v>
      </c>
      <c r="IV377" s="63">
        <f t="shared" si="5492"/>
        <v>689.2426638</v>
      </c>
      <c r="IW377" s="63">
        <f t="shared" si="5492"/>
        <v>671.4174225</v>
      </c>
      <c r="IX377" s="63">
        <f t="shared" si="5492"/>
        <v>623.8834457</v>
      </c>
      <c r="IY377" s="63">
        <f t="shared" si="5492"/>
        <v>588.232963</v>
      </c>
      <c r="IZ377" s="63">
        <f t="shared" si="5492"/>
        <v>588.232963</v>
      </c>
      <c r="JA377" s="63">
        <f t="shared" si="5492"/>
        <v>742.7183877</v>
      </c>
      <c r="JB377" s="52">
        <f t="shared" si="57"/>
        <v>7130.096522</v>
      </c>
      <c r="JC377" s="2"/>
      <c r="JD377" s="2"/>
      <c r="JE377" s="19">
        <f t="shared" si="58"/>
        <v>0</v>
      </c>
      <c r="JF377" s="19">
        <f t="shared" si="59"/>
        <v>0</v>
      </c>
      <c r="JG377" s="48">
        <f t="shared" si="60"/>
        <v>0</v>
      </c>
      <c r="JH377" s="48">
        <f t="shared" si="61"/>
        <v>0</v>
      </c>
      <c r="JI377" s="48">
        <f t="shared" si="62"/>
        <v>0</v>
      </c>
      <c r="JJ377" s="48">
        <f t="shared" si="63"/>
        <v>0</v>
      </c>
      <c r="JK377" s="48">
        <f t="shared" si="64"/>
        <v>0</v>
      </c>
    </row>
    <row r="378" ht="19.5" customHeight="1" outlineLevel="1">
      <c r="A378" s="2"/>
      <c r="B378" s="13" t="s">
        <v>25</v>
      </c>
      <c r="C378" s="10">
        <f t="shared" ref="C378:N378" si="5493">C322-C350</f>
        <v>47.17665465</v>
      </c>
      <c r="D378" s="10">
        <f t="shared" si="5493"/>
        <v>51.52187284</v>
      </c>
      <c r="E378" s="10">
        <f t="shared" si="5493"/>
        <v>57.7293274</v>
      </c>
      <c r="F378" s="10">
        <f t="shared" si="5493"/>
        <v>55.24634557</v>
      </c>
      <c r="G378" s="10">
        <f t="shared" si="5493"/>
        <v>58.97081831</v>
      </c>
      <c r="H378" s="10">
        <f t="shared" si="5493"/>
        <v>62.69529104</v>
      </c>
      <c r="I378" s="10">
        <f t="shared" si="5493"/>
        <v>72.00647288</v>
      </c>
      <c r="J378" s="10">
        <f t="shared" si="5493"/>
        <v>70.14423651</v>
      </c>
      <c r="K378" s="10">
        <f t="shared" si="5493"/>
        <v>65.17827287</v>
      </c>
      <c r="L378" s="10">
        <f t="shared" si="5493"/>
        <v>61.45380013</v>
      </c>
      <c r="M378" s="10">
        <f t="shared" si="5493"/>
        <v>65.17827287</v>
      </c>
      <c r="N378" s="10">
        <f t="shared" si="5493"/>
        <v>77.59318198</v>
      </c>
      <c r="O378" s="10">
        <f t="shared" si="21"/>
        <v>744.894547</v>
      </c>
      <c r="P378" s="10">
        <f t="shared" ref="P378:AA378" si="5494">P322-P350</f>
        <v>55.65893538</v>
      </c>
      <c r="Q378" s="10">
        <f t="shared" si="5494"/>
        <v>60.78541627</v>
      </c>
      <c r="R378" s="10">
        <f t="shared" si="5494"/>
        <v>68.1089604</v>
      </c>
      <c r="S378" s="10">
        <f t="shared" si="5494"/>
        <v>65.17954275</v>
      </c>
      <c r="T378" s="10">
        <f t="shared" si="5494"/>
        <v>69.57366923</v>
      </c>
      <c r="U378" s="10">
        <f t="shared" si="5494"/>
        <v>73.96779571</v>
      </c>
      <c r="V378" s="10">
        <f t="shared" si="5494"/>
        <v>84.9531119</v>
      </c>
      <c r="W378" s="10">
        <f t="shared" si="5494"/>
        <v>82.75604866</v>
      </c>
      <c r="X378" s="10">
        <f t="shared" si="5494"/>
        <v>76.89721336</v>
      </c>
      <c r="Y378" s="10">
        <f t="shared" si="5494"/>
        <v>72.50308688</v>
      </c>
      <c r="Z378" s="10">
        <f t="shared" si="5494"/>
        <v>76.89721336</v>
      </c>
      <c r="AA378" s="10">
        <f t="shared" si="5494"/>
        <v>91.54430162</v>
      </c>
      <c r="AB378" s="10">
        <f t="shared" si="23"/>
        <v>878.8252955</v>
      </c>
      <c r="AC378" s="10">
        <f t="shared" ref="AC378:AN378" si="5495">AC322-AC350</f>
        <v>70.98618976</v>
      </c>
      <c r="AD378" s="10">
        <f t="shared" si="5495"/>
        <v>77.52439144</v>
      </c>
      <c r="AE378" s="10">
        <f t="shared" si="5495"/>
        <v>86.86467957</v>
      </c>
      <c r="AF378" s="10">
        <f t="shared" si="5495"/>
        <v>83.12856432</v>
      </c>
      <c r="AG378" s="10">
        <f t="shared" si="5495"/>
        <v>88.73273719</v>
      </c>
      <c r="AH378" s="10">
        <f t="shared" si="5495"/>
        <v>94.33691007</v>
      </c>
      <c r="AI378" s="10">
        <f t="shared" si="5495"/>
        <v>108.3473423</v>
      </c>
      <c r="AJ378" s="10">
        <f t="shared" si="5495"/>
        <v>105.5452558</v>
      </c>
      <c r="AK378" s="10">
        <f t="shared" si="5495"/>
        <v>98.07302532</v>
      </c>
      <c r="AL378" s="10">
        <f t="shared" si="5495"/>
        <v>92.46885245</v>
      </c>
      <c r="AM378" s="10">
        <f t="shared" si="5495"/>
        <v>98.07302532</v>
      </c>
      <c r="AN378" s="10">
        <f t="shared" si="5495"/>
        <v>116.7536016</v>
      </c>
      <c r="AO378" s="10">
        <f t="shared" si="25"/>
        <v>1120.834575</v>
      </c>
      <c r="AP378" s="10">
        <f t="shared" ref="AP378:BA378" si="5496">AP322-AP350</f>
        <v>94.65626292</v>
      </c>
      <c r="AQ378" s="10">
        <f t="shared" si="5496"/>
        <v>103.3746029</v>
      </c>
      <c r="AR378" s="10">
        <f t="shared" si="5496"/>
        <v>115.8293744</v>
      </c>
      <c r="AS378" s="10">
        <f t="shared" si="5496"/>
        <v>110.8474658</v>
      </c>
      <c r="AT378" s="10">
        <f t="shared" si="5496"/>
        <v>118.3203287</v>
      </c>
      <c r="AU378" s="10">
        <f t="shared" si="5496"/>
        <v>125.7931915</v>
      </c>
      <c r="AV378" s="10">
        <f t="shared" si="5496"/>
        <v>144.4753487</v>
      </c>
      <c r="AW378" s="10">
        <f t="shared" si="5496"/>
        <v>140.7389172</v>
      </c>
      <c r="AX378" s="10">
        <f t="shared" si="5496"/>
        <v>130.7751001</v>
      </c>
      <c r="AY378" s="10">
        <f t="shared" si="5496"/>
        <v>123.3022372</v>
      </c>
      <c r="AZ378" s="10">
        <f t="shared" si="5496"/>
        <v>130.7751001</v>
      </c>
      <c r="BA378" s="10">
        <f t="shared" si="5496"/>
        <v>155.684643</v>
      </c>
      <c r="BB378" s="10">
        <f t="shared" si="27"/>
        <v>1494.572572</v>
      </c>
      <c r="BC378" s="10">
        <f t="shared" ref="BC378:BN378" si="5497">BC322-BC350</f>
        <v>131.3143801</v>
      </c>
      <c r="BD378" s="10">
        <f t="shared" si="5497"/>
        <v>143.4091257</v>
      </c>
      <c r="BE378" s="10">
        <f t="shared" si="5497"/>
        <v>160.6873336</v>
      </c>
      <c r="BF378" s="10">
        <f t="shared" si="5497"/>
        <v>153.7760504</v>
      </c>
      <c r="BG378" s="10">
        <f t="shared" si="5497"/>
        <v>164.1429752</v>
      </c>
      <c r="BH378" s="10">
        <f t="shared" si="5497"/>
        <v>174.5098999</v>
      </c>
      <c r="BI378" s="10">
        <f t="shared" si="5497"/>
        <v>200.4272118</v>
      </c>
      <c r="BJ378" s="10">
        <f t="shared" si="5497"/>
        <v>195.2437494</v>
      </c>
      <c r="BK378" s="10">
        <f t="shared" si="5497"/>
        <v>181.4211831</v>
      </c>
      <c r="BL378" s="10">
        <f t="shared" si="5497"/>
        <v>171.0542583</v>
      </c>
      <c r="BM378" s="10">
        <f t="shared" si="5497"/>
        <v>181.4211831</v>
      </c>
      <c r="BN378" s="10">
        <f t="shared" si="5497"/>
        <v>215.9775989</v>
      </c>
      <c r="BO378" s="10">
        <f t="shared" si="29"/>
        <v>2073.38495</v>
      </c>
      <c r="BP378" s="10">
        <f t="shared" ref="BP378:CA378" si="5498">BP322-BP350</f>
        <v>173.9338734</v>
      </c>
      <c r="BQ378" s="10">
        <f t="shared" si="5498"/>
        <v>189.9540986</v>
      </c>
      <c r="BR378" s="10">
        <f t="shared" si="5498"/>
        <v>212.8401346</v>
      </c>
      <c r="BS378" s="10">
        <f t="shared" si="5498"/>
        <v>203.6857202</v>
      </c>
      <c r="BT378" s="10">
        <f t="shared" si="5498"/>
        <v>217.4173417</v>
      </c>
      <c r="BU378" s="10">
        <f t="shared" si="5498"/>
        <v>231.1489633</v>
      </c>
      <c r="BV378" s="10">
        <f t="shared" si="5498"/>
        <v>265.4780173</v>
      </c>
      <c r="BW378" s="10">
        <f t="shared" si="5498"/>
        <v>258.6122065</v>
      </c>
      <c r="BX378" s="10">
        <f t="shared" si="5498"/>
        <v>240.3033777</v>
      </c>
      <c r="BY378" s="10">
        <f t="shared" si="5498"/>
        <v>226.5717561</v>
      </c>
      <c r="BZ378" s="10">
        <f t="shared" si="5498"/>
        <v>240.3033777</v>
      </c>
      <c r="CA378" s="10">
        <f t="shared" si="5498"/>
        <v>286.0754497</v>
      </c>
      <c r="CB378" s="10">
        <f t="shared" si="31"/>
        <v>2746.324317</v>
      </c>
      <c r="CC378" s="10">
        <f t="shared" ref="CC378:CN378" si="5499">CC322-CC350</f>
        <v>240.0418708</v>
      </c>
      <c r="CD378" s="10">
        <f t="shared" si="5499"/>
        <v>262.1509905</v>
      </c>
      <c r="CE378" s="10">
        <f t="shared" si="5499"/>
        <v>293.7354472</v>
      </c>
      <c r="CF378" s="10">
        <f t="shared" si="5499"/>
        <v>281.1016645</v>
      </c>
      <c r="CG378" s="10">
        <f t="shared" si="5499"/>
        <v>300.0523385</v>
      </c>
      <c r="CH378" s="10">
        <f t="shared" si="5499"/>
        <v>319.0030125</v>
      </c>
      <c r="CI378" s="10">
        <f t="shared" si="5499"/>
        <v>366.3796976</v>
      </c>
      <c r="CJ378" s="10">
        <f t="shared" si="5499"/>
        <v>356.9043605</v>
      </c>
      <c r="CK378" s="10">
        <f t="shared" si="5499"/>
        <v>331.6367952</v>
      </c>
      <c r="CL378" s="10">
        <f t="shared" si="5499"/>
        <v>312.6861212</v>
      </c>
      <c r="CM378" s="10">
        <f t="shared" si="5499"/>
        <v>331.6367952</v>
      </c>
      <c r="CN378" s="10">
        <f t="shared" si="5499"/>
        <v>394.8057086</v>
      </c>
      <c r="CO378" s="10">
        <f t="shared" si="33"/>
        <v>3790.134802</v>
      </c>
      <c r="CP378" s="2"/>
      <c r="CQ378" s="2"/>
      <c r="CR378" s="48">
        <f>O378-'ОПУ БС'!C378</f>
        <v>0</v>
      </c>
      <c r="CS378" s="48">
        <f>AB378-'ОПУ БС'!D378</f>
        <v>0</v>
      </c>
      <c r="CT378" s="48">
        <f>AO378-'ОПУ БС'!E378</f>
        <v>0</v>
      </c>
      <c r="CU378" s="48">
        <f>BB378-'ОПУ БС'!F378</f>
        <v>0</v>
      </c>
      <c r="CV378" s="48">
        <f>BO378-'ОПУ БС'!G378</f>
        <v>0</v>
      </c>
      <c r="CW378" s="48">
        <f>CB378-'ОПУ БС'!H378</f>
        <v>0</v>
      </c>
      <c r="CX378" s="48">
        <f>CO378-'ОПУ БС'!I378</f>
        <v>0</v>
      </c>
      <c r="CY378" s="2"/>
      <c r="CZ378" s="2"/>
      <c r="DA378" s="54">
        <f t="shared" ref="DA378:DL378" si="5500">DA322-DA350</f>
        <v>0</v>
      </c>
      <c r="DB378" s="54">
        <f t="shared" si="5500"/>
        <v>0</v>
      </c>
      <c r="DC378" s="54">
        <f t="shared" si="5500"/>
        <v>0</v>
      </c>
      <c r="DD378" s="54">
        <f t="shared" si="5500"/>
        <v>0</v>
      </c>
      <c r="DE378" s="54">
        <f t="shared" si="5500"/>
        <v>0</v>
      </c>
      <c r="DF378" s="54">
        <f t="shared" si="5500"/>
        <v>-2.216638876</v>
      </c>
      <c r="DG378" s="54">
        <f t="shared" si="5500"/>
        <v>-2.54584267</v>
      </c>
      <c r="DH378" s="54">
        <f t="shared" si="5500"/>
        <v>-2.480001911</v>
      </c>
      <c r="DI378" s="54">
        <f t="shared" si="5500"/>
        <v>-2.304426554</v>
      </c>
      <c r="DJ378" s="54">
        <f t="shared" si="5500"/>
        <v>-2.172745037</v>
      </c>
      <c r="DK378" s="54">
        <f t="shared" si="5500"/>
        <v>-2.304426554</v>
      </c>
      <c r="DL378" s="54">
        <f t="shared" si="5500"/>
        <v>-2.743364946</v>
      </c>
      <c r="DM378" s="55">
        <f t="shared" si="35"/>
        <v>-16.76744655</v>
      </c>
      <c r="DN378" s="54">
        <f t="shared" ref="DN378:DY378" si="5501">DN322-DN350</f>
        <v>-2.482918806</v>
      </c>
      <c r="DO378" s="54">
        <f t="shared" si="5501"/>
        <v>-2.711608696</v>
      </c>
      <c r="DP378" s="54">
        <f t="shared" si="5501"/>
        <v>-3.038308539</v>
      </c>
      <c r="DQ378" s="54">
        <f t="shared" si="5501"/>
        <v>-2.907628602</v>
      </c>
      <c r="DR378" s="54">
        <f t="shared" si="5501"/>
        <v>-3.103648508</v>
      </c>
      <c r="DS378" s="54">
        <f t="shared" si="5501"/>
        <v>-3.299668413</v>
      </c>
      <c r="DT378" s="54">
        <f t="shared" si="5501"/>
        <v>-3.789718178</v>
      </c>
      <c r="DU378" s="54">
        <f t="shared" si="5501"/>
        <v>-3.691708225</v>
      </c>
      <c r="DV378" s="54">
        <f t="shared" si="5501"/>
        <v>-3.43034835</v>
      </c>
      <c r="DW378" s="54">
        <f t="shared" si="5501"/>
        <v>-3.234328445</v>
      </c>
      <c r="DX378" s="54">
        <f t="shared" si="5501"/>
        <v>-3.43034835</v>
      </c>
      <c r="DY378" s="54">
        <f t="shared" si="5501"/>
        <v>-4.083748036</v>
      </c>
      <c r="DZ378" s="50">
        <f t="shared" si="37"/>
        <v>-39.20398115</v>
      </c>
      <c r="EA378" s="54">
        <f t="shared" ref="EA378:EL378" si="5502">EA322-EA350</f>
        <v>-2.5438976</v>
      </c>
      <c r="EB378" s="54">
        <f t="shared" si="5502"/>
        <v>-2.778203958</v>
      </c>
      <c r="EC378" s="54">
        <f t="shared" si="5502"/>
        <v>-3.112927326</v>
      </c>
      <c r="ED378" s="54">
        <f t="shared" si="5502"/>
        <v>-2.979037979</v>
      </c>
      <c r="EE378" s="54">
        <f t="shared" si="5502"/>
        <v>-3.179872</v>
      </c>
      <c r="EF378" s="54">
        <f t="shared" si="5502"/>
        <v>-3.380706021</v>
      </c>
      <c r="EG378" s="54">
        <f t="shared" si="5502"/>
        <v>-3.882791074</v>
      </c>
      <c r="EH378" s="54">
        <f t="shared" si="5502"/>
        <v>-3.782374063</v>
      </c>
      <c r="EI378" s="54">
        <f t="shared" si="5502"/>
        <v>-3.514595368</v>
      </c>
      <c r="EJ378" s="54">
        <f t="shared" si="5502"/>
        <v>-3.313761347</v>
      </c>
      <c r="EK378" s="54">
        <f t="shared" si="5502"/>
        <v>-3.514595368</v>
      </c>
      <c r="EL378" s="54">
        <f t="shared" si="5502"/>
        <v>-4.184042105</v>
      </c>
      <c r="EM378" s="50">
        <f t="shared" si="39"/>
        <v>-40.16680421</v>
      </c>
      <c r="EN378" s="54">
        <f t="shared" ref="EN378:EY378" si="5503">EN322-EN350</f>
        <v>-2.18493079</v>
      </c>
      <c r="EO378" s="54">
        <f t="shared" si="5503"/>
        <v>-2.386174415</v>
      </c>
      <c r="EP378" s="54">
        <f t="shared" si="5503"/>
        <v>-2.673665309</v>
      </c>
      <c r="EQ378" s="54">
        <f t="shared" si="5503"/>
        <v>-2.558668952</v>
      </c>
      <c r="ER378" s="54">
        <f t="shared" si="5503"/>
        <v>-2.731163488</v>
      </c>
      <c r="ES378" s="54">
        <f t="shared" si="5503"/>
        <v>-2.903658024</v>
      </c>
      <c r="ET378" s="54">
        <f t="shared" si="5503"/>
        <v>-3.334894364</v>
      </c>
      <c r="EU378" s="54">
        <f t="shared" si="5503"/>
        <v>-3.248647096</v>
      </c>
      <c r="EV378" s="54">
        <f t="shared" si="5503"/>
        <v>-3.018654381</v>
      </c>
      <c r="EW378" s="54">
        <f t="shared" si="5503"/>
        <v>-2.846159845</v>
      </c>
      <c r="EX378" s="54">
        <f t="shared" si="5503"/>
        <v>-3.018654381</v>
      </c>
      <c r="EY378" s="54">
        <f t="shared" si="5503"/>
        <v>-3.593636168</v>
      </c>
      <c r="EZ378" s="51">
        <f t="shared" si="41"/>
        <v>-34.49890721</v>
      </c>
      <c r="FA378" s="54">
        <f t="shared" ref="FA378:FL378" si="5504">FA322-FA350</f>
        <v>-1.33663092</v>
      </c>
      <c r="FB378" s="54">
        <f t="shared" si="5504"/>
        <v>-1.459741663</v>
      </c>
      <c r="FC378" s="54">
        <f t="shared" si="5504"/>
        <v>-1.635614152</v>
      </c>
      <c r="FD378" s="54">
        <f t="shared" si="5504"/>
        <v>-1.565265157</v>
      </c>
      <c r="FE378" s="54">
        <f t="shared" si="5504"/>
        <v>-1.67078865</v>
      </c>
      <c r="FF378" s="54">
        <f t="shared" si="5504"/>
        <v>-1.776312144</v>
      </c>
      <c r="FG378" s="54">
        <f t="shared" si="5504"/>
        <v>-2.040120878</v>
      </c>
      <c r="FH378" s="54">
        <f t="shared" si="5504"/>
        <v>-1.987359131</v>
      </c>
      <c r="FI378" s="54">
        <f t="shared" si="5504"/>
        <v>-1.84666114</v>
      </c>
      <c r="FJ378" s="54">
        <f t="shared" si="5504"/>
        <v>-1.741137646</v>
      </c>
      <c r="FK378" s="54">
        <f t="shared" si="5504"/>
        <v>-1.84666114</v>
      </c>
      <c r="FL378" s="54">
        <f t="shared" si="5504"/>
        <v>-2.198406119</v>
      </c>
      <c r="FM378" s="51">
        <f t="shared" si="43"/>
        <v>-21.10469874</v>
      </c>
      <c r="FN378" s="2"/>
      <c r="FO378" s="2"/>
      <c r="FP378" s="10">
        <f t="shared" ref="FP378:GA378" si="5505">FP322-FP350</f>
        <v>47.17665465</v>
      </c>
      <c r="FQ378" s="10">
        <f t="shared" si="5505"/>
        <v>51.52187284</v>
      </c>
      <c r="FR378" s="10">
        <f t="shared" si="5505"/>
        <v>57.7293274</v>
      </c>
      <c r="FS378" s="10">
        <f t="shared" si="5505"/>
        <v>55.24634557</v>
      </c>
      <c r="FT378" s="10">
        <f t="shared" si="5505"/>
        <v>58.97081831</v>
      </c>
      <c r="FU378" s="10">
        <f t="shared" si="5505"/>
        <v>62.69529104</v>
      </c>
      <c r="FV378" s="10">
        <f t="shared" si="5505"/>
        <v>72.00647288</v>
      </c>
      <c r="FW378" s="10">
        <f t="shared" si="5505"/>
        <v>70.14423651</v>
      </c>
      <c r="FX378" s="10">
        <f t="shared" si="5505"/>
        <v>65.17827287</v>
      </c>
      <c r="FY378" s="10">
        <f t="shared" si="5505"/>
        <v>61.45380013</v>
      </c>
      <c r="FZ378" s="10">
        <f t="shared" si="5505"/>
        <v>65.17827287</v>
      </c>
      <c r="GA378" s="10">
        <f t="shared" si="5505"/>
        <v>77.59318198</v>
      </c>
      <c r="GB378" s="52">
        <f t="shared" si="45"/>
        <v>744.894547</v>
      </c>
      <c r="GC378" s="10">
        <f t="shared" ref="GC378:GN378" si="5506">GC322-GC350</f>
        <v>55.65893538</v>
      </c>
      <c r="GD378" s="10">
        <f t="shared" si="5506"/>
        <v>60.78541627</v>
      </c>
      <c r="GE378" s="10">
        <f t="shared" si="5506"/>
        <v>68.1089604</v>
      </c>
      <c r="GF378" s="10">
        <f t="shared" si="5506"/>
        <v>65.17954275</v>
      </c>
      <c r="GG378" s="10">
        <f t="shared" si="5506"/>
        <v>69.57366923</v>
      </c>
      <c r="GH378" s="10">
        <f t="shared" si="5506"/>
        <v>73.96779571</v>
      </c>
      <c r="GI378" s="10">
        <f t="shared" si="5506"/>
        <v>84.9531119</v>
      </c>
      <c r="GJ378" s="10">
        <f t="shared" si="5506"/>
        <v>82.75604866</v>
      </c>
      <c r="GK378" s="10">
        <f t="shared" si="5506"/>
        <v>76.89721336</v>
      </c>
      <c r="GL378" s="10">
        <f t="shared" si="5506"/>
        <v>72.50308688</v>
      </c>
      <c r="GM378" s="10">
        <f t="shared" si="5506"/>
        <v>76.89721336</v>
      </c>
      <c r="GN378" s="10">
        <f t="shared" si="5506"/>
        <v>91.54430162</v>
      </c>
      <c r="GO378" s="52">
        <f t="shared" si="47"/>
        <v>878.8252955</v>
      </c>
      <c r="GP378" s="63">
        <f t="shared" ref="GP378:HA378" si="5507">GP322-GP350</f>
        <v>70.98618976</v>
      </c>
      <c r="GQ378" s="63">
        <f t="shared" si="5507"/>
        <v>77.52439144</v>
      </c>
      <c r="GR378" s="63">
        <f t="shared" si="5507"/>
        <v>86.86467957</v>
      </c>
      <c r="GS378" s="63">
        <f t="shared" si="5507"/>
        <v>83.12856432</v>
      </c>
      <c r="GT378" s="63">
        <f t="shared" si="5507"/>
        <v>88.73273719</v>
      </c>
      <c r="GU378" s="63">
        <f t="shared" si="5507"/>
        <v>92.12027119</v>
      </c>
      <c r="GV378" s="63">
        <f t="shared" si="5507"/>
        <v>105.8014996</v>
      </c>
      <c r="GW378" s="63">
        <f t="shared" si="5507"/>
        <v>103.0652539</v>
      </c>
      <c r="GX378" s="63">
        <f t="shared" si="5507"/>
        <v>95.76859877</v>
      </c>
      <c r="GY378" s="63">
        <f t="shared" si="5507"/>
        <v>90.29610741</v>
      </c>
      <c r="GZ378" s="63">
        <f t="shared" si="5507"/>
        <v>95.76859877</v>
      </c>
      <c r="HA378" s="63">
        <f t="shared" si="5507"/>
        <v>114.0102366</v>
      </c>
      <c r="HB378" s="52">
        <f t="shared" si="49"/>
        <v>1104.067129</v>
      </c>
      <c r="HC378" s="63">
        <f t="shared" ref="HC378:HN378" si="5508">HC322-HC350</f>
        <v>92.17334412</v>
      </c>
      <c r="HD378" s="63">
        <f t="shared" si="5508"/>
        <v>100.6629942</v>
      </c>
      <c r="HE378" s="63">
        <f t="shared" si="5508"/>
        <v>112.7910658</v>
      </c>
      <c r="HF378" s="63">
        <f t="shared" si="5508"/>
        <v>107.9398372</v>
      </c>
      <c r="HG378" s="63">
        <f t="shared" si="5508"/>
        <v>115.2166801</v>
      </c>
      <c r="HH378" s="63">
        <f t="shared" si="5508"/>
        <v>122.4935231</v>
      </c>
      <c r="HI378" s="63">
        <f t="shared" si="5508"/>
        <v>140.6856305</v>
      </c>
      <c r="HJ378" s="63">
        <f t="shared" si="5508"/>
        <v>137.047209</v>
      </c>
      <c r="HK378" s="63">
        <f t="shared" si="5508"/>
        <v>127.3447517</v>
      </c>
      <c r="HL378" s="63">
        <f t="shared" si="5508"/>
        <v>120.0679088</v>
      </c>
      <c r="HM378" s="63">
        <f t="shared" si="5508"/>
        <v>127.3447517</v>
      </c>
      <c r="HN378" s="63">
        <f t="shared" si="5508"/>
        <v>151.6008949</v>
      </c>
      <c r="HO378" s="52">
        <f t="shared" si="51"/>
        <v>1455.368591</v>
      </c>
      <c r="HP378" s="63">
        <f t="shared" ref="HP378:IA378" si="5509">HP322-HP350</f>
        <v>128.7704825</v>
      </c>
      <c r="HQ378" s="63">
        <f t="shared" si="5509"/>
        <v>140.6309217</v>
      </c>
      <c r="HR378" s="63">
        <f t="shared" si="5509"/>
        <v>157.5744063</v>
      </c>
      <c r="HS378" s="63">
        <f t="shared" si="5509"/>
        <v>150.7970125</v>
      </c>
      <c r="HT378" s="63">
        <f t="shared" si="5509"/>
        <v>160.9631032</v>
      </c>
      <c r="HU378" s="63">
        <f t="shared" si="5509"/>
        <v>171.1291939</v>
      </c>
      <c r="HV378" s="63">
        <f t="shared" si="5509"/>
        <v>196.5444207</v>
      </c>
      <c r="HW378" s="63">
        <f t="shared" si="5509"/>
        <v>191.4613754</v>
      </c>
      <c r="HX378" s="63">
        <f t="shared" si="5509"/>
        <v>177.9065877</v>
      </c>
      <c r="HY378" s="63">
        <f t="shared" si="5509"/>
        <v>167.740497</v>
      </c>
      <c r="HZ378" s="63">
        <f t="shared" si="5509"/>
        <v>177.9065877</v>
      </c>
      <c r="IA378" s="63">
        <f t="shared" si="5509"/>
        <v>211.7935568</v>
      </c>
      <c r="IB378" s="52">
        <f t="shared" si="53"/>
        <v>2033.218145</v>
      </c>
      <c r="IC378" s="63">
        <f t="shared" ref="IC378:IN378" si="5510">IC322-IC350</f>
        <v>171.7489426</v>
      </c>
      <c r="ID378" s="63">
        <f t="shared" si="5510"/>
        <v>187.5679242</v>
      </c>
      <c r="IE378" s="63">
        <f t="shared" si="5510"/>
        <v>210.1664692</v>
      </c>
      <c r="IF378" s="63">
        <f t="shared" si="5510"/>
        <v>201.1270512</v>
      </c>
      <c r="IG378" s="63">
        <f t="shared" si="5510"/>
        <v>214.6861783</v>
      </c>
      <c r="IH378" s="63">
        <f t="shared" si="5510"/>
        <v>228.2453053</v>
      </c>
      <c r="II378" s="63">
        <f t="shared" si="5510"/>
        <v>262.1431229</v>
      </c>
      <c r="IJ378" s="63">
        <f t="shared" si="5510"/>
        <v>255.3635594</v>
      </c>
      <c r="IK378" s="63">
        <f t="shared" si="5510"/>
        <v>237.2847233</v>
      </c>
      <c r="IL378" s="63">
        <f t="shared" si="5510"/>
        <v>223.7255963</v>
      </c>
      <c r="IM378" s="63">
        <f t="shared" si="5510"/>
        <v>237.2847233</v>
      </c>
      <c r="IN378" s="63">
        <f t="shared" si="5510"/>
        <v>282.4818135</v>
      </c>
      <c r="IO378" s="52">
        <f t="shared" si="55"/>
        <v>2711.82541</v>
      </c>
      <c r="IP378" s="63">
        <f t="shared" ref="IP378:JA378" si="5511">IP322-IP350</f>
        <v>238.7052399</v>
      </c>
      <c r="IQ378" s="63">
        <f t="shared" si="5511"/>
        <v>260.6912488</v>
      </c>
      <c r="IR378" s="63">
        <f t="shared" si="5511"/>
        <v>292.099833</v>
      </c>
      <c r="IS378" s="63">
        <f t="shared" si="5511"/>
        <v>279.5363993</v>
      </c>
      <c r="IT378" s="63">
        <f t="shared" si="5511"/>
        <v>298.3815499</v>
      </c>
      <c r="IU378" s="63">
        <f t="shared" si="5511"/>
        <v>317.2267004</v>
      </c>
      <c r="IV378" s="63">
        <f t="shared" si="5511"/>
        <v>364.3395767</v>
      </c>
      <c r="IW378" s="63">
        <f t="shared" si="5511"/>
        <v>354.9170014</v>
      </c>
      <c r="IX378" s="63">
        <f t="shared" si="5511"/>
        <v>329.7901341</v>
      </c>
      <c r="IY378" s="63">
        <f t="shared" si="5511"/>
        <v>310.9449835</v>
      </c>
      <c r="IZ378" s="63">
        <f t="shared" si="5511"/>
        <v>329.7901341</v>
      </c>
      <c r="JA378" s="63">
        <f t="shared" si="5511"/>
        <v>392.6073025</v>
      </c>
      <c r="JB378" s="52">
        <f t="shared" si="57"/>
        <v>3769.030104</v>
      </c>
      <c r="JC378" s="2"/>
      <c r="JD378" s="2"/>
      <c r="JE378" s="19">
        <f t="shared" si="58"/>
        <v>0</v>
      </c>
      <c r="JF378" s="19">
        <f t="shared" si="59"/>
        <v>0</v>
      </c>
      <c r="JG378" s="48">
        <f t="shared" si="60"/>
        <v>0</v>
      </c>
      <c r="JH378" s="48">
        <f t="shared" si="61"/>
        <v>0</v>
      </c>
      <c r="JI378" s="48">
        <f t="shared" si="62"/>
        <v>0</v>
      </c>
      <c r="JJ378" s="48">
        <f t="shared" si="63"/>
        <v>0</v>
      </c>
      <c r="JK378" s="48">
        <f t="shared" si="64"/>
        <v>0</v>
      </c>
    </row>
    <row r="379" ht="19.5" customHeight="1" outlineLevel="1">
      <c r="A379" s="2"/>
      <c r="B379" s="13" t="s">
        <v>26</v>
      </c>
      <c r="C379" s="10">
        <f t="shared" ref="C379:N379" si="5512">C323-C351</f>
        <v>28.58400599</v>
      </c>
      <c r="D379" s="10">
        <f t="shared" si="5512"/>
        <v>31.21674338</v>
      </c>
      <c r="E379" s="10">
        <f t="shared" si="5512"/>
        <v>34.9777968</v>
      </c>
      <c r="F379" s="10">
        <f t="shared" si="5512"/>
        <v>34.9777968</v>
      </c>
      <c r="G379" s="10">
        <f t="shared" si="5512"/>
        <v>34.9777968</v>
      </c>
      <c r="H379" s="10">
        <f t="shared" si="5512"/>
        <v>37.98663954</v>
      </c>
      <c r="I379" s="10">
        <f t="shared" si="5512"/>
        <v>43.62821967</v>
      </c>
      <c r="J379" s="10">
        <f t="shared" si="5512"/>
        <v>42.49990364</v>
      </c>
      <c r="K379" s="10">
        <f t="shared" si="5512"/>
        <v>39.49106091</v>
      </c>
      <c r="L379" s="10">
        <f t="shared" si="5512"/>
        <v>37.23442885</v>
      </c>
      <c r="M379" s="10">
        <f t="shared" si="5512"/>
        <v>38.73885022</v>
      </c>
      <c r="N379" s="10">
        <f t="shared" si="5512"/>
        <v>47.01316775</v>
      </c>
      <c r="O379" s="10">
        <f t="shared" si="21"/>
        <v>451.3264104</v>
      </c>
      <c r="P379" s="10">
        <f t="shared" ref="P379:AA379" si="5513">P323-P351</f>
        <v>50.44175596</v>
      </c>
      <c r="Q379" s="10">
        <f t="shared" si="5513"/>
        <v>55.08770716</v>
      </c>
      <c r="R379" s="10">
        <f t="shared" si="5513"/>
        <v>61.72478032</v>
      </c>
      <c r="S379" s="10">
        <f t="shared" si="5513"/>
        <v>61.72478032</v>
      </c>
      <c r="T379" s="10">
        <f t="shared" si="5513"/>
        <v>61.72478032</v>
      </c>
      <c r="U379" s="10">
        <f t="shared" si="5513"/>
        <v>67.03443884</v>
      </c>
      <c r="V379" s="10">
        <f t="shared" si="5513"/>
        <v>76.99004857</v>
      </c>
      <c r="W379" s="10">
        <f t="shared" si="5513"/>
        <v>74.99892662</v>
      </c>
      <c r="X379" s="10">
        <f t="shared" si="5513"/>
        <v>69.6892681</v>
      </c>
      <c r="Y379" s="10">
        <f t="shared" si="5513"/>
        <v>65.70702421</v>
      </c>
      <c r="Z379" s="10">
        <f t="shared" si="5513"/>
        <v>68.36185347</v>
      </c>
      <c r="AA379" s="10">
        <f t="shared" si="5513"/>
        <v>82.9634144</v>
      </c>
      <c r="AB379" s="10">
        <f t="shared" si="23"/>
        <v>796.4487783</v>
      </c>
      <c r="AC379" s="10">
        <f t="shared" ref="AC379:AN379" si="5514">AC323-AC351</f>
        <v>85.37795683</v>
      </c>
      <c r="AD379" s="10">
        <f t="shared" si="5514"/>
        <v>93.24171602</v>
      </c>
      <c r="AE379" s="10">
        <f t="shared" si="5514"/>
        <v>104.4756577</v>
      </c>
      <c r="AF379" s="10">
        <f t="shared" si="5514"/>
        <v>104.4756577</v>
      </c>
      <c r="AG379" s="10">
        <f t="shared" si="5514"/>
        <v>104.4756577</v>
      </c>
      <c r="AH379" s="10">
        <f t="shared" si="5514"/>
        <v>113.4628111</v>
      </c>
      <c r="AI379" s="10">
        <f t="shared" si="5514"/>
        <v>130.3137236</v>
      </c>
      <c r="AJ379" s="10">
        <f t="shared" si="5514"/>
        <v>126.9435411</v>
      </c>
      <c r="AK379" s="10">
        <f t="shared" si="5514"/>
        <v>117.9563877</v>
      </c>
      <c r="AL379" s="10">
        <f t="shared" si="5514"/>
        <v>111.2160227</v>
      </c>
      <c r="AM379" s="10">
        <f t="shared" si="5514"/>
        <v>115.7095994</v>
      </c>
      <c r="AN379" s="10">
        <f t="shared" si="5514"/>
        <v>140.4242711</v>
      </c>
      <c r="AO379" s="10">
        <f t="shared" si="25"/>
        <v>1348.073003</v>
      </c>
      <c r="AP379" s="10">
        <f t="shared" ref="AP379:BA379" si="5515">AP323-AP351</f>
        <v>141.9367658</v>
      </c>
      <c r="AQ379" s="10">
        <f t="shared" si="5515"/>
        <v>155.009889</v>
      </c>
      <c r="AR379" s="10">
        <f t="shared" si="5515"/>
        <v>173.6857792</v>
      </c>
      <c r="AS379" s="10">
        <f t="shared" si="5515"/>
        <v>173.6857792</v>
      </c>
      <c r="AT379" s="10">
        <f t="shared" si="5515"/>
        <v>173.6857792</v>
      </c>
      <c r="AU379" s="10">
        <f t="shared" si="5515"/>
        <v>188.6264914</v>
      </c>
      <c r="AV379" s="10">
        <f t="shared" si="5515"/>
        <v>216.6403268</v>
      </c>
      <c r="AW379" s="10">
        <f t="shared" si="5515"/>
        <v>211.0375597</v>
      </c>
      <c r="AX379" s="10">
        <f t="shared" si="5515"/>
        <v>196.0968475</v>
      </c>
      <c r="AY379" s="10">
        <f t="shared" si="5515"/>
        <v>184.8913134</v>
      </c>
      <c r="AZ379" s="10">
        <f t="shared" si="5515"/>
        <v>192.3616695</v>
      </c>
      <c r="BA379" s="10">
        <f t="shared" si="5515"/>
        <v>233.448628</v>
      </c>
      <c r="BB379" s="10">
        <f t="shared" si="27"/>
        <v>2241.106829</v>
      </c>
      <c r="BC379" s="10">
        <f t="shared" ref="BC379:BN379" si="5516">BC323-BC351</f>
        <v>233.6011705</v>
      </c>
      <c r="BD379" s="10">
        <f t="shared" si="5516"/>
        <v>255.1170677</v>
      </c>
      <c r="BE379" s="10">
        <f t="shared" si="5516"/>
        <v>285.8540639</v>
      </c>
      <c r="BF379" s="10">
        <f t="shared" si="5516"/>
        <v>285.8540639</v>
      </c>
      <c r="BG379" s="10">
        <f t="shared" si="5516"/>
        <v>285.8540639</v>
      </c>
      <c r="BH379" s="10">
        <f t="shared" si="5516"/>
        <v>310.4436607</v>
      </c>
      <c r="BI379" s="10">
        <f t="shared" si="5516"/>
        <v>356.5491549</v>
      </c>
      <c r="BJ379" s="10">
        <f t="shared" si="5516"/>
        <v>347.3280561</v>
      </c>
      <c r="BK379" s="10">
        <f t="shared" si="5516"/>
        <v>322.7384592</v>
      </c>
      <c r="BL379" s="10">
        <f t="shared" si="5516"/>
        <v>304.2962615</v>
      </c>
      <c r="BM379" s="10">
        <f t="shared" si="5516"/>
        <v>316.59106</v>
      </c>
      <c r="BN379" s="10">
        <f t="shared" si="5516"/>
        <v>384.2124514</v>
      </c>
      <c r="BO379" s="10">
        <f t="shared" si="29"/>
        <v>3688.439534</v>
      </c>
      <c r="BP379" s="10">
        <f t="shared" ref="BP379:CA379" si="5517">BP323-BP351</f>
        <v>356.4049156</v>
      </c>
      <c r="BQ379" s="10">
        <f t="shared" si="5517"/>
        <v>389.2316842</v>
      </c>
      <c r="BR379" s="10">
        <f t="shared" si="5517"/>
        <v>436.1270678</v>
      </c>
      <c r="BS379" s="10">
        <f t="shared" si="5517"/>
        <v>436.1270678</v>
      </c>
      <c r="BT379" s="10">
        <f t="shared" si="5517"/>
        <v>436.1270678</v>
      </c>
      <c r="BU379" s="10">
        <f t="shared" si="5517"/>
        <v>473.6433747</v>
      </c>
      <c r="BV379" s="10">
        <f t="shared" si="5517"/>
        <v>543.9864502</v>
      </c>
      <c r="BW379" s="10">
        <f t="shared" si="5517"/>
        <v>529.9178351</v>
      </c>
      <c r="BX379" s="10">
        <f t="shared" si="5517"/>
        <v>492.4015282</v>
      </c>
      <c r="BY379" s="10">
        <f t="shared" si="5517"/>
        <v>464.264298</v>
      </c>
      <c r="BZ379" s="10">
        <f t="shared" si="5517"/>
        <v>483.0224514</v>
      </c>
      <c r="CA379" s="10">
        <f t="shared" si="5517"/>
        <v>586.1922954</v>
      </c>
      <c r="CB379" s="10">
        <f t="shared" si="31"/>
        <v>5627.446036</v>
      </c>
      <c r="CC379" s="10">
        <f t="shared" ref="CC379:CN379" si="5518">CC323-CC351</f>
        <v>540.5420616</v>
      </c>
      <c r="CD379" s="10">
        <f t="shared" si="5518"/>
        <v>590.3288304</v>
      </c>
      <c r="CE379" s="10">
        <f t="shared" si="5518"/>
        <v>661.4527859</v>
      </c>
      <c r="CF379" s="10">
        <f t="shared" si="5518"/>
        <v>661.4527859</v>
      </c>
      <c r="CG379" s="10">
        <f t="shared" si="5518"/>
        <v>661.4527859</v>
      </c>
      <c r="CH379" s="10">
        <f t="shared" si="5518"/>
        <v>718.3519502</v>
      </c>
      <c r="CI379" s="10">
        <f t="shared" si="5518"/>
        <v>825.0378835</v>
      </c>
      <c r="CJ379" s="10">
        <f t="shared" si="5518"/>
        <v>803.7006968</v>
      </c>
      <c r="CK379" s="10">
        <f t="shared" si="5518"/>
        <v>746.8015324</v>
      </c>
      <c r="CL379" s="10">
        <f t="shared" si="5518"/>
        <v>704.1271592</v>
      </c>
      <c r="CM379" s="10">
        <f t="shared" si="5518"/>
        <v>732.5767413</v>
      </c>
      <c r="CN379" s="10">
        <f t="shared" si="5518"/>
        <v>889.0494434</v>
      </c>
      <c r="CO379" s="10">
        <f t="shared" si="33"/>
        <v>8534.874656</v>
      </c>
      <c r="CP379" s="2"/>
      <c r="CQ379" s="2"/>
      <c r="CR379" s="48">
        <f>O379-'ОПУ БС'!C379</f>
        <v>0</v>
      </c>
      <c r="CS379" s="48">
        <f>AB379-'ОПУ БС'!D379</f>
        <v>0</v>
      </c>
      <c r="CT379" s="48">
        <f>AO379-'ОПУ БС'!E379</f>
        <v>0</v>
      </c>
      <c r="CU379" s="48">
        <f>BB379-'ОПУ БС'!F379</f>
        <v>0</v>
      </c>
      <c r="CV379" s="48">
        <f>BO379-'ОПУ БС'!G379</f>
        <v>0</v>
      </c>
      <c r="CW379" s="48">
        <f>CB379-'ОПУ БС'!H379</f>
        <v>0</v>
      </c>
      <c r="CX379" s="48">
        <f>CO379-'ОПУ БС'!I379</f>
        <v>0</v>
      </c>
      <c r="CY379" s="2"/>
      <c r="CZ379" s="2"/>
      <c r="DA379" s="54">
        <f t="shared" ref="DA379:DL379" si="5519">DA323-DA351</f>
        <v>0</v>
      </c>
      <c r="DB379" s="54">
        <f t="shared" si="5519"/>
        <v>0</v>
      </c>
      <c r="DC379" s="54">
        <f t="shared" si="5519"/>
        <v>0</v>
      </c>
      <c r="DD379" s="54">
        <f t="shared" si="5519"/>
        <v>0</v>
      </c>
      <c r="DE379" s="54">
        <f t="shared" si="5519"/>
        <v>0</v>
      </c>
      <c r="DF379" s="54">
        <f t="shared" si="5519"/>
        <v>-2.666041084</v>
      </c>
      <c r="DG379" s="54">
        <f t="shared" si="5519"/>
        <v>-3.06198778</v>
      </c>
      <c r="DH379" s="54">
        <f t="shared" si="5519"/>
        <v>-2.982798441</v>
      </c>
      <c r="DI379" s="54">
        <f t="shared" si="5519"/>
        <v>-2.77162687</v>
      </c>
      <c r="DJ379" s="54">
        <f t="shared" si="5519"/>
        <v>-2.613248191</v>
      </c>
      <c r="DK379" s="54">
        <f t="shared" si="5519"/>
        <v>-2.718833977</v>
      </c>
      <c r="DL379" s="54">
        <f t="shared" si="5519"/>
        <v>-3.299555797</v>
      </c>
      <c r="DM379" s="55">
        <f t="shared" si="35"/>
        <v>-20.11409214</v>
      </c>
      <c r="DN379" s="54">
        <f t="shared" ref="DN379:DY379" si="5520">DN323-DN351</f>
        <v>-3.723128869</v>
      </c>
      <c r="DO379" s="54">
        <f t="shared" si="5520"/>
        <v>-4.066048634</v>
      </c>
      <c r="DP379" s="54">
        <f t="shared" si="5520"/>
        <v>-4.555934011</v>
      </c>
      <c r="DQ379" s="54">
        <f t="shared" si="5520"/>
        <v>-4.555934011</v>
      </c>
      <c r="DR379" s="54">
        <f t="shared" si="5520"/>
        <v>-4.555934011</v>
      </c>
      <c r="DS379" s="54">
        <f t="shared" si="5520"/>
        <v>-4.947842313</v>
      </c>
      <c r="DT379" s="54">
        <f t="shared" si="5520"/>
        <v>-5.682670379</v>
      </c>
      <c r="DU379" s="54">
        <f t="shared" si="5520"/>
        <v>-5.535704766</v>
      </c>
      <c r="DV379" s="54">
        <f t="shared" si="5520"/>
        <v>-5.143796464</v>
      </c>
      <c r="DW379" s="54">
        <f t="shared" si="5520"/>
        <v>-4.849865238</v>
      </c>
      <c r="DX379" s="54">
        <f t="shared" si="5520"/>
        <v>-5.045819389</v>
      </c>
      <c r="DY379" s="54">
        <f t="shared" si="5520"/>
        <v>-6.123567219</v>
      </c>
      <c r="DZ379" s="50">
        <f t="shared" si="37"/>
        <v>-58.7862453</v>
      </c>
      <c r="EA379" s="54">
        <f t="shared" ref="EA379:EL379" si="5521">EA323-EA351</f>
        <v>-4.525456056</v>
      </c>
      <c r="EB379" s="54">
        <f t="shared" si="5521"/>
        <v>-4.942274377</v>
      </c>
      <c r="EC379" s="54">
        <f t="shared" si="5521"/>
        <v>-5.537729121</v>
      </c>
      <c r="ED379" s="54">
        <f t="shared" si="5521"/>
        <v>-5.537729121</v>
      </c>
      <c r="EE379" s="54">
        <f t="shared" si="5521"/>
        <v>-5.537729121</v>
      </c>
      <c r="EF379" s="54">
        <f t="shared" si="5521"/>
        <v>-6.014092917</v>
      </c>
      <c r="EG379" s="54">
        <f t="shared" si="5521"/>
        <v>-6.907275033</v>
      </c>
      <c r="EH379" s="54">
        <f t="shared" si="5521"/>
        <v>-6.72863861</v>
      </c>
      <c r="EI379" s="54">
        <f t="shared" si="5521"/>
        <v>-6.252274815</v>
      </c>
      <c r="EJ379" s="54">
        <f t="shared" si="5521"/>
        <v>-5.895001968</v>
      </c>
      <c r="EK379" s="54">
        <f t="shared" si="5521"/>
        <v>-6.133183866</v>
      </c>
      <c r="EL379" s="54">
        <f t="shared" si="5521"/>
        <v>-7.443184303</v>
      </c>
      <c r="EM379" s="50">
        <f t="shared" si="39"/>
        <v>-71.45456931</v>
      </c>
      <c r="EN379" s="54">
        <f t="shared" ref="EN379:EY379" si="5522">EN323-EN351</f>
        <v>-4.477104193</v>
      </c>
      <c r="EO379" s="54">
        <f t="shared" si="5522"/>
        <v>-4.889469053</v>
      </c>
      <c r="EP379" s="54">
        <f t="shared" si="5522"/>
        <v>-5.47856171</v>
      </c>
      <c r="EQ379" s="54">
        <f t="shared" si="5522"/>
        <v>-5.47856171</v>
      </c>
      <c r="ER379" s="54">
        <f t="shared" si="5522"/>
        <v>-5.47856171</v>
      </c>
      <c r="ES379" s="54">
        <f t="shared" si="5522"/>
        <v>-5.949835835</v>
      </c>
      <c r="ET379" s="54">
        <f t="shared" si="5522"/>
        <v>-6.833474821</v>
      </c>
      <c r="EU379" s="54">
        <f t="shared" si="5522"/>
        <v>-6.656747024</v>
      </c>
      <c r="EV379" s="54">
        <f t="shared" si="5522"/>
        <v>-6.185472898</v>
      </c>
      <c r="EW379" s="54">
        <f t="shared" si="5522"/>
        <v>-5.832017304</v>
      </c>
      <c r="EX379" s="54">
        <f t="shared" si="5522"/>
        <v>-6.067654367</v>
      </c>
      <c r="EY379" s="54">
        <f t="shared" si="5522"/>
        <v>-7.363658212</v>
      </c>
      <c r="EZ379" s="51">
        <f t="shared" si="41"/>
        <v>-70.69111884</v>
      </c>
      <c r="FA379" s="54">
        <f t="shared" ref="FA379:FL379" si="5523">FA323-FA351</f>
        <v>-3.009913357</v>
      </c>
      <c r="FB379" s="54">
        <f t="shared" si="5523"/>
        <v>-3.287142219</v>
      </c>
      <c r="FC379" s="54">
        <f t="shared" si="5523"/>
        <v>-3.68318345</v>
      </c>
      <c r="FD379" s="54">
        <f t="shared" si="5523"/>
        <v>-3.68318345</v>
      </c>
      <c r="FE379" s="54">
        <f t="shared" si="5523"/>
        <v>-3.68318345</v>
      </c>
      <c r="FF379" s="54">
        <f t="shared" si="5523"/>
        <v>-4.000016435</v>
      </c>
      <c r="FG379" s="54">
        <f t="shared" si="5523"/>
        <v>-4.594078282</v>
      </c>
      <c r="FH379" s="54">
        <f t="shared" si="5523"/>
        <v>-4.475265912</v>
      </c>
      <c r="FI379" s="54">
        <f t="shared" si="5523"/>
        <v>-4.158432927</v>
      </c>
      <c r="FJ379" s="54">
        <f t="shared" si="5523"/>
        <v>-3.920808189</v>
      </c>
      <c r="FK379" s="54">
        <f t="shared" si="5523"/>
        <v>-4.079224681</v>
      </c>
      <c r="FL379" s="54">
        <f t="shared" si="5523"/>
        <v>-4.95051539</v>
      </c>
      <c r="FM379" s="51">
        <f t="shared" si="43"/>
        <v>-47.52494774</v>
      </c>
      <c r="FN379" s="2"/>
      <c r="FO379" s="2"/>
      <c r="FP379" s="10">
        <f t="shared" ref="FP379:GA379" si="5524">FP323-FP351</f>
        <v>28.58400599</v>
      </c>
      <c r="FQ379" s="10">
        <f t="shared" si="5524"/>
        <v>31.21674338</v>
      </c>
      <c r="FR379" s="10">
        <f t="shared" si="5524"/>
        <v>34.9777968</v>
      </c>
      <c r="FS379" s="10">
        <f t="shared" si="5524"/>
        <v>34.9777968</v>
      </c>
      <c r="FT379" s="10">
        <f t="shared" si="5524"/>
        <v>34.9777968</v>
      </c>
      <c r="FU379" s="10">
        <f t="shared" si="5524"/>
        <v>37.98663954</v>
      </c>
      <c r="FV379" s="10">
        <f t="shared" si="5524"/>
        <v>43.62821967</v>
      </c>
      <c r="FW379" s="10">
        <f t="shared" si="5524"/>
        <v>42.49990364</v>
      </c>
      <c r="FX379" s="10">
        <f t="shared" si="5524"/>
        <v>39.49106091</v>
      </c>
      <c r="FY379" s="10">
        <f t="shared" si="5524"/>
        <v>37.23442885</v>
      </c>
      <c r="FZ379" s="10">
        <f t="shared" si="5524"/>
        <v>38.73885022</v>
      </c>
      <c r="GA379" s="10">
        <f t="shared" si="5524"/>
        <v>47.01316775</v>
      </c>
      <c r="GB379" s="52">
        <f t="shared" si="45"/>
        <v>451.3264104</v>
      </c>
      <c r="GC379" s="10">
        <f t="shared" ref="GC379:GN379" si="5525">GC323-GC351</f>
        <v>50.44175596</v>
      </c>
      <c r="GD379" s="10">
        <f t="shared" si="5525"/>
        <v>55.08770716</v>
      </c>
      <c r="GE379" s="10">
        <f t="shared" si="5525"/>
        <v>61.72478032</v>
      </c>
      <c r="GF379" s="10">
        <f t="shared" si="5525"/>
        <v>61.72478032</v>
      </c>
      <c r="GG379" s="10">
        <f t="shared" si="5525"/>
        <v>61.72478032</v>
      </c>
      <c r="GH379" s="10">
        <f t="shared" si="5525"/>
        <v>67.03443884</v>
      </c>
      <c r="GI379" s="10">
        <f t="shared" si="5525"/>
        <v>76.99004857</v>
      </c>
      <c r="GJ379" s="10">
        <f t="shared" si="5525"/>
        <v>74.99892662</v>
      </c>
      <c r="GK379" s="10">
        <f t="shared" si="5525"/>
        <v>69.6892681</v>
      </c>
      <c r="GL379" s="10">
        <f t="shared" si="5525"/>
        <v>65.70702421</v>
      </c>
      <c r="GM379" s="10">
        <f t="shared" si="5525"/>
        <v>68.36185347</v>
      </c>
      <c r="GN379" s="10">
        <f t="shared" si="5525"/>
        <v>82.9634144</v>
      </c>
      <c r="GO379" s="52">
        <f t="shared" si="47"/>
        <v>796.4487783</v>
      </c>
      <c r="GP379" s="63">
        <f t="shared" ref="GP379:HA379" si="5526">GP323-GP351</f>
        <v>85.37795683</v>
      </c>
      <c r="GQ379" s="63">
        <f t="shared" si="5526"/>
        <v>93.24171602</v>
      </c>
      <c r="GR379" s="63">
        <f t="shared" si="5526"/>
        <v>104.4756577</v>
      </c>
      <c r="GS379" s="63">
        <f t="shared" si="5526"/>
        <v>104.4756577</v>
      </c>
      <c r="GT379" s="63">
        <f t="shared" si="5526"/>
        <v>104.4756577</v>
      </c>
      <c r="GU379" s="63">
        <f t="shared" si="5526"/>
        <v>110.79677</v>
      </c>
      <c r="GV379" s="63">
        <f t="shared" si="5526"/>
        <v>127.2517358</v>
      </c>
      <c r="GW379" s="63">
        <f t="shared" si="5526"/>
        <v>123.9607426</v>
      </c>
      <c r="GX379" s="63">
        <f t="shared" si="5526"/>
        <v>115.1847609</v>
      </c>
      <c r="GY379" s="63">
        <f t="shared" si="5526"/>
        <v>108.6027745</v>
      </c>
      <c r="GZ379" s="63">
        <f t="shared" si="5526"/>
        <v>112.9907654</v>
      </c>
      <c r="HA379" s="63">
        <f t="shared" si="5526"/>
        <v>137.1247153</v>
      </c>
      <c r="HB379" s="52">
        <f t="shared" si="49"/>
        <v>1327.95891</v>
      </c>
      <c r="HC379" s="63">
        <f t="shared" ref="HC379:HN379" si="5527">HC323-HC351</f>
        <v>138.213637</v>
      </c>
      <c r="HD379" s="63">
        <f t="shared" si="5527"/>
        <v>150.9438404</v>
      </c>
      <c r="HE379" s="63">
        <f t="shared" si="5527"/>
        <v>169.1298452</v>
      </c>
      <c r="HF379" s="63">
        <f t="shared" si="5527"/>
        <v>169.1298452</v>
      </c>
      <c r="HG379" s="63">
        <f t="shared" si="5527"/>
        <v>169.1298452</v>
      </c>
      <c r="HH379" s="63">
        <f t="shared" si="5527"/>
        <v>183.6786491</v>
      </c>
      <c r="HI379" s="63">
        <f t="shared" si="5527"/>
        <v>210.9576564</v>
      </c>
      <c r="HJ379" s="63">
        <f t="shared" si="5527"/>
        <v>205.501855</v>
      </c>
      <c r="HK379" s="63">
        <f t="shared" si="5527"/>
        <v>190.9530511</v>
      </c>
      <c r="HL379" s="63">
        <f t="shared" si="5527"/>
        <v>180.0414481</v>
      </c>
      <c r="HM379" s="63">
        <f t="shared" si="5527"/>
        <v>187.3158501</v>
      </c>
      <c r="HN379" s="63">
        <f t="shared" si="5527"/>
        <v>227.3250608</v>
      </c>
      <c r="HO379" s="52">
        <f t="shared" si="51"/>
        <v>2182.320584</v>
      </c>
      <c r="HP379" s="63">
        <f t="shared" ref="HP379:IA379" si="5528">HP323-HP351</f>
        <v>229.0757144</v>
      </c>
      <c r="HQ379" s="63">
        <f t="shared" si="5528"/>
        <v>250.1747934</v>
      </c>
      <c r="HR379" s="63">
        <f t="shared" si="5528"/>
        <v>280.3163347</v>
      </c>
      <c r="HS379" s="63">
        <f t="shared" si="5528"/>
        <v>280.3163347</v>
      </c>
      <c r="HT379" s="63">
        <f t="shared" si="5528"/>
        <v>280.3163347</v>
      </c>
      <c r="HU379" s="63">
        <f t="shared" si="5528"/>
        <v>304.4295678</v>
      </c>
      <c r="HV379" s="63">
        <f t="shared" si="5528"/>
        <v>349.6418799</v>
      </c>
      <c r="HW379" s="63">
        <f t="shared" si="5528"/>
        <v>340.5994175</v>
      </c>
      <c r="HX379" s="63">
        <f t="shared" si="5528"/>
        <v>316.4861844</v>
      </c>
      <c r="HY379" s="63">
        <f t="shared" si="5528"/>
        <v>298.4012596</v>
      </c>
      <c r="HZ379" s="63">
        <f t="shared" si="5528"/>
        <v>310.4578761</v>
      </c>
      <c r="IA379" s="63">
        <f t="shared" si="5528"/>
        <v>376.7692671</v>
      </c>
      <c r="IB379" s="52">
        <f t="shared" si="53"/>
        <v>3616.984964</v>
      </c>
      <c r="IC379" s="63">
        <f t="shared" ref="IC379:IN379" si="5529">IC323-IC351</f>
        <v>351.9278114</v>
      </c>
      <c r="ID379" s="63">
        <f t="shared" si="5529"/>
        <v>384.3422151</v>
      </c>
      <c r="IE379" s="63">
        <f t="shared" si="5529"/>
        <v>430.6485061</v>
      </c>
      <c r="IF379" s="63">
        <f t="shared" si="5529"/>
        <v>430.6485061</v>
      </c>
      <c r="IG379" s="63">
        <f t="shared" si="5529"/>
        <v>430.6485061</v>
      </c>
      <c r="IH379" s="63">
        <f t="shared" si="5529"/>
        <v>467.6935389</v>
      </c>
      <c r="II379" s="63">
        <f t="shared" si="5529"/>
        <v>537.1529754</v>
      </c>
      <c r="IJ379" s="63">
        <f t="shared" si="5529"/>
        <v>523.2610881</v>
      </c>
      <c r="IK379" s="63">
        <f t="shared" si="5529"/>
        <v>486.2160553</v>
      </c>
      <c r="IL379" s="63">
        <f t="shared" si="5529"/>
        <v>458.4322807</v>
      </c>
      <c r="IM379" s="63">
        <f t="shared" si="5529"/>
        <v>476.9547971</v>
      </c>
      <c r="IN379" s="63">
        <f t="shared" si="5529"/>
        <v>578.8286372</v>
      </c>
      <c r="IO379" s="52">
        <f t="shared" si="55"/>
        <v>5556.754917</v>
      </c>
      <c r="IP379" s="63">
        <f t="shared" ref="IP379:JA379" si="5530">IP323-IP351</f>
        <v>537.5321482</v>
      </c>
      <c r="IQ379" s="63">
        <f t="shared" si="5530"/>
        <v>587.0416882</v>
      </c>
      <c r="IR379" s="63">
        <f t="shared" si="5530"/>
        <v>657.7696024</v>
      </c>
      <c r="IS379" s="63">
        <f t="shared" si="5530"/>
        <v>657.7696024</v>
      </c>
      <c r="IT379" s="63">
        <f t="shared" si="5530"/>
        <v>657.7696024</v>
      </c>
      <c r="IU379" s="63">
        <f t="shared" si="5530"/>
        <v>714.3519338</v>
      </c>
      <c r="IV379" s="63">
        <f t="shared" si="5530"/>
        <v>820.4438052</v>
      </c>
      <c r="IW379" s="63">
        <f t="shared" si="5530"/>
        <v>799.2254309</v>
      </c>
      <c r="IX379" s="63">
        <f t="shared" si="5530"/>
        <v>742.6430995</v>
      </c>
      <c r="IY379" s="63">
        <f t="shared" si="5530"/>
        <v>700.206351</v>
      </c>
      <c r="IZ379" s="63">
        <f t="shared" si="5530"/>
        <v>728.4975167</v>
      </c>
      <c r="JA379" s="63">
        <f t="shared" si="5530"/>
        <v>884.098928</v>
      </c>
      <c r="JB379" s="52">
        <f t="shared" si="57"/>
        <v>8487.349709</v>
      </c>
      <c r="JC379" s="2"/>
      <c r="JD379" s="2"/>
      <c r="JE379" s="19">
        <f t="shared" si="58"/>
        <v>0</v>
      </c>
      <c r="JF379" s="19">
        <f t="shared" si="59"/>
        <v>0</v>
      </c>
      <c r="JG379" s="48">
        <f t="shared" si="60"/>
        <v>0</v>
      </c>
      <c r="JH379" s="48">
        <f t="shared" si="61"/>
        <v>0</v>
      </c>
      <c r="JI379" s="48">
        <f t="shared" si="62"/>
        <v>0</v>
      </c>
      <c r="JJ379" s="48">
        <f t="shared" si="63"/>
        <v>0</v>
      </c>
      <c r="JK379" s="48">
        <f t="shared" si="64"/>
        <v>0</v>
      </c>
    </row>
    <row r="380" ht="19.5" customHeight="1" outlineLevel="1">
      <c r="A380" s="2"/>
      <c r="B380" s="13" t="s">
        <v>27</v>
      </c>
      <c r="C380" s="10">
        <f t="shared" ref="C380:N380" si="5531">C324-C352</f>
        <v>29.85496989</v>
      </c>
      <c r="D380" s="10">
        <f t="shared" si="5531"/>
        <v>32.60476975</v>
      </c>
      <c r="E380" s="10">
        <f t="shared" si="5531"/>
        <v>36.53305526</v>
      </c>
      <c r="F380" s="10">
        <f t="shared" si="5531"/>
        <v>36.53305526</v>
      </c>
      <c r="G380" s="10">
        <f t="shared" si="5531"/>
        <v>37.31871236</v>
      </c>
      <c r="H380" s="10">
        <f t="shared" si="5531"/>
        <v>39.28285512</v>
      </c>
      <c r="I380" s="10">
        <f t="shared" si="5531"/>
        <v>45.56811194</v>
      </c>
      <c r="J380" s="10">
        <f t="shared" si="5531"/>
        <v>44.38962628</v>
      </c>
      <c r="K380" s="10">
        <f t="shared" si="5531"/>
        <v>41.24699787</v>
      </c>
      <c r="L380" s="10">
        <f t="shared" si="5531"/>
        <v>38.89002657</v>
      </c>
      <c r="M380" s="10">
        <f t="shared" si="5531"/>
        <v>40.06851222</v>
      </c>
      <c r="N380" s="10">
        <f t="shared" si="5531"/>
        <v>49.1035689</v>
      </c>
      <c r="O380" s="10">
        <f t="shared" si="21"/>
        <v>471.3942614</v>
      </c>
      <c r="P380" s="10">
        <f t="shared" ref="P380:AA380" si="5532">P324-P352</f>
        <v>45.09249876</v>
      </c>
      <c r="Q380" s="10">
        <f t="shared" si="5532"/>
        <v>49.24575523</v>
      </c>
      <c r="R380" s="10">
        <f t="shared" si="5532"/>
        <v>55.17897875</v>
      </c>
      <c r="S380" s="10">
        <f t="shared" si="5532"/>
        <v>55.17897875</v>
      </c>
      <c r="T380" s="10">
        <f t="shared" si="5532"/>
        <v>56.36562346</v>
      </c>
      <c r="U380" s="10">
        <f t="shared" si="5532"/>
        <v>59.33223522</v>
      </c>
      <c r="V380" s="10">
        <f t="shared" si="5532"/>
        <v>68.82539285</v>
      </c>
      <c r="W380" s="10">
        <f t="shared" si="5532"/>
        <v>67.04542579</v>
      </c>
      <c r="X380" s="10">
        <f t="shared" si="5532"/>
        <v>62.29884698</v>
      </c>
      <c r="Y380" s="10">
        <f t="shared" si="5532"/>
        <v>58.73891286</v>
      </c>
      <c r="Z380" s="10">
        <f t="shared" si="5532"/>
        <v>60.51887992</v>
      </c>
      <c r="AA380" s="10">
        <f t="shared" si="5532"/>
        <v>74.16529402</v>
      </c>
      <c r="AB380" s="10">
        <f t="shared" si="23"/>
        <v>711.9868226</v>
      </c>
      <c r="AC380" s="10">
        <f t="shared" ref="AC380:AN380" si="5533">AC324-AC352</f>
        <v>68.36691477</v>
      </c>
      <c r="AD380" s="10">
        <f t="shared" si="5533"/>
        <v>74.66386745</v>
      </c>
      <c r="AE380" s="10">
        <f t="shared" si="5533"/>
        <v>83.65951413</v>
      </c>
      <c r="AF380" s="10">
        <f t="shared" si="5533"/>
        <v>83.65951413</v>
      </c>
      <c r="AG380" s="10">
        <f t="shared" si="5533"/>
        <v>85.45864347</v>
      </c>
      <c r="AH380" s="10">
        <f t="shared" si="5533"/>
        <v>89.95646681</v>
      </c>
      <c r="AI380" s="10">
        <f t="shared" si="5533"/>
        <v>104.3495015</v>
      </c>
      <c r="AJ380" s="10">
        <f t="shared" si="5533"/>
        <v>101.6508075</v>
      </c>
      <c r="AK380" s="10">
        <f t="shared" si="5533"/>
        <v>94.45429015</v>
      </c>
      <c r="AL380" s="10">
        <f t="shared" si="5533"/>
        <v>89.05690214</v>
      </c>
      <c r="AM380" s="10">
        <f t="shared" si="5533"/>
        <v>91.75559614</v>
      </c>
      <c r="AN380" s="10">
        <f t="shared" si="5533"/>
        <v>112.4455835</v>
      </c>
      <c r="AO380" s="10">
        <f t="shared" si="25"/>
        <v>1079.477602</v>
      </c>
      <c r="AP380" s="10">
        <f t="shared" ref="AP380:BA380" si="5534">AP324-AP352</f>
        <v>104.5699652</v>
      </c>
      <c r="AQ380" s="10">
        <f t="shared" si="5534"/>
        <v>114.2014094</v>
      </c>
      <c r="AR380" s="10">
        <f t="shared" si="5534"/>
        <v>127.9606154</v>
      </c>
      <c r="AS380" s="10">
        <f t="shared" si="5534"/>
        <v>127.9606154</v>
      </c>
      <c r="AT380" s="10">
        <f t="shared" si="5534"/>
        <v>130.7124565</v>
      </c>
      <c r="AU380" s="10">
        <f t="shared" si="5534"/>
        <v>137.5920595</v>
      </c>
      <c r="AV380" s="10">
        <f t="shared" si="5534"/>
        <v>159.606789</v>
      </c>
      <c r="AW380" s="10">
        <f t="shared" si="5534"/>
        <v>155.4790273</v>
      </c>
      <c r="AX380" s="10">
        <f t="shared" si="5534"/>
        <v>144.4716625</v>
      </c>
      <c r="AY380" s="10">
        <f t="shared" si="5534"/>
        <v>136.2161389</v>
      </c>
      <c r="AZ380" s="10">
        <f t="shared" si="5534"/>
        <v>140.3439007</v>
      </c>
      <c r="BA380" s="10">
        <f t="shared" si="5534"/>
        <v>171.9900744</v>
      </c>
      <c r="BB380" s="10">
        <f t="shared" si="27"/>
        <v>1651.104714</v>
      </c>
      <c r="BC380" s="10">
        <f t="shared" ref="BC380:BN380" si="5535">BC324-BC352</f>
        <v>161.1316553</v>
      </c>
      <c r="BD380" s="10">
        <f t="shared" si="5535"/>
        <v>175.9727288</v>
      </c>
      <c r="BE380" s="10">
        <f t="shared" si="5535"/>
        <v>197.1742624</v>
      </c>
      <c r="BF380" s="10">
        <f t="shared" si="5535"/>
        <v>197.1742624</v>
      </c>
      <c r="BG380" s="10">
        <f t="shared" si="5535"/>
        <v>201.4145691</v>
      </c>
      <c r="BH380" s="10">
        <f t="shared" si="5535"/>
        <v>212.0153359</v>
      </c>
      <c r="BI380" s="10">
        <f t="shared" si="5535"/>
        <v>245.9377896</v>
      </c>
      <c r="BJ380" s="10">
        <f t="shared" si="5535"/>
        <v>239.5773296</v>
      </c>
      <c r="BK380" s="10">
        <f t="shared" si="5535"/>
        <v>222.6161027</v>
      </c>
      <c r="BL380" s="10">
        <f t="shared" si="5535"/>
        <v>209.8951825</v>
      </c>
      <c r="BM380" s="10">
        <f t="shared" si="5535"/>
        <v>216.2556426</v>
      </c>
      <c r="BN380" s="10">
        <f t="shared" si="5535"/>
        <v>265.0191699</v>
      </c>
      <c r="BO380" s="10">
        <f t="shared" si="29"/>
        <v>2544.184031</v>
      </c>
      <c r="BP380" s="10">
        <f t="shared" ref="BP380:CA380" si="5536">BP324-BP352</f>
        <v>232.47594</v>
      </c>
      <c r="BQ380" s="10">
        <f t="shared" si="5536"/>
        <v>253.8881976</v>
      </c>
      <c r="BR380" s="10">
        <f t="shared" si="5536"/>
        <v>284.4771371</v>
      </c>
      <c r="BS380" s="10">
        <f t="shared" si="5536"/>
        <v>284.4771371</v>
      </c>
      <c r="BT380" s="10">
        <f t="shared" si="5536"/>
        <v>290.594925</v>
      </c>
      <c r="BU380" s="10">
        <f t="shared" si="5536"/>
        <v>305.8893947</v>
      </c>
      <c r="BV380" s="10">
        <f t="shared" si="5536"/>
        <v>354.8316979</v>
      </c>
      <c r="BW380" s="10">
        <f t="shared" si="5536"/>
        <v>345.655016</v>
      </c>
      <c r="BX380" s="10">
        <f t="shared" si="5536"/>
        <v>321.1838645</v>
      </c>
      <c r="BY380" s="10">
        <f t="shared" si="5536"/>
        <v>302.8305008</v>
      </c>
      <c r="BZ380" s="10">
        <f t="shared" si="5536"/>
        <v>312.0071826</v>
      </c>
      <c r="CA380" s="10">
        <f t="shared" si="5536"/>
        <v>382.3617434</v>
      </c>
      <c r="CB380" s="10">
        <f t="shared" si="31"/>
        <v>3670.672737</v>
      </c>
      <c r="CC380" s="10">
        <f t="shared" ref="CC380:CN380" si="5537">CC324-CC352</f>
        <v>338.5949322</v>
      </c>
      <c r="CD380" s="10">
        <f t="shared" si="5537"/>
        <v>369.7813075</v>
      </c>
      <c r="CE380" s="10">
        <f t="shared" si="5537"/>
        <v>414.3332723</v>
      </c>
      <c r="CF380" s="10">
        <f t="shared" si="5537"/>
        <v>414.3332723</v>
      </c>
      <c r="CG380" s="10">
        <f t="shared" si="5537"/>
        <v>423.2436653</v>
      </c>
      <c r="CH380" s="10">
        <f t="shared" si="5537"/>
        <v>445.5196476</v>
      </c>
      <c r="CI380" s="10">
        <f t="shared" si="5537"/>
        <v>516.8027913</v>
      </c>
      <c r="CJ380" s="10">
        <f t="shared" si="5537"/>
        <v>503.4372018</v>
      </c>
      <c r="CK380" s="10">
        <f t="shared" si="5537"/>
        <v>467.79563</v>
      </c>
      <c r="CL380" s="10">
        <f t="shared" si="5537"/>
        <v>441.0644512</v>
      </c>
      <c r="CM380" s="10">
        <f t="shared" si="5537"/>
        <v>454.4300406</v>
      </c>
      <c r="CN380" s="10">
        <f t="shared" si="5537"/>
        <v>556.8995596</v>
      </c>
      <c r="CO380" s="10">
        <f t="shared" si="33"/>
        <v>5346.235772</v>
      </c>
      <c r="CP380" s="2"/>
      <c r="CQ380" s="2"/>
      <c r="CR380" s="48">
        <f>O380-'ОПУ БС'!C380</f>
        <v>0</v>
      </c>
      <c r="CS380" s="48">
        <f>AB380-'ОПУ БС'!D380</f>
        <v>0</v>
      </c>
      <c r="CT380" s="48">
        <f>AO380-'ОПУ БС'!E380</f>
        <v>0</v>
      </c>
      <c r="CU380" s="48">
        <f>BB380-'ОПУ БС'!F380</f>
        <v>0</v>
      </c>
      <c r="CV380" s="48">
        <f>BO380-'ОПУ БС'!G380</f>
        <v>0</v>
      </c>
      <c r="CW380" s="48">
        <f>CB380-'ОПУ БС'!H380</f>
        <v>0</v>
      </c>
      <c r="CX380" s="48">
        <f>CO380-'ОПУ БС'!I380</f>
        <v>0</v>
      </c>
      <c r="CY380" s="2"/>
      <c r="CZ380" s="2"/>
      <c r="DA380" s="54">
        <f t="shared" ref="DA380:DL380" si="5538">DA324-DA352</f>
        <v>0</v>
      </c>
      <c r="DB380" s="54">
        <f t="shared" si="5538"/>
        <v>0</v>
      </c>
      <c r="DC380" s="54">
        <f t="shared" si="5538"/>
        <v>0</v>
      </c>
      <c r="DD380" s="54">
        <f t="shared" si="5538"/>
        <v>0</v>
      </c>
      <c r="DE380" s="54">
        <f t="shared" si="5538"/>
        <v>0</v>
      </c>
      <c r="DF380" s="54">
        <f t="shared" si="5538"/>
        <v>-2.113711392</v>
      </c>
      <c r="DG380" s="54">
        <f t="shared" si="5538"/>
        <v>-2.451905215</v>
      </c>
      <c r="DH380" s="54">
        <f t="shared" si="5538"/>
        <v>-2.388493873</v>
      </c>
      <c r="DI380" s="54">
        <f t="shared" si="5538"/>
        <v>-2.219396961</v>
      </c>
      <c r="DJ380" s="54">
        <f t="shared" si="5538"/>
        <v>-2.092574278</v>
      </c>
      <c r="DK380" s="54">
        <f t="shared" si="5538"/>
        <v>-2.15598562</v>
      </c>
      <c r="DL380" s="54">
        <f t="shared" si="5538"/>
        <v>-2.64213924</v>
      </c>
      <c r="DM380" s="55">
        <f t="shared" si="35"/>
        <v>-16.06420658</v>
      </c>
      <c r="DN380" s="54">
        <f t="shared" ref="DN380:DY380" si="5539">DN324-DN352</f>
        <v>-2.742964123</v>
      </c>
      <c r="DO380" s="54">
        <f t="shared" si="5539"/>
        <v>-2.995605556</v>
      </c>
      <c r="DP380" s="54">
        <f t="shared" si="5539"/>
        <v>-3.356521888</v>
      </c>
      <c r="DQ380" s="54">
        <f t="shared" si="5539"/>
        <v>-3.356521888</v>
      </c>
      <c r="DR380" s="54">
        <f t="shared" si="5539"/>
        <v>-3.428705154</v>
      </c>
      <c r="DS380" s="54">
        <f t="shared" si="5539"/>
        <v>-3.60916332</v>
      </c>
      <c r="DT380" s="54">
        <f t="shared" si="5539"/>
        <v>-4.186629451</v>
      </c>
      <c r="DU380" s="54">
        <f t="shared" si="5539"/>
        <v>-4.078354552</v>
      </c>
      <c r="DV380" s="54">
        <f t="shared" si="5539"/>
        <v>-3.789621486</v>
      </c>
      <c r="DW380" s="54">
        <f t="shared" si="5539"/>
        <v>-3.573071687</v>
      </c>
      <c r="DX380" s="54">
        <f t="shared" si="5539"/>
        <v>-3.681346586</v>
      </c>
      <c r="DY380" s="54">
        <f t="shared" si="5539"/>
        <v>-4.51145415</v>
      </c>
      <c r="DZ380" s="50">
        <f t="shared" si="37"/>
        <v>-43.30995984</v>
      </c>
      <c r="EA380" s="54">
        <f t="shared" ref="EA380:EL380" si="5540">EA324-EA352</f>
        <v>-3.121534981</v>
      </c>
      <c r="EB380" s="54">
        <f t="shared" si="5540"/>
        <v>-3.409044782</v>
      </c>
      <c r="EC380" s="54">
        <f t="shared" si="5540"/>
        <v>-3.819773069</v>
      </c>
      <c r="ED380" s="54">
        <f t="shared" si="5540"/>
        <v>-3.819773069</v>
      </c>
      <c r="EE380" s="54">
        <f t="shared" si="5540"/>
        <v>-3.901918727</v>
      </c>
      <c r="EF380" s="54">
        <f t="shared" si="5540"/>
        <v>-4.10728287</v>
      </c>
      <c r="EG380" s="54">
        <f t="shared" si="5540"/>
        <v>-4.764448129</v>
      </c>
      <c r="EH380" s="54">
        <f t="shared" si="5540"/>
        <v>-4.641229643</v>
      </c>
      <c r="EI380" s="54">
        <f t="shared" si="5540"/>
        <v>-4.312647014</v>
      </c>
      <c r="EJ380" s="54">
        <f t="shared" si="5540"/>
        <v>-4.066210041</v>
      </c>
      <c r="EK380" s="54">
        <f t="shared" si="5540"/>
        <v>-4.189428528</v>
      </c>
      <c r="EL380" s="54">
        <f t="shared" si="5540"/>
        <v>-5.134103588</v>
      </c>
      <c r="EM380" s="50">
        <f t="shared" si="39"/>
        <v>-49.28739444</v>
      </c>
      <c r="EN380" s="54">
        <f t="shared" ref="EN380:EY380" si="5541">EN324-EN352</f>
        <v>-2.920327302</v>
      </c>
      <c r="EO380" s="54">
        <f t="shared" si="5541"/>
        <v>-3.189304817</v>
      </c>
      <c r="EP380" s="54">
        <f t="shared" si="5541"/>
        <v>-3.573558409</v>
      </c>
      <c r="EQ380" s="54">
        <f t="shared" si="5541"/>
        <v>-3.573558409</v>
      </c>
      <c r="ER380" s="54">
        <f t="shared" si="5541"/>
        <v>-3.650409128</v>
      </c>
      <c r="ES380" s="54">
        <f t="shared" si="5541"/>
        <v>-3.842535924</v>
      </c>
      <c r="ET380" s="54">
        <f t="shared" si="5541"/>
        <v>-4.457341671</v>
      </c>
      <c r="EU380" s="54">
        <f t="shared" si="5541"/>
        <v>-4.342065594</v>
      </c>
      <c r="EV380" s="54">
        <f t="shared" si="5541"/>
        <v>-4.03466272</v>
      </c>
      <c r="EW380" s="54">
        <f t="shared" si="5541"/>
        <v>-3.804110564</v>
      </c>
      <c r="EX380" s="54">
        <f t="shared" si="5541"/>
        <v>-3.919386642</v>
      </c>
      <c r="EY380" s="54">
        <f t="shared" si="5541"/>
        <v>-4.803169905</v>
      </c>
      <c r="EZ380" s="51">
        <f t="shared" si="41"/>
        <v>-46.11043108</v>
      </c>
      <c r="FA380" s="54">
        <f t="shared" ref="FA380:FL380" si="5542">FA324-FA352</f>
        <v>-1.885406301</v>
      </c>
      <c r="FB380" s="54">
        <f t="shared" si="5542"/>
        <v>-2.059062145</v>
      </c>
      <c r="FC380" s="54">
        <f t="shared" si="5542"/>
        <v>-2.307141921</v>
      </c>
      <c r="FD380" s="54">
        <f t="shared" si="5542"/>
        <v>-2.307141921</v>
      </c>
      <c r="FE380" s="54">
        <f t="shared" si="5542"/>
        <v>-2.356757877</v>
      </c>
      <c r="FF380" s="54">
        <f t="shared" si="5542"/>
        <v>-2.480797765</v>
      </c>
      <c r="FG380" s="54">
        <f t="shared" si="5542"/>
        <v>-2.877725407</v>
      </c>
      <c r="FH380" s="54">
        <f t="shared" si="5542"/>
        <v>-2.803301474</v>
      </c>
      <c r="FI380" s="54">
        <f t="shared" si="5542"/>
        <v>-2.604837653</v>
      </c>
      <c r="FJ380" s="54">
        <f t="shared" si="5542"/>
        <v>-2.455989787</v>
      </c>
      <c r="FK380" s="54">
        <f t="shared" si="5542"/>
        <v>-2.53041372</v>
      </c>
      <c r="FL380" s="54">
        <f t="shared" si="5542"/>
        <v>-3.100997206</v>
      </c>
      <c r="FM380" s="51">
        <f t="shared" si="43"/>
        <v>-29.76957318</v>
      </c>
      <c r="FN380" s="2"/>
      <c r="FO380" s="2"/>
      <c r="FP380" s="10">
        <f t="shared" ref="FP380:GA380" si="5543">FP324-FP352</f>
        <v>29.85496989</v>
      </c>
      <c r="FQ380" s="10">
        <f t="shared" si="5543"/>
        <v>32.60476975</v>
      </c>
      <c r="FR380" s="10">
        <f t="shared" si="5543"/>
        <v>36.53305526</v>
      </c>
      <c r="FS380" s="10">
        <f t="shared" si="5543"/>
        <v>36.53305526</v>
      </c>
      <c r="FT380" s="10">
        <f t="shared" si="5543"/>
        <v>37.31871236</v>
      </c>
      <c r="FU380" s="10">
        <f t="shared" si="5543"/>
        <v>39.28285512</v>
      </c>
      <c r="FV380" s="10">
        <f t="shared" si="5543"/>
        <v>45.56811194</v>
      </c>
      <c r="FW380" s="10">
        <f t="shared" si="5543"/>
        <v>44.38962628</v>
      </c>
      <c r="FX380" s="10">
        <f t="shared" si="5543"/>
        <v>41.24699787</v>
      </c>
      <c r="FY380" s="10">
        <f t="shared" si="5543"/>
        <v>38.89002657</v>
      </c>
      <c r="FZ380" s="10">
        <f t="shared" si="5543"/>
        <v>40.06851222</v>
      </c>
      <c r="GA380" s="10">
        <f t="shared" si="5543"/>
        <v>49.1035689</v>
      </c>
      <c r="GB380" s="52">
        <f t="shared" si="45"/>
        <v>471.3942614</v>
      </c>
      <c r="GC380" s="10">
        <f t="shared" ref="GC380:GN380" si="5544">GC324-GC352</f>
        <v>45.09249876</v>
      </c>
      <c r="GD380" s="10">
        <f t="shared" si="5544"/>
        <v>49.24575523</v>
      </c>
      <c r="GE380" s="10">
        <f t="shared" si="5544"/>
        <v>55.17897875</v>
      </c>
      <c r="GF380" s="10">
        <f t="shared" si="5544"/>
        <v>55.17897875</v>
      </c>
      <c r="GG380" s="10">
        <f t="shared" si="5544"/>
        <v>56.36562346</v>
      </c>
      <c r="GH380" s="10">
        <f t="shared" si="5544"/>
        <v>59.33223522</v>
      </c>
      <c r="GI380" s="10">
        <f t="shared" si="5544"/>
        <v>68.82539285</v>
      </c>
      <c r="GJ380" s="10">
        <f t="shared" si="5544"/>
        <v>67.04542579</v>
      </c>
      <c r="GK380" s="10">
        <f t="shared" si="5544"/>
        <v>62.29884698</v>
      </c>
      <c r="GL380" s="10">
        <f t="shared" si="5544"/>
        <v>58.73891286</v>
      </c>
      <c r="GM380" s="10">
        <f t="shared" si="5544"/>
        <v>60.51887992</v>
      </c>
      <c r="GN380" s="10">
        <f t="shared" si="5544"/>
        <v>74.16529402</v>
      </c>
      <c r="GO380" s="52">
        <f t="shared" si="47"/>
        <v>711.9868226</v>
      </c>
      <c r="GP380" s="63">
        <f t="shared" ref="GP380:HA380" si="5545">GP324-GP352</f>
        <v>68.36691477</v>
      </c>
      <c r="GQ380" s="63">
        <f t="shared" si="5545"/>
        <v>74.66386745</v>
      </c>
      <c r="GR380" s="63">
        <f t="shared" si="5545"/>
        <v>83.65951413</v>
      </c>
      <c r="GS380" s="63">
        <f t="shared" si="5545"/>
        <v>83.65951413</v>
      </c>
      <c r="GT380" s="63">
        <f t="shared" si="5545"/>
        <v>85.45864347</v>
      </c>
      <c r="GU380" s="63">
        <f t="shared" si="5545"/>
        <v>87.84275541</v>
      </c>
      <c r="GV380" s="63">
        <f t="shared" si="5545"/>
        <v>101.8975963</v>
      </c>
      <c r="GW380" s="63">
        <f t="shared" si="5545"/>
        <v>99.26231362</v>
      </c>
      <c r="GX380" s="63">
        <f t="shared" si="5545"/>
        <v>92.23489319</v>
      </c>
      <c r="GY380" s="63">
        <f t="shared" si="5545"/>
        <v>86.96432786</v>
      </c>
      <c r="GZ380" s="63">
        <f t="shared" si="5545"/>
        <v>89.59961052</v>
      </c>
      <c r="HA380" s="63">
        <f t="shared" si="5545"/>
        <v>109.8034443</v>
      </c>
      <c r="HB380" s="52">
        <f t="shared" si="49"/>
        <v>1063.413395</v>
      </c>
      <c r="HC380" s="63">
        <f t="shared" ref="HC380:HN380" si="5546">HC324-HC352</f>
        <v>101.8270011</v>
      </c>
      <c r="HD380" s="63">
        <f t="shared" si="5546"/>
        <v>111.2058038</v>
      </c>
      <c r="HE380" s="63">
        <f t="shared" si="5546"/>
        <v>124.6040935</v>
      </c>
      <c r="HF380" s="63">
        <f t="shared" si="5546"/>
        <v>124.6040935</v>
      </c>
      <c r="HG380" s="63">
        <f t="shared" si="5546"/>
        <v>127.2837514</v>
      </c>
      <c r="HH380" s="63">
        <f t="shared" si="5546"/>
        <v>133.9828962</v>
      </c>
      <c r="HI380" s="63">
        <f t="shared" si="5546"/>
        <v>155.4201596</v>
      </c>
      <c r="HJ380" s="63">
        <f t="shared" si="5546"/>
        <v>151.4006727</v>
      </c>
      <c r="HK380" s="63">
        <f t="shared" si="5546"/>
        <v>140.682041</v>
      </c>
      <c r="HL380" s="63">
        <f t="shared" si="5546"/>
        <v>132.6430672</v>
      </c>
      <c r="HM380" s="63">
        <f t="shared" si="5546"/>
        <v>136.6625541</v>
      </c>
      <c r="HN380" s="63">
        <f t="shared" si="5546"/>
        <v>167.4786203</v>
      </c>
      <c r="HO380" s="52">
        <f t="shared" si="51"/>
        <v>1607.794754</v>
      </c>
      <c r="HP380" s="63">
        <f t="shared" ref="HP380:IA380" si="5547">HP324-HP352</f>
        <v>158.0101203</v>
      </c>
      <c r="HQ380" s="63">
        <f t="shared" si="5547"/>
        <v>172.563684</v>
      </c>
      <c r="HR380" s="63">
        <f t="shared" si="5547"/>
        <v>193.3544893</v>
      </c>
      <c r="HS380" s="63">
        <f t="shared" si="5547"/>
        <v>193.3544893</v>
      </c>
      <c r="HT380" s="63">
        <f t="shared" si="5547"/>
        <v>197.5126504</v>
      </c>
      <c r="HU380" s="63">
        <f t="shared" si="5547"/>
        <v>207.908053</v>
      </c>
      <c r="HV380" s="63">
        <f t="shared" si="5547"/>
        <v>241.1733415</v>
      </c>
      <c r="HW380" s="63">
        <f t="shared" si="5547"/>
        <v>234.9360999</v>
      </c>
      <c r="HX380" s="63">
        <f t="shared" si="5547"/>
        <v>218.3034557</v>
      </c>
      <c r="HY380" s="63">
        <f t="shared" si="5547"/>
        <v>205.8289725</v>
      </c>
      <c r="HZ380" s="63">
        <f t="shared" si="5547"/>
        <v>212.0662141</v>
      </c>
      <c r="IA380" s="63">
        <f t="shared" si="5547"/>
        <v>259.8850663</v>
      </c>
      <c r="IB380" s="52">
        <f t="shared" si="53"/>
        <v>2494.896636</v>
      </c>
      <c r="IC380" s="63">
        <f t="shared" ref="IC380:IN380" si="5548">IC324-IC352</f>
        <v>229.5556127</v>
      </c>
      <c r="ID380" s="63">
        <f t="shared" si="5548"/>
        <v>250.6988928</v>
      </c>
      <c r="IE380" s="63">
        <f t="shared" si="5548"/>
        <v>280.9035787</v>
      </c>
      <c r="IF380" s="63">
        <f t="shared" si="5548"/>
        <v>280.9035787</v>
      </c>
      <c r="IG380" s="63">
        <f t="shared" si="5548"/>
        <v>286.9445159</v>
      </c>
      <c r="IH380" s="63">
        <f t="shared" si="5548"/>
        <v>302.0468588</v>
      </c>
      <c r="II380" s="63">
        <f t="shared" si="5548"/>
        <v>350.3743562</v>
      </c>
      <c r="IJ380" s="63">
        <f t="shared" si="5548"/>
        <v>341.3129504</v>
      </c>
      <c r="IK380" s="63">
        <f t="shared" si="5548"/>
        <v>317.1492017</v>
      </c>
      <c r="IL380" s="63">
        <f t="shared" si="5548"/>
        <v>299.0263902</v>
      </c>
      <c r="IM380" s="63">
        <f t="shared" si="5548"/>
        <v>308.087796</v>
      </c>
      <c r="IN380" s="63">
        <f t="shared" si="5548"/>
        <v>377.5585735</v>
      </c>
      <c r="IO380" s="52">
        <f t="shared" si="55"/>
        <v>3624.562306</v>
      </c>
      <c r="IP380" s="63">
        <f t="shared" ref="IP380:JA380" si="5549">IP324-IP352</f>
        <v>336.7095259</v>
      </c>
      <c r="IQ380" s="63">
        <f t="shared" si="5549"/>
        <v>367.7222454</v>
      </c>
      <c r="IR380" s="63">
        <f t="shared" si="5549"/>
        <v>412.0261304</v>
      </c>
      <c r="IS380" s="63">
        <f t="shared" si="5549"/>
        <v>412.0261304</v>
      </c>
      <c r="IT380" s="63">
        <f t="shared" si="5549"/>
        <v>420.8869074</v>
      </c>
      <c r="IU380" s="63">
        <f t="shared" si="5549"/>
        <v>443.0388499</v>
      </c>
      <c r="IV380" s="63">
        <f t="shared" si="5549"/>
        <v>513.9250659</v>
      </c>
      <c r="IW380" s="63">
        <f t="shared" si="5549"/>
        <v>500.6339004</v>
      </c>
      <c r="IX380" s="63">
        <f t="shared" si="5549"/>
        <v>465.1907924</v>
      </c>
      <c r="IY380" s="63">
        <f t="shared" si="5549"/>
        <v>438.6084614</v>
      </c>
      <c r="IZ380" s="63">
        <f t="shared" si="5549"/>
        <v>451.8996269</v>
      </c>
      <c r="JA380" s="63">
        <f t="shared" si="5549"/>
        <v>553.7985623</v>
      </c>
      <c r="JB380" s="52">
        <f t="shared" si="57"/>
        <v>5316.466199</v>
      </c>
      <c r="JC380" s="2"/>
      <c r="JD380" s="2"/>
      <c r="JE380" s="19">
        <f t="shared" si="58"/>
        <v>0</v>
      </c>
      <c r="JF380" s="19">
        <f t="shared" si="59"/>
        <v>0</v>
      </c>
      <c r="JG380" s="48">
        <f t="shared" si="60"/>
        <v>0</v>
      </c>
      <c r="JH380" s="48">
        <f t="shared" si="61"/>
        <v>0</v>
      </c>
      <c r="JI380" s="48">
        <f t="shared" si="62"/>
        <v>0</v>
      </c>
      <c r="JJ380" s="48">
        <f t="shared" si="63"/>
        <v>0</v>
      </c>
      <c r="JK380" s="48">
        <f t="shared" si="64"/>
        <v>0</v>
      </c>
    </row>
    <row r="381" ht="19.5" customHeight="1" outlineLevel="1">
      <c r="A381" s="2"/>
      <c r="B381" s="13" t="s">
        <v>28</v>
      </c>
      <c r="C381" s="10">
        <f t="shared" ref="C381:N381" si="5550">C325-C353</f>
        <v>11.9018294</v>
      </c>
      <c r="D381" s="10">
        <f t="shared" si="5550"/>
        <v>12.99805053</v>
      </c>
      <c r="E381" s="10">
        <f t="shared" si="5550"/>
        <v>14.56408072</v>
      </c>
      <c r="F381" s="10">
        <f t="shared" si="5550"/>
        <v>14.56408072</v>
      </c>
      <c r="G381" s="10">
        <f t="shared" si="5550"/>
        <v>14.87728676</v>
      </c>
      <c r="H381" s="10">
        <f t="shared" si="5550"/>
        <v>15.81690487</v>
      </c>
      <c r="I381" s="10">
        <f t="shared" si="5550"/>
        <v>15.81690487</v>
      </c>
      <c r="J381" s="10">
        <f t="shared" si="5550"/>
        <v>17.69614109</v>
      </c>
      <c r="K381" s="10">
        <f t="shared" si="5550"/>
        <v>16.44331694</v>
      </c>
      <c r="L381" s="10">
        <f t="shared" si="5550"/>
        <v>15.50369883</v>
      </c>
      <c r="M381" s="10">
        <f t="shared" si="5550"/>
        <v>18.16595014</v>
      </c>
      <c r="N381" s="10">
        <f t="shared" si="5550"/>
        <v>19.57537731</v>
      </c>
      <c r="O381" s="10">
        <f t="shared" si="21"/>
        <v>187.9236222</v>
      </c>
      <c r="P381" s="10">
        <f t="shared" ref="P381:AA381" si="5551">P325-P353</f>
        <v>15.04140256</v>
      </c>
      <c r="Q381" s="10">
        <f t="shared" si="5551"/>
        <v>16.4267949</v>
      </c>
      <c r="R381" s="10">
        <f t="shared" si="5551"/>
        <v>18.40592682</v>
      </c>
      <c r="S381" s="10">
        <f t="shared" si="5551"/>
        <v>18.40592682</v>
      </c>
      <c r="T381" s="10">
        <f t="shared" si="5551"/>
        <v>18.8017532</v>
      </c>
      <c r="U381" s="10">
        <f t="shared" si="5551"/>
        <v>19.98923235</v>
      </c>
      <c r="V381" s="10">
        <f t="shared" si="5551"/>
        <v>19.98923235</v>
      </c>
      <c r="W381" s="10">
        <f t="shared" si="5551"/>
        <v>22.36419065</v>
      </c>
      <c r="X381" s="10">
        <f t="shared" si="5551"/>
        <v>20.78088512</v>
      </c>
      <c r="Y381" s="10">
        <f t="shared" si="5551"/>
        <v>19.59340597</v>
      </c>
      <c r="Z381" s="10">
        <f t="shared" si="5551"/>
        <v>22.95793023</v>
      </c>
      <c r="AA381" s="10">
        <f t="shared" si="5551"/>
        <v>24.73914895</v>
      </c>
      <c r="AB381" s="10">
        <f t="shared" si="23"/>
        <v>237.4958299</v>
      </c>
      <c r="AC381" s="10">
        <f t="shared" ref="AC381:AN381" si="5552">AC325-AC353</f>
        <v>18.63590535</v>
      </c>
      <c r="AD381" s="10">
        <f t="shared" si="5552"/>
        <v>20.35237032</v>
      </c>
      <c r="AE381" s="10">
        <f t="shared" si="5552"/>
        <v>22.80446313</v>
      </c>
      <c r="AF381" s="10">
        <f t="shared" si="5552"/>
        <v>22.80446313</v>
      </c>
      <c r="AG381" s="10">
        <f t="shared" si="5552"/>
        <v>23.29488169</v>
      </c>
      <c r="AH381" s="10">
        <f t="shared" si="5552"/>
        <v>24.76613738</v>
      </c>
      <c r="AI381" s="10">
        <f t="shared" si="5552"/>
        <v>24.76613738</v>
      </c>
      <c r="AJ381" s="10">
        <f t="shared" si="5552"/>
        <v>27.70864875</v>
      </c>
      <c r="AK381" s="10">
        <f t="shared" si="5552"/>
        <v>25.7469745</v>
      </c>
      <c r="AL381" s="10">
        <f t="shared" si="5552"/>
        <v>24.27571881</v>
      </c>
      <c r="AM381" s="10">
        <f t="shared" si="5552"/>
        <v>28.44427659</v>
      </c>
      <c r="AN381" s="10">
        <f t="shared" si="5552"/>
        <v>30.65116012</v>
      </c>
      <c r="AO381" s="10">
        <f t="shared" si="25"/>
        <v>294.2511371</v>
      </c>
      <c r="AP381" s="10">
        <f t="shared" ref="AP381:BA381" si="5553">AP325-AP353</f>
        <v>24.3764951</v>
      </c>
      <c r="AQ381" s="10">
        <f t="shared" si="5553"/>
        <v>26.62169859</v>
      </c>
      <c r="AR381" s="10">
        <f t="shared" si="5553"/>
        <v>29.82913216</v>
      </c>
      <c r="AS381" s="10">
        <f t="shared" si="5553"/>
        <v>29.82913216</v>
      </c>
      <c r="AT381" s="10">
        <f t="shared" si="5553"/>
        <v>30.47061887</v>
      </c>
      <c r="AU381" s="10">
        <f t="shared" si="5553"/>
        <v>32.39507901</v>
      </c>
      <c r="AV381" s="10">
        <f t="shared" si="5553"/>
        <v>32.39507901</v>
      </c>
      <c r="AW381" s="10">
        <f t="shared" si="5553"/>
        <v>36.24399929</v>
      </c>
      <c r="AX381" s="10">
        <f t="shared" si="5553"/>
        <v>33.67805244</v>
      </c>
      <c r="AY381" s="10">
        <f t="shared" si="5553"/>
        <v>31.7535923</v>
      </c>
      <c r="AZ381" s="10">
        <f t="shared" si="5553"/>
        <v>37.20622936</v>
      </c>
      <c r="BA381" s="10">
        <f t="shared" si="5553"/>
        <v>40.09291957</v>
      </c>
      <c r="BB381" s="10">
        <f t="shared" si="27"/>
        <v>384.8920279</v>
      </c>
      <c r="BC381" s="10">
        <f t="shared" ref="BC381:BN381" si="5554">BC325-BC353</f>
        <v>33.42710761</v>
      </c>
      <c r="BD381" s="10">
        <f t="shared" si="5554"/>
        <v>36.50592015</v>
      </c>
      <c r="BE381" s="10">
        <f t="shared" si="5554"/>
        <v>40.90422378</v>
      </c>
      <c r="BF381" s="10">
        <f t="shared" si="5554"/>
        <v>40.90422378</v>
      </c>
      <c r="BG381" s="10">
        <f t="shared" si="5554"/>
        <v>41.78388451</v>
      </c>
      <c r="BH381" s="10">
        <f t="shared" si="5554"/>
        <v>44.42286669</v>
      </c>
      <c r="BI381" s="10">
        <f t="shared" si="5554"/>
        <v>44.42286669</v>
      </c>
      <c r="BJ381" s="10">
        <f t="shared" si="5554"/>
        <v>49.70083105</v>
      </c>
      <c r="BK381" s="10">
        <f t="shared" si="5554"/>
        <v>46.18218814</v>
      </c>
      <c r="BL381" s="10">
        <f t="shared" si="5554"/>
        <v>43.54320596</v>
      </c>
      <c r="BM381" s="10">
        <f t="shared" si="5554"/>
        <v>51.02032214</v>
      </c>
      <c r="BN381" s="10">
        <f t="shared" si="5554"/>
        <v>54.97879541</v>
      </c>
      <c r="BO381" s="10">
        <f t="shared" si="29"/>
        <v>527.7964359</v>
      </c>
      <c r="BP381" s="10">
        <f t="shared" ref="BP381:CA381" si="5555">BP325-BP353</f>
        <v>44.03410869</v>
      </c>
      <c r="BQ381" s="10">
        <f t="shared" si="5555"/>
        <v>48.08988186</v>
      </c>
      <c r="BR381" s="10">
        <f t="shared" si="5555"/>
        <v>53.88384353</v>
      </c>
      <c r="BS381" s="10">
        <f t="shared" si="5555"/>
        <v>53.88384353</v>
      </c>
      <c r="BT381" s="10">
        <f t="shared" si="5555"/>
        <v>55.04263586</v>
      </c>
      <c r="BU381" s="10">
        <f t="shared" si="5555"/>
        <v>58.51901286</v>
      </c>
      <c r="BV381" s="10">
        <f t="shared" si="5555"/>
        <v>58.51901286</v>
      </c>
      <c r="BW381" s="10">
        <f t="shared" si="5555"/>
        <v>65.47176687</v>
      </c>
      <c r="BX381" s="10">
        <f t="shared" si="5555"/>
        <v>60.83659753</v>
      </c>
      <c r="BY381" s="10">
        <f t="shared" si="5555"/>
        <v>57.36022053</v>
      </c>
      <c r="BZ381" s="10">
        <f t="shared" si="5555"/>
        <v>67.20995537</v>
      </c>
      <c r="CA381" s="10">
        <f t="shared" si="5555"/>
        <v>72.42452087</v>
      </c>
      <c r="CB381" s="10">
        <f t="shared" si="31"/>
        <v>695.2754004</v>
      </c>
      <c r="CC381" s="10">
        <f t="shared" ref="CC381:CN381" si="5556">CC325-CC353</f>
        <v>60.60948847</v>
      </c>
      <c r="CD381" s="10">
        <f t="shared" si="5556"/>
        <v>66.19194136</v>
      </c>
      <c r="CE381" s="10">
        <f t="shared" si="5556"/>
        <v>74.16687405</v>
      </c>
      <c r="CF381" s="10">
        <f t="shared" si="5556"/>
        <v>74.16687405</v>
      </c>
      <c r="CG381" s="10">
        <f t="shared" si="5556"/>
        <v>75.76186059</v>
      </c>
      <c r="CH381" s="10">
        <f t="shared" si="5556"/>
        <v>80.54682021</v>
      </c>
      <c r="CI381" s="10">
        <f t="shared" si="5556"/>
        <v>80.54682021</v>
      </c>
      <c r="CJ381" s="10">
        <f t="shared" si="5556"/>
        <v>90.11673944</v>
      </c>
      <c r="CK381" s="10">
        <f t="shared" si="5556"/>
        <v>83.73679328</v>
      </c>
      <c r="CL381" s="10">
        <f t="shared" si="5556"/>
        <v>78.95183367</v>
      </c>
      <c r="CM381" s="10">
        <f t="shared" si="5556"/>
        <v>92.50921925</v>
      </c>
      <c r="CN381" s="10">
        <f t="shared" si="5556"/>
        <v>99.68665867</v>
      </c>
      <c r="CO381" s="10">
        <f t="shared" si="33"/>
        <v>956.9919232</v>
      </c>
      <c r="CP381" s="2"/>
      <c r="CQ381" s="2"/>
      <c r="CR381" s="48">
        <f>O381-'ОПУ БС'!C381</f>
        <v>0</v>
      </c>
      <c r="CS381" s="48">
        <f>AB381-'ОПУ БС'!D381</f>
        <v>0</v>
      </c>
      <c r="CT381" s="48">
        <f>AO381-'ОПУ БС'!E381</f>
        <v>0</v>
      </c>
      <c r="CU381" s="48">
        <f>BB381-'ОПУ БС'!F381</f>
        <v>0</v>
      </c>
      <c r="CV381" s="48">
        <f>BO381-'ОПУ БС'!G381</f>
        <v>0</v>
      </c>
      <c r="CW381" s="48">
        <f>CB381-'ОПУ БС'!H381</f>
        <v>0</v>
      </c>
      <c r="CX381" s="48">
        <f>CO381-'ОПУ БС'!I381</f>
        <v>0</v>
      </c>
      <c r="CY381" s="2"/>
      <c r="CZ381" s="2"/>
      <c r="DA381" s="54">
        <f t="shared" ref="DA381:DL381" si="5557">DA325-DA353</f>
        <v>0</v>
      </c>
      <c r="DB381" s="54">
        <f t="shared" si="5557"/>
        <v>0</v>
      </c>
      <c r="DC381" s="54">
        <f t="shared" si="5557"/>
        <v>0</v>
      </c>
      <c r="DD381" s="54">
        <f t="shared" si="5557"/>
        <v>0</v>
      </c>
      <c r="DE381" s="54">
        <f t="shared" si="5557"/>
        <v>0</v>
      </c>
      <c r="DF381" s="54">
        <f t="shared" si="5557"/>
        <v>-0.5819311114</v>
      </c>
      <c r="DG381" s="54">
        <f t="shared" si="5557"/>
        <v>-0.5819311114</v>
      </c>
      <c r="DH381" s="54">
        <f t="shared" si="5557"/>
        <v>-0.6510714415</v>
      </c>
      <c r="DI381" s="54">
        <f t="shared" si="5557"/>
        <v>-0.6049778881</v>
      </c>
      <c r="DJ381" s="54">
        <f t="shared" si="5557"/>
        <v>-0.570407723</v>
      </c>
      <c r="DK381" s="54">
        <f t="shared" si="5557"/>
        <v>-0.668356524</v>
      </c>
      <c r="DL381" s="54">
        <f t="shared" si="5557"/>
        <v>-0.7202117715</v>
      </c>
      <c r="DM381" s="55">
        <f t="shared" si="35"/>
        <v>-4.378887571</v>
      </c>
      <c r="DN381" s="54">
        <f t="shared" ref="DN381:DY381" si="5558">DN325-DN353</f>
        <v>-0.6394173638</v>
      </c>
      <c r="DO381" s="54">
        <f t="shared" si="5558"/>
        <v>-0.6983110684</v>
      </c>
      <c r="DP381" s="54">
        <f t="shared" si="5558"/>
        <v>-0.782444932</v>
      </c>
      <c r="DQ381" s="54">
        <f t="shared" si="5558"/>
        <v>-0.782444932</v>
      </c>
      <c r="DR381" s="54">
        <f t="shared" si="5558"/>
        <v>-0.7992717048</v>
      </c>
      <c r="DS381" s="54">
        <f t="shared" si="5558"/>
        <v>-0.8497520229</v>
      </c>
      <c r="DT381" s="54">
        <f t="shared" si="5558"/>
        <v>-0.8497520229</v>
      </c>
      <c r="DU381" s="54">
        <f t="shared" si="5558"/>
        <v>-0.9507126593</v>
      </c>
      <c r="DV381" s="54">
        <f t="shared" si="5558"/>
        <v>-0.8834055684</v>
      </c>
      <c r="DW381" s="54">
        <f t="shared" si="5558"/>
        <v>-0.8329252502</v>
      </c>
      <c r="DX381" s="54">
        <f t="shared" si="5558"/>
        <v>-0.9759528184</v>
      </c>
      <c r="DY381" s="54">
        <f t="shared" si="5558"/>
        <v>-1.051673296</v>
      </c>
      <c r="DZ381" s="50">
        <f t="shared" si="37"/>
        <v>-10.09606364</v>
      </c>
      <c r="EA381" s="54">
        <f t="shared" ref="EA381:EL381" si="5559">EA325-EA353</f>
        <v>-0.6475691293</v>
      </c>
      <c r="EB381" s="54">
        <f t="shared" si="5559"/>
        <v>-0.7072136544</v>
      </c>
      <c r="EC381" s="54">
        <f t="shared" si="5559"/>
        <v>-0.7924201188</v>
      </c>
      <c r="ED381" s="54">
        <f t="shared" si="5559"/>
        <v>-0.7924201188</v>
      </c>
      <c r="EE381" s="54">
        <f t="shared" si="5559"/>
        <v>-0.8094614117</v>
      </c>
      <c r="EF381" s="54">
        <f t="shared" si="5559"/>
        <v>-0.8605852903</v>
      </c>
      <c r="EG381" s="54">
        <f t="shared" si="5559"/>
        <v>-0.8605852903</v>
      </c>
      <c r="EH381" s="54">
        <f t="shared" si="5559"/>
        <v>-0.9628330476</v>
      </c>
      <c r="EI381" s="54">
        <f t="shared" si="5559"/>
        <v>-0.8946678761</v>
      </c>
      <c r="EJ381" s="54">
        <f t="shared" si="5559"/>
        <v>-0.8435439974</v>
      </c>
      <c r="EK381" s="54">
        <f t="shared" si="5559"/>
        <v>-0.9883949869</v>
      </c>
      <c r="EL381" s="54">
        <f t="shared" si="5559"/>
        <v>-1.065080805</v>
      </c>
      <c r="EM381" s="50">
        <f t="shared" si="39"/>
        <v>-10.22477573</v>
      </c>
      <c r="EN381" s="54">
        <f t="shared" ref="EN381:EY381" si="5560">EN325-EN353</f>
        <v>-0.5531497575</v>
      </c>
      <c r="EO381" s="54">
        <f t="shared" si="5560"/>
        <v>-0.6040977615</v>
      </c>
      <c r="EP381" s="54">
        <f t="shared" si="5560"/>
        <v>-0.6768806243</v>
      </c>
      <c r="EQ381" s="54">
        <f t="shared" si="5560"/>
        <v>-0.6768806243</v>
      </c>
      <c r="ER381" s="54">
        <f t="shared" si="5560"/>
        <v>-0.6914371969</v>
      </c>
      <c r="ES381" s="54">
        <f t="shared" si="5560"/>
        <v>-0.7351069146</v>
      </c>
      <c r="ET381" s="54">
        <f t="shared" si="5560"/>
        <v>-0.7351069146</v>
      </c>
      <c r="EU381" s="54">
        <f t="shared" si="5560"/>
        <v>-0.8224463499</v>
      </c>
      <c r="EV381" s="54">
        <f t="shared" si="5560"/>
        <v>-0.7642200597</v>
      </c>
      <c r="EW381" s="54">
        <f t="shared" si="5560"/>
        <v>-0.720550342</v>
      </c>
      <c r="EX381" s="54">
        <f t="shared" si="5560"/>
        <v>-0.8442812088</v>
      </c>
      <c r="EY381" s="54">
        <f t="shared" si="5560"/>
        <v>-0.9097857853</v>
      </c>
      <c r="EZ381" s="51">
        <f t="shared" si="41"/>
        <v>-8.733943539</v>
      </c>
      <c r="FA381" s="54">
        <f t="shared" ref="FA381:FL381" si="5561">FA325-FA353</f>
        <v>-0.3374932718</v>
      </c>
      <c r="FB381" s="54">
        <f t="shared" si="5561"/>
        <v>-0.3685781784</v>
      </c>
      <c r="FC381" s="54">
        <f t="shared" si="5561"/>
        <v>-0.4129851879</v>
      </c>
      <c r="FD381" s="54">
        <f t="shared" si="5561"/>
        <v>-0.4129851879</v>
      </c>
      <c r="FE381" s="54">
        <f t="shared" si="5561"/>
        <v>-0.4218665897</v>
      </c>
      <c r="FF381" s="54">
        <f t="shared" si="5561"/>
        <v>-0.4485107954</v>
      </c>
      <c r="FG381" s="54">
        <f t="shared" si="5561"/>
        <v>-0.4485107954</v>
      </c>
      <c r="FH381" s="54">
        <f t="shared" si="5561"/>
        <v>-0.5017992067</v>
      </c>
      <c r="FI381" s="54">
        <f t="shared" si="5561"/>
        <v>-0.4662735992</v>
      </c>
      <c r="FJ381" s="54">
        <f t="shared" si="5561"/>
        <v>-0.4396293935</v>
      </c>
      <c r="FK381" s="54">
        <f t="shared" si="5561"/>
        <v>-0.5151213096</v>
      </c>
      <c r="FL381" s="54">
        <f t="shared" si="5561"/>
        <v>-0.5550876181</v>
      </c>
      <c r="FM381" s="51">
        <f t="shared" si="43"/>
        <v>-5.328841134</v>
      </c>
      <c r="FN381" s="2"/>
      <c r="FO381" s="2"/>
      <c r="FP381" s="10">
        <f t="shared" ref="FP381:GA381" si="5562">FP325-FP353</f>
        <v>11.9018294</v>
      </c>
      <c r="FQ381" s="10">
        <f t="shared" si="5562"/>
        <v>12.99805053</v>
      </c>
      <c r="FR381" s="10">
        <f t="shared" si="5562"/>
        <v>14.56408072</v>
      </c>
      <c r="FS381" s="10">
        <f t="shared" si="5562"/>
        <v>14.56408072</v>
      </c>
      <c r="FT381" s="10">
        <f t="shared" si="5562"/>
        <v>14.87728676</v>
      </c>
      <c r="FU381" s="10">
        <f t="shared" si="5562"/>
        <v>15.81690487</v>
      </c>
      <c r="FV381" s="10">
        <f t="shared" si="5562"/>
        <v>15.81690487</v>
      </c>
      <c r="FW381" s="10">
        <f t="shared" si="5562"/>
        <v>17.69614109</v>
      </c>
      <c r="FX381" s="10">
        <f t="shared" si="5562"/>
        <v>16.44331694</v>
      </c>
      <c r="FY381" s="10">
        <f t="shared" si="5562"/>
        <v>15.50369883</v>
      </c>
      <c r="FZ381" s="10">
        <f t="shared" si="5562"/>
        <v>18.16595014</v>
      </c>
      <c r="GA381" s="10">
        <f t="shared" si="5562"/>
        <v>19.57537731</v>
      </c>
      <c r="GB381" s="52">
        <f t="shared" si="45"/>
        <v>187.9236222</v>
      </c>
      <c r="GC381" s="10">
        <f t="shared" ref="GC381:GN381" si="5563">GC325-GC353</f>
        <v>15.04140256</v>
      </c>
      <c r="GD381" s="10">
        <f t="shared" si="5563"/>
        <v>16.4267949</v>
      </c>
      <c r="GE381" s="10">
        <f t="shared" si="5563"/>
        <v>18.40592682</v>
      </c>
      <c r="GF381" s="10">
        <f t="shared" si="5563"/>
        <v>18.40592682</v>
      </c>
      <c r="GG381" s="10">
        <f t="shared" si="5563"/>
        <v>18.8017532</v>
      </c>
      <c r="GH381" s="10">
        <f t="shared" si="5563"/>
        <v>19.98923235</v>
      </c>
      <c r="GI381" s="10">
        <f t="shared" si="5563"/>
        <v>19.98923235</v>
      </c>
      <c r="GJ381" s="10">
        <f t="shared" si="5563"/>
        <v>22.36419065</v>
      </c>
      <c r="GK381" s="10">
        <f t="shared" si="5563"/>
        <v>20.78088512</v>
      </c>
      <c r="GL381" s="10">
        <f t="shared" si="5563"/>
        <v>19.59340597</v>
      </c>
      <c r="GM381" s="10">
        <f t="shared" si="5563"/>
        <v>22.95793023</v>
      </c>
      <c r="GN381" s="10">
        <f t="shared" si="5563"/>
        <v>24.73914895</v>
      </c>
      <c r="GO381" s="52">
        <f t="shared" si="47"/>
        <v>237.4958299</v>
      </c>
      <c r="GP381" s="63">
        <f t="shared" ref="GP381:HA381" si="5564">GP325-GP353</f>
        <v>18.63590535</v>
      </c>
      <c r="GQ381" s="63">
        <f t="shared" si="5564"/>
        <v>20.35237032</v>
      </c>
      <c r="GR381" s="63">
        <f t="shared" si="5564"/>
        <v>22.80446313</v>
      </c>
      <c r="GS381" s="63">
        <f t="shared" si="5564"/>
        <v>22.80446313</v>
      </c>
      <c r="GT381" s="63">
        <f t="shared" si="5564"/>
        <v>23.29488169</v>
      </c>
      <c r="GU381" s="63">
        <f t="shared" si="5564"/>
        <v>24.18420626</v>
      </c>
      <c r="GV381" s="63">
        <f t="shared" si="5564"/>
        <v>24.18420626</v>
      </c>
      <c r="GW381" s="63">
        <f t="shared" si="5564"/>
        <v>27.05757731</v>
      </c>
      <c r="GX381" s="63">
        <f t="shared" si="5564"/>
        <v>25.14199661</v>
      </c>
      <c r="GY381" s="63">
        <f t="shared" si="5564"/>
        <v>23.70531109</v>
      </c>
      <c r="GZ381" s="63">
        <f t="shared" si="5564"/>
        <v>27.77592007</v>
      </c>
      <c r="HA381" s="63">
        <f t="shared" si="5564"/>
        <v>29.93094835</v>
      </c>
      <c r="HB381" s="52">
        <f t="shared" si="49"/>
        <v>289.8722496</v>
      </c>
      <c r="HC381" s="63">
        <f t="shared" ref="HC381:HN381" si="5565">HC325-HC353</f>
        <v>23.73707774</v>
      </c>
      <c r="HD381" s="63">
        <f t="shared" si="5565"/>
        <v>25.92338753</v>
      </c>
      <c r="HE381" s="63">
        <f t="shared" si="5565"/>
        <v>29.04668723</v>
      </c>
      <c r="HF381" s="63">
        <f t="shared" si="5565"/>
        <v>29.04668723</v>
      </c>
      <c r="HG381" s="63">
        <f t="shared" si="5565"/>
        <v>29.67134717</v>
      </c>
      <c r="HH381" s="63">
        <f t="shared" si="5565"/>
        <v>31.54532699</v>
      </c>
      <c r="HI381" s="63">
        <f t="shared" si="5565"/>
        <v>31.54532699</v>
      </c>
      <c r="HJ381" s="63">
        <f t="shared" si="5565"/>
        <v>35.29328663</v>
      </c>
      <c r="HK381" s="63">
        <f t="shared" si="5565"/>
        <v>32.79464687</v>
      </c>
      <c r="HL381" s="63">
        <f t="shared" si="5565"/>
        <v>30.92066705</v>
      </c>
      <c r="HM381" s="63">
        <f t="shared" si="5565"/>
        <v>36.23027654</v>
      </c>
      <c r="HN381" s="63">
        <f t="shared" si="5565"/>
        <v>39.04124627</v>
      </c>
      <c r="HO381" s="52">
        <f t="shared" si="51"/>
        <v>374.7959642</v>
      </c>
      <c r="HP381" s="63">
        <f t="shared" ref="HP381:IA381" si="5566">HP325-HP353</f>
        <v>32.77953848</v>
      </c>
      <c r="HQ381" s="63">
        <f t="shared" si="5566"/>
        <v>35.7987065</v>
      </c>
      <c r="HR381" s="63">
        <f t="shared" si="5566"/>
        <v>40.11180367</v>
      </c>
      <c r="HS381" s="63">
        <f t="shared" si="5566"/>
        <v>40.11180367</v>
      </c>
      <c r="HT381" s="63">
        <f t="shared" si="5566"/>
        <v>40.9744231</v>
      </c>
      <c r="HU381" s="63">
        <f t="shared" si="5566"/>
        <v>43.5622814</v>
      </c>
      <c r="HV381" s="63">
        <f t="shared" si="5566"/>
        <v>43.5622814</v>
      </c>
      <c r="HW381" s="63">
        <f t="shared" si="5566"/>
        <v>48.737998</v>
      </c>
      <c r="HX381" s="63">
        <f t="shared" si="5566"/>
        <v>45.28752027</v>
      </c>
      <c r="HY381" s="63">
        <f t="shared" si="5566"/>
        <v>42.69966197</v>
      </c>
      <c r="HZ381" s="63">
        <f t="shared" si="5566"/>
        <v>50.03192715</v>
      </c>
      <c r="IA381" s="63">
        <f t="shared" si="5566"/>
        <v>53.9137146</v>
      </c>
      <c r="IB381" s="52">
        <f t="shared" si="53"/>
        <v>517.5716602</v>
      </c>
      <c r="IC381" s="63">
        <f t="shared" ref="IC381:IN381" si="5567">IC325-IC353</f>
        <v>43.48095893</v>
      </c>
      <c r="ID381" s="63">
        <f t="shared" si="5567"/>
        <v>47.4857841</v>
      </c>
      <c r="IE381" s="63">
        <f t="shared" si="5567"/>
        <v>53.2069629</v>
      </c>
      <c r="IF381" s="63">
        <f t="shared" si="5567"/>
        <v>53.2069629</v>
      </c>
      <c r="IG381" s="63">
        <f t="shared" si="5567"/>
        <v>54.35119867</v>
      </c>
      <c r="IH381" s="63">
        <f t="shared" si="5567"/>
        <v>57.78390595</v>
      </c>
      <c r="II381" s="63">
        <f t="shared" si="5567"/>
        <v>57.78390595</v>
      </c>
      <c r="IJ381" s="63">
        <f t="shared" si="5567"/>
        <v>64.64932052</v>
      </c>
      <c r="IK381" s="63">
        <f t="shared" si="5567"/>
        <v>60.07237747</v>
      </c>
      <c r="IL381" s="63">
        <f t="shared" si="5567"/>
        <v>56.63967019</v>
      </c>
      <c r="IM381" s="63">
        <f t="shared" si="5567"/>
        <v>66.36567416</v>
      </c>
      <c r="IN381" s="63">
        <f t="shared" si="5567"/>
        <v>71.51473509</v>
      </c>
      <c r="IO381" s="52">
        <f t="shared" si="55"/>
        <v>686.5414568</v>
      </c>
      <c r="IP381" s="63">
        <f t="shared" ref="IP381:JA381" si="5568">IP325-IP353</f>
        <v>60.2719952</v>
      </c>
      <c r="IQ381" s="63">
        <f t="shared" si="5568"/>
        <v>65.82336318</v>
      </c>
      <c r="IR381" s="63">
        <f t="shared" si="5568"/>
        <v>73.75388886</v>
      </c>
      <c r="IS381" s="63">
        <f t="shared" si="5568"/>
        <v>73.75388886</v>
      </c>
      <c r="IT381" s="63">
        <f t="shared" si="5568"/>
        <v>75.339994</v>
      </c>
      <c r="IU381" s="63">
        <f t="shared" si="5568"/>
        <v>80.09830941</v>
      </c>
      <c r="IV381" s="63">
        <f t="shared" si="5568"/>
        <v>80.09830941</v>
      </c>
      <c r="IW381" s="63">
        <f t="shared" si="5568"/>
        <v>89.61494023</v>
      </c>
      <c r="IX381" s="63">
        <f t="shared" si="5568"/>
        <v>83.27051968</v>
      </c>
      <c r="IY381" s="63">
        <f t="shared" si="5568"/>
        <v>78.51220427</v>
      </c>
      <c r="IZ381" s="63">
        <f t="shared" si="5568"/>
        <v>91.99409794</v>
      </c>
      <c r="JA381" s="63">
        <f t="shared" si="5568"/>
        <v>99.13157105</v>
      </c>
      <c r="JB381" s="52">
        <f t="shared" si="57"/>
        <v>951.6630821</v>
      </c>
      <c r="JC381" s="2"/>
      <c r="JD381" s="2"/>
      <c r="JE381" s="19">
        <f t="shared" si="58"/>
        <v>0</v>
      </c>
      <c r="JF381" s="19">
        <f t="shared" si="59"/>
        <v>0</v>
      </c>
      <c r="JG381" s="48">
        <f t="shared" si="60"/>
        <v>0</v>
      </c>
      <c r="JH381" s="48">
        <f t="shared" si="61"/>
        <v>0</v>
      </c>
      <c r="JI381" s="48">
        <f t="shared" si="62"/>
        <v>0</v>
      </c>
      <c r="JJ381" s="48">
        <f t="shared" si="63"/>
        <v>0</v>
      </c>
      <c r="JK381" s="48">
        <f t="shared" si="64"/>
        <v>0</v>
      </c>
    </row>
    <row r="382" ht="19.5" customHeight="1" outlineLevel="1">
      <c r="A382" s="2"/>
      <c r="B382" s="6" t="s">
        <v>30</v>
      </c>
      <c r="C382" s="8">
        <f t="shared" ref="C382:N382" si="5569">C326-C354</f>
        <v>-634.6666667</v>
      </c>
      <c r="D382" s="8">
        <f t="shared" si="5569"/>
        <v>-527.3333333</v>
      </c>
      <c r="E382" s="8">
        <f t="shared" si="5569"/>
        <v>-374</v>
      </c>
      <c r="F382" s="8">
        <f t="shared" si="5569"/>
        <v>-374</v>
      </c>
      <c r="G382" s="8">
        <f t="shared" si="5569"/>
        <v>-343.3333333</v>
      </c>
      <c r="H382" s="8">
        <f t="shared" si="5569"/>
        <v>-251.3333333</v>
      </c>
      <c r="I382" s="8">
        <f t="shared" si="5569"/>
        <v>-21.33333333</v>
      </c>
      <c r="J382" s="8">
        <f t="shared" si="5569"/>
        <v>-67.33333333</v>
      </c>
      <c r="K382" s="8">
        <f t="shared" si="5569"/>
        <v>-190</v>
      </c>
      <c r="L382" s="8">
        <f t="shared" si="5569"/>
        <v>-282</v>
      </c>
      <c r="M382" s="8">
        <f t="shared" si="5569"/>
        <v>-251.3333333</v>
      </c>
      <c r="N382" s="8">
        <f t="shared" si="5569"/>
        <v>116.6666667</v>
      </c>
      <c r="O382" s="8">
        <f t="shared" si="21"/>
        <v>-3200</v>
      </c>
      <c r="P382" s="8">
        <f t="shared" ref="P382:AA382" si="5570">P326-P354</f>
        <v>-656.4933333</v>
      </c>
      <c r="Q382" s="8">
        <f t="shared" si="5570"/>
        <v>-544.33</v>
      </c>
      <c r="R382" s="8">
        <f t="shared" si="5570"/>
        <v>-384.0966667</v>
      </c>
      <c r="S382" s="8">
        <f t="shared" si="5570"/>
        <v>-384.0966667</v>
      </c>
      <c r="T382" s="8">
        <f t="shared" si="5570"/>
        <v>-352.05</v>
      </c>
      <c r="U382" s="8">
        <f t="shared" si="5570"/>
        <v>-255.91</v>
      </c>
      <c r="V382" s="8">
        <f t="shared" si="5570"/>
        <v>-15.56</v>
      </c>
      <c r="W382" s="8">
        <f t="shared" si="5570"/>
        <v>-63.63</v>
      </c>
      <c r="X382" s="8">
        <f t="shared" si="5570"/>
        <v>-191.8166667</v>
      </c>
      <c r="Y382" s="8">
        <f t="shared" si="5570"/>
        <v>-287.9566667</v>
      </c>
      <c r="Z382" s="8">
        <f t="shared" si="5570"/>
        <v>-255.91</v>
      </c>
      <c r="AA382" s="8">
        <f t="shared" si="5570"/>
        <v>128.65</v>
      </c>
      <c r="AB382" s="8">
        <f t="shared" si="23"/>
        <v>-3263.2</v>
      </c>
      <c r="AC382" s="8">
        <f t="shared" ref="AC382:AN382" si="5571">AC326-AC354</f>
        <v>-794.2110667</v>
      </c>
      <c r="AD382" s="8">
        <f t="shared" si="5571"/>
        <v>-677.5612</v>
      </c>
      <c r="AE382" s="8">
        <f t="shared" si="5571"/>
        <v>-510.9185333</v>
      </c>
      <c r="AF382" s="8">
        <f t="shared" si="5571"/>
        <v>-510.9185333</v>
      </c>
      <c r="AG382" s="8">
        <f t="shared" si="5571"/>
        <v>-477.59</v>
      </c>
      <c r="AH382" s="8">
        <f t="shared" si="5571"/>
        <v>-377.6044</v>
      </c>
      <c r="AI382" s="8">
        <f t="shared" si="5571"/>
        <v>-127.6404</v>
      </c>
      <c r="AJ382" s="8">
        <f t="shared" si="5571"/>
        <v>-177.6332</v>
      </c>
      <c r="AK382" s="8">
        <f t="shared" si="5571"/>
        <v>-310.9473333</v>
      </c>
      <c r="AL382" s="8">
        <f t="shared" si="5571"/>
        <v>-410.9329333</v>
      </c>
      <c r="AM382" s="8">
        <f t="shared" si="5571"/>
        <v>-377.6044</v>
      </c>
      <c r="AN382" s="8">
        <f t="shared" si="5571"/>
        <v>22.338</v>
      </c>
      <c r="AO382" s="8">
        <f t="shared" si="25"/>
        <v>-4731.224</v>
      </c>
      <c r="AP382" s="8">
        <f t="shared" ref="AP382:BA382" si="5572">AP326-AP354</f>
        <v>-757.4620781</v>
      </c>
      <c r="AQ382" s="8">
        <f t="shared" si="5572"/>
        <v>-798.0248134</v>
      </c>
      <c r="AR382" s="8">
        <f t="shared" si="5572"/>
        <v>-855.9715781</v>
      </c>
      <c r="AS382" s="8">
        <f t="shared" si="5572"/>
        <v>-855.9715781</v>
      </c>
      <c r="AT382" s="8">
        <f t="shared" si="5572"/>
        <v>-867.560931</v>
      </c>
      <c r="AU382" s="8">
        <f t="shared" si="5572"/>
        <v>-902.3289898</v>
      </c>
      <c r="AV382" s="8">
        <f t="shared" si="5572"/>
        <v>-989.2491368</v>
      </c>
      <c r="AW382" s="8">
        <f t="shared" si="5572"/>
        <v>-971.8651074</v>
      </c>
      <c r="AX382" s="8">
        <f t="shared" si="5572"/>
        <v>-925.5076957</v>
      </c>
      <c r="AY382" s="8">
        <f t="shared" si="5572"/>
        <v>-890.7396369</v>
      </c>
      <c r="AZ382" s="8">
        <f t="shared" si="5572"/>
        <v>-902.3289898</v>
      </c>
      <c r="BA382" s="8">
        <f t="shared" si="5572"/>
        <v>-1041.401225</v>
      </c>
      <c r="BB382" s="8">
        <f t="shared" si="27"/>
        <v>-10758.41176</v>
      </c>
      <c r="BC382" s="8">
        <f t="shared" ref="BC382:BN382" si="5573">BC326-BC354</f>
        <v>-384.5162595</v>
      </c>
      <c r="BD382" s="8">
        <f t="shared" si="5573"/>
        <v>-390.728722</v>
      </c>
      <c r="BE382" s="8">
        <f t="shared" si="5573"/>
        <v>-399.6036684</v>
      </c>
      <c r="BF382" s="8">
        <f t="shared" si="5573"/>
        <v>-399.6036684</v>
      </c>
      <c r="BG382" s="8">
        <f t="shared" si="5573"/>
        <v>-401.3786577</v>
      </c>
      <c r="BH382" s="8">
        <f t="shared" si="5573"/>
        <v>-406.7036255</v>
      </c>
      <c r="BI382" s="8">
        <f t="shared" si="5573"/>
        <v>-420.0160451</v>
      </c>
      <c r="BJ382" s="8">
        <f t="shared" si="5573"/>
        <v>-417.3535612</v>
      </c>
      <c r="BK382" s="8">
        <f t="shared" si="5573"/>
        <v>-410.2536041</v>
      </c>
      <c r="BL382" s="8">
        <f t="shared" si="5573"/>
        <v>-404.9286362</v>
      </c>
      <c r="BM382" s="8">
        <f t="shared" si="5573"/>
        <v>-406.7036255</v>
      </c>
      <c r="BN382" s="8">
        <f t="shared" si="5573"/>
        <v>-428.0034969</v>
      </c>
      <c r="BO382" s="8">
        <f t="shared" si="29"/>
        <v>-4869.79357</v>
      </c>
      <c r="BP382" s="8">
        <f t="shared" ref="BP382:CA382" si="5574">BP326-BP354</f>
        <v>-389.3181263</v>
      </c>
      <c r="BQ382" s="8">
        <f t="shared" si="5574"/>
        <v>-395.972866</v>
      </c>
      <c r="BR382" s="8">
        <f t="shared" si="5574"/>
        <v>-405.479637</v>
      </c>
      <c r="BS382" s="8">
        <f t="shared" si="5574"/>
        <v>-405.479637</v>
      </c>
      <c r="BT382" s="8">
        <f t="shared" si="5574"/>
        <v>-407.3809912</v>
      </c>
      <c r="BU382" s="8">
        <f t="shared" si="5574"/>
        <v>-413.0850538</v>
      </c>
      <c r="BV382" s="8">
        <f t="shared" si="5574"/>
        <v>-427.3452103</v>
      </c>
      <c r="BW382" s="8">
        <f t="shared" si="5574"/>
        <v>-424.493179</v>
      </c>
      <c r="BX382" s="8">
        <f t="shared" si="5574"/>
        <v>-416.8877622</v>
      </c>
      <c r="BY382" s="8">
        <f t="shared" si="5574"/>
        <v>-411.1836996</v>
      </c>
      <c r="BZ382" s="8">
        <f t="shared" si="5574"/>
        <v>-413.0850538</v>
      </c>
      <c r="CA382" s="8">
        <f t="shared" si="5574"/>
        <v>-435.9013042</v>
      </c>
      <c r="CB382" s="8">
        <f t="shared" si="31"/>
        <v>-4945.61252</v>
      </c>
      <c r="CC382" s="8">
        <f t="shared" ref="CC382:CN382" si="5575">CC326-CC354</f>
        <v>-394.4172619</v>
      </c>
      <c r="CD382" s="8">
        <f t="shared" si="5575"/>
        <v>-401.5416589</v>
      </c>
      <c r="CE382" s="8">
        <f t="shared" si="5575"/>
        <v>-411.7193688</v>
      </c>
      <c r="CF382" s="8">
        <f t="shared" si="5575"/>
        <v>-411.7193688</v>
      </c>
      <c r="CG382" s="8">
        <f t="shared" si="5575"/>
        <v>-413.7549107</v>
      </c>
      <c r="CH382" s="8">
        <f t="shared" si="5575"/>
        <v>-419.8615367</v>
      </c>
      <c r="CI382" s="8">
        <f t="shared" si="5575"/>
        <v>-435.1281015</v>
      </c>
      <c r="CJ382" s="8">
        <f t="shared" si="5575"/>
        <v>-432.0747886</v>
      </c>
      <c r="CK382" s="8">
        <f t="shared" si="5575"/>
        <v>-423.9326206</v>
      </c>
      <c r="CL382" s="8">
        <f t="shared" si="5575"/>
        <v>-417.8259947</v>
      </c>
      <c r="CM382" s="8">
        <f t="shared" si="5575"/>
        <v>-419.8615367</v>
      </c>
      <c r="CN382" s="8">
        <f t="shared" si="5575"/>
        <v>-444.2880405</v>
      </c>
      <c r="CO382" s="8">
        <f t="shared" si="33"/>
        <v>-5026.125188</v>
      </c>
      <c r="CP382" s="2"/>
      <c r="CQ382" s="2"/>
      <c r="CR382" s="48">
        <f>O382-'ОПУ БС'!C382</f>
        <v>0</v>
      </c>
      <c r="CS382" s="48">
        <f>AB382-'ОПУ БС'!D382</f>
        <v>0</v>
      </c>
      <c r="CT382" s="48">
        <f>AO382-'ОПУ БС'!E382</f>
        <v>-0.256</v>
      </c>
      <c r="CU382" s="48">
        <f>BB382-'ОПУ БС'!F382</f>
        <v>0.08704</v>
      </c>
      <c r="CV382" s="48">
        <f>BO382-'ОПУ БС'!G382</f>
        <v>0.1545216</v>
      </c>
      <c r="CW382" s="48">
        <f>CB382-'ОПУ БС'!H382</f>
        <v>0.0007024640017</v>
      </c>
      <c r="CX382" s="48">
        <f>CO382-'ОПУ БС'!I382</f>
        <v>-0.3512694374</v>
      </c>
      <c r="CY382" s="2"/>
      <c r="CZ382" s="2"/>
      <c r="DA382" s="49">
        <f t="shared" ref="DA382:DL382" si="5576">DA326-DA354</f>
        <v>0</v>
      </c>
      <c r="DB382" s="49">
        <f t="shared" si="5576"/>
        <v>0</v>
      </c>
      <c r="DC382" s="49">
        <f t="shared" si="5576"/>
        <v>0</v>
      </c>
      <c r="DD382" s="49">
        <f t="shared" si="5576"/>
        <v>0</v>
      </c>
      <c r="DE382" s="49">
        <f t="shared" si="5576"/>
        <v>0</v>
      </c>
      <c r="DF382" s="49">
        <f t="shared" si="5576"/>
        <v>0</v>
      </c>
      <c r="DG382" s="49">
        <f t="shared" si="5576"/>
        <v>0</v>
      </c>
      <c r="DH382" s="49">
        <f t="shared" si="5576"/>
        <v>0</v>
      </c>
      <c r="DI382" s="49">
        <f t="shared" si="5576"/>
        <v>0</v>
      </c>
      <c r="DJ382" s="49">
        <f t="shared" si="5576"/>
        <v>0</v>
      </c>
      <c r="DK382" s="49">
        <f t="shared" si="5576"/>
        <v>0</v>
      </c>
      <c r="DL382" s="49">
        <f t="shared" si="5576"/>
        <v>0</v>
      </c>
      <c r="DM382" s="50">
        <f t="shared" si="35"/>
        <v>0</v>
      </c>
      <c r="DN382" s="49">
        <f t="shared" ref="DN382:DY382" si="5577">DN326-DN354</f>
        <v>0</v>
      </c>
      <c r="DO382" s="49">
        <f t="shared" si="5577"/>
        <v>0</v>
      </c>
      <c r="DP382" s="49">
        <f t="shared" si="5577"/>
        <v>0</v>
      </c>
      <c r="DQ382" s="49">
        <f t="shared" si="5577"/>
        <v>0</v>
      </c>
      <c r="DR382" s="49">
        <f t="shared" si="5577"/>
        <v>0</v>
      </c>
      <c r="DS382" s="49">
        <f t="shared" si="5577"/>
        <v>0</v>
      </c>
      <c r="DT382" s="49">
        <f t="shared" si="5577"/>
        <v>0</v>
      </c>
      <c r="DU382" s="49">
        <f t="shared" si="5577"/>
        <v>0</v>
      </c>
      <c r="DV382" s="49">
        <f t="shared" si="5577"/>
        <v>-1102.861607</v>
      </c>
      <c r="DW382" s="49">
        <f t="shared" si="5577"/>
        <v>-1039.840944</v>
      </c>
      <c r="DX382" s="49">
        <f t="shared" si="5577"/>
        <v>-1056.45428</v>
      </c>
      <c r="DY382" s="49">
        <f t="shared" si="5577"/>
        <v>-1312.930485</v>
      </c>
      <c r="DZ382" s="50">
        <f t="shared" si="37"/>
        <v>-4512.087315</v>
      </c>
      <c r="EA382" s="49">
        <f t="shared" ref="EA382:EL382" si="5578">EA326-EA354</f>
        <v>-3245.642726</v>
      </c>
      <c r="EB382" s="49">
        <f t="shared" si="5578"/>
        <v>-3544.583503</v>
      </c>
      <c r="EC382" s="49">
        <f t="shared" si="5578"/>
        <v>-3989.072948</v>
      </c>
      <c r="ED382" s="49">
        <f t="shared" si="5578"/>
        <v>-3971.641756</v>
      </c>
      <c r="EE382" s="49">
        <f t="shared" si="5578"/>
        <v>-4057.053407</v>
      </c>
      <c r="EF382" s="49">
        <f t="shared" si="5578"/>
        <v>-4313.288359</v>
      </c>
      <c r="EG382" s="49">
        <f t="shared" si="5578"/>
        <v>-4953.875739</v>
      </c>
      <c r="EH382" s="49">
        <f t="shared" si="5578"/>
        <v>-4825.758263</v>
      </c>
      <c r="EI382" s="49">
        <f t="shared" si="5578"/>
        <v>-4484.11166</v>
      </c>
      <c r="EJ382" s="49">
        <f t="shared" si="5578"/>
        <v>-4227.876708</v>
      </c>
      <c r="EK382" s="49">
        <f t="shared" si="5578"/>
        <v>-4295.857168</v>
      </c>
      <c r="EL382" s="49">
        <f t="shared" si="5578"/>
        <v>-5338.228167</v>
      </c>
      <c r="EM382" s="50">
        <f t="shared" si="39"/>
        <v>-51246.99041</v>
      </c>
      <c r="EN382" s="49">
        <f t="shared" ref="EN382:EY382" si="5579">EN326-EN354</f>
        <v>-9012.409881</v>
      </c>
      <c r="EO382" s="49">
        <f t="shared" si="5579"/>
        <v>-9842.500265</v>
      </c>
      <c r="EP382" s="49">
        <f t="shared" si="5579"/>
        <v>-11075.55597</v>
      </c>
      <c r="EQ382" s="49">
        <f t="shared" si="5579"/>
        <v>-11028.34367</v>
      </c>
      <c r="ER382" s="49">
        <f t="shared" si="5579"/>
        <v>-11265.51235</v>
      </c>
      <c r="ES382" s="49">
        <f t="shared" si="5579"/>
        <v>-11977.01839</v>
      </c>
      <c r="ET382" s="49">
        <f t="shared" si="5579"/>
        <v>-13755.7835</v>
      </c>
      <c r="EU382" s="49">
        <f t="shared" si="5579"/>
        <v>-13400.03048</v>
      </c>
      <c r="EV382" s="49">
        <f t="shared" si="5579"/>
        <v>-12451.35576</v>
      </c>
      <c r="EW382" s="49">
        <f t="shared" si="5579"/>
        <v>-11739.84971</v>
      </c>
      <c r="EX382" s="49">
        <f t="shared" si="5579"/>
        <v>-11929.80609</v>
      </c>
      <c r="EY382" s="49">
        <f t="shared" si="5579"/>
        <v>-14823.04257</v>
      </c>
      <c r="EZ382" s="51">
        <f t="shared" si="41"/>
        <v>-142301.2086</v>
      </c>
      <c r="FA382" s="49">
        <f t="shared" ref="FA382:FL382" si="5580">FA326-FA354</f>
        <v>-12622.64156</v>
      </c>
      <c r="FB382" s="49">
        <f t="shared" si="5580"/>
        <v>-13785.25328</v>
      </c>
      <c r="FC382" s="49">
        <f t="shared" si="5580"/>
        <v>-15510.60456</v>
      </c>
      <c r="FD382" s="49">
        <f t="shared" si="5580"/>
        <v>-15446.12717</v>
      </c>
      <c r="FE382" s="49">
        <f t="shared" si="5580"/>
        <v>-15778.30195</v>
      </c>
      <c r="FF382" s="49">
        <f t="shared" si="5580"/>
        <v>-16774.82628</v>
      </c>
      <c r="FG382" s="49">
        <f t="shared" si="5580"/>
        <v>-19266.13711</v>
      </c>
      <c r="FH382" s="49">
        <f t="shared" si="5580"/>
        <v>-18767.87495</v>
      </c>
      <c r="FI382" s="49">
        <f t="shared" si="5580"/>
        <v>-17439.17583</v>
      </c>
      <c r="FJ382" s="49">
        <f t="shared" si="5580"/>
        <v>-16442.6515</v>
      </c>
      <c r="FK382" s="49">
        <f t="shared" si="5580"/>
        <v>-16710.34889</v>
      </c>
      <c r="FL382" s="49">
        <f t="shared" si="5580"/>
        <v>-20760.92361</v>
      </c>
      <c r="FM382" s="51">
        <f t="shared" si="43"/>
        <v>-199304.8667</v>
      </c>
      <c r="FN382" s="2"/>
      <c r="FO382" s="2"/>
      <c r="FP382" s="8">
        <f t="shared" ref="FP382:GA382" si="5581">FP326-FP354</f>
        <v>-634.6666667</v>
      </c>
      <c r="FQ382" s="8">
        <f t="shared" si="5581"/>
        <v>-527.3333333</v>
      </c>
      <c r="FR382" s="8">
        <f t="shared" si="5581"/>
        <v>-374</v>
      </c>
      <c r="FS382" s="8">
        <f t="shared" si="5581"/>
        <v>-374</v>
      </c>
      <c r="FT382" s="8">
        <f t="shared" si="5581"/>
        <v>-343.3333333</v>
      </c>
      <c r="FU382" s="8">
        <f t="shared" si="5581"/>
        <v>-251.3333333</v>
      </c>
      <c r="FV382" s="8">
        <f t="shared" si="5581"/>
        <v>-21.33333333</v>
      </c>
      <c r="FW382" s="8">
        <f t="shared" si="5581"/>
        <v>-67.33333333</v>
      </c>
      <c r="FX382" s="8">
        <f t="shared" si="5581"/>
        <v>-190</v>
      </c>
      <c r="FY382" s="8">
        <f t="shared" si="5581"/>
        <v>-282</v>
      </c>
      <c r="FZ382" s="8">
        <f t="shared" si="5581"/>
        <v>-251.3333333</v>
      </c>
      <c r="GA382" s="8">
        <f t="shared" si="5581"/>
        <v>116.6666667</v>
      </c>
      <c r="GB382" s="52">
        <f t="shared" si="45"/>
        <v>-3200</v>
      </c>
      <c r="GC382" s="8">
        <f t="shared" ref="GC382:GN382" si="5582">GC326-GC354</f>
        <v>-656.4933333</v>
      </c>
      <c r="GD382" s="8">
        <f t="shared" si="5582"/>
        <v>-544.33</v>
      </c>
      <c r="GE382" s="8">
        <f t="shared" si="5582"/>
        <v>-384.0966667</v>
      </c>
      <c r="GF382" s="8">
        <f t="shared" si="5582"/>
        <v>-384.0966667</v>
      </c>
      <c r="GG382" s="8">
        <f t="shared" si="5582"/>
        <v>-352.05</v>
      </c>
      <c r="GH382" s="8">
        <f t="shared" si="5582"/>
        <v>-255.91</v>
      </c>
      <c r="GI382" s="8">
        <f t="shared" si="5582"/>
        <v>-15.56</v>
      </c>
      <c r="GJ382" s="8">
        <f t="shared" si="5582"/>
        <v>-63.63</v>
      </c>
      <c r="GK382" s="8">
        <f t="shared" si="5582"/>
        <v>-191.8166667</v>
      </c>
      <c r="GL382" s="8">
        <f t="shared" si="5582"/>
        <v>-287.9566667</v>
      </c>
      <c r="GM382" s="8">
        <f t="shared" si="5582"/>
        <v>-255.91</v>
      </c>
      <c r="GN382" s="8">
        <f t="shared" si="5582"/>
        <v>128.65</v>
      </c>
      <c r="GO382" s="52">
        <f t="shared" si="47"/>
        <v>-3263.2</v>
      </c>
      <c r="GP382" s="53">
        <f t="shared" ref="GP382:HA382" si="5583">GP326-GP354</f>
        <v>-794.2110667</v>
      </c>
      <c r="GQ382" s="53">
        <f t="shared" si="5583"/>
        <v>-677.5612</v>
      </c>
      <c r="GR382" s="53">
        <f t="shared" si="5583"/>
        <v>-510.9185333</v>
      </c>
      <c r="GS382" s="53">
        <f t="shared" si="5583"/>
        <v>-510.9185333</v>
      </c>
      <c r="GT382" s="53">
        <f t="shared" si="5583"/>
        <v>-477.59</v>
      </c>
      <c r="GU382" s="53">
        <f t="shared" si="5583"/>
        <v>-377.6044</v>
      </c>
      <c r="GV382" s="53">
        <f t="shared" si="5583"/>
        <v>-127.6404</v>
      </c>
      <c r="GW382" s="53">
        <f t="shared" si="5583"/>
        <v>-177.6332</v>
      </c>
      <c r="GX382" s="53">
        <f t="shared" si="5583"/>
        <v>-310.9473333</v>
      </c>
      <c r="GY382" s="53">
        <f t="shared" si="5583"/>
        <v>-410.9329333</v>
      </c>
      <c r="GZ382" s="53">
        <f t="shared" si="5583"/>
        <v>-377.6044</v>
      </c>
      <c r="HA382" s="53">
        <f t="shared" si="5583"/>
        <v>22.338</v>
      </c>
      <c r="HB382" s="52">
        <f t="shared" si="49"/>
        <v>-4731.224</v>
      </c>
      <c r="HC382" s="53">
        <f t="shared" ref="HC382:HN382" si="5584">HC326-HC354</f>
        <v>-757.4620781</v>
      </c>
      <c r="HD382" s="53">
        <f t="shared" si="5584"/>
        <v>-798.0248134</v>
      </c>
      <c r="HE382" s="53">
        <f t="shared" si="5584"/>
        <v>-855.9715781</v>
      </c>
      <c r="HF382" s="53">
        <f t="shared" si="5584"/>
        <v>-855.9715781</v>
      </c>
      <c r="HG382" s="53">
        <f t="shared" si="5584"/>
        <v>-867.560931</v>
      </c>
      <c r="HH382" s="53">
        <f t="shared" si="5584"/>
        <v>-902.3289898</v>
      </c>
      <c r="HI382" s="53">
        <f t="shared" si="5584"/>
        <v>-989.2491368</v>
      </c>
      <c r="HJ382" s="53">
        <f t="shared" si="5584"/>
        <v>-971.8651074</v>
      </c>
      <c r="HK382" s="53">
        <f t="shared" si="5584"/>
        <v>-2028.369303</v>
      </c>
      <c r="HL382" s="53">
        <f t="shared" si="5584"/>
        <v>-1930.580581</v>
      </c>
      <c r="HM382" s="53">
        <f t="shared" si="5584"/>
        <v>-1958.78327</v>
      </c>
      <c r="HN382" s="53">
        <f t="shared" si="5584"/>
        <v>-2354.33171</v>
      </c>
      <c r="HO382" s="52">
        <f t="shared" si="51"/>
        <v>-15270.49908</v>
      </c>
      <c r="HP382" s="53">
        <f t="shared" ref="HP382:IA382" si="5585">HP326-HP354</f>
        <v>-3630.158985</v>
      </c>
      <c r="HQ382" s="53">
        <f t="shared" si="5585"/>
        <v>-3935.312225</v>
      </c>
      <c r="HR382" s="53">
        <f t="shared" si="5585"/>
        <v>-4388.676616</v>
      </c>
      <c r="HS382" s="53">
        <f t="shared" si="5585"/>
        <v>-4371.245425</v>
      </c>
      <c r="HT382" s="53">
        <f t="shared" si="5585"/>
        <v>-4458.432065</v>
      </c>
      <c r="HU382" s="53">
        <f t="shared" si="5585"/>
        <v>-4719.991985</v>
      </c>
      <c r="HV382" s="53">
        <f t="shared" si="5585"/>
        <v>-5373.891784</v>
      </c>
      <c r="HW382" s="53">
        <f t="shared" si="5585"/>
        <v>-5243.111824</v>
      </c>
      <c r="HX382" s="53">
        <f t="shared" si="5585"/>
        <v>-4894.365265</v>
      </c>
      <c r="HY382" s="53">
        <f t="shared" si="5585"/>
        <v>-4632.805345</v>
      </c>
      <c r="HZ382" s="53">
        <f t="shared" si="5585"/>
        <v>-4702.560793</v>
      </c>
      <c r="IA382" s="53">
        <f t="shared" si="5585"/>
        <v>-5766.231664</v>
      </c>
      <c r="IB382" s="52">
        <f t="shared" si="53"/>
        <v>-56116.78398</v>
      </c>
      <c r="IC382" s="53">
        <f t="shared" ref="IC382:IN382" si="5586">IC326-IC354</f>
        <v>-9401.728007</v>
      </c>
      <c r="ID382" s="53">
        <f t="shared" si="5586"/>
        <v>-10238.47313</v>
      </c>
      <c r="IE382" s="53">
        <f t="shared" si="5586"/>
        <v>-11481.03561</v>
      </c>
      <c r="IF382" s="53">
        <f t="shared" si="5586"/>
        <v>-11433.82331</v>
      </c>
      <c r="IG382" s="53">
        <f t="shared" si="5586"/>
        <v>-11672.89334</v>
      </c>
      <c r="IH382" s="53">
        <f t="shared" si="5586"/>
        <v>-12390.10345</v>
      </c>
      <c r="II382" s="53">
        <f t="shared" si="5586"/>
        <v>-14183.12871</v>
      </c>
      <c r="IJ382" s="53">
        <f t="shared" si="5586"/>
        <v>-13824.52366</v>
      </c>
      <c r="IK382" s="53">
        <f t="shared" si="5586"/>
        <v>-12868.24352</v>
      </c>
      <c r="IL382" s="53">
        <f t="shared" si="5586"/>
        <v>-12151.03341</v>
      </c>
      <c r="IM382" s="53">
        <f t="shared" si="5586"/>
        <v>-12342.89115</v>
      </c>
      <c r="IN382" s="53">
        <f t="shared" si="5586"/>
        <v>-15258.94387</v>
      </c>
      <c r="IO382" s="52">
        <f t="shared" si="55"/>
        <v>-147246.8212</v>
      </c>
      <c r="IP382" s="53">
        <f t="shared" ref="IP382:JA382" si="5587">IP326-IP354</f>
        <v>-13017.05882</v>
      </c>
      <c r="IQ382" s="53">
        <f t="shared" si="5587"/>
        <v>-14186.79494</v>
      </c>
      <c r="IR382" s="53">
        <f t="shared" si="5587"/>
        <v>-15922.32392</v>
      </c>
      <c r="IS382" s="53">
        <f t="shared" si="5587"/>
        <v>-15857.84654</v>
      </c>
      <c r="IT382" s="53">
        <f t="shared" si="5587"/>
        <v>-16192.05686</v>
      </c>
      <c r="IU382" s="53">
        <f t="shared" si="5587"/>
        <v>-17194.68782</v>
      </c>
      <c r="IV382" s="53">
        <f t="shared" si="5587"/>
        <v>-19701.26521</v>
      </c>
      <c r="IW382" s="53">
        <f t="shared" si="5587"/>
        <v>-19199.94973</v>
      </c>
      <c r="IX382" s="53">
        <f t="shared" si="5587"/>
        <v>-17863.10846</v>
      </c>
      <c r="IY382" s="53">
        <f t="shared" si="5587"/>
        <v>-16860.4775</v>
      </c>
      <c r="IZ382" s="53">
        <f t="shared" si="5587"/>
        <v>-17130.21043</v>
      </c>
      <c r="JA382" s="53">
        <f t="shared" si="5587"/>
        <v>-21205.21165</v>
      </c>
      <c r="JB382" s="52">
        <f t="shared" si="57"/>
        <v>-204330.9919</v>
      </c>
      <c r="JC382" s="2"/>
      <c r="JD382" s="2"/>
      <c r="JE382" s="19">
        <f t="shared" si="58"/>
        <v>0</v>
      </c>
      <c r="JF382" s="19">
        <f t="shared" si="59"/>
        <v>0</v>
      </c>
      <c r="JG382" s="48">
        <f t="shared" si="60"/>
        <v>0</v>
      </c>
      <c r="JH382" s="48">
        <f t="shared" si="61"/>
        <v>0</v>
      </c>
      <c r="JI382" s="48">
        <f t="shared" si="62"/>
        <v>0</v>
      </c>
      <c r="JJ382" s="48">
        <f t="shared" si="63"/>
        <v>0</v>
      </c>
      <c r="JK382" s="48">
        <f t="shared" si="64"/>
        <v>0</v>
      </c>
    </row>
    <row r="383" ht="19.5" customHeight="1">
      <c r="A383" s="2"/>
      <c r="B383" s="18" t="s">
        <v>56</v>
      </c>
      <c r="C383" s="8">
        <f t="shared" ref="C383:N383" si="5588">C384+C397+C410</f>
        <v>705.0752045</v>
      </c>
      <c r="D383" s="8">
        <f t="shared" si="5588"/>
        <v>779.4091086</v>
      </c>
      <c r="E383" s="8">
        <f t="shared" si="5588"/>
        <v>871.3897576</v>
      </c>
      <c r="F383" s="8">
        <f t="shared" si="5588"/>
        <v>868.7089519</v>
      </c>
      <c r="G383" s="8">
        <f t="shared" si="5588"/>
        <v>882.0209746</v>
      </c>
      <c r="H383" s="8">
        <f t="shared" si="5588"/>
        <v>927.8761164</v>
      </c>
      <c r="I383" s="8">
        <f t="shared" si="5588"/>
        <v>1077.646774</v>
      </c>
      <c r="J383" s="8">
        <f t="shared" si="5588"/>
        <v>1049.846288</v>
      </c>
      <c r="K383" s="8">
        <f t="shared" si="5588"/>
        <v>966.2284855</v>
      </c>
      <c r="L383" s="8">
        <f t="shared" si="5588"/>
        <v>919.6021349</v>
      </c>
      <c r="M383" s="8">
        <f t="shared" si="5588"/>
        <v>1003.446203</v>
      </c>
      <c r="N383" s="8">
        <f t="shared" si="5588"/>
        <v>1168.75</v>
      </c>
      <c r="O383" s="8">
        <f t="shared" si="21"/>
        <v>11220</v>
      </c>
      <c r="P383" s="8">
        <f t="shared" ref="P383:AA383" si="5589">P384+P397+P410</f>
        <v>708.4115927</v>
      </c>
      <c r="Q383" s="8">
        <f t="shared" si="5589"/>
        <v>782.9513085</v>
      </c>
      <c r="R383" s="8">
        <f t="shared" si="5589"/>
        <v>875.6134742</v>
      </c>
      <c r="S383" s="8">
        <f t="shared" si="5589"/>
        <v>873.0328736</v>
      </c>
      <c r="T383" s="8">
        <f t="shared" si="5589"/>
        <v>886.4918094</v>
      </c>
      <c r="U383" s="8">
        <f t="shared" si="5589"/>
        <v>931.1753028</v>
      </c>
      <c r="V383" s="8">
        <f t="shared" si="5589"/>
        <v>1082.630132</v>
      </c>
      <c r="W383" s="8">
        <f t="shared" si="5589"/>
        <v>1055.449425</v>
      </c>
      <c r="X383" s="8">
        <f t="shared" si="5589"/>
        <v>969.5087716</v>
      </c>
      <c r="Y383" s="8">
        <f t="shared" si="5589"/>
        <v>923.9032532</v>
      </c>
      <c r="Z383" s="8">
        <f t="shared" si="5589"/>
        <v>1012.248723</v>
      </c>
      <c r="AA383" s="8">
        <f t="shared" si="5589"/>
        <v>1174.583333</v>
      </c>
      <c r="AB383" s="8">
        <f t="shared" si="23"/>
        <v>11276</v>
      </c>
      <c r="AC383" s="8">
        <f t="shared" ref="AC383:AN383" si="5590">AC384+AC397+AC410</f>
        <v>1022.02397</v>
      </c>
      <c r="AD383" s="8">
        <f t="shared" si="5590"/>
        <v>1125.903383</v>
      </c>
      <c r="AE383" s="8">
        <f t="shared" si="5590"/>
        <v>1261.84225</v>
      </c>
      <c r="AF383" s="8">
        <f t="shared" si="5590"/>
        <v>1257.411931</v>
      </c>
      <c r="AG383" s="8">
        <f t="shared" si="5590"/>
        <v>1279.408837</v>
      </c>
      <c r="AH383" s="8">
        <f t="shared" si="5590"/>
        <v>1348.368554</v>
      </c>
      <c r="AI383" s="8">
        <f t="shared" si="5590"/>
        <v>1567.549886</v>
      </c>
      <c r="AJ383" s="8">
        <f t="shared" si="5590"/>
        <v>1522.94655</v>
      </c>
      <c r="AK383" s="8">
        <f t="shared" si="5590"/>
        <v>1402.217414</v>
      </c>
      <c r="AL383" s="8">
        <f t="shared" si="5590"/>
        <v>1332.933082</v>
      </c>
      <c r="AM383" s="8">
        <f t="shared" si="5590"/>
        <v>1424.272631</v>
      </c>
      <c r="AN383" s="8">
        <f t="shared" si="5590"/>
        <v>1691.26494</v>
      </c>
      <c r="AO383" s="8">
        <f t="shared" si="25"/>
        <v>16236.14343</v>
      </c>
      <c r="AP383" s="8">
        <f t="shared" ref="AP383:BA383" si="5591">AP384+AP397+AP410</f>
        <v>1047.714234</v>
      </c>
      <c r="AQ383" s="8">
        <f t="shared" si="5591"/>
        <v>1154.178869</v>
      </c>
      <c r="AR383" s="8">
        <f t="shared" si="5591"/>
        <v>1293.690204</v>
      </c>
      <c r="AS383" s="8">
        <f t="shared" si="5591"/>
        <v>1289.177635</v>
      </c>
      <c r="AT383" s="8">
        <f t="shared" si="5591"/>
        <v>1311.96576</v>
      </c>
      <c r="AU383" s="8">
        <f t="shared" si="5591"/>
        <v>1382.454325</v>
      </c>
      <c r="AV383" s="8">
        <f t="shared" si="5591"/>
        <v>1607.174215</v>
      </c>
      <c r="AW383" s="8">
        <f t="shared" si="5591"/>
        <v>1561.751844</v>
      </c>
      <c r="AX383" s="8">
        <f t="shared" si="5591"/>
        <v>1437.390024</v>
      </c>
      <c r="AY383" s="8">
        <f t="shared" si="5591"/>
        <v>1366.758989</v>
      </c>
      <c r="AZ383" s="8">
        <f t="shared" si="5591"/>
        <v>1459.76312</v>
      </c>
      <c r="BA383" s="8">
        <f t="shared" si="5591"/>
        <v>1733.955723</v>
      </c>
      <c r="BB383" s="8">
        <f t="shared" si="27"/>
        <v>16645.97494</v>
      </c>
      <c r="BC383" s="8">
        <f t="shared" ref="BC383:BN383" si="5592">BC384+BC397+BC410</f>
        <v>1074.970023</v>
      </c>
      <c r="BD383" s="8">
        <f t="shared" si="5592"/>
        <v>1183.939878</v>
      </c>
      <c r="BE383" s="8">
        <f t="shared" si="5592"/>
        <v>1327.199656</v>
      </c>
      <c r="BF383" s="8">
        <f t="shared" si="5592"/>
        <v>1322.589749</v>
      </c>
      <c r="BG383" s="8">
        <f t="shared" si="5592"/>
        <v>1346.057932</v>
      </c>
      <c r="BH383" s="8">
        <f t="shared" si="5592"/>
        <v>1418.196336</v>
      </c>
      <c r="BI383" s="8">
        <f t="shared" si="5592"/>
        <v>1649.188394</v>
      </c>
      <c r="BJ383" s="8">
        <f t="shared" si="5592"/>
        <v>1602.378216</v>
      </c>
      <c r="BK383" s="8">
        <f t="shared" si="5592"/>
        <v>1474.904761</v>
      </c>
      <c r="BL383" s="8">
        <f t="shared" si="5592"/>
        <v>1402.4571</v>
      </c>
      <c r="BM383" s="8">
        <f t="shared" si="5592"/>
        <v>1496.002719</v>
      </c>
      <c r="BN383" s="8">
        <f t="shared" si="5592"/>
        <v>1778.82381</v>
      </c>
      <c r="BO383" s="8">
        <f t="shared" si="29"/>
        <v>17076.70857</v>
      </c>
      <c r="BP383" s="8">
        <f t="shared" ref="BP383:CA383" si="5593">BP384+BP397+BP410</f>
        <v>1103.840811</v>
      </c>
      <c r="BQ383" s="8">
        <f t="shared" si="5593"/>
        <v>1215.253147</v>
      </c>
      <c r="BR383" s="8">
        <f t="shared" si="5593"/>
        <v>1362.446956</v>
      </c>
      <c r="BS383" s="8">
        <f t="shared" si="5593"/>
        <v>1357.729611</v>
      </c>
      <c r="BT383" s="8">
        <f t="shared" si="5593"/>
        <v>1381.775499</v>
      </c>
      <c r="BU383" s="8">
        <f t="shared" si="5593"/>
        <v>1455.687024</v>
      </c>
      <c r="BV383" s="8">
        <f t="shared" si="5593"/>
        <v>1693.663476</v>
      </c>
      <c r="BW383" s="8">
        <f t="shared" si="5593"/>
        <v>1644.93436</v>
      </c>
      <c r="BX383" s="8">
        <f t="shared" si="5593"/>
        <v>1514.761768</v>
      </c>
      <c r="BY383" s="8">
        <f t="shared" si="5593"/>
        <v>1440.095685</v>
      </c>
      <c r="BZ383" s="8">
        <f t="shared" si="5593"/>
        <v>1533.241842</v>
      </c>
      <c r="CA383" s="8">
        <f t="shared" si="5593"/>
        <v>1825.980253</v>
      </c>
      <c r="CB383" s="8">
        <f t="shared" si="31"/>
        <v>17529.41043</v>
      </c>
      <c r="CC383" s="8">
        <f t="shared" ref="CC383:CN383" si="5594">CC384+CC397+CC410</f>
        <v>1134.252302</v>
      </c>
      <c r="CD383" s="8">
        <f t="shared" si="5594"/>
        <v>1248.19198</v>
      </c>
      <c r="CE383" s="8">
        <f t="shared" si="5594"/>
        <v>1399.511235</v>
      </c>
      <c r="CF383" s="8">
        <f t="shared" si="5594"/>
        <v>1394.657841</v>
      </c>
      <c r="CG383" s="8">
        <f t="shared" si="5594"/>
        <v>1419.285513</v>
      </c>
      <c r="CH383" s="8">
        <f t="shared" si="5594"/>
        <v>1495.216627</v>
      </c>
      <c r="CI383" s="8">
        <f t="shared" si="5594"/>
        <v>1740.517554</v>
      </c>
      <c r="CJ383" s="8">
        <f t="shared" si="5594"/>
        <v>1689.68371</v>
      </c>
      <c r="CK383" s="8">
        <f t="shared" si="5594"/>
        <v>1556.945741</v>
      </c>
      <c r="CL383" s="8">
        <f t="shared" si="5594"/>
        <v>1479.674032</v>
      </c>
      <c r="CM383" s="8">
        <f t="shared" si="5594"/>
        <v>1571.722699</v>
      </c>
      <c r="CN383" s="8">
        <f t="shared" si="5594"/>
        <v>1875.541771</v>
      </c>
      <c r="CO383" s="8">
        <f t="shared" si="33"/>
        <v>18005.20101</v>
      </c>
      <c r="CP383" s="2"/>
      <c r="CQ383" s="2"/>
      <c r="CR383" s="48">
        <f>O383-'ОПУ БС'!C383</f>
        <v>0</v>
      </c>
      <c r="CS383" s="48">
        <f>AB383-'ОПУ БС'!D383</f>
        <v>0</v>
      </c>
      <c r="CT383" s="48">
        <f>AO383-'ОПУ БС'!E383</f>
        <v>0</v>
      </c>
      <c r="CU383" s="48">
        <f>BB383-'ОПУ БС'!F383</f>
        <v>0</v>
      </c>
      <c r="CV383" s="48">
        <f>BO383-'ОПУ БС'!G383</f>
        <v>0</v>
      </c>
      <c r="CW383" s="48">
        <f>CB383-'ОПУ БС'!H383</f>
        <v>0</v>
      </c>
      <c r="CX383" s="48">
        <f>CO383-'ОПУ БС'!I383</f>
        <v>0</v>
      </c>
      <c r="CY383" s="2"/>
      <c r="CZ383" s="2"/>
      <c r="DA383" s="49">
        <f t="shared" ref="DA383:DL383" si="5595">DA384+DA397+DA410</f>
        <v>0</v>
      </c>
      <c r="DB383" s="49">
        <f t="shared" si="5595"/>
        <v>0</v>
      </c>
      <c r="DC383" s="49">
        <f t="shared" si="5595"/>
        <v>0</v>
      </c>
      <c r="DD383" s="49">
        <f t="shared" si="5595"/>
        <v>0</v>
      </c>
      <c r="DE383" s="49">
        <f t="shared" si="5595"/>
        <v>0</v>
      </c>
      <c r="DF383" s="49">
        <f t="shared" si="5595"/>
        <v>0</v>
      </c>
      <c r="DG383" s="49">
        <f t="shared" si="5595"/>
        <v>0</v>
      </c>
      <c r="DH383" s="49">
        <f t="shared" si="5595"/>
        <v>0</v>
      </c>
      <c r="DI383" s="49">
        <f t="shared" si="5595"/>
        <v>0</v>
      </c>
      <c r="DJ383" s="49">
        <f t="shared" si="5595"/>
        <v>0</v>
      </c>
      <c r="DK383" s="49">
        <f t="shared" si="5595"/>
        <v>0</v>
      </c>
      <c r="DL383" s="49">
        <f t="shared" si="5595"/>
        <v>0</v>
      </c>
      <c r="DM383" s="50">
        <f t="shared" si="35"/>
        <v>0</v>
      </c>
      <c r="DN383" s="49">
        <f t="shared" ref="DN383:DY383" si="5596">DN384+DN397+DN410</f>
        <v>0</v>
      </c>
      <c r="DO383" s="49">
        <f t="shared" si="5596"/>
        <v>0</v>
      </c>
      <c r="DP383" s="49">
        <f t="shared" si="5596"/>
        <v>0</v>
      </c>
      <c r="DQ383" s="49">
        <f t="shared" si="5596"/>
        <v>0</v>
      </c>
      <c r="DR383" s="49">
        <f t="shared" si="5596"/>
        <v>0</v>
      </c>
      <c r="DS383" s="49">
        <f t="shared" si="5596"/>
        <v>0</v>
      </c>
      <c r="DT383" s="49">
        <f t="shared" si="5596"/>
        <v>0</v>
      </c>
      <c r="DU383" s="49">
        <f t="shared" si="5596"/>
        <v>0</v>
      </c>
      <c r="DV383" s="49">
        <f t="shared" si="5596"/>
        <v>0</v>
      </c>
      <c r="DW383" s="49">
        <f t="shared" si="5596"/>
        <v>0</v>
      </c>
      <c r="DX383" s="49">
        <f t="shared" si="5596"/>
        <v>0</v>
      </c>
      <c r="DY383" s="49">
        <f t="shared" si="5596"/>
        <v>0</v>
      </c>
      <c r="DZ383" s="50">
        <f t="shared" si="37"/>
        <v>0</v>
      </c>
      <c r="EA383" s="49">
        <f t="shared" ref="EA383:EL383" si="5597">EA384+EA397+EA410</f>
        <v>0</v>
      </c>
      <c r="EB383" s="49">
        <f t="shared" si="5597"/>
        <v>0</v>
      </c>
      <c r="EC383" s="49">
        <f t="shared" si="5597"/>
        <v>0</v>
      </c>
      <c r="ED383" s="49">
        <f t="shared" si="5597"/>
        <v>0</v>
      </c>
      <c r="EE383" s="49">
        <f t="shared" si="5597"/>
        <v>0</v>
      </c>
      <c r="EF383" s="49">
        <f t="shared" si="5597"/>
        <v>0</v>
      </c>
      <c r="EG383" s="49">
        <f t="shared" si="5597"/>
        <v>0</v>
      </c>
      <c r="EH383" s="49">
        <f t="shared" si="5597"/>
        <v>0</v>
      </c>
      <c r="EI383" s="49">
        <f t="shared" si="5597"/>
        <v>0</v>
      </c>
      <c r="EJ383" s="49">
        <f t="shared" si="5597"/>
        <v>0</v>
      </c>
      <c r="EK383" s="49">
        <f t="shared" si="5597"/>
        <v>0</v>
      </c>
      <c r="EL383" s="49">
        <f t="shared" si="5597"/>
        <v>0</v>
      </c>
      <c r="EM383" s="50">
        <f t="shared" si="39"/>
        <v>0</v>
      </c>
      <c r="EN383" s="49">
        <f t="shared" ref="EN383:EY383" si="5598">EN384+EN397+EN410</f>
        <v>0</v>
      </c>
      <c r="EO383" s="49">
        <f t="shared" si="5598"/>
        <v>0</v>
      </c>
      <c r="EP383" s="49">
        <f t="shared" si="5598"/>
        <v>0</v>
      </c>
      <c r="EQ383" s="49">
        <f t="shared" si="5598"/>
        <v>0</v>
      </c>
      <c r="ER383" s="49">
        <f t="shared" si="5598"/>
        <v>0</v>
      </c>
      <c r="ES383" s="49">
        <f t="shared" si="5598"/>
        <v>0</v>
      </c>
      <c r="ET383" s="49">
        <f t="shared" si="5598"/>
        <v>0</v>
      </c>
      <c r="EU383" s="49">
        <f t="shared" si="5598"/>
        <v>0</v>
      </c>
      <c r="EV383" s="49">
        <f t="shared" si="5598"/>
        <v>0</v>
      </c>
      <c r="EW383" s="49">
        <f t="shared" si="5598"/>
        <v>0</v>
      </c>
      <c r="EX383" s="49">
        <f t="shared" si="5598"/>
        <v>0</v>
      </c>
      <c r="EY383" s="49">
        <f t="shared" si="5598"/>
        <v>0</v>
      </c>
      <c r="EZ383" s="51">
        <f t="shared" si="41"/>
        <v>0</v>
      </c>
      <c r="FA383" s="49">
        <f t="shared" ref="FA383:FL383" si="5599">FA384+FA397+FA410</f>
        <v>0</v>
      </c>
      <c r="FB383" s="49">
        <f t="shared" si="5599"/>
        <v>0</v>
      </c>
      <c r="FC383" s="49">
        <f t="shared" si="5599"/>
        <v>0</v>
      </c>
      <c r="FD383" s="49">
        <f t="shared" si="5599"/>
        <v>0</v>
      </c>
      <c r="FE383" s="49">
        <f t="shared" si="5599"/>
        <v>0</v>
      </c>
      <c r="FF383" s="49">
        <f t="shared" si="5599"/>
        <v>0</v>
      </c>
      <c r="FG383" s="49">
        <f t="shared" si="5599"/>
        <v>0</v>
      </c>
      <c r="FH383" s="49">
        <f t="shared" si="5599"/>
        <v>0</v>
      </c>
      <c r="FI383" s="49">
        <f t="shared" si="5599"/>
        <v>0</v>
      </c>
      <c r="FJ383" s="49">
        <f t="shared" si="5599"/>
        <v>0</v>
      </c>
      <c r="FK383" s="49">
        <f t="shared" si="5599"/>
        <v>0</v>
      </c>
      <c r="FL383" s="49">
        <f t="shared" si="5599"/>
        <v>0</v>
      </c>
      <c r="FM383" s="51">
        <f t="shared" si="43"/>
        <v>0</v>
      </c>
      <c r="FN383" s="2"/>
      <c r="FO383" s="2"/>
      <c r="FP383" s="8">
        <f t="shared" ref="FP383:GA383" si="5600">FP384+FP397+FP410</f>
        <v>705.0752045</v>
      </c>
      <c r="FQ383" s="8">
        <f t="shared" si="5600"/>
        <v>779.4091086</v>
      </c>
      <c r="FR383" s="8">
        <f t="shared" si="5600"/>
        <v>871.3897576</v>
      </c>
      <c r="FS383" s="8">
        <f t="shared" si="5600"/>
        <v>868.7089519</v>
      </c>
      <c r="FT383" s="8">
        <f t="shared" si="5600"/>
        <v>882.0209746</v>
      </c>
      <c r="FU383" s="8">
        <f t="shared" si="5600"/>
        <v>927.8761164</v>
      </c>
      <c r="FV383" s="8">
        <f t="shared" si="5600"/>
        <v>1077.646774</v>
      </c>
      <c r="FW383" s="8">
        <f t="shared" si="5600"/>
        <v>1049.846288</v>
      </c>
      <c r="FX383" s="8">
        <f t="shared" si="5600"/>
        <v>966.2284855</v>
      </c>
      <c r="FY383" s="8">
        <f t="shared" si="5600"/>
        <v>919.6021349</v>
      </c>
      <c r="FZ383" s="8">
        <f t="shared" si="5600"/>
        <v>1003.446203</v>
      </c>
      <c r="GA383" s="8">
        <f t="shared" si="5600"/>
        <v>1168.75</v>
      </c>
      <c r="GB383" s="52">
        <f t="shared" si="45"/>
        <v>11220</v>
      </c>
      <c r="GC383" s="8">
        <f t="shared" ref="GC383:GN383" si="5601">GC384+GC397+GC410</f>
        <v>708.4115927</v>
      </c>
      <c r="GD383" s="8">
        <f t="shared" si="5601"/>
        <v>782.9513085</v>
      </c>
      <c r="GE383" s="8">
        <f t="shared" si="5601"/>
        <v>875.6134742</v>
      </c>
      <c r="GF383" s="8">
        <f t="shared" si="5601"/>
        <v>873.0328736</v>
      </c>
      <c r="GG383" s="8">
        <f t="shared" si="5601"/>
        <v>886.4918094</v>
      </c>
      <c r="GH383" s="8">
        <f t="shared" si="5601"/>
        <v>931.1753028</v>
      </c>
      <c r="GI383" s="8">
        <f t="shared" si="5601"/>
        <v>1082.630132</v>
      </c>
      <c r="GJ383" s="8">
        <f t="shared" si="5601"/>
        <v>1055.449425</v>
      </c>
      <c r="GK383" s="8">
        <f t="shared" si="5601"/>
        <v>969.5087716</v>
      </c>
      <c r="GL383" s="8">
        <f t="shared" si="5601"/>
        <v>923.9032532</v>
      </c>
      <c r="GM383" s="8">
        <f t="shared" si="5601"/>
        <v>1012.248723</v>
      </c>
      <c r="GN383" s="8">
        <f t="shared" si="5601"/>
        <v>1174.583333</v>
      </c>
      <c r="GO383" s="52">
        <f t="shared" si="47"/>
        <v>11276</v>
      </c>
      <c r="GP383" s="53">
        <f t="shared" ref="GP383:HA383" si="5602">GP384+GP397+GP410</f>
        <v>1022.02397</v>
      </c>
      <c r="GQ383" s="53">
        <f t="shared" si="5602"/>
        <v>1125.903383</v>
      </c>
      <c r="GR383" s="53">
        <f t="shared" si="5602"/>
        <v>1261.84225</v>
      </c>
      <c r="GS383" s="53">
        <f t="shared" si="5602"/>
        <v>1257.411931</v>
      </c>
      <c r="GT383" s="53">
        <f t="shared" si="5602"/>
        <v>1279.408837</v>
      </c>
      <c r="GU383" s="53">
        <f t="shared" si="5602"/>
        <v>1348.368554</v>
      </c>
      <c r="GV383" s="53">
        <f t="shared" si="5602"/>
        <v>1567.549886</v>
      </c>
      <c r="GW383" s="53">
        <f t="shared" si="5602"/>
        <v>1522.94655</v>
      </c>
      <c r="GX383" s="53">
        <f t="shared" si="5602"/>
        <v>1402.217414</v>
      </c>
      <c r="GY383" s="53">
        <f t="shared" si="5602"/>
        <v>1332.933082</v>
      </c>
      <c r="GZ383" s="53">
        <f t="shared" si="5602"/>
        <v>1424.272631</v>
      </c>
      <c r="HA383" s="53">
        <f t="shared" si="5602"/>
        <v>1691.26494</v>
      </c>
      <c r="HB383" s="52">
        <f t="shared" si="49"/>
        <v>16236.14343</v>
      </c>
      <c r="HC383" s="53">
        <f t="shared" ref="HC383:HN383" si="5603">HC384+HC397+HC410</f>
        <v>1047.714234</v>
      </c>
      <c r="HD383" s="53">
        <f t="shared" si="5603"/>
        <v>1154.178869</v>
      </c>
      <c r="HE383" s="53">
        <f t="shared" si="5603"/>
        <v>1293.690204</v>
      </c>
      <c r="HF383" s="53">
        <f t="shared" si="5603"/>
        <v>1289.177635</v>
      </c>
      <c r="HG383" s="53">
        <f t="shared" si="5603"/>
        <v>1311.96576</v>
      </c>
      <c r="HH383" s="53">
        <f t="shared" si="5603"/>
        <v>1382.454325</v>
      </c>
      <c r="HI383" s="53">
        <f t="shared" si="5603"/>
        <v>1607.174215</v>
      </c>
      <c r="HJ383" s="53">
        <f t="shared" si="5603"/>
        <v>1561.751844</v>
      </c>
      <c r="HK383" s="53">
        <f t="shared" si="5603"/>
        <v>1437.390024</v>
      </c>
      <c r="HL383" s="53">
        <f t="shared" si="5603"/>
        <v>1366.758989</v>
      </c>
      <c r="HM383" s="53">
        <f t="shared" si="5603"/>
        <v>1459.76312</v>
      </c>
      <c r="HN383" s="53">
        <f t="shared" si="5603"/>
        <v>1733.955723</v>
      </c>
      <c r="HO383" s="52">
        <f t="shared" si="51"/>
        <v>16645.97494</v>
      </c>
      <c r="HP383" s="53">
        <f t="shared" ref="HP383:IA383" si="5604">HP384+HP397+HP410</f>
        <v>1074.970023</v>
      </c>
      <c r="HQ383" s="53">
        <f t="shared" si="5604"/>
        <v>1183.939878</v>
      </c>
      <c r="HR383" s="53">
        <f t="shared" si="5604"/>
        <v>1327.199656</v>
      </c>
      <c r="HS383" s="53">
        <f t="shared" si="5604"/>
        <v>1322.589749</v>
      </c>
      <c r="HT383" s="53">
        <f t="shared" si="5604"/>
        <v>1346.057932</v>
      </c>
      <c r="HU383" s="53">
        <f t="shared" si="5604"/>
        <v>1418.196336</v>
      </c>
      <c r="HV383" s="53">
        <f t="shared" si="5604"/>
        <v>1649.188394</v>
      </c>
      <c r="HW383" s="53">
        <f t="shared" si="5604"/>
        <v>1602.378216</v>
      </c>
      <c r="HX383" s="53">
        <f t="shared" si="5604"/>
        <v>1474.904761</v>
      </c>
      <c r="HY383" s="53">
        <f t="shared" si="5604"/>
        <v>1402.4571</v>
      </c>
      <c r="HZ383" s="53">
        <f t="shared" si="5604"/>
        <v>1496.002719</v>
      </c>
      <c r="IA383" s="53">
        <f t="shared" si="5604"/>
        <v>1778.82381</v>
      </c>
      <c r="IB383" s="52">
        <f t="shared" si="53"/>
        <v>17076.70857</v>
      </c>
      <c r="IC383" s="53">
        <f t="shared" ref="IC383:IN383" si="5605">IC384+IC397+IC410</f>
        <v>1103.840811</v>
      </c>
      <c r="ID383" s="53">
        <f t="shared" si="5605"/>
        <v>1215.253147</v>
      </c>
      <c r="IE383" s="53">
        <f t="shared" si="5605"/>
        <v>1362.446956</v>
      </c>
      <c r="IF383" s="53">
        <f t="shared" si="5605"/>
        <v>1357.729611</v>
      </c>
      <c r="IG383" s="53">
        <f t="shared" si="5605"/>
        <v>1381.775499</v>
      </c>
      <c r="IH383" s="53">
        <f t="shared" si="5605"/>
        <v>1455.687024</v>
      </c>
      <c r="II383" s="53">
        <f t="shared" si="5605"/>
        <v>1693.663476</v>
      </c>
      <c r="IJ383" s="53">
        <f t="shared" si="5605"/>
        <v>1644.93436</v>
      </c>
      <c r="IK383" s="53">
        <f t="shared" si="5605"/>
        <v>1514.761768</v>
      </c>
      <c r="IL383" s="53">
        <f t="shared" si="5605"/>
        <v>1440.095685</v>
      </c>
      <c r="IM383" s="53">
        <f t="shared" si="5605"/>
        <v>1533.241842</v>
      </c>
      <c r="IN383" s="53">
        <f t="shared" si="5605"/>
        <v>1825.980253</v>
      </c>
      <c r="IO383" s="52">
        <f t="shared" si="55"/>
        <v>17529.41043</v>
      </c>
      <c r="IP383" s="53">
        <f t="shared" ref="IP383:JA383" si="5606">IP384+IP397+IP410</f>
        <v>1134.252302</v>
      </c>
      <c r="IQ383" s="53">
        <f t="shared" si="5606"/>
        <v>1248.19198</v>
      </c>
      <c r="IR383" s="53">
        <f t="shared" si="5606"/>
        <v>1399.511235</v>
      </c>
      <c r="IS383" s="53">
        <f t="shared" si="5606"/>
        <v>1394.657841</v>
      </c>
      <c r="IT383" s="53">
        <f t="shared" si="5606"/>
        <v>1419.285513</v>
      </c>
      <c r="IU383" s="53">
        <f t="shared" si="5606"/>
        <v>1495.216627</v>
      </c>
      <c r="IV383" s="53">
        <f t="shared" si="5606"/>
        <v>1740.517554</v>
      </c>
      <c r="IW383" s="53">
        <f t="shared" si="5606"/>
        <v>1689.68371</v>
      </c>
      <c r="IX383" s="53">
        <f t="shared" si="5606"/>
        <v>1556.945741</v>
      </c>
      <c r="IY383" s="53">
        <f t="shared" si="5606"/>
        <v>1479.674032</v>
      </c>
      <c r="IZ383" s="53">
        <f t="shared" si="5606"/>
        <v>1571.722699</v>
      </c>
      <c r="JA383" s="53">
        <f t="shared" si="5606"/>
        <v>1875.541771</v>
      </c>
      <c r="JB383" s="52">
        <f t="shared" si="57"/>
        <v>18005.20101</v>
      </c>
      <c r="JC383" s="2"/>
      <c r="JD383" s="2"/>
      <c r="JE383" s="19">
        <f t="shared" si="58"/>
        <v>0</v>
      </c>
      <c r="JF383" s="19">
        <f t="shared" si="59"/>
        <v>0</v>
      </c>
      <c r="JG383" s="48">
        <f t="shared" si="60"/>
        <v>0</v>
      </c>
      <c r="JH383" s="48">
        <f t="shared" si="61"/>
        <v>0</v>
      </c>
      <c r="JI383" s="48">
        <f t="shared" si="62"/>
        <v>0</v>
      </c>
      <c r="JJ383" s="48">
        <f t="shared" si="63"/>
        <v>0</v>
      </c>
      <c r="JK383" s="48">
        <f t="shared" si="64"/>
        <v>0</v>
      </c>
    </row>
    <row r="384" ht="19.5" customHeight="1" outlineLevel="1">
      <c r="A384" s="2"/>
      <c r="B384" s="6" t="s">
        <v>16</v>
      </c>
      <c r="C384" s="8">
        <f t="shared" ref="C384:N384" si="5607">C385+C389</f>
        <v>435.3507632</v>
      </c>
      <c r="D384" s="8">
        <f t="shared" si="5607"/>
        <v>477.8069047</v>
      </c>
      <c r="E384" s="8">
        <f t="shared" si="5607"/>
        <v>533.7924873</v>
      </c>
      <c r="F384" s="8">
        <f t="shared" si="5607"/>
        <v>532.731855</v>
      </c>
      <c r="G384" s="8">
        <f t="shared" si="5607"/>
        <v>538.2203532</v>
      </c>
      <c r="H384" s="8">
        <f t="shared" si="5607"/>
        <v>562.2323639</v>
      </c>
      <c r="I384" s="8">
        <f t="shared" si="5607"/>
        <v>667.0369519</v>
      </c>
      <c r="J384" s="8">
        <f t="shared" si="5607"/>
        <v>636.3441336</v>
      </c>
      <c r="K384" s="8">
        <f t="shared" si="5607"/>
        <v>597.4645881</v>
      </c>
      <c r="L384" s="8">
        <f t="shared" si="5607"/>
        <v>565.6936374</v>
      </c>
      <c r="M384" s="8">
        <f t="shared" si="5607"/>
        <v>611.2479415</v>
      </c>
      <c r="N384" s="8">
        <f t="shared" si="5607"/>
        <v>716.0374395</v>
      </c>
      <c r="O384" s="8">
        <f t="shared" si="21"/>
        <v>6873.959419</v>
      </c>
      <c r="P384" s="8">
        <f t="shared" ref="P384:AA384" si="5608">P385+P389</f>
        <v>420.1099412</v>
      </c>
      <c r="Q384" s="8">
        <f t="shared" si="5608"/>
        <v>461.0286903</v>
      </c>
      <c r="R384" s="8">
        <f t="shared" si="5608"/>
        <v>515.0262506</v>
      </c>
      <c r="S384" s="8">
        <f t="shared" si="5608"/>
        <v>514.0819017</v>
      </c>
      <c r="T384" s="8">
        <f t="shared" si="5608"/>
        <v>519.2910658</v>
      </c>
      <c r="U384" s="8">
        <f t="shared" si="5608"/>
        <v>540.5956066</v>
      </c>
      <c r="V384" s="8">
        <f t="shared" si="5608"/>
        <v>643.7746446</v>
      </c>
      <c r="W384" s="8">
        <f t="shared" si="5608"/>
        <v>613.7799076</v>
      </c>
      <c r="X384" s="8">
        <f t="shared" si="5608"/>
        <v>576.9978597</v>
      </c>
      <c r="Y384" s="8">
        <f t="shared" si="5608"/>
        <v>545.9670211</v>
      </c>
      <c r="Z384" s="8">
        <f t="shared" si="5608"/>
        <v>591.6916739</v>
      </c>
      <c r="AA384" s="8">
        <f t="shared" si="5608"/>
        <v>690.970298</v>
      </c>
      <c r="AB384" s="8">
        <f t="shared" si="23"/>
        <v>6633.314861</v>
      </c>
      <c r="AC384" s="8">
        <f t="shared" ref="AC384:AN384" si="5609">AC385+AC389</f>
        <v>641.3683188</v>
      </c>
      <c r="AD384" s="8">
        <f t="shared" si="5609"/>
        <v>702.578464</v>
      </c>
      <c r="AE384" s="8">
        <f t="shared" si="5609"/>
        <v>785.6830064</v>
      </c>
      <c r="AF384" s="8">
        <f t="shared" si="5609"/>
        <v>784.8322849</v>
      </c>
      <c r="AG384" s="8">
        <f t="shared" si="5609"/>
        <v>796.1709028</v>
      </c>
      <c r="AH384" s="8">
        <f t="shared" si="5609"/>
        <v>834.3784108</v>
      </c>
      <c r="AI384" s="8">
        <f t="shared" si="5609"/>
        <v>987.7505766</v>
      </c>
      <c r="AJ384" s="8">
        <f t="shared" si="5609"/>
        <v>942.9485282</v>
      </c>
      <c r="AK384" s="8">
        <f t="shared" si="5609"/>
        <v>883.1587888</v>
      </c>
      <c r="AL384" s="8">
        <f t="shared" si="5609"/>
        <v>834.2953836</v>
      </c>
      <c r="AM384" s="8">
        <f t="shared" si="5609"/>
        <v>878.8214236</v>
      </c>
      <c r="AN384" s="8">
        <f t="shared" si="5609"/>
        <v>1054.882103</v>
      </c>
      <c r="AO384" s="8">
        <f t="shared" si="25"/>
        <v>10126.86819</v>
      </c>
      <c r="AP384" s="8">
        <f t="shared" ref="AP384:BA384" si="5610">AP385+AP389</f>
        <v>651.2527928</v>
      </c>
      <c r="AQ384" s="8">
        <f t="shared" si="5610"/>
        <v>713.3581591</v>
      </c>
      <c r="AR384" s="8">
        <f t="shared" si="5610"/>
        <v>797.7268462</v>
      </c>
      <c r="AS384" s="8">
        <f t="shared" si="5610"/>
        <v>796.9277596</v>
      </c>
      <c r="AT384" s="8">
        <f t="shared" si="5610"/>
        <v>808.6803402</v>
      </c>
      <c r="AU384" s="8">
        <f t="shared" si="5610"/>
        <v>847.1223359</v>
      </c>
      <c r="AV384" s="8">
        <f t="shared" si="5610"/>
        <v>1003.288653</v>
      </c>
      <c r="AW384" s="8">
        <f t="shared" si="5610"/>
        <v>957.6226097</v>
      </c>
      <c r="AX384" s="8">
        <f t="shared" si="5610"/>
        <v>897.1083862</v>
      </c>
      <c r="AY384" s="8">
        <f t="shared" si="5610"/>
        <v>847.2366557</v>
      </c>
      <c r="AZ384" s="8">
        <f t="shared" si="5610"/>
        <v>891.4748342</v>
      </c>
      <c r="BA384" s="8">
        <f t="shared" si="5610"/>
        <v>1071.139462</v>
      </c>
      <c r="BB384" s="8">
        <f t="shared" si="27"/>
        <v>10282.93883</v>
      </c>
      <c r="BC384" s="8">
        <f t="shared" ref="BC384:BN384" si="5611">BC385+BC389</f>
        <v>669.8706999</v>
      </c>
      <c r="BD384" s="8">
        <f t="shared" si="5611"/>
        <v>733.7315688</v>
      </c>
      <c r="BE384" s="8">
        <f t="shared" si="5611"/>
        <v>820.4921921</v>
      </c>
      <c r="BF384" s="8">
        <f t="shared" si="5611"/>
        <v>819.7101986</v>
      </c>
      <c r="BG384" s="8">
        <f t="shared" si="5611"/>
        <v>831.9666235</v>
      </c>
      <c r="BH384" s="8">
        <f t="shared" si="5611"/>
        <v>871.3598856</v>
      </c>
      <c r="BI384" s="8">
        <f t="shared" si="5611"/>
        <v>1032.179792</v>
      </c>
      <c r="BJ384" s="8">
        <f t="shared" si="5611"/>
        <v>985.1229531</v>
      </c>
      <c r="BK384" s="8">
        <f t="shared" si="5611"/>
        <v>922.9808081</v>
      </c>
      <c r="BL384" s="8">
        <f t="shared" si="5611"/>
        <v>871.5158646</v>
      </c>
      <c r="BM384" s="8">
        <f t="shared" si="5611"/>
        <v>916.2141826</v>
      </c>
      <c r="BN384" s="8">
        <f t="shared" si="5611"/>
        <v>1101.76102</v>
      </c>
      <c r="BO384" s="8">
        <f t="shared" si="29"/>
        <v>10576.90579</v>
      </c>
      <c r="BP384" s="8">
        <f t="shared" ref="BP384:CA384" si="5612">BP385+BP389</f>
        <v>696.1325523</v>
      </c>
      <c r="BQ384" s="8">
        <f t="shared" si="5612"/>
        <v>762.5012676</v>
      </c>
      <c r="BR384" s="8">
        <f t="shared" si="5612"/>
        <v>852.6392204</v>
      </c>
      <c r="BS384" s="8">
        <f t="shared" si="5612"/>
        <v>851.8464126</v>
      </c>
      <c r="BT384" s="8">
        <f t="shared" si="5612"/>
        <v>864.6783404</v>
      </c>
      <c r="BU384" s="8">
        <f t="shared" si="5612"/>
        <v>905.647298</v>
      </c>
      <c r="BV384" s="8">
        <f t="shared" si="5612"/>
        <v>1072.762273</v>
      </c>
      <c r="BW384" s="8">
        <f t="shared" si="5612"/>
        <v>1023.837374</v>
      </c>
      <c r="BX384" s="8">
        <f t="shared" si="5612"/>
        <v>959.3037524</v>
      </c>
      <c r="BY384" s="8">
        <f t="shared" si="5612"/>
        <v>905.719425</v>
      </c>
      <c r="BZ384" s="8">
        <f t="shared" si="5612"/>
        <v>951.5438427</v>
      </c>
      <c r="CA384" s="8">
        <f t="shared" si="5612"/>
        <v>1144.954856</v>
      </c>
      <c r="CB384" s="8">
        <f t="shared" si="31"/>
        <v>10991.56661</v>
      </c>
      <c r="CC384" s="8">
        <f t="shared" ref="CC384:CN384" si="5613">CC385+CC389</f>
        <v>726.0602211</v>
      </c>
      <c r="CD384" s="8">
        <f t="shared" si="5613"/>
        <v>795.2899603</v>
      </c>
      <c r="CE384" s="8">
        <f t="shared" si="5613"/>
        <v>889.2918735</v>
      </c>
      <c r="CF384" s="8">
        <f t="shared" si="5613"/>
        <v>888.4684284</v>
      </c>
      <c r="CG384" s="8">
        <f t="shared" si="5613"/>
        <v>901.9269279</v>
      </c>
      <c r="CH384" s="8">
        <f t="shared" si="5613"/>
        <v>944.8977902</v>
      </c>
      <c r="CI384" s="8">
        <f t="shared" si="5613"/>
        <v>1118.965458</v>
      </c>
      <c r="CJ384" s="8">
        <f t="shared" si="5613"/>
        <v>1068.008329</v>
      </c>
      <c r="CK384" s="8">
        <f t="shared" si="5613"/>
        <v>1000.621378</v>
      </c>
      <c r="CL384" s="8">
        <f t="shared" si="5613"/>
        <v>944.6813491</v>
      </c>
      <c r="CM384" s="8">
        <f t="shared" si="5613"/>
        <v>991.7190434</v>
      </c>
      <c r="CN384" s="8">
        <f t="shared" si="5613"/>
        <v>1194.177995</v>
      </c>
      <c r="CO384" s="8">
        <f t="shared" si="33"/>
        <v>11464.10875</v>
      </c>
      <c r="CP384" s="2"/>
      <c r="CQ384" s="2"/>
      <c r="CR384" s="48">
        <f>O384-'ОПУ БС'!C384</f>
        <v>0</v>
      </c>
      <c r="CS384" s="48">
        <f>AB384-'ОПУ БС'!D384</f>
        <v>0</v>
      </c>
      <c r="CT384" s="48">
        <f>AO384-'ОПУ БС'!E384</f>
        <v>0</v>
      </c>
      <c r="CU384" s="48">
        <f>BB384-'ОПУ БС'!F384</f>
        <v>0</v>
      </c>
      <c r="CV384" s="48">
        <f>BO384-'ОПУ БС'!G384</f>
        <v>0</v>
      </c>
      <c r="CW384" s="48">
        <f>CB384-'ОПУ БС'!H384</f>
        <v>0</v>
      </c>
      <c r="CX384" s="48">
        <f>CO384-'ОПУ БС'!I384</f>
        <v>0</v>
      </c>
      <c r="CY384" s="2"/>
      <c r="CZ384" s="2"/>
      <c r="DA384" s="49">
        <f t="shared" ref="DA384:DL384" si="5614">DA385+DA389</f>
        <v>0</v>
      </c>
      <c r="DB384" s="49">
        <f t="shared" si="5614"/>
        <v>0</v>
      </c>
      <c r="DC384" s="49">
        <f t="shared" si="5614"/>
        <v>0</v>
      </c>
      <c r="DD384" s="49">
        <f t="shared" si="5614"/>
        <v>0</v>
      </c>
      <c r="DE384" s="49">
        <f t="shared" si="5614"/>
        <v>0</v>
      </c>
      <c r="DF384" s="49">
        <f t="shared" si="5614"/>
        <v>0</v>
      </c>
      <c r="DG384" s="49">
        <f t="shared" si="5614"/>
        <v>0</v>
      </c>
      <c r="DH384" s="49">
        <f t="shared" si="5614"/>
        <v>0</v>
      </c>
      <c r="DI384" s="49">
        <f t="shared" si="5614"/>
        <v>0</v>
      </c>
      <c r="DJ384" s="49">
        <f t="shared" si="5614"/>
        <v>0</v>
      </c>
      <c r="DK384" s="49">
        <f t="shared" si="5614"/>
        <v>0</v>
      </c>
      <c r="DL384" s="49">
        <f t="shared" si="5614"/>
        <v>0</v>
      </c>
      <c r="DM384" s="50">
        <f t="shared" si="35"/>
        <v>0</v>
      </c>
      <c r="DN384" s="49">
        <f t="shared" ref="DN384:DY384" si="5615">DN385+DN389</f>
        <v>0</v>
      </c>
      <c r="DO384" s="49">
        <f t="shared" si="5615"/>
        <v>0</v>
      </c>
      <c r="DP384" s="49">
        <f t="shared" si="5615"/>
        <v>0</v>
      </c>
      <c r="DQ384" s="49">
        <f t="shared" si="5615"/>
        <v>0</v>
      </c>
      <c r="DR384" s="49">
        <f t="shared" si="5615"/>
        <v>0</v>
      </c>
      <c r="DS384" s="49">
        <f t="shared" si="5615"/>
        <v>0</v>
      </c>
      <c r="DT384" s="49">
        <f t="shared" si="5615"/>
        <v>0</v>
      </c>
      <c r="DU384" s="49">
        <f t="shared" si="5615"/>
        <v>0</v>
      </c>
      <c r="DV384" s="49">
        <f t="shared" si="5615"/>
        <v>0</v>
      </c>
      <c r="DW384" s="49">
        <f t="shared" si="5615"/>
        <v>0</v>
      </c>
      <c r="DX384" s="49">
        <f t="shared" si="5615"/>
        <v>0</v>
      </c>
      <c r="DY384" s="49">
        <f t="shared" si="5615"/>
        <v>0</v>
      </c>
      <c r="DZ384" s="50">
        <f t="shared" si="37"/>
        <v>0</v>
      </c>
      <c r="EA384" s="49">
        <f t="shared" ref="EA384:EL384" si="5616">EA385+EA389</f>
        <v>0</v>
      </c>
      <c r="EB384" s="49">
        <f t="shared" si="5616"/>
        <v>0</v>
      </c>
      <c r="EC384" s="49">
        <f t="shared" si="5616"/>
        <v>0</v>
      </c>
      <c r="ED384" s="49">
        <f t="shared" si="5616"/>
        <v>0</v>
      </c>
      <c r="EE384" s="49">
        <f t="shared" si="5616"/>
        <v>0</v>
      </c>
      <c r="EF384" s="49">
        <f t="shared" si="5616"/>
        <v>0</v>
      </c>
      <c r="EG384" s="49">
        <f t="shared" si="5616"/>
        <v>0</v>
      </c>
      <c r="EH384" s="49">
        <f t="shared" si="5616"/>
        <v>0</v>
      </c>
      <c r="EI384" s="49">
        <f t="shared" si="5616"/>
        <v>0</v>
      </c>
      <c r="EJ384" s="49">
        <f t="shared" si="5616"/>
        <v>0</v>
      </c>
      <c r="EK384" s="49">
        <f t="shared" si="5616"/>
        <v>0</v>
      </c>
      <c r="EL384" s="49">
        <f t="shared" si="5616"/>
        <v>0</v>
      </c>
      <c r="EM384" s="50">
        <f t="shared" si="39"/>
        <v>0</v>
      </c>
      <c r="EN384" s="49">
        <f t="shared" ref="EN384:EY384" si="5617">EN385+EN389</f>
        <v>0</v>
      </c>
      <c r="EO384" s="49">
        <f t="shared" si="5617"/>
        <v>0</v>
      </c>
      <c r="EP384" s="49">
        <f t="shared" si="5617"/>
        <v>0</v>
      </c>
      <c r="EQ384" s="49">
        <f t="shared" si="5617"/>
        <v>0</v>
      </c>
      <c r="ER384" s="49">
        <f t="shared" si="5617"/>
        <v>0</v>
      </c>
      <c r="ES384" s="49">
        <f t="shared" si="5617"/>
        <v>0</v>
      </c>
      <c r="ET384" s="49">
        <f t="shared" si="5617"/>
        <v>0</v>
      </c>
      <c r="EU384" s="49">
        <f t="shared" si="5617"/>
        <v>0</v>
      </c>
      <c r="EV384" s="49">
        <f t="shared" si="5617"/>
        <v>0</v>
      </c>
      <c r="EW384" s="49">
        <f t="shared" si="5617"/>
        <v>0</v>
      </c>
      <c r="EX384" s="49">
        <f t="shared" si="5617"/>
        <v>0</v>
      </c>
      <c r="EY384" s="49">
        <f t="shared" si="5617"/>
        <v>0</v>
      </c>
      <c r="EZ384" s="51">
        <f t="shared" si="41"/>
        <v>0</v>
      </c>
      <c r="FA384" s="49">
        <f t="shared" ref="FA384:FL384" si="5618">FA385+FA389</f>
        <v>0</v>
      </c>
      <c r="FB384" s="49">
        <f t="shared" si="5618"/>
        <v>0</v>
      </c>
      <c r="FC384" s="49">
        <f t="shared" si="5618"/>
        <v>0</v>
      </c>
      <c r="FD384" s="49">
        <f t="shared" si="5618"/>
        <v>0</v>
      </c>
      <c r="FE384" s="49">
        <f t="shared" si="5618"/>
        <v>0</v>
      </c>
      <c r="FF384" s="49">
        <f t="shared" si="5618"/>
        <v>0</v>
      </c>
      <c r="FG384" s="49">
        <f t="shared" si="5618"/>
        <v>0</v>
      </c>
      <c r="FH384" s="49">
        <f t="shared" si="5618"/>
        <v>0</v>
      </c>
      <c r="FI384" s="49">
        <f t="shared" si="5618"/>
        <v>0</v>
      </c>
      <c r="FJ384" s="49">
        <f t="shared" si="5618"/>
        <v>0</v>
      </c>
      <c r="FK384" s="49">
        <f t="shared" si="5618"/>
        <v>0</v>
      </c>
      <c r="FL384" s="49">
        <f t="shared" si="5618"/>
        <v>0</v>
      </c>
      <c r="FM384" s="51">
        <f t="shared" si="43"/>
        <v>0</v>
      </c>
      <c r="FN384" s="2"/>
      <c r="FO384" s="2"/>
      <c r="FP384" s="8">
        <f t="shared" ref="FP384:GA384" si="5619">FP385+FP389</f>
        <v>435.3507632</v>
      </c>
      <c r="FQ384" s="8">
        <f t="shared" si="5619"/>
        <v>477.8069047</v>
      </c>
      <c r="FR384" s="8">
        <f t="shared" si="5619"/>
        <v>533.7924873</v>
      </c>
      <c r="FS384" s="8">
        <f t="shared" si="5619"/>
        <v>532.731855</v>
      </c>
      <c r="FT384" s="8">
        <f t="shared" si="5619"/>
        <v>538.2203532</v>
      </c>
      <c r="FU384" s="8">
        <f t="shared" si="5619"/>
        <v>562.2323639</v>
      </c>
      <c r="FV384" s="8">
        <f t="shared" si="5619"/>
        <v>667.0369519</v>
      </c>
      <c r="FW384" s="8">
        <f t="shared" si="5619"/>
        <v>636.3441336</v>
      </c>
      <c r="FX384" s="8">
        <f t="shared" si="5619"/>
        <v>597.4645881</v>
      </c>
      <c r="FY384" s="8">
        <f t="shared" si="5619"/>
        <v>565.6936374</v>
      </c>
      <c r="FZ384" s="8">
        <f t="shared" si="5619"/>
        <v>611.2479415</v>
      </c>
      <c r="GA384" s="8">
        <f t="shared" si="5619"/>
        <v>716.0374395</v>
      </c>
      <c r="GB384" s="52">
        <f t="shared" si="45"/>
        <v>6873.959419</v>
      </c>
      <c r="GC384" s="8">
        <f t="shared" ref="GC384:GN384" si="5620">GC385+GC389</f>
        <v>420.1099412</v>
      </c>
      <c r="GD384" s="8">
        <f t="shared" si="5620"/>
        <v>461.0286903</v>
      </c>
      <c r="GE384" s="8">
        <f t="shared" si="5620"/>
        <v>515.0262506</v>
      </c>
      <c r="GF384" s="8">
        <f t="shared" si="5620"/>
        <v>514.0819017</v>
      </c>
      <c r="GG384" s="8">
        <f t="shared" si="5620"/>
        <v>519.2910658</v>
      </c>
      <c r="GH384" s="8">
        <f t="shared" si="5620"/>
        <v>540.5956066</v>
      </c>
      <c r="GI384" s="8">
        <f t="shared" si="5620"/>
        <v>643.7746446</v>
      </c>
      <c r="GJ384" s="8">
        <f t="shared" si="5620"/>
        <v>613.7799076</v>
      </c>
      <c r="GK384" s="8">
        <f t="shared" si="5620"/>
        <v>576.9978597</v>
      </c>
      <c r="GL384" s="8">
        <f t="shared" si="5620"/>
        <v>545.9670211</v>
      </c>
      <c r="GM384" s="8">
        <f t="shared" si="5620"/>
        <v>591.6916739</v>
      </c>
      <c r="GN384" s="8">
        <f t="shared" si="5620"/>
        <v>690.970298</v>
      </c>
      <c r="GO384" s="52">
        <f t="shared" si="47"/>
        <v>6633.314861</v>
      </c>
      <c r="GP384" s="53">
        <f t="shared" ref="GP384:HA384" si="5621">GP385+GP389</f>
        <v>641.3683188</v>
      </c>
      <c r="GQ384" s="53">
        <f t="shared" si="5621"/>
        <v>702.578464</v>
      </c>
      <c r="GR384" s="53">
        <f t="shared" si="5621"/>
        <v>785.6830064</v>
      </c>
      <c r="GS384" s="53">
        <f t="shared" si="5621"/>
        <v>784.8322849</v>
      </c>
      <c r="GT384" s="53">
        <f t="shared" si="5621"/>
        <v>796.1709028</v>
      </c>
      <c r="GU384" s="53">
        <f t="shared" si="5621"/>
        <v>834.3784108</v>
      </c>
      <c r="GV384" s="53">
        <f t="shared" si="5621"/>
        <v>987.7505766</v>
      </c>
      <c r="GW384" s="53">
        <f t="shared" si="5621"/>
        <v>942.9485282</v>
      </c>
      <c r="GX384" s="53">
        <f t="shared" si="5621"/>
        <v>883.1587888</v>
      </c>
      <c r="GY384" s="53">
        <f t="shared" si="5621"/>
        <v>834.2953836</v>
      </c>
      <c r="GZ384" s="53">
        <f t="shared" si="5621"/>
        <v>878.8214236</v>
      </c>
      <c r="HA384" s="53">
        <f t="shared" si="5621"/>
        <v>1054.882103</v>
      </c>
      <c r="HB384" s="52">
        <f t="shared" si="49"/>
        <v>10126.86819</v>
      </c>
      <c r="HC384" s="53">
        <f t="shared" ref="HC384:HN384" si="5622">HC385+HC389</f>
        <v>651.2527928</v>
      </c>
      <c r="HD384" s="53">
        <f t="shared" si="5622"/>
        <v>713.3581591</v>
      </c>
      <c r="HE384" s="53">
        <f t="shared" si="5622"/>
        <v>797.7268462</v>
      </c>
      <c r="HF384" s="53">
        <f t="shared" si="5622"/>
        <v>796.9277596</v>
      </c>
      <c r="HG384" s="53">
        <f t="shared" si="5622"/>
        <v>808.6803402</v>
      </c>
      <c r="HH384" s="53">
        <f t="shared" si="5622"/>
        <v>847.1223359</v>
      </c>
      <c r="HI384" s="53">
        <f t="shared" si="5622"/>
        <v>1003.288653</v>
      </c>
      <c r="HJ384" s="53">
        <f t="shared" si="5622"/>
        <v>957.6226097</v>
      </c>
      <c r="HK384" s="53">
        <f t="shared" si="5622"/>
        <v>897.1083862</v>
      </c>
      <c r="HL384" s="53">
        <f t="shared" si="5622"/>
        <v>847.2366557</v>
      </c>
      <c r="HM384" s="53">
        <f t="shared" si="5622"/>
        <v>891.4748342</v>
      </c>
      <c r="HN384" s="53">
        <f t="shared" si="5622"/>
        <v>1071.139462</v>
      </c>
      <c r="HO384" s="52">
        <f t="shared" si="51"/>
        <v>10282.93883</v>
      </c>
      <c r="HP384" s="53">
        <f t="shared" ref="HP384:IA384" si="5623">HP385+HP389</f>
        <v>669.8706999</v>
      </c>
      <c r="HQ384" s="53">
        <f t="shared" si="5623"/>
        <v>733.7315688</v>
      </c>
      <c r="HR384" s="53">
        <f t="shared" si="5623"/>
        <v>820.4921921</v>
      </c>
      <c r="HS384" s="53">
        <f t="shared" si="5623"/>
        <v>819.7101986</v>
      </c>
      <c r="HT384" s="53">
        <f t="shared" si="5623"/>
        <v>831.9666235</v>
      </c>
      <c r="HU384" s="53">
        <f t="shared" si="5623"/>
        <v>871.3598856</v>
      </c>
      <c r="HV384" s="53">
        <f t="shared" si="5623"/>
        <v>1032.179792</v>
      </c>
      <c r="HW384" s="53">
        <f t="shared" si="5623"/>
        <v>985.1229531</v>
      </c>
      <c r="HX384" s="53">
        <f t="shared" si="5623"/>
        <v>922.9808081</v>
      </c>
      <c r="HY384" s="53">
        <f t="shared" si="5623"/>
        <v>871.5158646</v>
      </c>
      <c r="HZ384" s="53">
        <f t="shared" si="5623"/>
        <v>916.2141826</v>
      </c>
      <c r="IA384" s="53">
        <f t="shared" si="5623"/>
        <v>1101.76102</v>
      </c>
      <c r="IB384" s="52">
        <f t="shared" si="53"/>
        <v>10576.90579</v>
      </c>
      <c r="IC384" s="53">
        <f t="shared" ref="IC384:IN384" si="5624">IC385+IC389</f>
        <v>696.1325523</v>
      </c>
      <c r="ID384" s="53">
        <f t="shared" si="5624"/>
        <v>762.5012676</v>
      </c>
      <c r="IE384" s="53">
        <f t="shared" si="5624"/>
        <v>852.6392204</v>
      </c>
      <c r="IF384" s="53">
        <f t="shared" si="5624"/>
        <v>851.8464126</v>
      </c>
      <c r="IG384" s="53">
        <f t="shared" si="5624"/>
        <v>864.6783404</v>
      </c>
      <c r="IH384" s="53">
        <f t="shared" si="5624"/>
        <v>905.647298</v>
      </c>
      <c r="II384" s="53">
        <f t="shared" si="5624"/>
        <v>1072.762273</v>
      </c>
      <c r="IJ384" s="53">
        <f t="shared" si="5624"/>
        <v>1023.837374</v>
      </c>
      <c r="IK384" s="53">
        <f t="shared" si="5624"/>
        <v>959.3037524</v>
      </c>
      <c r="IL384" s="53">
        <f t="shared" si="5624"/>
        <v>905.719425</v>
      </c>
      <c r="IM384" s="53">
        <f t="shared" si="5624"/>
        <v>951.5438427</v>
      </c>
      <c r="IN384" s="53">
        <f t="shared" si="5624"/>
        <v>1144.954856</v>
      </c>
      <c r="IO384" s="52">
        <f t="shared" si="55"/>
        <v>10991.56661</v>
      </c>
      <c r="IP384" s="53">
        <f t="shared" ref="IP384:JA384" si="5625">IP385+IP389</f>
        <v>726.0602211</v>
      </c>
      <c r="IQ384" s="53">
        <f t="shared" si="5625"/>
        <v>795.2899603</v>
      </c>
      <c r="IR384" s="53">
        <f t="shared" si="5625"/>
        <v>889.2918735</v>
      </c>
      <c r="IS384" s="53">
        <f t="shared" si="5625"/>
        <v>888.4684284</v>
      </c>
      <c r="IT384" s="53">
        <f t="shared" si="5625"/>
        <v>901.9269279</v>
      </c>
      <c r="IU384" s="53">
        <f t="shared" si="5625"/>
        <v>944.8977902</v>
      </c>
      <c r="IV384" s="53">
        <f t="shared" si="5625"/>
        <v>1118.965458</v>
      </c>
      <c r="IW384" s="53">
        <f t="shared" si="5625"/>
        <v>1068.008329</v>
      </c>
      <c r="IX384" s="53">
        <f t="shared" si="5625"/>
        <v>1000.621378</v>
      </c>
      <c r="IY384" s="53">
        <f t="shared" si="5625"/>
        <v>944.6813491</v>
      </c>
      <c r="IZ384" s="53">
        <f t="shared" si="5625"/>
        <v>991.7190434</v>
      </c>
      <c r="JA384" s="53">
        <f t="shared" si="5625"/>
        <v>1194.177995</v>
      </c>
      <c r="JB384" s="52">
        <f t="shared" si="57"/>
        <v>11464.10875</v>
      </c>
      <c r="JC384" s="2"/>
      <c r="JD384" s="2"/>
      <c r="JE384" s="19">
        <f t="shared" si="58"/>
        <v>0</v>
      </c>
      <c r="JF384" s="19">
        <f t="shared" si="59"/>
        <v>0</v>
      </c>
      <c r="JG384" s="48">
        <f t="shared" si="60"/>
        <v>0</v>
      </c>
      <c r="JH384" s="48">
        <f t="shared" si="61"/>
        <v>0</v>
      </c>
      <c r="JI384" s="48">
        <f t="shared" si="62"/>
        <v>0</v>
      </c>
      <c r="JJ384" s="48">
        <f t="shared" si="63"/>
        <v>0</v>
      </c>
      <c r="JK384" s="48">
        <f t="shared" si="64"/>
        <v>0</v>
      </c>
    </row>
    <row r="385" ht="19.5" customHeight="1" outlineLevel="1">
      <c r="A385" s="2"/>
      <c r="B385" s="6" t="s">
        <v>17</v>
      </c>
      <c r="C385" s="8">
        <f t="shared" ref="C385:N385" si="5626">SUM(C386:C388)</f>
        <v>161.8920468</v>
      </c>
      <c r="D385" s="8">
        <f t="shared" si="5626"/>
        <v>179.1612013</v>
      </c>
      <c r="E385" s="8">
        <f t="shared" si="5626"/>
        <v>199.1653738</v>
      </c>
      <c r="F385" s="8">
        <f t="shared" si="5626"/>
        <v>198.1047415</v>
      </c>
      <c r="G385" s="8">
        <f t="shared" si="5626"/>
        <v>202.3650585</v>
      </c>
      <c r="H385" s="8">
        <f t="shared" si="5626"/>
        <v>215.1460096</v>
      </c>
      <c r="I385" s="8">
        <f t="shared" si="5626"/>
        <v>247.0983873</v>
      </c>
      <c r="J385" s="8">
        <f t="shared" si="5626"/>
        <v>240.7079117</v>
      </c>
      <c r="K385" s="8">
        <f t="shared" si="5626"/>
        <v>223.6666436</v>
      </c>
      <c r="L385" s="8">
        <f t="shared" si="5626"/>
        <v>210.8856926</v>
      </c>
      <c r="M385" s="8">
        <f t="shared" si="5626"/>
        <v>211.7273324</v>
      </c>
      <c r="N385" s="8">
        <f t="shared" si="5626"/>
        <v>266.2698139</v>
      </c>
      <c r="O385" s="8">
        <f t="shared" si="21"/>
        <v>2556.190213</v>
      </c>
      <c r="P385" s="8">
        <f t="shared" ref="P385:AA385" si="5627">SUM(P386:P388)</f>
        <v>150.4276974</v>
      </c>
      <c r="Q385" s="8">
        <f t="shared" si="5627"/>
        <v>166.5072925</v>
      </c>
      <c r="R385" s="8">
        <f t="shared" si="5627"/>
        <v>185.020347</v>
      </c>
      <c r="S385" s="8">
        <f t="shared" si="5627"/>
        <v>184.0759981</v>
      </c>
      <c r="T385" s="8">
        <f t="shared" si="5627"/>
        <v>188.0346218</v>
      </c>
      <c r="U385" s="8">
        <f t="shared" si="5627"/>
        <v>199.9104926</v>
      </c>
      <c r="V385" s="8">
        <f t="shared" si="5627"/>
        <v>229.6001697</v>
      </c>
      <c r="W385" s="8">
        <f t="shared" si="5627"/>
        <v>223.6622343</v>
      </c>
      <c r="X385" s="8">
        <f t="shared" si="5627"/>
        <v>207.8277398</v>
      </c>
      <c r="Y385" s="8">
        <f t="shared" si="5627"/>
        <v>195.951869</v>
      </c>
      <c r="Z385" s="8">
        <f t="shared" si="5627"/>
        <v>196.7417313</v>
      </c>
      <c r="AA385" s="8">
        <f t="shared" si="5627"/>
        <v>247.413976</v>
      </c>
      <c r="AB385" s="8">
        <f t="shared" si="23"/>
        <v>2375.17417</v>
      </c>
      <c r="AC385" s="8">
        <f t="shared" ref="AC385:AN385" si="5628">SUM(AC386:AC388)</f>
        <v>140.9426737</v>
      </c>
      <c r="AD385" s="8">
        <f t="shared" si="5628"/>
        <v>156.0609831</v>
      </c>
      <c r="AE385" s="8">
        <f t="shared" si="5628"/>
        <v>173.3200459</v>
      </c>
      <c r="AF385" s="8">
        <f t="shared" si="5628"/>
        <v>172.4693244</v>
      </c>
      <c r="AG385" s="8">
        <f t="shared" si="5628"/>
        <v>176.1783421</v>
      </c>
      <c r="AH385" s="8">
        <f t="shared" si="5628"/>
        <v>187.3053953</v>
      </c>
      <c r="AI385" s="8">
        <f t="shared" si="5628"/>
        <v>215.1230283</v>
      </c>
      <c r="AJ385" s="8">
        <f t="shared" si="5628"/>
        <v>209.5595017</v>
      </c>
      <c r="AK385" s="8">
        <f t="shared" si="5628"/>
        <v>194.7234307</v>
      </c>
      <c r="AL385" s="8">
        <f t="shared" si="5628"/>
        <v>183.5963776</v>
      </c>
      <c r="AM385" s="8">
        <f t="shared" si="5628"/>
        <v>184.3179264</v>
      </c>
      <c r="AN385" s="8">
        <f t="shared" si="5628"/>
        <v>231.813608</v>
      </c>
      <c r="AO385" s="8">
        <f t="shared" si="25"/>
        <v>2225.410637</v>
      </c>
      <c r="AP385" s="8">
        <f t="shared" ref="AP385:BA385" si="5629">SUM(AP386:AP388)</f>
        <v>136.9212955</v>
      </c>
      <c r="AQ385" s="8">
        <f t="shared" si="5629"/>
        <v>151.6540238</v>
      </c>
      <c r="AR385" s="8">
        <f t="shared" si="5629"/>
        <v>168.347514</v>
      </c>
      <c r="AS385" s="8">
        <f t="shared" si="5629"/>
        <v>167.5484274</v>
      </c>
      <c r="AT385" s="8">
        <f t="shared" si="5629"/>
        <v>171.1516194</v>
      </c>
      <c r="AU385" s="8">
        <f t="shared" si="5629"/>
        <v>181.9611953</v>
      </c>
      <c r="AV385" s="8">
        <f t="shared" si="5629"/>
        <v>208.9851353</v>
      </c>
      <c r="AW385" s="8">
        <f t="shared" si="5629"/>
        <v>203.5803473</v>
      </c>
      <c r="AX385" s="8">
        <f t="shared" si="5629"/>
        <v>189.1675793</v>
      </c>
      <c r="AY385" s="8">
        <f t="shared" si="5629"/>
        <v>178.3580034</v>
      </c>
      <c r="AZ385" s="8">
        <f t="shared" si="5629"/>
        <v>179.0405524</v>
      </c>
      <c r="BA385" s="8">
        <f t="shared" si="5629"/>
        <v>225.1994992</v>
      </c>
      <c r="BB385" s="8">
        <f t="shared" si="27"/>
        <v>2161.915192</v>
      </c>
      <c r="BC385" s="8">
        <f t="shared" ref="BC385:BN385" si="5630">SUM(BC386:BC388)</f>
        <v>137.328758</v>
      </c>
      <c r="BD385" s="8">
        <f t="shared" si="5630"/>
        <v>152.1397112</v>
      </c>
      <c r="BE385" s="8">
        <f t="shared" si="5630"/>
        <v>168.8290263</v>
      </c>
      <c r="BF385" s="8">
        <f t="shared" si="5630"/>
        <v>168.0470329</v>
      </c>
      <c r="BG385" s="8">
        <f t="shared" si="5630"/>
        <v>171.6609475</v>
      </c>
      <c r="BH385" s="8">
        <f t="shared" si="5630"/>
        <v>182.5026916</v>
      </c>
      <c r="BI385" s="8">
        <f t="shared" si="5630"/>
        <v>209.6070517</v>
      </c>
      <c r="BJ385" s="8">
        <f t="shared" si="5630"/>
        <v>204.1861797</v>
      </c>
      <c r="BK385" s="8">
        <f t="shared" si="5630"/>
        <v>189.730521</v>
      </c>
      <c r="BL385" s="8">
        <f t="shared" si="5630"/>
        <v>178.8887769</v>
      </c>
      <c r="BM385" s="8">
        <f t="shared" si="5630"/>
        <v>179.5584464</v>
      </c>
      <c r="BN385" s="8">
        <f t="shared" si="5630"/>
        <v>225.8696678</v>
      </c>
      <c r="BO385" s="8">
        <f t="shared" si="29"/>
        <v>2168.348811</v>
      </c>
      <c r="BP385" s="8">
        <f t="shared" ref="BP385:CA385" si="5631">SUM(BP386:BP388)</f>
        <v>141.4716398</v>
      </c>
      <c r="BQ385" s="8">
        <f t="shared" si="5631"/>
        <v>156.7531659</v>
      </c>
      <c r="BR385" s="8">
        <f t="shared" si="5631"/>
        <v>173.9094197</v>
      </c>
      <c r="BS385" s="8">
        <f t="shared" si="5631"/>
        <v>173.1166119</v>
      </c>
      <c r="BT385" s="8">
        <f t="shared" si="5631"/>
        <v>176.8395498</v>
      </c>
      <c r="BU385" s="8">
        <f t="shared" si="5631"/>
        <v>188.0083634</v>
      </c>
      <c r="BV385" s="8">
        <f t="shared" si="5631"/>
        <v>215.9303976</v>
      </c>
      <c r="BW385" s="8">
        <f t="shared" si="5631"/>
        <v>210.3459908</v>
      </c>
      <c r="BX385" s="8">
        <f t="shared" si="5631"/>
        <v>195.4542392</v>
      </c>
      <c r="BY385" s="8">
        <f t="shared" si="5631"/>
        <v>184.2854256</v>
      </c>
      <c r="BZ385" s="8">
        <f t="shared" si="5631"/>
        <v>184.9643122</v>
      </c>
      <c r="CA385" s="8">
        <f t="shared" si="5631"/>
        <v>232.6836181</v>
      </c>
      <c r="CB385" s="8">
        <f t="shared" si="31"/>
        <v>2233.762734</v>
      </c>
      <c r="CC385" s="8">
        <f t="shared" ref="CC385:CN385" si="5632">SUM(CC386:CC388)</f>
        <v>147.4716525</v>
      </c>
      <c r="CD385" s="8">
        <f t="shared" si="5632"/>
        <v>163.4103394</v>
      </c>
      <c r="CE385" s="8">
        <f t="shared" si="5632"/>
        <v>181.2821779</v>
      </c>
      <c r="CF385" s="8">
        <f t="shared" si="5632"/>
        <v>180.4587327</v>
      </c>
      <c r="CG385" s="8">
        <f t="shared" si="5632"/>
        <v>184.3395657</v>
      </c>
      <c r="CH385" s="8">
        <f t="shared" si="5632"/>
        <v>195.9820646</v>
      </c>
      <c r="CI385" s="8">
        <f t="shared" si="5632"/>
        <v>225.0883118</v>
      </c>
      <c r="CJ385" s="8">
        <f t="shared" si="5632"/>
        <v>219.2670623</v>
      </c>
      <c r="CK385" s="8">
        <f t="shared" si="5632"/>
        <v>203.7437305</v>
      </c>
      <c r="CL385" s="8">
        <f t="shared" si="5632"/>
        <v>192.1012316</v>
      </c>
      <c r="CM385" s="8">
        <f t="shared" si="5632"/>
        <v>192.8028479</v>
      </c>
      <c r="CN385" s="8">
        <f t="shared" si="5632"/>
        <v>242.5520601</v>
      </c>
      <c r="CO385" s="8">
        <f t="shared" si="33"/>
        <v>2328.499777</v>
      </c>
      <c r="CP385" s="2"/>
      <c r="CQ385" s="2"/>
      <c r="CR385" s="48">
        <f>O385-'ОПУ БС'!C385</f>
        <v>0</v>
      </c>
      <c r="CS385" s="48">
        <f>AB385-'ОПУ БС'!D385</f>
        <v>0</v>
      </c>
      <c r="CT385" s="48">
        <f>AO385-'ОПУ БС'!E385</f>
        <v>0</v>
      </c>
      <c r="CU385" s="48">
        <f>BB385-'ОПУ БС'!F385</f>
        <v>0</v>
      </c>
      <c r="CV385" s="48">
        <f>BO385-'ОПУ БС'!G385</f>
        <v>0</v>
      </c>
      <c r="CW385" s="48">
        <f>CB385-'ОПУ БС'!H385</f>
        <v>0</v>
      </c>
      <c r="CX385" s="48">
        <f>CO385-'ОПУ БС'!I385</f>
        <v>0</v>
      </c>
      <c r="CY385" s="2"/>
      <c r="CZ385" s="2"/>
      <c r="DA385" s="49">
        <f t="shared" ref="DA385:DL385" si="5633">SUM(DA386:DA388)</f>
        <v>0</v>
      </c>
      <c r="DB385" s="49">
        <f t="shared" si="5633"/>
        <v>0</v>
      </c>
      <c r="DC385" s="49">
        <f t="shared" si="5633"/>
        <v>0</v>
      </c>
      <c r="DD385" s="49">
        <f t="shared" si="5633"/>
        <v>0</v>
      </c>
      <c r="DE385" s="49">
        <f t="shared" si="5633"/>
        <v>0</v>
      </c>
      <c r="DF385" s="49">
        <f t="shared" si="5633"/>
        <v>0</v>
      </c>
      <c r="DG385" s="49">
        <f t="shared" si="5633"/>
        <v>0</v>
      </c>
      <c r="DH385" s="49">
        <f t="shared" si="5633"/>
        <v>0</v>
      </c>
      <c r="DI385" s="49">
        <f t="shared" si="5633"/>
        <v>0</v>
      </c>
      <c r="DJ385" s="49">
        <f t="shared" si="5633"/>
        <v>0</v>
      </c>
      <c r="DK385" s="49">
        <f t="shared" si="5633"/>
        <v>0</v>
      </c>
      <c r="DL385" s="49">
        <f t="shared" si="5633"/>
        <v>0</v>
      </c>
      <c r="DM385" s="50">
        <f t="shared" si="35"/>
        <v>0</v>
      </c>
      <c r="DN385" s="49">
        <f t="shared" ref="DN385:DY385" si="5634">SUM(DN386:DN388)</f>
        <v>0</v>
      </c>
      <c r="DO385" s="49">
        <f t="shared" si="5634"/>
        <v>0</v>
      </c>
      <c r="DP385" s="49">
        <f t="shared" si="5634"/>
        <v>0</v>
      </c>
      <c r="DQ385" s="49">
        <f t="shared" si="5634"/>
        <v>0</v>
      </c>
      <c r="DR385" s="49">
        <f t="shared" si="5634"/>
        <v>0</v>
      </c>
      <c r="DS385" s="49">
        <f t="shared" si="5634"/>
        <v>0</v>
      </c>
      <c r="DT385" s="49">
        <f t="shared" si="5634"/>
        <v>0</v>
      </c>
      <c r="DU385" s="49">
        <f t="shared" si="5634"/>
        <v>0</v>
      </c>
      <c r="DV385" s="49">
        <f t="shared" si="5634"/>
        <v>0</v>
      </c>
      <c r="DW385" s="49">
        <f t="shared" si="5634"/>
        <v>0</v>
      </c>
      <c r="DX385" s="49">
        <f t="shared" si="5634"/>
        <v>0</v>
      </c>
      <c r="DY385" s="49">
        <f t="shared" si="5634"/>
        <v>0</v>
      </c>
      <c r="DZ385" s="50">
        <f t="shared" si="37"/>
        <v>0</v>
      </c>
      <c r="EA385" s="49">
        <f t="shared" ref="EA385:EL385" si="5635">SUM(EA386:EA388)</f>
        <v>0</v>
      </c>
      <c r="EB385" s="49">
        <f t="shared" si="5635"/>
        <v>0</v>
      </c>
      <c r="EC385" s="49">
        <f t="shared" si="5635"/>
        <v>0</v>
      </c>
      <c r="ED385" s="49">
        <f t="shared" si="5635"/>
        <v>0</v>
      </c>
      <c r="EE385" s="49">
        <f t="shared" si="5635"/>
        <v>0</v>
      </c>
      <c r="EF385" s="49">
        <f t="shared" si="5635"/>
        <v>0</v>
      </c>
      <c r="EG385" s="49">
        <f t="shared" si="5635"/>
        <v>0</v>
      </c>
      <c r="EH385" s="49">
        <f t="shared" si="5635"/>
        <v>0</v>
      </c>
      <c r="EI385" s="49">
        <f t="shared" si="5635"/>
        <v>0</v>
      </c>
      <c r="EJ385" s="49">
        <f t="shared" si="5635"/>
        <v>0</v>
      </c>
      <c r="EK385" s="49">
        <f t="shared" si="5635"/>
        <v>0</v>
      </c>
      <c r="EL385" s="49">
        <f t="shared" si="5635"/>
        <v>0</v>
      </c>
      <c r="EM385" s="50">
        <f t="shared" si="39"/>
        <v>0</v>
      </c>
      <c r="EN385" s="49">
        <f t="shared" ref="EN385:EY385" si="5636">SUM(EN386:EN388)</f>
        <v>0</v>
      </c>
      <c r="EO385" s="49">
        <f t="shared" si="5636"/>
        <v>0</v>
      </c>
      <c r="EP385" s="49">
        <f t="shared" si="5636"/>
        <v>0</v>
      </c>
      <c r="EQ385" s="49">
        <f t="shared" si="5636"/>
        <v>0</v>
      </c>
      <c r="ER385" s="49">
        <f t="shared" si="5636"/>
        <v>0</v>
      </c>
      <c r="ES385" s="49">
        <f t="shared" si="5636"/>
        <v>0</v>
      </c>
      <c r="ET385" s="49">
        <f t="shared" si="5636"/>
        <v>0</v>
      </c>
      <c r="EU385" s="49">
        <f t="shared" si="5636"/>
        <v>0</v>
      </c>
      <c r="EV385" s="49">
        <f t="shared" si="5636"/>
        <v>0</v>
      </c>
      <c r="EW385" s="49">
        <f t="shared" si="5636"/>
        <v>0</v>
      </c>
      <c r="EX385" s="49">
        <f t="shared" si="5636"/>
        <v>0</v>
      </c>
      <c r="EY385" s="49">
        <f t="shared" si="5636"/>
        <v>0</v>
      </c>
      <c r="EZ385" s="51">
        <f t="shared" si="41"/>
        <v>0</v>
      </c>
      <c r="FA385" s="49">
        <f t="shared" ref="FA385:FL385" si="5637">SUM(FA386:FA388)</f>
        <v>0</v>
      </c>
      <c r="FB385" s="49">
        <f t="shared" si="5637"/>
        <v>0</v>
      </c>
      <c r="FC385" s="49">
        <f t="shared" si="5637"/>
        <v>0</v>
      </c>
      <c r="FD385" s="49">
        <f t="shared" si="5637"/>
        <v>0</v>
      </c>
      <c r="FE385" s="49">
        <f t="shared" si="5637"/>
        <v>0</v>
      </c>
      <c r="FF385" s="49">
        <f t="shared" si="5637"/>
        <v>0</v>
      </c>
      <c r="FG385" s="49">
        <f t="shared" si="5637"/>
        <v>0</v>
      </c>
      <c r="FH385" s="49">
        <f t="shared" si="5637"/>
        <v>0</v>
      </c>
      <c r="FI385" s="49">
        <f t="shared" si="5637"/>
        <v>0</v>
      </c>
      <c r="FJ385" s="49">
        <f t="shared" si="5637"/>
        <v>0</v>
      </c>
      <c r="FK385" s="49">
        <f t="shared" si="5637"/>
        <v>0</v>
      </c>
      <c r="FL385" s="49">
        <f t="shared" si="5637"/>
        <v>0</v>
      </c>
      <c r="FM385" s="51">
        <f t="shared" si="43"/>
        <v>0</v>
      </c>
      <c r="FN385" s="2"/>
      <c r="FO385" s="2"/>
      <c r="FP385" s="8">
        <f t="shared" ref="FP385:GA385" si="5638">SUM(FP386:FP388)</f>
        <v>161.8920468</v>
      </c>
      <c r="FQ385" s="8">
        <f t="shared" si="5638"/>
        <v>179.1612013</v>
      </c>
      <c r="FR385" s="8">
        <f t="shared" si="5638"/>
        <v>199.1653738</v>
      </c>
      <c r="FS385" s="8">
        <f t="shared" si="5638"/>
        <v>198.1047415</v>
      </c>
      <c r="FT385" s="8">
        <f t="shared" si="5638"/>
        <v>202.3650585</v>
      </c>
      <c r="FU385" s="8">
        <f t="shared" si="5638"/>
        <v>215.1460096</v>
      </c>
      <c r="FV385" s="8">
        <f t="shared" si="5638"/>
        <v>247.0983873</v>
      </c>
      <c r="FW385" s="8">
        <f t="shared" si="5638"/>
        <v>240.7079117</v>
      </c>
      <c r="FX385" s="8">
        <f t="shared" si="5638"/>
        <v>223.6666436</v>
      </c>
      <c r="FY385" s="8">
        <f t="shared" si="5638"/>
        <v>210.8856926</v>
      </c>
      <c r="FZ385" s="8">
        <f t="shared" si="5638"/>
        <v>211.7273324</v>
      </c>
      <c r="GA385" s="8">
        <f t="shared" si="5638"/>
        <v>266.2698139</v>
      </c>
      <c r="GB385" s="52">
        <f t="shared" si="45"/>
        <v>2556.190213</v>
      </c>
      <c r="GC385" s="8">
        <f t="shared" ref="GC385:GN385" si="5639">SUM(GC386:GC388)</f>
        <v>150.4276974</v>
      </c>
      <c r="GD385" s="8">
        <f t="shared" si="5639"/>
        <v>166.5072925</v>
      </c>
      <c r="GE385" s="8">
        <f t="shared" si="5639"/>
        <v>185.020347</v>
      </c>
      <c r="GF385" s="8">
        <f t="shared" si="5639"/>
        <v>184.0759981</v>
      </c>
      <c r="GG385" s="8">
        <f t="shared" si="5639"/>
        <v>188.0346218</v>
      </c>
      <c r="GH385" s="8">
        <f t="shared" si="5639"/>
        <v>199.9104926</v>
      </c>
      <c r="GI385" s="8">
        <f t="shared" si="5639"/>
        <v>229.6001697</v>
      </c>
      <c r="GJ385" s="8">
        <f t="shared" si="5639"/>
        <v>223.6622343</v>
      </c>
      <c r="GK385" s="8">
        <f t="shared" si="5639"/>
        <v>207.8277398</v>
      </c>
      <c r="GL385" s="8">
        <f t="shared" si="5639"/>
        <v>195.951869</v>
      </c>
      <c r="GM385" s="8">
        <f t="shared" si="5639"/>
        <v>196.7417313</v>
      </c>
      <c r="GN385" s="8">
        <f t="shared" si="5639"/>
        <v>247.413976</v>
      </c>
      <c r="GO385" s="52">
        <f t="shared" si="47"/>
        <v>2375.17417</v>
      </c>
      <c r="GP385" s="53">
        <f t="shared" ref="GP385:HA385" si="5640">SUM(GP386:GP388)</f>
        <v>140.9426737</v>
      </c>
      <c r="GQ385" s="53">
        <f t="shared" si="5640"/>
        <v>156.0609831</v>
      </c>
      <c r="GR385" s="53">
        <f t="shared" si="5640"/>
        <v>173.3200459</v>
      </c>
      <c r="GS385" s="53">
        <f t="shared" si="5640"/>
        <v>172.4693244</v>
      </c>
      <c r="GT385" s="53">
        <f t="shared" si="5640"/>
        <v>176.1783421</v>
      </c>
      <c r="GU385" s="53">
        <f t="shared" si="5640"/>
        <v>187.3053953</v>
      </c>
      <c r="GV385" s="53">
        <f t="shared" si="5640"/>
        <v>215.1230283</v>
      </c>
      <c r="GW385" s="53">
        <f t="shared" si="5640"/>
        <v>209.5595017</v>
      </c>
      <c r="GX385" s="53">
        <f t="shared" si="5640"/>
        <v>194.7234307</v>
      </c>
      <c r="GY385" s="53">
        <f t="shared" si="5640"/>
        <v>183.5963776</v>
      </c>
      <c r="GZ385" s="53">
        <f t="shared" si="5640"/>
        <v>184.3179264</v>
      </c>
      <c r="HA385" s="53">
        <f t="shared" si="5640"/>
        <v>231.813608</v>
      </c>
      <c r="HB385" s="52">
        <f t="shared" si="49"/>
        <v>2225.410637</v>
      </c>
      <c r="HC385" s="53">
        <f t="shared" ref="HC385:HN385" si="5641">SUM(HC386:HC388)</f>
        <v>136.9212955</v>
      </c>
      <c r="HD385" s="53">
        <f t="shared" si="5641"/>
        <v>151.6540238</v>
      </c>
      <c r="HE385" s="53">
        <f t="shared" si="5641"/>
        <v>168.347514</v>
      </c>
      <c r="HF385" s="53">
        <f t="shared" si="5641"/>
        <v>167.5484274</v>
      </c>
      <c r="HG385" s="53">
        <f t="shared" si="5641"/>
        <v>171.1516194</v>
      </c>
      <c r="HH385" s="53">
        <f t="shared" si="5641"/>
        <v>181.9611953</v>
      </c>
      <c r="HI385" s="53">
        <f t="shared" si="5641"/>
        <v>208.9851353</v>
      </c>
      <c r="HJ385" s="53">
        <f t="shared" si="5641"/>
        <v>203.5803473</v>
      </c>
      <c r="HK385" s="53">
        <f t="shared" si="5641"/>
        <v>189.1675793</v>
      </c>
      <c r="HL385" s="53">
        <f t="shared" si="5641"/>
        <v>178.3580034</v>
      </c>
      <c r="HM385" s="53">
        <f t="shared" si="5641"/>
        <v>179.0405524</v>
      </c>
      <c r="HN385" s="53">
        <f t="shared" si="5641"/>
        <v>225.1994992</v>
      </c>
      <c r="HO385" s="52">
        <f t="shared" si="51"/>
        <v>2161.915192</v>
      </c>
      <c r="HP385" s="53">
        <f t="shared" ref="HP385:IA385" si="5642">SUM(HP386:HP388)</f>
        <v>137.328758</v>
      </c>
      <c r="HQ385" s="53">
        <f t="shared" si="5642"/>
        <v>152.1397112</v>
      </c>
      <c r="HR385" s="53">
        <f t="shared" si="5642"/>
        <v>168.8290263</v>
      </c>
      <c r="HS385" s="53">
        <f t="shared" si="5642"/>
        <v>168.0470329</v>
      </c>
      <c r="HT385" s="53">
        <f t="shared" si="5642"/>
        <v>171.6609475</v>
      </c>
      <c r="HU385" s="53">
        <f t="shared" si="5642"/>
        <v>182.5026916</v>
      </c>
      <c r="HV385" s="53">
        <f t="shared" si="5642"/>
        <v>209.6070517</v>
      </c>
      <c r="HW385" s="53">
        <f t="shared" si="5642"/>
        <v>204.1861797</v>
      </c>
      <c r="HX385" s="53">
        <f t="shared" si="5642"/>
        <v>189.730521</v>
      </c>
      <c r="HY385" s="53">
        <f t="shared" si="5642"/>
        <v>178.8887769</v>
      </c>
      <c r="HZ385" s="53">
        <f t="shared" si="5642"/>
        <v>179.5584464</v>
      </c>
      <c r="IA385" s="53">
        <f t="shared" si="5642"/>
        <v>225.8696678</v>
      </c>
      <c r="IB385" s="52">
        <f t="shared" si="53"/>
        <v>2168.348811</v>
      </c>
      <c r="IC385" s="53">
        <f t="shared" ref="IC385:IN385" si="5643">SUM(IC386:IC388)</f>
        <v>141.4716398</v>
      </c>
      <c r="ID385" s="53">
        <f t="shared" si="5643"/>
        <v>156.7531659</v>
      </c>
      <c r="IE385" s="53">
        <f t="shared" si="5643"/>
        <v>173.9094197</v>
      </c>
      <c r="IF385" s="53">
        <f t="shared" si="5643"/>
        <v>173.1166119</v>
      </c>
      <c r="IG385" s="53">
        <f t="shared" si="5643"/>
        <v>176.8395498</v>
      </c>
      <c r="IH385" s="53">
        <f t="shared" si="5643"/>
        <v>188.0083634</v>
      </c>
      <c r="II385" s="53">
        <f t="shared" si="5643"/>
        <v>215.9303976</v>
      </c>
      <c r="IJ385" s="53">
        <f t="shared" si="5643"/>
        <v>210.3459908</v>
      </c>
      <c r="IK385" s="53">
        <f t="shared" si="5643"/>
        <v>195.4542392</v>
      </c>
      <c r="IL385" s="53">
        <f t="shared" si="5643"/>
        <v>184.2854256</v>
      </c>
      <c r="IM385" s="53">
        <f t="shared" si="5643"/>
        <v>184.9643122</v>
      </c>
      <c r="IN385" s="53">
        <f t="shared" si="5643"/>
        <v>232.6836181</v>
      </c>
      <c r="IO385" s="52">
        <f t="shared" si="55"/>
        <v>2233.762734</v>
      </c>
      <c r="IP385" s="53">
        <f t="shared" ref="IP385:JA385" si="5644">SUM(IP386:IP388)</f>
        <v>147.4716525</v>
      </c>
      <c r="IQ385" s="53">
        <f t="shared" si="5644"/>
        <v>163.4103394</v>
      </c>
      <c r="IR385" s="53">
        <f t="shared" si="5644"/>
        <v>181.2821779</v>
      </c>
      <c r="IS385" s="53">
        <f t="shared" si="5644"/>
        <v>180.4587327</v>
      </c>
      <c r="IT385" s="53">
        <f t="shared" si="5644"/>
        <v>184.3395657</v>
      </c>
      <c r="IU385" s="53">
        <f t="shared" si="5644"/>
        <v>195.9820646</v>
      </c>
      <c r="IV385" s="53">
        <f t="shared" si="5644"/>
        <v>225.0883118</v>
      </c>
      <c r="IW385" s="53">
        <f t="shared" si="5644"/>
        <v>219.2670623</v>
      </c>
      <c r="IX385" s="53">
        <f t="shared" si="5644"/>
        <v>203.7437305</v>
      </c>
      <c r="IY385" s="53">
        <f t="shared" si="5644"/>
        <v>192.1012316</v>
      </c>
      <c r="IZ385" s="53">
        <f t="shared" si="5644"/>
        <v>192.8028479</v>
      </c>
      <c r="JA385" s="53">
        <f t="shared" si="5644"/>
        <v>242.5520601</v>
      </c>
      <c r="JB385" s="52">
        <f t="shared" si="57"/>
        <v>2328.499777</v>
      </c>
      <c r="JC385" s="2"/>
      <c r="JD385" s="2"/>
      <c r="JE385" s="19">
        <f t="shared" si="58"/>
        <v>0</v>
      </c>
      <c r="JF385" s="19">
        <f t="shared" si="59"/>
        <v>0</v>
      </c>
      <c r="JG385" s="48">
        <f t="shared" si="60"/>
        <v>0</v>
      </c>
      <c r="JH385" s="48">
        <f t="shared" si="61"/>
        <v>0</v>
      </c>
      <c r="JI385" s="48">
        <f t="shared" si="62"/>
        <v>0</v>
      </c>
      <c r="JJ385" s="48">
        <f t="shared" si="63"/>
        <v>0</v>
      </c>
      <c r="JK385" s="48">
        <f t="shared" si="64"/>
        <v>0</v>
      </c>
    </row>
    <row r="386" ht="19.5" customHeight="1" outlineLevel="1">
      <c r="A386" s="2"/>
      <c r="B386" s="13" t="s">
        <v>18</v>
      </c>
      <c r="C386" s="56">
        <f>'ОПУ БС'!$C386/12*'ОПУ БС'!L386</f>
        <v>61.85088301</v>
      </c>
      <c r="D386" s="56">
        <f>'ОПУ БС'!$C386/12*'ОПУ БС'!M386</f>
        <v>67.54767486</v>
      </c>
      <c r="E386" s="56">
        <f>'ОПУ БС'!$C386/12*'ОПУ БС'!N386</f>
        <v>75.68594894</v>
      </c>
      <c r="F386" s="56">
        <f>'ОПУ БС'!$C386/12*'ОПУ БС'!O386</f>
        <v>75.68594894</v>
      </c>
      <c r="G386" s="56">
        <f>'ОПУ БС'!$C386/12*'ОПУ БС'!P386</f>
        <v>77.31360376</v>
      </c>
      <c r="H386" s="56">
        <f>'ОПУ БС'!$C386/12*'ОПУ БС'!Q386</f>
        <v>82.19656821</v>
      </c>
      <c r="I386" s="56">
        <f>'ОПУ БС'!$C386/12*'ОПУ БС'!R386</f>
        <v>94.40397933</v>
      </c>
      <c r="J386" s="56">
        <f>'ОПУ БС'!$C386/12*'ОПУ БС'!S386</f>
        <v>91.9624971</v>
      </c>
      <c r="K386" s="56">
        <f>'ОПУ БС'!$C386/12*'ОПУ БС'!T386</f>
        <v>85.45187784</v>
      </c>
      <c r="L386" s="56">
        <f>'ОПУ БС'!$C386/12*'ОПУ БС'!U386</f>
        <v>80.56891339</v>
      </c>
      <c r="M386" s="56">
        <f>'ОПУ БС'!$C386/12*'ОПУ БС'!V386</f>
        <v>82.19656821</v>
      </c>
      <c r="N386" s="56">
        <f>'ОПУ БС'!$C386/12*'ОПУ БС'!W386</f>
        <v>101.728426</v>
      </c>
      <c r="O386" s="10">
        <f t="shared" si="21"/>
        <v>976.5928896</v>
      </c>
      <c r="P386" s="56">
        <f>'ОПУ БС'!$D386/12*'ОПУ БС'!L386</f>
        <v>58.19065844</v>
      </c>
      <c r="Q386" s="56">
        <f>'ОПУ БС'!$D386/12*'ОПУ БС'!M386</f>
        <v>63.55032435</v>
      </c>
      <c r="R386" s="56">
        <f>'ОПУ БС'!$D386/12*'ОПУ БС'!N386</f>
        <v>71.20698993</v>
      </c>
      <c r="S386" s="56">
        <f>'ОПУ БС'!$D386/12*'ОПУ БС'!O386</f>
        <v>71.20698993</v>
      </c>
      <c r="T386" s="56">
        <f>'ОПУ БС'!$D386/12*'ОПУ БС'!P386</f>
        <v>72.73832305</v>
      </c>
      <c r="U386" s="56">
        <f>'ОПУ БС'!$D386/12*'ОПУ БС'!Q386</f>
        <v>77.3323224</v>
      </c>
      <c r="V386" s="56">
        <f>'ОПУ БС'!$D386/12*'ОПУ БС'!R386</f>
        <v>88.81732077</v>
      </c>
      <c r="W386" s="56">
        <f>'ОПУ БС'!$D386/12*'ОПУ БС'!S386</f>
        <v>86.5203211</v>
      </c>
      <c r="X386" s="56">
        <f>'ОПУ БС'!$D386/12*'ОПУ БС'!T386</f>
        <v>80.39498863</v>
      </c>
      <c r="Y386" s="56">
        <f>'ОПУ БС'!$D386/12*'ОПУ БС'!U386</f>
        <v>75.80098928</v>
      </c>
      <c r="Z386" s="56">
        <f>'ОПУ БС'!$D386/12*'ОПУ БС'!V386</f>
        <v>77.3323224</v>
      </c>
      <c r="AA386" s="56">
        <f>'ОПУ БС'!$D386/12*'ОПУ БС'!W386</f>
        <v>95.7083198</v>
      </c>
      <c r="AB386" s="10">
        <f t="shared" si="23"/>
        <v>918.7998701</v>
      </c>
      <c r="AC386" s="56">
        <f>'ОПУ БС'!$E386/12*'ОПУ БС'!L386</f>
        <v>54.48432286</v>
      </c>
      <c r="AD386" s="56">
        <f>'ОПУ БС'!$E386/12*'ОПУ БС'!M386</f>
        <v>59.50261575</v>
      </c>
      <c r="AE386" s="56">
        <f>'ОПУ БС'!$E386/12*'ОПУ БС'!N386</f>
        <v>66.6716056</v>
      </c>
      <c r="AF386" s="56">
        <f>'ОПУ БС'!$E386/12*'ОПУ БС'!O386</f>
        <v>66.6716056</v>
      </c>
      <c r="AG386" s="56">
        <f>'ОПУ БС'!$E386/12*'ОПУ БС'!P386</f>
        <v>68.10540357</v>
      </c>
      <c r="AH386" s="56">
        <f>'ОПУ БС'!$E386/12*'ОПУ БС'!Q386</f>
        <v>72.40679748</v>
      </c>
      <c r="AI386" s="56">
        <f>'ОПУ БС'!$E386/12*'ОПУ БС'!R386</f>
        <v>83.16028226</v>
      </c>
      <c r="AJ386" s="56">
        <f>'ОПУ БС'!$E386/12*'ОПУ БС'!S386</f>
        <v>81.0095853</v>
      </c>
      <c r="AK386" s="56">
        <f>'ОПУ БС'!$E386/12*'ОПУ БС'!T386</f>
        <v>75.27439342</v>
      </c>
      <c r="AL386" s="56">
        <f>'ОПУ БС'!$E386/12*'ОПУ БС'!U386</f>
        <v>70.97299951</v>
      </c>
      <c r="AM386" s="56">
        <f>'ОПУ БС'!$E386/12*'ОПУ БС'!V386</f>
        <v>72.40679748</v>
      </c>
      <c r="AN386" s="56">
        <f>'ОПУ БС'!$E386/12*'ОПУ БС'!W386</f>
        <v>89.61237312</v>
      </c>
      <c r="AO386" s="10">
        <f t="shared" si="25"/>
        <v>860.278782</v>
      </c>
      <c r="AP386" s="56">
        <f>'ОПУ БС'!$F386/12*'ОПУ БС'!L386</f>
        <v>52.80991097</v>
      </c>
      <c r="AQ386" s="56">
        <f>'ОПУ БС'!$F386/12*'ОПУ БС'!M386</f>
        <v>57.67398172</v>
      </c>
      <c r="AR386" s="56">
        <f>'ОПУ БС'!$F386/12*'ОПУ БС'!N386</f>
        <v>64.62265421</v>
      </c>
      <c r="AS386" s="56">
        <f>'ОПУ БС'!$F386/12*'ОПУ БС'!O386</f>
        <v>64.62265421</v>
      </c>
      <c r="AT386" s="56">
        <f>'ОПУ БС'!$F386/12*'ОПУ БС'!P386</f>
        <v>66.01238871</v>
      </c>
      <c r="AU386" s="56">
        <f>'ОПУ БС'!$F386/12*'ОПУ БС'!Q386</f>
        <v>70.18159221</v>
      </c>
      <c r="AV386" s="56">
        <f>'ОПУ БС'!$F386/12*'ОПУ БС'!R386</f>
        <v>80.60460095</v>
      </c>
      <c r="AW386" s="56">
        <f>'ОПУ БС'!$F386/12*'ОПУ БС'!S386</f>
        <v>78.5199992</v>
      </c>
      <c r="AX386" s="56">
        <f>'ОПУ БС'!$F386/12*'ОПУ БС'!T386</f>
        <v>72.96106121</v>
      </c>
      <c r="AY386" s="56">
        <f>'ОПУ БС'!$F386/12*'ОПУ БС'!U386</f>
        <v>68.79185771</v>
      </c>
      <c r="AZ386" s="56">
        <f>'ОПУ БС'!$F386/12*'ОПУ БС'!V386</f>
        <v>70.18159221</v>
      </c>
      <c r="BA386" s="56">
        <f>'ОПУ БС'!$F386/12*'ОПУ БС'!W386</f>
        <v>86.8584062</v>
      </c>
      <c r="BB386" s="10">
        <f t="shared" si="27"/>
        <v>833.8406995</v>
      </c>
      <c r="BC386" s="56">
        <f>'ОПУ БС'!$G386/12*'ОПУ БС'!L386</f>
        <v>52.83596225</v>
      </c>
      <c r="BD386" s="56">
        <f>'ОПУ БС'!$G386/12*'ОПУ БС'!M386</f>
        <v>57.70243246</v>
      </c>
      <c r="BE386" s="56">
        <f>'ОПУ БС'!$G386/12*'ОПУ БС'!N386</f>
        <v>64.65453276</v>
      </c>
      <c r="BF386" s="56">
        <f>'ОПУ БС'!$G386/12*'ОПУ БС'!O386</f>
        <v>64.65453276</v>
      </c>
      <c r="BG386" s="56">
        <f>'ОПУ БС'!$G386/12*'ОПУ БС'!P386</f>
        <v>66.04495282</v>
      </c>
      <c r="BH386" s="56">
        <f>'ОПУ БС'!$G386/12*'ОПУ БС'!Q386</f>
        <v>70.21621299</v>
      </c>
      <c r="BI386" s="56">
        <f>'ОПУ БС'!$G386/12*'ОПУ БС'!R386</f>
        <v>80.64436344</v>
      </c>
      <c r="BJ386" s="56">
        <f>'ОПУ БС'!$G386/12*'ОПУ БС'!S386</f>
        <v>78.55873335</v>
      </c>
      <c r="BK386" s="56">
        <f>'ОПУ БС'!$G386/12*'ОПУ БС'!T386</f>
        <v>72.99705311</v>
      </c>
      <c r="BL386" s="56">
        <f>'ОПУ БС'!$G386/12*'ОПУ БС'!U386</f>
        <v>68.82579293</v>
      </c>
      <c r="BM386" s="56">
        <f>'ОПУ БС'!$G386/12*'ОПУ БС'!V386</f>
        <v>70.21621299</v>
      </c>
      <c r="BN386" s="56">
        <f>'ОПУ БС'!$G386/12*'ОПУ БС'!W386</f>
        <v>86.90125371</v>
      </c>
      <c r="BO386" s="10">
        <f t="shared" si="29"/>
        <v>834.2520356</v>
      </c>
      <c r="BP386" s="56">
        <f>'ОПУ БС'!$H386/12*'ОПУ БС'!L386</f>
        <v>54.31344271</v>
      </c>
      <c r="BQ386" s="56">
        <f>'ОПУ БС'!$H386/12*'ОПУ БС'!M386</f>
        <v>59.31599664</v>
      </c>
      <c r="BR386" s="56">
        <f>'ОПУ БС'!$H386/12*'ОПУ БС'!N386</f>
        <v>66.46250226</v>
      </c>
      <c r="BS386" s="56">
        <f>'ОПУ БС'!$H386/12*'ОПУ БС'!O386</f>
        <v>66.46250226</v>
      </c>
      <c r="BT386" s="56">
        <f>'ОПУ БС'!$H386/12*'ОПУ БС'!P386</f>
        <v>67.89180339</v>
      </c>
      <c r="BU386" s="56">
        <f>'ОПУ БС'!$H386/12*'ОПУ БС'!Q386</f>
        <v>72.17970676</v>
      </c>
      <c r="BV386" s="56">
        <f>'ОПУ БС'!$H386/12*'ОПУ БС'!R386</f>
        <v>82.89946519</v>
      </c>
      <c r="BW386" s="56">
        <f>'ОПУ БС'!$H386/12*'ОПУ БС'!S386</f>
        <v>80.7555135</v>
      </c>
      <c r="BX386" s="56">
        <f>'ОПУ БС'!$H386/12*'ОПУ БС'!T386</f>
        <v>75.03830901</v>
      </c>
      <c r="BY386" s="56">
        <f>'ОПУ БС'!$H386/12*'ОПУ БС'!U386</f>
        <v>70.75040564</v>
      </c>
      <c r="BZ386" s="56">
        <f>'ОПУ БС'!$H386/12*'ОПУ БС'!V386</f>
        <v>72.17970676</v>
      </c>
      <c r="CA386" s="56">
        <f>'ОПУ БС'!$H386/12*'ОПУ БС'!W386</f>
        <v>89.33132025</v>
      </c>
      <c r="CB386" s="10">
        <f t="shared" si="31"/>
        <v>857.5806744</v>
      </c>
      <c r="CC386" s="56">
        <f>'ОПУ БС'!$I386/12*'ОПУ БС'!L386</f>
        <v>56.50119231</v>
      </c>
      <c r="CD386" s="56">
        <f>'ОПУ БС'!$I386/12*'ОПУ БС'!M386</f>
        <v>61.7052495</v>
      </c>
      <c r="CE386" s="56">
        <f>'ОПУ БС'!$I386/12*'ОПУ БС'!N386</f>
        <v>69.13961691</v>
      </c>
      <c r="CF386" s="56">
        <f>'ОПУ БС'!$I386/12*'ОПУ БС'!O386</f>
        <v>69.13961691</v>
      </c>
      <c r="CG386" s="56">
        <f>'ОПУ БС'!$I386/12*'ОПУ БС'!P386</f>
        <v>70.62649039</v>
      </c>
      <c r="CH386" s="56">
        <f>'ОПУ БС'!$I386/12*'ОПУ БС'!Q386</f>
        <v>75.08711084</v>
      </c>
      <c r="CI386" s="56">
        <f>'ОПУ БС'!$I386/12*'ОПУ БС'!R386</f>
        <v>86.23866195</v>
      </c>
      <c r="CJ386" s="56">
        <f>'ОПУ БС'!$I386/12*'ОПУ БС'!S386</f>
        <v>84.00835173</v>
      </c>
      <c r="CK386" s="56">
        <f>'ОПУ БС'!$I386/12*'ОПУ БС'!T386</f>
        <v>78.0608578</v>
      </c>
      <c r="CL386" s="56">
        <f>'ОПУ БС'!$I386/12*'ОПУ БС'!U386</f>
        <v>73.60023736</v>
      </c>
      <c r="CM386" s="56">
        <f>'ОПУ БС'!$I386/12*'ОПУ БС'!V386</f>
        <v>75.08711084</v>
      </c>
      <c r="CN386" s="56">
        <f>'ОПУ БС'!$I386/12*'ОПУ БС'!W386</f>
        <v>92.92959262</v>
      </c>
      <c r="CO386" s="10">
        <f t="shared" si="33"/>
        <v>892.1240892</v>
      </c>
      <c r="CP386" s="2"/>
      <c r="CQ386" s="2"/>
      <c r="CR386" s="48">
        <f>O386-'ОПУ БС'!C386</f>
        <v>0</v>
      </c>
      <c r="CS386" s="48">
        <f>AB386-'ОПУ БС'!D386</f>
        <v>0</v>
      </c>
      <c r="CT386" s="48">
        <f>AO386-'ОПУ БС'!E386</f>
        <v>0</v>
      </c>
      <c r="CU386" s="48">
        <f>BB386-'ОПУ БС'!F386</f>
        <v>0</v>
      </c>
      <c r="CV386" s="48">
        <f>BO386-'ОПУ БС'!G386</f>
        <v>0</v>
      </c>
      <c r="CW386" s="48">
        <f>CB386-'ОПУ БС'!H386</f>
        <v>0</v>
      </c>
      <c r="CX386" s="48">
        <f>CO386-'ОПУ БС'!I386</f>
        <v>0</v>
      </c>
      <c r="CY386" s="2"/>
      <c r="CZ386" s="2"/>
      <c r="DA386" s="57"/>
      <c r="DB386" s="57"/>
      <c r="DC386" s="57"/>
      <c r="DD386" s="57"/>
      <c r="DE386" s="57"/>
      <c r="DF386" s="57"/>
      <c r="DG386" s="57"/>
      <c r="DH386" s="57"/>
      <c r="DI386" s="57"/>
      <c r="DJ386" s="57"/>
      <c r="DK386" s="57"/>
      <c r="DL386" s="57"/>
      <c r="DM386" s="55">
        <f t="shared" si="35"/>
        <v>0</v>
      </c>
      <c r="DN386" s="57"/>
      <c r="DO386" s="57"/>
      <c r="DP386" s="57"/>
      <c r="DQ386" s="57"/>
      <c r="DR386" s="57"/>
      <c r="DS386" s="57"/>
      <c r="DT386" s="57"/>
      <c r="DU386" s="57"/>
      <c r="DV386" s="57"/>
      <c r="DW386" s="57"/>
      <c r="DX386" s="57"/>
      <c r="DY386" s="57"/>
      <c r="DZ386" s="50">
        <f t="shared" si="37"/>
        <v>0</v>
      </c>
      <c r="EA386" s="57"/>
      <c r="EB386" s="57"/>
      <c r="EC386" s="57"/>
      <c r="ED386" s="57"/>
      <c r="EE386" s="57"/>
      <c r="EF386" s="57"/>
      <c r="EG386" s="57"/>
      <c r="EH386" s="57"/>
      <c r="EI386" s="57"/>
      <c r="EJ386" s="57"/>
      <c r="EK386" s="57"/>
      <c r="EL386" s="57"/>
      <c r="EM386" s="50">
        <f t="shared" si="39"/>
        <v>0</v>
      </c>
      <c r="EN386" s="57"/>
      <c r="EO386" s="57"/>
      <c r="EP386" s="57"/>
      <c r="EQ386" s="57"/>
      <c r="ER386" s="57"/>
      <c r="ES386" s="57"/>
      <c r="ET386" s="57"/>
      <c r="EU386" s="57"/>
      <c r="EV386" s="57"/>
      <c r="EW386" s="57"/>
      <c r="EX386" s="57"/>
      <c r="EY386" s="57"/>
      <c r="EZ386" s="51">
        <f t="shared" si="41"/>
        <v>0</v>
      </c>
      <c r="FA386" s="57"/>
      <c r="FB386" s="57"/>
      <c r="FC386" s="57"/>
      <c r="FD386" s="57"/>
      <c r="FE386" s="57"/>
      <c r="FF386" s="57"/>
      <c r="FG386" s="57"/>
      <c r="FH386" s="57"/>
      <c r="FI386" s="57"/>
      <c r="FJ386" s="57"/>
      <c r="FK386" s="57"/>
      <c r="FL386" s="57"/>
      <c r="FM386" s="51">
        <f t="shared" si="43"/>
        <v>0</v>
      </c>
      <c r="FN386" s="2"/>
      <c r="FO386" s="2"/>
      <c r="FP386" s="56">
        <f t="shared" ref="FP386:GA386" si="5645">C386</f>
        <v>61.85088301</v>
      </c>
      <c r="FQ386" s="56">
        <f t="shared" si="5645"/>
        <v>67.54767486</v>
      </c>
      <c r="FR386" s="56">
        <f t="shared" si="5645"/>
        <v>75.68594894</v>
      </c>
      <c r="FS386" s="56">
        <f t="shared" si="5645"/>
        <v>75.68594894</v>
      </c>
      <c r="FT386" s="56">
        <f t="shared" si="5645"/>
        <v>77.31360376</v>
      </c>
      <c r="FU386" s="56">
        <f t="shared" si="5645"/>
        <v>82.19656821</v>
      </c>
      <c r="FV386" s="56">
        <f t="shared" si="5645"/>
        <v>94.40397933</v>
      </c>
      <c r="FW386" s="56">
        <f t="shared" si="5645"/>
        <v>91.9624971</v>
      </c>
      <c r="FX386" s="56">
        <f t="shared" si="5645"/>
        <v>85.45187784</v>
      </c>
      <c r="FY386" s="56">
        <f t="shared" si="5645"/>
        <v>80.56891339</v>
      </c>
      <c r="FZ386" s="56">
        <f t="shared" si="5645"/>
        <v>82.19656821</v>
      </c>
      <c r="GA386" s="56">
        <f t="shared" si="5645"/>
        <v>101.728426</v>
      </c>
      <c r="GB386" s="52">
        <f t="shared" si="45"/>
        <v>976.5928896</v>
      </c>
      <c r="GC386" s="56">
        <f t="shared" ref="GC386:GN386" si="5646">P386</f>
        <v>58.19065844</v>
      </c>
      <c r="GD386" s="56">
        <f t="shared" si="5646"/>
        <v>63.55032435</v>
      </c>
      <c r="GE386" s="56">
        <f t="shared" si="5646"/>
        <v>71.20698993</v>
      </c>
      <c r="GF386" s="56">
        <f t="shared" si="5646"/>
        <v>71.20698993</v>
      </c>
      <c r="GG386" s="56">
        <f t="shared" si="5646"/>
        <v>72.73832305</v>
      </c>
      <c r="GH386" s="56">
        <f t="shared" si="5646"/>
        <v>77.3323224</v>
      </c>
      <c r="GI386" s="56">
        <f t="shared" si="5646"/>
        <v>88.81732077</v>
      </c>
      <c r="GJ386" s="56">
        <f t="shared" si="5646"/>
        <v>86.5203211</v>
      </c>
      <c r="GK386" s="56">
        <f t="shared" si="5646"/>
        <v>80.39498863</v>
      </c>
      <c r="GL386" s="56">
        <f t="shared" si="5646"/>
        <v>75.80098928</v>
      </c>
      <c r="GM386" s="56">
        <f t="shared" si="5646"/>
        <v>77.3323224</v>
      </c>
      <c r="GN386" s="56">
        <f t="shared" si="5646"/>
        <v>95.7083198</v>
      </c>
      <c r="GO386" s="52">
        <f t="shared" si="47"/>
        <v>918.7998701</v>
      </c>
      <c r="GP386" s="8">
        <f t="shared" ref="GP386:HA386" si="5647">AC386+DA386</f>
        <v>54.48432286</v>
      </c>
      <c r="GQ386" s="8">
        <f t="shared" si="5647"/>
        <v>59.50261575</v>
      </c>
      <c r="GR386" s="8">
        <f t="shared" si="5647"/>
        <v>66.6716056</v>
      </c>
      <c r="GS386" s="8">
        <f t="shared" si="5647"/>
        <v>66.6716056</v>
      </c>
      <c r="GT386" s="8">
        <f t="shared" si="5647"/>
        <v>68.10540357</v>
      </c>
      <c r="GU386" s="8">
        <f t="shared" si="5647"/>
        <v>72.40679748</v>
      </c>
      <c r="GV386" s="8">
        <f t="shared" si="5647"/>
        <v>83.16028226</v>
      </c>
      <c r="GW386" s="8">
        <f t="shared" si="5647"/>
        <v>81.0095853</v>
      </c>
      <c r="GX386" s="8">
        <f t="shared" si="5647"/>
        <v>75.27439342</v>
      </c>
      <c r="GY386" s="8">
        <f t="shared" si="5647"/>
        <v>70.97299951</v>
      </c>
      <c r="GZ386" s="8">
        <f t="shared" si="5647"/>
        <v>72.40679748</v>
      </c>
      <c r="HA386" s="8">
        <f t="shared" si="5647"/>
        <v>89.61237312</v>
      </c>
      <c r="HB386" s="52">
        <f t="shared" si="49"/>
        <v>860.278782</v>
      </c>
      <c r="HC386" s="8">
        <f t="shared" ref="HC386:HN386" si="5648">AP386+DN386</f>
        <v>52.80991097</v>
      </c>
      <c r="HD386" s="8">
        <f t="shared" si="5648"/>
        <v>57.67398172</v>
      </c>
      <c r="HE386" s="8">
        <f t="shared" si="5648"/>
        <v>64.62265421</v>
      </c>
      <c r="HF386" s="8">
        <f t="shared" si="5648"/>
        <v>64.62265421</v>
      </c>
      <c r="HG386" s="8">
        <f t="shared" si="5648"/>
        <v>66.01238871</v>
      </c>
      <c r="HH386" s="8">
        <f t="shared" si="5648"/>
        <v>70.18159221</v>
      </c>
      <c r="HI386" s="8">
        <f t="shared" si="5648"/>
        <v>80.60460095</v>
      </c>
      <c r="HJ386" s="8">
        <f t="shared" si="5648"/>
        <v>78.5199992</v>
      </c>
      <c r="HK386" s="8">
        <f t="shared" si="5648"/>
        <v>72.96106121</v>
      </c>
      <c r="HL386" s="8">
        <f t="shared" si="5648"/>
        <v>68.79185771</v>
      </c>
      <c r="HM386" s="8">
        <f t="shared" si="5648"/>
        <v>70.18159221</v>
      </c>
      <c r="HN386" s="8">
        <f t="shared" si="5648"/>
        <v>86.8584062</v>
      </c>
      <c r="HO386" s="52">
        <f t="shared" si="51"/>
        <v>833.8406995</v>
      </c>
      <c r="HP386" s="8">
        <f t="shared" ref="HP386:IA386" si="5649">BC386+EA386</f>
        <v>52.83596225</v>
      </c>
      <c r="HQ386" s="8">
        <f t="shared" si="5649"/>
        <v>57.70243246</v>
      </c>
      <c r="HR386" s="8">
        <f t="shared" si="5649"/>
        <v>64.65453276</v>
      </c>
      <c r="HS386" s="8">
        <f t="shared" si="5649"/>
        <v>64.65453276</v>
      </c>
      <c r="HT386" s="8">
        <f t="shared" si="5649"/>
        <v>66.04495282</v>
      </c>
      <c r="HU386" s="8">
        <f t="shared" si="5649"/>
        <v>70.21621299</v>
      </c>
      <c r="HV386" s="8">
        <f t="shared" si="5649"/>
        <v>80.64436344</v>
      </c>
      <c r="HW386" s="8">
        <f t="shared" si="5649"/>
        <v>78.55873335</v>
      </c>
      <c r="HX386" s="8">
        <f t="shared" si="5649"/>
        <v>72.99705311</v>
      </c>
      <c r="HY386" s="8">
        <f t="shared" si="5649"/>
        <v>68.82579293</v>
      </c>
      <c r="HZ386" s="8">
        <f t="shared" si="5649"/>
        <v>70.21621299</v>
      </c>
      <c r="IA386" s="8">
        <f t="shared" si="5649"/>
        <v>86.90125371</v>
      </c>
      <c r="IB386" s="52">
        <f t="shared" si="53"/>
        <v>834.2520356</v>
      </c>
      <c r="IC386" s="8">
        <f t="shared" ref="IC386:IN386" si="5650">BP386+EN386</f>
        <v>54.31344271</v>
      </c>
      <c r="ID386" s="8">
        <f t="shared" si="5650"/>
        <v>59.31599664</v>
      </c>
      <c r="IE386" s="8">
        <f t="shared" si="5650"/>
        <v>66.46250226</v>
      </c>
      <c r="IF386" s="8">
        <f t="shared" si="5650"/>
        <v>66.46250226</v>
      </c>
      <c r="IG386" s="8">
        <f t="shared" si="5650"/>
        <v>67.89180339</v>
      </c>
      <c r="IH386" s="8">
        <f t="shared" si="5650"/>
        <v>72.17970676</v>
      </c>
      <c r="II386" s="8">
        <f t="shared" si="5650"/>
        <v>82.89946519</v>
      </c>
      <c r="IJ386" s="8">
        <f t="shared" si="5650"/>
        <v>80.7555135</v>
      </c>
      <c r="IK386" s="8">
        <f t="shared" si="5650"/>
        <v>75.03830901</v>
      </c>
      <c r="IL386" s="8">
        <f t="shared" si="5650"/>
        <v>70.75040564</v>
      </c>
      <c r="IM386" s="8">
        <f t="shared" si="5650"/>
        <v>72.17970676</v>
      </c>
      <c r="IN386" s="8">
        <f t="shared" si="5650"/>
        <v>89.33132025</v>
      </c>
      <c r="IO386" s="52">
        <f t="shared" si="55"/>
        <v>857.5806744</v>
      </c>
      <c r="IP386" s="8">
        <f t="shared" ref="IP386:JA386" si="5651">CC386+FA386</f>
        <v>56.50119231</v>
      </c>
      <c r="IQ386" s="8">
        <f t="shared" si="5651"/>
        <v>61.7052495</v>
      </c>
      <c r="IR386" s="8">
        <f t="shared" si="5651"/>
        <v>69.13961691</v>
      </c>
      <c r="IS386" s="8">
        <f t="shared" si="5651"/>
        <v>69.13961691</v>
      </c>
      <c r="IT386" s="8">
        <f t="shared" si="5651"/>
        <v>70.62649039</v>
      </c>
      <c r="IU386" s="8">
        <f t="shared" si="5651"/>
        <v>75.08711084</v>
      </c>
      <c r="IV386" s="8">
        <f t="shared" si="5651"/>
        <v>86.23866195</v>
      </c>
      <c r="IW386" s="8">
        <f t="shared" si="5651"/>
        <v>84.00835173</v>
      </c>
      <c r="IX386" s="8">
        <f t="shared" si="5651"/>
        <v>78.0608578</v>
      </c>
      <c r="IY386" s="8">
        <f t="shared" si="5651"/>
        <v>73.60023736</v>
      </c>
      <c r="IZ386" s="8">
        <f t="shared" si="5651"/>
        <v>75.08711084</v>
      </c>
      <c r="JA386" s="8">
        <f t="shared" si="5651"/>
        <v>92.92959262</v>
      </c>
      <c r="JB386" s="52">
        <f t="shared" si="57"/>
        <v>892.1240892</v>
      </c>
      <c r="JC386" s="2"/>
      <c r="JD386" s="2"/>
      <c r="JE386" s="19">
        <f t="shared" si="58"/>
        <v>0</v>
      </c>
      <c r="JF386" s="19">
        <f t="shared" si="59"/>
        <v>0</v>
      </c>
      <c r="JG386" s="48">
        <f t="shared" si="60"/>
        <v>0</v>
      </c>
      <c r="JH386" s="48">
        <f t="shared" si="61"/>
        <v>0</v>
      </c>
      <c r="JI386" s="48">
        <f t="shared" si="62"/>
        <v>0</v>
      </c>
      <c r="JJ386" s="48">
        <f t="shared" si="63"/>
        <v>0</v>
      </c>
      <c r="JK386" s="48">
        <f t="shared" si="64"/>
        <v>0</v>
      </c>
    </row>
    <row r="387" ht="19.5" customHeight="1" outlineLevel="1">
      <c r="A387" s="2"/>
      <c r="B387" s="13" t="s">
        <v>19</v>
      </c>
      <c r="C387" s="56">
        <f>'ОПУ БС'!$C387/12*'ОПУ БС'!L387</f>
        <v>59.73713726</v>
      </c>
      <c r="D387" s="56">
        <f>'ОПУ БС'!$C387/12*'ОПУ БС'!M387</f>
        <v>67.59728689</v>
      </c>
      <c r="E387" s="56">
        <f>'ОПУ БС'!$C387/12*'ОПУ БС'!N387</f>
        <v>73.09939164</v>
      </c>
      <c r="F387" s="56">
        <f>'ОПУ БС'!$C387/12*'ОПУ БС'!O387</f>
        <v>73.09939164</v>
      </c>
      <c r="G387" s="56">
        <f>'ОПУ БС'!$C387/12*'ОПУ БС'!P387</f>
        <v>74.67142157</v>
      </c>
      <c r="H387" s="56">
        <f>'ОПУ БС'!$C387/12*'ОПУ БС'!Q387</f>
        <v>79.38751135</v>
      </c>
      <c r="I387" s="56">
        <f>'ОПУ БС'!$C387/12*'ОПУ БС'!R387</f>
        <v>91.17773581</v>
      </c>
      <c r="J387" s="56">
        <f>'ОПУ БС'!$C387/12*'ОПУ БС'!S387</f>
        <v>88.81969092</v>
      </c>
      <c r="K387" s="56">
        <f>'ОПУ БС'!$C387/12*'ОПУ БС'!T387</f>
        <v>82.53157121</v>
      </c>
      <c r="L387" s="56">
        <f>'ОПУ БС'!$C387/12*'ОПУ БС'!U387</f>
        <v>77.81548142</v>
      </c>
      <c r="M387" s="56">
        <f>'ОПУ БС'!$C387/12*'ОПУ БС'!V387</f>
        <v>77.02946646</v>
      </c>
      <c r="N387" s="56">
        <f>'ОПУ БС'!$C387/12*'ОПУ БС'!W387</f>
        <v>98.25187049</v>
      </c>
      <c r="O387" s="10">
        <f t="shared" si="21"/>
        <v>943.2179567</v>
      </c>
      <c r="P387" s="56">
        <f>'ОПУ БС'!$D387/12*'ОПУ БС'!L387</f>
        <v>56.3517812</v>
      </c>
      <c r="Q387" s="56">
        <f>'ОПУ БС'!$D387/12*'ОПУ БС'!M387</f>
        <v>63.76648925</v>
      </c>
      <c r="R387" s="56">
        <f>'ОПУ БС'!$D387/12*'ОПУ БС'!N387</f>
        <v>68.95678489</v>
      </c>
      <c r="S387" s="56">
        <f>'ОПУ БС'!$D387/12*'ОПУ БС'!O387</f>
        <v>68.95678489</v>
      </c>
      <c r="T387" s="56">
        <f>'ОПУ БС'!$D387/12*'ОПУ БС'!P387</f>
        <v>70.4397265</v>
      </c>
      <c r="U387" s="56">
        <f>'ОПУ БС'!$D387/12*'ОПУ БС'!Q387</f>
        <v>74.88855133</v>
      </c>
      <c r="V387" s="56">
        <f>'ОПУ БС'!$D387/12*'ОПУ БС'!R387</f>
        <v>86.01061341</v>
      </c>
      <c r="W387" s="56">
        <f>'ОПУ БС'!$D387/12*'ОПУ БС'!S387</f>
        <v>83.78620099</v>
      </c>
      <c r="X387" s="56">
        <f>'ОПУ БС'!$D387/12*'ОПУ БС'!T387</f>
        <v>77.85443455</v>
      </c>
      <c r="Y387" s="56">
        <f>'ОПУ БС'!$D387/12*'ОПУ БС'!U387</f>
        <v>73.40560972</v>
      </c>
      <c r="Z387" s="56">
        <f>'ОПУ БС'!$D387/12*'ОПУ БС'!V387</f>
        <v>72.66413891</v>
      </c>
      <c r="AA387" s="56">
        <f>'ОПУ БС'!$D387/12*'ОПУ БС'!W387</f>
        <v>92.68385066</v>
      </c>
      <c r="AB387" s="10">
        <f t="shared" si="23"/>
        <v>889.7649663</v>
      </c>
      <c r="AC387" s="56">
        <f>'ОПУ БС'!$E387/12*'ОПУ БС'!L387</f>
        <v>54.13093311</v>
      </c>
      <c r="AD387" s="56">
        <f>'ОПУ БС'!$E387/12*'ОПУ БС'!M387</f>
        <v>61.25342431</v>
      </c>
      <c r="AE387" s="56">
        <f>'ОПУ БС'!$E387/12*'ОПУ БС'!N387</f>
        <v>66.23916815</v>
      </c>
      <c r="AF387" s="56">
        <f>'ОПУ БС'!$E387/12*'ОПУ БС'!O387</f>
        <v>66.23916815</v>
      </c>
      <c r="AG387" s="56">
        <f>'ОПУ БС'!$E387/12*'ОПУ БС'!P387</f>
        <v>67.66366639</v>
      </c>
      <c r="AH387" s="56">
        <f>'ОПУ БС'!$E387/12*'ОПУ БС'!Q387</f>
        <v>71.9371611</v>
      </c>
      <c r="AI387" s="56">
        <f>'ОПУ БС'!$E387/12*'ОПУ БС'!R387</f>
        <v>82.6208979</v>
      </c>
      <c r="AJ387" s="56">
        <f>'ОПУ БС'!$E387/12*'ОПУ БС'!S387</f>
        <v>80.48415054</v>
      </c>
      <c r="AK387" s="56">
        <f>'ОПУ БС'!$E387/12*'ОПУ БС'!T387</f>
        <v>74.78615758</v>
      </c>
      <c r="AL387" s="56">
        <f>'ОПУ БС'!$E387/12*'ОПУ БС'!U387</f>
        <v>70.51266287</v>
      </c>
      <c r="AM387" s="56">
        <f>'ОПУ БС'!$E387/12*'ОПУ БС'!V387</f>
        <v>69.80041375</v>
      </c>
      <c r="AN387" s="56">
        <f>'ОПУ БС'!$E387/12*'ОПУ БС'!W387</f>
        <v>89.03113998</v>
      </c>
      <c r="AO387" s="10">
        <f t="shared" si="25"/>
        <v>854.6989438</v>
      </c>
      <c r="AP387" s="56">
        <f>'ОПУ БС'!$F387/12*'ОПУ БС'!L387</f>
        <v>53.74609488</v>
      </c>
      <c r="AQ387" s="56">
        <f>'ОПУ БС'!$F387/12*'ОПУ БС'!M387</f>
        <v>60.81794947</v>
      </c>
      <c r="AR387" s="56">
        <f>'ОПУ БС'!$F387/12*'ОПУ БС'!N387</f>
        <v>65.76824768</v>
      </c>
      <c r="AS387" s="56">
        <f>'ОПУ БС'!$F387/12*'ОПУ БС'!O387</f>
        <v>65.76824768</v>
      </c>
      <c r="AT387" s="56">
        <f>'ОПУ БС'!$F387/12*'ОПУ БС'!P387</f>
        <v>67.1826186</v>
      </c>
      <c r="AU387" s="56">
        <f>'ОПУ БС'!$F387/12*'ОПУ БС'!Q387</f>
        <v>71.42573135</v>
      </c>
      <c r="AV387" s="56">
        <f>'ОПУ БС'!$F387/12*'ОПУ БС'!R387</f>
        <v>82.03351323</v>
      </c>
      <c r="AW387" s="56">
        <f>'ОПУ БС'!$F387/12*'ОПУ БС'!S387</f>
        <v>79.91195686</v>
      </c>
      <c r="AX387" s="56">
        <f>'ОПУ БС'!$F387/12*'ОПУ БС'!T387</f>
        <v>74.25447319</v>
      </c>
      <c r="AY387" s="56">
        <f>'ОПУ БС'!$F387/12*'ОПУ БС'!U387</f>
        <v>70.01136043</v>
      </c>
      <c r="AZ387" s="56">
        <f>'ОПУ БС'!$F387/12*'ОПУ БС'!V387</f>
        <v>69.30417497</v>
      </c>
      <c r="BA387" s="56">
        <f>'ОПУ БС'!$F387/12*'ОПУ БС'!W387</f>
        <v>88.39818236</v>
      </c>
      <c r="BB387" s="10">
        <f t="shared" si="27"/>
        <v>848.6225507</v>
      </c>
      <c r="BC387" s="56">
        <f>'ОПУ БС'!$G387/12*'ОПУ БС'!L387</f>
        <v>54.77704386</v>
      </c>
      <c r="BD387" s="56">
        <f>'ОПУ БС'!$G387/12*'ОПУ БС'!M387</f>
        <v>61.98454963</v>
      </c>
      <c r="BE387" s="56">
        <f>'ОПУ БС'!$G387/12*'ОПУ БС'!N387</f>
        <v>67.02980367</v>
      </c>
      <c r="BF387" s="56">
        <f>'ОПУ БС'!$G387/12*'ОПУ БС'!O387</f>
        <v>67.02980367</v>
      </c>
      <c r="BG387" s="56">
        <f>'ОПУ БС'!$G387/12*'ОПУ БС'!P387</f>
        <v>68.47130482</v>
      </c>
      <c r="BH387" s="56">
        <f>'ОПУ БС'!$G387/12*'ОПУ БС'!Q387</f>
        <v>72.79580829</v>
      </c>
      <c r="BI387" s="56">
        <f>'ОПУ БС'!$G387/12*'ОПУ БС'!R387</f>
        <v>83.60706694</v>
      </c>
      <c r="BJ387" s="56">
        <f>'ОПУ БС'!$G387/12*'ОПУ БС'!S387</f>
        <v>81.44481521</v>
      </c>
      <c r="BK387" s="56">
        <f>'ОПУ БС'!$G387/12*'ОПУ БС'!T387</f>
        <v>75.67881059</v>
      </c>
      <c r="BL387" s="56">
        <f>'ОПУ БС'!$G387/12*'ОПУ БС'!U387</f>
        <v>71.35430713</v>
      </c>
      <c r="BM387" s="56">
        <f>'ОПУ БС'!$G387/12*'ОПУ БС'!V387</f>
        <v>70.63355656</v>
      </c>
      <c r="BN387" s="56">
        <f>'ОПУ БС'!$G387/12*'ОПУ БС'!W387</f>
        <v>90.09382214</v>
      </c>
      <c r="BO387" s="10">
        <f t="shared" si="29"/>
        <v>864.9006925</v>
      </c>
      <c r="BP387" s="56">
        <f>'ОПУ БС'!$H387/12*'ОПУ БС'!L387</f>
        <v>57.03150036</v>
      </c>
      <c r="BQ387" s="56">
        <f>'ОПУ БС'!$H387/12*'ОПУ БС'!M387</f>
        <v>64.53564514</v>
      </c>
      <c r="BR387" s="56">
        <f>'ОПУ БС'!$H387/12*'ОПУ БС'!N387</f>
        <v>69.78854649</v>
      </c>
      <c r="BS387" s="56">
        <f>'ОПУ БС'!$H387/12*'ОПУ БС'!O387</f>
        <v>69.78854649</v>
      </c>
      <c r="BT387" s="56">
        <f>'ОПУ БС'!$H387/12*'ОПУ БС'!P387</f>
        <v>71.28937545</v>
      </c>
      <c r="BU387" s="56">
        <f>'ОПУ БС'!$H387/12*'ОПУ БС'!Q387</f>
        <v>75.79186232</v>
      </c>
      <c r="BV387" s="56">
        <f>'ОПУ БС'!$H387/12*'ОПУ БС'!R387</f>
        <v>87.04807949</v>
      </c>
      <c r="BW387" s="56">
        <f>'ОПУ БС'!$H387/12*'ОПУ БС'!S387</f>
        <v>84.79683606</v>
      </c>
      <c r="BX387" s="56">
        <f>'ОПУ БС'!$H387/12*'ОПУ БС'!T387</f>
        <v>78.79352023</v>
      </c>
      <c r="BY387" s="56">
        <f>'ОПУ БС'!$H387/12*'ОПУ БС'!U387</f>
        <v>74.29103336</v>
      </c>
      <c r="BZ387" s="56">
        <f>'ОПУ БС'!$H387/12*'ОПУ БС'!V387</f>
        <v>73.54061888</v>
      </c>
      <c r="CA387" s="56">
        <f>'ОПУ БС'!$H387/12*'ОПУ БС'!W387</f>
        <v>93.8018098</v>
      </c>
      <c r="CB387" s="10">
        <f t="shared" si="31"/>
        <v>900.4973741</v>
      </c>
      <c r="CC387" s="56">
        <f>'ОПУ БС'!$I387/12*'ОПУ БС'!L387</f>
        <v>59.6795443</v>
      </c>
      <c r="CD387" s="56">
        <f>'ОПУ БС'!$I387/12*'ОПУ БС'!M387</f>
        <v>67.53211592</v>
      </c>
      <c r="CE387" s="56">
        <f>'ОПУ БС'!$I387/12*'ОПУ БС'!N387</f>
        <v>73.02891605</v>
      </c>
      <c r="CF387" s="56">
        <f>'ОПУ БС'!$I387/12*'ОПУ БС'!O387</f>
        <v>73.02891605</v>
      </c>
      <c r="CG387" s="56">
        <f>'ОПУ БС'!$I387/12*'ОПУ БС'!P387</f>
        <v>74.59943037</v>
      </c>
      <c r="CH387" s="56">
        <f>'ОПУ БС'!$I387/12*'ОПУ БС'!Q387</f>
        <v>79.31097334</v>
      </c>
      <c r="CI387" s="56">
        <f>'ОПУ БС'!$I387/12*'ОПУ БС'!R387</f>
        <v>91.08983077</v>
      </c>
      <c r="CJ387" s="56">
        <f>'ОПУ БС'!$I387/12*'ОПУ БС'!S387</f>
        <v>88.73405929</v>
      </c>
      <c r="CK387" s="56">
        <f>'ОПУ БС'!$I387/12*'ОПУ БС'!T387</f>
        <v>82.45200199</v>
      </c>
      <c r="CL387" s="56">
        <f>'ОПУ БС'!$I387/12*'ОПУ БС'!U387</f>
        <v>77.74045902</v>
      </c>
      <c r="CM387" s="56">
        <f>'ОПУ БС'!$I387/12*'ОПУ БС'!V387</f>
        <v>76.95520186</v>
      </c>
      <c r="CN387" s="56">
        <f>'ОПУ БС'!$I387/12*'ОПУ БС'!W387</f>
        <v>98.15714523</v>
      </c>
      <c r="CO387" s="10">
        <f t="shared" si="33"/>
        <v>942.3085942</v>
      </c>
      <c r="CP387" s="2"/>
      <c r="CQ387" s="2"/>
      <c r="CR387" s="48">
        <f>O387-'ОПУ БС'!C387</f>
        <v>0</v>
      </c>
      <c r="CS387" s="48">
        <f>AB387-'ОПУ БС'!D387</f>
        <v>0</v>
      </c>
      <c r="CT387" s="48">
        <f>AO387-'ОПУ БС'!E387</f>
        <v>0</v>
      </c>
      <c r="CU387" s="48">
        <f>BB387-'ОПУ БС'!F387</f>
        <v>0</v>
      </c>
      <c r="CV387" s="48">
        <f>BO387-'ОПУ БС'!G387</f>
        <v>0</v>
      </c>
      <c r="CW387" s="48">
        <f>CB387-'ОПУ БС'!H387</f>
        <v>0</v>
      </c>
      <c r="CX387" s="48">
        <f>CO387-'ОПУ БС'!I387</f>
        <v>0</v>
      </c>
      <c r="CY387" s="2"/>
      <c r="CZ387" s="2"/>
      <c r="DA387" s="57"/>
      <c r="DB387" s="57"/>
      <c r="DC387" s="57"/>
      <c r="DD387" s="57"/>
      <c r="DE387" s="57"/>
      <c r="DF387" s="57"/>
      <c r="DG387" s="57"/>
      <c r="DH387" s="57"/>
      <c r="DI387" s="57"/>
      <c r="DJ387" s="57"/>
      <c r="DK387" s="57"/>
      <c r="DL387" s="57"/>
      <c r="DM387" s="55">
        <f t="shared" si="35"/>
        <v>0</v>
      </c>
      <c r="DN387" s="57"/>
      <c r="DO387" s="57"/>
      <c r="DP387" s="57"/>
      <c r="DQ387" s="57"/>
      <c r="DR387" s="57"/>
      <c r="DS387" s="57"/>
      <c r="DT387" s="57"/>
      <c r="DU387" s="57"/>
      <c r="DV387" s="57"/>
      <c r="DW387" s="57"/>
      <c r="DX387" s="57"/>
      <c r="DY387" s="57"/>
      <c r="DZ387" s="50">
        <f t="shared" si="37"/>
        <v>0</v>
      </c>
      <c r="EA387" s="57"/>
      <c r="EB387" s="57"/>
      <c r="EC387" s="57"/>
      <c r="ED387" s="57"/>
      <c r="EE387" s="57"/>
      <c r="EF387" s="57"/>
      <c r="EG387" s="57"/>
      <c r="EH387" s="57"/>
      <c r="EI387" s="57"/>
      <c r="EJ387" s="57"/>
      <c r="EK387" s="57"/>
      <c r="EL387" s="57"/>
      <c r="EM387" s="50">
        <f t="shared" si="39"/>
        <v>0</v>
      </c>
      <c r="EN387" s="57"/>
      <c r="EO387" s="57"/>
      <c r="EP387" s="57"/>
      <c r="EQ387" s="57"/>
      <c r="ER387" s="57"/>
      <c r="ES387" s="57"/>
      <c r="ET387" s="57"/>
      <c r="EU387" s="57"/>
      <c r="EV387" s="57"/>
      <c r="EW387" s="57"/>
      <c r="EX387" s="57"/>
      <c r="EY387" s="57"/>
      <c r="EZ387" s="51">
        <f t="shared" si="41"/>
        <v>0</v>
      </c>
      <c r="FA387" s="57"/>
      <c r="FB387" s="57"/>
      <c r="FC387" s="57"/>
      <c r="FD387" s="57"/>
      <c r="FE387" s="57"/>
      <c r="FF387" s="57"/>
      <c r="FG387" s="57"/>
      <c r="FH387" s="57"/>
      <c r="FI387" s="57"/>
      <c r="FJ387" s="57"/>
      <c r="FK387" s="57"/>
      <c r="FL387" s="57"/>
      <c r="FM387" s="51">
        <f t="shared" si="43"/>
        <v>0</v>
      </c>
      <c r="FN387" s="2"/>
      <c r="FO387" s="2"/>
      <c r="FP387" s="56">
        <f t="shared" ref="FP387:GA387" si="5652">C387</f>
        <v>59.73713726</v>
      </c>
      <c r="FQ387" s="56">
        <f t="shared" si="5652"/>
        <v>67.59728689</v>
      </c>
      <c r="FR387" s="56">
        <f t="shared" si="5652"/>
        <v>73.09939164</v>
      </c>
      <c r="FS387" s="56">
        <f t="shared" si="5652"/>
        <v>73.09939164</v>
      </c>
      <c r="FT387" s="56">
        <f t="shared" si="5652"/>
        <v>74.67142157</v>
      </c>
      <c r="FU387" s="56">
        <f t="shared" si="5652"/>
        <v>79.38751135</v>
      </c>
      <c r="FV387" s="56">
        <f t="shared" si="5652"/>
        <v>91.17773581</v>
      </c>
      <c r="FW387" s="56">
        <f t="shared" si="5652"/>
        <v>88.81969092</v>
      </c>
      <c r="FX387" s="56">
        <f t="shared" si="5652"/>
        <v>82.53157121</v>
      </c>
      <c r="FY387" s="56">
        <f t="shared" si="5652"/>
        <v>77.81548142</v>
      </c>
      <c r="FZ387" s="56">
        <f t="shared" si="5652"/>
        <v>77.02946646</v>
      </c>
      <c r="GA387" s="56">
        <f t="shared" si="5652"/>
        <v>98.25187049</v>
      </c>
      <c r="GB387" s="52">
        <f t="shared" si="45"/>
        <v>943.2179567</v>
      </c>
      <c r="GC387" s="56">
        <f t="shared" ref="GC387:GN387" si="5653">P387</f>
        <v>56.3517812</v>
      </c>
      <c r="GD387" s="56">
        <f t="shared" si="5653"/>
        <v>63.76648925</v>
      </c>
      <c r="GE387" s="56">
        <f t="shared" si="5653"/>
        <v>68.95678489</v>
      </c>
      <c r="GF387" s="56">
        <f t="shared" si="5653"/>
        <v>68.95678489</v>
      </c>
      <c r="GG387" s="56">
        <f t="shared" si="5653"/>
        <v>70.4397265</v>
      </c>
      <c r="GH387" s="56">
        <f t="shared" si="5653"/>
        <v>74.88855133</v>
      </c>
      <c r="GI387" s="56">
        <f t="shared" si="5653"/>
        <v>86.01061341</v>
      </c>
      <c r="GJ387" s="56">
        <f t="shared" si="5653"/>
        <v>83.78620099</v>
      </c>
      <c r="GK387" s="56">
        <f t="shared" si="5653"/>
        <v>77.85443455</v>
      </c>
      <c r="GL387" s="56">
        <f t="shared" si="5653"/>
        <v>73.40560972</v>
      </c>
      <c r="GM387" s="56">
        <f t="shared" si="5653"/>
        <v>72.66413891</v>
      </c>
      <c r="GN387" s="56">
        <f t="shared" si="5653"/>
        <v>92.68385066</v>
      </c>
      <c r="GO387" s="52">
        <f t="shared" si="47"/>
        <v>889.7649663</v>
      </c>
      <c r="GP387" s="8">
        <f t="shared" ref="GP387:HA387" si="5654">AC387+DA387</f>
        <v>54.13093311</v>
      </c>
      <c r="GQ387" s="8">
        <f t="shared" si="5654"/>
        <v>61.25342431</v>
      </c>
      <c r="GR387" s="8">
        <f t="shared" si="5654"/>
        <v>66.23916815</v>
      </c>
      <c r="GS387" s="8">
        <f t="shared" si="5654"/>
        <v>66.23916815</v>
      </c>
      <c r="GT387" s="8">
        <f t="shared" si="5654"/>
        <v>67.66366639</v>
      </c>
      <c r="GU387" s="8">
        <f t="shared" si="5654"/>
        <v>71.9371611</v>
      </c>
      <c r="GV387" s="8">
        <f t="shared" si="5654"/>
        <v>82.6208979</v>
      </c>
      <c r="GW387" s="8">
        <f t="shared" si="5654"/>
        <v>80.48415054</v>
      </c>
      <c r="GX387" s="8">
        <f t="shared" si="5654"/>
        <v>74.78615758</v>
      </c>
      <c r="GY387" s="8">
        <f t="shared" si="5654"/>
        <v>70.51266287</v>
      </c>
      <c r="GZ387" s="8">
        <f t="shared" si="5654"/>
        <v>69.80041375</v>
      </c>
      <c r="HA387" s="8">
        <f t="shared" si="5654"/>
        <v>89.03113998</v>
      </c>
      <c r="HB387" s="52">
        <f t="shared" si="49"/>
        <v>854.6989438</v>
      </c>
      <c r="HC387" s="8">
        <f t="shared" ref="HC387:HN387" si="5655">AP387+DN387</f>
        <v>53.74609488</v>
      </c>
      <c r="HD387" s="8">
        <f t="shared" si="5655"/>
        <v>60.81794947</v>
      </c>
      <c r="HE387" s="8">
        <f t="shared" si="5655"/>
        <v>65.76824768</v>
      </c>
      <c r="HF387" s="8">
        <f t="shared" si="5655"/>
        <v>65.76824768</v>
      </c>
      <c r="HG387" s="8">
        <f t="shared" si="5655"/>
        <v>67.1826186</v>
      </c>
      <c r="HH387" s="8">
        <f t="shared" si="5655"/>
        <v>71.42573135</v>
      </c>
      <c r="HI387" s="8">
        <f t="shared" si="5655"/>
        <v>82.03351323</v>
      </c>
      <c r="HJ387" s="8">
        <f t="shared" si="5655"/>
        <v>79.91195686</v>
      </c>
      <c r="HK387" s="8">
        <f t="shared" si="5655"/>
        <v>74.25447319</v>
      </c>
      <c r="HL387" s="8">
        <f t="shared" si="5655"/>
        <v>70.01136043</v>
      </c>
      <c r="HM387" s="8">
        <f t="shared" si="5655"/>
        <v>69.30417497</v>
      </c>
      <c r="HN387" s="8">
        <f t="shared" si="5655"/>
        <v>88.39818236</v>
      </c>
      <c r="HO387" s="52">
        <f t="shared" si="51"/>
        <v>848.6225507</v>
      </c>
      <c r="HP387" s="8">
        <f t="shared" ref="HP387:IA387" si="5656">BC387+EA387</f>
        <v>54.77704386</v>
      </c>
      <c r="HQ387" s="8">
        <f t="shared" si="5656"/>
        <v>61.98454963</v>
      </c>
      <c r="HR387" s="8">
        <f t="shared" si="5656"/>
        <v>67.02980367</v>
      </c>
      <c r="HS387" s="8">
        <f t="shared" si="5656"/>
        <v>67.02980367</v>
      </c>
      <c r="HT387" s="8">
        <f t="shared" si="5656"/>
        <v>68.47130482</v>
      </c>
      <c r="HU387" s="8">
        <f t="shared" si="5656"/>
        <v>72.79580829</v>
      </c>
      <c r="HV387" s="8">
        <f t="shared" si="5656"/>
        <v>83.60706694</v>
      </c>
      <c r="HW387" s="8">
        <f t="shared" si="5656"/>
        <v>81.44481521</v>
      </c>
      <c r="HX387" s="8">
        <f t="shared" si="5656"/>
        <v>75.67881059</v>
      </c>
      <c r="HY387" s="8">
        <f t="shared" si="5656"/>
        <v>71.35430713</v>
      </c>
      <c r="HZ387" s="8">
        <f t="shared" si="5656"/>
        <v>70.63355656</v>
      </c>
      <c r="IA387" s="8">
        <f t="shared" si="5656"/>
        <v>90.09382214</v>
      </c>
      <c r="IB387" s="52">
        <f t="shared" si="53"/>
        <v>864.9006925</v>
      </c>
      <c r="IC387" s="8">
        <f t="shared" ref="IC387:IN387" si="5657">BP387+EN387</f>
        <v>57.03150036</v>
      </c>
      <c r="ID387" s="8">
        <f t="shared" si="5657"/>
        <v>64.53564514</v>
      </c>
      <c r="IE387" s="8">
        <f t="shared" si="5657"/>
        <v>69.78854649</v>
      </c>
      <c r="IF387" s="8">
        <f t="shared" si="5657"/>
        <v>69.78854649</v>
      </c>
      <c r="IG387" s="8">
        <f t="shared" si="5657"/>
        <v>71.28937545</v>
      </c>
      <c r="IH387" s="8">
        <f t="shared" si="5657"/>
        <v>75.79186232</v>
      </c>
      <c r="II387" s="8">
        <f t="shared" si="5657"/>
        <v>87.04807949</v>
      </c>
      <c r="IJ387" s="8">
        <f t="shared" si="5657"/>
        <v>84.79683606</v>
      </c>
      <c r="IK387" s="8">
        <f t="shared" si="5657"/>
        <v>78.79352023</v>
      </c>
      <c r="IL387" s="8">
        <f t="shared" si="5657"/>
        <v>74.29103336</v>
      </c>
      <c r="IM387" s="8">
        <f t="shared" si="5657"/>
        <v>73.54061888</v>
      </c>
      <c r="IN387" s="8">
        <f t="shared" si="5657"/>
        <v>93.8018098</v>
      </c>
      <c r="IO387" s="52">
        <f t="shared" si="55"/>
        <v>900.4973741</v>
      </c>
      <c r="IP387" s="8">
        <f t="shared" ref="IP387:JA387" si="5658">CC387+FA387</f>
        <v>59.6795443</v>
      </c>
      <c r="IQ387" s="8">
        <f t="shared" si="5658"/>
        <v>67.53211592</v>
      </c>
      <c r="IR387" s="8">
        <f t="shared" si="5658"/>
        <v>73.02891605</v>
      </c>
      <c r="IS387" s="8">
        <f t="shared" si="5658"/>
        <v>73.02891605</v>
      </c>
      <c r="IT387" s="8">
        <f t="shared" si="5658"/>
        <v>74.59943037</v>
      </c>
      <c r="IU387" s="8">
        <f t="shared" si="5658"/>
        <v>79.31097334</v>
      </c>
      <c r="IV387" s="8">
        <f t="shared" si="5658"/>
        <v>91.08983077</v>
      </c>
      <c r="IW387" s="8">
        <f t="shared" si="5658"/>
        <v>88.73405929</v>
      </c>
      <c r="IX387" s="8">
        <f t="shared" si="5658"/>
        <v>82.45200199</v>
      </c>
      <c r="IY387" s="8">
        <f t="shared" si="5658"/>
        <v>77.74045902</v>
      </c>
      <c r="IZ387" s="8">
        <f t="shared" si="5658"/>
        <v>76.95520186</v>
      </c>
      <c r="JA387" s="8">
        <f t="shared" si="5658"/>
        <v>98.15714523</v>
      </c>
      <c r="JB387" s="52">
        <f t="shared" si="57"/>
        <v>942.3085942</v>
      </c>
      <c r="JC387" s="2"/>
      <c r="JD387" s="2"/>
      <c r="JE387" s="19">
        <f t="shared" si="58"/>
        <v>0</v>
      </c>
      <c r="JF387" s="19">
        <f t="shared" si="59"/>
        <v>0</v>
      </c>
      <c r="JG387" s="48">
        <f t="shared" si="60"/>
        <v>0</v>
      </c>
      <c r="JH387" s="48">
        <f t="shared" si="61"/>
        <v>0</v>
      </c>
      <c r="JI387" s="48">
        <f t="shared" si="62"/>
        <v>0</v>
      </c>
      <c r="JJ387" s="48">
        <f t="shared" si="63"/>
        <v>0</v>
      </c>
      <c r="JK387" s="48">
        <f t="shared" si="64"/>
        <v>0</v>
      </c>
    </row>
    <row r="388" ht="19.5" customHeight="1" outlineLevel="1">
      <c r="A388" s="2"/>
      <c r="B388" s="13" t="s">
        <v>20</v>
      </c>
      <c r="C388" s="56">
        <f>'ОПУ БС'!$C388/12*'ОПУ БС'!L388</f>
        <v>40.30402656</v>
      </c>
      <c r="D388" s="56">
        <f>'ОПУ БС'!$C388/12*'ОПУ БС'!M388</f>
        <v>44.01623954</v>
      </c>
      <c r="E388" s="56">
        <f>'ОПУ БС'!$C388/12*'ОПУ БС'!N388</f>
        <v>50.3800332</v>
      </c>
      <c r="F388" s="56">
        <f>'ОПУ БС'!$C388/12*'ОПУ БС'!O388</f>
        <v>49.31940093</v>
      </c>
      <c r="G388" s="56">
        <f>'ОПУ БС'!$C388/12*'ОПУ БС'!P388</f>
        <v>50.3800332</v>
      </c>
      <c r="H388" s="56">
        <f>'ОПУ БС'!$C388/12*'ОПУ БС'!Q388</f>
        <v>53.56193004</v>
      </c>
      <c r="I388" s="56">
        <f>'ОПУ БС'!$C388/12*'ОПУ БС'!R388</f>
        <v>61.51667212</v>
      </c>
      <c r="J388" s="56">
        <f>'ОПУ БС'!$C388/12*'ОПУ БС'!S388</f>
        <v>59.9257237</v>
      </c>
      <c r="K388" s="56">
        <f>'ОПУ БС'!$C388/12*'ОПУ БС'!T388</f>
        <v>55.68319459</v>
      </c>
      <c r="L388" s="56">
        <f>'ОПУ БС'!$C388/12*'ОПУ БС'!U388</f>
        <v>52.50129776</v>
      </c>
      <c r="M388" s="56">
        <f>'ОПУ БС'!$C388/12*'ОПУ БС'!V388</f>
        <v>52.50129776</v>
      </c>
      <c r="N388" s="56">
        <f>'ОПУ БС'!$C388/12*'ОПУ БС'!W388</f>
        <v>66.28951737</v>
      </c>
      <c r="O388" s="10">
        <f t="shared" si="21"/>
        <v>636.3793668</v>
      </c>
      <c r="P388" s="56">
        <f>'ОПУ БС'!$D388/12*'ОПУ БС'!L388</f>
        <v>35.88525777</v>
      </c>
      <c r="Q388" s="56">
        <f>'ОПУ БС'!$D388/12*'ОПУ БС'!M388</f>
        <v>39.19047888</v>
      </c>
      <c r="R388" s="56">
        <f>'ОПУ БС'!$D388/12*'ОПУ БС'!N388</f>
        <v>44.85657221</v>
      </c>
      <c r="S388" s="56">
        <f>'ОПУ БС'!$D388/12*'ОПУ БС'!O388</f>
        <v>43.91222333</v>
      </c>
      <c r="T388" s="56">
        <f>'ОПУ БС'!$D388/12*'ОПУ БС'!P388</f>
        <v>44.85657221</v>
      </c>
      <c r="U388" s="56">
        <f>'ОПУ БС'!$D388/12*'ОПУ БС'!Q388</f>
        <v>47.68961888</v>
      </c>
      <c r="V388" s="56">
        <f>'ОПУ БС'!$D388/12*'ОПУ БС'!R388</f>
        <v>54.77223555</v>
      </c>
      <c r="W388" s="56">
        <f>'ОПУ БС'!$D388/12*'ОПУ БС'!S388</f>
        <v>53.35571221</v>
      </c>
      <c r="X388" s="56">
        <f>'ОПУ БС'!$D388/12*'ОПУ БС'!T388</f>
        <v>49.57831666</v>
      </c>
      <c r="Y388" s="56">
        <f>'ОПУ БС'!$D388/12*'ОПУ БС'!U388</f>
        <v>46.74526999</v>
      </c>
      <c r="Z388" s="56">
        <f>'ОПУ БС'!$D388/12*'ОПУ БС'!V388</f>
        <v>46.74526999</v>
      </c>
      <c r="AA388" s="56">
        <f>'ОПУ БС'!$D388/12*'ОПУ БС'!W388</f>
        <v>59.02180555</v>
      </c>
      <c r="AB388" s="10">
        <f t="shared" si="23"/>
        <v>566.6093332</v>
      </c>
      <c r="AC388" s="56">
        <f>'ОПУ БС'!$E388/12*'ОПУ БС'!L388</f>
        <v>32.32741772</v>
      </c>
      <c r="AD388" s="56">
        <f>'ОПУ БС'!$E388/12*'ОПУ БС'!M388</f>
        <v>35.30494303</v>
      </c>
      <c r="AE388" s="56">
        <f>'ОПУ БС'!$E388/12*'ОПУ БС'!N388</f>
        <v>40.40927214</v>
      </c>
      <c r="AF388" s="56">
        <f>'ОПУ БС'!$E388/12*'ОПУ БС'!O388</f>
        <v>39.55855063</v>
      </c>
      <c r="AG388" s="56">
        <f>'ОПУ БС'!$E388/12*'ОПУ БС'!P388</f>
        <v>40.40927214</v>
      </c>
      <c r="AH388" s="56">
        <f>'ОПУ БС'!$E388/12*'ОПУ БС'!Q388</f>
        <v>42.9614367</v>
      </c>
      <c r="AI388" s="56">
        <f>'ОПУ БС'!$E388/12*'ОПУ БС'!R388</f>
        <v>49.34184809</v>
      </c>
      <c r="AJ388" s="56">
        <f>'ОПУ БС'!$E388/12*'ОПУ БС'!S388</f>
        <v>48.06576581</v>
      </c>
      <c r="AK388" s="56">
        <f>'ОПУ БС'!$E388/12*'ОПУ БС'!T388</f>
        <v>44.66287974</v>
      </c>
      <c r="AL388" s="56">
        <f>'ОПУ БС'!$E388/12*'ОПУ БС'!U388</f>
        <v>42.11071518</v>
      </c>
      <c r="AM388" s="56">
        <f>'ОПУ БС'!$E388/12*'ОПУ БС'!V388</f>
        <v>42.11071518</v>
      </c>
      <c r="AN388" s="56">
        <f>'ОПУ БС'!$E388/12*'ОПУ БС'!W388</f>
        <v>53.17009493</v>
      </c>
      <c r="AO388" s="10">
        <f t="shared" si="25"/>
        <v>510.4329113</v>
      </c>
      <c r="AP388" s="56">
        <f>'ОПУ БС'!$F388/12*'ОПУ БС'!L388</f>
        <v>30.36528966</v>
      </c>
      <c r="AQ388" s="56">
        <f>'ОПУ БС'!$F388/12*'ОПУ БС'!M388</f>
        <v>33.16209266</v>
      </c>
      <c r="AR388" s="56">
        <f>'ОПУ БС'!$F388/12*'ОПУ БС'!N388</f>
        <v>37.95661208</v>
      </c>
      <c r="AS388" s="56">
        <f>'ОПУ БС'!$F388/12*'ОПУ БС'!O388</f>
        <v>37.15752551</v>
      </c>
      <c r="AT388" s="56">
        <f>'ОПУ БС'!$F388/12*'ОПУ БС'!P388</f>
        <v>37.95661208</v>
      </c>
      <c r="AU388" s="56">
        <f>'ОПУ БС'!$F388/12*'ОПУ БС'!Q388</f>
        <v>40.35387179</v>
      </c>
      <c r="AV388" s="56">
        <f>'ОПУ БС'!$F388/12*'ОПУ БС'!R388</f>
        <v>46.34702107</v>
      </c>
      <c r="AW388" s="56">
        <f>'ОПУ БС'!$F388/12*'ОПУ БС'!S388</f>
        <v>45.14839121</v>
      </c>
      <c r="AX388" s="56">
        <f>'ОПУ БС'!$F388/12*'ОПУ БС'!T388</f>
        <v>41.95204493</v>
      </c>
      <c r="AY388" s="56">
        <f>'ОПУ БС'!$F388/12*'ОПУ БС'!U388</f>
        <v>39.55478522</v>
      </c>
      <c r="AZ388" s="56">
        <f>'ОПУ БС'!$F388/12*'ОПУ БС'!V388</f>
        <v>39.55478522</v>
      </c>
      <c r="BA388" s="56">
        <f>'ОПУ БС'!$F388/12*'ОПУ БС'!W388</f>
        <v>49.94291063</v>
      </c>
      <c r="BB388" s="10">
        <f t="shared" si="27"/>
        <v>479.4519421</v>
      </c>
      <c r="BC388" s="56">
        <f>'ОПУ БС'!$G388/12*'ОПУ БС'!L388</f>
        <v>29.71575193</v>
      </c>
      <c r="BD388" s="56">
        <f>'ОПУ БС'!$G388/12*'ОПУ БС'!M388</f>
        <v>32.45272908</v>
      </c>
      <c r="BE388" s="56">
        <f>'ОПУ БС'!$G388/12*'ОПУ БС'!N388</f>
        <v>37.14468991</v>
      </c>
      <c r="BF388" s="56">
        <f>'ОПУ БС'!$G388/12*'ОПУ БС'!O388</f>
        <v>36.36269644</v>
      </c>
      <c r="BG388" s="56">
        <f>'ОПУ БС'!$G388/12*'ОПУ БС'!P388</f>
        <v>37.14468991</v>
      </c>
      <c r="BH388" s="56">
        <f>'ОПУ БС'!$G388/12*'ОПУ БС'!Q388</f>
        <v>39.49067032</v>
      </c>
      <c r="BI388" s="56">
        <f>'ОПУ БС'!$G388/12*'ОПУ БС'!R388</f>
        <v>45.35562136</v>
      </c>
      <c r="BJ388" s="56">
        <f>'ОПУ БС'!$G388/12*'ОПУ БС'!S388</f>
        <v>44.18263115</v>
      </c>
      <c r="BK388" s="56">
        <f>'ОПУ БС'!$G388/12*'ОПУ БС'!T388</f>
        <v>41.05465727</v>
      </c>
      <c r="BL388" s="56">
        <f>'ОПУ БС'!$G388/12*'ОПУ БС'!U388</f>
        <v>38.70867685</v>
      </c>
      <c r="BM388" s="56">
        <f>'ОПУ БС'!$G388/12*'ОПУ БС'!V388</f>
        <v>38.70867685</v>
      </c>
      <c r="BN388" s="56">
        <f>'ОПУ БС'!$G388/12*'ОПУ БС'!W388</f>
        <v>48.87459199</v>
      </c>
      <c r="BO388" s="10">
        <f t="shared" si="29"/>
        <v>469.1960831</v>
      </c>
      <c r="BP388" s="56">
        <f>'ОПУ БС'!$H388/12*'ОПУ БС'!L388</f>
        <v>30.12669675</v>
      </c>
      <c r="BQ388" s="56">
        <f>'ОПУ БС'!$H388/12*'ОПУ БС'!M388</f>
        <v>32.90152408</v>
      </c>
      <c r="BR388" s="56">
        <f>'ОПУ БС'!$H388/12*'ОПУ БС'!N388</f>
        <v>37.65837094</v>
      </c>
      <c r="BS388" s="56">
        <f>'ОПУ БС'!$H388/12*'ОПУ БС'!O388</f>
        <v>36.86556313</v>
      </c>
      <c r="BT388" s="56">
        <f>'ОПУ БС'!$H388/12*'ОПУ БС'!P388</f>
        <v>37.65837094</v>
      </c>
      <c r="BU388" s="56">
        <f>'ОПУ БС'!$H388/12*'ОПУ БС'!Q388</f>
        <v>40.03679437</v>
      </c>
      <c r="BV388" s="56">
        <f>'ОПУ БС'!$H388/12*'ОПУ БС'!R388</f>
        <v>45.98285294</v>
      </c>
      <c r="BW388" s="56">
        <f>'ОПУ БС'!$H388/12*'ОПУ БС'!S388</f>
        <v>44.79364122</v>
      </c>
      <c r="BX388" s="56">
        <f>'ОПУ БС'!$H388/12*'ОПУ БС'!T388</f>
        <v>41.62240999</v>
      </c>
      <c r="BY388" s="56">
        <f>'ОПУ БС'!$H388/12*'ОПУ БС'!U388</f>
        <v>39.24398656</v>
      </c>
      <c r="BZ388" s="56">
        <f>'ОПУ БС'!$H388/12*'ОПУ БС'!V388</f>
        <v>39.24398656</v>
      </c>
      <c r="CA388" s="56">
        <f>'ОПУ БС'!$H388/12*'ОПУ БС'!W388</f>
        <v>49.55048808</v>
      </c>
      <c r="CB388" s="10">
        <f t="shared" si="31"/>
        <v>475.6846856</v>
      </c>
      <c r="CC388" s="56">
        <f>'ОПУ БС'!$I388/12*'ОПУ БС'!L388</f>
        <v>31.29091593</v>
      </c>
      <c r="CD388" s="56">
        <f>'ОПУ БС'!$I388/12*'ОПУ БС'!M388</f>
        <v>34.17297398</v>
      </c>
      <c r="CE388" s="56">
        <f>'ОПУ БС'!$I388/12*'ОПУ БС'!N388</f>
        <v>39.11364492</v>
      </c>
      <c r="CF388" s="56">
        <f>'ОПУ БС'!$I388/12*'ОПУ БС'!O388</f>
        <v>38.29019976</v>
      </c>
      <c r="CG388" s="56">
        <f>'ОПУ БС'!$I388/12*'ОПУ БС'!P388</f>
        <v>39.11364492</v>
      </c>
      <c r="CH388" s="56">
        <f>'ОПУ БС'!$I388/12*'ОПУ БС'!Q388</f>
        <v>41.58398038</v>
      </c>
      <c r="CI388" s="56">
        <f>'ОПУ БС'!$I388/12*'ОПУ БС'!R388</f>
        <v>47.75981905</v>
      </c>
      <c r="CJ388" s="56">
        <f>'ОПУ БС'!$I388/12*'ОПУ БС'!S388</f>
        <v>46.52465132</v>
      </c>
      <c r="CK388" s="56">
        <f>'ОПУ БС'!$I388/12*'ОПУ БС'!T388</f>
        <v>43.2308707</v>
      </c>
      <c r="CL388" s="56">
        <f>'ОПУ БС'!$I388/12*'ОПУ БС'!U388</f>
        <v>40.76053523</v>
      </c>
      <c r="CM388" s="56">
        <f>'ОПУ БС'!$I388/12*'ОПУ БС'!V388</f>
        <v>40.76053523</v>
      </c>
      <c r="CN388" s="56">
        <f>'ОПУ БС'!$I388/12*'ОПУ БС'!W388</f>
        <v>51.46532226</v>
      </c>
      <c r="CO388" s="10">
        <f t="shared" si="33"/>
        <v>494.0670937</v>
      </c>
      <c r="CP388" s="2"/>
      <c r="CQ388" s="2"/>
      <c r="CR388" s="48">
        <f>O388-'ОПУ БС'!C388</f>
        <v>0</v>
      </c>
      <c r="CS388" s="48">
        <f>AB388-'ОПУ БС'!D388</f>
        <v>0</v>
      </c>
      <c r="CT388" s="48">
        <f>AO388-'ОПУ БС'!E388</f>
        <v>0</v>
      </c>
      <c r="CU388" s="48">
        <f>BB388-'ОПУ БС'!F388</f>
        <v>0</v>
      </c>
      <c r="CV388" s="48">
        <f>BO388-'ОПУ БС'!G388</f>
        <v>0</v>
      </c>
      <c r="CW388" s="48">
        <f>CB388-'ОПУ БС'!H388</f>
        <v>0</v>
      </c>
      <c r="CX388" s="48">
        <f>CO388-'ОПУ БС'!I388</f>
        <v>0</v>
      </c>
      <c r="CY388" s="2"/>
      <c r="CZ388" s="2"/>
      <c r="DA388" s="57"/>
      <c r="DB388" s="57"/>
      <c r="DC388" s="57"/>
      <c r="DD388" s="57"/>
      <c r="DE388" s="57"/>
      <c r="DF388" s="57"/>
      <c r="DG388" s="57"/>
      <c r="DH388" s="57"/>
      <c r="DI388" s="57"/>
      <c r="DJ388" s="57"/>
      <c r="DK388" s="57"/>
      <c r="DL388" s="57"/>
      <c r="DM388" s="55">
        <f t="shared" si="35"/>
        <v>0</v>
      </c>
      <c r="DN388" s="57"/>
      <c r="DO388" s="57"/>
      <c r="DP388" s="57"/>
      <c r="DQ388" s="57"/>
      <c r="DR388" s="57"/>
      <c r="DS388" s="57"/>
      <c r="DT388" s="57"/>
      <c r="DU388" s="57"/>
      <c r="DV388" s="57"/>
      <c r="DW388" s="57"/>
      <c r="DX388" s="57"/>
      <c r="DY388" s="57"/>
      <c r="DZ388" s="50">
        <f t="shared" si="37"/>
        <v>0</v>
      </c>
      <c r="EA388" s="57"/>
      <c r="EB388" s="57"/>
      <c r="EC388" s="57"/>
      <c r="ED388" s="57"/>
      <c r="EE388" s="57"/>
      <c r="EF388" s="57"/>
      <c r="EG388" s="57"/>
      <c r="EH388" s="57"/>
      <c r="EI388" s="57"/>
      <c r="EJ388" s="57"/>
      <c r="EK388" s="57"/>
      <c r="EL388" s="57"/>
      <c r="EM388" s="50">
        <f t="shared" si="39"/>
        <v>0</v>
      </c>
      <c r="EN388" s="57"/>
      <c r="EO388" s="57"/>
      <c r="EP388" s="57"/>
      <c r="EQ388" s="57"/>
      <c r="ER388" s="57"/>
      <c r="ES388" s="57"/>
      <c r="ET388" s="57"/>
      <c r="EU388" s="57"/>
      <c r="EV388" s="57"/>
      <c r="EW388" s="57"/>
      <c r="EX388" s="57"/>
      <c r="EY388" s="57"/>
      <c r="EZ388" s="51">
        <f t="shared" si="41"/>
        <v>0</v>
      </c>
      <c r="FA388" s="57"/>
      <c r="FB388" s="57"/>
      <c r="FC388" s="57"/>
      <c r="FD388" s="57"/>
      <c r="FE388" s="57"/>
      <c r="FF388" s="57"/>
      <c r="FG388" s="57"/>
      <c r="FH388" s="57"/>
      <c r="FI388" s="57"/>
      <c r="FJ388" s="57"/>
      <c r="FK388" s="57"/>
      <c r="FL388" s="57"/>
      <c r="FM388" s="51">
        <f t="shared" si="43"/>
        <v>0</v>
      </c>
      <c r="FN388" s="2"/>
      <c r="FO388" s="2"/>
      <c r="FP388" s="56">
        <f t="shared" ref="FP388:GA388" si="5659">C388</f>
        <v>40.30402656</v>
      </c>
      <c r="FQ388" s="56">
        <f t="shared" si="5659"/>
        <v>44.01623954</v>
      </c>
      <c r="FR388" s="56">
        <f t="shared" si="5659"/>
        <v>50.3800332</v>
      </c>
      <c r="FS388" s="56">
        <f t="shared" si="5659"/>
        <v>49.31940093</v>
      </c>
      <c r="FT388" s="56">
        <f t="shared" si="5659"/>
        <v>50.3800332</v>
      </c>
      <c r="FU388" s="56">
        <f t="shared" si="5659"/>
        <v>53.56193004</v>
      </c>
      <c r="FV388" s="56">
        <f t="shared" si="5659"/>
        <v>61.51667212</v>
      </c>
      <c r="FW388" s="56">
        <f t="shared" si="5659"/>
        <v>59.9257237</v>
      </c>
      <c r="FX388" s="56">
        <f t="shared" si="5659"/>
        <v>55.68319459</v>
      </c>
      <c r="FY388" s="56">
        <f t="shared" si="5659"/>
        <v>52.50129776</v>
      </c>
      <c r="FZ388" s="56">
        <f t="shared" si="5659"/>
        <v>52.50129776</v>
      </c>
      <c r="GA388" s="56">
        <f t="shared" si="5659"/>
        <v>66.28951737</v>
      </c>
      <c r="GB388" s="52">
        <f t="shared" si="45"/>
        <v>636.3793668</v>
      </c>
      <c r="GC388" s="56">
        <f t="shared" ref="GC388:GN388" si="5660">P388</f>
        <v>35.88525777</v>
      </c>
      <c r="GD388" s="56">
        <f t="shared" si="5660"/>
        <v>39.19047888</v>
      </c>
      <c r="GE388" s="56">
        <f t="shared" si="5660"/>
        <v>44.85657221</v>
      </c>
      <c r="GF388" s="56">
        <f t="shared" si="5660"/>
        <v>43.91222333</v>
      </c>
      <c r="GG388" s="56">
        <f t="shared" si="5660"/>
        <v>44.85657221</v>
      </c>
      <c r="GH388" s="56">
        <f t="shared" si="5660"/>
        <v>47.68961888</v>
      </c>
      <c r="GI388" s="56">
        <f t="shared" si="5660"/>
        <v>54.77223555</v>
      </c>
      <c r="GJ388" s="56">
        <f t="shared" si="5660"/>
        <v>53.35571221</v>
      </c>
      <c r="GK388" s="56">
        <f t="shared" si="5660"/>
        <v>49.57831666</v>
      </c>
      <c r="GL388" s="56">
        <f t="shared" si="5660"/>
        <v>46.74526999</v>
      </c>
      <c r="GM388" s="56">
        <f t="shared" si="5660"/>
        <v>46.74526999</v>
      </c>
      <c r="GN388" s="56">
        <f t="shared" si="5660"/>
        <v>59.02180555</v>
      </c>
      <c r="GO388" s="52">
        <f t="shared" si="47"/>
        <v>566.6093332</v>
      </c>
      <c r="GP388" s="8">
        <f t="shared" ref="GP388:HA388" si="5661">AC388+DA388</f>
        <v>32.32741772</v>
      </c>
      <c r="GQ388" s="8">
        <f t="shared" si="5661"/>
        <v>35.30494303</v>
      </c>
      <c r="GR388" s="8">
        <f t="shared" si="5661"/>
        <v>40.40927214</v>
      </c>
      <c r="GS388" s="8">
        <f t="shared" si="5661"/>
        <v>39.55855063</v>
      </c>
      <c r="GT388" s="8">
        <f t="shared" si="5661"/>
        <v>40.40927214</v>
      </c>
      <c r="GU388" s="8">
        <f t="shared" si="5661"/>
        <v>42.9614367</v>
      </c>
      <c r="GV388" s="8">
        <f t="shared" si="5661"/>
        <v>49.34184809</v>
      </c>
      <c r="GW388" s="8">
        <f t="shared" si="5661"/>
        <v>48.06576581</v>
      </c>
      <c r="GX388" s="8">
        <f t="shared" si="5661"/>
        <v>44.66287974</v>
      </c>
      <c r="GY388" s="8">
        <f t="shared" si="5661"/>
        <v>42.11071518</v>
      </c>
      <c r="GZ388" s="8">
        <f t="shared" si="5661"/>
        <v>42.11071518</v>
      </c>
      <c r="HA388" s="8">
        <f t="shared" si="5661"/>
        <v>53.17009493</v>
      </c>
      <c r="HB388" s="52">
        <f t="shared" si="49"/>
        <v>510.4329113</v>
      </c>
      <c r="HC388" s="8">
        <f t="shared" ref="HC388:HN388" si="5662">AP388+DN388</f>
        <v>30.36528966</v>
      </c>
      <c r="HD388" s="8">
        <f t="shared" si="5662"/>
        <v>33.16209266</v>
      </c>
      <c r="HE388" s="8">
        <f t="shared" si="5662"/>
        <v>37.95661208</v>
      </c>
      <c r="HF388" s="8">
        <f t="shared" si="5662"/>
        <v>37.15752551</v>
      </c>
      <c r="HG388" s="8">
        <f t="shared" si="5662"/>
        <v>37.95661208</v>
      </c>
      <c r="HH388" s="8">
        <f t="shared" si="5662"/>
        <v>40.35387179</v>
      </c>
      <c r="HI388" s="8">
        <f t="shared" si="5662"/>
        <v>46.34702107</v>
      </c>
      <c r="HJ388" s="8">
        <f t="shared" si="5662"/>
        <v>45.14839121</v>
      </c>
      <c r="HK388" s="8">
        <f t="shared" si="5662"/>
        <v>41.95204493</v>
      </c>
      <c r="HL388" s="8">
        <f t="shared" si="5662"/>
        <v>39.55478522</v>
      </c>
      <c r="HM388" s="8">
        <f t="shared" si="5662"/>
        <v>39.55478522</v>
      </c>
      <c r="HN388" s="8">
        <f t="shared" si="5662"/>
        <v>49.94291063</v>
      </c>
      <c r="HO388" s="52">
        <f t="shared" si="51"/>
        <v>479.4519421</v>
      </c>
      <c r="HP388" s="8">
        <f t="shared" ref="HP388:IA388" si="5663">BC388+EA388</f>
        <v>29.71575193</v>
      </c>
      <c r="HQ388" s="8">
        <f t="shared" si="5663"/>
        <v>32.45272908</v>
      </c>
      <c r="HR388" s="8">
        <f t="shared" si="5663"/>
        <v>37.14468991</v>
      </c>
      <c r="HS388" s="8">
        <f t="shared" si="5663"/>
        <v>36.36269644</v>
      </c>
      <c r="HT388" s="8">
        <f t="shared" si="5663"/>
        <v>37.14468991</v>
      </c>
      <c r="HU388" s="8">
        <f t="shared" si="5663"/>
        <v>39.49067032</v>
      </c>
      <c r="HV388" s="8">
        <f t="shared" si="5663"/>
        <v>45.35562136</v>
      </c>
      <c r="HW388" s="8">
        <f t="shared" si="5663"/>
        <v>44.18263115</v>
      </c>
      <c r="HX388" s="8">
        <f t="shared" si="5663"/>
        <v>41.05465727</v>
      </c>
      <c r="HY388" s="8">
        <f t="shared" si="5663"/>
        <v>38.70867685</v>
      </c>
      <c r="HZ388" s="8">
        <f t="shared" si="5663"/>
        <v>38.70867685</v>
      </c>
      <c r="IA388" s="8">
        <f t="shared" si="5663"/>
        <v>48.87459199</v>
      </c>
      <c r="IB388" s="52">
        <f t="shared" si="53"/>
        <v>469.1960831</v>
      </c>
      <c r="IC388" s="8">
        <f t="shared" ref="IC388:IN388" si="5664">BP388+EN388</f>
        <v>30.12669675</v>
      </c>
      <c r="ID388" s="8">
        <f t="shared" si="5664"/>
        <v>32.90152408</v>
      </c>
      <c r="IE388" s="8">
        <f t="shared" si="5664"/>
        <v>37.65837094</v>
      </c>
      <c r="IF388" s="8">
        <f t="shared" si="5664"/>
        <v>36.86556313</v>
      </c>
      <c r="IG388" s="8">
        <f t="shared" si="5664"/>
        <v>37.65837094</v>
      </c>
      <c r="IH388" s="8">
        <f t="shared" si="5664"/>
        <v>40.03679437</v>
      </c>
      <c r="II388" s="8">
        <f t="shared" si="5664"/>
        <v>45.98285294</v>
      </c>
      <c r="IJ388" s="8">
        <f t="shared" si="5664"/>
        <v>44.79364122</v>
      </c>
      <c r="IK388" s="8">
        <f t="shared" si="5664"/>
        <v>41.62240999</v>
      </c>
      <c r="IL388" s="8">
        <f t="shared" si="5664"/>
        <v>39.24398656</v>
      </c>
      <c r="IM388" s="8">
        <f t="shared" si="5664"/>
        <v>39.24398656</v>
      </c>
      <c r="IN388" s="8">
        <f t="shared" si="5664"/>
        <v>49.55048808</v>
      </c>
      <c r="IO388" s="52">
        <f t="shared" si="55"/>
        <v>475.6846856</v>
      </c>
      <c r="IP388" s="8">
        <f t="shared" ref="IP388:JA388" si="5665">CC388+FA388</f>
        <v>31.29091593</v>
      </c>
      <c r="IQ388" s="8">
        <f t="shared" si="5665"/>
        <v>34.17297398</v>
      </c>
      <c r="IR388" s="8">
        <f t="shared" si="5665"/>
        <v>39.11364492</v>
      </c>
      <c r="IS388" s="8">
        <f t="shared" si="5665"/>
        <v>38.29019976</v>
      </c>
      <c r="IT388" s="8">
        <f t="shared" si="5665"/>
        <v>39.11364492</v>
      </c>
      <c r="IU388" s="8">
        <f t="shared" si="5665"/>
        <v>41.58398038</v>
      </c>
      <c r="IV388" s="8">
        <f t="shared" si="5665"/>
        <v>47.75981905</v>
      </c>
      <c r="IW388" s="8">
        <f t="shared" si="5665"/>
        <v>46.52465132</v>
      </c>
      <c r="IX388" s="8">
        <f t="shared" si="5665"/>
        <v>43.2308707</v>
      </c>
      <c r="IY388" s="8">
        <f t="shared" si="5665"/>
        <v>40.76053523</v>
      </c>
      <c r="IZ388" s="8">
        <f t="shared" si="5665"/>
        <v>40.76053523</v>
      </c>
      <c r="JA388" s="8">
        <f t="shared" si="5665"/>
        <v>51.46532226</v>
      </c>
      <c r="JB388" s="52">
        <f t="shared" si="57"/>
        <v>494.0670937</v>
      </c>
      <c r="JC388" s="2"/>
      <c r="JD388" s="2"/>
      <c r="JE388" s="19">
        <f t="shared" si="58"/>
        <v>0</v>
      </c>
      <c r="JF388" s="19">
        <f t="shared" si="59"/>
        <v>0</v>
      </c>
      <c r="JG388" s="48">
        <f t="shared" si="60"/>
        <v>0</v>
      </c>
      <c r="JH388" s="48">
        <f t="shared" si="61"/>
        <v>0</v>
      </c>
      <c r="JI388" s="48">
        <f t="shared" si="62"/>
        <v>0</v>
      </c>
      <c r="JJ388" s="48">
        <f t="shared" si="63"/>
        <v>0</v>
      </c>
      <c r="JK388" s="48">
        <f t="shared" si="64"/>
        <v>0</v>
      </c>
    </row>
    <row r="389" ht="19.5" customHeight="1" outlineLevel="1">
      <c r="A389" s="2"/>
      <c r="B389" s="6" t="s">
        <v>21</v>
      </c>
      <c r="C389" s="8">
        <f t="shared" ref="C389:N389" si="5666">SUM(C390:C396)</f>
        <v>273.4587164</v>
      </c>
      <c r="D389" s="8">
        <f t="shared" si="5666"/>
        <v>298.6457034</v>
      </c>
      <c r="E389" s="8">
        <f t="shared" si="5666"/>
        <v>334.6271135</v>
      </c>
      <c r="F389" s="8">
        <f t="shared" si="5666"/>
        <v>334.6271135</v>
      </c>
      <c r="G389" s="8">
        <f t="shared" si="5666"/>
        <v>335.8552947</v>
      </c>
      <c r="H389" s="8">
        <f t="shared" si="5666"/>
        <v>347.0863543</v>
      </c>
      <c r="I389" s="8">
        <f t="shared" si="5666"/>
        <v>419.9385646</v>
      </c>
      <c r="J389" s="8">
        <f t="shared" si="5666"/>
        <v>395.6362219</v>
      </c>
      <c r="K389" s="8">
        <f t="shared" si="5666"/>
        <v>373.7979445</v>
      </c>
      <c r="L389" s="8">
        <f t="shared" si="5666"/>
        <v>354.8079448</v>
      </c>
      <c r="M389" s="8">
        <f t="shared" si="5666"/>
        <v>399.5206091</v>
      </c>
      <c r="N389" s="8">
        <f t="shared" si="5666"/>
        <v>449.7676257</v>
      </c>
      <c r="O389" s="8">
        <f t="shared" si="21"/>
        <v>4317.769206</v>
      </c>
      <c r="P389" s="8">
        <f t="shared" ref="P389:AA389" si="5667">SUM(P390:P396)</f>
        <v>269.6822438</v>
      </c>
      <c r="Q389" s="8">
        <f t="shared" si="5667"/>
        <v>294.5213978</v>
      </c>
      <c r="R389" s="8">
        <f t="shared" si="5667"/>
        <v>330.0059036</v>
      </c>
      <c r="S389" s="8">
        <f t="shared" si="5667"/>
        <v>330.0059036</v>
      </c>
      <c r="T389" s="8">
        <f t="shared" si="5667"/>
        <v>331.256444</v>
      </c>
      <c r="U389" s="8">
        <f t="shared" si="5667"/>
        <v>340.685114</v>
      </c>
      <c r="V389" s="8">
        <f t="shared" si="5667"/>
        <v>414.1744749</v>
      </c>
      <c r="W389" s="8">
        <f t="shared" si="5667"/>
        <v>390.1176732</v>
      </c>
      <c r="X389" s="8">
        <f t="shared" si="5667"/>
        <v>369.1701199</v>
      </c>
      <c r="Y389" s="8">
        <f t="shared" si="5667"/>
        <v>350.0151522</v>
      </c>
      <c r="Z389" s="8">
        <f t="shared" si="5667"/>
        <v>394.9499426</v>
      </c>
      <c r="AA389" s="8">
        <f t="shared" si="5667"/>
        <v>443.556322</v>
      </c>
      <c r="AB389" s="8">
        <f t="shared" si="23"/>
        <v>4258.140692</v>
      </c>
      <c r="AC389" s="8">
        <f t="shared" ref="AC389:AN389" si="5668">SUM(AC390:AC396)</f>
        <v>500.4256451</v>
      </c>
      <c r="AD389" s="8">
        <f t="shared" si="5668"/>
        <v>546.5174809</v>
      </c>
      <c r="AE389" s="8">
        <f t="shared" si="5668"/>
        <v>612.3629605</v>
      </c>
      <c r="AF389" s="8">
        <f t="shared" si="5668"/>
        <v>612.3629605</v>
      </c>
      <c r="AG389" s="8">
        <f t="shared" si="5668"/>
        <v>619.9925607</v>
      </c>
      <c r="AH389" s="8">
        <f t="shared" si="5668"/>
        <v>647.0730155</v>
      </c>
      <c r="AI389" s="8">
        <f t="shared" si="5668"/>
        <v>772.6275484</v>
      </c>
      <c r="AJ389" s="8">
        <f t="shared" si="5668"/>
        <v>733.3890266</v>
      </c>
      <c r="AK389" s="8">
        <f t="shared" si="5668"/>
        <v>688.4353581</v>
      </c>
      <c r="AL389" s="8">
        <f t="shared" si="5668"/>
        <v>650.6990061</v>
      </c>
      <c r="AM389" s="8">
        <f t="shared" si="5668"/>
        <v>694.5034972</v>
      </c>
      <c r="AN389" s="8">
        <f t="shared" si="5668"/>
        <v>823.0684953</v>
      </c>
      <c r="AO389" s="8">
        <f t="shared" si="25"/>
        <v>7901.457555</v>
      </c>
      <c r="AP389" s="8">
        <f t="shared" ref="AP389:BA389" si="5669">SUM(AP390:AP396)</f>
        <v>514.3314973</v>
      </c>
      <c r="AQ389" s="8">
        <f t="shared" si="5669"/>
        <v>561.7041352</v>
      </c>
      <c r="AR389" s="8">
        <f t="shared" si="5669"/>
        <v>629.3793322</v>
      </c>
      <c r="AS389" s="8">
        <f t="shared" si="5669"/>
        <v>629.3793322</v>
      </c>
      <c r="AT389" s="8">
        <f t="shared" si="5669"/>
        <v>637.5287208</v>
      </c>
      <c r="AU389" s="8">
        <f t="shared" si="5669"/>
        <v>665.1611406</v>
      </c>
      <c r="AV389" s="8">
        <f t="shared" si="5669"/>
        <v>794.3035173</v>
      </c>
      <c r="AW389" s="8">
        <f t="shared" si="5669"/>
        <v>754.0422624</v>
      </c>
      <c r="AX389" s="8">
        <f t="shared" si="5669"/>
        <v>707.9408069</v>
      </c>
      <c r="AY389" s="8">
        <f t="shared" si="5669"/>
        <v>668.8786523</v>
      </c>
      <c r="AZ389" s="8">
        <f t="shared" si="5669"/>
        <v>712.4342818</v>
      </c>
      <c r="BA389" s="8">
        <f t="shared" si="5669"/>
        <v>845.9399627</v>
      </c>
      <c r="BB389" s="8">
        <f t="shared" si="27"/>
        <v>8121.023642</v>
      </c>
      <c r="BC389" s="8">
        <f t="shared" ref="BC389:BN389" si="5670">SUM(BC390:BC396)</f>
        <v>532.5419419</v>
      </c>
      <c r="BD389" s="8">
        <f t="shared" si="5670"/>
        <v>581.5918576</v>
      </c>
      <c r="BE389" s="8">
        <f t="shared" si="5670"/>
        <v>651.6631658</v>
      </c>
      <c r="BF389" s="8">
        <f t="shared" si="5670"/>
        <v>651.6631658</v>
      </c>
      <c r="BG389" s="8">
        <f t="shared" si="5670"/>
        <v>660.305676</v>
      </c>
      <c r="BH389" s="8">
        <f t="shared" si="5670"/>
        <v>688.8571939</v>
      </c>
      <c r="BI389" s="8">
        <f t="shared" si="5670"/>
        <v>822.5727402</v>
      </c>
      <c r="BJ389" s="8">
        <f t="shared" si="5670"/>
        <v>780.9367734</v>
      </c>
      <c r="BK389" s="8">
        <f t="shared" si="5670"/>
        <v>733.2502871</v>
      </c>
      <c r="BL389" s="8">
        <f t="shared" si="5670"/>
        <v>692.6270877</v>
      </c>
      <c r="BM389" s="8">
        <f t="shared" si="5670"/>
        <v>736.6557362</v>
      </c>
      <c r="BN389" s="8">
        <f t="shared" si="5670"/>
        <v>875.8913518</v>
      </c>
      <c r="BO389" s="8">
        <f t="shared" si="29"/>
        <v>8408.556977</v>
      </c>
      <c r="BP389" s="8">
        <f t="shared" ref="BP389:CA389" si="5671">SUM(BP390:BP396)</f>
        <v>554.6609124</v>
      </c>
      <c r="BQ389" s="8">
        <f t="shared" si="5671"/>
        <v>605.7481017</v>
      </c>
      <c r="BR389" s="8">
        <f t="shared" si="5671"/>
        <v>678.7298007</v>
      </c>
      <c r="BS389" s="8">
        <f t="shared" si="5671"/>
        <v>678.7298007</v>
      </c>
      <c r="BT389" s="8">
        <f t="shared" si="5671"/>
        <v>687.8387906</v>
      </c>
      <c r="BU389" s="8">
        <f t="shared" si="5671"/>
        <v>717.6389346</v>
      </c>
      <c r="BV389" s="8">
        <f t="shared" si="5671"/>
        <v>856.8318758</v>
      </c>
      <c r="BW389" s="8">
        <f t="shared" si="5671"/>
        <v>813.4913832</v>
      </c>
      <c r="BX389" s="8">
        <f t="shared" si="5671"/>
        <v>763.8495131</v>
      </c>
      <c r="BY389" s="8">
        <f t="shared" si="5671"/>
        <v>721.4339994</v>
      </c>
      <c r="BZ389" s="8">
        <f t="shared" si="5671"/>
        <v>766.5795305</v>
      </c>
      <c r="CA389" s="8">
        <f t="shared" si="5671"/>
        <v>912.2712376</v>
      </c>
      <c r="CB389" s="8">
        <f t="shared" si="31"/>
        <v>8757.803881</v>
      </c>
      <c r="CC389" s="8">
        <f t="shared" ref="CC389:CN389" si="5672">SUM(CC390:CC396)</f>
        <v>578.5885685</v>
      </c>
      <c r="CD389" s="8">
        <f t="shared" si="5672"/>
        <v>631.8796209</v>
      </c>
      <c r="CE389" s="8">
        <f t="shared" si="5672"/>
        <v>708.0096957</v>
      </c>
      <c r="CF389" s="8">
        <f t="shared" si="5672"/>
        <v>708.0096957</v>
      </c>
      <c r="CG389" s="8">
        <f t="shared" si="5672"/>
        <v>717.5873622</v>
      </c>
      <c r="CH389" s="8">
        <f t="shared" si="5672"/>
        <v>748.9157256</v>
      </c>
      <c r="CI389" s="8">
        <f t="shared" si="5672"/>
        <v>893.8771461</v>
      </c>
      <c r="CJ389" s="8">
        <f t="shared" si="5672"/>
        <v>848.7412665</v>
      </c>
      <c r="CK389" s="8">
        <f t="shared" si="5672"/>
        <v>796.8776472</v>
      </c>
      <c r="CL389" s="8">
        <f t="shared" si="5672"/>
        <v>752.5801175</v>
      </c>
      <c r="CM389" s="8">
        <f t="shared" si="5672"/>
        <v>798.9161955</v>
      </c>
      <c r="CN389" s="8">
        <f t="shared" si="5672"/>
        <v>951.625935</v>
      </c>
      <c r="CO389" s="8">
        <f t="shared" si="33"/>
        <v>9135.608976</v>
      </c>
      <c r="CP389" s="2"/>
      <c r="CQ389" s="2"/>
      <c r="CR389" s="48">
        <f>O389-'ОПУ БС'!C389</f>
        <v>0</v>
      </c>
      <c r="CS389" s="48">
        <f>AB389-'ОПУ БС'!D389</f>
        <v>0</v>
      </c>
      <c r="CT389" s="48">
        <f>AO389-'ОПУ БС'!E389</f>
        <v>0</v>
      </c>
      <c r="CU389" s="48">
        <f>BB389-'ОПУ БС'!F389</f>
        <v>0</v>
      </c>
      <c r="CV389" s="48">
        <f>BO389-'ОПУ БС'!G389</f>
        <v>0</v>
      </c>
      <c r="CW389" s="48">
        <f>CB389-'ОПУ БС'!H389</f>
        <v>0</v>
      </c>
      <c r="CX389" s="48">
        <f>CO389-'ОПУ БС'!I389</f>
        <v>0</v>
      </c>
      <c r="CY389" s="2"/>
      <c r="CZ389" s="2"/>
      <c r="DA389" s="49">
        <f t="shared" ref="DA389:DL389" si="5673">SUM(DA390:DA396)</f>
        <v>0</v>
      </c>
      <c r="DB389" s="49">
        <f t="shared" si="5673"/>
        <v>0</v>
      </c>
      <c r="DC389" s="49">
        <f t="shared" si="5673"/>
        <v>0</v>
      </c>
      <c r="DD389" s="49">
        <f t="shared" si="5673"/>
        <v>0</v>
      </c>
      <c r="DE389" s="49">
        <f t="shared" si="5673"/>
        <v>0</v>
      </c>
      <c r="DF389" s="49">
        <f t="shared" si="5673"/>
        <v>0</v>
      </c>
      <c r="DG389" s="49">
        <f t="shared" si="5673"/>
        <v>0</v>
      </c>
      <c r="DH389" s="49">
        <f t="shared" si="5673"/>
        <v>0</v>
      </c>
      <c r="DI389" s="49">
        <f t="shared" si="5673"/>
        <v>0</v>
      </c>
      <c r="DJ389" s="49">
        <f t="shared" si="5673"/>
        <v>0</v>
      </c>
      <c r="DK389" s="49">
        <f t="shared" si="5673"/>
        <v>0</v>
      </c>
      <c r="DL389" s="49">
        <f t="shared" si="5673"/>
        <v>0</v>
      </c>
      <c r="DM389" s="50">
        <f t="shared" si="35"/>
        <v>0</v>
      </c>
      <c r="DN389" s="49">
        <f t="shared" ref="DN389:DY389" si="5674">SUM(DN390:DN396)</f>
        <v>0</v>
      </c>
      <c r="DO389" s="49">
        <f t="shared" si="5674"/>
        <v>0</v>
      </c>
      <c r="DP389" s="49">
        <f t="shared" si="5674"/>
        <v>0</v>
      </c>
      <c r="DQ389" s="49">
        <f t="shared" si="5674"/>
        <v>0</v>
      </c>
      <c r="DR389" s="49">
        <f t="shared" si="5674"/>
        <v>0</v>
      </c>
      <c r="DS389" s="49">
        <f t="shared" si="5674"/>
        <v>0</v>
      </c>
      <c r="DT389" s="49">
        <f t="shared" si="5674"/>
        <v>0</v>
      </c>
      <c r="DU389" s="49">
        <f t="shared" si="5674"/>
        <v>0</v>
      </c>
      <c r="DV389" s="49">
        <f t="shared" si="5674"/>
        <v>0</v>
      </c>
      <c r="DW389" s="49">
        <f t="shared" si="5674"/>
        <v>0</v>
      </c>
      <c r="DX389" s="49">
        <f t="shared" si="5674"/>
        <v>0</v>
      </c>
      <c r="DY389" s="49">
        <f t="shared" si="5674"/>
        <v>0</v>
      </c>
      <c r="DZ389" s="50">
        <f t="shared" si="37"/>
        <v>0</v>
      </c>
      <c r="EA389" s="49">
        <f t="shared" ref="EA389:EL389" si="5675">SUM(EA390:EA396)</f>
        <v>0</v>
      </c>
      <c r="EB389" s="49">
        <f t="shared" si="5675"/>
        <v>0</v>
      </c>
      <c r="EC389" s="49">
        <f t="shared" si="5675"/>
        <v>0</v>
      </c>
      <c r="ED389" s="49">
        <f t="shared" si="5675"/>
        <v>0</v>
      </c>
      <c r="EE389" s="49">
        <f t="shared" si="5675"/>
        <v>0</v>
      </c>
      <c r="EF389" s="49">
        <f t="shared" si="5675"/>
        <v>0</v>
      </c>
      <c r="EG389" s="49">
        <f t="shared" si="5675"/>
        <v>0</v>
      </c>
      <c r="EH389" s="49">
        <f t="shared" si="5675"/>
        <v>0</v>
      </c>
      <c r="EI389" s="49">
        <f t="shared" si="5675"/>
        <v>0</v>
      </c>
      <c r="EJ389" s="49">
        <f t="shared" si="5675"/>
        <v>0</v>
      </c>
      <c r="EK389" s="49">
        <f t="shared" si="5675"/>
        <v>0</v>
      </c>
      <c r="EL389" s="49">
        <f t="shared" si="5675"/>
        <v>0</v>
      </c>
      <c r="EM389" s="50">
        <f t="shared" si="39"/>
        <v>0</v>
      </c>
      <c r="EN389" s="49">
        <f t="shared" ref="EN389:EY389" si="5676">SUM(EN390:EN396)</f>
        <v>0</v>
      </c>
      <c r="EO389" s="49">
        <f t="shared" si="5676"/>
        <v>0</v>
      </c>
      <c r="EP389" s="49">
        <f t="shared" si="5676"/>
        <v>0</v>
      </c>
      <c r="EQ389" s="49">
        <f t="shared" si="5676"/>
        <v>0</v>
      </c>
      <c r="ER389" s="49">
        <f t="shared" si="5676"/>
        <v>0</v>
      </c>
      <c r="ES389" s="49">
        <f t="shared" si="5676"/>
        <v>0</v>
      </c>
      <c r="ET389" s="49">
        <f t="shared" si="5676"/>
        <v>0</v>
      </c>
      <c r="EU389" s="49">
        <f t="shared" si="5676"/>
        <v>0</v>
      </c>
      <c r="EV389" s="49">
        <f t="shared" si="5676"/>
        <v>0</v>
      </c>
      <c r="EW389" s="49">
        <f t="shared" si="5676"/>
        <v>0</v>
      </c>
      <c r="EX389" s="49">
        <f t="shared" si="5676"/>
        <v>0</v>
      </c>
      <c r="EY389" s="49">
        <f t="shared" si="5676"/>
        <v>0</v>
      </c>
      <c r="EZ389" s="51">
        <f t="shared" si="41"/>
        <v>0</v>
      </c>
      <c r="FA389" s="49">
        <f t="shared" ref="FA389:FL389" si="5677">SUM(FA390:FA396)</f>
        <v>0</v>
      </c>
      <c r="FB389" s="49">
        <f t="shared" si="5677"/>
        <v>0</v>
      </c>
      <c r="FC389" s="49">
        <f t="shared" si="5677"/>
        <v>0</v>
      </c>
      <c r="FD389" s="49">
        <f t="shared" si="5677"/>
        <v>0</v>
      </c>
      <c r="FE389" s="49">
        <f t="shared" si="5677"/>
        <v>0</v>
      </c>
      <c r="FF389" s="49">
        <f t="shared" si="5677"/>
        <v>0</v>
      </c>
      <c r="FG389" s="49">
        <f t="shared" si="5677"/>
        <v>0</v>
      </c>
      <c r="FH389" s="49">
        <f t="shared" si="5677"/>
        <v>0</v>
      </c>
      <c r="FI389" s="49">
        <f t="shared" si="5677"/>
        <v>0</v>
      </c>
      <c r="FJ389" s="49">
        <f t="shared" si="5677"/>
        <v>0</v>
      </c>
      <c r="FK389" s="49">
        <f t="shared" si="5677"/>
        <v>0</v>
      </c>
      <c r="FL389" s="49">
        <f t="shared" si="5677"/>
        <v>0</v>
      </c>
      <c r="FM389" s="51">
        <f t="shared" si="43"/>
        <v>0</v>
      </c>
      <c r="FN389" s="2"/>
      <c r="FO389" s="2"/>
      <c r="FP389" s="8">
        <f t="shared" ref="FP389:GA389" si="5678">SUM(FP390:FP396)</f>
        <v>273.4587164</v>
      </c>
      <c r="FQ389" s="8">
        <f t="shared" si="5678"/>
        <v>298.6457034</v>
      </c>
      <c r="FR389" s="8">
        <f t="shared" si="5678"/>
        <v>334.6271135</v>
      </c>
      <c r="FS389" s="8">
        <f t="shared" si="5678"/>
        <v>334.6271135</v>
      </c>
      <c r="FT389" s="8">
        <f t="shared" si="5678"/>
        <v>335.8552947</v>
      </c>
      <c r="FU389" s="8">
        <f t="shared" si="5678"/>
        <v>347.0863543</v>
      </c>
      <c r="FV389" s="8">
        <f t="shared" si="5678"/>
        <v>419.9385646</v>
      </c>
      <c r="FW389" s="8">
        <f t="shared" si="5678"/>
        <v>395.6362219</v>
      </c>
      <c r="FX389" s="8">
        <f t="shared" si="5678"/>
        <v>373.7979445</v>
      </c>
      <c r="FY389" s="8">
        <f t="shared" si="5678"/>
        <v>354.8079448</v>
      </c>
      <c r="FZ389" s="8">
        <f t="shared" si="5678"/>
        <v>399.5206091</v>
      </c>
      <c r="GA389" s="8">
        <f t="shared" si="5678"/>
        <v>449.7676257</v>
      </c>
      <c r="GB389" s="52">
        <f t="shared" si="45"/>
        <v>4317.769206</v>
      </c>
      <c r="GC389" s="8">
        <f t="shared" ref="GC389:GN389" si="5679">SUM(GC390:GC396)</f>
        <v>269.6822438</v>
      </c>
      <c r="GD389" s="8">
        <f t="shared" si="5679"/>
        <v>294.5213978</v>
      </c>
      <c r="GE389" s="8">
        <f t="shared" si="5679"/>
        <v>330.0059036</v>
      </c>
      <c r="GF389" s="8">
        <f t="shared" si="5679"/>
        <v>330.0059036</v>
      </c>
      <c r="GG389" s="8">
        <f t="shared" si="5679"/>
        <v>331.256444</v>
      </c>
      <c r="GH389" s="8">
        <f t="shared" si="5679"/>
        <v>340.685114</v>
      </c>
      <c r="GI389" s="8">
        <f t="shared" si="5679"/>
        <v>414.1744749</v>
      </c>
      <c r="GJ389" s="8">
        <f t="shared" si="5679"/>
        <v>390.1176732</v>
      </c>
      <c r="GK389" s="8">
        <f t="shared" si="5679"/>
        <v>369.1701199</v>
      </c>
      <c r="GL389" s="8">
        <f t="shared" si="5679"/>
        <v>350.0151522</v>
      </c>
      <c r="GM389" s="8">
        <f t="shared" si="5679"/>
        <v>394.9499426</v>
      </c>
      <c r="GN389" s="8">
        <f t="shared" si="5679"/>
        <v>443.556322</v>
      </c>
      <c r="GO389" s="52">
        <f t="shared" si="47"/>
        <v>4258.140692</v>
      </c>
      <c r="GP389" s="53">
        <f t="shared" ref="GP389:HA389" si="5680">SUM(GP390:GP396)</f>
        <v>500.4256451</v>
      </c>
      <c r="GQ389" s="53">
        <f t="shared" si="5680"/>
        <v>546.5174809</v>
      </c>
      <c r="GR389" s="53">
        <f t="shared" si="5680"/>
        <v>612.3629605</v>
      </c>
      <c r="GS389" s="53">
        <f t="shared" si="5680"/>
        <v>612.3629605</v>
      </c>
      <c r="GT389" s="53">
        <f t="shared" si="5680"/>
        <v>619.9925607</v>
      </c>
      <c r="GU389" s="53">
        <f t="shared" si="5680"/>
        <v>647.0730155</v>
      </c>
      <c r="GV389" s="53">
        <f t="shared" si="5680"/>
        <v>772.6275484</v>
      </c>
      <c r="GW389" s="53">
        <f t="shared" si="5680"/>
        <v>733.3890266</v>
      </c>
      <c r="GX389" s="53">
        <f t="shared" si="5680"/>
        <v>688.4353581</v>
      </c>
      <c r="GY389" s="53">
        <f t="shared" si="5680"/>
        <v>650.6990061</v>
      </c>
      <c r="GZ389" s="53">
        <f t="shared" si="5680"/>
        <v>694.5034972</v>
      </c>
      <c r="HA389" s="53">
        <f t="shared" si="5680"/>
        <v>823.0684953</v>
      </c>
      <c r="HB389" s="52">
        <f t="shared" si="49"/>
        <v>7901.457555</v>
      </c>
      <c r="HC389" s="53">
        <f t="shared" ref="HC389:HN389" si="5681">SUM(HC390:HC396)</f>
        <v>514.3314973</v>
      </c>
      <c r="HD389" s="53">
        <f t="shared" si="5681"/>
        <v>561.7041352</v>
      </c>
      <c r="HE389" s="53">
        <f t="shared" si="5681"/>
        <v>629.3793322</v>
      </c>
      <c r="HF389" s="53">
        <f t="shared" si="5681"/>
        <v>629.3793322</v>
      </c>
      <c r="HG389" s="53">
        <f t="shared" si="5681"/>
        <v>637.5287208</v>
      </c>
      <c r="HH389" s="53">
        <f t="shared" si="5681"/>
        <v>665.1611406</v>
      </c>
      <c r="HI389" s="53">
        <f t="shared" si="5681"/>
        <v>794.3035173</v>
      </c>
      <c r="HJ389" s="53">
        <f t="shared" si="5681"/>
        <v>754.0422624</v>
      </c>
      <c r="HK389" s="53">
        <f t="shared" si="5681"/>
        <v>707.9408069</v>
      </c>
      <c r="HL389" s="53">
        <f t="shared" si="5681"/>
        <v>668.8786523</v>
      </c>
      <c r="HM389" s="53">
        <f t="shared" si="5681"/>
        <v>712.4342818</v>
      </c>
      <c r="HN389" s="53">
        <f t="shared" si="5681"/>
        <v>845.9399627</v>
      </c>
      <c r="HO389" s="52">
        <f t="shared" si="51"/>
        <v>8121.023642</v>
      </c>
      <c r="HP389" s="53">
        <f t="shared" ref="HP389:IA389" si="5682">SUM(HP390:HP396)</f>
        <v>532.5419419</v>
      </c>
      <c r="HQ389" s="53">
        <f t="shared" si="5682"/>
        <v>581.5918576</v>
      </c>
      <c r="HR389" s="53">
        <f t="shared" si="5682"/>
        <v>651.6631658</v>
      </c>
      <c r="HS389" s="53">
        <f t="shared" si="5682"/>
        <v>651.6631658</v>
      </c>
      <c r="HT389" s="53">
        <f t="shared" si="5682"/>
        <v>660.305676</v>
      </c>
      <c r="HU389" s="53">
        <f t="shared" si="5682"/>
        <v>688.8571939</v>
      </c>
      <c r="HV389" s="53">
        <f t="shared" si="5682"/>
        <v>822.5727402</v>
      </c>
      <c r="HW389" s="53">
        <f t="shared" si="5682"/>
        <v>780.9367734</v>
      </c>
      <c r="HX389" s="53">
        <f t="shared" si="5682"/>
        <v>733.2502871</v>
      </c>
      <c r="HY389" s="53">
        <f t="shared" si="5682"/>
        <v>692.6270877</v>
      </c>
      <c r="HZ389" s="53">
        <f t="shared" si="5682"/>
        <v>736.6557362</v>
      </c>
      <c r="IA389" s="53">
        <f t="shared" si="5682"/>
        <v>875.8913518</v>
      </c>
      <c r="IB389" s="52">
        <f t="shared" si="53"/>
        <v>8408.556977</v>
      </c>
      <c r="IC389" s="53">
        <f t="shared" ref="IC389:IN389" si="5683">SUM(IC390:IC396)</f>
        <v>554.6609124</v>
      </c>
      <c r="ID389" s="53">
        <f t="shared" si="5683"/>
        <v>605.7481017</v>
      </c>
      <c r="IE389" s="53">
        <f t="shared" si="5683"/>
        <v>678.7298007</v>
      </c>
      <c r="IF389" s="53">
        <f t="shared" si="5683"/>
        <v>678.7298007</v>
      </c>
      <c r="IG389" s="53">
        <f t="shared" si="5683"/>
        <v>687.8387906</v>
      </c>
      <c r="IH389" s="53">
        <f t="shared" si="5683"/>
        <v>717.6389346</v>
      </c>
      <c r="II389" s="53">
        <f t="shared" si="5683"/>
        <v>856.8318758</v>
      </c>
      <c r="IJ389" s="53">
        <f t="shared" si="5683"/>
        <v>813.4913832</v>
      </c>
      <c r="IK389" s="53">
        <f t="shared" si="5683"/>
        <v>763.8495131</v>
      </c>
      <c r="IL389" s="53">
        <f t="shared" si="5683"/>
        <v>721.4339994</v>
      </c>
      <c r="IM389" s="53">
        <f t="shared" si="5683"/>
        <v>766.5795305</v>
      </c>
      <c r="IN389" s="53">
        <f t="shared" si="5683"/>
        <v>912.2712376</v>
      </c>
      <c r="IO389" s="52">
        <f t="shared" si="55"/>
        <v>8757.803881</v>
      </c>
      <c r="IP389" s="53">
        <f t="shared" ref="IP389:JA389" si="5684">SUM(IP390:IP396)</f>
        <v>578.5885685</v>
      </c>
      <c r="IQ389" s="53">
        <f t="shared" si="5684"/>
        <v>631.8796209</v>
      </c>
      <c r="IR389" s="53">
        <f t="shared" si="5684"/>
        <v>708.0096957</v>
      </c>
      <c r="IS389" s="53">
        <f t="shared" si="5684"/>
        <v>708.0096957</v>
      </c>
      <c r="IT389" s="53">
        <f t="shared" si="5684"/>
        <v>717.5873622</v>
      </c>
      <c r="IU389" s="53">
        <f t="shared" si="5684"/>
        <v>748.9157256</v>
      </c>
      <c r="IV389" s="53">
        <f t="shared" si="5684"/>
        <v>893.8771461</v>
      </c>
      <c r="IW389" s="53">
        <f t="shared" si="5684"/>
        <v>848.7412665</v>
      </c>
      <c r="IX389" s="53">
        <f t="shared" si="5684"/>
        <v>796.8776472</v>
      </c>
      <c r="IY389" s="53">
        <f t="shared" si="5684"/>
        <v>752.5801175</v>
      </c>
      <c r="IZ389" s="53">
        <f t="shared" si="5684"/>
        <v>798.9161955</v>
      </c>
      <c r="JA389" s="53">
        <f t="shared" si="5684"/>
        <v>951.625935</v>
      </c>
      <c r="JB389" s="52">
        <f t="shared" si="57"/>
        <v>9135.608976</v>
      </c>
      <c r="JC389" s="2"/>
      <c r="JD389" s="2"/>
      <c r="JE389" s="19">
        <f t="shared" si="58"/>
        <v>0</v>
      </c>
      <c r="JF389" s="19">
        <f t="shared" si="59"/>
        <v>0</v>
      </c>
      <c r="JG389" s="48">
        <f t="shared" si="60"/>
        <v>0</v>
      </c>
      <c r="JH389" s="48">
        <f t="shared" si="61"/>
        <v>0</v>
      </c>
      <c r="JI389" s="48">
        <f t="shared" si="62"/>
        <v>0</v>
      </c>
      <c r="JJ389" s="48">
        <f t="shared" si="63"/>
        <v>0</v>
      </c>
      <c r="JK389" s="48">
        <f t="shared" si="64"/>
        <v>0</v>
      </c>
    </row>
    <row r="390" ht="19.5" customHeight="1" outlineLevel="1">
      <c r="A390" s="2"/>
      <c r="B390" s="13" t="s">
        <v>22</v>
      </c>
      <c r="C390" s="56">
        <f>'ОПУ БС'!$C390/12*'ОПУ БС'!L390</f>
        <v>41.23415126</v>
      </c>
      <c r="D390" s="56">
        <f>'ОПУ БС'!$C390/12*'ОПУ БС'!M390</f>
        <v>45.03203362</v>
      </c>
      <c r="E390" s="56">
        <f>'ОПУ БС'!$C390/12*'ОПУ БС'!N390</f>
        <v>50.45757984</v>
      </c>
      <c r="F390" s="56">
        <f>'ОПУ БС'!$C390/12*'ОПУ БС'!O390</f>
        <v>50.45757984</v>
      </c>
      <c r="G390" s="56">
        <f>'ОПУ БС'!$C390/12*'ОПУ БС'!P390</f>
        <v>45.57458824</v>
      </c>
      <c r="H390" s="56">
        <f>'ОПУ БС'!$C390/12*'ОПУ БС'!Q390</f>
        <v>54.79801681</v>
      </c>
      <c r="I390" s="56">
        <f>'ОПУ БС'!$C390/12*'ОПУ БС'!R390</f>
        <v>62.93633614</v>
      </c>
      <c r="J390" s="56">
        <f>'ОПУ БС'!$C390/12*'ОПУ БС'!S390</f>
        <v>61.30867228</v>
      </c>
      <c r="K390" s="56">
        <f>'ОПУ БС'!$C390/12*'ОПУ БС'!T390</f>
        <v>56.9682353</v>
      </c>
      <c r="L390" s="56">
        <f>'ОПУ БС'!$C390/12*'ОПУ БС'!U390</f>
        <v>53.71290757</v>
      </c>
      <c r="M390" s="56">
        <f>'ОПУ БС'!$C390/12*'ОПУ БС'!V390</f>
        <v>60.76611765</v>
      </c>
      <c r="N390" s="56">
        <f>'ОПУ БС'!$C390/12*'ОПУ БС'!W390</f>
        <v>67.81932774</v>
      </c>
      <c r="O390" s="10">
        <f t="shared" si="21"/>
        <v>651.0655463</v>
      </c>
      <c r="P390" s="56">
        <f>'ОПУ БС'!$D390/12*'ОПУ БС'!L390</f>
        <v>40.39303757</v>
      </c>
      <c r="Q390" s="56">
        <f>'ОПУ БС'!$D390/12*'ОПУ БС'!M390</f>
        <v>44.11344892</v>
      </c>
      <c r="R390" s="56">
        <f>'ОПУ БС'!$D390/12*'ОПУ БС'!N390</f>
        <v>49.42832229</v>
      </c>
      <c r="S390" s="56">
        <f>'ОПУ БС'!$D390/12*'ОПУ БС'!O390</f>
        <v>49.42832229</v>
      </c>
      <c r="T390" s="56">
        <f>'ОПУ БС'!$D390/12*'ОПУ БС'!P390</f>
        <v>44.64493626</v>
      </c>
      <c r="U390" s="56">
        <f>'ОПУ БС'!$D390/12*'ОПУ БС'!Q390</f>
        <v>53.68022098</v>
      </c>
      <c r="V390" s="56">
        <f>'ОПУ БС'!$D390/12*'ОПУ БС'!R390</f>
        <v>61.65253102</v>
      </c>
      <c r="W390" s="56">
        <f>'ОПУ БС'!$D390/12*'ОПУ БС'!S390</f>
        <v>60.05806901</v>
      </c>
      <c r="X390" s="56">
        <f>'ОПУ БС'!$D390/12*'ОПУ БС'!T390</f>
        <v>55.80617032</v>
      </c>
      <c r="Y390" s="56">
        <f>'ОПУ БС'!$D390/12*'ОПУ БС'!U390</f>
        <v>52.6172463</v>
      </c>
      <c r="Z390" s="56">
        <f>'ОПУ БС'!$D390/12*'ОПУ БС'!V390</f>
        <v>59.52658168</v>
      </c>
      <c r="AA390" s="56">
        <f>'ОПУ БС'!$D390/12*'ОПУ БС'!W390</f>
        <v>66.43591705</v>
      </c>
      <c r="AB390" s="10">
        <f t="shared" si="23"/>
        <v>637.7848037</v>
      </c>
      <c r="AC390" s="56">
        <f>'ОПУ БС'!$E390/12*'ОПУ БС'!L390</f>
        <v>38.27287924</v>
      </c>
      <c r="AD390" s="56">
        <f>'ОПУ БС'!$E390/12*'ОПУ БС'!M390</f>
        <v>41.79801286</v>
      </c>
      <c r="AE390" s="56">
        <f>'ОПУ БС'!$E390/12*'ОПУ БС'!N390</f>
        <v>46.83391802</v>
      </c>
      <c r="AF390" s="56">
        <f>'ОПУ БС'!$E390/12*'ОПУ БС'!O390</f>
        <v>46.83391802</v>
      </c>
      <c r="AG390" s="56">
        <f>'ОПУ БС'!$E390/12*'ОПУ БС'!P390</f>
        <v>42.30160337</v>
      </c>
      <c r="AH390" s="56">
        <f>'ОПУ БС'!$E390/12*'ОПУ БС'!Q390</f>
        <v>50.86264215</v>
      </c>
      <c r="AI390" s="56">
        <f>'ОПУ БС'!$E390/12*'ОПУ БС'!R390</f>
        <v>58.41649989</v>
      </c>
      <c r="AJ390" s="56">
        <f>'ОПУ БС'!$E390/12*'ОПУ БС'!S390</f>
        <v>56.90572835</v>
      </c>
      <c r="AK390" s="56">
        <f>'ОПУ БС'!$E390/12*'ОПУ БС'!T390</f>
        <v>52.87700422</v>
      </c>
      <c r="AL390" s="56">
        <f>'ОПУ БС'!$E390/12*'ОПУ БС'!U390</f>
        <v>49.85546112</v>
      </c>
      <c r="AM390" s="56">
        <f>'ОПУ БС'!$E390/12*'ОПУ БС'!V390</f>
        <v>56.40213783</v>
      </c>
      <c r="AN390" s="56">
        <f>'ОПУ БС'!$E390/12*'ОПУ БС'!W390</f>
        <v>62.94881454</v>
      </c>
      <c r="AO390" s="10">
        <f t="shared" si="25"/>
        <v>604.3086196</v>
      </c>
      <c r="AP390" s="56">
        <f>'ОПУ БС'!$F390/12*'ОПУ БС'!L390</f>
        <v>37.2099512</v>
      </c>
      <c r="AQ390" s="56">
        <f>'ОПУ БС'!$F390/12*'ОПУ БС'!M390</f>
        <v>40.63718355</v>
      </c>
      <c r="AR390" s="56">
        <f>'ОПУ БС'!$F390/12*'ОПУ БС'!N390</f>
        <v>45.53322976</v>
      </c>
      <c r="AS390" s="56">
        <f>'ОПУ БС'!$F390/12*'ОПУ БС'!O390</f>
        <v>45.53322976</v>
      </c>
      <c r="AT390" s="56">
        <f>'ОПУ БС'!$F390/12*'ОПУ БС'!P390</f>
        <v>41.12678817</v>
      </c>
      <c r="AU390" s="56">
        <f>'ОПУ БС'!$F390/12*'ОПУ БС'!Q390</f>
        <v>49.45006673</v>
      </c>
      <c r="AV390" s="56">
        <f>'ОПУ БС'!$F390/12*'ОПУ БС'!R390</f>
        <v>56.79413605</v>
      </c>
      <c r="AW390" s="56">
        <f>'ОПУ БС'!$F390/12*'ОПУ БС'!S390</f>
        <v>55.32532218</v>
      </c>
      <c r="AX390" s="56">
        <f>'ОПУ БС'!$F390/12*'ОПУ БС'!T390</f>
        <v>51.40848521</v>
      </c>
      <c r="AY390" s="56">
        <f>'ОПУ БС'!$F390/12*'ОПУ БС'!U390</f>
        <v>48.47085749</v>
      </c>
      <c r="AZ390" s="56">
        <f>'ОПУ БС'!$F390/12*'ОПУ БС'!V390</f>
        <v>54.83571756</v>
      </c>
      <c r="BA390" s="56">
        <f>'ОПУ БС'!$F390/12*'ОПУ БС'!W390</f>
        <v>61.20057764</v>
      </c>
      <c r="BB390" s="10">
        <f t="shared" si="27"/>
        <v>587.5255453</v>
      </c>
      <c r="BC390" s="56">
        <f>'ОПУ БС'!$G390/12*'ОПУ БС'!L390</f>
        <v>37.11391871</v>
      </c>
      <c r="BD390" s="56">
        <f>'ОПУ БС'!$G390/12*'ОПУ БС'!M390</f>
        <v>40.53230596</v>
      </c>
      <c r="BE390" s="56">
        <f>'ОПУ БС'!$G390/12*'ОПУ БС'!N390</f>
        <v>45.41571631</v>
      </c>
      <c r="BF390" s="56">
        <f>'ОПУ БС'!$G390/12*'ОПУ БС'!O390</f>
        <v>45.41571631</v>
      </c>
      <c r="BG390" s="56">
        <f>'ОПУ БС'!$G390/12*'ОПУ БС'!P390</f>
        <v>41.02064699</v>
      </c>
      <c r="BH390" s="56">
        <f>'ОПУ БС'!$G390/12*'ОПУ БС'!Q390</f>
        <v>49.3224446</v>
      </c>
      <c r="BI390" s="56">
        <f>'ОПУ БС'!$G390/12*'ОПУ БС'!R390</f>
        <v>56.64756013</v>
      </c>
      <c r="BJ390" s="56">
        <f>'ОПУ БС'!$G390/12*'ОПУ БС'!S390</f>
        <v>55.18253703</v>
      </c>
      <c r="BK390" s="56">
        <f>'ОПУ БС'!$G390/12*'ОПУ БС'!T390</f>
        <v>51.27580874</v>
      </c>
      <c r="BL390" s="56">
        <f>'ОПУ БС'!$G390/12*'ОПУ БС'!U390</f>
        <v>48.34576253</v>
      </c>
      <c r="BM390" s="56">
        <f>'ОПУ БС'!$G390/12*'ОПУ БС'!V390</f>
        <v>54.69419599</v>
      </c>
      <c r="BN390" s="56">
        <f>'ОПУ БС'!$G390/12*'ОПУ БС'!W390</f>
        <v>61.04262945</v>
      </c>
      <c r="BO390" s="10">
        <f t="shared" si="29"/>
        <v>586.0092428</v>
      </c>
      <c r="BP390" s="56">
        <f>'ОПУ БС'!$H390/12*'ОПУ БС'!L390</f>
        <v>37.91259963</v>
      </c>
      <c r="BQ390" s="56">
        <f>'ОПУ БС'!$H390/12*'ОПУ БС'!M390</f>
        <v>41.4045496</v>
      </c>
      <c r="BR390" s="56">
        <f>'ОПУ БС'!$H390/12*'ОПУ БС'!N390</f>
        <v>46.39304955</v>
      </c>
      <c r="BS390" s="56">
        <f>'ОПУ БС'!$H390/12*'ОПУ БС'!O390</f>
        <v>46.39304955</v>
      </c>
      <c r="BT390" s="56">
        <f>'ОПУ БС'!$H390/12*'ОПУ БС'!P390</f>
        <v>41.9033996</v>
      </c>
      <c r="BU390" s="56">
        <f>'ОПУ БС'!$H390/12*'ОПУ БС'!Q390</f>
        <v>50.38384951</v>
      </c>
      <c r="BV390" s="56">
        <f>'ОПУ БС'!$H390/12*'ОПУ БС'!R390</f>
        <v>57.86659944</v>
      </c>
      <c r="BW390" s="56">
        <f>'ОПУ БС'!$H390/12*'ОПУ БС'!S390</f>
        <v>56.37004946</v>
      </c>
      <c r="BX390" s="56">
        <f>'ОПУ БС'!$H390/12*'ОПУ БС'!T390</f>
        <v>52.37924949</v>
      </c>
      <c r="BY390" s="56">
        <f>'ОПУ БС'!$H390/12*'ОПУ БС'!U390</f>
        <v>49.38614952</v>
      </c>
      <c r="BZ390" s="56">
        <f>'ОПУ БС'!$H390/12*'ОПУ БС'!V390</f>
        <v>55.87119946</v>
      </c>
      <c r="CA390" s="56">
        <f>'ОПУ БС'!$H390/12*'ОПУ БС'!W390</f>
        <v>62.3562494</v>
      </c>
      <c r="CB390" s="10">
        <f t="shared" si="31"/>
        <v>598.6199942</v>
      </c>
      <c r="CC390" s="56">
        <f>'ОПУ БС'!$I390/12*'ОПУ БС'!L390</f>
        <v>39.02495294</v>
      </c>
      <c r="CD390" s="56">
        <f>'ОПУ БС'!$I390/12*'ОПУ БС'!M390</f>
        <v>42.6193565</v>
      </c>
      <c r="CE390" s="56">
        <f>'ОПУ БС'!$I390/12*'ОПУ БС'!N390</f>
        <v>47.75421873</v>
      </c>
      <c r="CF390" s="56">
        <f>'ОПУ БС'!$I390/12*'ОПУ БС'!O390</f>
        <v>47.75421873</v>
      </c>
      <c r="CG390" s="56">
        <f>'ОПУ БС'!$I390/12*'ОПУ БС'!P390</f>
        <v>43.13284273</v>
      </c>
      <c r="CH390" s="56">
        <f>'ОПУ БС'!$I390/12*'ОПУ БС'!Q390</f>
        <v>51.86210852</v>
      </c>
      <c r="CI390" s="56">
        <f>'ОПУ БС'!$I390/12*'ОПУ БС'!R390</f>
        <v>59.56440186</v>
      </c>
      <c r="CJ390" s="56">
        <f>'ОПУ БС'!$I390/12*'ОПУ БС'!S390</f>
        <v>58.02394319</v>
      </c>
      <c r="CK390" s="56">
        <f>'ОПУ БС'!$I390/12*'ОПУ БС'!T390</f>
        <v>53.91605341</v>
      </c>
      <c r="CL390" s="56">
        <f>'ОПУ БС'!$I390/12*'ОПУ БС'!U390</f>
        <v>50.83513607</v>
      </c>
      <c r="CM390" s="56">
        <f>'ОПУ БС'!$I390/12*'ОПУ БС'!V390</f>
        <v>57.51045697</v>
      </c>
      <c r="CN390" s="56">
        <f>'ОПУ БС'!$I390/12*'ОПУ БС'!W390</f>
        <v>64.18577787</v>
      </c>
      <c r="CO390" s="10">
        <f t="shared" si="33"/>
        <v>616.1834675</v>
      </c>
      <c r="CP390" s="2"/>
      <c r="CQ390" s="2"/>
      <c r="CR390" s="48">
        <f>O390-'ОПУ БС'!C390</f>
        <v>0</v>
      </c>
      <c r="CS390" s="48">
        <f>AB390-'ОПУ БС'!D390</f>
        <v>0</v>
      </c>
      <c r="CT390" s="48">
        <f>AO390-'ОПУ БС'!E390</f>
        <v>0</v>
      </c>
      <c r="CU390" s="48">
        <f>BB390-'ОПУ БС'!F390</f>
        <v>0</v>
      </c>
      <c r="CV390" s="48">
        <f>BO390-'ОПУ БС'!G390</f>
        <v>0</v>
      </c>
      <c r="CW390" s="48">
        <f>CB390-'ОПУ БС'!H390</f>
        <v>0</v>
      </c>
      <c r="CX390" s="48">
        <f>CO390-'ОПУ БС'!I390</f>
        <v>0</v>
      </c>
      <c r="CY390" s="2"/>
      <c r="CZ390" s="2"/>
      <c r="DA390" s="57"/>
      <c r="DB390" s="57"/>
      <c r="DC390" s="57"/>
      <c r="DD390" s="57"/>
      <c r="DE390" s="57"/>
      <c r="DF390" s="57"/>
      <c r="DG390" s="57"/>
      <c r="DH390" s="57"/>
      <c r="DI390" s="57"/>
      <c r="DJ390" s="57"/>
      <c r="DK390" s="57"/>
      <c r="DL390" s="57"/>
      <c r="DM390" s="55">
        <f t="shared" si="35"/>
        <v>0</v>
      </c>
      <c r="DN390" s="57"/>
      <c r="DO390" s="57"/>
      <c r="DP390" s="57"/>
      <c r="DQ390" s="57"/>
      <c r="DR390" s="57"/>
      <c r="DS390" s="57"/>
      <c r="DT390" s="57"/>
      <c r="DU390" s="57"/>
      <c r="DV390" s="57"/>
      <c r="DW390" s="57"/>
      <c r="DX390" s="57"/>
      <c r="DY390" s="57"/>
      <c r="DZ390" s="50">
        <f t="shared" si="37"/>
        <v>0</v>
      </c>
      <c r="EA390" s="57"/>
      <c r="EB390" s="57"/>
      <c r="EC390" s="57"/>
      <c r="ED390" s="57"/>
      <c r="EE390" s="57"/>
      <c r="EF390" s="57"/>
      <c r="EG390" s="57"/>
      <c r="EH390" s="57"/>
      <c r="EI390" s="57"/>
      <c r="EJ390" s="57"/>
      <c r="EK390" s="57"/>
      <c r="EL390" s="57"/>
      <c r="EM390" s="50">
        <f t="shared" si="39"/>
        <v>0</v>
      </c>
      <c r="EN390" s="57"/>
      <c r="EO390" s="57"/>
      <c r="EP390" s="57"/>
      <c r="EQ390" s="57"/>
      <c r="ER390" s="57"/>
      <c r="ES390" s="57"/>
      <c r="ET390" s="57"/>
      <c r="EU390" s="57"/>
      <c r="EV390" s="57"/>
      <c r="EW390" s="57"/>
      <c r="EX390" s="57"/>
      <c r="EY390" s="57"/>
      <c r="EZ390" s="51">
        <f t="shared" si="41"/>
        <v>0</v>
      </c>
      <c r="FA390" s="57"/>
      <c r="FB390" s="57"/>
      <c r="FC390" s="57"/>
      <c r="FD390" s="57"/>
      <c r="FE390" s="57"/>
      <c r="FF390" s="57"/>
      <c r="FG390" s="57"/>
      <c r="FH390" s="57"/>
      <c r="FI390" s="57"/>
      <c r="FJ390" s="57"/>
      <c r="FK390" s="57"/>
      <c r="FL390" s="57"/>
      <c r="FM390" s="51">
        <f t="shared" si="43"/>
        <v>0</v>
      </c>
      <c r="FN390" s="2"/>
      <c r="FO390" s="2"/>
      <c r="FP390" s="56">
        <f t="shared" ref="FP390:GA390" si="5685">C390</f>
        <v>41.23415126</v>
      </c>
      <c r="FQ390" s="56">
        <f t="shared" si="5685"/>
        <v>45.03203362</v>
      </c>
      <c r="FR390" s="56">
        <f t="shared" si="5685"/>
        <v>50.45757984</v>
      </c>
      <c r="FS390" s="56">
        <f t="shared" si="5685"/>
        <v>50.45757984</v>
      </c>
      <c r="FT390" s="56">
        <f t="shared" si="5685"/>
        <v>45.57458824</v>
      </c>
      <c r="FU390" s="56">
        <f t="shared" si="5685"/>
        <v>54.79801681</v>
      </c>
      <c r="FV390" s="56">
        <f t="shared" si="5685"/>
        <v>62.93633614</v>
      </c>
      <c r="FW390" s="56">
        <f t="shared" si="5685"/>
        <v>61.30867228</v>
      </c>
      <c r="FX390" s="56">
        <f t="shared" si="5685"/>
        <v>56.9682353</v>
      </c>
      <c r="FY390" s="56">
        <f t="shared" si="5685"/>
        <v>53.71290757</v>
      </c>
      <c r="FZ390" s="56">
        <f t="shared" si="5685"/>
        <v>60.76611765</v>
      </c>
      <c r="GA390" s="56">
        <f t="shared" si="5685"/>
        <v>67.81932774</v>
      </c>
      <c r="GB390" s="52">
        <f t="shared" si="45"/>
        <v>651.0655463</v>
      </c>
      <c r="GC390" s="56">
        <f t="shared" ref="GC390:GN390" si="5686">P390</f>
        <v>40.39303757</v>
      </c>
      <c r="GD390" s="56">
        <f t="shared" si="5686"/>
        <v>44.11344892</v>
      </c>
      <c r="GE390" s="56">
        <f t="shared" si="5686"/>
        <v>49.42832229</v>
      </c>
      <c r="GF390" s="56">
        <f t="shared" si="5686"/>
        <v>49.42832229</v>
      </c>
      <c r="GG390" s="56">
        <f t="shared" si="5686"/>
        <v>44.64493626</v>
      </c>
      <c r="GH390" s="56">
        <f t="shared" si="5686"/>
        <v>53.68022098</v>
      </c>
      <c r="GI390" s="56">
        <f t="shared" si="5686"/>
        <v>61.65253102</v>
      </c>
      <c r="GJ390" s="56">
        <f t="shared" si="5686"/>
        <v>60.05806901</v>
      </c>
      <c r="GK390" s="56">
        <f t="shared" si="5686"/>
        <v>55.80617032</v>
      </c>
      <c r="GL390" s="56">
        <f t="shared" si="5686"/>
        <v>52.6172463</v>
      </c>
      <c r="GM390" s="56">
        <f t="shared" si="5686"/>
        <v>59.52658168</v>
      </c>
      <c r="GN390" s="56">
        <f t="shared" si="5686"/>
        <v>66.43591705</v>
      </c>
      <c r="GO390" s="52">
        <f t="shared" si="47"/>
        <v>637.7848037</v>
      </c>
      <c r="GP390" s="8">
        <f t="shared" ref="GP390:HA390" si="5687">AC390+DA390</f>
        <v>38.27287924</v>
      </c>
      <c r="GQ390" s="8">
        <f t="shared" si="5687"/>
        <v>41.79801286</v>
      </c>
      <c r="GR390" s="8">
        <f t="shared" si="5687"/>
        <v>46.83391802</v>
      </c>
      <c r="GS390" s="8">
        <f t="shared" si="5687"/>
        <v>46.83391802</v>
      </c>
      <c r="GT390" s="8">
        <f t="shared" si="5687"/>
        <v>42.30160337</v>
      </c>
      <c r="GU390" s="8">
        <f t="shared" si="5687"/>
        <v>50.86264215</v>
      </c>
      <c r="GV390" s="8">
        <f t="shared" si="5687"/>
        <v>58.41649989</v>
      </c>
      <c r="GW390" s="8">
        <f t="shared" si="5687"/>
        <v>56.90572835</v>
      </c>
      <c r="GX390" s="8">
        <f t="shared" si="5687"/>
        <v>52.87700422</v>
      </c>
      <c r="GY390" s="8">
        <f t="shared" si="5687"/>
        <v>49.85546112</v>
      </c>
      <c r="GZ390" s="8">
        <f t="shared" si="5687"/>
        <v>56.40213783</v>
      </c>
      <c r="HA390" s="8">
        <f t="shared" si="5687"/>
        <v>62.94881454</v>
      </c>
      <c r="HB390" s="52">
        <f t="shared" si="49"/>
        <v>604.3086196</v>
      </c>
      <c r="HC390" s="8">
        <f t="shared" ref="HC390:HN390" si="5688">AP390+DN390</f>
        <v>37.2099512</v>
      </c>
      <c r="HD390" s="8">
        <f t="shared" si="5688"/>
        <v>40.63718355</v>
      </c>
      <c r="HE390" s="8">
        <f t="shared" si="5688"/>
        <v>45.53322976</v>
      </c>
      <c r="HF390" s="8">
        <f t="shared" si="5688"/>
        <v>45.53322976</v>
      </c>
      <c r="HG390" s="8">
        <f t="shared" si="5688"/>
        <v>41.12678817</v>
      </c>
      <c r="HH390" s="8">
        <f t="shared" si="5688"/>
        <v>49.45006673</v>
      </c>
      <c r="HI390" s="8">
        <f t="shared" si="5688"/>
        <v>56.79413605</v>
      </c>
      <c r="HJ390" s="8">
        <f t="shared" si="5688"/>
        <v>55.32532218</v>
      </c>
      <c r="HK390" s="8">
        <f t="shared" si="5688"/>
        <v>51.40848521</v>
      </c>
      <c r="HL390" s="8">
        <f t="shared" si="5688"/>
        <v>48.47085749</v>
      </c>
      <c r="HM390" s="8">
        <f t="shared" si="5688"/>
        <v>54.83571756</v>
      </c>
      <c r="HN390" s="8">
        <f t="shared" si="5688"/>
        <v>61.20057764</v>
      </c>
      <c r="HO390" s="52">
        <f t="shared" si="51"/>
        <v>587.5255453</v>
      </c>
      <c r="HP390" s="8">
        <f t="shared" ref="HP390:IA390" si="5689">BC390+EA390</f>
        <v>37.11391871</v>
      </c>
      <c r="HQ390" s="8">
        <f t="shared" si="5689"/>
        <v>40.53230596</v>
      </c>
      <c r="HR390" s="8">
        <f t="shared" si="5689"/>
        <v>45.41571631</v>
      </c>
      <c r="HS390" s="8">
        <f t="shared" si="5689"/>
        <v>45.41571631</v>
      </c>
      <c r="HT390" s="8">
        <f t="shared" si="5689"/>
        <v>41.02064699</v>
      </c>
      <c r="HU390" s="8">
        <f t="shared" si="5689"/>
        <v>49.3224446</v>
      </c>
      <c r="HV390" s="8">
        <f t="shared" si="5689"/>
        <v>56.64756013</v>
      </c>
      <c r="HW390" s="8">
        <f t="shared" si="5689"/>
        <v>55.18253703</v>
      </c>
      <c r="HX390" s="8">
        <f t="shared" si="5689"/>
        <v>51.27580874</v>
      </c>
      <c r="HY390" s="8">
        <f t="shared" si="5689"/>
        <v>48.34576253</v>
      </c>
      <c r="HZ390" s="8">
        <f t="shared" si="5689"/>
        <v>54.69419599</v>
      </c>
      <c r="IA390" s="8">
        <f t="shared" si="5689"/>
        <v>61.04262945</v>
      </c>
      <c r="IB390" s="52">
        <f t="shared" si="53"/>
        <v>586.0092428</v>
      </c>
      <c r="IC390" s="8">
        <f t="shared" ref="IC390:IN390" si="5690">BP390+EN390</f>
        <v>37.91259963</v>
      </c>
      <c r="ID390" s="8">
        <f t="shared" si="5690"/>
        <v>41.4045496</v>
      </c>
      <c r="IE390" s="8">
        <f t="shared" si="5690"/>
        <v>46.39304955</v>
      </c>
      <c r="IF390" s="8">
        <f t="shared" si="5690"/>
        <v>46.39304955</v>
      </c>
      <c r="IG390" s="8">
        <f t="shared" si="5690"/>
        <v>41.9033996</v>
      </c>
      <c r="IH390" s="8">
        <f t="shared" si="5690"/>
        <v>50.38384951</v>
      </c>
      <c r="II390" s="8">
        <f t="shared" si="5690"/>
        <v>57.86659944</v>
      </c>
      <c r="IJ390" s="8">
        <f t="shared" si="5690"/>
        <v>56.37004946</v>
      </c>
      <c r="IK390" s="8">
        <f t="shared" si="5690"/>
        <v>52.37924949</v>
      </c>
      <c r="IL390" s="8">
        <f t="shared" si="5690"/>
        <v>49.38614952</v>
      </c>
      <c r="IM390" s="8">
        <f t="shared" si="5690"/>
        <v>55.87119946</v>
      </c>
      <c r="IN390" s="8">
        <f t="shared" si="5690"/>
        <v>62.3562494</v>
      </c>
      <c r="IO390" s="52">
        <f t="shared" si="55"/>
        <v>598.6199942</v>
      </c>
      <c r="IP390" s="8">
        <f t="shared" ref="IP390:JA390" si="5691">CC390+FA390</f>
        <v>39.02495294</v>
      </c>
      <c r="IQ390" s="8">
        <f t="shared" si="5691"/>
        <v>42.6193565</v>
      </c>
      <c r="IR390" s="8">
        <f t="shared" si="5691"/>
        <v>47.75421873</v>
      </c>
      <c r="IS390" s="8">
        <f t="shared" si="5691"/>
        <v>47.75421873</v>
      </c>
      <c r="IT390" s="8">
        <f t="shared" si="5691"/>
        <v>43.13284273</v>
      </c>
      <c r="IU390" s="8">
        <f t="shared" si="5691"/>
        <v>51.86210852</v>
      </c>
      <c r="IV390" s="8">
        <f t="shared" si="5691"/>
        <v>59.56440186</v>
      </c>
      <c r="IW390" s="8">
        <f t="shared" si="5691"/>
        <v>58.02394319</v>
      </c>
      <c r="IX390" s="8">
        <f t="shared" si="5691"/>
        <v>53.91605341</v>
      </c>
      <c r="IY390" s="8">
        <f t="shared" si="5691"/>
        <v>50.83513607</v>
      </c>
      <c r="IZ390" s="8">
        <f t="shared" si="5691"/>
        <v>57.51045697</v>
      </c>
      <c r="JA390" s="8">
        <f t="shared" si="5691"/>
        <v>64.18577787</v>
      </c>
      <c r="JB390" s="52">
        <f t="shared" si="57"/>
        <v>616.1834675</v>
      </c>
      <c r="JC390" s="2"/>
      <c r="JD390" s="2"/>
      <c r="JE390" s="19">
        <f t="shared" si="58"/>
        <v>0</v>
      </c>
      <c r="JF390" s="19">
        <f t="shared" si="59"/>
        <v>0</v>
      </c>
      <c r="JG390" s="48">
        <f t="shared" si="60"/>
        <v>0</v>
      </c>
      <c r="JH390" s="48">
        <f t="shared" si="61"/>
        <v>0</v>
      </c>
      <c r="JI390" s="48">
        <f t="shared" si="62"/>
        <v>0</v>
      </c>
      <c r="JJ390" s="48">
        <f t="shared" si="63"/>
        <v>0</v>
      </c>
      <c r="JK390" s="48">
        <f t="shared" si="64"/>
        <v>0</v>
      </c>
    </row>
    <row r="391" ht="19.5" customHeight="1" outlineLevel="1">
      <c r="A391" s="2"/>
      <c r="B391" s="13" t="s">
        <v>23</v>
      </c>
      <c r="C391" s="56">
        <f>'ОПУ БС'!$C391/12*'ОПУ БС'!L391</f>
        <v>44.31312248</v>
      </c>
      <c r="D391" s="56">
        <f>'ОПУ БС'!$C391/12*'ОПУ БС'!M391</f>
        <v>48.39459429</v>
      </c>
      <c r="E391" s="56">
        <f>'ОПУ БС'!$C391/12*'ОПУ БС'!N391</f>
        <v>54.2252683</v>
      </c>
      <c r="F391" s="56">
        <f>'ОПУ БС'!$C391/12*'ОПУ БС'!O391</f>
        <v>54.2252683</v>
      </c>
      <c r="G391" s="56">
        <f>'ОПУ БС'!$C391/12*'ОПУ БС'!P391</f>
        <v>55.3914031</v>
      </c>
      <c r="H391" s="56">
        <f>'ОПУ БС'!$C391/12*'ОПУ БС'!Q391</f>
        <v>42.56392028</v>
      </c>
      <c r="I391" s="56">
        <f>'ОПУ БС'!$C391/12*'ОПУ БС'!R391</f>
        <v>67.63581853</v>
      </c>
      <c r="J391" s="56">
        <f>'ОПУ БС'!$C391/12*'ОПУ БС'!S391</f>
        <v>65.88661632</v>
      </c>
      <c r="K391" s="56">
        <f>'ОПУ БС'!$C391/12*'ОПУ БС'!T391</f>
        <v>61.22207711</v>
      </c>
      <c r="L391" s="56">
        <f>'ОПУ БС'!$C391/12*'ОПУ БС'!U391</f>
        <v>57.72367271</v>
      </c>
      <c r="M391" s="56">
        <f>'ОПУ БС'!$C391/12*'ОПУ БС'!V391</f>
        <v>75.21569474</v>
      </c>
      <c r="N391" s="56">
        <f>'ОПУ БС'!$C391/12*'ОПУ БС'!W391</f>
        <v>72.88342514</v>
      </c>
      <c r="O391" s="10">
        <f t="shared" si="21"/>
        <v>699.6808813</v>
      </c>
      <c r="P391" s="56">
        <f>'ОПУ БС'!$D391/12*'ОПУ БС'!L391</f>
        <v>48.06564152</v>
      </c>
      <c r="Q391" s="56">
        <f>'ОПУ БС'!$D391/12*'ОПУ БС'!M391</f>
        <v>52.49274009</v>
      </c>
      <c r="R391" s="56">
        <f>'ОПУ БС'!$D391/12*'ОПУ БС'!N391</f>
        <v>58.8171666</v>
      </c>
      <c r="S391" s="56">
        <f>'ОПУ БС'!$D391/12*'ОПУ БС'!O391</f>
        <v>58.8171666</v>
      </c>
      <c r="T391" s="56">
        <f>'ОПУ БС'!$D391/12*'ОПУ БС'!P391</f>
        <v>60.08205191</v>
      </c>
      <c r="U391" s="56">
        <f>'ОПУ БС'!$D391/12*'ОПУ БС'!Q391</f>
        <v>46.16831357</v>
      </c>
      <c r="V391" s="56">
        <f>'ОПУ БС'!$D391/12*'ОПУ БС'!R391</f>
        <v>73.36334759</v>
      </c>
      <c r="W391" s="56">
        <f>'ОПУ БС'!$D391/12*'ОПУ БС'!S391</f>
        <v>71.46601964</v>
      </c>
      <c r="X391" s="56">
        <f>'ОПУ БС'!$D391/12*'ОПУ БС'!T391</f>
        <v>66.40647842</v>
      </c>
      <c r="Y391" s="56">
        <f>'ОПУ БС'!$D391/12*'ОПУ БС'!U391</f>
        <v>62.61182251</v>
      </c>
      <c r="Z391" s="56">
        <f>'ОПУ БС'!$D391/12*'ОПУ БС'!V391</f>
        <v>81.58510206</v>
      </c>
      <c r="AA391" s="56">
        <f>'ОПУ БС'!$D391/12*'ОПУ БС'!W391</f>
        <v>79.05533145</v>
      </c>
      <c r="AB391" s="10">
        <f t="shared" si="23"/>
        <v>758.931182</v>
      </c>
      <c r="AC391" s="56">
        <f>'ОПУ БС'!$E391/12*'ОПУ БС'!L391</f>
        <v>48.76574936</v>
      </c>
      <c r="AD391" s="56">
        <f>'ОПУ БС'!$E391/12*'ОПУ БС'!M391</f>
        <v>53.25733154</v>
      </c>
      <c r="AE391" s="56">
        <f>'ОПУ БС'!$E391/12*'ОПУ БС'!N391</f>
        <v>59.67387751</v>
      </c>
      <c r="AF391" s="56">
        <f>'ОПУ БС'!$E391/12*'ОПУ БС'!O391</f>
        <v>59.67387751</v>
      </c>
      <c r="AG391" s="56">
        <f>'ОПУ БС'!$E391/12*'ОПУ БС'!P391</f>
        <v>60.9571867</v>
      </c>
      <c r="AH391" s="56">
        <f>'ОПУ БС'!$E391/12*'ОПУ БС'!Q391</f>
        <v>46.84078557</v>
      </c>
      <c r="AI391" s="56">
        <f>'ОПУ БС'!$E391/12*'ОПУ БС'!R391</f>
        <v>74.43193324</v>
      </c>
      <c r="AJ391" s="56">
        <f>'ОПУ БС'!$E391/12*'ОПУ БС'!S391</f>
        <v>72.50696945</v>
      </c>
      <c r="AK391" s="56">
        <f>'ОПУ БС'!$E391/12*'ОПУ БС'!T391</f>
        <v>67.37373267</v>
      </c>
      <c r="AL391" s="56">
        <f>'ОПУ БС'!$E391/12*'ОПУ БС'!U391</f>
        <v>63.52380509</v>
      </c>
      <c r="AM391" s="56">
        <f>'ОПУ БС'!$E391/12*'ОПУ БС'!V391</f>
        <v>82.773443</v>
      </c>
      <c r="AN391" s="56">
        <f>'ОПУ БС'!$E391/12*'ОПУ БС'!W391</f>
        <v>80.20682461</v>
      </c>
      <c r="AO391" s="10">
        <f t="shared" si="25"/>
        <v>769.9855163</v>
      </c>
      <c r="AP391" s="56">
        <f>'ОПУ БС'!$F391/12*'ОПУ БС'!L391</f>
        <v>49.82980512</v>
      </c>
      <c r="AQ391" s="56">
        <f>'ОПУ БС'!$F391/12*'ОПУ БС'!M391</f>
        <v>54.41939243</v>
      </c>
      <c r="AR391" s="56">
        <f>'ОПУ БС'!$F391/12*'ОПУ БС'!N391</f>
        <v>60.97594574</v>
      </c>
      <c r="AS391" s="56">
        <f>'ОПУ БС'!$F391/12*'ОПУ БС'!O391</f>
        <v>60.97594574</v>
      </c>
      <c r="AT391" s="56">
        <f>'ОПУ БС'!$F391/12*'ОПУ БС'!P391</f>
        <v>62.2872564</v>
      </c>
      <c r="AU391" s="56">
        <f>'ОПУ БС'!$F391/12*'ОПУ БС'!Q391</f>
        <v>47.86283913</v>
      </c>
      <c r="AV391" s="56">
        <f>'ОПУ БС'!$F391/12*'ОПУ БС'!R391</f>
        <v>76.05601834</v>
      </c>
      <c r="AW391" s="56">
        <f>'ОПУ БС'!$F391/12*'ОПУ БС'!S391</f>
        <v>74.08905234</v>
      </c>
      <c r="AX391" s="56">
        <f>'ОПУ БС'!$F391/12*'ОПУ БС'!T391</f>
        <v>68.8438097</v>
      </c>
      <c r="AY391" s="56">
        <f>'ОПУ БС'!$F391/12*'ОПУ БС'!U391</f>
        <v>64.90987772</v>
      </c>
      <c r="AZ391" s="56">
        <f>'ОПУ БС'!$F391/12*'ОПУ БС'!V391</f>
        <v>84.57953763</v>
      </c>
      <c r="BA391" s="56">
        <f>'ОПУ БС'!$F391/12*'ОПУ БС'!W391</f>
        <v>81.95691631</v>
      </c>
      <c r="BB391" s="10">
        <f t="shared" si="27"/>
        <v>786.7863966</v>
      </c>
      <c r="BC391" s="56">
        <f>'ОПУ БС'!$G391/12*'ОПУ БС'!L391</f>
        <v>51.19962116</v>
      </c>
      <c r="BD391" s="56">
        <f>'ОПУ БС'!$G391/12*'ОПУ БС'!M391</f>
        <v>55.91537574</v>
      </c>
      <c r="BE391" s="56">
        <f>'ОПУ БС'!$G391/12*'ОПУ БС'!N391</f>
        <v>62.652168</v>
      </c>
      <c r="BF391" s="56">
        <f>'ОПУ БС'!$G391/12*'ОПУ БС'!O391</f>
        <v>62.652168</v>
      </c>
      <c r="BG391" s="56">
        <f>'ОПУ БС'!$G391/12*'ОПУ БС'!P391</f>
        <v>63.99952645</v>
      </c>
      <c r="BH391" s="56">
        <f>'ОПУ БС'!$G391/12*'ОПУ БС'!Q391</f>
        <v>49.17858348</v>
      </c>
      <c r="BI391" s="56">
        <f>'ОПУ БС'!$G391/12*'ОПУ БС'!R391</f>
        <v>78.14679019</v>
      </c>
      <c r="BJ391" s="56">
        <f>'ОПУ БС'!$G391/12*'ОПУ БС'!S391</f>
        <v>76.12575251</v>
      </c>
      <c r="BK391" s="56">
        <f>'ОПУ БС'!$G391/12*'ОПУ БС'!T391</f>
        <v>70.7363187</v>
      </c>
      <c r="BL391" s="56">
        <f>'ОПУ БС'!$G391/12*'ОПУ БС'!U391</f>
        <v>66.69424335</v>
      </c>
      <c r="BM391" s="56">
        <f>'ОПУ БС'!$G391/12*'ОПУ БС'!V391</f>
        <v>86.90462012</v>
      </c>
      <c r="BN391" s="56">
        <f>'ОПУ БС'!$G391/12*'ОПУ БС'!W391</f>
        <v>84.20990322</v>
      </c>
      <c r="BO391" s="10">
        <f t="shared" si="29"/>
        <v>808.4150709</v>
      </c>
      <c r="BP391" s="56">
        <f>'ОПУ БС'!$H391/12*'ОПУ БС'!L391</f>
        <v>52.86404025</v>
      </c>
      <c r="BQ391" s="56">
        <f>'ОПУ БС'!$H391/12*'ОПУ БС'!M391</f>
        <v>57.73309659</v>
      </c>
      <c r="BR391" s="56">
        <f>'ОПУ БС'!$H391/12*'ОПУ БС'!N391</f>
        <v>64.68889136</v>
      </c>
      <c r="BS391" s="56">
        <f>'ОПУ БС'!$H391/12*'ОПУ БС'!O391</f>
        <v>64.68889136</v>
      </c>
      <c r="BT391" s="56">
        <f>'ОПУ БС'!$H391/12*'ОПУ БС'!P391</f>
        <v>66.08005032</v>
      </c>
      <c r="BU391" s="56">
        <f>'ОПУ БС'!$H391/12*'ОПУ БС'!Q391</f>
        <v>50.77730182</v>
      </c>
      <c r="BV391" s="56">
        <f>'ОПУ БС'!$H391/12*'ОПУ БС'!R391</f>
        <v>80.68721934</v>
      </c>
      <c r="BW391" s="56">
        <f>'ОПУ БС'!$H391/12*'ОПУ БС'!S391</f>
        <v>78.60048091</v>
      </c>
      <c r="BX391" s="56">
        <f>'ОПУ БС'!$H391/12*'ОПУ БС'!T391</f>
        <v>73.03584509</v>
      </c>
      <c r="BY391" s="56">
        <f>'ОПУ БС'!$H391/12*'ОПУ БС'!U391</f>
        <v>68.86236823</v>
      </c>
      <c r="BZ391" s="56">
        <f>'ОПУ БС'!$H391/12*'ОПУ БС'!V391</f>
        <v>89.72975254</v>
      </c>
      <c r="CA391" s="56">
        <f>'ОПУ БС'!$H391/12*'ОПУ БС'!W391</f>
        <v>86.94743463</v>
      </c>
      <c r="CB391" s="10">
        <f t="shared" si="31"/>
        <v>834.6953724</v>
      </c>
      <c r="CC391" s="56">
        <f>'ОПУ БС'!$I391/12*'ОПУ БС'!L391</f>
        <v>54.28036679</v>
      </c>
      <c r="CD391" s="56">
        <f>'ОПУ БС'!$I391/12*'ОПУ БС'!M391</f>
        <v>59.27987426</v>
      </c>
      <c r="CE391" s="56">
        <f>'ОПУ БС'!$I391/12*'ОПУ БС'!N391</f>
        <v>66.42202779</v>
      </c>
      <c r="CF391" s="56">
        <f>'ОПУ БС'!$I391/12*'ОПУ БС'!O391</f>
        <v>66.42202779</v>
      </c>
      <c r="CG391" s="56">
        <f>'ОПУ БС'!$I391/12*'ОПУ БС'!P391</f>
        <v>67.85045849</v>
      </c>
      <c r="CH391" s="56">
        <f>'ОПУ БС'!$I391/12*'ОПУ БС'!Q391</f>
        <v>52.13772074</v>
      </c>
      <c r="CI391" s="56">
        <f>'ОПУ БС'!$I391/12*'ОПУ БС'!R391</f>
        <v>82.8489809</v>
      </c>
      <c r="CJ391" s="56">
        <f>'ОПУ БС'!$I391/12*'ОПУ БС'!S391</f>
        <v>80.70633484</v>
      </c>
      <c r="CK391" s="56">
        <f>'ОПУ БС'!$I391/12*'ОПУ БС'!T391</f>
        <v>74.99261202</v>
      </c>
      <c r="CL391" s="56">
        <f>'ОПУ БС'!$I391/12*'ОПУ БС'!U391</f>
        <v>70.7073199</v>
      </c>
      <c r="CM391" s="56">
        <f>'ОПУ БС'!$I391/12*'ОПУ БС'!V391</f>
        <v>92.13378048</v>
      </c>
      <c r="CN391" s="56">
        <f>'ОПУ БС'!$I391/12*'ОПУ БС'!W391</f>
        <v>89.27691907</v>
      </c>
      <c r="CO391" s="10">
        <f t="shared" si="33"/>
        <v>857.0584231</v>
      </c>
      <c r="CP391" s="2"/>
      <c r="CQ391" s="2"/>
      <c r="CR391" s="48">
        <f>O391-'ОПУ БС'!C391</f>
        <v>0</v>
      </c>
      <c r="CS391" s="48">
        <f>AB391-'ОПУ БС'!D391</f>
        <v>0</v>
      </c>
      <c r="CT391" s="48">
        <f>AO391-'ОПУ БС'!E391</f>
        <v>0</v>
      </c>
      <c r="CU391" s="48">
        <f>BB391-'ОПУ БС'!F391</f>
        <v>0</v>
      </c>
      <c r="CV391" s="48">
        <f>BO391-'ОПУ БС'!G391</f>
        <v>0</v>
      </c>
      <c r="CW391" s="48">
        <f>CB391-'ОПУ БС'!H391</f>
        <v>0</v>
      </c>
      <c r="CX391" s="48">
        <f>CO391-'ОПУ БС'!I391</f>
        <v>0</v>
      </c>
      <c r="CY391" s="2"/>
      <c r="CZ391" s="2"/>
      <c r="DA391" s="57"/>
      <c r="DB391" s="57"/>
      <c r="DC391" s="57"/>
      <c r="DD391" s="57"/>
      <c r="DE391" s="57"/>
      <c r="DF391" s="57"/>
      <c r="DG391" s="57"/>
      <c r="DH391" s="57"/>
      <c r="DI391" s="57"/>
      <c r="DJ391" s="57"/>
      <c r="DK391" s="57"/>
      <c r="DL391" s="57"/>
      <c r="DM391" s="55">
        <f t="shared" si="35"/>
        <v>0</v>
      </c>
      <c r="DN391" s="57"/>
      <c r="DO391" s="57"/>
      <c r="DP391" s="57"/>
      <c r="DQ391" s="57"/>
      <c r="DR391" s="57"/>
      <c r="DS391" s="57"/>
      <c r="DT391" s="57"/>
      <c r="DU391" s="57"/>
      <c r="DV391" s="57"/>
      <c r="DW391" s="57"/>
      <c r="DX391" s="57"/>
      <c r="DY391" s="57"/>
      <c r="DZ391" s="50">
        <f t="shared" si="37"/>
        <v>0</v>
      </c>
      <c r="EA391" s="57"/>
      <c r="EB391" s="57"/>
      <c r="EC391" s="57"/>
      <c r="ED391" s="57"/>
      <c r="EE391" s="57"/>
      <c r="EF391" s="57"/>
      <c r="EG391" s="57"/>
      <c r="EH391" s="57"/>
      <c r="EI391" s="57"/>
      <c r="EJ391" s="57"/>
      <c r="EK391" s="57"/>
      <c r="EL391" s="57"/>
      <c r="EM391" s="50">
        <f t="shared" si="39"/>
        <v>0</v>
      </c>
      <c r="EN391" s="57"/>
      <c r="EO391" s="57"/>
      <c r="EP391" s="57"/>
      <c r="EQ391" s="57"/>
      <c r="ER391" s="57"/>
      <c r="ES391" s="57"/>
      <c r="ET391" s="57"/>
      <c r="EU391" s="57"/>
      <c r="EV391" s="57"/>
      <c r="EW391" s="57"/>
      <c r="EX391" s="57"/>
      <c r="EY391" s="57"/>
      <c r="EZ391" s="51">
        <f t="shared" si="41"/>
        <v>0</v>
      </c>
      <c r="FA391" s="57"/>
      <c r="FB391" s="57"/>
      <c r="FC391" s="57"/>
      <c r="FD391" s="57"/>
      <c r="FE391" s="57"/>
      <c r="FF391" s="57"/>
      <c r="FG391" s="57"/>
      <c r="FH391" s="57"/>
      <c r="FI391" s="57"/>
      <c r="FJ391" s="57"/>
      <c r="FK391" s="57"/>
      <c r="FL391" s="57"/>
      <c r="FM391" s="51">
        <f t="shared" si="43"/>
        <v>0</v>
      </c>
      <c r="FN391" s="2"/>
      <c r="FO391" s="2"/>
      <c r="FP391" s="56">
        <f t="shared" ref="FP391:GA391" si="5692">C391</f>
        <v>44.31312248</v>
      </c>
      <c r="FQ391" s="56">
        <f t="shared" si="5692"/>
        <v>48.39459429</v>
      </c>
      <c r="FR391" s="56">
        <f t="shared" si="5692"/>
        <v>54.2252683</v>
      </c>
      <c r="FS391" s="56">
        <f t="shared" si="5692"/>
        <v>54.2252683</v>
      </c>
      <c r="FT391" s="56">
        <f t="shared" si="5692"/>
        <v>55.3914031</v>
      </c>
      <c r="FU391" s="56">
        <f t="shared" si="5692"/>
        <v>42.56392028</v>
      </c>
      <c r="FV391" s="56">
        <f t="shared" si="5692"/>
        <v>67.63581853</v>
      </c>
      <c r="FW391" s="56">
        <f t="shared" si="5692"/>
        <v>65.88661632</v>
      </c>
      <c r="FX391" s="56">
        <f t="shared" si="5692"/>
        <v>61.22207711</v>
      </c>
      <c r="FY391" s="56">
        <f t="shared" si="5692"/>
        <v>57.72367271</v>
      </c>
      <c r="FZ391" s="56">
        <f t="shared" si="5692"/>
        <v>75.21569474</v>
      </c>
      <c r="GA391" s="56">
        <f t="shared" si="5692"/>
        <v>72.88342514</v>
      </c>
      <c r="GB391" s="52">
        <f t="shared" si="45"/>
        <v>699.6808813</v>
      </c>
      <c r="GC391" s="56">
        <f t="shared" ref="GC391:GN391" si="5693">P391</f>
        <v>48.06564152</v>
      </c>
      <c r="GD391" s="56">
        <f t="shared" si="5693"/>
        <v>52.49274009</v>
      </c>
      <c r="GE391" s="56">
        <f t="shared" si="5693"/>
        <v>58.8171666</v>
      </c>
      <c r="GF391" s="56">
        <f t="shared" si="5693"/>
        <v>58.8171666</v>
      </c>
      <c r="GG391" s="56">
        <f t="shared" si="5693"/>
        <v>60.08205191</v>
      </c>
      <c r="GH391" s="56">
        <f t="shared" si="5693"/>
        <v>46.16831357</v>
      </c>
      <c r="GI391" s="56">
        <f t="shared" si="5693"/>
        <v>73.36334759</v>
      </c>
      <c r="GJ391" s="56">
        <f t="shared" si="5693"/>
        <v>71.46601964</v>
      </c>
      <c r="GK391" s="56">
        <f t="shared" si="5693"/>
        <v>66.40647842</v>
      </c>
      <c r="GL391" s="56">
        <f t="shared" si="5693"/>
        <v>62.61182251</v>
      </c>
      <c r="GM391" s="56">
        <f t="shared" si="5693"/>
        <v>81.58510206</v>
      </c>
      <c r="GN391" s="56">
        <f t="shared" si="5693"/>
        <v>79.05533145</v>
      </c>
      <c r="GO391" s="52">
        <f t="shared" si="47"/>
        <v>758.931182</v>
      </c>
      <c r="GP391" s="8">
        <f t="shared" ref="GP391:HA391" si="5694">AC391+DA391</f>
        <v>48.76574936</v>
      </c>
      <c r="GQ391" s="8">
        <f t="shared" si="5694"/>
        <v>53.25733154</v>
      </c>
      <c r="GR391" s="8">
        <f t="shared" si="5694"/>
        <v>59.67387751</v>
      </c>
      <c r="GS391" s="8">
        <f t="shared" si="5694"/>
        <v>59.67387751</v>
      </c>
      <c r="GT391" s="8">
        <f t="shared" si="5694"/>
        <v>60.9571867</v>
      </c>
      <c r="GU391" s="8">
        <f t="shared" si="5694"/>
        <v>46.84078557</v>
      </c>
      <c r="GV391" s="8">
        <f t="shared" si="5694"/>
        <v>74.43193324</v>
      </c>
      <c r="GW391" s="8">
        <f t="shared" si="5694"/>
        <v>72.50696945</v>
      </c>
      <c r="GX391" s="8">
        <f t="shared" si="5694"/>
        <v>67.37373267</v>
      </c>
      <c r="GY391" s="8">
        <f t="shared" si="5694"/>
        <v>63.52380509</v>
      </c>
      <c r="GZ391" s="8">
        <f t="shared" si="5694"/>
        <v>82.773443</v>
      </c>
      <c r="HA391" s="8">
        <f t="shared" si="5694"/>
        <v>80.20682461</v>
      </c>
      <c r="HB391" s="52">
        <f t="shared" si="49"/>
        <v>769.9855163</v>
      </c>
      <c r="HC391" s="8">
        <f t="shared" ref="HC391:HN391" si="5695">AP391+DN391</f>
        <v>49.82980512</v>
      </c>
      <c r="HD391" s="8">
        <f t="shared" si="5695"/>
        <v>54.41939243</v>
      </c>
      <c r="HE391" s="8">
        <f t="shared" si="5695"/>
        <v>60.97594574</v>
      </c>
      <c r="HF391" s="8">
        <f t="shared" si="5695"/>
        <v>60.97594574</v>
      </c>
      <c r="HG391" s="8">
        <f t="shared" si="5695"/>
        <v>62.2872564</v>
      </c>
      <c r="HH391" s="8">
        <f t="shared" si="5695"/>
        <v>47.86283913</v>
      </c>
      <c r="HI391" s="8">
        <f t="shared" si="5695"/>
        <v>76.05601834</v>
      </c>
      <c r="HJ391" s="8">
        <f t="shared" si="5695"/>
        <v>74.08905234</v>
      </c>
      <c r="HK391" s="8">
        <f t="shared" si="5695"/>
        <v>68.8438097</v>
      </c>
      <c r="HL391" s="8">
        <f t="shared" si="5695"/>
        <v>64.90987772</v>
      </c>
      <c r="HM391" s="8">
        <f t="shared" si="5695"/>
        <v>84.57953763</v>
      </c>
      <c r="HN391" s="8">
        <f t="shared" si="5695"/>
        <v>81.95691631</v>
      </c>
      <c r="HO391" s="52">
        <f t="shared" si="51"/>
        <v>786.7863966</v>
      </c>
      <c r="HP391" s="8">
        <f t="shared" ref="HP391:IA391" si="5696">BC391+EA391</f>
        <v>51.19962116</v>
      </c>
      <c r="HQ391" s="8">
        <f t="shared" si="5696"/>
        <v>55.91537574</v>
      </c>
      <c r="HR391" s="8">
        <f t="shared" si="5696"/>
        <v>62.652168</v>
      </c>
      <c r="HS391" s="8">
        <f t="shared" si="5696"/>
        <v>62.652168</v>
      </c>
      <c r="HT391" s="8">
        <f t="shared" si="5696"/>
        <v>63.99952645</v>
      </c>
      <c r="HU391" s="8">
        <f t="shared" si="5696"/>
        <v>49.17858348</v>
      </c>
      <c r="HV391" s="8">
        <f t="shared" si="5696"/>
        <v>78.14679019</v>
      </c>
      <c r="HW391" s="8">
        <f t="shared" si="5696"/>
        <v>76.12575251</v>
      </c>
      <c r="HX391" s="8">
        <f t="shared" si="5696"/>
        <v>70.7363187</v>
      </c>
      <c r="HY391" s="8">
        <f t="shared" si="5696"/>
        <v>66.69424335</v>
      </c>
      <c r="HZ391" s="8">
        <f t="shared" si="5696"/>
        <v>86.90462012</v>
      </c>
      <c r="IA391" s="8">
        <f t="shared" si="5696"/>
        <v>84.20990322</v>
      </c>
      <c r="IB391" s="52">
        <f t="shared" si="53"/>
        <v>808.4150709</v>
      </c>
      <c r="IC391" s="8">
        <f t="shared" ref="IC391:IN391" si="5697">BP391+EN391</f>
        <v>52.86404025</v>
      </c>
      <c r="ID391" s="8">
        <f t="shared" si="5697"/>
        <v>57.73309659</v>
      </c>
      <c r="IE391" s="8">
        <f t="shared" si="5697"/>
        <v>64.68889136</v>
      </c>
      <c r="IF391" s="8">
        <f t="shared" si="5697"/>
        <v>64.68889136</v>
      </c>
      <c r="IG391" s="8">
        <f t="shared" si="5697"/>
        <v>66.08005032</v>
      </c>
      <c r="IH391" s="8">
        <f t="shared" si="5697"/>
        <v>50.77730182</v>
      </c>
      <c r="II391" s="8">
        <f t="shared" si="5697"/>
        <v>80.68721934</v>
      </c>
      <c r="IJ391" s="8">
        <f t="shared" si="5697"/>
        <v>78.60048091</v>
      </c>
      <c r="IK391" s="8">
        <f t="shared" si="5697"/>
        <v>73.03584509</v>
      </c>
      <c r="IL391" s="8">
        <f t="shared" si="5697"/>
        <v>68.86236823</v>
      </c>
      <c r="IM391" s="8">
        <f t="shared" si="5697"/>
        <v>89.72975254</v>
      </c>
      <c r="IN391" s="8">
        <f t="shared" si="5697"/>
        <v>86.94743463</v>
      </c>
      <c r="IO391" s="52">
        <f t="shared" si="55"/>
        <v>834.6953724</v>
      </c>
      <c r="IP391" s="8">
        <f t="shared" ref="IP391:JA391" si="5698">CC391+FA391</f>
        <v>54.28036679</v>
      </c>
      <c r="IQ391" s="8">
        <f t="shared" si="5698"/>
        <v>59.27987426</v>
      </c>
      <c r="IR391" s="8">
        <f t="shared" si="5698"/>
        <v>66.42202779</v>
      </c>
      <c r="IS391" s="8">
        <f t="shared" si="5698"/>
        <v>66.42202779</v>
      </c>
      <c r="IT391" s="8">
        <f t="shared" si="5698"/>
        <v>67.85045849</v>
      </c>
      <c r="IU391" s="8">
        <f t="shared" si="5698"/>
        <v>52.13772074</v>
      </c>
      <c r="IV391" s="8">
        <f t="shared" si="5698"/>
        <v>82.8489809</v>
      </c>
      <c r="IW391" s="8">
        <f t="shared" si="5698"/>
        <v>80.70633484</v>
      </c>
      <c r="IX391" s="8">
        <f t="shared" si="5698"/>
        <v>74.99261202</v>
      </c>
      <c r="IY391" s="8">
        <f t="shared" si="5698"/>
        <v>70.7073199</v>
      </c>
      <c r="IZ391" s="8">
        <f t="shared" si="5698"/>
        <v>92.13378048</v>
      </c>
      <c r="JA391" s="8">
        <f t="shared" si="5698"/>
        <v>89.27691907</v>
      </c>
      <c r="JB391" s="52">
        <f t="shared" si="57"/>
        <v>857.0584231</v>
      </c>
      <c r="JC391" s="2"/>
      <c r="JD391" s="2"/>
      <c r="JE391" s="19">
        <f t="shared" si="58"/>
        <v>0</v>
      </c>
      <c r="JF391" s="19">
        <f t="shared" si="59"/>
        <v>0</v>
      </c>
      <c r="JG391" s="48">
        <f t="shared" si="60"/>
        <v>0</v>
      </c>
      <c r="JH391" s="48">
        <f t="shared" si="61"/>
        <v>0</v>
      </c>
      <c r="JI391" s="48">
        <f t="shared" si="62"/>
        <v>0</v>
      </c>
      <c r="JJ391" s="48">
        <f t="shared" si="63"/>
        <v>0</v>
      </c>
      <c r="JK391" s="48">
        <f t="shared" si="64"/>
        <v>0</v>
      </c>
    </row>
    <row r="392" ht="19.5" customHeight="1" outlineLevel="1">
      <c r="A392" s="2"/>
      <c r="B392" s="13" t="s">
        <v>24</v>
      </c>
      <c r="C392" s="56">
        <f>'ОПУ БС'!$C392/12*'ОПУ БС'!L392</f>
        <v>97.05990445</v>
      </c>
      <c r="D392" s="56">
        <f>'ОПУ БС'!$C392/12*'ОПУ БС'!M392</f>
        <v>105.9996325</v>
      </c>
      <c r="E392" s="56">
        <f>'ОПУ БС'!$C392/12*'ОПУ БС'!N392</f>
        <v>118.7706725</v>
      </c>
      <c r="F392" s="56">
        <f>'ОПУ БС'!$C392/12*'ОПУ БС'!O392</f>
        <v>118.7706725</v>
      </c>
      <c r="G392" s="56">
        <f>'ОПУ БС'!$C392/12*'ОПУ БС'!P392</f>
        <v>121.3248806</v>
      </c>
      <c r="H392" s="56">
        <f>'ОПУ БС'!$C392/12*'ОПУ БС'!Q392</f>
        <v>128.9875046</v>
      </c>
      <c r="I392" s="56">
        <f>'ОПУ БС'!$C392/12*'ОПУ БС'!R392</f>
        <v>150.6982727</v>
      </c>
      <c r="J392" s="56">
        <f>'ОПУ БС'!$C392/12*'ОПУ БС'!S392</f>
        <v>144.3127527</v>
      </c>
      <c r="K392" s="56">
        <f>'ОПУ БС'!$C392/12*'ОПУ БС'!T392</f>
        <v>134.0959206</v>
      </c>
      <c r="L392" s="56">
        <f>'ОПУ БС'!$C392/12*'ОПУ БС'!U392</f>
        <v>126.4332966</v>
      </c>
      <c r="M392" s="56">
        <f>'ОПУ БС'!$C392/12*'ОПУ БС'!V392</f>
        <v>126.4332966</v>
      </c>
      <c r="N392" s="56">
        <f>'ОПУ БС'!$C392/12*'ОПУ БС'!W392</f>
        <v>159.6380007</v>
      </c>
      <c r="O392" s="10">
        <f t="shared" si="21"/>
        <v>1532.524807</v>
      </c>
      <c r="P392" s="56">
        <f>'ОПУ БС'!$D392/12*'ОПУ БС'!L392</f>
        <v>97.05990445</v>
      </c>
      <c r="Q392" s="56">
        <f>'ОПУ БС'!$D392/12*'ОПУ БС'!M392</f>
        <v>105.9996325</v>
      </c>
      <c r="R392" s="56">
        <f>'ОПУ БС'!$D392/12*'ОПУ БС'!N392</f>
        <v>118.7706725</v>
      </c>
      <c r="S392" s="56">
        <f>'ОПУ БС'!$D392/12*'ОПУ БС'!O392</f>
        <v>118.7706725</v>
      </c>
      <c r="T392" s="56">
        <f>'ОПУ БС'!$D392/12*'ОПУ БС'!P392</f>
        <v>121.3248806</v>
      </c>
      <c r="U392" s="56">
        <f>'ОПУ БС'!$D392/12*'ОПУ БС'!Q392</f>
        <v>128.9875046</v>
      </c>
      <c r="V392" s="56">
        <f>'ОПУ БС'!$D392/12*'ОПУ БС'!R392</f>
        <v>150.6982727</v>
      </c>
      <c r="W392" s="56">
        <f>'ОПУ БС'!$D392/12*'ОПУ БС'!S392</f>
        <v>144.3127527</v>
      </c>
      <c r="X392" s="56">
        <f>'ОПУ БС'!$D392/12*'ОПУ БС'!T392</f>
        <v>134.0959206</v>
      </c>
      <c r="Y392" s="56">
        <f>'ОПУ БС'!$D392/12*'ОПУ БС'!U392</f>
        <v>126.4332966</v>
      </c>
      <c r="Z392" s="56">
        <f>'ОПУ БС'!$D392/12*'ОПУ БС'!V392</f>
        <v>126.4332966</v>
      </c>
      <c r="AA392" s="56">
        <f>'ОПУ БС'!$D392/12*'ОПУ БС'!W392</f>
        <v>159.6380007</v>
      </c>
      <c r="AB392" s="10">
        <f t="shared" si="23"/>
        <v>1532.524807</v>
      </c>
      <c r="AC392" s="56">
        <f>'ОПУ БС'!$E392/12*'ОПУ БС'!L392</f>
        <v>335.1594209</v>
      </c>
      <c r="AD392" s="56">
        <f>'ОПУ БС'!$E392/12*'ОПУ БС'!M392</f>
        <v>366.0293675</v>
      </c>
      <c r="AE392" s="56">
        <f>'ОПУ БС'!$E392/12*'ОПУ БС'!N392</f>
        <v>410.1292913</v>
      </c>
      <c r="AF392" s="56">
        <f>'ОПУ БС'!$E392/12*'ОПУ БС'!O392</f>
        <v>410.1292913</v>
      </c>
      <c r="AG392" s="56">
        <f>'ОПУ БС'!$E392/12*'ОПУ БС'!P392</f>
        <v>418.9492761</v>
      </c>
      <c r="AH392" s="56">
        <f>'ОПУ БС'!$E392/12*'ОПУ БС'!Q392</f>
        <v>445.4092304</v>
      </c>
      <c r="AI392" s="56">
        <f>'ОПУ БС'!$E392/12*'ОПУ БС'!R392</f>
        <v>520.3791008</v>
      </c>
      <c r="AJ392" s="56">
        <f>'ОПУ БС'!$E392/12*'ОПУ БС'!S392</f>
        <v>498.3291389</v>
      </c>
      <c r="AK392" s="56">
        <f>'ОПУ БС'!$E392/12*'ОПУ БС'!T392</f>
        <v>463.0491999</v>
      </c>
      <c r="AL392" s="56">
        <f>'ОПУ БС'!$E392/12*'ОПУ БС'!U392</f>
        <v>436.5892456</v>
      </c>
      <c r="AM392" s="56">
        <f>'ОПУ БС'!$E392/12*'ОПУ БС'!V392</f>
        <v>436.5892456</v>
      </c>
      <c r="AN392" s="56">
        <f>'ОПУ БС'!$E392/12*'ОПУ БС'!W392</f>
        <v>551.2490475</v>
      </c>
      <c r="AO392" s="10">
        <f t="shared" si="25"/>
        <v>5291.990856</v>
      </c>
      <c r="AP392" s="56">
        <f>'ОПУ БС'!$F392/12*'ОПУ БС'!L392</f>
        <v>352.3068129</v>
      </c>
      <c r="AQ392" s="56">
        <f>'ОПУ БС'!$F392/12*'ОПУ БС'!M392</f>
        <v>384.7561247</v>
      </c>
      <c r="AR392" s="56">
        <f>'ОПУ БС'!$F392/12*'ОПУ БС'!N392</f>
        <v>431.1122843</v>
      </c>
      <c r="AS392" s="56">
        <f>'ОПУ БС'!$F392/12*'ОПУ БС'!O392</f>
        <v>431.1122843</v>
      </c>
      <c r="AT392" s="56">
        <f>'ОПУ БС'!$F392/12*'ОПУ БС'!P392</f>
        <v>440.3835162</v>
      </c>
      <c r="AU392" s="56">
        <f>'ОПУ БС'!$F392/12*'ОПУ БС'!Q392</f>
        <v>468.1972119</v>
      </c>
      <c r="AV392" s="56">
        <f>'ОПУ БС'!$F392/12*'ОПУ БС'!R392</f>
        <v>547.0026833</v>
      </c>
      <c r="AW392" s="56">
        <f>'ОПУ БС'!$F392/12*'ОПУ БС'!S392</f>
        <v>523.8246035</v>
      </c>
      <c r="AX392" s="56">
        <f>'ОПУ БС'!$F392/12*'ОПУ БС'!T392</f>
        <v>486.7396758</v>
      </c>
      <c r="AY392" s="56">
        <f>'ОПУ БС'!$F392/12*'ОПУ БС'!U392</f>
        <v>458.92598</v>
      </c>
      <c r="AZ392" s="56">
        <f>'ОПУ БС'!$F392/12*'ОПУ БС'!V392</f>
        <v>458.92598</v>
      </c>
      <c r="BA392" s="56">
        <f>'ОПУ БС'!$F392/12*'ОПУ БС'!W392</f>
        <v>579.451995</v>
      </c>
      <c r="BB392" s="10">
        <f t="shared" si="27"/>
        <v>5562.739152</v>
      </c>
      <c r="BC392" s="56">
        <f>'ОПУ БС'!$G392/12*'ОПУ БС'!L392</f>
        <v>370.3314981</v>
      </c>
      <c r="BD392" s="56">
        <f>'ОПУ БС'!$G392/12*'ОПУ БС'!M392</f>
        <v>404.4409782</v>
      </c>
      <c r="BE392" s="56">
        <f>'ОПУ БС'!$G392/12*'ОПУ БС'!N392</f>
        <v>453.1688069</v>
      </c>
      <c r="BF392" s="56">
        <f>'ОПУ БС'!$G392/12*'ОПУ БС'!O392</f>
        <v>453.1688069</v>
      </c>
      <c r="BG392" s="56">
        <f>'ОПУ БС'!$G392/12*'ОПУ БС'!P392</f>
        <v>462.9143727</v>
      </c>
      <c r="BH392" s="56">
        <f>'ОПУ БС'!$G392/12*'ОПУ БС'!Q392</f>
        <v>492.1510699</v>
      </c>
      <c r="BI392" s="56">
        <f>'ОПУ БС'!$G392/12*'ОПУ БС'!R392</f>
        <v>574.9883787</v>
      </c>
      <c r="BJ392" s="56">
        <f>'ОПУ БС'!$G392/12*'ОПУ БС'!S392</f>
        <v>550.6244643</v>
      </c>
      <c r="BK392" s="56">
        <f>'ОПУ БС'!$G392/12*'ОПУ БС'!T392</f>
        <v>511.6422014</v>
      </c>
      <c r="BL392" s="56">
        <f>'ОПУ БС'!$G392/12*'ОПУ БС'!U392</f>
        <v>482.4055042</v>
      </c>
      <c r="BM392" s="56">
        <f>'ОПУ БС'!$G392/12*'ОПУ БС'!V392</f>
        <v>482.4055042</v>
      </c>
      <c r="BN392" s="56">
        <f>'ОПУ БС'!$G392/12*'ОПУ БС'!W392</f>
        <v>609.0978588</v>
      </c>
      <c r="BO392" s="10">
        <f t="shared" si="29"/>
        <v>5847.339444</v>
      </c>
      <c r="BP392" s="56">
        <f>'ОПУ БС'!$H392/12*'ОПУ БС'!L392</f>
        <v>389.2783604</v>
      </c>
      <c r="BQ392" s="56">
        <f>'ОПУ БС'!$H392/12*'ОПУ БС'!M392</f>
        <v>425.1329463</v>
      </c>
      <c r="BR392" s="56">
        <f>'ОПУ БС'!$H392/12*'ОПУ БС'!N392</f>
        <v>476.3537832</v>
      </c>
      <c r="BS392" s="56">
        <f>'ОПУ БС'!$H392/12*'ОПУ БС'!O392</f>
        <v>476.3537832</v>
      </c>
      <c r="BT392" s="56">
        <f>'ОПУ БС'!$H392/12*'ОПУ БС'!P392</f>
        <v>486.5979505</v>
      </c>
      <c r="BU392" s="56">
        <f>'ОПУ БС'!$H392/12*'ОПУ БС'!Q392</f>
        <v>517.3304527</v>
      </c>
      <c r="BV392" s="56">
        <f>'ОПУ БС'!$H392/12*'ОПУ БС'!R392</f>
        <v>604.4058754</v>
      </c>
      <c r="BW392" s="56">
        <f>'ОПУ БС'!$H392/12*'ОПУ БС'!S392</f>
        <v>578.795457</v>
      </c>
      <c r="BX392" s="56">
        <f>'ОПУ БС'!$H392/12*'ОПУ БС'!T392</f>
        <v>537.8187874</v>
      </c>
      <c r="BY392" s="56">
        <f>'ОПУ БС'!$H392/12*'ОПУ БС'!U392</f>
        <v>507.0862853</v>
      </c>
      <c r="BZ392" s="56">
        <f>'ОПУ БС'!$H392/12*'ОПУ БС'!V392</f>
        <v>507.0862853</v>
      </c>
      <c r="CA392" s="56">
        <f>'ОПУ БС'!$H392/12*'ОПУ БС'!W392</f>
        <v>640.2604612</v>
      </c>
      <c r="CB392" s="10">
        <f t="shared" si="31"/>
        <v>6146.500428</v>
      </c>
      <c r="CC392" s="56">
        <f>'ОПУ БС'!$I392/12*'ОПУ БС'!L392</f>
        <v>409.1945802</v>
      </c>
      <c r="CD392" s="56">
        <f>'ОПУ БС'!$I392/12*'ОПУ БС'!M392</f>
        <v>446.8835546</v>
      </c>
      <c r="CE392" s="56">
        <f>'ОПУ БС'!$I392/12*'ОПУ БС'!N392</f>
        <v>500.7249468</v>
      </c>
      <c r="CF392" s="56">
        <f>'ОПУ БС'!$I392/12*'ОПУ БС'!O392</f>
        <v>500.7249468</v>
      </c>
      <c r="CG392" s="56">
        <f>'ОПУ БС'!$I392/12*'ОПУ БС'!P392</f>
        <v>511.4932252</v>
      </c>
      <c r="CH392" s="56">
        <f>'ОПУ БС'!$I392/12*'ОПУ БС'!Q392</f>
        <v>543.7980605</v>
      </c>
      <c r="CI392" s="56">
        <f>'ОПУ БС'!$I392/12*'ОПУ БС'!R392</f>
        <v>635.3284271</v>
      </c>
      <c r="CJ392" s="56">
        <f>'ОПУ БС'!$I392/12*'ОПУ БС'!S392</f>
        <v>608.407731</v>
      </c>
      <c r="CK392" s="56">
        <f>'ОПУ БС'!$I392/12*'ОПУ БС'!T392</f>
        <v>565.3346173</v>
      </c>
      <c r="CL392" s="56">
        <f>'ОПУ БС'!$I392/12*'ОПУ БС'!U392</f>
        <v>533.029782</v>
      </c>
      <c r="CM392" s="56">
        <f>'ОПУ БС'!$I392/12*'ОПУ БС'!V392</f>
        <v>533.029782</v>
      </c>
      <c r="CN392" s="56">
        <f>'ОПУ БС'!$I392/12*'ОПУ БС'!W392</f>
        <v>673.0174016</v>
      </c>
      <c r="CO392" s="10">
        <f t="shared" si="33"/>
        <v>6460.967055</v>
      </c>
      <c r="CP392" s="2"/>
      <c r="CQ392" s="2"/>
      <c r="CR392" s="48">
        <f>O392-'ОПУ БС'!C392</f>
        <v>0</v>
      </c>
      <c r="CS392" s="48">
        <f>AB392-'ОПУ БС'!D392</f>
        <v>0</v>
      </c>
      <c r="CT392" s="48">
        <f>AO392-'ОПУ БС'!E392</f>
        <v>0</v>
      </c>
      <c r="CU392" s="48">
        <f>BB392-'ОПУ БС'!F392</f>
        <v>0</v>
      </c>
      <c r="CV392" s="48">
        <f>BO392-'ОПУ БС'!G392</f>
        <v>0</v>
      </c>
      <c r="CW392" s="48">
        <f>CB392-'ОПУ БС'!H392</f>
        <v>0</v>
      </c>
      <c r="CX392" s="48">
        <f>CO392-'ОПУ БС'!I392</f>
        <v>0</v>
      </c>
      <c r="CY392" s="2"/>
      <c r="CZ392" s="2"/>
      <c r="DA392" s="57"/>
      <c r="DB392" s="57"/>
      <c r="DC392" s="57"/>
      <c r="DD392" s="57"/>
      <c r="DE392" s="57"/>
      <c r="DF392" s="57"/>
      <c r="DG392" s="57"/>
      <c r="DH392" s="57"/>
      <c r="DI392" s="57"/>
      <c r="DJ392" s="57"/>
      <c r="DK392" s="57"/>
      <c r="DL392" s="57"/>
      <c r="DM392" s="55">
        <f t="shared" si="35"/>
        <v>0</v>
      </c>
      <c r="DN392" s="57"/>
      <c r="DO392" s="57"/>
      <c r="DP392" s="57"/>
      <c r="DQ392" s="57"/>
      <c r="DR392" s="57"/>
      <c r="DS392" s="57"/>
      <c r="DT392" s="57"/>
      <c r="DU392" s="57"/>
      <c r="DV392" s="57"/>
      <c r="DW392" s="57"/>
      <c r="DX392" s="57"/>
      <c r="DY392" s="57"/>
      <c r="DZ392" s="50">
        <f t="shared" si="37"/>
        <v>0</v>
      </c>
      <c r="EA392" s="57"/>
      <c r="EB392" s="57"/>
      <c r="EC392" s="57"/>
      <c r="ED392" s="57"/>
      <c r="EE392" s="57"/>
      <c r="EF392" s="57"/>
      <c r="EG392" s="57"/>
      <c r="EH392" s="57"/>
      <c r="EI392" s="57"/>
      <c r="EJ392" s="57"/>
      <c r="EK392" s="57"/>
      <c r="EL392" s="57"/>
      <c r="EM392" s="50">
        <f t="shared" si="39"/>
        <v>0</v>
      </c>
      <c r="EN392" s="57"/>
      <c r="EO392" s="57"/>
      <c r="EP392" s="57"/>
      <c r="EQ392" s="57"/>
      <c r="ER392" s="57"/>
      <c r="ES392" s="57"/>
      <c r="ET392" s="57"/>
      <c r="EU392" s="57"/>
      <c r="EV392" s="57"/>
      <c r="EW392" s="57"/>
      <c r="EX392" s="57"/>
      <c r="EY392" s="57"/>
      <c r="EZ392" s="51">
        <f t="shared" si="41"/>
        <v>0</v>
      </c>
      <c r="FA392" s="57"/>
      <c r="FB392" s="57"/>
      <c r="FC392" s="57"/>
      <c r="FD392" s="57"/>
      <c r="FE392" s="57"/>
      <c r="FF392" s="57"/>
      <c r="FG392" s="57"/>
      <c r="FH392" s="57"/>
      <c r="FI392" s="57"/>
      <c r="FJ392" s="57"/>
      <c r="FK392" s="57"/>
      <c r="FL392" s="57"/>
      <c r="FM392" s="51">
        <f t="shared" si="43"/>
        <v>0</v>
      </c>
      <c r="FN392" s="2"/>
      <c r="FO392" s="2"/>
      <c r="FP392" s="56">
        <f t="shared" ref="FP392:GA392" si="5699">C392</f>
        <v>97.05990445</v>
      </c>
      <c r="FQ392" s="56">
        <f t="shared" si="5699"/>
        <v>105.9996325</v>
      </c>
      <c r="FR392" s="56">
        <f t="shared" si="5699"/>
        <v>118.7706725</v>
      </c>
      <c r="FS392" s="56">
        <f t="shared" si="5699"/>
        <v>118.7706725</v>
      </c>
      <c r="FT392" s="56">
        <f t="shared" si="5699"/>
        <v>121.3248806</v>
      </c>
      <c r="FU392" s="56">
        <f t="shared" si="5699"/>
        <v>128.9875046</v>
      </c>
      <c r="FV392" s="56">
        <f t="shared" si="5699"/>
        <v>150.6982727</v>
      </c>
      <c r="FW392" s="56">
        <f t="shared" si="5699"/>
        <v>144.3127527</v>
      </c>
      <c r="FX392" s="56">
        <f t="shared" si="5699"/>
        <v>134.0959206</v>
      </c>
      <c r="FY392" s="56">
        <f t="shared" si="5699"/>
        <v>126.4332966</v>
      </c>
      <c r="FZ392" s="56">
        <f t="shared" si="5699"/>
        <v>126.4332966</v>
      </c>
      <c r="GA392" s="56">
        <f t="shared" si="5699"/>
        <v>159.6380007</v>
      </c>
      <c r="GB392" s="52">
        <f t="shared" si="45"/>
        <v>1532.524807</v>
      </c>
      <c r="GC392" s="56">
        <f t="shared" ref="GC392:GN392" si="5700">P392</f>
        <v>97.05990445</v>
      </c>
      <c r="GD392" s="56">
        <f t="shared" si="5700"/>
        <v>105.9996325</v>
      </c>
      <c r="GE392" s="56">
        <f t="shared" si="5700"/>
        <v>118.7706725</v>
      </c>
      <c r="GF392" s="56">
        <f t="shared" si="5700"/>
        <v>118.7706725</v>
      </c>
      <c r="GG392" s="56">
        <f t="shared" si="5700"/>
        <v>121.3248806</v>
      </c>
      <c r="GH392" s="56">
        <f t="shared" si="5700"/>
        <v>128.9875046</v>
      </c>
      <c r="GI392" s="56">
        <f t="shared" si="5700"/>
        <v>150.6982727</v>
      </c>
      <c r="GJ392" s="56">
        <f t="shared" si="5700"/>
        <v>144.3127527</v>
      </c>
      <c r="GK392" s="56">
        <f t="shared" si="5700"/>
        <v>134.0959206</v>
      </c>
      <c r="GL392" s="56">
        <f t="shared" si="5700"/>
        <v>126.4332966</v>
      </c>
      <c r="GM392" s="56">
        <f t="shared" si="5700"/>
        <v>126.4332966</v>
      </c>
      <c r="GN392" s="56">
        <f t="shared" si="5700"/>
        <v>159.6380007</v>
      </c>
      <c r="GO392" s="52">
        <f t="shared" si="47"/>
        <v>1532.524807</v>
      </c>
      <c r="GP392" s="8">
        <f t="shared" ref="GP392:HA392" si="5701">AC392+DA392</f>
        <v>335.1594209</v>
      </c>
      <c r="GQ392" s="8">
        <f t="shared" si="5701"/>
        <v>366.0293675</v>
      </c>
      <c r="GR392" s="8">
        <f t="shared" si="5701"/>
        <v>410.1292913</v>
      </c>
      <c r="GS392" s="8">
        <f t="shared" si="5701"/>
        <v>410.1292913</v>
      </c>
      <c r="GT392" s="8">
        <f t="shared" si="5701"/>
        <v>418.9492761</v>
      </c>
      <c r="GU392" s="8">
        <f t="shared" si="5701"/>
        <v>445.4092304</v>
      </c>
      <c r="GV392" s="8">
        <f t="shared" si="5701"/>
        <v>520.3791008</v>
      </c>
      <c r="GW392" s="8">
        <f t="shared" si="5701"/>
        <v>498.3291389</v>
      </c>
      <c r="GX392" s="8">
        <f t="shared" si="5701"/>
        <v>463.0491999</v>
      </c>
      <c r="GY392" s="8">
        <f t="shared" si="5701"/>
        <v>436.5892456</v>
      </c>
      <c r="GZ392" s="8">
        <f t="shared" si="5701"/>
        <v>436.5892456</v>
      </c>
      <c r="HA392" s="8">
        <f t="shared" si="5701"/>
        <v>551.2490475</v>
      </c>
      <c r="HB392" s="52">
        <f t="shared" si="49"/>
        <v>5291.990856</v>
      </c>
      <c r="HC392" s="8">
        <f t="shared" ref="HC392:HN392" si="5702">AP392+DN392</f>
        <v>352.3068129</v>
      </c>
      <c r="HD392" s="8">
        <f t="shared" si="5702"/>
        <v>384.7561247</v>
      </c>
      <c r="HE392" s="8">
        <f t="shared" si="5702"/>
        <v>431.1122843</v>
      </c>
      <c r="HF392" s="8">
        <f t="shared" si="5702"/>
        <v>431.1122843</v>
      </c>
      <c r="HG392" s="8">
        <f t="shared" si="5702"/>
        <v>440.3835162</v>
      </c>
      <c r="HH392" s="8">
        <f t="shared" si="5702"/>
        <v>468.1972119</v>
      </c>
      <c r="HI392" s="8">
        <f t="shared" si="5702"/>
        <v>547.0026833</v>
      </c>
      <c r="HJ392" s="8">
        <f t="shared" si="5702"/>
        <v>523.8246035</v>
      </c>
      <c r="HK392" s="8">
        <f t="shared" si="5702"/>
        <v>486.7396758</v>
      </c>
      <c r="HL392" s="8">
        <f t="shared" si="5702"/>
        <v>458.92598</v>
      </c>
      <c r="HM392" s="8">
        <f t="shared" si="5702"/>
        <v>458.92598</v>
      </c>
      <c r="HN392" s="8">
        <f t="shared" si="5702"/>
        <v>579.451995</v>
      </c>
      <c r="HO392" s="52">
        <f t="shared" si="51"/>
        <v>5562.739152</v>
      </c>
      <c r="HP392" s="8">
        <f t="shared" ref="HP392:IA392" si="5703">BC392+EA392</f>
        <v>370.3314981</v>
      </c>
      <c r="HQ392" s="8">
        <f t="shared" si="5703"/>
        <v>404.4409782</v>
      </c>
      <c r="HR392" s="8">
        <f t="shared" si="5703"/>
        <v>453.1688069</v>
      </c>
      <c r="HS392" s="8">
        <f t="shared" si="5703"/>
        <v>453.1688069</v>
      </c>
      <c r="HT392" s="8">
        <f t="shared" si="5703"/>
        <v>462.9143727</v>
      </c>
      <c r="HU392" s="8">
        <f t="shared" si="5703"/>
        <v>492.1510699</v>
      </c>
      <c r="HV392" s="8">
        <f t="shared" si="5703"/>
        <v>574.9883787</v>
      </c>
      <c r="HW392" s="8">
        <f t="shared" si="5703"/>
        <v>550.6244643</v>
      </c>
      <c r="HX392" s="8">
        <f t="shared" si="5703"/>
        <v>511.6422014</v>
      </c>
      <c r="HY392" s="8">
        <f t="shared" si="5703"/>
        <v>482.4055042</v>
      </c>
      <c r="HZ392" s="8">
        <f t="shared" si="5703"/>
        <v>482.4055042</v>
      </c>
      <c r="IA392" s="8">
        <f t="shared" si="5703"/>
        <v>609.0978588</v>
      </c>
      <c r="IB392" s="52">
        <f t="shared" si="53"/>
        <v>5847.339444</v>
      </c>
      <c r="IC392" s="8">
        <f t="shared" ref="IC392:IN392" si="5704">BP392+EN392</f>
        <v>389.2783604</v>
      </c>
      <c r="ID392" s="8">
        <f t="shared" si="5704"/>
        <v>425.1329463</v>
      </c>
      <c r="IE392" s="8">
        <f t="shared" si="5704"/>
        <v>476.3537832</v>
      </c>
      <c r="IF392" s="8">
        <f t="shared" si="5704"/>
        <v>476.3537832</v>
      </c>
      <c r="IG392" s="8">
        <f t="shared" si="5704"/>
        <v>486.5979505</v>
      </c>
      <c r="IH392" s="8">
        <f t="shared" si="5704"/>
        <v>517.3304527</v>
      </c>
      <c r="II392" s="8">
        <f t="shared" si="5704"/>
        <v>604.4058754</v>
      </c>
      <c r="IJ392" s="8">
        <f t="shared" si="5704"/>
        <v>578.795457</v>
      </c>
      <c r="IK392" s="8">
        <f t="shared" si="5704"/>
        <v>537.8187874</v>
      </c>
      <c r="IL392" s="8">
        <f t="shared" si="5704"/>
        <v>507.0862853</v>
      </c>
      <c r="IM392" s="8">
        <f t="shared" si="5704"/>
        <v>507.0862853</v>
      </c>
      <c r="IN392" s="8">
        <f t="shared" si="5704"/>
        <v>640.2604612</v>
      </c>
      <c r="IO392" s="52">
        <f t="shared" si="55"/>
        <v>6146.500428</v>
      </c>
      <c r="IP392" s="8">
        <f t="shared" ref="IP392:JA392" si="5705">CC392+FA392</f>
        <v>409.1945802</v>
      </c>
      <c r="IQ392" s="8">
        <f t="shared" si="5705"/>
        <v>446.8835546</v>
      </c>
      <c r="IR392" s="8">
        <f t="shared" si="5705"/>
        <v>500.7249468</v>
      </c>
      <c r="IS392" s="8">
        <f t="shared" si="5705"/>
        <v>500.7249468</v>
      </c>
      <c r="IT392" s="8">
        <f t="shared" si="5705"/>
        <v>511.4932252</v>
      </c>
      <c r="IU392" s="8">
        <f t="shared" si="5705"/>
        <v>543.7980605</v>
      </c>
      <c r="IV392" s="8">
        <f t="shared" si="5705"/>
        <v>635.3284271</v>
      </c>
      <c r="IW392" s="8">
        <f t="shared" si="5705"/>
        <v>608.407731</v>
      </c>
      <c r="IX392" s="8">
        <f t="shared" si="5705"/>
        <v>565.3346173</v>
      </c>
      <c r="IY392" s="8">
        <f t="shared" si="5705"/>
        <v>533.029782</v>
      </c>
      <c r="IZ392" s="8">
        <f t="shared" si="5705"/>
        <v>533.029782</v>
      </c>
      <c r="JA392" s="8">
        <f t="shared" si="5705"/>
        <v>673.0174016</v>
      </c>
      <c r="JB392" s="52">
        <f t="shared" si="57"/>
        <v>6460.967055</v>
      </c>
      <c r="JC392" s="2"/>
      <c r="JD392" s="2"/>
      <c r="JE392" s="19">
        <f t="shared" si="58"/>
        <v>0</v>
      </c>
      <c r="JF392" s="19">
        <f t="shared" si="59"/>
        <v>0</v>
      </c>
      <c r="JG392" s="48">
        <f t="shared" si="60"/>
        <v>0</v>
      </c>
      <c r="JH392" s="48">
        <f t="shared" si="61"/>
        <v>0</v>
      </c>
      <c r="JI392" s="48">
        <f t="shared" si="62"/>
        <v>0</v>
      </c>
      <c r="JJ392" s="48">
        <f t="shared" si="63"/>
        <v>0</v>
      </c>
      <c r="JK392" s="48">
        <f t="shared" si="64"/>
        <v>0</v>
      </c>
    </row>
    <row r="393" ht="19.5" customHeight="1" outlineLevel="1">
      <c r="A393" s="2"/>
      <c r="B393" s="13" t="s">
        <v>25</v>
      </c>
      <c r="C393" s="56">
        <f>'ОПУ БС'!$C393/12*'ОПУ БС'!L393</f>
        <v>34.68675365</v>
      </c>
      <c r="D393" s="56">
        <f>'ОПУ БС'!$C393/12*'ОПУ БС'!M393</f>
        <v>37.88158623</v>
      </c>
      <c r="E393" s="56">
        <f>'ОПУ БС'!$C393/12*'ОПУ БС'!N393</f>
        <v>42.44563276</v>
      </c>
      <c r="F393" s="56">
        <f>'ОПУ БС'!$C393/12*'ОПУ БС'!O393</f>
        <v>42.44563276</v>
      </c>
      <c r="G393" s="56">
        <f>'ОПУ БС'!$C393/12*'ОПУ БС'!P393</f>
        <v>43.35844207</v>
      </c>
      <c r="H393" s="56">
        <f>'ОПУ БС'!$C393/12*'ОПУ БС'!Q393</f>
        <v>46.09686999</v>
      </c>
      <c r="I393" s="56">
        <f>'ОПУ БС'!$C393/12*'ОПУ БС'!R393</f>
        <v>52.94293979</v>
      </c>
      <c r="J393" s="56">
        <f>'ОПУ БС'!$C393/12*'ОПУ БС'!S393</f>
        <v>40.62001415</v>
      </c>
      <c r="K393" s="56">
        <f>'ОПУ БС'!$C393/12*'ОПУ БС'!T393</f>
        <v>47.9224886</v>
      </c>
      <c r="L393" s="56">
        <f>'ОПУ БС'!$C393/12*'ОПУ БС'!U393</f>
        <v>45.18406068</v>
      </c>
      <c r="M393" s="56">
        <f>'ОПУ БС'!$C393/12*'ОПУ БС'!V393</f>
        <v>57.05058167</v>
      </c>
      <c r="N393" s="56">
        <f>'ОПУ БС'!$C393/12*'ОПУ БС'!W393</f>
        <v>57.05058167</v>
      </c>
      <c r="O393" s="10">
        <f t="shared" si="21"/>
        <v>547.685584</v>
      </c>
      <c r="P393" s="56">
        <f>'ОПУ БС'!$D393/12*'ОПУ БС'!L393</f>
        <v>34.38126594</v>
      </c>
      <c r="Q393" s="56">
        <f>'ОПУ БС'!$D393/12*'ОПУ БС'!M393</f>
        <v>37.54796149</v>
      </c>
      <c r="R393" s="56">
        <f>'ОПУ БС'!$D393/12*'ОПУ БС'!N393</f>
        <v>42.07181227</v>
      </c>
      <c r="S393" s="56">
        <f>'ОПУ БС'!$D393/12*'ОПУ БС'!O393</f>
        <v>42.07181227</v>
      </c>
      <c r="T393" s="56">
        <f>'ОПУ БС'!$D393/12*'ОПУ БС'!P393</f>
        <v>42.97658242</v>
      </c>
      <c r="U393" s="56">
        <f>'ОПУ БС'!$D393/12*'ОПУ БС'!Q393</f>
        <v>45.69089289</v>
      </c>
      <c r="V393" s="56">
        <f>'ОПУ БС'!$D393/12*'ОПУ БС'!R393</f>
        <v>52.47666907</v>
      </c>
      <c r="W393" s="56">
        <f>'ОПУ БС'!$D393/12*'ОПУ БС'!S393</f>
        <v>40.26227196</v>
      </c>
      <c r="X393" s="56">
        <f>'ОПУ БС'!$D393/12*'ОПУ БС'!T393</f>
        <v>47.50043321</v>
      </c>
      <c r="Y393" s="56">
        <f>'ОПУ БС'!$D393/12*'ОПУ БС'!U393</f>
        <v>44.78612274</v>
      </c>
      <c r="Z393" s="56">
        <f>'ОПУ БС'!$D393/12*'ОПУ БС'!V393</f>
        <v>56.54813477</v>
      </c>
      <c r="AA393" s="56">
        <f>'ОПУ БС'!$D393/12*'ОПУ БС'!W393</f>
        <v>56.54813477</v>
      </c>
      <c r="AB393" s="10">
        <f t="shared" si="23"/>
        <v>542.8620938</v>
      </c>
      <c r="AC393" s="56">
        <f>'ОПУ БС'!$E393/12*'ОПУ БС'!L393</f>
        <v>33.77216167</v>
      </c>
      <c r="AD393" s="56">
        <f>'ОПУ БС'!$E393/12*'ОПУ БС'!M393</f>
        <v>36.8827555</v>
      </c>
      <c r="AE393" s="56">
        <f>'ОПУ БС'!$E393/12*'ОПУ БС'!N393</f>
        <v>41.32646099</v>
      </c>
      <c r="AF393" s="56">
        <f>'ОПУ БС'!$E393/12*'ОПУ БС'!O393</f>
        <v>41.32646099</v>
      </c>
      <c r="AG393" s="56">
        <f>'ОПУ БС'!$E393/12*'ОПУ БС'!P393</f>
        <v>42.21520208</v>
      </c>
      <c r="AH393" s="56">
        <f>'ОПУ БС'!$E393/12*'ОПУ БС'!Q393</f>
        <v>44.88142537</v>
      </c>
      <c r="AI393" s="56">
        <f>'ОПУ БС'!$E393/12*'ОПУ БС'!R393</f>
        <v>51.5469836</v>
      </c>
      <c r="AJ393" s="56">
        <f>'ОПУ БС'!$E393/12*'ОПУ БС'!S393</f>
        <v>39.54897879</v>
      </c>
      <c r="AK393" s="56">
        <f>'ОПУ БС'!$E393/12*'ОПУ БС'!T393</f>
        <v>46.65890757</v>
      </c>
      <c r="AL393" s="56">
        <f>'ОПУ БС'!$E393/12*'ОПУ БС'!U393</f>
        <v>43.99268428</v>
      </c>
      <c r="AM393" s="56">
        <f>'ОПУ БС'!$E393/12*'ОПУ БС'!V393</f>
        <v>55.54631853</v>
      </c>
      <c r="AN393" s="56">
        <f>'ОПУ БС'!$E393/12*'ОПУ БС'!W393</f>
        <v>55.54631853</v>
      </c>
      <c r="AO393" s="10">
        <f t="shared" si="25"/>
        <v>533.2446579</v>
      </c>
      <c r="AP393" s="56">
        <f>'ОПУ БС'!$F393/12*'ОПУ БС'!L393</f>
        <v>33.84363562</v>
      </c>
      <c r="AQ393" s="56">
        <f>'ОПУ БС'!$F393/12*'ОПУ БС'!M393</f>
        <v>36.96081259</v>
      </c>
      <c r="AR393" s="56">
        <f>'ОПУ БС'!$F393/12*'ОПУ БС'!N393</f>
        <v>41.41392254</v>
      </c>
      <c r="AS393" s="56">
        <f>'ОПУ БС'!$F393/12*'ОПУ БС'!O393</f>
        <v>41.41392254</v>
      </c>
      <c r="AT393" s="56">
        <f>'ОПУ БС'!$F393/12*'ОПУ БС'!P393</f>
        <v>42.30454453</v>
      </c>
      <c r="AU393" s="56">
        <f>'ОПУ БС'!$F393/12*'ОПУ БС'!Q393</f>
        <v>44.9764105</v>
      </c>
      <c r="AV393" s="56">
        <f>'ОПУ БС'!$F393/12*'ОПУ БС'!R393</f>
        <v>51.65607543</v>
      </c>
      <c r="AW393" s="56">
        <f>'ОПУ БС'!$F393/12*'ОПУ БС'!S393</f>
        <v>39.63267856</v>
      </c>
      <c r="AX393" s="56">
        <f>'ОПУ БС'!$F393/12*'ОПУ БС'!T393</f>
        <v>46.75765448</v>
      </c>
      <c r="AY393" s="56">
        <f>'ОПУ БС'!$F393/12*'ОПУ БС'!U393</f>
        <v>44.08578851</v>
      </c>
      <c r="AZ393" s="56">
        <f>'ОПУ БС'!$F393/12*'ОПУ БС'!V393</f>
        <v>55.66387438</v>
      </c>
      <c r="BA393" s="56">
        <f>'ОПУ БС'!$F393/12*'ОПУ БС'!W393</f>
        <v>55.66387438</v>
      </c>
      <c r="BB393" s="10">
        <f t="shared" si="27"/>
        <v>534.3731941</v>
      </c>
      <c r="BC393" s="56">
        <f>'ОПУ БС'!$G393/12*'ОПУ БС'!L393</f>
        <v>34.41852746</v>
      </c>
      <c r="BD393" s="56">
        <f>'ОПУ БС'!$G393/12*'ОПУ БС'!M393</f>
        <v>37.58865499</v>
      </c>
      <c r="BE393" s="56">
        <f>'ОПУ БС'!$G393/12*'ОПУ БС'!N393</f>
        <v>42.1174086</v>
      </c>
      <c r="BF393" s="56">
        <f>'ОПУ БС'!$G393/12*'ОПУ БС'!O393</f>
        <v>42.1174086</v>
      </c>
      <c r="BG393" s="56">
        <f>'ОПУ БС'!$G393/12*'ОПУ БС'!P393</f>
        <v>43.02315932</v>
      </c>
      <c r="BH393" s="56">
        <f>'ОПУ БС'!$G393/12*'ОПУ БС'!Q393</f>
        <v>45.74041149</v>
      </c>
      <c r="BI393" s="56">
        <f>'ОПУ БС'!$G393/12*'ОПУ БС'!R393</f>
        <v>52.53354191</v>
      </c>
      <c r="BJ393" s="56">
        <f>'ОПУ БС'!$G393/12*'ОПУ БС'!S393</f>
        <v>40.30590715</v>
      </c>
      <c r="BK393" s="56">
        <f>'ОПУ БС'!$G393/12*'ОПУ БС'!T393</f>
        <v>47.55191293</v>
      </c>
      <c r="BL393" s="56">
        <f>'ОПУ БС'!$G393/12*'ОПУ БС'!U393</f>
        <v>44.83466077</v>
      </c>
      <c r="BM393" s="56">
        <f>'ОПУ БС'!$G393/12*'ОПУ БС'!V393</f>
        <v>56.60942016</v>
      </c>
      <c r="BN393" s="56">
        <f>'ОПУ БС'!$G393/12*'ОПУ БС'!W393</f>
        <v>56.60942016</v>
      </c>
      <c r="BO393" s="10">
        <f t="shared" si="29"/>
        <v>543.4504335</v>
      </c>
      <c r="BP393" s="56">
        <f>'ОПУ БС'!$H393/12*'ОПУ БС'!L393</f>
        <v>35.4724158</v>
      </c>
      <c r="BQ393" s="56">
        <f>'ОПУ БС'!$H393/12*'ОПУ БС'!M393</f>
        <v>38.73961199</v>
      </c>
      <c r="BR393" s="56">
        <f>'ОПУ БС'!$H393/12*'ОПУ БС'!N393</f>
        <v>43.40703512</v>
      </c>
      <c r="BS393" s="56">
        <f>'ОПУ БС'!$H393/12*'ОПУ БС'!O393</f>
        <v>43.40703512</v>
      </c>
      <c r="BT393" s="56">
        <f>'ОПУ БС'!$H393/12*'ОПУ БС'!P393</f>
        <v>44.34051975</v>
      </c>
      <c r="BU393" s="56">
        <f>'ОПУ БС'!$H393/12*'ОПУ БС'!Q393</f>
        <v>47.14097362</v>
      </c>
      <c r="BV393" s="56">
        <f>'ОПУ БС'!$H393/12*'ОПУ БС'!R393</f>
        <v>54.14210832</v>
      </c>
      <c r="BW393" s="56">
        <f>'ОПУ БС'!$H393/12*'ОПУ БС'!S393</f>
        <v>41.54006587</v>
      </c>
      <c r="BX393" s="56">
        <f>'ОПУ БС'!$H393/12*'ОПУ БС'!T393</f>
        <v>49.00794288</v>
      </c>
      <c r="BY393" s="56">
        <f>'ОПУ БС'!$H393/12*'ОПУ БС'!U393</f>
        <v>46.207489</v>
      </c>
      <c r="BZ393" s="56">
        <f>'ОПУ БС'!$H393/12*'ОПУ БС'!V393</f>
        <v>58.34278914</v>
      </c>
      <c r="CA393" s="56">
        <f>'ОПУ БС'!$H393/12*'ОПУ БС'!W393</f>
        <v>58.34278914</v>
      </c>
      <c r="CB393" s="10">
        <f t="shared" si="31"/>
        <v>560.0907757</v>
      </c>
      <c r="CC393" s="56">
        <f>'ОПУ БС'!$I393/12*'ОПУ БС'!L393</f>
        <v>36.50716608</v>
      </c>
      <c r="CD393" s="56">
        <f>'ОПУ БС'!$I393/12*'ОПУ БС'!M393</f>
        <v>39.86966822</v>
      </c>
      <c r="CE393" s="56">
        <f>'ОПУ БС'!$I393/12*'ОПУ БС'!N393</f>
        <v>44.6732427</v>
      </c>
      <c r="CF393" s="56">
        <f>'ОПУ БС'!$I393/12*'ОПУ БС'!O393</f>
        <v>44.6732427</v>
      </c>
      <c r="CG393" s="56">
        <f>'ОПУ БС'!$I393/12*'ОПУ БС'!P393</f>
        <v>45.6339576</v>
      </c>
      <c r="CH393" s="56">
        <f>'ОПУ БС'!$I393/12*'ОПУ БС'!Q393</f>
        <v>48.51610229</v>
      </c>
      <c r="CI393" s="56">
        <f>'ОПУ БС'!$I393/12*'ОПУ БС'!R393</f>
        <v>55.72146402</v>
      </c>
      <c r="CJ393" s="56">
        <f>'ОПУ БС'!$I393/12*'ОПУ БС'!S393</f>
        <v>42.75181291</v>
      </c>
      <c r="CK393" s="56">
        <f>'ОПУ БС'!$I393/12*'ОПУ БС'!T393</f>
        <v>50.43753208</v>
      </c>
      <c r="CL393" s="56">
        <f>'ОПУ БС'!$I393/12*'ОПУ БС'!U393</f>
        <v>47.55538739</v>
      </c>
      <c r="CM393" s="56">
        <f>'ОПУ БС'!$I393/12*'ОПУ БС'!V393</f>
        <v>60.04468105</v>
      </c>
      <c r="CN393" s="56">
        <f>'ОПУ БС'!$I393/12*'ОПУ БС'!W393</f>
        <v>60.04468105</v>
      </c>
      <c r="CO393" s="10">
        <f t="shared" si="33"/>
        <v>576.4289381</v>
      </c>
      <c r="CP393" s="2"/>
      <c r="CQ393" s="2"/>
      <c r="CR393" s="48">
        <f>O393-'ОПУ БС'!C393</f>
        <v>0</v>
      </c>
      <c r="CS393" s="48">
        <f>AB393-'ОПУ БС'!D393</f>
        <v>0</v>
      </c>
      <c r="CT393" s="48">
        <f>AO393-'ОПУ БС'!E393</f>
        <v>0</v>
      </c>
      <c r="CU393" s="48">
        <f>BB393-'ОПУ БС'!F393</f>
        <v>0</v>
      </c>
      <c r="CV393" s="48">
        <f>BO393-'ОПУ БС'!G393</f>
        <v>0</v>
      </c>
      <c r="CW393" s="48">
        <f>CB393-'ОПУ БС'!H393</f>
        <v>0</v>
      </c>
      <c r="CX393" s="48">
        <f>CO393-'ОПУ БС'!I393</f>
        <v>0</v>
      </c>
      <c r="CY393" s="2"/>
      <c r="CZ393" s="2"/>
      <c r="DA393" s="57"/>
      <c r="DB393" s="57"/>
      <c r="DC393" s="57"/>
      <c r="DD393" s="57"/>
      <c r="DE393" s="57"/>
      <c r="DF393" s="57"/>
      <c r="DG393" s="57"/>
      <c r="DH393" s="57"/>
      <c r="DI393" s="57"/>
      <c r="DJ393" s="57"/>
      <c r="DK393" s="57"/>
      <c r="DL393" s="57"/>
      <c r="DM393" s="55">
        <f t="shared" si="35"/>
        <v>0</v>
      </c>
      <c r="DN393" s="57"/>
      <c r="DO393" s="57"/>
      <c r="DP393" s="57"/>
      <c r="DQ393" s="57"/>
      <c r="DR393" s="57"/>
      <c r="DS393" s="57"/>
      <c r="DT393" s="57"/>
      <c r="DU393" s="57"/>
      <c r="DV393" s="57"/>
      <c r="DW393" s="57"/>
      <c r="DX393" s="57"/>
      <c r="DY393" s="57"/>
      <c r="DZ393" s="50">
        <f t="shared" si="37"/>
        <v>0</v>
      </c>
      <c r="EA393" s="57"/>
      <c r="EB393" s="57"/>
      <c r="EC393" s="57"/>
      <c r="ED393" s="57"/>
      <c r="EE393" s="57"/>
      <c r="EF393" s="57"/>
      <c r="EG393" s="57"/>
      <c r="EH393" s="57"/>
      <c r="EI393" s="57"/>
      <c r="EJ393" s="57"/>
      <c r="EK393" s="57"/>
      <c r="EL393" s="57"/>
      <c r="EM393" s="50">
        <f t="shared" si="39"/>
        <v>0</v>
      </c>
      <c r="EN393" s="57"/>
      <c r="EO393" s="57"/>
      <c r="EP393" s="57"/>
      <c r="EQ393" s="57"/>
      <c r="ER393" s="57"/>
      <c r="ES393" s="57"/>
      <c r="ET393" s="57"/>
      <c r="EU393" s="57"/>
      <c r="EV393" s="57"/>
      <c r="EW393" s="57"/>
      <c r="EX393" s="57"/>
      <c r="EY393" s="57"/>
      <c r="EZ393" s="51">
        <f t="shared" si="41"/>
        <v>0</v>
      </c>
      <c r="FA393" s="57"/>
      <c r="FB393" s="57"/>
      <c r="FC393" s="57"/>
      <c r="FD393" s="57"/>
      <c r="FE393" s="57"/>
      <c r="FF393" s="57"/>
      <c r="FG393" s="57"/>
      <c r="FH393" s="57"/>
      <c r="FI393" s="57"/>
      <c r="FJ393" s="57"/>
      <c r="FK393" s="57"/>
      <c r="FL393" s="57"/>
      <c r="FM393" s="51">
        <f t="shared" si="43"/>
        <v>0</v>
      </c>
      <c r="FN393" s="2"/>
      <c r="FO393" s="2"/>
      <c r="FP393" s="56">
        <f t="shared" ref="FP393:GA393" si="5706">C393</f>
        <v>34.68675365</v>
      </c>
      <c r="FQ393" s="56">
        <f t="shared" si="5706"/>
        <v>37.88158623</v>
      </c>
      <c r="FR393" s="56">
        <f t="shared" si="5706"/>
        <v>42.44563276</v>
      </c>
      <c r="FS393" s="56">
        <f t="shared" si="5706"/>
        <v>42.44563276</v>
      </c>
      <c r="FT393" s="56">
        <f t="shared" si="5706"/>
        <v>43.35844207</v>
      </c>
      <c r="FU393" s="56">
        <f t="shared" si="5706"/>
        <v>46.09686999</v>
      </c>
      <c r="FV393" s="56">
        <f t="shared" si="5706"/>
        <v>52.94293979</v>
      </c>
      <c r="FW393" s="56">
        <f t="shared" si="5706"/>
        <v>40.62001415</v>
      </c>
      <c r="FX393" s="56">
        <f t="shared" si="5706"/>
        <v>47.9224886</v>
      </c>
      <c r="FY393" s="56">
        <f t="shared" si="5706"/>
        <v>45.18406068</v>
      </c>
      <c r="FZ393" s="56">
        <f t="shared" si="5706"/>
        <v>57.05058167</v>
      </c>
      <c r="GA393" s="56">
        <f t="shared" si="5706"/>
        <v>57.05058167</v>
      </c>
      <c r="GB393" s="52">
        <f t="shared" si="45"/>
        <v>547.685584</v>
      </c>
      <c r="GC393" s="56">
        <f t="shared" ref="GC393:GN393" si="5707">P393</f>
        <v>34.38126594</v>
      </c>
      <c r="GD393" s="56">
        <f t="shared" si="5707"/>
        <v>37.54796149</v>
      </c>
      <c r="GE393" s="56">
        <f t="shared" si="5707"/>
        <v>42.07181227</v>
      </c>
      <c r="GF393" s="56">
        <f t="shared" si="5707"/>
        <v>42.07181227</v>
      </c>
      <c r="GG393" s="56">
        <f t="shared" si="5707"/>
        <v>42.97658242</v>
      </c>
      <c r="GH393" s="56">
        <f t="shared" si="5707"/>
        <v>45.69089289</v>
      </c>
      <c r="GI393" s="56">
        <f t="shared" si="5707"/>
        <v>52.47666907</v>
      </c>
      <c r="GJ393" s="56">
        <f t="shared" si="5707"/>
        <v>40.26227196</v>
      </c>
      <c r="GK393" s="56">
        <f t="shared" si="5707"/>
        <v>47.50043321</v>
      </c>
      <c r="GL393" s="56">
        <f t="shared" si="5707"/>
        <v>44.78612274</v>
      </c>
      <c r="GM393" s="56">
        <f t="shared" si="5707"/>
        <v>56.54813477</v>
      </c>
      <c r="GN393" s="56">
        <f t="shared" si="5707"/>
        <v>56.54813477</v>
      </c>
      <c r="GO393" s="52">
        <f t="shared" si="47"/>
        <v>542.8620938</v>
      </c>
      <c r="GP393" s="8">
        <f t="shared" ref="GP393:HA393" si="5708">AC393+DA393</f>
        <v>33.77216167</v>
      </c>
      <c r="GQ393" s="8">
        <f t="shared" si="5708"/>
        <v>36.8827555</v>
      </c>
      <c r="GR393" s="8">
        <f t="shared" si="5708"/>
        <v>41.32646099</v>
      </c>
      <c r="GS393" s="8">
        <f t="shared" si="5708"/>
        <v>41.32646099</v>
      </c>
      <c r="GT393" s="8">
        <f t="shared" si="5708"/>
        <v>42.21520208</v>
      </c>
      <c r="GU393" s="8">
        <f t="shared" si="5708"/>
        <v>44.88142537</v>
      </c>
      <c r="GV393" s="8">
        <f t="shared" si="5708"/>
        <v>51.5469836</v>
      </c>
      <c r="GW393" s="8">
        <f t="shared" si="5708"/>
        <v>39.54897879</v>
      </c>
      <c r="GX393" s="8">
        <f t="shared" si="5708"/>
        <v>46.65890757</v>
      </c>
      <c r="GY393" s="8">
        <f t="shared" si="5708"/>
        <v>43.99268428</v>
      </c>
      <c r="GZ393" s="8">
        <f t="shared" si="5708"/>
        <v>55.54631853</v>
      </c>
      <c r="HA393" s="8">
        <f t="shared" si="5708"/>
        <v>55.54631853</v>
      </c>
      <c r="HB393" s="52">
        <f t="shared" si="49"/>
        <v>533.2446579</v>
      </c>
      <c r="HC393" s="8">
        <f t="shared" ref="HC393:HN393" si="5709">AP393+DN393</f>
        <v>33.84363562</v>
      </c>
      <c r="HD393" s="8">
        <f t="shared" si="5709"/>
        <v>36.96081259</v>
      </c>
      <c r="HE393" s="8">
        <f t="shared" si="5709"/>
        <v>41.41392254</v>
      </c>
      <c r="HF393" s="8">
        <f t="shared" si="5709"/>
        <v>41.41392254</v>
      </c>
      <c r="HG393" s="8">
        <f t="shared" si="5709"/>
        <v>42.30454453</v>
      </c>
      <c r="HH393" s="8">
        <f t="shared" si="5709"/>
        <v>44.9764105</v>
      </c>
      <c r="HI393" s="8">
        <f t="shared" si="5709"/>
        <v>51.65607543</v>
      </c>
      <c r="HJ393" s="8">
        <f t="shared" si="5709"/>
        <v>39.63267856</v>
      </c>
      <c r="HK393" s="8">
        <f t="shared" si="5709"/>
        <v>46.75765448</v>
      </c>
      <c r="HL393" s="8">
        <f t="shared" si="5709"/>
        <v>44.08578851</v>
      </c>
      <c r="HM393" s="8">
        <f t="shared" si="5709"/>
        <v>55.66387438</v>
      </c>
      <c r="HN393" s="8">
        <f t="shared" si="5709"/>
        <v>55.66387438</v>
      </c>
      <c r="HO393" s="52">
        <f t="shared" si="51"/>
        <v>534.3731941</v>
      </c>
      <c r="HP393" s="8">
        <f t="shared" ref="HP393:IA393" si="5710">BC393+EA393</f>
        <v>34.41852746</v>
      </c>
      <c r="HQ393" s="8">
        <f t="shared" si="5710"/>
        <v>37.58865499</v>
      </c>
      <c r="HR393" s="8">
        <f t="shared" si="5710"/>
        <v>42.1174086</v>
      </c>
      <c r="HS393" s="8">
        <f t="shared" si="5710"/>
        <v>42.1174086</v>
      </c>
      <c r="HT393" s="8">
        <f t="shared" si="5710"/>
        <v>43.02315932</v>
      </c>
      <c r="HU393" s="8">
        <f t="shared" si="5710"/>
        <v>45.74041149</v>
      </c>
      <c r="HV393" s="8">
        <f t="shared" si="5710"/>
        <v>52.53354191</v>
      </c>
      <c r="HW393" s="8">
        <f t="shared" si="5710"/>
        <v>40.30590715</v>
      </c>
      <c r="HX393" s="8">
        <f t="shared" si="5710"/>
        <v>47.55191293</v>
      </c>
      <c r="HY393" s="8">
        <f t="shared" si="5710"/>
        <v>44.83466077</v>
      </c>
      <c r="HZ393" s="8">
        <f t="shared" si="5710"/>
        <v>56.60942016</v>
      </c>
      <c r="IA393" s="8">
        <f t="shared" si="5710"/>
        <v>56.60942016</v>
      </c>
      <c r="IB393" s="52">
        <f t="shared" si="53"/>
        <v>543.4504335</v>
      </c>
      <c r="IC393" s="8">
        <f t="shared" ref="IC393:IN393" si="5711">BP393+EN393</f>
        <v>35.4724158</v>
      </c>
      <c r="ID393" s="8">
        <f t="shared" si="5711"/>
        <v>38.73961199</v>
      </c>
      <c r="IE393" s="8">
        <f t="shared" si="5711"/>
        <v>43.40703512</v>
      </c>
      <c r="IF393" s="8">
        <f t="shared" si="5711"/>
        <v>43.40703512</v>
      </c>
      <c r="IG393" s="8">
        <f t="shared" si="5711"/>
        <v>44.34051975</v>
      </c>
      <c r="IH393" s="8">
        <f t="shared" si="5711"/>
        <v>47.14097362</v>
      </c>
      <c r="II393" s="8">
        <f t="shared" si="5711"/>
        <v>54.14210832</v>
      </c>
      <c r="IJ393" s="8">
        <f t="shared" si="5711"/>
        <v>41.54006587</v>
      </c>
      <c r="IK393" s="8">
        <f t="shared" si="5711"/>
        <v>49.00794288</v>
      </c>
      <c r="IL393" s="8">
        <f t="shared" si="5711"/>
        <v>46.207489</v>
      </c>
      <c r="IM393" s="8">
        <f t="shared" si="5711"/>
        <v>58.34278914</v>
      </c>
      <c r="IN393" s="8">
        <f t="shared" si="5711"/>
        <v>58.34278914</v>
      </c>
      <c r="IO393" s="52">
        <f t="shared" si="55"/>
        <v>560.0907757</v>
      </c>
      <c r="IP393" s="8">
        <f t="shared" ref="IP393:JA393" si="5712">CC393+FA393</f>
        <v>36.50716608</v>
      </c>
      <c r="IQ393" s="8">
        <f t="shared" si="5712"/>
        <v>39.86966822</v>
      </c>
      <c r="IR393" s="8">
        <f t="shared" si="5712"/>
        <v>44.6732427</v>
      </c>
      <c r="IS393" s="8">
        <f t="shared" si="5712"/>
        <v>44.6732427</v>
      </c>
      <c r="IT393" s="8">
        <f t="shared" si="5712"/>
        <v>45.6339576</v>
      </c>
      <c r="IU393" s="8">
        <f t="shared" si="5712"/>
        <v>48.51610229</v>
      </c>
      <c r="IV393" s="8">
        <f t="shared" si="5712"/>
        <v>55.72146402</v>
      </c>
      <c r="IW393" s="8">
        <f t="shared" si="5712"/>
        <v>42.75181291</v>
      </c>
      <c r="IX393" s="8">
        <f t="shared" si="5712"/>
        <v>50.43753208</v>
      </c>
      <c r="IY393" s="8">
        <f t="shared" si="5712"/>
        <v>47.55538739</v>
      </c>
      <c r="IZ393" s="8">
        <f t="shared" si="5712"/>
        <v>60.04468105</v>
      </c>
      <c r="JA393" s="8">
        <f t="shared" si="5712"/>
        <v>60.04468105</v>
      </c>
      <c r="JB393" s="52">
        <f t="shared" si="57"/>
        <v>576.4289381</v>
      </c>
      <c r="JC393" s="2"/>
      <c r="JD393" s="2"/>
      <c r="JE393" s="19">
        <f t="shared" si="58"/>
        <v>0</v>
      </c>
      <c r="JF393" s="19">
        <f t="shared" si="59"/>
        <v>0</v>
      </c>
      <c r="JG393" s="48">
        <f t="shared" si="60"/>
        <v>0</v>
      </c>
      <c r="JH393" s="48">
        <f t="shared" si="61"/>
        <v>0</v>
      </c>
      <c r="JI393" s="48">
        <f t="shared" si="62"/>
        <v>0</v>
      </c>
      <c r="JJ393" s="48">
        <f t="shared" si="63"/>
        <v>0</v>
      </c>
      <c r="JK393" s="48">
        <f t="shared" si="64"/>
        <v>0</v>
      </c>
    </row>
    <row r="394" ht="19.5" customHeight="1" outlineLevel="1">
      <c r="A394" s="2"/>
      <c r="B394" s="13" t="s">
        <v>26</v>
      </c>
      <c r="C394" s="56">
        <f>'ОПУ БС'!$C394/12*'ОПУ БС'!L394</f>
        <v>21.75153165</v>
      </c>
      <c r="D394" s="56">
        <f>'ОПУ БС'!$C394/12*'ОПУ БС'!M394</f>
        <v>23.7549622</v>
      </c>
      <c r="E394" s="56">
        <f>'ОПУ БС'!$C394/12*'ОПУ БС'!N394</f>
        <v>26.61700583</v>
      </c>
      <c r="F394" s="56">
        <f>'ОПУ БС'!$C394/12*'ОПУ БС'!O394</f>
        <v>26.61700583</v>
      </c>
      <c r="G394" s="56">
        <f>'ОПУ БС'!$C394/12*'ОПУ БС'!P394</f>
        <v>27.18941456</v>
      </c>
      <c r="H394" s="56">
        <f>'ОПУ БС'!$C394/12*'ОПУ БС'!Q394</f>
        <v>28.90664075</v>
      </c>
      <c r="I394" s="56">
        <f>'ОПУ БС'!$C394/12*'ОПУ БС'!R394</f>
        <v>33.1997062</v>
      </c>
      <c r="J394" s="56">
        <f>'ОПУ БС'!$C394/12*'ОПУ БС'!S394</f>
        <v>32.34109311</v>
      </c>
      <c r="K394" s="56">
        <f>'ОПУ БС'!$C394/12*'ОПУ БС'!T394</f>
        <v>26.04459711</v>
      </c>
      <c r="L394" s="56">
        <f>'ОПУ БС'!$C394/12*'ОПУ БС'!U394</f>
        <v>28.33423202</v>
      </c>
      <c r="M394" s="56">
        <f>'ОПУ БС'!$C394/12*'ОПУ БС'!V394</f>
        <v>32.91350184</v>
      </c>
      <c r="N394" s="56">
        <f>'ОПУ БС'!$C394/12*'ОПУ БС'!W394</f>
        <v>35.77554548</v>
      </c>
      <c r="O394" s="10">
        <f t="shared" si="21"/>
        <v>343.4452366</v>
      </c>
      <c r="P394" s="56">
        <f>'ОПУ БС'!$D394/12*'ОПУ БС'!L394</f>
        <v>18.5504635</v>
      </c>
      <c r="Q394" s="56">
        <f>'ОПУ БС'!$D394/12*'ОПУ БС'!M394</f>
        <v>20.25905882</v>
      </c>
      <c r="R394" s="56">
        <f>'ОПУ БС'!$D394/12*'ОПУ БС'!N394</f>
        <v>22.69990928</v>
      </c>
      <c r="S394" s="56">
        <f>'ОПУ БС'!$D394/12*'ОПУ БС'!O394</f>
        <v>22.69990928</v>
      </c>
      <c r="T394" s="56">
        <f>'ОПУ БС'!$D394/12*'ОПУ БС'!P394</f>
        <v>23.18807937</v>
      </c>
      <c r="U394" s="56">
        <f>'ОПУ БС'!$D394/12*'ОПУ БС'!Q394</f>
        <v>24.65258965</v>
      </c>
      <c r="V394" s="56">
        <f>'ОПУ БС'!$D394/12*'ОПУ БС'!R394</f>
        <v>28.31386534</v>
      </c>
      <c r="W394" s="56">
        <f>'ОПУ БС'!$D394/12*'ОПУ БС'!S394</f>
        <v>27.5816102</v>
      </c>
      <c r="X394" s="56">
        <f>'ОПУ БС'!$D394/12*'ОПУ БС'!T394</f>
        <v>22.21173919</v>
      </c>
      <c r="Y394" s="56">
        <f>'ОПУ БС'!$D394/12*'ОПУ БС'!U394</f>
        <v>24.16441955</v>
      </c>
      <c r="Z394" s="56">
        <f>'ОПУ БС'!$D394/12*'ОПУ БС'!V394</f>
        <v>28.06978029</v>
      </c>
      <c r="AA394" s="56">
        <f>'ОПУ БС'!$D394/12*'ОПУ БС'!W394</f>
        <v>30.51063075</v>
      </c>
      <c r="AB394" s="10">
        <f t="shared" si="23"/>
        <v>292.9020552</v>
      </c>
      <c r="AC394" s="56">
        <f>'ОПУ БС'!$E394/12*'ОПУ БС'!L394</f>
        <v>15.97182335</v>
      </c>
      <c r="AD394" s="56">
        <f>'ОПУ БС'!$E394/12*'ОПУ БС'!M394</f>
        <v>17.44291235</v>
      </c>
      <c r="AE394" s="56">
        <f>'ОПУ БС'!$E394/12*'ОПУ БС'!N394</f>
        <v>19.54446805</v>
      </c>
      <c r="AF394" s="56">
        <f>'ОПУ БС'!$E394/12*'ОПУ БС'!O394</f>
        <v>19.54446805</v>
      </c>
      <c r="AG394" s="56">
        <f>'ОПУ БС'!$E394/12*'ОПУ БС'!P394</f>
        <v>19.96477919</v>
      </c>
      <c r="AH394" s="56">
        <f>'ОПУ БС'!$E394/12*'ОПУ БС'!Q394</f>
        <v>21.22571262</v>
      </c>
      <c r="AI394" s="56">
        <f>'ОПУ БС'!$E394/12*'ОПУ БС'!R394</f>
        <v>24.37804617</v>
      </c>
      <c r="AJ394" s="56">
        <f>'ОПУ БС'!$E394/12*'ОПУ БС'!S394</f>
        <v>23.74757946</v>
      </c>
      <c r="AK394" s="56">
        <f>'ОПУ БС'!$E394/12*'ОПУ БС'!T394</f>
        <v>19.12415691</v>
      </c>
      <c r="AL394" s="56">
        <f>'ОПУ БС'!$E394/12*'ОПУ БС'!U394</f>
        <v>20.80540148</v>
      </c>
      <c r="AM394" s="56">
        <f>'ОПУ БС'!$E394/12*'ОПУ БС'!V394</f>
        <v>24.1678906</v>
      </c>
      <c r="AN394" s="56">
        <f>'ОПУ БС'!$E394/12*'ОПУ БС'!W394</f>
        <v>26.26944631</v>
      </c>
      <c r="AO394" s="10">
        <f t="shared" si="25"/>
        <v>252.1866845</v>
      </c>
      <c r="AP394" s="56">
        <f>'ОПУ БС'!$F394/12*'ОПУ БС'!L394</f>
        <v>14.37899248</v>
      </c>
      <c r="AQ394" s="56">
        <f>'ОПУ БС'!$F394/12*'ОПУ БС'!M394</f>
        <v>15.70337337</v>
      </c>
      <c r="AR394" s="56">
        <f>'ОПУ БС'!$F394/12*'ОПУ БС'!N394</f>
        <v>17.59534606</v>
      </c>
      <c r="AS394" s="56">
        <f>'ОПУ БС'!$F394/12*'ОПУ БС'!O394</f>
        <v>17.59534606</v>
      </c>
      <c r="AT394" s="56">
        <f>'ОПУ БС'!$F394/12*'ОПУ БС'!P394</f>
        <v>17.9737406</v>
      </c>
      <c r="AU394" s="56">
        <f>'ОПУ БС'!$F394/12*'ОПУ БС'!Q394</f>
        <v>19.10892422</v>
      </c>
      <c r="AV394" s="56">
        <f>'ОПУ БС'!$F394/12*'ОПУ БС'!R394</f>
        <v>21.94688326</v>
      </c>
      <c r="AW394" s="56">
        <f>'ОПУ БС'!$F394/12*'ОПУ БС'!S394</f>
        <v>21.37929145</v>
      </c>
      <c r="AX394" s="56">
        <f>'ОПУ БС'!$F394/12*'ОПУ БС'!T394</f>
        <v>17.21695152</v>
      </c>
      <c r="AY394" s="56">
        <f>'ОПУ БС'!$F394/12*'ОПУ БС'!U394</f>
        <v>18.73052968</v>
      </c>
      <c r="AZ394" s="56">
        <f>'ОПУ БС'!$F394/12*'ОПУ БС'!V394</f>
        <v>21.75768599</v>
      </c>
      <c r="BA394" s="56">
        <f>'ОПУ БС'!$F394/12*'ОПУ БС'!W394</f>
        <v>23.64965868</v>
      </c>
      <c r="BB394" s="10">
        <f t="shared" si="27"/>
        <v>227.0367234</v>
      </c>
      <c r="BC394" s="56">
        <f>'ОПУ БС'!$G394/12*'ОПУ БС'!L394</f>
        <v>13.56300559</v>
      </c>
      <c r="BD394" s="56">
        <f>'ОПУ БС'!$G394/12*'ОПУ БС'!M394</f>
        <v>14.81222979</v>
      </c>
      <c r="BE394" s="56">
        <f>'ОПУ БС'!$G394/12*'ОПУ БС'!N394</f>
        <v>16.59683579</v>
      </c>
      <c r="BF394" s="56">
        <f>'ОПУ БС'!$G394/12*'ОПУ БС'!O394</f>
        <v>16.59683579</v>
      </c>
      <c r="BG394" s="56">
        <f>'ОПУ БС'!$G394/12*'ОПУ БС'!P394</f>
        <v>16.95375699</v>
      </c>
      <c r="BH394" s="56">
        <f>'ОПУ БС'!$G394/12*'ОПУ БС'!Q394</f>
        <v>18.02452058</v>
      </c>
      <c r="BI394" s="56">
        <f>'ОПУ БС'!$G394/12*'ОПУ БС'!R394</f>
        <v>20.70142958</v>
      </c>
      <c r="BJ394" s="56">
        <f>'ОПУ БС'!$G394/12*'ОПУ БС'!S394</f>
        <v>20.16604778</v>
      </c>
      <c r="BK394" s="56">
        <f>'ОПУ БС'!$G394/12*'ОПУ БС'!T394</f>
        <v>16.23991459</v>
      </c>
      <c r="BL394" s="56">
        <f>'ОПУ БС'!$G394/12*'ОПУ БС'!U394</f>
        <v>17.66759939</v>
      </c>
      <c r="BM394" s="56">
        <f>'ОПУ БС'!$G394/12*'ОПУ БС'!V394</f>
        <v>20.52296898</v>
      </c>
      <c r="BN394" s="56">
        <f>'ОПУ БС'!$G394/12*'ОПУ БС'!W394</f>
        <v>22.30757498</v>
      </c>
      <c r="BO394" s="10">
        <f t="shared" si="29"/>
        <v>214.1527198</v>
      </c>
      <c r="BP394" s="56">
        <f>'ОПУ БС'!$H394/12*'ОПУ БС'!L394</f>
        <v>13.34520054</v>
      </c>
      <c r="BQ394" s="56">
        <f>'ОПУ БС'!$H394/12*'ОПУ БС'!M394</f>
        <v>14.57436375</v>
      </c>
      <c r="BR394" s="56">
        <f>'ОПУ БС'!$H394/12*'ОПУ БС'!N394</f>
        <v>16.33031119</v>
      </c>
      <c r="BS394" s="56">
        <f>'ОПУ БС'!$H394/12*'ОПУ БС'!O394</f>
        <v>16.33031119</v>
      </c>
      <c r="BT394" s="56">
        <f>'ОПУ БС'!$H394/12*'ОПУ БС'!P394</f>
        <v>16.68150068</v>
      </c>
      <c r="BU394" s="56">
        <f>'ОПУ БС'!$H394/12*'ОПУ БС'!Q394</f>
        <v>17.73506914</v>
      </c>
      <c r="BV394" s="56">
        <f>'ОПУ БС'!$H394/12*'ОПУ БС'!R394</f>
        <v>20.3689903</v>
      </c>
      <c r="BW394" s="56">
        <f>'ОПУ БС'!$H394/12*'ОПУ БС'!S394</f>
        <v>19.84220607</v>
      </c>
      <c r="BX394" s="56">
        <f>'ОПУ БС'!$H394/12*'ОПУ БС'!T394</f>
        <v>15.9791217</v>
      </c>
      <c r="BY394" s="56">
        <f>'ОПУ БС'!$H394/12*'ОПУ БС'!U394</f>
        <v>17.38387965</v>
      </c>
      <c r="BZ394" s="56">
        <f>'ОПУ БС'!$H394/12*'ОПУ БС'!V394</f>
        <v>20.19339555</v>
      </c>
      <c r="CA394" s="56">
        <f>'ОПУ БС'!$H394/12*'ОПУ БС'!W394</f>
        <v>21.94934299</v>
      </c>
      <c r="CB394" s="10">
        <f t="shared" si="31"/>
        <v>210.7136927</v>
      </c>
      <c r="CC394" s="56">
        <f>'ОПУ БС'!$I394/12*'ОПУ БС'!L394</f>
        <v>13.50703638</v>
      </c>
      <c r="CD394" s="56">
        <f>'ОПУ БС'!$I394/12*'ОПУ БС'!M394</f>
        <v>14.75110552</v>
      </c>
      <c r="CE394" s="56">
        <f>'ОПУ БС'!$I394/12*'ОПУ БС'!N394</f>
        <v>16.52834715</v>
      </c>
      <c r="CF394" s="56">
        <f>'ОПУ БС'!$I394/12*'ОПУ БС'!O394</f>
        <v>16.52834715</v>
      </c>
      <c r="CG394" s="56">
        <f>'ОПУ БС'!$I394/12*'ОПУ БС'!P394</f>
        <v>16.88379547</v>
      </c>
      <c r="CH394" s="56">
        <f>'ОПУ БС'!$I394/12*'ОПУ БС'!Q394</f>
        <v>17.95014045</v>
      </c>
      <c r="CI394" s="56">
        <f>'ОПУ БС'!$I394/12*'ОПУ БС'!R394</f>
        <v>20.6160029</v>
      </c>
      <c r="CJ394" s="56">
        <f>'ОПУ БС'!$I394/12*'ОПУ БС'!S394</f>
        <v>20.08283041</v>
      </c>
      <c r="CK394" s="56">
        <f>'ОПУ БС'!$I394/12*'ОПУ БС'!T394</f>
        <v>16.17289882</v>
      </c>
      <c r="CL394" s="56">
        <f>'ОПУ БС'!$I394/12*'ОПУ БС'!U394</f>
        <v>17.59469213</v>
      </c>
      <c r="CM394" s="56">
        <f>'ОПУ БС'!$I394/12*'ОПУ БС'!V394</f>
        <v>20.43827873</v>
      </c>
      <c r="CN394" s="56">
        <f>'ОПУ БС'!$I394/12*'ОПУ БС'!W394</f>
        <v>22.21552036</v>
      </c>
      <c r="CO394" s="10">
        <f t="shared" si="33"/>
        <v>213.2689955</v>
      </c>
      <c r="CP394" s="2"/>
      <c r="CQ394" s="2"/>
      <c r="CR394" s="48">
        <f>O394-'ОПУ БС'!C394</f>
        <v>0</v>
      </c>
      <c r="CS394" s="48">
        <f>AB394-'ОПУ БС'!D394</f>
        <v>0</v>
      </c>
      <c r="CT394" s="48">
        <f>AO394-'ОПУ БС'!E394</f>
        <v>0</v>
      </c>
      <c r="CU394" s="48">
        <f>BB394-'ОПУ БС'!F394</f>
        <v>0</v>
      </c>
      <c r="CV394" s="48">
        <f>BO394-'ОПУ БС'!G394</f>
        <v>0</v>
      </c>
      <c r="CW394" s="48">
        <f>CB394-'ОПУ БС'!H394</f>
        <v>0</v>
      </c>
      <c r="CX394" s="48">
        <f>CO394-'ОПУ БС'!I394</f>
        <v>0</v>
      </c>
      <c r="CY394" s="2"/>
      <c r="CZ394" s="2"/>
      <c r="DA394" s="57"/>
      <c r="DB394" s="57"/>
      <c r="DC394" s="57"/>
      <c r="DD394" s="57"/>
      <c r="DE394" s="57"/>
      <c r="DF394" s="57"/>
      <c r="DG394" s="57"/>
      <c r="DH394" s="57"/>
      <c r="DI394" s="57"/>
      <c r="DJ394" s="57"/>
      <c r="DK394" s="57"/>
      <c r="DL394" s="57"/>
      <c r="DM394" s="55">
        <f t="shared" si="35"/>
        <v>0</v>
      </c>
      <c r="DN394" s="57"/>
      <c r="DO394" s="57"/>
      <c r="DP394" s="57"/>
      <c r="DQ394" s="57"/>
      <c r="DR394" s="57"/>
      <c r="DS394" s="57"/>
      <c r="DT394" s="57"/>
      <c r="DU394" s="57"/>
      <c r="DV394" s="57"/>
      <c r="DW394" s="57"/>
      <c r="DX394" s="57"/>
      <c r="DY394" s="57"/>
      <c r="DZ394" s="50">
        <f t="shared" si="37"/>
        <v>0</v>
      </c>
      <c r="EA394" s="57"/>
      <c r="EB394" s="57"/>
      <c r="EC394" s="57"/>
      <c r="ED394" s="57"/>
      <c r="EE394" s="57"/>
      <c r="EF394" s="57"/>
      <c r="EG394" s="57"/>
      <c r="EH394" s="57"/>
      <c r="EI394" s="57"/>
      <c r="EJ394" s="57"/>
      <c r="EK394" s="57"/>
      <c r="EL394" s="57"/>
      <c r="EM394" s="50">
        <f t="shared" si="39"/>
        <v>0</v>
      </c>
      <c r="EN394" s="57"/>
      <c r="EO394" s="57"/>
      <c r="EP394" s="57"/>
      <c r="EQ394" s="57"/>
      <c r="ER394" s="57"/>
      <c r="ES394" s="57"/>
      <c r="ET394" s="57"/>
      <c r="EU394" s="57"/>
      <c r="EV394" s="57"/>
      <c r="EW394" s="57"/>
      <c r="EX394" s="57"/>
      <c r="EY394" s="57"/>
      <c r="EZ394" s="51">
        <f t="shared" si="41"/>
        <v>0</v>
      </c>
      <c r="FA394" s="57"/>
      <c r="FB394" s="57"/>
      <c r="FC394" s="57"/>
      <c r="FD394" s="57"/>
      <c r="FE394" s="57"/>
      <c r="FF394" s="57"/>
      <c r="FG394" s="57"/>
      <c r="FH394" s="57"/>
      <c r="FI394" s="57"/>
      <c r="FJ394" s="57"/>
      <c r="FK394" s="57"/>
      <c r="FL394" s="57"/>
      <c r="FM394" s="51">
        <f t="shared" si="43"/>
        <v>0</v>
      </c>
      <c r="FN394" s="2"/>
      <c r="FO394" s="2"/>
      <c r="FP394" s="56">
        <f t="shared" ref="FP394:GA394" si="5713">C394</f>
        <v>21.75153165</v>
      </c>
      <c r="FQ394" s="56">
        <f t="shared" si="5713"/>
        <v>23.7549622</v>
      </c>
      <c r="FR394" s="56">
        <f t="shared" si="5713"/>
        <v>26.61700583</v>
      </c>
      <c r="FS394" s="56">
        <f t="shared" si="5713"/>
        <v>26.61700583</v>
      </c>
      <c r="FT394" s="56">
        <f t="shared" si="5713"/>
        <v>27.18941456</v>
      </c>
      <c r="FU394" s="56">
        <f t="shared" si="5713"/>
        <v>28.90664075</v>
      </c>
      <c r="FV394" s="56">
        <f t="shared" si="5713"/>
        <v>33.1997062</v>
      </c>
      <c r="FW394" s="56">
        <f t="shared" si="5713"/>
        <v>32.34109311</v>
      </c>
      <c r="FX394" s="56">
        <f t="shared" si="5713"/>
        <v>26.04459711</v>
      </c>
      <c r="FY394" s="56">
        <f t="shared" si="5713"/>
        <v>28.33423202</v>
      </c>
      <c r="FZ394" s="56">
        <f t="shared" si="5713"/>
        <v>32.91350184</v>
      </c>
      <c r="GA394" s="56">
        <f t="shared" si="5713"/>
        <v>35.77554548</v>
      </c>
      <c r="GB394" s="52">
        <f t="shared" si="45"/>
        <v>343.4452366</v>
      </c>
      <c r="GC394" s="56">
        <f t="shared" ref="GC394:GN394" si="5714">P394</f>
        <v>18.5504635</v>
      </c>
      <c r="GD394" s="56">
        <f t="shared" si="5714"/>
        <v>20.25905882</v>
      </c>
      <c r="GE394" s="56">
        <f t="shared" si="5714"/>
        <v>22.69990928</v>
      </c>
      <c r="GF394" s="56">
        <f t="shared" si="5714"/>
        <v>22.69990928</v>
      </c>
      <c r="GG394" s="56">
        <f t="shared" si="5714"/>
        <v>23.18807937</v>
      </c>
      <c r="GH394" s="56">
        <f t="shared" si="5714"/>
        <v>24.65258965</v>
      </c>
      <c r="GI394" s="56">
        <f t="shared" si="5714"/>
        <v>28.31386534</v>
      </c>
      <c r="GJ394" s="56">
        <f t="shared" si="5714"/>
        <v>27.5816102</v>
      </c>
      <c r="GK394" s="56">
        <f t="shared" si="5714"/>
        <v>22.21173919</v>
      </c>
      <c r="GL394" s="56">
        <f t="shared" si="5714"/>
        <v>24.16441955</v>
      </c>
      <c r="GM394" s="56">
        <f t="shared" si="5714"/>
        <v>28.06978029</v>
      </c>
      <c r="GN394" s="56">
        <f t="shared" si="5714"/>
        <v>30.51063075</v>
      </c>
      <c r="GO394" s="52">
        <f t="shared" si="47"/>
        <v>292.9020552</v>
      </c>
      <c r="GP394" s="8">
        <f t="shared" ref="GP394:HA394" si="5715">AC394+DA394</f>
        <v>15.97182335</v>
      </c>
      <c r="GQ394" s="8">
        <f t="shared" si="5715"/>
        <v>17.44291235</v>
      </c>
      <c r="GR394" s="8">
        <f t="shared" si="5715"/>
        <v>19.54446805</v>
      </c>
      <c r="GS394" s="8">
        <f t="shared" si="5715"/>
        <v>19.54446805</v>
      </c>
      <c r="GT394" s="8">
        <f t="shared" si="5715"/>
        <v>19.96477919</v>
      </c>
      <c r="GU394" s="8">
        <f t="shared" si="5715"/>
        <v>21.22571262</v>
      </c>
      <c r="GV394" s="8">
        <f t="shared" si="5715"/>
        <v>24.37804617</v>
      </c>
      <c r="GW394" s="8">
        <f t="shared" si="5715"/>
        <v>23.74757946</v>
      </c>
      <c r="GX394" s="8">
        <f t="shared" si="5715"/>
        <v>19.12415691</v>
      </c>
      <c r="GY394" s="8">
        <f t="shared" si="5715"/>
        <v>20.80540148</v>
      </c>
      <c r="GZ394" s="8">
        <f t="shared" si="5715"/>
        <v>24.1678906</v>
      </c>
      <c r="HA394" s="8">
        <f t="shared" si="5715"/>
        <v>26.26944631</v>
      </c>
      <c r="HB394" s="52">
        <f t="shared" si="49"/>
        <v>252.1866845</v>
      </c>
      <c r="HC394" s="8">
        <f t="shared" ref="HC394:HN394" si="5716">AP394+DN394</f>
        <v>14.37899248</v>
      </c>
      <c r="HD394" s="8">
        <f t="shared" si="5716"/>
        <v>15.70337337</v>
      </c>
      <c r="HE394" s="8">
        <f t="shared" si="5716"/>
        <v>17.59534606</v>
      </c>
      <c r="HF394" s="8">
        <f t="shared" si="5716"/>
        <v>17.59534606</v>
      </c>
      <c r="HG394" s="8">
        <f t="shared" si="5716"/>
        <v>17.9737406</v>
      </c>
      <c r="HH394" s="8">
        <f t="shared" si="5716"/>
        <v>19.10892422</v>
      </c>
      <c r="HI394" s="8">
        <f t="shared" si="5716"/>
        <v>21.94688326</v>
      </c>
      <c r="HJ394" s="8">
        <f t="shared" si="5716"/>
        <v>21.37929145</v>
      </c>
      <c r="HK394" s="8">
        <f t="shared" si="5716"/>
        <v>17.21695152</v>
      </c>
      <c r="HL394" s="8">
        <f t="shared" si="5716"/>
        <v>18.73052968</v>
      </c>
      <c r="HM394" s="8">
        <f t="shared" si="5716"/>
        <v>21.75768599</v>
      </c>
      <c r="HN394" s="8">
        <f t="shared" si="5716"/>
        <v>23.64965868</v>
      </c>
      <c r="HO394" s="52">
        <f t="shared" si="51"/>
        <v>227.0367234</v>
      </c>
      <c r="HP394" s="8">
        <f t="shared" ref="HP394:IA394" si="5717">BC394+EA394</f>
        <v>13.56300559</v>
      </c>
      <c r="HQ394" s="8">
        <f t="shared" si="5717"/>
        <v>14.81222979</v>
      </c>
      <c r="HR394" s="8">
        <f t="shared" si="5717"/>
        <v>16.59683579</v>
      </c>
      <c r="HS394" s="8">
        <f t="shared" si="5717"/>
        <v>16.59683579</v>
      </c>
      <c r="HT394" s="8">
        <f t="shared" si="5717"/>
        <v>16.95375699</v>
      </c>
      <c r="HU394" s="8">
        <f t="shared" si="5717"/>
        <v>18.02452058</v>
      </c>
      <c r="HV394" s="8">
        <f t="shared" si="5717"/>
        <v>20.70142958</v>
      </c>
      <c r="HW394" s="8">
        <f t="shared" si="5717"/>
        <v>20.16604778</v>
      </c>
      <c r="HX394" s="8">
        <f t="shared" si="5717"/>
        <v>16.23991459</v>
      </c>
      <c r="HY394" s="8">
        <f t="shared" si="5717"/>
        <v>17.66759939</v>
      </c>
      <c r="HZ394" s="8">
        <f t="shared" si="5717"/>
        <v>20.52296898</v>
      </c>
      <c r="IA394" s="8">
        <f t="shared" si="5717"/>
        <v>22.30757498</v>
      </c>
      <c r="IB394" s="52">
        <f t="shared" si="53"/>
        <v>214.1527198</v>
      </c>
      <c r="IC394" s="8">
        <f t="shared" ref="IC394:IN394" si="5718">BP394+EN394</f>
        <v>13.34520054</v>
      </c>
      <c r="ID394" s="8">
        <f t="shared" si="5718"/>
        <v>14.57436375</v>
      </c>
      <c r="IE394" s="8">
        <f t="shared" si="5718"/>
        <v>16.33031119</v>
      </c>
      <c r="IF394" s="8">
        <f t="shared" si="5718"/>
        <v>16.33031119</v>
      </c>
      <c r="IG394" s="8">
        <f t="shared" si="5718"/>
        <v>16.68150068</v>
      </c>
      <c r="IH394" s="8">
        <f t="shared" si="5718"/>
        <v>17.73506914</v>
      </c>
      <c r="II394" s="8">
        <f t="shared" si="5718"/>
        <v>20.3689903</v>
      </c>
      <c r="IJ394" s="8">
        <f t="shared" si="5718"/>
        <v>19.84220607</v>
      </c>
      <c r="IK394" s="8">
        <f t="shared" si="5718"/>
        <v>15.9791217</v>
      </c>
      <c r="IL394" s="8">
        <f t="shared" si="5718"/>
        <v>17.38387965</v>
      </c>
      <c r="IM394" s="8">
        <f t="shared" si="5718"/>
        <v>20.19339555</v>
      </c>
      <c r="IN394" s="8">
        <f t="shared" si="5718"/>
        <v>21.94934299</v>
      </c>
      <c r="IO394" s="52">
        <f t="shared" si="55"/>
        <v>210.7136927</v>
      </c>
      <c r="IP394" s="8">
        <f t="shared" ref="IP394:JA394" si="5719">CC394+FA394</f>
        <v>13.50703638</v>
      </c>
      <c r="IQ394" s="8">
        <f t="shared" si="5719"/>
        <v>14.75110552</v>
      </c>
      <c r="IR394" s="8">
        <f t="shared" si="5719"/>
        <v>16.52834715</v>
      </c>
      <c r="IS394" s="8">
        <f t="shared" si="5719"/>
        <v>16.52834715</v>
      </c>
      <c r="IT394" s="8">
        <f t="shared" si="5719"/>
        <v>16.88379547</v>
      </c>
      <c r="IU394" s="8">
        <f t="shared" si="5719"/>
        <v>17.95014045</v>
      </c>
      <c r="IV394" s="8">
        <f t="shared" si="5719"/>
        <v>20.6160029</v>
      </c>
      <c r="IW394" s="8">
        <f t="shared" si="5719"/>
        <v>20.08283041</v>
      </c>
      <c r="IX394" s="8">
        <f t="shared" si="5719"/>
        <v>16.17289882</v>
      </c>
      <c r="IY394" s="8">
        <f t="shared" si="5719"/>
        <v>17.59469213</v>
      </c>
      <c r="IZ394" s="8">
        <f t="shared" si="5719"/>
        <v>20.43827873</v>
      </c>
      <c r="JA394" s="8">
        <f t="shared" si="5719"/>
        <v>22.21552036</v>
      </c>
      <c r="JB394" s="52">
        <f t="shared" si="57"/>
        <v>213.2689955</v>
      </c>
      <c r="JC394" s="2"/>
      <c r="JD394" s="2"/>
      <c r="JE394" s="19">
        <f t="shared" si="58"/>
        <v>0</v>
      </c>
      <c r="JF394" s="19">
        <f t="shared" si="59"/>
        <v>0</v>
      </c>
      <c r="JG394" s="48">
        <f t="shared" si="60"/>
        <v>0</v>
      </c>
      <c r="JH394" s="48">
        <f t="shared" si="61"/>
        <v>0</v>
      </c>
      <c r="JI394" s="48">
        <f t="shared" si="62"/>
        <v>0</v>
      </c>
      <c r="JJ394" s="48">
        <f t="shared" si="63"/>
        <v>0</v>
      </c>
      <c r="JK394" s="48">
        <f t="shared" si="64"/>
        <v>0</v>
      </c>
    </row>
    <row r="395" ht="19.5" customHeight="1" outlineLevel="1">
      <c r="A395" s="2"/>
      <c r="B395" s="13" t="s">
        <v>27</v>
      </c>
      <c r="C395" s="56">
        <f>'ОПУ БС'!$C395/12*'ОПУ БС'!L395</f>
        <v>26.75227965</v>
      </c>
      <c r="D395" s="56">
        <f>'ОПУ БС'!$C395/12*'ОПУ БС'!M395</f>
        <v>29.21630541</v>
      </c>
      <c r="E395" s="56">
        <f>'ОПУ БС'!$C395/12*'ОПУ БС'!N395</f>
        <v>32.7363422</v>
      </c>
      <c r="F395" s="56">
        <f>'ОПУ БС'!$C395/12*'ОПУ БС'!O395</f>
        <v>32.7363422</v>
      </c>
      <c r="G395" s="56">
        <f>'ОПУ БС'!$C395/12*'ОПУ БС'!P395</f>
        <v>33.44034956</v>
      </c>
      <c r="H395" s="56">
        <f>'ОПУ БС'!$C395/12*'ОПУ БС'!Q395</f>
        <v>35.55237164</v>
      </c>
      <c r="I395" s="56">
        <f>'ОПУ БС'!$C395/12*'ОПУ БС'!R395</f>
        <v>40.83242684</v>
      </c>
      <c r="J395" s="56">
        <f>'ОПУ БС'!$C395/12*'ОПУ БС'!S395</f>
        <v>39.7764158</v>
      </c>
      <c r="K395" s="56">
        <f>'ОПУ БС'!$C395/12*'ОПУ БС'!T395</f>
        <v>36.96038636</v>
      </c>
      <c r="L395" s="56">
        <f>'ОПУ БС'!$C395/12*'ОПУ БС'!U395</f>
        <v>33.44034956</v>
      </c>
      <c r="M395" s="56">
        <f>'ОПУ БС'!$C395/12*'ОПУ БС'!V395</f>
        <v>36.96038636</v>
      </c>
      <c r="N395" s="56">
        <f>'ОПУ БС'!$C395/12*'ОПУ БС'!W395</f>
        <v>44.00045995</v>
      </c>
      <c r="O395" s="10">
        <f t="shared" si="21"/>
        <v>422.4044155</v>
      </c>
      <c r="P395" s="56">
        <f>'ОПУ БС'!$D395/12*'ОПУ БС'!L395</f>
        <v>24.34764307</v>
      </c>
      <c r="Q395" s="56">
        <f>'ОПУ БС'!$D395/12*'ОПУ БС'!M395</f>
        <v>26.59018914</v>
      </c>
      <c r="R395" s="56">
        <f>'ОПУ БС'!$D395/12*'ОПУ БС'!N395</f>
        <v>29.79382639</v>
      </c>
      <c r="S395" s="56">
        <f>'ОПУ БС'!$D395/12*'ОПУ БС'!O395</f>
        <v>29.79382639</v>
      </c>
      <c r="T395" s="56">
        <f>'ОПУ БС'!$D395/12*'ОПУ БС'!P395</f>
        <v>30.43455384</v>
      </c>
      <c r="U395" s="56">
        <f>'ОПУ БС'!$D395/12*'ОПУ БС'!Q395</f>
        <v>32.35673618</v>
      </c>
      <c r="V395" s="56">
        <f>'ОПУ БС'!$D395/12*'ОПУ БС'!R395</f>
        <v>37.16219205</v>
      </c>
      <c r="W395" s="56">
        <f>'ОПУ БС'!$D395/12*'ОПУ БС'!S395</f>
        <v>36.20110088</v>
      </c>
      <c r="X395" s="56">
        <f>'ОПУ БС'!$D395/12*'ОПУ БС'!T395</f>
        <v>33.63819108</v>
      </c>
      <c r="Y395" s="56">
        <f>'ОПУ БС'!$D395/12*'ОПУ БС'!U395</f>
        <v>30.43455384</v>
      </c>
      <c r="Z395" s="56">
        <f>'ОПУ БС'!$D395/12*'ОПУ БС'!V395</f>
        <v>33.63819108</v>
      </c>
      <c r="AA395" s="56">
        <f>'ОПУ БС'!$D395/12*'ОПУ БС'!W395</f>
        <v>40.04546557</v>
      </c>
      <c r="AB395" s="10">
        <f t="shared" si="23"/>
        <v>384.4364695</v>
      </c>
      <c r="AC395" s="56">
        <f>'ОПУ БС'!$E395/12*'ОПУ БС'!L395</f>
        <v>22.25360209</v>
      </c>
      <c r="AD395" s="56">
        <f>'ОПУ БС'!$E395/12*'ОПУ БС'!M395</f>
        <v>24.30327597</v>
      </c>
      <c r="AE395" s="56">
        <f>'ОПУ БС'!$E395/12*'ОПУ БС'!N395</f>
        <v>27.23138151</v>
      </c>
      <c r="AF395" s="56">
        <f>'ОПУ БС'!$E395/12*'ОПУ БС'!O395</f>
        <v>27.23138151</v>
      </c>
      <c r="AG395" s="56">
        <f>'ОПУ БС'!$E395/12*'ОПУ БС'!P395</f>
        <v>27.81700262</v>
      </c>
      <c r="AH395" s="56">
        <f>'ОПУ БС'!$E395/12*'ОПУ БС'!Q395</f>
        <v>29.57386594</v>
      </c>
      <c r="AI395" s="56">
        <f>'ОПУ БС'!$E395/12*'ОПУ БС'!R395</f>
        <v>33.96602425</v>
      </c>
      <c r="AJ395" s="56">
        <f>'ОПУ БС'!$E395/12*'ОПУ БС'!S395</f>
        <v>33.08759259</v>
      </c>
      <c r="AK395" s="56">
        <f>'ОПУ БС'!$E395/12*'ОПУ БС'!T395</f>
        <v>30.74510815</v>
      </c>
      <c r="AL395" s="56">
        <f>'ОПУ БС'!$E395/12*'ОПУ БС'!U395</f>
        <v>27.81700262</v>
      </c>
      <c r="AM395" s="56">
        <f>'ОПУ БС'!$E395/12*'ОПУ БС'!V395</f>
        <v>30.74510815</v>
      </c>
      <c r="AN395" s="56">
        <f>'ОПУ БС'!$E395/12*'ОПУ БС'!W395</f>
        <v>36.60131923</v>
      </c>
      <c r="AO395" s="10">
        <f t="shared" si="25"/>
        <v>351.3726646</v>
      </c>
      <c r="AP395" s="56">
        <f>'ОПУ БС'!$F395/12*'ОПУ БС'!L395</f>
        <v>21.01016417</v>
      </c>
      <c r="AQ395" s="56">
        <f>'ОПУ БС'!$F395/12*'ОПУ БС'!M395</f>
        <v>22.94531087</v>
      </c>
      <c r="AR395" s="56">
        <f>'ОПУ БС'!$F395/12*'ОПУ БС'!N395</f>
        <v>25.70980616</v>
      </c>
      <c r="AS395" s="56">
        <f>'ОПУ БС'!$F395/12*'ОПУ БС'!O395</f>
        <v>25.70980616</v>
      </c>
      <c r="AT395" s="56">
        <f>'ОПУ БС'!$F395/12*'ОПУ БС'!P395</f>
        <v>26.26270521</v>
      </c>
      <c r="AU395" s="56">
        <f>'ОПУ БС'!$F395/12*'ОПУ БС'!Q395</f>
        <v>27.92140239</v>
      </c>
      <c r="AV395" s="56">
        <f>'ОПУ БС'!$F395/12*'ОПУ БС'!R395</f>
        <v>32.06814531</v>
      </c>
      <c r="AW395" s="56">
        <f>'ОПУ БС'!$F395/12*'ОПУ БС'!S395</f>
        <v>31.23879673</v>
      </c>
      <c r="AX395" s="56">
        <f>'ОПУ БС'!$F395/12*'ОПУ БС'!T395</f>
        <v>29.0272005</v>
      </c>
      <c r="AY395" s="56">
        <f>'ОПУ БС'!$F395/12*'ОПУ БС'!U395</f>
        <v>26.26270521</v>
      </c>
      <c r="AZ395" s="56">
        <f>'ОПУ БС'!$F395/12*'ОПУ БС'!V395</f>
        <v>29.0272005</v>
      </c>
      <c r="BA395" s="56">
        <f>'ОПУ БС'!$F395/12*'ОПУ БС'!W395</f>
        <v>34.55619107</v>
      </c>
      <c r="BB395" s="10">
        <f t="shared" si="27"/>
        <v>331.7394343</v>
      </c>
      <c r="BC395" s="56">
        <f>'ОПУ БС'!$G395/12*'ОПУ БС'!L395</f>
        <v>20.49839559</v>
      </c>
      <c r="BD395" s="56">
        <f>'ОПУ БС'!$G395/12*'ОПУ БС'!M395</f>
        <v>22.38640571</v>
      </c>
      <c r="BE395" s="56">
        <f>'ОПУ БС'!$G395/12*'ОПУ БС'!N395</f>
        <v>25.08356302</v>
      </c>
      <c r="BF395" s="56">
        <f>'ОПУ БС'!$G395/12*'ОПУ БС'!O395</f>
        <v>25.08356302</v>
      </c>
      <c r="BG395" s="56">
        <f>'ОПУ БС'!$G395/12*'ОПУ БС'!P395</f>
        <v>25.62299449</v>
      </c>
      <c r="BH395" s="56">
        <f>'ОПУ БС'!$G395/12*'ОПУ БС'!Q395</f>
        <v>27.24128888</v>
      </c>
      <c r="BI395" s="56">
        <f>'ОПУ БС'!$G395/12*'ОПУ БС'!R395</f>
        <v>31.28702485</v>
      </c>
      <c r="BJ395" s="56">
        <f>'ОПУ БС'!$G395/12*'ОПУ БС'!S395</f>
        <v>30.47787765</v>
      </c>
      <c r="BK395" s="56">
        <f>'ОПУ БС'!$G395/12*'ОПУ БС'!T395</f>
        <v>28.3201518</v>
      </c>
      <c r="BL395" s="56">
        <f>'ОПУ БС'!$G395/12*'ОПУ БС'!U395</f>
        <v>25.62299449</v>
      </c>
      <c r="BM395" s="56">
        <f>'ОПУ БС'!$G395/12*'ОПУ БС'!V395</f>
        <v>28.3201518</v>
      </c>
      <c r="BN395" s="56">
        <f>'ОПУ БС'!$G395/12*'ОПУ БС'!W395</f>
        <v>33.71446643</v>
      </c>
      <c r="BO395" s="10">
        <f t="shared" si="29"/>
        <v>323.6588777</v>
      </c>
      <c r="BP395" s="56">
        <f>'ОПУ БС'!$H395/12*'ОПУ БС'!L395</f>
        <v>20.61159382</v>
      </c>
      <c r="BQ395" s="56">
        <f>'ОПУ БС'!$H395/12*'ОПУ БС'!M395</f>
        <v>22.51003009</v>
      </c>
      <c r="BR395" s="56">
        <f>'ОПУ БС'!$H395/12*'ОПУ БС'!N395</f>
        <v>25.22208191</v>
      </c>
      <c r="BS395" s="56">
        <f>'ОПУ БС'!$H395/12*'ОПУ БС'!O395</f>
        <v>25.22208191</v>
      </c>
      <c r="BT395" s="56">
        <f>'ОПУ БС'!$H395/12*'ОПУ БС'!P395</f>
        <v>25.76449227</v>
      </c>
      <c r="BU395" s="56">
        <f>'ОПУ БС'!$H395/12*'ОПУ БС'!Q395</f>
        <v>27.39172336</v>
      </c>
      <c r="BV395" s="56">
        <f>'ОПУ БС'!$H395/12*'ОПУ БС'!R395</f>
        <v>31.45980109</v>
      </c>
      <c r="BW395" s="56">
        <f>'ОПУ БС'!$H395/12*'ОПУ БС'!S395</f>
        <v>30.64618554</v>
      </c>
      <c r="BX395" s="56">
        <f>'ОПУ БС'!$H395/12*'ОПУ БС'!T395</f>
        <v>28.47654409</v>
      </c>
      <c r="BY395" s="56">
        <f>'ОПУ БС'!$H395/12*'ОПУ БС'!U395</f>
        <v>25.76449227</v>
      </c>
      <c r="BZ395" s="56">
        <f>'ОПУ БС'!$H395/12*'ОПУ БС'!V395</f>
        <v>28.47654409</v>
      </c>
      <c r="CA395" s="56">
        <f>'ОПУ БС'!$H395/12*'ОПУ БС'!W395</f>
        <v>33.90064772</v>
      </c>
      <c r="CB395" s="10">
        <f t="shared" si="31"/>
        <v>325.4462181</v>
      </c>
      <c r="CC395" s="56">
        <f>'ОПУ БС'!$I395/12*'ОПУ БС'!L395</f>
        <v>21.04483732</v>
      </c>
      <c r="CD395" s="56">
        <f>'ОПУ БС'!$I395/12*'ОПУ БС'!M395</f>
        <v>22.9831776</v>
      </c>
      <c r="CE395" s="56">
        <f>'ОПУ БС'!$I395/12*'ОПУ БС'!N395</f>
        <v>25.75223514</v>
      </c>
      <c r="CF395" s="56">
        <f>'ОПУ БС'!$I395/12*'ОПУ БС'!O395</f>
        <v>25.75223514</v>
      </c>
      <c r="CG395" s="56">
        <f>'ОПУ БС'!$I395/12*'ОПУ БС'!P395</f>
        <v>26.30604665</v>
      </c>
      <c r="CH395" s="56">
        <f>'ОПУ БС'!$I395/12*'ОПУ БС'!Q395</f>
        <v>27.96748117</v>
      </c>
      <c r="CI395" s="56">
        <f>'ОПУ БС'!$I395/12*'ОПУ БС'!R395</f>
        <v>32.12106748</v>
      </c>
      <c r="CJ395" s="56">
        <f>'ОПУ БС'!$I395/12*'ОПУ БС'!S395</f>
        <v>31.29035022</v>
      </c>
      <c r="CK395" s="56">
        <f>'ОПУ БС'!$I395/12*'ОПУ БС'!T395</f>
        <v>29.07510419</v>
      </c>
      <c r="CL395" s="56">
        <f>'ОПУ БС'!$I395/12*'ОПУ БС'!U395</f>
        <v>26.30604665</v>
      </c>
      <c r="CM395" s="56">
        <f>'ОПУ БС'!$I395/12*'ОПУ БС'!V395</f>
        <v>29.07510419</v>
      </c>
      <c r="CN395" s="56">
        <f>'ОПУ БС'!$I395/12*'ОПУ БС'!W395</f>
        <v>34.61321927</v>
      </c>
      <c r="CO395" s="10">
        <f t="shared" si="33"/>
        <v>332.286905</v>
      </c>
      <c r="CP395" s="2"/>
      <c r="CQ395" s="2"/>
      <c r="CR395" s="48">
        <f>O395-'ОПУ БС'!C395</f>
        <v>0</v>
      </c>
      <c r="CS395" s="48">
        <f>AB395-'ОПУ БС'!D395</f>
        <v>0</v>
      </c>
      <c r="CT395" s="48">
        <f>AO395-'ОПУ БС'!E395</f>
        <v>0</v>
      </c>
      <c r="CU395" s="48">
        <f>BB395-'ОПУ БС'!F395</f>
        <v>0</v>
      </c>
      <c r="CV395" s="48">
        <f>BO395-'ОПУ БС'!G395</f>
        <v>0</v>
      </c>
      <c r="CW395" s="48">
        <f>CB395-'ОПУ БС'!H395</f>
        <v>0</v>
      </c>
      <c r="CX395" s="48">
        <f>CO395-'ОПУ БС'!I395</f>
        <v>0</v>
      </c>
      <c r="CY395" s="2"/>
      <c r="CZ395" s="2"/>
      <c r="DA395" s="57"/>
      <c r="DB395" s="57"/>
      <c r="DC395" s="57"/>
      <c r="DD395" s="57"/>
      <c r="DE395" s="57"/>
      <c r="DF395" s="57"/>
      <c r="DG395" s="57"/>
      <c r="DH395" s="57"/>
      <c r="DI395" s="57"/>
      <c r="DJ395" s="57"/>
      <c r="DK395" s="57"/>
      <c r="DL395" s="57"/>
      <c r="DM395" s="55">
        <f t="shared" si="35"/>
        <v>0</v>
      </c>
      <c r="DN395" s="57"/>
      <c r="DO395" s="57"/>
      <c r="DP395" s="57"/>
      <c r="DQ395" s="57"/>
      <c r="DR395" s="57"/>
      <c r="DS395" s="57"/>
      <c r="DT395" s="57"/>
      <c r="DU395" s="57"/>
      <c r="DV395" s="57"/>
      <c r="DW395" s="57"/>
      <c r="DX395" s="57"/>
      <c r="DY395" s="57"/>
      <c r="DZ395" s="50">
        <f t="shared" si="37"/>
        <v>0</v>
      </c>
      <c r="EA395" s="57"/>
      <c r="EB395" s="57"/>
      <c r="EC395" s="57"/>
      <c r="ED395" s="57"/>
      <c r="EE395" s="57"/>
      <c r="EF395" s="57"/>
      <c r="EG395" s="57"/>
      <c r="EH395" s="57"/>
      <c r="EI395" s="57"/>
      <c r="EJ395" s="57"/>
      <c r="EK395" s="57"/>
      <c r="EL395" s="57"/>
      <c r="EM395" s="50">
        <f t="shared" si="39"/>
        <v>0</v>
      </c>
      <c r="EN395" s="57"/>
      <c r="EO395" s="57"/>
      <c r="EP395" s="57"/>
      <c r="EQ395" s="57"/>
      <c r="ER395" s="57"/>
      <c r="ES395" s="57"/>
      <c r="ET395" s="57"/>
      <c r="EU395" s="57"/>
      <c r="EV395" s="57"/>
      <c r="EW395" s="57"/>
      <c r="EX395" s="57"/>
      <c r="EY395" s="57"/>
      <c r="EZ395" s="51">
        <f t="shared" si="41"/>
        <v>0</v>
      </c>
      <c r="FA395" s="57"/>
      <c r="FB395" s="57"/>
      <c r="FC395" s="57"/>
      <c r="FD395" s="57"/>
      <c r="FE395" s="57"/>
      <c r="FF395" s="57"/>
      <c r="FG395" s="57"/>
      <c r="FH395" s="57"/>
      <c r="FI395" s="57"/>
      <c r="FJ395" s="57"/>
      <c r="FK395" s="57"/>
      <c r="FL395" s="57"/>
      <c r="FM395" s="51">
        <f t="shared" si="43"/>
        <v>0</v>
      </c>
      <c r="FN395" s="2"/>
      <c r="FO395" s="2"/>
      <c r="FP395" s="56">
        <f t="shared" ref="FP395:GA395" si="5720">C395</f>
        <v>26.75227965</v>
      </c>
      <c r="FQ395" s="56">
        <f t="shared" si="5720"/>
        <v>29.21630541</v>
      </c>
      <c r="FR395" s="56">
        <f t="shared" si="5720"/>
        <v>32.7363422</v>
      </c>
      <c r="FS395" s="56">
        <f t="shared" si="5720"/>
        <v>32.7363422</v>
      </c>
      <c r="FT395" s="56">
        <f t="shared" si="5720"/>
        <v>33.44034956</v>
      </c>
      <c r="FU395" s="56">
        <f t="shared" si="5720"/>
        <v>35.55237164</v>
      </c>
      <c r="FV395" s="56">
        <f t="shared" si="5720"/>
        <v>40.83242684</v>
      </c>
      <c r="FW395" s="56">
        <f t="shared" si="5720"/>
        <v>39.7764158</v>
      </c>
      <c r="FX395" s="56">
        <f t="shared" si="5720"/>
        <v>36.96038636</v>
      </c>
      <c r="FY395" s="56">
        <f t="shared" si="5720"/>
        <v>33.44034956</v>
      </c>
      <c r="FZ395" s="56">
        <f t="shared" si="5720"/>
        <v>36.96038636</v>
      </c>
      <c r="GA395" s="56">
        <f t="shared" si="5720"/>
        <v>44.00045995</v>
      </c>
      <c r="GB395" s="52">
        <f t="shared" si="45"/>
        <v>422.4044155</v>
      </c>
      <c r="GC395" s="56">
        <f t="shared" ref="GC395:GN395" si="5721">P395</f>
        <v>24.34764307</v>
      </c>
      <c r="GD395" s="56">
        <f t="shared" si="5721"/>
        <v>26.59018914</v>
      </c>
      <c r="GE395" s="56">
        <f t="shared" si="5721"/>
        <v>29.79382639</v>
      </c>
      <c r="GF395" s="56">
        <f t="shared" si="5721"/>
        <v>29.79382639</v>
      </c>
      <c r="GG395" s="56">
        <f t="shared" si="5721"/>
        <v>30.43455384</v>
      </c>
      <c r="GH395" s="56">
        <f t="shared" si="5721"/>
        <v>32.35673618</v>
      </c>
      <c r="GI395" s="56">
        <f t="shared" si="5721"/>
        <v>37.16219205</v>
      </c>
      <c r="GJ395" s="56">
        <f t="shared" si="5721"/>
        <v>36.20110088</v>
      </c>
      <c r="GK395" s="56">
        <f t="shared" si="5721"/>
        <v>33.63819108</v>
      </c>
      <c r="GL395" s="56">
        <f t="shared" si="5721"/>
        <v>30.43455384</v>
      </c>
      <c r="GM395" s="56">
        <f t="shared" si="5721"/>
        <v>33.63819108</v>
      </c>
      <c r="GN395" s="56">
        <f t="shared" si="5721"/>
        <v>40.04546557</v>
      </c>
      <c r="GO395" s="52">
        <f t="shared" si="47"/>
        <v>384.4364695</v>
      </c>
      <c r="GP395" s="8">
        <f t="shared" ref="GP395:HA395" si="5722">AC395+DA395</f>
        <v>22.25360209</v>
      </c>
      <c r="GQ395" s="8">
        <f t="shared" si="5722"/>
        <v>24.30327597</v>
      </c>
      <c r="GR395" s="8">
        <f t="shared" si="5722"/>
        <v>27.23138151</v>
      </c>
      <c r="GS395" s="8">
        <f t="shared" si="5722"/>
        <v>27.23138151</v>
      </c>
      <c r="GT395" s="8">
        <f t="shared" si="5722"/>
        <v>27.81700262</v>
      </c>
      <c r="GU395" s="8">
        <f t="shared" si="5722"/>
        <v>29.57386594</v>
      </c>
      <c r="GV395" s="8">
        <f t="shared" si="5722"/>
        <v>33.96602425</v>
      </c>
      <c r="GW395" s="8">
        <f t="shared" si="5722"/>
        <v>33.08759259</v>
      </c>
      <c r="GX395" s="8">
        <f t="shared" si="5722"/>
        <v>30.74510815</v>
      </c>
      <c r="GY395" s="8">
        <f t="shared" si="5722"/>
        <v>27.81700262</v>
      </c>
      <c r="GZ395" s="8">
        <f t="shared" si="5722"/>
        <v>30.74510815</v>
      </c>
      <c r="HA395" s="8">
        <f t="shared" si="5722"/>
        <v>36.60131923</v>
      </c>
      <c r="HB395" s="52">
        <f t="shared" si="49"/>
        <v>351.3726646</v>
      </c>
      <c r="HC395" s="8">
        <f t="shared" ref="HC395:HN395" si="5723">AP395+DN395</f>
        <v>21.01016417</v>
      </c>
      <c r="HD395" s="8">
        <f t="shared" si="5723"/>
        <v>22.94531087</v>
      </c>
      <c r="HE395" s="8">
        <f t="shared" si="5723"/>
        <v>25.70980616</v>
      </c>
      <c r="HF395" s="8">
        <f t="shared" si="5723"/>
        <v>25.70980616</v>
      </c>
      <c r="HG395" s="8">
        <f t="shared" si="5723"/>
        <v>26.26270521</v>
      </c>
      <c r="HH395" s="8">
        <f t="shared" si="5723"/>
        <v>27.92140239</v>
      </c>
      <c r="HI395" s="8">
        <f t="shared" si="5723"/>
        <v>32.06814531</v>
      </c>
      <c r="HJ395" s="8">
        <f t="shared" si="5723"/>
        <v>31.23879673</v>
      </c>
      <c r="HK395" s="8">
        <f t="shared" si="5723"/>
        <v>29.0272005</v>
      </c>
      <c r="HL395" s="8">
        <f t="shared" si="5723"/>
        <v>26.26270521</v>
      </c>
      <c r="HM395" s="8">
        <f t="shared" si="5723"/>
        <v>29.0272005</v>
      </c>
      <c r="HN395" s="8">
        <f t="shared" si="5723"/>
        <v>34.55619107</v>
      </c>
      <c r="HO395" s="52">
        <f t="shared" si="51"/>
        <v>331.7394343</v>
      </c>
      <c r="HP395" s="8">
        <f t="shared" ref="HP395:IA395" si="5724">BC395+EA395</f>
        <v>20.49839559</v>
      </c>
      <c r="HQ395" s="8">
        <f t="shared" si="5724"/>
        <v>22.38640571</v>
      </c>
      <c r="HR395" s="8">
        <f t="shared" si="5724"/>
        <v>25.08356302</v>
      </c>
      <c r="HS395" s="8">
        <f t="shared" si="5724"/>
        <v>25.08356302</v>
      </c>
      <c r="HT395" s="8">
        <f t="shared" si="5724"/>
        <v>25.62299449</v>
      </c>
      <c r="HU395" s="8">
        <f t="shared" si="5724"/>
        <v>27.24128888</v>
      </c>
      <c r="HV395" s="8">
        <f t="shared" si="5724"/>
        <v>31.28702485</v>
      </c>
      <c r="HW395" s="8">
        <f t="shared" si="5724"/>
        <v>30.47787765</v>
      </c>
      <c r="HX395" s="8">
        <f t="shared" si="5724"/>
        <v>28.3201518</v>
      </c>
      <c r="HY395" s="8">
        <f t="shared" si="5724"/>
        <v>25.62299449</v>
      </c>
      <c r="HZ395" s="8">
        <f t="shared" si="5724"/>
        <v>28.3201518</v>
      </c>
      <c r="IA395" s="8">
        <f t="shared" si="5724"/>
        <v>33.71446643</v>
      </c>
      <c r="IB395" s="52">
        <f t="shared" si="53"/>
        <v>323.6588777</v>
      </c>
      <c r="IC395" s="8">
        <f t="shared" ref="IC395:IN395" si="5725">BP395+EN395</f>
        <v>20.61159382</v>
      </c>
      <c r="ID395" s="8">
        <f t="shared" si="5725"/>
        <v>22.51003009</v>
      </c>
      <c r="IE395" s="8">
        <f t="shared" si="5725"/>
        <v>25.22208191</v>
      </c>
      <c r="IF395" s="8">
        <f t="shared" si="5725"/>
        <v>25.22208191</v>
      </c>
      <c r="IG395" s="8">
        <f t="shared" si="5725"/>
        <v>25.76449227</v>
      </c>
      <c r="IH395" s="8">
        <f t="shared" si="5725"/>
        <v>27.39172336</v>
      </c>
      <c r="II395" s="8">
        <f t="shared" si="5725"/>
        <v>31.45980109</v>
      </c>
      <c r="IJ395" s="8">
        <f t="shared" si="5725"/>
        <v>30.64618554</v>
      </c>
      <c r="IK395" s="8">
        <f t="shared" si="5725"/>
        <v>28.47654409</v>
      </c>
      <c r="IL395" s="8">
        <f t="shared" si="5725"/>
        <v>25.76449227</v>
      </c>
      <c r="IM395" s="8">
        <f t="shared" si="5725"/>
        <v>28.47654409</v>
      </c>
      <c r="IN395" s="8">
        <f t="shared" si="5725"/>
        <v>33.90064772</v>
      </c>
      <c r="IO395" s="52">
        <f t="shared" si="55"/>
        <v>325.4462181</v>
      </c>
      <c r="IP395" s="8">
        <f t="shared" ref="IP395:JA395" si="5726">CC395+FA395</f>
        <v>21.04483732</v>
      </c>
      <c r="IQ395" s="8">
        <f t="shared" si="5726"/>
        <v>22.9831776</v>
      </c>
      <c r="IR395" s="8">
        <f t="shared" si="5726"/>
        <v>25.75223514</v>
      </c>
      <c r="IS395" s="8">
        <f t="shared" si="5726"/>
        <v>25.75223514</v>
      </c>
      <c r="IT395" s="8">
        <f t="shared" si="5726"/>
        <v>26.30604665</v>
      </c>
      <c r="IU395" s="8">
        <f t="shared" si="5726"/>
        <v>27.96748117</v>
      </c>
      <c r="IV395" s="8">
        <f t="shared" si="5726"/>
        <v>32.12106748</v>
      </c>
      <c r="IW395" s="8">
        <f t="shared" si="5726"/>
        <v>31.29035022</v>
      </c>
      <c r="IX395" s="8">
        <f t="shared" si="5726"/>
        <v>29.07510419</v>
      </c>
      <c r="IY395" s="8">
        <f t="shared" si="5726"/>
        <v>26.30604665</v>
      </c>
      <c r="IZ395" s="8">
        <f t="shared" si="5726"/>
        <v>29.07510419</v>
      </c>
      <c r="JA395" s="8">
        <f t="shared" si="5726"/>
        <v>34.61321927</v>
      </c>
      <c r="JB395" s="52">
        <f t="shared" si="57"/>
        <v>332.286905</v>
      </c>
      <c r="JC395" s="2"/>
      <c r="JD395" s="2"/>
      <c r="JE395" s="19">
        <f t="shared" si="58"/>
        <v>0</v>
      </c>
      <c r="JF395" s="19">
        <f t="shared" si="59"/>
        <v>0</v>
      </c>
      <c r="JG395" s="48">
        <f t="shared" si="60"/>
        <v>0</v>
      </c>
      <c r="JH395" s="48">
        <f t="shared" si="61"/>
        <v>0</v>
      </c>
      <c r="JI395" s="48">
        <f t="shared" si="62"/>
        <v>0</v>
      </c>
      <c r="JJ395" s="48">
        <f t="shared" si="63"/>
        <v>0</v>
      </c>
      <c r="JK395" s="48">
        <f t="shared" si="64"/>
        <v>0</v>
      </c>
    </row>
    <row r="396" ht="19.5" customHeight="1" outlineLevel="1">
      <c r="A396" s="2"/>
      <c r="B396" s="13" t="s">
        <v>28</v>
      </c>
      <c r="C396" s="56">
        <f>'ОПУ БС'!$C396/12*'ОПУ БС'!L396</f>
        <v>7.660973255</v>
      </c>
      <c r="D396" s="56">
        <f>'ОПУ БС'!$C396/12*'ОПУ БС'!M396</f>
        <v>8.366589213</v>
      </c>
      <c r="E396" s="56">
        <f>'ОПУ БС'!$C396/12*'ОПУ БС'!N396</f>
        <v>9.37461201</v>
      </c>
      <c r="F396" s="56">
        <f>'ОПУ БС'!$C396/12*'ОПУ БС'!O396</f>
        <v>9.37461201</v>
      </c>
      <c r="G396" s="56">
        <f>'ОПУ БС'!$C396/12*'ОПУ БС'!P396</f>
        <v>9.576216569</v>
      </c>
      <c r="H396" s="56">
        <f>'ОПУ БС'!$C396/12*'ОПУ БС'!Q396</f>
        <v>10.18103025</v>
      </c>
      <c r="I396" s="56">
        <f>'ОПУ БС'!$C396/12*'ОПУ БС'!R396</f>
        <v>11.69306444</v>
      </c>
      <c r="J396" s="56">
        <f>'ОПУ БС'!$C396/12*'ОПУ БС'!S396</f>
        <v>11.3906576</v>
      </c>
      <c r="K396" s="56">
        <f>'ОПУ БС'!$C396/12*'ОПУ БС'!T396</f>
        <v>10.58423937</v>
      </c>
      <c r="L396" s="56">
        <f>'ОПУ БС'!$C396/12*'ОПУ БС'!U396</f>
        <v>9.979425688</v>
      </c>
      <c r="M396" s="56">
        <f>'ОПУ БС'!$C396/12*'ОПУ БС'!V396</f>
        <v>10.18103025</v>
      </c>
      <c r="N396" s="56">
        <f>'ОПУ БС'!$C396/12*'ОПУ БС'!W396</f>
        <v>12.60028496</v>
      </c>
      <c r="O396" s="10">
        <f t="shared" si="21"/>
        <v>120.9627356</v>
      </c>
      <c r="P396" s="56">
        <f>'ОПУ БС'!$D396/12*'ОПУ БС'!L396</f>
        <v>6.884287756</v>
      </c>
      <c r="Q396" s="56">
        <f>'ОПУ БС'!$D396/12*'ОПУ БС'!M396</f>
        <v>7.518366892</v>
      </c>
      <c r="R396" s="56">
        <f>'ОПУ БС'!$D396/12*'ОПУ БС'!N396</f>
        <v>8.424194228</v>
      </c>
      <c r="S396" s="56">
        <f>'ОПУ БС'!$D396/12*'ОПУ БС'!O396</f>
        <v>8.424194228</v>
      </c>
      <c r="T396" s="56">
        <f>'ОПУ БС'!$D396/12*'ОПУ БС'!P396</f>
        <v>8.605359696</v>
      </c>
      <c r="U396" s="56">
        <f>'ОПУ БС'!$D396/12*'ОПУ БС'!Q396</f>
        <v>9.148856097</v>
      </c>
      <c r="V396" s="56">
        <f>'ОПУ БС'!$D396/12*'ОПУ БС'!R396</f>
        <v>10.5075971</v>
      </c>
      <c r="W396" s="56">
        <f>'ОПУ БС'!$D396/12*'ОПУ БС'!S396</f>
        <v>10.2358489</v>
      </c>
      <c r="X396" s="56">
        <f>'ОПУ БС'!$D396/12*'ОПУ БС'!T396</f>
        <v>9.511187032</v>
      </c>
      <c r="Y396" s="56">
        <f>'ОПУ БС'!$D396/12*'ОПУ БС'!U396</f>
        <v>8.96769063</v>
      </c>
      <c r="Z396" s="56">
        <f>'ОПУ БС'!$D396/12*'ОПУ БС'!V396</f>
        <v>9.148856097</v>
      </c>
      <c r="AA396" s="56">
        <f>'ОПУ БС'!$D396/12*'ОПУ БС'!W396</f>
        <v>11.3228417</v>
      </c>
      <c r="AB396" s="10">
        <f t="shared" si="23"/>
        <v>108.6992804</v>
      </c>
      <c r="AC396" s="56">
        <f>'ОПУ БС'!$E396/12*'ОПУ БС'!L396</f>
        <v>6.230008539</v>
      </c>
      <c r="AD396" s="56">
        <f>'ОПУ БС'!$E396/12*'ОПУ БС'!M396</f>
        <v>6.803825114</v>
      </c>
      <c r="AE396" s="56">
        <f>'ОПУ БС'!$E396/12*'ОПУ БС'!N396</f>
        <v>7.62356308</v>
      </c>
      <c r="AF396" s="56">
        <f>'ОПУ БС'!$E396/12*'ОПУ БС'!O396</f>
        <v>7.62356308</v>
      </c>
      <c r="AG396" s="56">
        <f>'ОПУ БС'!$E396/12*'ОПУ БС'!P396</f>
        <v>7.787510673</v>
      </c>
      <c r="AH396" s="56">
        <f>'ОПУ БС'!$E396/12*'ОПУ БС'!Q396</f>
        <v>8.279353453</v>
      </c>
      <c r="AI396" s="56">
        <f>'ОПУ БС'!$E396/12*'ОПУ БС'!R396</f>
        <v>9.508960401</v>
      </c>
      <c r="AJ396" s="56">
        <f>'ОПУ БС'!$E396/12*'ОПУ БС'!S396</f>
        <v>9.263039011</v>
      </c>
      <c r="AK396" s="56">
        <f>'ОПУ БС'!$E396/12*'ОПУ БС'!T396</f>
        <v>8.607248639</v>
      </c>
      <c r="AL396" s="56">
        <f>'ОПУ БС'!$E396/12*'ОПУ БС'!U396</f>
        <v>8.115405859</v>
      </c>
      <c r="AM396" s="56">
        <f>'ОПУ БС'!$E396/12*'ОПУ БС'!V396</f>
        <v>8.279353453</v>
      </c>
      <c r="AN396" s="56">
        <f>'ОПУ БС'!$E396/12*'ОПУ БС'!W396</f>
        <v>10.24672457</v>
      </c>
      <c r="AO396" s="10">
        <f t="shared" si="25"/>
        <v>98.36855587</v>
      </c>
      <c r="AP396" s="56">
        <f>'ОПУ БС'!$F396/12*'ОПУ БС'!L396</f>
        <v>5.752135768</v>
      </c>
      <c r="AQ396" s="56">
        <f>'ОПУ БС'!$F396/12*'ОПУ БС'!M396</f>
        <v>6.281937747</v>
      </c>
      <c r="AR396" s="56">
        <f>'ОПУ БС'!$F396/12*'ОПУ БС'!N396</f>
        <v>7.038797716</v>
      </c>
      <c r="AS396" s="56">
        <f>'ОПУ БС'!$F396/12*'ОПУ БС'!O396</f>
        <v>7.038797716</v>
      </c>
      <c r="AT396" s="56">
        <f>'ОПУ БС'!$F396/12*'ОПУ БС'!P396</f>
        <v>7.19016971</v>
      </c>
      <c r="AU396" s="56">
        <f>'ОПУ БС'!$F396/12*'ОПУ БС'!Q396</f>
        <v>7.644285692</v>
      </c>
      <c r="AV396" s="56">
        <f>'ОПУ БС'!$F396/12*'ОПУ БС'!R396</f>
        <v>8.779575646</v>
      </c>
      <c r="AW396" s="56">
        <f>'ОПУ БС'!$F396/12*'ОПУ БС'!S396</f>
        <v>8.552517655</v>
      </c>
      <c r="AX396" s="56">
        <f>'ОПУ БС'!$F396/12*'ОПУ БС'!T396</f>
        <v>7.94702968</v>
      </c>
      <c r="AY396" s="56">
        <f>'ОПУ БС'!$F396/12*'ОПУ БС'!U396</f>
        <v>7.492913698</v>
      </c>
      <c r="AZ396" s="56">
        <f>'ОПУ БС'!$F396/12*'ОПУ БС'!V396</f>
        <v>7.644285692</v>
      </c>
      <c r="BA396" s="56">
        <f>'ОПУ БС'!$F396/12*'ОПУ БС'!W396</f>
        <v>9.460749619</v>
      </c>
      <c r="BB396" s="10">
        <f t="shared" si="27"/>
        <v>90.82319634</v>
      </c>
      <c r="BC396" s="56">
        <f>'ОПУ БС'!$G396/12*'ОПУ БС'!L396</f>
        <v>5.416975266</v>
      </c>
      <c r="BD396" s="56">
        <f>'ОПУ БС'!$G396/12*'ОПУ БС'!M396</f>
        <v>5.915907198</v>
      </c>
      <c r="BE396" s="56">
        <f>'ОПУ БС'!$G396/12*'ОПУ БС'!N396</f>
        <v>6.628667102</v>
      </c>
      <c r="BF396" s="56">
        <f>'ОПУ БС'!$G396/12*'ОПУ БС'!O396</f>
        <v>6.628667102</v>
      </c>
      <c r="BG396" s="56">
        <f>'ОПУ БС'!$G396/12*'ОПУ БС'!P396</f>
        <v>6.771219083</v>
      </c>
      <c r="BH396" s="56">
        <f>'ОПУ БС'!$G396/12*'ОПУ БС'!Q396</f>
        <v>7.198875025</v>
      </c>
      <c r="BI396" s="56">
        <f>'ОПУ БС'!$G396/12*'ОПУ БС'!R396</f>
        <v>8.26801488</v>
      </c>
      <c r="BJ396" s="56">
        <f>'ОПУ БС'!$G396/12*'ОПУ БС'!S396</f>
        <v>8.054186909</v>
      </c>
      <c r="BK396" s="56">
        <f>'ОПУ БС'!$G396/12*'ОПУ БС'!T396</f>
        <v>7.483978986</v>
      </c>
      <c r="BL396" s="56">
        <f>'ОПУ БС'!$G396/12*'ОПУ БС'!U396</f>
        <v>7.056323044</v>
      </c>
      <c r="BM396" s="56">
        <f>'ОПУ БС'!$G396/12*'ОПУ БС'!V396</f>
        <v>7.198875025</v>
      </c>
      <c r="BN396" s="56">
        <f>'ОПУ БС'!$G396/12*'ОПУ БС'!W396</f>
        <v>8.909498793</v>
      </c>
      <c r="BO396" s="10">
        <f t="shared" si="29"/>
        <v>85.53118841</v>
      </c>
      <c r="BP396" s="56">
        <f>'ОПУ БС'!$H396/12*'ОПУ БС'!L396</f>
        <v>5.17670197</v>
      </c>
      <c r="BQ396" s="56">
        <f>'ОПУ БС'!$H396/12*'ОПУ БС'!M396</f>
        <v>5.653503467</v>
      </c>
      <c r="BR396" s="56">
        <f>'ОПУ БС'!$H396/12*'ОПУ БС'!N396</f>
        <v>6.334648463</v>
      </c>
      <c r="BS396" s="56">
        <f>'ОПУ БС'!$H396/12*'ОПУ БС'!O396</f>
        <v>6.334648463</v>
      </c>
      <c r="BT396" s="56">
        <f>'ОПУ БС'!$H396/12*'ОПУ БС'!P396</f>
        <v>6.470877462</v>
      </c>
      <c r="BU396" s="56">
        <f>'ОПУ БС'!$H396/12*'ОПУ БС'!Q396</f>
        <v>6.87956446</v>
      </c>
      <c r="BV396" s="56">
        <f>'ОПУ БС'!$H396/12*'ОПУ БС'!R396</f>
        <v>7.901281954</v>
      </c>
      <c r="BW396" s="56">
        <f>'ОПУ БС'!$H396/12*'ОПУ БС'!S396</f>
        <v>7.696938455</v>
      </c>
      <c r="BX396" s="56">
        <f>'ОПУ БС'!$H396/12*'ОПУ БС'!T396</f>
        <v>7.152022458</v>
      </c>
      <c r="BY396" s="56">
        <f>'ОПУ БС'!$H396/12*'ОПУ БС'!U396</f>
        <v>6.74333546</v>
      </c>
      <c r="BZ396" s="56">
        <f>'ОПУ БС'!$H396/12*'ОПУ БС'!V396</f>
        <v>6.87956446</v>
      </c>
      <c r="CA396" s="56">
        <f>'ОПУ БС'!$H396/12*'ОПУ БС'!W396</f>
        <v>8.51431245</v>
      </c>
      <c r="CB396" s="10">
        <f t="shared" si="31"/>
        <v>81.73739952</v>
      </c>
      <c r="CC396" s="56">
        <f>'ОПУ БС'!$I396/12*'ОПУ БС'!L396</f>
        <v>5.029628845</v>
      </c>
      <c r="CD396" s="56">
        <f>'ОПУ БС'!$I396/12*'ОПУ БС'!M396</f>
        <v>5.492884134</v>
      </c>
      <c r="CE396" s="56">
        <f>'ОПУ БС'!$I396/12*'ОПУ БС'!N396</f>
        <v>6.154677403</v>
      </c>
      <c r="CF396" s="56">
        <f>'ОПУ БС'!$I396/12*'ОПУ БС'!O396</f>
        <v>6.154677403</v>
      </c>
      <c r="CG396" s="56">
        <f>'ОПУ БС'!$I396/12*'ОПУ БС'!P396</f>
        <v>6.287036057</v>
      </c>
      <c r="CH396" s="56">
        <f>'ОПУ БС'!$I396/12*'ОПУ БС'!Q396</f>
        <v>6.684112018</v>
      </c>
      <c r="CI396" s="56">
        <f>'ОПУ БС'!$I396/12*'ОПУ БС'!R396</f>
        <v>7.676801922</v>
      </c>
      <c r="CJ396" s="56">
        <f>'ОПУ БС'!$I396/12*'ОПУ БС'!S396</f>
        <v>7.478263941</v>
      </c>
      <c r="CK396" s="56">
        <f>'ОПУ БС'!$I396/12*'ОПУ БС'!T396</f>
        <v>6.948829326</v>
      </c>
      <c r="CL396" s="56">
        <f>'ОПУ БС'!$I396/12*'ОПУ БС'!U396</f>
        <v>6.551753364</v>
      </c>
      <c r="CM396" s="56">
        <f>'ОПУ БС'!$I396/12*'ОПУ БС'!V396</f>
        <v>6.684112018</v>
      </c>
      <c r="CN396" s="56">
        <f>'ОПУ БС'!$I396/12*'ОПУ БС'!W396</f>
        <v>8.272415864</v>
      </c>
      <c r="CO396" s="10">
        <f t="shared" si="33"/>
        <v>79.41519229</v>
      </c>
      <c r="CP396" s="2"/>
      <c r="CQ396" s="2"/>
      <c r="CR396" s="48">
        <f>O396-'ОПУ БС'!C396</f>
        <v>0</v>
      </c>
      <c r="CS396" s="48">
        <f>AB396-'ОПУ БС'!D396</f>
        <v>0</v>
      </c>
      <c r="CT396" s="48">
        <f>AO396-'ОПУ БС'!E396</f>
        <v>0</v>
      </c>
      <c r="CU396" s="48">
        <f>BB396-'ОПУ БС'!F396</f>
        <v>0</v>
      </c>
      <c r="CV396" s="48">
        <f>BO396-'ОПУ БС'!G396</f>
        <v>0</v>
      </c>
      <c r="CW396" s="48">
        <f>CB396-'ОПУ БС'!H396</f>
        <v>0</v>
      </c>
      <c r="CX396" s="48">
        <f>CO396-'ОПУ БС'!I396</f>
        <v>0</v>
      </c>
      <c r="CY396" s="2"/>
      <c r="CZ396" s="2"/>
      <c r="DA396" s="57"/>
      <c r="DB396" s="57"/>
      <c r="DC396" s="57"/>
      <c r="DD396" s="57"/>
      <c r="DE396" s="57"/>
      <c r="DF396" s="57"/>
      <c r="DG396" s="57"/>
      <c r="DH396" s="57"/>
      <c r="DI396" s="57"/>
      <c r="DJ396" s="57"/>
      <c r="DK396" s="57"/>
      <c r="DL396" s="57"/>
      <c r="DM396" s="55">
        <f t="shared" si="35"/>
        <v>0</v>
      </c>
      <c r="DN396" s="57"/>
      <c r="DO396" s="57"/>
      <c r="DP396" s="57"/>
      <c r="DQ396" s="57"/>
      <c r="DR396" s="57"/>
      <c r="DS396" s="57"/>
      <c r="DT396" s="57"/>
      <c r="DU396" s="57"/>
      <c r="DV396" s="57"/>
      <c r="DW396" s="57"/>
      <c r="DX396" s="57"/>
      <c r="DY396" s="57"/>
      <c r="DZ396" s="50">
        <f t="shared" si="37"/>
        <v>0</v>
      </c>
      <c r="EA396" s="57"/>
      <c r="EB396" s="57"/>
      <c r="EC396" s="57"/>
      <c r="ED396" s="57"/>
      <c r="EE396" s="57"/>
      <c r="EF396" s="57"/>
      <c r="EG396" s="57"/>
      <c r="EH396" s="57"/>
      <c r="EI396" s="57"/>
      <c r="EJ396" s="57"/>
      <c r="EK396" s="57"/>
      <c r="EL396" s="57"/>
      <c r="EM396" s="50">
        <f t="shared" si="39"/>
        <v>0</v>
      </c>
      <c r="EN396" s="57"/>
      <c r="EO396" s="57"/>
      <c r="EP396" s="57"/>
      <c r="EQ396" s="57"/>
      <c r="ER396" s="57"/>
      <c r="ES396" s="57"/>
      <c r="ET396" s="57"/>
      <c r="EU396" s="57"/>
      <c r="EV396" s="57"/>
      <c r="EW396" s="57"/>
      <c r="EX396" s="57"/>
      <c r="EY396" s="57"/>
      <c r="EZ396" s="51">
        <f t="shared" si="41"/>
        <v>0</v>
      </c>
      <c r="FA396" s="57"/>
      <c r="FB396" s="57"/>
      <c r="FC396" s="57"/>
      <c r="FD396" s="57"/>
      <c r="FE396" s="57"/>
      <c r="FF396" s="57"/>
      <c r="FG396" s="57"/>
      <c r="FH396" s="57"/>
      <c r="FI396" s="57"/>
      <c r="FJ396" s="57"/>
      <c r="FK396" s="57"/>
      <c r="FL396" s="57"/>
      <c r="FM396" s="51">
        <f t="shared" si="43"/>
        <v>0</v>
      </c>
      <c r="FN396" s="2"/>
      <c r="FO396" s="2"/>
      <c r="FP396" s="56">
        <f t="shared" ref="FP396:GA396" si="5727">C396</f>
        <v>7.660973255</v>
      </c>
      <c r="FQ396" s="56">
        <f t="shared" si="5727"/>
        <v>8.366589213</v>
      </c>
      <c r="FR396" s="56">
        <f t="shared" si="5727"/>
        <v>9.37461201</v>
      </c>
      <c r="FS396" s="56">
        <f t="shared" si="5727"/>
        <v>9.37461201</v>
      </c>
      <c r="FT396" s="56">
        <f t="shared" si="5727"/>
        <v>9.576216569</v>
      </c>
      <c r="FU396" s="56">
        <f t="shared" si="5727"/>
        <v>10.18103025</v>
      </c>
      <c r="FV396" s="56">
        <f t="shared" si="5727"/>
        <v>11.69306444</v>
      </c>
      <c r="FW396" s="56">
        <f t="shared" si="5727"/>
        <v>11.3906576</v>
      </c>
      <c r="FX396" s="56">
        <f t="shared" si="5727"/>
        <v>10.58423937</v>
      </c>
      <c r="FY396" s="56">
        <f t="shared" si="5727"/>
        <v>9.979425688</v>
      </c>
      <c r="FZ396" s="56">
        <f t="shared" si="5727"/>
        <v>10.18103025</v>
      </c>
      <c r="GA396" s="56">
        <f t="shared" si="5727"/>
        <v>12.60028496</v>
      </c>
      <c r="GB396" s="52">
        <f t="shared" si="45"/>
        <v>120.9627356</v>
      </c>
      <c r="GC396" s="56">
        <f t="shared" ref="GC396:GN396" si="5728">P396</f>
        <v>6.884287756</v>
      </c>
      <c r="GD396" s="56">
        <f t="shared" si="5728"/>
        <v>7.518366892</v>
      </c>
      <c r="GE396" s="56">
        <f t="shared" si="5728"/>
        <v>8.424194228</v>
      </c>
      <c r="GF396" s="56">
        <f t="shared" si="5728"/>
        <v>8.424194228</v>
      </c>
      <c r="GG396" s="56">
        <f t="shared" si="5728"/>
        <v>8.605359696</v>
      </c>
      <c r="GH396" s="56">
        <f t="shared" si="5728"/>
        <v>9.148856097</v>
      </c>
      <c r="GI396" s="56">
        <f t="shared" si="5728"/>
        <v>10.5075971</v>
      </c>
      <c r="GJ396" s="56">
        <f t="shared" si="5728"/>
        <v>10.2358489</v>
      </c>
      <c r="GK396" s="56">
        <f t="shared" si="5728"/>
        <v>9.511187032</v>
      </c>
      <c r="GL396" s="56">
        <f t="shared" si="5728"/>
        <v>8.96769063</v>
      </c>
      <c r="GM396" s="56">
        <f t="shared" si="5728"/>
        <v>9.148856097</v>
      </c>
      <c r="GN396" s="56">
        <f t="shared" si="5728"/>
        <v>11.3228417</v>
      </c>
      <c r="GO396" s="52">
        <f t="shared" si="47"/>
        <v>108.6992804</v>
      </c>
      <c r="GP396" s="8">
        <f t="shared" ref="GP396:HA396" si="5729">AC396+DA396</f>
        <v>6.230008539</v>
      </c>
      <c r="GQ396" s="8">
        <f t="shared" si="5729"/>
        <v>6.803825114</v>
      </c>
      <c r="GR396" s="8">
        <f t="shared" si="5729"/>
        <v>7.62356308</v>
      </c>
      <c r="GS396" s="8">
        <f t="shared" si="5729"/>
        <v>7.62356308</v>
      </c>
      <c r="GT396" s="8">
        <f t="shared" si="5729"/>
        <v>7.787510673</v>
      </c>
      <c r="GU396" s="8">
        <f t="shared" si="5729"/>
        <v>8.279353453</v>
      </c>
      <c r="GV396" s="8">
        <f t="shared" si="5729"/>
        <v>9.508960401</v>
      </c>
      <c r="GW396" s="8">
        <f t="shared" si="5729"/>
        <v>9.263039011</v>
      </c>
      <c r="GX396" s="8">
        <f t="shared" si="5729"/>
        <v>8.607248639</v>
      </c>
      <c r="GY396" s="8">
        <f t="shared" si="5729"/>
        <v>8.115405859</v>
      </c>
      <c r="GZ396" s="8">
        <f t="shared" si="5729"/>
        <v>8.279353453</v>
      </c>
      <c r="HA396" s="8">
        <f t="shared" si="5729"/>
        <v>10.24672457</v>
      </c>
      <c r="HB396" s="52">
        <f t="shared" si="49"/>
        <v>98.36855587</v>
      </c>
      <c r="HC396" s="8">
        <f t="shared" ref="HC396:HN396" si="5730">AP396+DN396</f>
        <v>5.752135768</v>
      </c>
      <c r="HD396" s="8">
        <f t="shared" si="5730"/>
        <v>6.281937747</v>
      </c>
      <c r="HE396" s="8">
        <f t="shared" si="5730"/>
        <v>7.038797716</v>
      </c>
      <c r="HF396" s="8">
        <f t="shared" si="5730"/>
        <v>7.038797716</v>
      </c>
      <c r="HG396" s="8">
        <f t="shared" si="5730"/>
        <v>7.19016971</v>
      </c>
      <c r="HH396" s="8">
        <f t="shared" si="5730"/>
        <v>7.644285692</v>
      </c>
      <c r="HI396" s="8">
        <f t="shared" si="5730"/>
        <v>8.779575646</v>
      </c>
      <c r="HJ396" s="8">
        <f t="shared" si="5730"/>
        <v>8.552517655</v>
      </c>
      <c r="HK396" s="8">
        <f t="shared" si="5730"/>
        <v>7.94702968</v>
      </c>
      <c r="HL396" s="8">
        <f t="shared" si="5730"/>
        <v>7.492913698</v>
      </c>
      <c r="HM396" s="8">
        <f t="shared" si="5730"/>
        <v>7.644285692</v>
      </c>
      <c r="HN396" s="8">
        <f t="shared" si="5730"/>
        <v>9.460749619</v>
      </c>
      <c r="HO396" s="52">
        <f t="shared" si="51"/>
        <v>90.82319634</v>
      </c>
      <c r="HP396" s="8">
        <f t="shared" ref="HP396:IA396" si="5731">BC396+EA396</f>
        <v>5.416975266</v>
      </c>
      <c r="HQ396" s="8">
        <f t="shared" si="5731"/>
        <v>5.915907198</v>
      </c>
      <c r="HR396" s="8">
        <f t="shared" si="5731"/>
        <v>6.628667102</v>
      </c>
      <c r="HS396" s="8">
        <f t="shared" si="5731"/>
        <v>6.628667102</v>
      </c>
      <c r="HT396" s="8">
        <f t="shared" si="5731"/>
        <v>6.771219083</v>
      </c>
      <c r="HU396" s="8">
        <f t="shared" si="5731"/>
        <v>7.198875025</v>
      </c>
      <c r="HV396" s="8">
        <f t="shared" si="5731"/>
        <v>8.26801488</v>
      </c>
      <c r="HW396" s="8">
        <f t="shared" si="5731"/>
        <v>8.054186909</v>
      </c>
      <c r="HX396" s="8">
        <f t="shared" si="5731"/>
        <v>7.483978986</v>
      </c>
      <c r="HY396" s="8">
        <f t="shared" si="5731"/>
        <v>7.056323044</v>
      </c>
      <c r="HZ396" s="8">
        <f t="shared" si="5731"/>
        <v>7.198875025</v>
      </c>
      <c r="IA396" s="8">
        <f t="shared" si="5731"/>
        <v>8.909498793</v>
      </c>
      <c r="IB396" s="52">
        <f t="shared" si="53"/>
        <v>85.53118841</v>
      </c>
      <c r="IC396" s="8">
        <f t="shared" ref="IC396:IN396" si="5732">BP396+EN396</f>
        <v>5.17670197</v>
      </c>
      <c r="ID396" s="8">
        <f t="shared" si="5732"/>
        <v>5.653503467</v>
      </c>
      <c r="IE396" s="8">
        <f t="shared" si="5732"/>
        <v>6.334648463</v>
      </c>
      <c r="IF396" s="8">
        <f t="shared" si="5732"/>
        <v>6.334648463</v>
      </c>
      <c r="IG396" s="8">
        <f t="shared" si="5732"/>
        <v>6.470877462</v>
      </c>
      <c r="IH396" s="8">
        <f t="shared" si="5732"/>
        <v>6.87956446</v>
      </c>
      <c r="II396" s="8">
        <f t="shared" si="5732"/>
        <v>7.901281954</v>
      </c>
      <c r="IJ396" s="8">
        <f t="shared" si="5732"/>
        <v>7.696938455</v>
      </c>
      <c r="IK396" s="8">
        <f t="shared" si="5732"/>
        <v>7.152022458</v>
      </c>
      <c r="IL396" s="8">
        <f t="shared" si="5732"/>
        <v>6.74333546</v>
      </c>
      <c r="IM396" s="8">
        <f t="shared" si="5732"/>
        <v>6.87956446</v>
      </c>
      <c r="IN396" s="8">
        <f t="shared" si="5732"/>
        <v>8.51431245</v>
      </c>
      <c r="IO396" s="52">
        <f t="shared" si="55"/>
        <v>81.73739952</v>
      </c>
      <c r="IP396" s="8">
        <f t="shared" ref="IP396:JA396" si="5733">CC396+FA396</f>
        <v>5.029628845</v>
      </c>
      <c r="IQ396" s="8">
        <f t="shared" si="5733"/>
        <v>5.492884134</v>
      </c>
      <c r="IR396" s="8">
        <f t="shared" si="5733"/>
        <v>6.154677403</v>
      </c>
      <c r="IS396" s="8">
        <f t="shared" si="5733"/>
        <v>6.154677403</v>
      </c>
      <c r="IT396" s="8">
        <f t="shared" si="5733"/>
        <v>6.287036057</v>
      </c>
      <c r="IU396" s="8">
        <f t="shared" si="5733"/>
        <v>6.684112018</v>
      </c>
      <c r="IV396" s="8">
        <f t="shared" si="5733"/>
        <v>7.676801922</v>
      </c>
      <c r="IW396" s="8">
        <f t="shared" si="5733"/>
        <v>7.478263941</v>
      </c>
      <c r="IX396" s="8">
        <f t="shared" si="5733"/>
        <v>6.948829326</v>
      </c>
      <c r="IY396" s="8">
        <f t="shared" si="5733"/>
        <v>6.551753364</v>
      </c>
      <c r="IZ396" s="8">
        <f t="shared" si="5733"/>
        <v>6.684112018</v>
      </c>
      <c r="JA396" s="8">
        <f t="shared" si="5733"/>
        <v>8.272415864</v>
      </c>
      <c r="JB396" s="52">
        <f t="shared" si="57"/>
        <v>79.41519229</v>
      </c>
      <c r="JC396" s="2"/>
      <c r="JD396" s="2"/>
      <c r="JE396" s="19">
        <f t="shared" si="58"/>
        <v>0</v>
      </c>
      <c r="JF396" s="19">
        <f t="shared" si="59"/>
        <v>0</v>
      </c>
      <c r="JG396" s="48">
        <f t="shared" si="60"/>
        <v>0</v>
      </c>
      <c r="JH396" s="48">
        <f t="shared" si="61"/>
        <v>0</v>
      </c>
      <c r="JI396" s="48">
        <f t="shared" si="62"/>
        <v>0</v>
      </c>
      <c r="JJ396" s="48">
        <f t="shared" si="63"/>
        <v>0</v>
      </c>
      <c r="JK396" s="48">
        <f t="shared" si="64"/>
        <v>0</v>
      </c>
    </row>
    <row r="397" ht="19.5" customHeight="1" outlineLevel="1">
      <c r="A397" s="2"/>
      <c r="B397" s="6" t="s">
        <v>29</v>
      </c>
      <c r="C397" s="8">
        <f t="shared" ref="C397:N397" si="5734">C398+C402</f>
        <v>205.1244413</v>
      </c>
      <c r="D397" s="8">
        <f t="shared" si="5734"/>
        <v>231.0522039</v>
      </c>
      <c r="E397" s="8">
        <f t="shared" si="5734"/>
        <v>258.5472703</v>
      </c>
      <c r="F397" s="8">
        <f t="shared" si="5734"/>
        <v>256.9270969</v>
      </c>
      <c r="G397" s="8">
        <f t="shared" si="5734"/>
        <v>263.0506214</v>
      </c>
      <c r="H397" s="8">
        <f t="shared" si="5734"/>
        <v>279.7937525</v>
      </c>
      <c r="I397" s="8">
        <f t="shared" si="5734"/>
        <v>312.0098225</v>
      </c>
      <c r="J397" s="8">
        <f t="shared" si="5734"/>
        <v>313.2021547</v>
      </c>
      <c r="K397" s="8">
        <f t="shared" si="5734"/>
        <v>279.5138974</v>
      </c>
      <c r="L397" s="8">
        <f t="shared" si="5734"/>
        <v>269.7584975</v>
      </c>
      <c r="M397" s="8">
        <f t="shared" si="5734"/>
        <v>310.5982616</v>
      </c>
      <c r="N397" s="8">
        <f t="shared" si="5734"/>
        <v>346.4625605</v>
      </c>
      <c r="O397" s="8">
        <f t="shared" si="21"/>
        <v>3326.040581</v>
      </c>
      <c r="P397" s="8">
        <f t="shared" ref="P397:AA397" si="5735">P398+P402</f>
        <v>220.1549849</v>
      </c>
      <c r="Q397" s="8">
        <f t="shared" si="5735"/>
        <v>247.4992848</v>
      </c>
      <c r="R397" s="8">
        <f t="shared" si="5735"/>
        <v>277.1972236</v>
      </c>
      <c r="S397" s="8">
        <f t="shared" si="5735"/>
        <v>275.5609719</v>
      </c>
      <c r="T397" s="8">
        <f t="shared" si="5735"/>
        <v>282.0174102</v>
      </c>
      <c r="U397" s="8">
        <f t="shared" si="5735"/>
        <v>300.0163629</v>
      </c>
      <c r="V397" s="8">
        <f t="shared" si="5735"/>
        <v>334.8421545</v>
      </c>
      <c r="W397" s="8">
        <f t="shared" si="5735"/>
        <v>335.8628506</v>
      </c>
      <c r="X397" s="8">
        <f t="shared" si="5735"/>
        <v>298.3609119</v>
      </c>
      <c r="Y397" s="8">
        <f t="shared" si="5735"/>
        <v>289.166232</v>
      </c>
      <c r="Z397" s="8">
        <f t="shared" si="5735"/>
        <v>334.4770496</v>
      </c>
      <c r="AA397" s="8">
        <f t="shared" si="5735"/>
        <v>371.529702</v>
      </c>
      <c r="AB397" s="8">
        <f t="shared" si="23"/>
        <v>3566.685139</v>
      </c>
      <c r="AC397" s="8">
        <f t="shared" ref="AC397:AN397" si="5736">AC398+AC402</f>
        <v>309.0950013</v>
      </c>
      <c r="AD397" s="8">
        <f t="shared" si="5736"/>
        <v>345.1731562</v>
      </c>
      <c r="AE397" s="8">
        <f t="shared" si="5736"/>
        <v>388.5916058</v>
      </c>
      <c r="AF397" s="8">
        <f t="shared" si="5736"/>
        <v>385.0120087</v>
      </c>
      <c r="AG397" s="8">
        <f t="shared" si="5736"/>
        <v>393.7871214</v>
      </c>
      <c r="AH397" s="8">
        <f t="shared" si="5736"/>
        <v>418.8898053</v>
      </c>
      <c r="AI397" s="8">
        <f t="shared" si="5736"/>
        <v>470.5751592</v>
      </c>
      <c r="AJ397" s="8">
        <f t="shared" si="5736"/>
        <v>468.8906971</v>
      </c>
      <c r="AK397" s="8">
        <f t="shared" si="5736"/>
        <v>420.1919377</v>
      </c>
      <c r="AL397" s="8">
        <f t="shared" si="5736"/>
        <v>405.4205356</v>
      </c>
      <c r="AM397" s="8">
        <f t="shared" si="5736"/>
        <v>455.0588069</v>
      </c>
      <c r="AN397" s="8">
        <f t="shared" si="5736"/>
        <v>518.6843994</v>
      </c>
      <c r="AO397" s="8">
        <f t="shared" si="25"/>
        <v>4979.370235</v>
      </c>
      <c r="AP397" s="8">
        <f t="shared" ref="AP397:BA397" si="5737">AP398+AP402</f>
        <v>321.3227588</v>
      </c>
      <c r="AQ397" s="8">
        <f t="shared" si="5737"/>
        <v>358.7613588</v>
      </c>
      <c r="AR397" s="8">
        <f t="shared" si="5737"/>
        <v>404.0173382</v>
      </c>
      <c r="AS397" s="8">
        <f t="shared" si="5737"/>
        <v>400.3038563</v>
      </c>
      <c r="AT397" s="8">
        <f t="shared" si="5737"/>
        <v>409.3620666</v>
      </c>
      <c r="AU397" s="8">
        <f t="shared" si="5737"/>
        <v>435.4766342</v>
      </c>
      <c r="AV397" s="8">
        <f t="shared" si="5737"/>
        <v>489.2002051</v>
      </c>
      <c r="AW397" s="8">
        <f t="shared" si="5737"/>
        <v>487.4665433</v>
      </c>
      <c r="AX397" s="8">
        <f t="shared" si="5737"/>
        <v>436.4716157</v>
      </c>
      <c r="AY397" s="8">
        <f t="shared" si="5737"/>
        <v>421.6443128</v>
      </c>
      <c r="AZ397" s="8">
        <f t="shared" si="5737"/>
        <v>473.376266</v>
      </c>
      <c r="BA397" s="8">
        <f t="shared" si="5737"/>
        <v>539.2329018</v>
      </c>
      <c r="BB397" s="8">
        <f t="shared" si="27"/>
        <v>5176.635858</v>
      </c>
      <c r="BC397" s="8">
        <f t="shared" ref="BC397:BN397" si="5738">BC398+BC402</f>
        <v>326.2037061</v>
      </c>
      <c r="BD397" s="8">
        <f t="shared" si="5738"/>
        <v>364.0459909</v>
      </c>
      <c r="BE397" s="8">
        <f t="shared" si="5738"/>
        <v>410.1641436</v>
      </c>
      <c r="BF397" s="8">
        <f t="shared" si="5738"/>
        <v>406.3362302</v>
      </c>
      <c r="BG397" s="8">
        <f t="shared" si="5738"/>
        <v>415.4717875</v>
      </c>
      <c r="BH397" s="8">
        <f t="shared" si="5738"/>
        <v>441.988328</v>
      </c>
      <c r="BI397" s="8">
        <f t="shared" si="5738"/>
        <v>496.5889762</v>
      </c>
      <c r="BJ397" s="8">
        <f t="shared" si="5738"/>
        <v>494.7594375</v>
      </c>
      <c r="BK397" s="8">
        <f t="shared" si="5738"/>
        <v>442.92343</v>
      </c>
      <c r="BL397" s="8">
        <f t="shared" si="5738"/>
        <v>428.1693138</v>
      </c>
      <c r="BM397" s="8">
        <f t="shared" si="5738"/>
        <v>480.1309155</v>
      </c>
      <c r="BN397" s="8">
        <f t="shared" si="5738"/>
        <v>547.3002627</v>
      </c>
      <c r="BO397" s="8">
        <f t="shared" si="29"/>
        <v>5254.082522</v>
      </c>
      <c r="BP397" s="8">
        <f t="shared" ref="BP397:CA397" si="5739">BP398+BP402</f>
        <v>324.8678608</v>
      </c>
      <c r="BQ397" s="8">
        <f t="shared" si="5739"/>
        <v>362.2814453</v>
      </c>
      <c r="BR397" s="8">
        <f t="shared" si="5739"/>
        <v>408.437249</v>
      </c>
      <c r="BS397" s="8">
        <f t="shared" si="5739"/>
        <v>404.512712</v>
      </c>
      <c r="BT397" s="8">
        <f t="shared" si="5739"/>
        <v>413.5466615</v>
      </c>
      <c r="BU397" s="8">
        <f t="shared" si="5739"/>
        <v>439.9491982</v>
      </c>
      <c r="BV397" s="8">
        <f t="shared" si="5739"/>
        <v>494.4605963</v>
      </c>
      <c r="BW397" s="8">
        <f t="shared" si="5739"/>
        <v>492.4763684</v>
      </c>
      <c r="BX397" s="8">
        <f t="shared" si="5739"/>
        <v>441.0074665</v>
      </c>
      <c r="BY397" s="8">
        <f t="shared" si="5739"/>
        <v>426.4657419</v>
      </c>
      <c r="BZ397" s="8">
        <f t="shared" si="5739"/>
        <v>477.057497</v>
      </c>
      <c r="CA397" s="8">
        <f t="shared" si="5739"/>
        <v>544.7747438</v>
      </c>
      <c r="CB397" s="8">
        <f t="shared" si="31"/>
        <v>5229.837541</v>
      </c>
      <c r="CC397" s="8">
        <f t="shared" ref="CC397:CN397" si="5740">CC398+CC402</f>
        <v>321.2096635</v>
      </c>
      <c r="CD397" s="8">
        <f t="shared" si="5740"/>
        <v>357.9080636</v>
      </c>
      <c r="CE397" s="8">
        <f t="shared" si="5740"/>
        <v>403.7803511</v>
      </c>
      <c r="CF397" s="8">
        <f t="shared" si="5740"/>
        <v>399.7504019</v>
      </c>
      <c r="CG397" s="8">
        <f t="shared" si="5740"/>
        <v>408.6305633</v>
      </c>
      <c r="CH397" s="8">
        <f t="shared" si="5740"/>
        <v>434.7237823</v>
      </c>
      <c r="CI397" s="8">
        <f t="shared" si="5740"/>
        <v>488.7894595</v>
      </c>
      <c r="CJ397" s="8">
        <f t="shared" si="5740"/>
        <v>486.6237332</v>
      </c>
      <c r="CK397" s="8">
        <f t="shared" si="5740"/>
        <v>436.1512867</v>
      </c>
      <c r="CL397" s="8">
        <f t="shared" si="5740"/>
        <v>421.6866387</v>
      </c>
      <c r="CM397" s="8">
        <f t="shared" si="5740"/>
        <v>470.1311285</v>
      </c>
      <c r="CN397" s="8">
        <f t="shared" si="5740"/>
        <v>538.3005898</v>
      </c>
      <c r="CO397" s="8">
        <f t="shared" si="33"/>
        <v>5167.685662</v>
      </c>
      <c r="CP397" s="2"/>
      <c r="CQ397" s="2"/>
      <c r="CR397" s="48">
        <f>O397-'ОПУ БС'!C397</f>
        <v>0</v>
      </c>
      <c r="CS397" s="48">
        <f>AB397-'ОПУ БС'!D397</f>
        <v>0</v>
      </c>
      <c r="CT397" s="48">
        <f>AO397-'ОПУ БС'!E397</f>
        <v>0</v>
      </c>
      <c r="CU397" s="48">
        <f>BB397-'ОПУ БС'!F397</f>
        <v>0</v>
      </c>
      <c r="CV397" s="48">
        <f>BO397-'ОПУ БС'!G397</f>
        <v>0</v>
      </c>
      <c r="CW397" s="48">
        <f>CB397-'ОПУ БС'!H397</f>
        <v>0</v>
      </c>
      <c r="CX397" s="48">
        <f>CO397-'ОПУ БС'!I397</f>
        <v>0</v>
      </c>
      <c r="CY397" s="2"/>
      <c r="CZ397" s="2"/>
      <c r="DA397" s="49">
        <f t="shared" ref="DA397:DL397" si="5741">DA398+DA402</f>
        <v>0</v>
      </c>
      <c r="DB397" s="49">
        <f t="shared" si="5741"/>
        <v>0</v>
      </c>
      <c r="DC397" s="49">
        <f t="shared" si="5741"/>
        <v>0</v>
      </c>
      <c r="DD397" s="49">
        <f t="shared" si="5741"/>
        <v>0</v>
      </c>
      <c r="DE397" s="49">
        <f t="shared" si="5741"/>
        <v>0</v>
      </c>
      <c r="DF397" s="49">
        <f t="shared" si="5741"/>
        <v>0</v>
      </c>
      <c r="DG397" s="49">
        <f t="shared" si="5741"/>
        <v>0</v>
      </c>
      <c r="DH397" s="49">
        <f t="shared" si="5741"/>
        <v>0</v>
      </c>
      <c r="DI397" s="49">
        <f t="shared" si="5741"/>
        <v>0</v>
      </c>
      <c r="DJ397" s="49">
        <f t="shared" si="5741"/>
        <v>0</v>
      </c>
      <c r="DK397" s="49">
        <f t="shared" si="5741"/>
        <v>0</v>
      </c>
      <c r="DL397" s="49">
        <f t="shared" si="5741"/>
        <v>0</v>
      </c>
      <c r="DM397" s="50">
        <f t="shared" si="35"/>
        <v>0</v>
      </c>
      <c r="DN397" s="49">
        <f t="shared" ref="DN397:DY397" si="5742">DN398+DN402</f>
        <v>0</v>
      </c>
      <c r="DO397" s="49">
        <f t="shared" si="5742"/>
        <v>0</v>
      </c>
      <c r="DP397" s="49">
        <f t="shared" si="5742"/>
        <v>0</v>
      </c>
      <c r="DQ397" s="49">
        <f t="shared" si="5742"/>
        <v>0</v>
      </c>
      <c r="DR397" s="49">
        <f t="shared" si="5742"/>
        <v>0</v>
      </c>
      <c r="DS397" s="49">
        <f t="shared" si="5742"/>
        <v>0</v>
      </c>
      <c r="DT397" s="49">
        <f t="shared" si="5742"/>
        <v>0</v>
      </c>
      <c r="DU397" s="49">
        <f t="shared" si="5742"/>
        <v>0</v>
      </c>
      <c r="DV397" s="49">
        <f t="shared" si="5742"/>
        <v>0</v>
      </c>
      <c r="DW397" s="49">
        <f t="shared" si="5742"/>
        <v>0</v>
      </c>
      <c r="DX397" s="49">
        <f t="shared" si="5742"/>
        <v>0</v>
      </c>
      <c r="DY397" s="49">
        <f t="shared" si="5742"/>
        <v>0</v>
      </c>
      <c r="DZ397" s="50">
        <f t="shared" si="37"/>
        <v>0</v>
      </c>
      <c r="EA397" s="49">
        <f t="shared" ref="EA397:EL397" si="5743">EA398+EA402</f>
        <v>0</v>
      </c>
      <c r="EB397" s="49">
        <f t="shared" si="5743"/>
        <v>0</v>
      </c>
      <c r="EC397" s="49">
        <f t="shared" si="5743"/>
        <v>0</v>
      </c>
      <c r="ED397" s="49">
        <f t="shared" si="5743"/>
        <v>0</v>
      </c>
      <c r="EE397" s="49">
        <f t="shared" si="5743"/>
        <v>0</v>
      </c>
      <c r="EF397" s="49">
        <f t="shared" si="5743"/>
        <v>0</v>
      </c>
      <c r="EG397" s="49">
        <f t="shared" si="5743"/>
        <v>0</v>
      </c>
      <c r="EH397" s="49">
        <f t="shared" si="5743"/>
        <v>0</v>
      </c>
      <c r="EI397" s="49">
        <f t="shared" si="5743"/>
        <v>0</v>
      </c>
      <c r="EJ397" s="49">
        <f t="shared" si="5743"/>
        <v>0</v>
      </c>
      <c r="EK397" s="49">
        <f t="shared" si="5743"/>
        <v>0</v>
      </c>
      <c r="EL397" s="49">
        <f t="shared" si="5743"/>
        <v>0</v>
      </c>
      <c r="EM397" s="50">
        <f t="shared" si="39"/>
        <v>0</v>
      </c>
      <c r="EN397" s="49">
        <f t="shared" ref="EN397:EY397" si="5744">EN398+EN402</f>
        <v>0</v>
      </c>
      <c r="EO397" s="49">
        <f t="shared" si="5744"/>
        <v>0</v>
      </c>
      <c r="EP397" s="49">
        <f t="shared" si="5744"/>
        <v>0</v>
      </c>
      <c r="EQ397" s="49">
        <f t="shared" si="5744"/>
        <v>0</v>
      </c>
      <c r="ER397" s="49">
        <f t="shared" si="5744"/>
        <v>0</v>
      </c>
      <c r="ES397" s="49">
        <f t="shared" si="5744"/>
        <v>0</v>
      </c>
      <c r="ET397" s="49">
        <f t="shared" si="5744"/>
        <v>0</v>
      </c>
      <c r="EU397" s="49">
        <f t="shared" si="5744"/>
        <v>0</v>
      </c>
      <c r="EV397" s="49">
        <f t="shared" si="5744"/>
        <v>0</v>
      </c>
      <c r="EW397" s="49">
        <f t="shared" si="5744"/>
        <v>0</v>
      </c>
      <c r="EX397" s="49">
        <f t="shared" si="5744"/>
        <v>0</v>
      </c>
      <c r="EY397" s="49">
        <f t="shared" si="5744"/>
        <v>0</v>
      </c>
      <c r="EZ397" s="51">
        <f t="shared" si="41"/>
        <v>0</v>
      </c>
      <c r="FA397" s="49">
        <f t="shared" ref="FA397:FL397" si="5745">FA398+FA402</f>
        <v>0</v>
      </c>
      <c r="FB397" s="49">
        <f t="shared" si="5745"/>
        <v>0</v>
      </c>
      <c r="FC397" s="49">
        <f t="shared" si="5745"/>
        <v>0</v>
      </c>
      <c r="FD397" s="49">
        <f t="shared" si="5745"/>
        <v>0</v>
      </c>
      <c r="FE397" s="49">
        <f t="shared" si="5745"/>
        <v>0</v>
      </c>
      <c r="FF397" s="49">
        <f t="shared" si="5745"/>
        <v>0</v>
      </c>
      <c r="FG397" s="49">
        <f t="shared" si="5745"/>
        <v>0</v>
      </c>
      <c r="FH397" s="49">
        <f t="shared" si="5745"/>
        <v>0</v>
      </c>
      <c r="FI397" s="49">
        <f t="shared" si="5745"/>
        <v>0</v>
      </c>
      <c r="FJ397" s="49">
        <f t="shared" si="5745"/>
        <v>0</v>
      </c>
      <c r="FK397" s="49">
        <f t="shared" si="5745"/>
        <v>0</v>
      </c>
      <c r="FL397" s="49">
        <f t="shared" si="5745"/>
        <v>0</v>
      </c>
      <c r="FM397" s="51">
        <f t="shared" si="43"/>
        <v>0</v>
      </c>
      <c r="FN397" s="2"/>
      <c r="FO397" s="2"/>
      <c r="FP397" s="8">
        <f t="shared" ref="FP397:GA397" si="5746">FP398+FP402</f>
        <v>205.1244413</v>
      </c>
      <c r="FQ397" s="8">
        <f t="shared" si="5746"/>
        <v>231.0522039</v>
      </c>
      <c r="FR397" s="8">
        <f t="shared" si="5746"/>
        <v>258.5472703</v>
      </c>
      <c r="FS397" s="8">
        <f t="shared" si="5746"/>
        <v>256.9270969</v>
      </c>
      <c r="FT397" s="8">
        <f t="shared" si="5746"/>
        <v>263.0506214</v>
      </c>
      <c r="FU397" s="8">
        <f t="shared" si="5746"/>
        <v>279.7937525</v>
      </c>
      <c r="FV397" s="8">
        <f t="shared" si="5746"/>
        <v>312.0098225</v>
      </c>
      <c r="FW397" s="8">
        <f t="shared" si="5746"/>
        <v>313.2021547</v>
      </c>
      <c r="FX397" s="8">
        <f t="shared" si="5746"/>
        <v>279.5138974</v>
      </c>
      <c r="FY397" s="8">
        <f t="shared" si="5746"/>
        <v>269.7584975</v>
      </c>
      <c r="FZ397" s="8">
        <f t="shared" si="5746"/>
        <v>310.5982616</v>
      </c>
      <c r="GA397" s="8">
        <f t="shared" si="5746"/>
        <v>346.4625605</v>
      </c>
      <c r="GB397" s="52">
        <f t="shared" si="45"/>
        <v>3326.040581</v>
      </c>
      <c r="GC397" s="8">
        <f t="shared" ref="GC397:GN397" si="5747">GC398+GC402</f>
        <v>220.1549849</v>
      </c>
      <c r="GD397" s="8">
        <f t="shared" si="5747"/>
        <v>247.4992848</v>
      </c>
      <c r="GE397" s="8">
        <f t="shared" si="5747"/>
        <v>277.1972236</v>
      </c>
      <c r="GF397" s="8">
        <f t="shared" si="5747"/>
        <v>275.5609719</v>
      </c>
      <c r="GG397" s="8">
        <f t="shared" si="5747"/>
        <v>282.0174102</v>
      </c>
      <c r="GH397" s="8">
        <f t="shared" si="5747"/>
        <v>300.0163629</v>
      </c>
      <c r="GI397" s="8">
        <f t="shared" si="5747"/>
        <v>334.8421545</v>
      </c>
      <c r="GJ397" s="8">
        <f t="shared" si="5747"/>
        <v>335.8628506</v>
      </c>
      <c r="GK397" s="8">
        <f t="shared" si="5747"/>
        <v>298.3609119</v>
      </c>
      <c r="GL397" s="8">
        <f t="shared" si="5747"/>
        <v>289.166232</v>
      </c>
      <c r="GM397" s="8">
        <f t="shared" si="5747"/>
        <v>334.4770496</v>
      </c>
      <c r="GN397" s="8">
        <f t="shared" si="5747"/>
        <v>371.529702</v>
      </c>
      <c r="GO397" s="52">
        <f t="shared" si="47"/>
        <v>3566.685139</v>
      </c>
      <c r="GP397" s="53">
        <f t="shared" ref="GP397:HA397" si="5748">GP398+GP402</f>
        <v>309.0950013</v>
      </c>
      <c r="GQ397" s="53">
        <f t="shared" si="5748"/>
        <v>345.1731562</v>
      </c>
      <c r="GR397" s="53">
        <f t="shared" si="5748"/>
        <v>388.5916058</v>
      </c>
      <c r="GS397" s="53">
        <f t="shared" si="5748"/>
        <v>385.0120087</v>
      </c>
      <c r="GT397" s="53">
        <f t="shared" si="5748"/>
        <v>393.7871214</v>
      </c>
      <c r="GU397" s="53">
        <f t="shared" si="5748"/>
        <v>418.8898053</v>
      </c>
      <c r="GV397" s="53">
        <f t="shared" si="5748"/>
        <v>470.5751592</v>
      </c>
      <c r="GW397" s="53">
        <f t="shared" si="5748"/>
        <v>468.8906971</v>
      </c>
      <c r="GX397" s="53">
        <f t="shared" si="5748"/>
        <v>420.1919377</v>
      </c>
      <c r="GY397" s="53">
        <f t="shared" si="5748"/>
        <v>405.4205356</v>
      </c>
      <c r="GZ397" s="53">
        <f t="shared" si="5748"/>
        <v>455.0588069</v>
      </c>
      <c r="HA397" s="53">
        <f t="shared" si="5748"/>
        <v>518.6843994</v>
      </c>
      <c r="HB397" s="52">
        <f t="shared" si="49"/>
        <v>4979.370235</v>
      </c>
      <c r="HC397" s="53">
        <f t="shared" ref="HC397:HN397" si="5749">HC398+HC402</f>
        <v>321.3227588</v>
      </c>
      <c r="HD397" s="53">
        <f t="shared" si="5749"/>
        <v>358.7613588</v>
      </c>
      <c r="HE397" s="53">
        <f t="shared" si="5749"/>
        <v>404.0173382</v>
      </c>
      <c r="HF397" s="53">
        <f t="shared" si="5749"/>
        <v>400.3038563</v>
      </c>
      <c r="HG397" s="53">
        <f t="shared" si="5749"/>
        <v>409.3620666</v>
      </c>
      <c r="HH397" s="53">
        <f t="shared" si="5749"/>
        <v>435.4766342</v>
      </c>
      <c r="HI397" s="53">
        <f t="shared" si="5749"/>
        <v>489.2002051</v>
      </c>
      <c r="HJ397" s="53">
        <f t="shared" si="5749"/>
        <v>487.4665433</v>
      </c>
      <c r="HK397" s="53">
        <f t="shared" si="5749"/>
        <v>436.4716157</v>
      </c>
      <c r="HL397" s="53">
        <f t="shared" si="5749"/>
        <v>421.6443128</v>
      </c>
      <c r="HM397" s="53">
        <f t="shared" si="5749"/>
        <v>473.376266</v>
      </c>
      <c r="HN397" s="53">
        <f t="shared" si="5749"/>
        <v>539.2329018</v>
      </c>
      <c r="HO397" s="52">
        <f t="shared" si="51"/>
        <v>5176.635858</v>
      </c>
      <c r="HP397" s="53">
        <f t="shared" ref="HP397:IA397" si="5750">HP398+HP402</f>
        <v>326.2037061</v>
      </c>
      <c r="HQ397" s="53">
        <f t="shared" si="5750"/>
        <v>364.0459909</v>
      </c>
      <c r="HR397" s="53">
        <f t="shared" si="5750"/>
        <v>410.1641436</v>
      </c>
      <c r="HS397" s="53">
        <f t="shared" si="5750"/>
        <v>406.3362302</v>
      </c>
      <c r="HT397" s="53">
        <f t="shared" si="5750"/>
        <v>415.4717875</v>
      </c>
      <c r="HU397" s="53">
        <f t="shared" si="5750"/>
        <v>441.988328</v>
      </c>
      <c r="HV397" s="53">
        <f t="shared" si="5750"/>
        <v>496.5889762</v>
      </c>
      <c r="HW397" s="53">
        <f t="shared" si="5750"/>
        <v>494.7594375</v>
      </c>
      <c r="HX397" s="53">
        <f t="shared" si="5750"/>
        <v>442.92343</v>
      </c>
      <c r="HY397" s="53">
        <f t="shared" si="5750"/>
        <v>428.1693138</v>
      </c>
      <c r="HZ397" s="53">
        <f t="shared" si="5750"/>
        <v>480.1309155</v>
      </c>
      <c r="IA397" s="53">
        <f t="shared" si="5750"/>
        <v>547.3002627</v>
      </c>
      <c r="IB397" s="52">
        <f t="shared" si="53"/>
        <v>5254.082522</v>
      </c>
      <c r="IC397" s="53">
        <f t="shared" ref="IC397:IN397" si="5751">IC398+IC402</f>
        <v>324.8678608</v>
      </c>
      <c r="ID397" s="53">
        <f t="shared" si="5751"/>
        <v>362.2814453</v>
      </c>
      <c r="IE397" s="53">
        <f t="shared" si="5751"/>
        <v>408.437249</v>
      </c>
      <c r="IF397" s="53">
        <f t="shared" si="5751"/>
        <v>404.512712</v>
      </c>
      <c r="IG397" s="53">
        <f t="shared" si="5751"/>
        <v>413.5466615</v>
      </c>
      <c r="IH397" s="53">
        <f t="shared" si="5751"/>
        <v>439.9491982</v>
      </c>
      <c r="II397" s="53">
        <f t="shared" si="5751"/>
        <v>494.4605963</v>
      </c>
      <c r="IJ397" s="53">
        <f t="shared" si="5751"/>
        <v>492.4763684</v>
      </c>
      <c r="IK397" s="53">
        <f t="shared" si="5751"/>
        <v>441.0074665</v>
      </c>
      <c r="IL397" s="53">
        <f t="shared" si="5751"/>
        <v>426.4657419</v>
      </c>
      <c r="IM397" s="53">
        <f t="shared" si="5751"/>
        <v>477.057497</v>
      </c>
      <c r="IN397" s="53">
        <f t="shared" si="5751"/>
        <v>544.7747438</v>
      </c>
      <c r="IO397" s="52">
        <f t="shared" si="55"/>
        <v>5229.837541</v>
      </c>
      <c r="IP397" s="53">
        <f t="shared" ref="IP397:JA397" si="5752">IP398+IP402</f>
        <v>321.2096635</v>
      </c>
      <c r="IQ397" s="53">
        <f t="shared" si="5752"/>
        <v>357.9080636</v>
      </c>
      <c r="IR397" s="53">
        <f t="shared" si="5752"/>
        <v>403.7803511</v>
      </c>
      <c r="IS397" s="53">
        <f t="shared" si="5752"/>
        <v>399.7504019</v>
      </c>
      <c r="IT397" s="53">
        <f t="shared" si="5752"/>
        <v>408.6305633</v>
      </c>
      <c r="IU397" s="53">
        <f t="shared" si="5752"/>
        <v>434.7237823</v>
      </c>
      <c r="IV397" s="53">
        <f t="shared" si="5752"/>
        <v>488.7894595</v>
      </c>
      <c r="IW397" s="53">
        <f t="shared" si="5752"/>
        <v>486.6237332</v>
      </c>
      <c r="IX397" s="53">
        <f t="shared" si="5752"/>
        <v>436.1512867</v>
      </c>
      <c r="IY397" s="53">
        <f t="shared" si="5752"/>
        <v>421.6866387</v>
      </c>
      <c r="IZ397" s="53">
        <f t="shared" si="5752"/>
        <v>470.1311285</v>
      </c>
      <c r="JA397" s="53">
        <f t="shared" si="5752"/>
        <v>538.3005898</v>
      </c>
      <c r="JB397" s="52">
        <f t="shared" si="57"/>
        <v>5167.685662</v>
      </c>
      <c r="JC397" s="2"/>
      <c r="JD397" s="2"/>
      <c r="JE397" s="19">
        <f t="shared" si="58"/>
        <v>0</v>
      </c>
      <c r="JF397" s="19">
        <f t="shared" si="59"/>
        <v>0</v>
      </c>
      <c r="JG397" s="48">
        <f t="shared" si="60"/>
        <v>0</v>
      </c>
      <c r="JH397" s="48">
        <f t="shared" si="61"/>
        <v>0</v>
      </c>
      <c r="JI397" s="48">
        <f t="shared" si="62"/>
        <v>0</v>
      </c>
      <c r="JJ397" s="48">
        <f t="shared" si="63"/>
        <v>0</v>
      </c>
      <c r="JK397" s="48">
        <f t="shared" si="64"/>
        <v>0</v>
      </c>
    </row>
    <row r="398" ht="19.5" customHeight="1" outlineLevel="1">
      <c r="A398" s="2"/>
      <c r="B398" s="6" t="s">
        <v>17</v>
      </c>
      <c r="C398" s="8">
        <f t="shared" ref="C398:N398" si="5753">SUM(C399:C401)</f>
        <v>91.44128651</v>
      </c>
      <c r="D398" s="8">
        <f t="shared" si="5753"/>
        <v>99.86351026</v>
      </c>
      <c r="E398" s="8">
        <f t="shared" si="5753"/>
        <v>111.8952585</v>
      </c>
      <c r="F398" s="8">
        <f t="shared" si="5753"/>
        <v>111.8952585</v>
      </c>
      <c r="G398" s="8">
        <f t="shared" si="5753"/>
        <v>114.3016081</v>
      </c>
      <c r="H398" s="8">
        <f t="shared" si="5753"/>
        <v>121.5206571</v>
      </c>
      <c r="I398" s="8">
        <f t="shared" si="5753"/>
        <v>139.5682794</v>
      </c>
      <c r="J398" s="8">
        <f t="shared" si="5753"/>
        <v>135.9587549</v>
      </c>
      <c r="K398" s="8">
        <f t="shared" si="5753"/>
        <v>114.818703</v>
      </c>
      <c r="L398" s="8">
        <f t="shared" si="5753"/>
        <v>114.4744571</v>
      </c>
      <c r="M398" s="8">
        <f t="shared" si="5753"/>
        <v>137.6751608</v>
      </c>
      <c r="N398" s="8">
        <f t="shared" si="5753"/>
        <v>150.3968528</v>
      </c>
      <c r="O398" s="8">
        <f t="shared" si="21"/>
        <v>1443.809787</v>
      </c>
      <c r="P398" s="8">
        <f t="shared" ref="P398:AA398" si="5754">SUM(P399:P401)</f>
        <v>102.9056359</v>
      </c>
      <c r="Q398" s="8">
        <f t="shared" si="5754"/>
        <v>112.3837866</v>
      </c>
      <c r="R398" s="8">
        <f t="shared" si="5754"/>
        <v>125.9240019</v>
      </c>
      <c r="S398" s="8">
        <f t="shared" si="5754"/>
        <v>125.9240019</v>
      </c>
      <c r="T398" s="8">
        <f t="shared" si="5754"/>
        <v>128.6320449</v>
      </c>
      <c r="U398" s="8">
        <f t="shared" si="5754"/>
        <v>136.7561741</v>
      </c>
      <c r="V398" s="8">
        <f t="shared" si="5754"/>
        <v>157.0664969</v>
      </c>
      <c r="W398" s="8">
        <f t="shared" si="5754"/>
        <v>153.0044324</v>
      </c>
      <c r="X398" s="8">
        <f t="shared" si="5754"/>
        <v>128.4482224</v>
      </c>
      <c r="Y398" s="8">
        <f t="shared" si="5754"/>
        <v>128.9628391</v>
      </c>
      <c r="Z398" s="8">
        <f t="shared" si="5754"/>
        <v>155.5655038</v>
      </c>
      <c r="AA398" s="8">
        <f t="shared" si="5754"/>
        <v>169.2526907</v>
      </c>
      <c r="AB398" s="8">
        <f t="shared" si="23"/>
        <v>1624.82583</v>
      </c>
      <c r="AC398" s="8">
        <f t="shared" ref="AC398:AN398" si="5755">SUM(AC399:AC401)</f>
        <v>112.3906597</v>
      </c>
      <c r="AD398" s="8">
        <f t="shared" si="5755"/>
        <v>122.7424309</v>
      </c>
      <c r="AE398" s="8">
        <f t="shared" si="5755"/>
        <v>137.5306756</v>
      </c>
      <c r="AF398" s="8">
        <f t="shared" si="5755"/>
        <v>137.5306756</v>
      </c>
      <c r="AG398" s="8">
        <f t="shared" si="5755"/>
        <v>140.4883246</v>
      </c>
      <c r="AH398" s="8">
        <f t="shared" si="5755"/>
        <v>149.3612714</v>
      </c>
      <c r="AI398" s="8">
        <f t="shared" si="5755"/>
        <v>171.5436384</v>
      </c>
      <c r="AJ398" s="8">
        <f t="shared" si="5755"/>
        <v>167.107165</v>
      </c>
      <c r="AK398" s="8">
        <f t="shared" si="5755"/>
        <v>139.7736114</v>
      </c>
      <c r="AL398" s="8">
        <f t="shared" si="5755"/>
        <v>141.0261136</v>
      </c>
      <c r="AM398" s="8">
        <f t="shared" si="5755"/>
        <v>170.241738</v>
      </c>
      <c r="AN398" s="8">
        <f t="shared" si="5755"/>
        <v>184.8530586</v>
      </c>
      <c r="AO398" s="8">
        <f t="shared" si="25"/>
        <v>1774.589363</v>
      </c>
      <c r="AP398" s="8">
        <f t="shared" ref="AP398:BA398" si="5756">SUM(AP399:AP401)</f>
        <v>116.4120378</v>
      </c>
      <c r="AQ398" s="8">
        <f t="shared" si="5756"/>
        <v>127.1341992</v>
      </c>
      <c r="AR398" s="8">
        <f t="shared" si="5756"/>
        <v>142.4515726</v>
      </c>
      <c r="AS398" s="8">
        <f t="shared" si="5756"/>
        <v>142.4515726</v>
      </c>
      <c r="AT398" s="8">
        <f t="shared" si="5756"/>
        <v>145.5150473</v>
      </c>
      <c r="AU398" s="8">
        <f t="shared" si="5756"/>
        <v>154.7054713</v>
      </c>
      <c r="AV398" s="8">
        <f t="shared" si="5756"/>
        <v>177.6815314</v>
      </c>
      <c r="AW398" s="8">
        <f t="shared" si="5756"/>
        <v>173.0863194</v>
      </c>
      <c r="AX398" s="8">
        <f t="shared" si="5756"/>
        <v>144.3483988</v>
      </c>
      <c r="AY398" s="8">
        <f t="shared" si="5756"/>
        <v>146.2138512</v>
      </c>
      <c r="AZ398" s="8">
        <f t="shared" si="5756"/>
        <v>176.6176386</v>
      </c>
      <c r="BA398" s="8">
        <f t="shared" si="5756"/>
        <v>191.4671675</v>
      </c>
      <c r="BB398" s="8">
        <f t="shared" si="27"/>
        <v>1838.084808</v>
      </c>
      <c r="BC398" s="8">
        <f t="shared" ref="BC398:BN398" si="5757">SUM(BC399:BC401)</f>
        <v>116.0045753</v>
      </c>
      <c r="BD398" s="8">
        <f t="shared" si="5757"/>
        <v>126.6892072</v>
      </c>
      <c r="BE398" s="8">
        <f t="shared" si="5757"/>
        <v>141.9529671</v>
      </c>
      <c r="BF398" s="8">
        <f t="shared" si="5757"/>
        <v>141.9529671</v>
      </c>
      <c r="BG398" s="8">
        <f t="shared" si="5757"/>
        <v>145.0057191</v>
      </c>
      <c r="BH398" s="8">
        <f t="shared" si="5757"/>
        <v>154.1639751</v>
      </c>
      <c r="BI398" s="8">
        <f t="shared" si="5757"/>
        <v>177.0596149</v>
      </c>
      <c r="BJ398" s="8">
        <f t="shared" si="5757"/>
        <v>172.480487</v>
      </c>
      <c r="BK398" s="8">
        <f t="shared" si="5757"/>
        <v>143.4606883</v>
      </c>
      <c r="BL398" s="8">
        <f t="shared" si="5757"/>
        <v>145.8187289</v>
      </c>
      <c r="BM398" s="8">
        <f t="shared" si="5757"/>
        <v>176.26526</v>
      </c>
      <c r="BN398" s="8">
        <f t="shared" si="5757"/>
        <v>190.7969988</v>
      </c>
      <c r="BO398" s="8">
        <f t="shared" si="29"/>
        <v>1831.651189</v>
      </c>
      <c r="BP398" s="8">
        <f t="shared" ref="BP398:CA398" si="5758">SUM(BP399:BP401)</f>
        <v>111.8616935</v>
      </c>
      <c r="BQ398" s="8">
        <f t="shared" si="5758"/>
        <v>122.1647442</v>
      </c>
      <c r="BR398" s="8">
        <f t="shared" si="5758"/>
        <v>136.8833881</v>
      </c>
      <c r="BS398" s="8">
        <f t="shared" si="5758"/>
        <v>136.8833881</v>
      </c>
      <c r="BT398" s="8">
        <f t="shared" si="5758"/>
        <v>139.8271169</v>
      </c>
      <c r="BU398" s="8">
        <f t="shared" si="5758"/>
        <v>148.6583032</v>
      </c>
      <c r="BV398" s="8">
        <f t="shared" si="5758"/>
        <v>170.736269</v>
      </c>
      <c r="BW398" s="8">
        <f t="shared" si="5758"/>
        <v>166.3206759</v>
      </c>
      <c r="BX398" s="8">
        <f t="shared" si="5758"/>
        <v>137.9424425</v>
      </c>
      <c r="BY398" s="8">
        <f t="shared" si="5758"/>
        <v>140.7187192</v>
      </c>
      <c r="BZ398" s="8">
        <f t="shared" si="5758"/>
        <v>170.2574767</v>
      </c>
      <c r="CA398" s="8">
        <f t="shared" si="5758"/>
        <v>183.9830485</v>
      </c>
      <c r="CB398" s="8">
        <f t="shared" si="31"/>
        <v>1766.237266</v>
      </c>
      <c r="CC398" s="8">
        <f t="shared" ref="CC398:CN398" si="5759">SUM(CC399:CC401)</f>
        <v>105.8616808</v>
      </c>
      <c r="CD398" s="8">
        <f t="shared" si="5759"/>
        <v>115.6120988</v>
      </c>
      <c r="CE398" s="8">
        <f t="shared" si="5759"/>
        <v>129.5412673</v>
      </c>
      <c r="CF398" s="8">
        <f t="shared" si="5759"/>
        <v>129.5412673</v>
      </c>
      <c r="CG398" s="8">
        <f t="shared" si="5759"/>
        <v>132.327101</v>
      </c>
      <c r="CH398" s="8">
        <f t="shared" si="5759"/>
        <v>140.6846021</v>
      </c>
      <c r="CI398" s="8">
        <f t="shared" si="5759"/>
        <v>161.5783549</v>
      </c>
      <c r="CJ398" s="8">
        <f t="shared" si="5759"/>
        <v>157.3996043</v>
      </c>
      <c r="CK398" s="8">
        <f t="shared" si="5759"/>
        <v>130.2350608</v>
      </c>
      <c r="CL398" s="8">
        <f t="shared" si="5759"/>
        <v>133.25134</v>
      </c>
      <c r="CM398" s="8">
        <f t="shared" si="5759"/>
        <v>161.3532392</v>
      </c>
      <c r="CN398" s="8">
        <f t="shared" si="5759"/>
        <v>174.1146066</v>
      </c>
      <c r="CO398" s="8">
        <f t="shared" si="33"/>
        <v>1671.500223</v>
      </c>
      <c r="CP398" s="2"/>
      <c r="CQ398" s="2"/>
      <c r="CR398" s="48">
        <f>O398-'ОПУ БС'!C398</f>
        <v>0</v>
      </c>
      <c r="CS398" s="48">
        <f>AB398-'ОПУ БС'!D398</f>
        <v>0</v>
      </c>
      <c r="CT398" s="48">
        <f>AO398-'ОПУ БС'!E398</f>
        <v>0</v>
      </c>
      <c r="CU398" s="48">
        <f>BB398-'ОПУ БС'!F398</f>
        <v>0</v>
      </c>
      <c r="CV398" s="48">
        <f>BO398-'ОПУ БС'!G398</f>
        <v>0</v>
      </c>
      <c r="CW398" s="48">
        <f>CB398-'ОПУ БС'!H398</f>
        <v>0</v>
      </c>
      <c r="CX398" s="48">
        <f>CO398-'ОПУ БС'!I398</f>
        <v>0</v>
      </c>
      <c r="CY398" s="2"/>
      <c r="CZ398" s="2"/>
      <c r="DA398" s="49">
        <f t="shared" ref="DA398:DL398" si="5760">SUM(DA399:DA401)</f>
        <v>0</v>
      </c>
      <c r="DB398" s="49">
        <f t="shared" si="5760"/>
        <v>0</v>
      </c>
      <c r="DC398" s="49">
        <f t="shared" si="5760"/>
        <v>0</v>
      </c>
      <c r="DD398" s="49">
        <f t="shared" si="5760"/>
        <v>0</v>
      </c>
      <c r="DE398" s="49">
        <f t="shared" si="5760"/>
        <v>0</v>
      </c>
      <c r="DF398" s="49">
        <f t="shared" si="5760"/>
        <v>0</v>
      </c>
      <c r="DG398" s="49">
        <f t="shared" si="5760"/>
        <v>0</v>
      </c>
      <c r="DH398" s="49">
        <f t="shared" si="5760"/>
        <v>0</v>
      </c>
      <c r="DI398" s="49">
        <f t="shared" si="5760"/>
        <v>0</v>
      </c>
      <c r="DJ398" s="49">
        <f t="shared" si="5760"/>
        <v>0</v>
      </c>
      <c r="DK398" s="49">
        <f t="shared" si="5760"/>
        <v>0</v>
      </c>
      <c r="DL398" s="49">
        <f t="shared" si="5760"/>
        <v>0</v>
      </c>
      <c r="DM398" s="50">
        <f t="shared" si="35"/>
        <v>0</v>
      </c>
      <c r="DN398" s="49">
        <f t="shared" ref="DN398:DY398" si="5761">SUM(DN399:DN401)</f>
        <v>0</v>
      </c>
      <c r="DO398" s="49">
        <f t="shared" si="5761"/>
        <v>0</v>
      </c>
      <c r="DP398" s="49">
        <f t="shared" si="5761"/>
        <v>0</v>
      </c>
      <c r="DQ398" s="49">
        <f t="shared" si="5761"/>
        <v>0</v>
      </c>
      <c r="DR398" s="49">
        <f t="shared" si="5761"/>
        <v>0</v>
      </c>
      <c r="DS398" s="49">
        <f t="shared" si="5761"/>
        <v>0</v>
      </c>
      <c r="DT398" s="49">
        <f t="shared" si="5761"/>
        <v>0</v>
      </c>
      <c r="DU398" s="49">
        <f t="shared" si="5761"/>
        <v>0</v>
      </c>
      <c r="DV398" s="49">
        <f t="shared" si="5761"/>
        <v>0</v>
      </c>
      <c r="DW398" s="49">
        <f t="shared" si="5761"/>
        <v>0</v>
      </c>
      <c r="DX398" s="49">
        <f t="shared" si="5761"/>
        <v>0</v>
      </c>
      <c r="DY398" s="49">
        <f t="shared" si="5761"/>
        <v>0</v>
      </c>
      <c r="DZ398" s="50">
        <f t="shared" si="37"/>
        <v>0</v>
      </c>
      <c r="EA398" s="49">
        <f t="shared" ref="EA398:EL398" si="5762">SUM(EA399:EA401)</f>
        <v>0</v>
      </c>
      <c r="EB398" s="49">
        <f t="shared" si="5762"/>
        <v>0</v>
      </c>
      <c r="EC398" s="49">
        <f t="shared" si="5762"/>
        <v>0</v>
      </c>
      <c r="ED398" s="49">
        <f t="shared" si="5762"/>
        <v>0</v>
      </c>
      <c r="EE398" s="49">
        <f t="shared" si="5762"/>
        <v>0</v>
      </c>
      <c r="EF398" s="49">
        <f t="shared" si="5762"/>
        <v>0</v>
      </c>
      <c r="EG398" s="49">
        <f t="shared" si="5762"/>
        <v>0</v>
      </c>
      <c r="EH398" s="49">
        <f t="shared" si="5762"/>
        <v>0</v>
      </c>
      <c r="EI398" s="49">
        <f t="shared" si="5762"/>
        <v>0</v>
      </c>
      <c r="EJ398" s="49">
        <f t="shared" si="5762"/>
        <v>0</v>
      </c>
      <c r="EK398" s="49">
        <f t="shared" si="5762"/>
        <v>0</v>
      </c>
      <c r="EL398" s="49">
        <f t="shared" si="5762"/>
        <v>0</v>
      </c>
      <c r="EM398" s="50">
        <f t="shared" si="39"/>
        <v>0</v>
      </c>
      <c r="EN398" s="49">
        <f t="shared" ref="EN398:EY398" si="5763">SUM(EN399:EN401)</f>
        <v>0</v>
      </c>
      <c r="EO398" s="49">
        <f t="shared" si="5763"/>
        <v>0</v>
      </c>
      <c r="EP398" s="49">
        <f t="shared" si="5763"/>
        <v>0</v>
      </c>
      <c r="EQ398" s="49">
        <f t="shared" si="5763"/>
        <v>0</v>
      </c>
      <c r="ER398" s="49">
        <f t="shared" si="5763"/>
        <v>0</v>
      </c>
      <c r="ES398" s="49">
        <f t="shared" si="5763"/>
        <v>0</v>
      </c>
      <c r="ET398" s="49">
        <f t="shared" si="5763"/>
        <v>0</v>
      </c>
      <c r="EU398" s="49">
        <f t="shared" si="5763"/>
        <v>0</v>
      </c>
      <c r="EV398" s="49">
        <f t="shared" si="5763"/>
        <v>0</v>
      </c>
      <c r="EW398" s="49">
        <f t="shared" si="5763"/>
        <v>0</v>
      </c>
      <c r="EX398" s="49">
        <f t="shared" si="5763"/>
        <v>0</v>
      </c>
      <c r="EY398" s="49">
        <f t="shared" si="5763"/>
        <v>0</v>
      </c>
      <c r="EZ398" s="51">
        <f t="shared" si="41"/>
        <v>0</v>
      </c>
      <c r="FA398" s="49">
        <f t="shared" ref="FA398:FL398" si="5764">SUM(FA399:FA401)</f>
        <v>0</v>
      </c>
      <c r="FB398" s="49">
        <f t="shared" si="5764"/>
        <v>0</v>
      </c>
      <c r="FC398" s="49">
        <f t="shared" si="5764"/>
        <v>0</v>
      </c>
      <c r="FD398" s="49">
        <f t="shared" si="5764"/>
        <v>0</v>
      </c>
      <c r="FE398" s="49">
        <f t="shared" si="5764"/>
        <v>0</v>
      </c>
      <c r="FF398" s="49">
        <f t="shared" si="5764"/>
        <v>0</v>
      </c>
      <c r="FG398" s="49">
        <f t="shared" si="5764"/>
        <v>0</v>
      </c>
      <c r="FH398" s="49">
        <f t="shared" si="5764"/>
        <v>0</v>
      </c>
      <c r="FI398" s="49">
        <f t="shared" si="5764"/>
        <v>0</v>
      </c>
      <c r="FJ398" s="49">
        <f t="shared" si="5764"/>
        <v>0</v>
      </c>
      <c r="FK398" s="49">
        <f t="shared" si="5764"/>
        <v>0</v>
      </c>
      <c r="FL398" s="49">
        <f t="shared" si="5764"/>
        <v>0</v>
      </c>
      <c r="FM398" s="51">
        <f t="shared" si="43"/>
        <v>0</v>
      </c>
      <c r="FN398" s="2"/>
      <c r="FO398" s="2"/>
      <c r="FP398" s="8">
        <f t="shared" ref="FP398:GA398" si="5765">SUM(FP399:FP401)</f>
        <v>91.44128651</v>
      </c>
      <c r="FQ398" s="8">
        <f t="shared" si="5765"/>
        <v>99.86351026</v>
      </c>
      <c r="FR398" s="8">
        <f t="shared" si="5765"/>
        <v>111.8952585</v>
      </c>
      <c r="FS398" s="8">
        <f t="shared" si="5765"/>
        <v>111.8952585</v>
      </c>
      <c r="FT398" s="8">
        <f t="shared" si="5765"/>
        <v>114.3016081</v>
      </c>
      <c r="FU398" s="8">
        <f t="shared" si="5765"/>
        <v>121.5206571</v>
      </c>
      <c r="FV398" s="8">
        <f t="shared" si="5765"/>
        <v>139.5682794</v>
      </c>
      <c r="FW398" s="8">
        <f t="shared" si="5765"/>
        <v>135.9587549</v>
      </c>
      <c r="FX398" s="8">
        <f t="shared" si="5765"/>
        <v>114.818703</v>
      </c>
      <c r="FY398" s="8">
        <f t="shared" si="5765"/>
        <v>114.4744571</v>
      </c>
      <c r="FZ398" s="8">
        <f t="shared" si="5765"/>
        <v>137.6751608</v>
      </c>
      <c r="GA398" s="8">
        <f t="shared" si="5765"/>
        <v>150.3968528</v>
      </c>
      <c r="GB398" s="52">
        <f t="shared" si="45"/>
        <v>1443.809787</v>
      </c>
      <c r="GC398" s="8">
        <f t="shared" ref="GC398:GN398" si="5766">SUM(GC399:GC401)</f>
        <v>102.9056359</v>
      </c>
      <c r="GD398" s="8">
        <f t="shared" si="5766"/>
        <v>112.3837866</v>
      </c>
      <c r="GE398" s="8">
        <f t="shared" si="5766"/>
        <v>125.9240019</v>
      </c>
      <c r="GF398" s="8">
        <f t="shared" si="5766"/>
        <v>125.9240019</v>
      </c>
      <c r="GG398" s="8">
        <f t="shared" si="5766"/>
        <v>128.6320449</v>
      </c>
      <c r="GH398" s="8">
        <f t="shared" si="5766"/>
        <v>136.7561741</v>
      </c>
      <c r="GI398" s="8">
        <f t="shared" si="5766"/>
        <v>157.0664969</v>
      </c>
      <c r="GJ398" s="8">
        <f t="shared" si="5766"/>
        <v>153.0044324</v>
      </c>
      <c r="GK398" s="8">
        <f t="shared" si="5766"/>
        <v>128.4482224</v>
      </c>
      <c r="GL398" s="8">
        <f t="shared" si="5766"/>
        <v>128.9628391</v>
      </c>
      <c r="GM398" s="8">
        <f t="shared" si="5766"/>
        <v>155.5655038</v>
      </c>
      <c r="GN398" s="8">
        <f t="shared" si="5766"/>
        <v>169.2526907</v>
      </c>
      <c r="GO398" s="52">
        <f t="shared" si="47"/>
        <v>1624.82583</v>
      </c>
      <c r="GP398" s="53">
        <f t="shared" ref="GP398:HA398" si="5767">SUM(GP399:GP401)</f>
        <v>112.3906597</v>
      </c>
      <c r="GQ398" s="53">
        <f t="shared" si="5767"/>
        <v>122.7424309</v>
      </c>
      <c r="GR398" s="53">
        <f t="shared" si="5767"/>
        <v>137.5306756</v>
      </c>
      <c r="GS398" s="53">
        <f t="shared" si="5767"/>
        <v>137.5306756</v>
      </c>
      <c r="GT398" s="53">
        <f t="shared" si="5767"/>
        <v>140.4883246</v>
      </c>
      <c r="GU398" s="53">
        <f t="shared" si="5767"/>
        <v>149.3612714</v>
      </c>
      <c r="GV398" s="53">
        <f t="shared" si="5767"/>
        <v>171.5436384</v>
      </c>
      <c r="GW398" s="53">
        <f t="shared" si="5767"/>
        <v>167.107165</v>
      </c>
      <c r="GX398" s="53">
        <f t="shared" si="5767"/>
        <v>139.7736114</v>
      </c>
      <c r="GY398" s="53">
        <f t="shared" si="5767"/>
        <v>141.0261136</v>
      </c>
      <c r="GZ398" s="53">
        <f t="shared" si="5767"/>
        <v>170.241738</v>
      </c>
      <c r="HA398" s="53">
        <f t="shared" si="5767"/>
        <v>184.8530586</v>
      </c>
      <c r="HB398" s="52">
        <f t="shared" si="49"/>
        <v>1774.589363</v>
      </c>
      <c r="HC398" s="53">
        <f t="shared" ref="HC398:HN398" si="5768">SUM(HC399:HC401)</f>
        <v>116.4120378</v>
      </c>
      <c r="HD398" s="53">
        <f t="shared" si="5768"/>
        <v>127.1341992</v>
      </c>
      <c r="HE398" s="53">
        <f t="shared" si="5768"/>
        <v>142.4515726</v>
      </c>
      <c r="HF398" s="53">
        <f t="shared" si="5768"/>
        <v>142.4515726</v>
      </c>
      <c r="HG398" s="53">
        <f t="shared" si="5768"/>
        <v>145.5150473</v>
      </c>
      <c r="HH398" s="53">
        <f t="shared" si="5768"/>
        <v>154.7054713</v>
      </c>
      <c r="HI398" s="53">
        <f t="shared" si="5768"/>
        <v>177.6815314</v>
      </c>
      <c r="HJ398" s="53">
        <f t="shared" si="5768"/>
        <v>173.0863194</v>
      </c>
      <c r="HK398" s="53">
        <f t="shared" si="5768"/>
        <v>144.3483988</v>
      </c>
      <c r="HL398" s="53">
        <f t="shared" si="5768"/>
        <v>146.2138512</v>
      </c>
      <c r="HM398" s="53">
        <f t="shared" si="5768"/>
        <v>176.6176386</v>
      </c>
      <c r="HN398" s="53">
        <f t="shared" si="5768"/>
        <v>191.4671675</v>
      </c>
      <c r="HO398" s="52">
        <f t="shared" si="51"/>
        <v>1838.084808</v>
      </c>
      <c r="HP398" s="53">
        <f t="shared" ref="HP398:IA398" si="5769">SUM(HP399:HP401)</f>
        <v>116.0045753</v>
      </c>
      <c r="HQ398" s="53">
        <f t="shared" si="5769"/>
        <v>126.6892072</v>
      </c>
      <c r="HR398" s="53">
        <f t="shared" si="5769"/>
        <v>141.9529671</v>
      </c>
      <c r="HS398" s="53">
        <f t="shared" si="5769"/>
        <v>141.9529671</v>
      </c>
      <c r="HT398" s="53">
        <f t="shared" si="5769"/>
        <v>145.0057191</v>
      </c>
      <c r="HU398" s="53">
        <f t="shared" si="5769"/>
        <v>154.1639751</v>
      </c>
      <c r="HV398" s="53">
        <f t="shared" si="5769"/>
        <v>177.0596149</v>
      </c>
      <c r="HW398" s="53">
        <f t="shared" si="5769"/>
        <v>172.480487</v>
      </c>
      <c r="HX398" s="53">
        <f t="shared" si="5769"/>
        <v>143.4606883</v>
      </c>
      <c r="HY398" s="53">
        <f t="shared" si="5769"/>
        <v>145.8187289</v>
      </c>
      <c r="HZ398" s="53">
        <f t="shared" si="5769"/>
        <v>176.26526</v>
      </c>
      <c r="IA398" s="53">
        <f t="shared" si="5769"/>
        <v>190.7969988</v>
      </c>
      <c r="IB398" s="52">
        <f t="shared" si="53"/>
        <v>1831.651189</v>
      </c>
      <c r="IC398" s="53">
        <f t="shared" ref="IC398:IN398" si="5770">SUM(IC399:IC401)</f>
        <v>111.8616935</v>
      </c>
      <c r="ID398" s="53">
        <f t="shared" si="5770"/>
        <v>122.1647442</v>
      </c>
      <c r="IE398" s="53">
        <f t="shared" si="5770"/>
        <v>136.8833881</v>
      </c>
      <c r="IF398" s="53">
        <f t="shared" si="5770"/>
        <v>136.8833881</v>
      </c>
      <c r="IG398" s="53">
        <f t="shared" si="5770"/>
        <v>139.8271169</v>
      </c>
      <c r="IH398" s="53">
        <f t="shared" si="5770"/>
        <v>148.6583032</v>
      </c>
      <c r="II398" s="53">
        <f t="shared" si="5770"/>
        <v>170.736269</v>
      </c>
      <c r="IJ398" s="53">
        <f t="shared" si="5770"/>
        <v>166.3206759</v>
      </c>
      <c r="IK398" s="53">
        <f t="shared" si="5770"/>
        <v>137.9424425</v>
      </c>
      <c r="IL398" s="53">
        <f t="shared" si="5770"/>
        <v>140.7187192</v>
      </c>
      <c r="IM398" s="53">
        <f t="shared" si="5770"/>
        <v>170.2574767</v>
      </c>
      <c r="IN398" s="53">
        <f t="shared" si="5770"/>
        <v>183.9830485</v>
      </c>
      <c r="IO398" s="52">
        <f t="shared" si="55"/>
        <v>1766.237266</v>
      </c>
      <c r="IP398" s="53">
        <f t="shared" ref="IP398:JA398" si="5771">SUM(IP399:IP401)</f>
        <v>105.8616808</v>
      </c>
      <c r="IQ398" s="53">
        <f t="shared" si="5771"/>
        <v>115.6120988</v>
      </c>
      <c r="IR398" s="53">
        <f t="shared" si="5771"/>
        <v>129.5412673</v>
      </c>
      <c r="IS398" s="53">
        <f t="shared" si="5771"/>
        <v>129.5412673</v>
      </c>
      <c r="IT398" s="53">
        <f t="shared" si="5771"/>
        <v>132.327101</v>
      </c>
      <c r="IU398" s="53">
        <f t="shared" si="5771"/>
        <v>140.6846021</v>
      </c>
      <c r="IV398" s="53">
        <f t="shared" si="5771"/>
        <v>161.5783549</v>
      </c>
      <c r="IW398" s="53">
        <f t="shared" si="5771"/>
        <v>157.3996043</v>
      </c>
      <c r="IX398" s="53">
        <f t="shared" si="5771"/>
        <v>130.2350608</v>
      </c>
      <c r="IY398" s="53">
        <f t="shared" si="5771"/>
        <v>133.25134</v>
      </c>
      <c r="IZ398" s="53">
        <f t="shared" si="5771"/>
        <v>161.3532392</v>
      </c>
      <c r="JA398" s="53">
        <f t="shared" si="5771"/>
        <v>174.1146066</v>
      </c>
      <c r="JB398" s="52">
        <f t="shared" si="57"/>
        <v>1671.500223</v>
      </c>
      <c r="JC398" s="2"/>
      <c r="JD398" s="2"/>
      <c r="JE398" s="19">
        <f t="shared" si="58"/>
        <v>0</v>
      </c>
      <c r="JF398" s="19">
        <f t="shared" si="59"/>
        <v>0</v>
      </c>
      <c r="JG398" s="48">
        <f t="shared" si="60"/>
        <v>0</v>
      </c>
      <c r="JH398" s="48">
        <f t="shared" si="61"/>
        <v>0</v>
      </c>
      <c r="JI398" s="48">
        <f t="shared" si="62"/>
        <v>0</v>
      </c>
      <c r="JJ398" s="48">
        <f t="shared" si="63"/>
        <v>0</v>
      </c>
      <c r="JK398" s="48">
        <f t="shared" si="64"/>
        <v>0</v>
      </c>
    </row>
    <row r="399" ht="19.5" customHeight="1" outlineLevel="1">
      <c r="A399" s="2"/>
      <c r="B399" s="13" t="s">
        <v>18</v>
      </c>
      <c r="C399" s="56">
        <f>'ОПУ БС'!$C399/12*'ОПУ БС'!L399</f>
        <v>33.14911699</v>
      </c>
      <c r="D399" s="56">
        <f>'ОПУ БС'!$C399/12*'ОПУ БС'!M399</f>
        <v>36.20232514</v>
      </c>
      <c r="E399" s="56">
        <f>'ОПУ БС'!$C399/12*'ОПУ БС'!N399</f>
        <v>40.56405106</v>
      </c>
      <c r="F399" s="56">
        <f>'ОПУ БС'!$C399/12*'ОПУ БС'!O399</f>
        <v>40.56405106</v>
      </c>
      <c r="G399" s="56">
        <f>'ОПУ БС'!$C399/12*'ОПУ БС'!P399</f>
        <v>41.43639624</v>
      </c>
      <c r="H399" s="56">
        <f>'ОПУ БС'!$C399/12*'ОПУ БС'!Q399</f>
        <v>44.05343179</v>
      </c>
      <c r="I399" s="56">
        <f>'ОПУ БС'!$C399/12*'ОПУ БС'!R399</f>
        <v>50.59602067</v>
      </c>
      <c r="J399" s="56">
        <f>'ОПУ БС'!$C399/12*'ОПУ БС'!S399</f>
        <v>49.2875029</v>
      </c>
      <c r="K399" s="56">
        <f>'ОПУ БС'!$C399/12*'ОПУ БС'!T399</f>
        <v>45.79812216</v>
      </c>
      <c r="L399" s="56">
        <f>'ОПУ БС'!$C399/12*'ОПУ БС'!U399</f>
        <v>43.18108661</v>
      </c>
      <c r="M399" s="56">
        <f>'ОПУ БС'!$C399/12*'ОПУ БС'!V399</f>
        <v>44.05343179</v>
      </c>
      <c r="N399" s="56">
        <f>'ОПУ БС'!$C399/12*'ОПУ БС'!W399</f>
        <v>54.521574</v>
      </c>
      <c r="O399" s="10">
        <f t="shared" si="21"/>
        <v>523.4071104</v>
      </c>
      <c r="P399" s="56">
        <f>'ОПУ БС'!$D399/12*'ОПУ БС'!L399</f>
        <v>36.80934156</v>
      </c>
      <c r="Q399" s="56">
        <f>'ОПУ БС'!$D399/12*'ОПУ БС'!M399</f>
        <v>40.19967565</v>
      </c>
      <c r="R399" s="56">
        <f>'ОПУ БС'!$D399/12*'ОПУ БС'!N399</f>
        <v>45.04301007</v>
      </c>
      <c r="S399" s="56">
        <f>'ОПУ БС'!$D399/12*'ОПУ БС'!O399</f>
        <v>45.04301007</v>
      </c>
      <c r="T399" s="56">
        <f>'ОПУ БС'!$D399/12*'ОПУ БС'!P399</f>
        <v>46.01167695</v>
      </c>
      <c r="U399" s="56">
        <f>'ОПУ БС'!$D399/12*'ОПУ БС'!Q399</f>
        <v>48.9176776</v>
      </c>
      <c r="V399" s="56">
        <f>'ОПУ БС'!$D399/12*'ОПУ БС'!R399</f>
        <v>56.18267923</v>
      </c>
      <c r="W399" s="56">
        <f>'ОПУ БС'!$D399/12*'ОПУ БС'!S399</f>
        <v>54.7296789</v>
      </c>
      <c r="X399" s="56">
        <f>'ОПУ БС'!$D399/12*'ОПУ БС'!T399</f>
        <v>50.85501137</v>
      </c>
      <c r="Y399" s="56">
        <f>'ОПУ БС'!$D399/12*'ОПУ БС'!U399</f>
        <v>47.94901072</v>
      </c>
      <c r="Z399" s="56">
        <f>'ОПУ БС'!$D399/12*'ОПУ БС'!V399</f>
        <v>48.9176776</v>
      </c>
      <c r="AA399" s="56">
        <f>'ОПУ БС'!$D399/12*'ОПУ БС'!W399</f>
        <v>60.5416802</v>
      </c>
      <c r="AB399" s="10">
        <f t="shared" si="23"/>
        <v>581.2001299</v>
      </c>
      <c r="AC399" s="56">
        <f>'ОПУ БС'!$E399/12*'ОПУ БС'!L399</f>
        <v>40.51567714</v>
      </c>
      <c r="AD399" s="56">
        <f>'ОПУ БС'!$E399/12*'ОПУ БС'!M399</f>
        <v>44.24738425</v>
      </c>
      <c r="AE399" s="56">
        <f>'ОПУ БС'!$E399/12*'ОПУ БС'!N399</f>
        <v>49.5783944</v>
      </c>
      <c r="AF399" s="56">
        <f>'ОПУ БС'!$E399/12*'ОПУ БС'!O399</f>
        <v>49.5783944</v>
      </c>
      <c r="AG399" s="56">
        <f>'ОПУ БС'!$E399/12*'ОПУ БС'!P399</f>
        <v>50.64459643</v>
      </c>
      <c r="AH399" s="56">
        <f>'ОПУ БС'!$E399/12*'ОПУ БС'!Q399</f>
        <v>53.84320252</v>
      </c>
      <c r="AI399" s="56">
        <f>'ОПУ БС'!$E399/12*'ОПУ БС'!R399</f>
        <v>61.83971774</v>
      </c>
      <c r="AJ399" s="56">
        <f>'ОПУ БС'!$E399/12*'ОПУ БС'!S399</f>
        <v>60.2404147</v>
      </c>
      <c r="AK399" s="56">
        <f>'ОПУ БС'!$E399/12*'ОПУ БС'!T399</f>
        <v>55.97560658</v>
      </c>
      <c r="AL399" s="56">
        <f>'ОПУ БС'!$E399/12*'ОПУ БС'!U399</f>
        <v>52.77700049</v>
      </c>
      <c r="AM399" s="56">
        <f>'ОПУ БС'!$E399/12*'ОПУ БС'!V399</f>
        <v>53.84320252</v>
      </c>
      <c r="AN399" s="56">
        <f>'ОПУ БС'!$E399/12*'ОПУ БС'!W399</f>
        <v>66.63762688</v>
      </c>
      <c r="AO399" s="10">
        <f t="shared" si="25"/>
        <v>639.721218</v>
      </c>
      <c r="AP399" s="56">
        <f>'ОПУ БС'!$F399/12*'ОПУ БС'!L399</f>
        <v>42.19008903</v>
      </c>
      <c r="AQ399" s="56">
        <f>'ОПУ БС'!$F399/12*'ОПУ БС'!M399</f>
        <v>46.07601828</v>
      </c>
      <c r="AR399" s="56">
        <f>'ОПУ БС'!$F399/12*'ОПУ БС'!N399</f>
        <v>51.62734579</v>
      </c>
      <c r="AS399" s="56">
        <f>'ОПУ БС'!$F399/12*'ОПУ БС'!O399</f>
        <v>51.62734579</v>
      </c>
      <c r="AT399" s="56">
        <f>'ОПУ БС'!$F399/12*'ОПУ БС'!P399</f>
        <v>52.73761129</v>
      </c>
      <c r="AU399" s="56">
        <f>'ОПУ БС'!$F399/12*'ОПУ БС'!Q399</f>
        <v>56.06840779</v>
      </c>
      <c r="AV399" s="56">
        <f>'ОПУ БС'!$F399/12*'ОПУ БС'!R399</f>
        <v>64.39539905</v>
      </c>
      <c r="AW399" s="56">
        <f>'ОПУ БС'!$F399/12*'ОПУ БС'!S399</f>
        <v>62.7300008</v>
      </c>
      <c r="AX399" s="56">
        <f>'ОПУ БС'!$F399/12*'ОПУ БС'!T399</f>
        <v>58.28893879</v>
      </c>
      <c r="AY399" s="56">
        <f>'ОПУ БС'!$F399/12*'ОПУ БС'!U399</f>
        <v>54.95814229</v>
      </c>
      <c r="AZ399" s="56">
        <f>'ОПУ БС'!$F399/12*'ОПУ БС'!V399</f>
        <v>56.06840779</v>
      </c>
      <c r="BA399" s="56">
        <f>'ОПУ БС'!$F399/12*'ОПУ БС'!W399</f>
        <v>69.3915938</v>
      </c>
      <c r="BB399" s="10">
        <f t="shared" si="27"/>
        <v>666.1593005</v>
      </c>
      <c r="BC399" s="56">
        <f>'ОПУ БС'!$G399/12*'ОПУ БС'!L399</f>
        <v>42.16403775</v>
      </c>
      <c r="BD399" s="56">
        <f>'ОПУ БС'!$G399/12*'ОПУ БС'!M399</f>
        <v>46.04756754</v>
      </c>
      <c r="BE399" s="56">
        <f>'ОПУ БС'!$G399/12*'ОПУ БС'!N399</f>
        <v>51.59546724</v>
      </c>
      <c r="BF399" s="56">
        <f>'ОПУ БС'!$G399/12*'ОПУ БС'!O399</f>
        <v>51.59546724</v>
      </c>
      <c r="BG399" s="56">
        <f>'ОПУ БС'!$G399/12*'ОПУ БС'!P399</f>
        <v>52.70504718</v>
      </c>
      <c r="BH399" s="56">
        <f>'ОПУ БС'!$G399/12*'ОПУ БС'!Q399</f>
        <v>56.03378701</v>
      </c>
      <c r="BI399" s="56">
        <f>'ОПУ БС'!$G399/12*'ОПУ БС'!R399</f>
        <v>64.35563656</v>
      </c>
      <c r="BJ399" s="56">
        <f>'ОПУ БС'!$G399/12*'ОПУ БС'!S399</f>
        <v>62.69126665</v>
      </c>
      <c r="BK399" s="56">
        <f>'ОПУ БС'!$G399/12*'ОПУ БС'!T399</f>
        <v>58.25294689</v>
      </c>
      <c r="BL399" s="56">
        <f>'ОПУ БС'!$G399/12*'ОПУ БС'!U399</f>
        <v>54.92420707</v>
      </c>
      <c r="BM399" s="56">
        <f>'ОПУ БС'!$G399/12*'ОПУ БС'!V399</f>
        <v>56.03378701</v>
      </c>
      <c r="BN399" s="56">
        <f>'ОПУ БС'!$G399/12*'ОПУ БС'!W399</f>
        <v>69.34874629</v>
      </c>
      <c r="BO399" s="10">
        <f t="shared" si="29"/>
        <v>665.7479644</v>
      </c>
      <c r="BP399" s="56">
        <f>'ОПУ БС'!$H399/12*'ОПУ БС'!L399</f>
        <v>40.68655729</v>
      </c>
      <c r="BQ399" s="56">
        <f>'ОПУ БС'!$H399/12*'ОПУ БС'!M399</f>
        <v>44.43400336</v>
      </c>
      <c r="BR399" s="56">
        <f>'ОПУ БС'!$H399/12*'ОПУ БС'!N399</f>
        <v>49.78749774</v>
      </c>
      <c r="BS399" s="56">
        <f>'ОПУ БС'!$H399/12*'ОПУ БС'!O399</f>
        <v>49.78749774</v>
      </c>
      <c r="BT399" s="56">
        <f>'ОПУ БС'!$H399/12*'ОПУ БС'!P399</f>
        <v>50.85819661</v>
      </c>
      <c r="BU399" s="56">
        <f>'ОПУ БС'!$H399/12*'ОПУ БС'!Q399</f>
        <v>54.07029324</v>
      </c>
      <c r="BV399" s="56">
        <f>'ОПУ БС'!$H399/12*'ОПУ БС'!R399</f>
        <v>62.10053481</v>
      </c>
      <c r="BW399" s="56">
        <f>'ОПУ БС'!$H399/12*'ОПУ БС'!S399</f>
        <v>60.4944865</v>
      </c>
      <c r="BX399" s="56">
        <f>'ОПУ БС'!$H399/12*'ОПУ БС'!T399</f>
        <v>56.21169099</v>
      </c>
      <c r="BY399" s="56">
        <f>'ОПУ БС'!$H399/12*'ОПУ БС'!U399</f>
        <v>52.99959436</v>
      </c>
      <c r="BZ399" s="56">
        <f>'ОПУ БС'!$H399/12*'ОПУ БС'!V399</f>
        <v>54.07029324</v>
      </c>
      <c r="CA399" s="56">
        <f>'ОПУ БС'!$H399/12*'ОПУ БС'!W399</f>
        <v>66.91867975</v>
      </c>
      <c r="CB399" s="10">
        <f t="shared" si="31"/>
        <v>642.4193256</v>
      </c>
      <c r="CC399" s="56">
        <f>'ОПУ БС'!$I399/12*'ОПУ БС'!L399</f>
        <v>38.49880769</v>
      </c>
      <c r="CD399" s="56">
        <f>'ОПУ БС'!$I399/12*'ОПУ БС'!M399</f>
        <v>42.0447505</v>
      </c>
      <c r="CE399" s="56">
        <f>'ОПУ БС'!$I399/12*'ОПУ БС'!N399</f>
        <v>47.11038309</v>
      </c>
      <c r="CF399" s="56">
        <f>'ОПУ БС'!$I399/12*'ОПУ БС'!O399</f>
        <v>47.11038309</v>
      </c>
      <c r="CG399" s="56">
        <f>'ОПУ БС'!$I399/12*'ОПУ БС'!P399</f>
        <v>48.12350961</v>
      </c>
      <c r="CH399" s="56">
        <f>'ОПУ БС'!$I399/12*'ОПУ БС'!Q399</f>
        <v>51.16288916</v>
      </c>
      <c r="CI399" s="56">
        <f>'ОПУ БС'!$I399/12*'ОПУ БС'!R399</f>
        <v>58.76133805</v>
      </c>
      <c r="CJ399" s="56">
        <f>'ОПУ БС'!$I399/12*'ОПУ БС'!S399</f>
        <v>57.24164827</v>
      </c>
      <c r="CK399" s="56">
        <f>'ОПУ БС'!$I399/12*'ОПУ БС'!T399</f>
        <v>53.1891422</v>
      </c>
      <c r="CL399" s="56">
        <f>'ОПУ БС'!$I399/12*'ОПУ БС'!U399</f>
        <v>50.14976264</v>
      </c>
      <c r="CM399" s="56">
        <f>'ОПУ БС'!$I399/12*'ОПУ БС'!V399</f>
        <v>51.16288916</v>
      </c>
      <c r="CN399" s="56">
        <f>'ОПУ БС'!$I399/12*'ОПУ БС'!W399</f>
        <v>63.32040738</v>
      </c>
      <c r="CO399" s="10">
        <f t="shared" si="33"/>
        <v>607.8759108</v>
      </c>
      <c r="CP399" s="2"/>
      <c r="CQ399" s="2"/>
      <c r="CR399" s="48">
        <f>O399-'ОПУ БС'!C399</f>
        <v>0</v>
      </c>
      <c r="CS399" s="48">
        <f>AB399-'ОПУ БС'!D399</f>
        <v>0</v>
      </c>
      <c r="CT399" s="48">
        <f>AO399-'ОПУ БС'!E399</f>
        <v>0</v>
      </c>
      <c r="CU399" s="48">
        <f>BB399-'ОПУ БС'!F399</f>
        <v>0</v>
      </c>
      <c r="CV399" s="48">
        <f>BO399-'ОПУ БС'!G399</f>
        <v>0</v>
      </c>
      <c r="CW399" s="48">
        <f>CB399-'ОПУ БС'!H399</f>
        <v>0</v>
      </c>
      <c r="CX399" s="48">
        <f>CO399-'ОПУ БС'!I399</f>
        <v>0</v>
      </c>
      <c r="CY399" s="2"/>
      <c r="CZ399" s="2"/>
      <c r="DA399" s="57"/>
      <c r="DB399" s="57"/>
      <c r="DC399" s="57"/>
      <c r="DD399" s="57"/>
      <c r="DE399" s="57"/>
      <c r="DF399" s="57"/>
      <c r="DG399" s="57"/>
      <c r="DH399" s="57"/>
      <c r="DI399" s="57"/>
      <c r="DJ399" s="57"/>
      <c r="DK399" s="57"/>
      <c r="DL399" s="57"/>
      <c r="DM399" s="55">
        <f t="shared" si="35"/>
        <v>0</v>
      </c>
      <c r="DN399" s="57"/>
      <c r="DO399" s="57"/>
      <c r="DP399" s="57"/>
      <c r="DQ399" s="57"/>
      <c r="DR399" s="57"/>
      <c r="DS399" s="57"/>
      <c r="DT399" s="57"/>
      <c r="DU399" s="57"/>
      <c r="DV399" s="57"/>
      <c r="DW399" s="57"/>
      <c r="DX399" s="57"/>
      <c r="DY399" s="57"/>
      <c r="DZ399" s="50">
        <f t="shared" si="37"/>
        <v>0</v>
      </c>
      <c r="EA399" s="57"/>
      <c r="EB399" s="57"/>
      <c r="EC399" s="57"/>
      <c r="ED399" s="57"/>
      <c r="EE399" s="57"/>
      <c r="EF399" s="57"/>
      <c r="EG399" s="57"/>
      <c r="EH399" s="57"/>
      <c r="EI399" s="57"/>
      <c r="EJ399" s="57"/>
      <c r="EK399" s="57"/>
      <c r="EL399" s="57"/>
      <c r="EM399" s="50">
        <f t="shared" si="39"/>
        <v>0</v>
      </c>
      <c r="EN399" s="57"/>
      <c r="EO399" s="57"/>
      <c r="EP399" s="57"/>
      <c r="EQ399" s="57"/>
      <c r="ER399" s="57"/>
      <c r="ES399" s="57"/>
      <c r="ET399" s="57"/>
      <c r="EU399" s="57"/>
      <c r="EV399" s="57"/>
      <c r="EW399" s="57"/>
      <c r="EX399" s="57"/>
      <c r="EY399" s="57"/>
      <c r="EZ399" s="51">
        <f t="shared" si="41"/>
        <v>0</v>
      </c>
      <c r="FA399" s="57"/>
      <c r="FB399" s="57"/>
      <c r="FC399" s="57"/>
      <c r="FD399" s="57"/>
      <c r="FE399" s="57"/>
      <c r="FF399" s="57"/>
      <c r="FG399" s="57"/>
      <c r="FH399" s="57"/>
      <c r="FI399" s="57"/>
      <c r="FJ399" s="57"/>
      <c r="FK399" s="57"/>
      <c r="FL399" s="57"/>
      <c r="FM399" s="51">
        <f t="shared" si="43"/>
        <v>0</v>
      </c>
      <c r="FN399" s="2"/>
      <c r="FO399" s="2"/>
      <c r="FP399" s="56">
        <f t="shared" ref="FP399:GA399" si="5772">C399</f>
        <v>33.14911699</v>
      </c>
      <c r="FQ399" s="56">
        <f t="shared" si="5772"/>
        <v>36.20232514</v>
      </c>
      <c r="FR399" s="56">
        <f t="shared" si="5772"/>
        <v>40.56405106</v>
      </c>
      <c r="FS399" s="56">
        <f t="shared" si="5772"/>
        <v>40.56405106</v>
      </c>
      <c r="FT399" s="56">
        <f t="shared" si="5772"/>
        <v>41.43639624</v>
      </c>
      <c r="FU399" s="56">
        <f t="shared" si="5772"/>
        <v>44.05343179</v>
      </c>
      <c r="FV399" s="56">
        <f t="shared" si="5772"/>
        <v>50.59602067</v>
      </c>
      <c r="FW399" s="56">
        <f t="shared" si="5772"/>
        <v>49.2875029</v>
      </c>
      <c r="FX399" s="56">
        <f t="shared" si="5772"/>
        <v>45.79812216</v>
      </c>
      <c r="FY399" s="56">
        <f t="shared" si="5772"/>
        <v>43.18108661</v>
      </c>
      <c r="FZ399" s="56">
        <f t="shared" si="5772"/>
        <v>44.05343179</v>
      </c>
      <c r="GA399" s="56">
        <f t="shared" si="5772"/>
        <v>54.521574</v>
      </c>
      <c r="GB399" s="52">
        <f t="shared" si="45"/>
        <v>523.4071104</v>
      </c>
      <c r="GC399" s="56">
        <f t="shared" ref="GC399:GN399" si="5773">P399</f>
        <v>36.80934156</v>
      </c>
      <c r="GD399" s="56">
        <f t="shared" si="5773"/>
        <v>40.19967565</v>
      </c>
      <c r="GE399" s="56">
        <f t="shared" si="5773"/>
        <v>45.04301007</v>
      </c>
      <c r="GF399" s="56">
        <f t="shared" si="5773"/>
        <v>45.04301007</v>
      </c>
      <c r="GG399" s="56">
        <f t="shared" si="5773"/>
        <v>46.01167695</v>
      </c>
      <c r="GH399" s="56">
        <f t="shared" si="5773"/>
        <v>48.9176776</v>
      </c>
      <c r="GI399" s="56">
        <f t="shared" si="5773"/>
        <v>56.18267923</v>
      </c>
      <c r="GJ399" s="56">
        <f t="shared" si="5773"/>
        <v>54.7296789</v>
      </c>
      <c r="GK399" s="56">
        <f t="shared" si="5773"/>
        <v>50.85501137</v>
      </c>
      <c r="GL399" s="56">
        <f t="shared" si="5773"/>
        <v>47.94901072</v>
      </c>
      <c r="GM399" s="56">
        <f t="shared" si="5773"/>
        <v>48.9176776</v>
      </c>
      <c r="GN399" s="56">
        <f t="shared" si="5773"/>
        <v>60.5416802</v>
      </c>
      <c r="GO399" s="52">
        <f t="shared" si="47"/>
        <v>581.2001299</v>
      </c>
      <c r="GP399" s="8">
        <f t="shared" ref="GP399:HA399" si="5774">AC399+DA399</f>
        <v>40.51567714</v>
      </c>
      <c r="GQ399" s="8">
        <f t="shared" si="5774"/>
        <v>44.24738425</v>
      </c>
      <c r="GR399" s="8">
        <f t="shared" si="5774"/>
        <v>49.5783944</v>
      </c>
      <c r="GS399" s="8">
        <f t="shared" si="5774"/>
        <v>49.5783944</v>
      </c>
      <c r="GT399" s="8">
        <f t="shared" si="5774"/>
        <v>50.64459643</v>
      </c>
      <c r="GU399" s="8">
        <f t="shared" si="5774"/>
        <v>53.84320252</v>
      </c>
      <c r="GV399" s="8">
        <f t="shared" si="5774"/>
        <v>61.83971774</v>
      </c>
      <c r="GW399" s="8">
        <f t="shared" si="5774"/>
        <v>60.2404147</v>
      </c>
      <c r="GX399" s="8">
        <f t="shared" si="5774"/>
        <v>55.97560658</v>
      </c>
      <c r="GY399" s="8">
        <f t="shared" si="5774"/>
        <v>52.77700049</v>
      </c>
      <c r="GZ399" s="8">
        <f t="shared" si="5774"/>
        <v>53.84320252</v>
      </c>
      <c r="HA399" s="8">
        <f t="shared" si="5774"/>
        <v>66.63762688</v>
      </c>
      <c r="HB399" s="52">
        <f t="shared" si="49"/>
        <v>639.721218</v>
      </c>
      <c r="HC399" s="8">
        <f t="shared" ref="HC399:HN399" si="5775">AP399+DN399</f>
        <v>42.19008903</v>
      </c>
      <c r="HD399" s="8">
        <f t="shared" si="5775"/>
        <v>46.07601828</v>
      </c>
      <c r="HE399" s="8">
        <f t="shared" si="5775"/>
        <v>51.62734579</v>
      </c>
      <c r="HF399" s="8">
        <f t="shared" si="5775"/>
        <v>51.62734579</v>
      </c>
      <c r="HG399" s="8">
        <f t="shared" si="5775"/>
        <v>52.73761129</v>
      </c>
      <c r="HH399" s="8">
        <f t="shared" si="5775"/>
        <v>56.06840779</v>
      </c>
      <c r="HI399" s="8">
        <f t="shared" si="5775"/>
        <v>64.39539905</v>
      </c>
      <c r="HJ399" s="8">
        <f t="shared" si="5775"/>
        <v>62.7300008</v>
      </c>
      <c r="HK399" s="8">
        <f t="shared" si="5775"/>
        <v>58.28893879</v>
      </c>
      <c r="HL399" s="8">
        <f t="shared" si="5775"/>
        <v>54.95814229</v>
      </c>
      <c r="HM399" s="8">
        <f t="shared" si="5775"/>
        <v>56.06840779</v>
      </c>
      <c r="HN399" s="8">
        <f t="shared" si="5775"/>
        <v>69.3915938</v>
      </c>
      <c r="HO399" s="52">
        <f t="shared" si="51"/>
        <v>666.1593005</v>
      </c>
      <c r="HP399" s="8">
        <f t="shared" ref="HP399:IA399" si="5776">BC399+EA399</f>
        <v>42.16403775</v>
      </c>
      <c r="HQ399" s="8">
        <f t="shared" si="5776"/>
        <v>46.04756754</v>
      </c>
      <c r="HR399" s="8">
        <f t="shared" si="5776"/>
        <v>51.59546724</v>
      </c>
      <c r="HS399" s="8">
        <f t="shared" si="5776"/>
        <v>51.59546724</v>
      </c>
      <c r="HT399" s="8">
        <f t="shared" si="5776"/>
        <v>52.70504718</v>
      </c>
      <c r="HU399" s="8">
        <f t="shared" si="5776"/>
        <v>56.03378701</v>
      </c>
      <c r="HV399" s="8">
        <f t="shared" si="5776"/>
        <v>64.35563656</v>
      </c>
      <c r="HW399" s="8">
        <f t="shared" si="5776"/>
        <v>62.69126665</v>
      </c>
      <c r="HX399" s="8">
        <f t="shared" si="5776"/>
        <v>58.25294689</v>
      </c>
      <c r="HY399" s="8">
        <f t="shared" si="5776"/>
        <v>54.92420707</v>
      </c>
      <c r="HZ399" s="8">
        <f t="shared" si="5776"/>
        <v>56.03378701</v>
      </c>
      <c r="IA399" s="8">
        <f t="shared" si="5776"/>
        <v>69.34874629</v>
      </c>
      <c r="IB399" s="52">
        <f t="shared" si="53"/>
        <v>665.7479644</v>
      </c>
      <c r="IC399" s="8">
        <f t="shared" ref="IC399:IN399" si="5777">BP399+EN399</f>
        <v>40.68655729</v>
      </c>
      <c r="ID399" s="8">
        <f t="shared" si="5777"/>
        <v>44.43400336</v>
      </c>
      <c r="IE399" s="8">
        <f t="shared" si="5777"/>
        <v>49.78749774</v>
      </c>
      <c r="IF399" s="8">
        <f t="shared" si="5777"/>
        <v>49.78749774</v>
      </c>
      <c r="IG399" s="8">
        <f t="shared" si="5777"/>
        <v>50.85819661</v>
      </c>
      <c r="IH399" s="8">
        <f t="shared" si="5777"/>
        <v>54.07029324</v>
      </c>
      <c r="II399" s="8">
        <f t="shared" si="5777"/>
        <v>62.10053481</v>
      </c>
      <c r="IJ399" s="8">
        <f t="shared" si="5777"/>
        <v>60.4944865</v>
      </c>
      <c r="IK399" s="8">
        <f t="shared" si="5777"/>
        <v>56.21169099</v>
      </c>
      <c r="IL399" s="8">
        <f t="shared" si="5777"/>
        <v>52.99959436</v>
      </c>
      <c r="IM399" s="8">
        <f t="shared" si="5777"/>
        <v>54.07029324</v>
      </c>
      <c r="IN399" s="8">
        <f t="shared" si="5777"/>
        <v>66.91867975</v>
      </c>
      <c r="IO399" s="52">
        <f t="shared" si="55"/>
        <v>642.4193256</v>
      </c>
      <c r="IP399" s="8">
        <f t="shared" ref="IP399:JA399" si="5778">CC399+FA399</f>
        <v>38.49880769</v>
      </c>
      <c r="IQ399" s="8">
        <f t="shared" si="5778"/>
        <v>42.0447505</v>
      </c>
      <c r="IR399" s="8">
        <f t="shared" si="5778"/>
        <v>47.11038309</v>
      </c>
      <c r="IS399" s="8">
        <f t="shared" si="5778"/>
        <v>47.11038309</v>
      </c>
      <c r="IT399" s="8">
        <f t="shared" si="5778"/>
        <v>48.12350961</v>
      </c>
      <c r="IU399" s="8">
        <f t="shared" si="5778"/>
        <v>51.16288916</v>
      </c>
      <c r="IV399" s="8">
        <f t="shared" si="5778"/>
        <v>58.76133805</v>
      </c>
      <c r="IW399" s="8">
        <f t="shared" si="5778"/>
        <v>57.24164827</v>
      </c>
      <c r="IX399" s="8">
        <f t="shared" si="5778"/>
        <v>53.1891422</v>
      </c>
      <c r="IY399" s="8">
        <f t="shared" si="5778"/>
        <v>50.14976264</v>
      </c>
      <c r="IZ399" s="8">
        <f t="shared" si="5778"/>
        <v>51.16288916</v>
      </c>
      <c r="JA399" s="8">
        <f t="shared" si="5778"/>
        <v>63.32040738</v>
      </c>
      <c r="JB399" s="52">
        <f t="shared" si="57"/>
        <v>607.8759108</v>
      </c>
      <c r="JC399" s="2"/>
      <c r="JD399" s="2"/>
      <c r="JE399" s="19">
        <f t="shared" si="58"/>
        <v>0</v>
      </c>
      <c r="JF399" s="19">
        <f t="shared" si="59"/>
        <v>0</v>
      </c>
      <c r="JG399" s="48">
        <f t="shared" si="60"/>
        <v>0</v>
      </c>
      <c r="JH399" s="48">
        <f t="shared" si="61"/>
        <v>0</v>
      </c>
      <c r="JI399" s="48">
        <f t="shared" si="62"/>
        <v>0</v>
      </c>
      <c r="JJ399" s="48">
        <f t="shared" si="63"/>
        <v>0</v>
      </c>
      <c r="JK399" s="48">
        <f t="shared" si="64"/>
        <v>0</v>
      </c>
    </row>
    <row r="400" ht="19.5" customHeight="1" outlineLevel="1">
      <c r="A400" s="2"/>
      <c r="B400" s="13" t="s">
        <v>19</v>
      </c>
      <c r="C400" s="56">
        <f>'ОПУ БС'!$C400/12*'ОПУ БС'!L400</f>
        <v>35.26286274</v>
      </c>
      <c r="D400" s="56">
        <f>'ОПУ БС'!$C400/12*'ОПУ БС'!M400</f>
        <v>38.510758</v>
      </c>
      <c r="E400" s="56">
        <f>'ОПУ БС'!$C400/12*'ОПУ БС'!N400</f>
        <v>43.15060836</v>
      </c>
      <c r="F400" s="56">
        <f>'ОПУ БС'!$C400/12*'ОПУ БС'!O400</f>
        <v>43.15060836</v>
      </c>
      <c r="G400" s="56">
        <f>'ОПУ БС'!$C400/12*'ОПУ БС'!P400</f>
        <v>44.07857843</v>
      </c>
      <c r="H400" s="56">
        <f>'ОПУ БС'!$C400/12*'ОПУ БС'!Q400</f>
        <v>46.86248865</v>
      </c>
      <c r="I400" s="56">
        <f>'ОПУ БС'!$C400/12*'ОПУ БС'!R400</f>
        <v>53.82226419</v>
      </c>
      <c r="J400" s="56">
        <f>'ОПУ БС'!$C400/12*'ОПУ БС'!S400</f>
        <v>52.43030908</v>
      </c>
      <c r="K400" s="56">
        <f>'ОПУ БС'!$C400/12*'ОПУ БС'!T400</f>
        <v>48.71842879</v>
      </c>
      <c r="L400" s="56">
        <f>'ОПУ БС'!$C400/12*'ОПУ БС'!U400</f>
        <v>41.29466821</v>
      </c>
      <c r="M400" s="56">
        <f>'ОПУ БС'!$C400/12*'ОПУ БС'!V400</f>
        <v>51.50233901</v>
      </c>
      <c r="N400" s="56">
        <f>'ОПУ БС'!$C400/12*'ОПУ БС'!W400</f>
        <v>57.99812951</v>
      </c>
      <c r="O400" s="10">
        <f t="shared" si="21"/>
        <v>556.7820433</v>
      </c>
      <c r="P400" s="56">
        <f>'ОПУ БС'!$D400/12*'ОПУ БС'!L400</f>
        <v>38.6482188</v>
      </c>
      <c r="Q400" s="56">
        <f>'ОПУ БС'!$D400/12*'ОПУ БС'!M400</f>
        <v>42.20792316</v>
      </c>
      <c r="R400" s="56">
        <f>'ОПУ БС'!$D400/12*'ОПУ БС'!N400</f>
        <v>47.29321511</v>
      </c>
      <c r="S400" s="56">
        <f>'ОПУ БС'!$D400/12*'ОПУ БС'!O400</f>
        <v>47.29321511</v>
      </c>
      <c r="T400" s="56">
        <f>'ОПУ БС'!$D400/12*'ОПУ БС'!P400</f>
        <v>48.3102735</v>
      </c>
      <c r="U400" s="56">
        <f>'ОПУ БС'!$D400/12*'ОПУ БС'!Q400</f>
        <v>51.36144867</v>
      </c>
      <c r="V400" s="56">
        <f>'ОПУ БС'!$D400/12*'ОПУ БС'!R400</f>
        <v>58.98938659</v>
      </c>
      <c r="W400" s="56">
        <f>'ОПУ БС'!$D400/12*'ОПУ БС'!S400</f>
        <v>57.46379901</v>
      </c>
      <c r="X400" s="56">
        <f>'ОПУ БС'!$D400/12*'ОПУ БС'!T400</f>
        <v>53.39556545</v>
      </c>
      <c r="Y400" s="56">
        <f>'ОПУ БС'!$D400/12*'ОПУ БС'!U400</f>
        <v>45.25909833</v>
      </c>
      <c r="Z400" s="56">
        <f>'ОПУ БС'!$D400/12*'ОПУ БС'!V400</f>
        <v>56.44674062</v>
      </c>
      <c r="AA400" s="56">
        <f>'ОПУ БС'!$D400/12*'ОПУ БС'!W400</f>
        <v>63.56614934</v>
      </c>
      <c r="AB400" s="10">
        <f t="shared" si="23"/>
        <v>610.2350337</v>
      </c>
      <c r="AC400" s="56">
        <f>'ОПУ БС'!$E400/12*'ОПУ БС'!L400</f>
        <v>40.86906689</v>
      </c>
      <c r="AD400" s="56">
        <f>'ОПУ БС'!$E400/12*'ОПУ БС'!M400</f>
        <v>44.63332305</v>
      </c>
      <c r="AE400" s="56">
        <f>'ОПУ БС'!$E400/12*'ОПУ БС'!N400</f>
        <v>50.01083185</v>
      </c>
      <c r="AF400" s="56">
        <f>'ОПУ БС'!$E400/12*'ОПУ БС'!O400</f>
        <v>50.01083185</v>
      </c>
      <c r="AG400" s="56">
        <f>'ОПУ БС'!$E400/12*'ОПУ БС'!P400</f>
        <v>51.08633361</v>
      </c>
      <c r="AH400" s="56">
        <f>'ОПУ БС'!$E400/12*'ОПУ БС'!Q400</f>
        <v>54.3128389</v>
      </c>
      <c r="AI400" s="56">
        <f>'ОПУ БС'!$E400/12*'ОПУ БС'!R400</f>
        <v>62.3791021</v>
      </c>
      <c r="AJ400" s="56">
        <f>'ОПУ БС'!$E400/12*'ОПУ БС'!S400</f>
        <v>60.76584946</v>
      </c>
      <c r="AK400" s="56">
        <f>'ОПУ БС'!$E400/12*'ОПУ БС'!T400</f>
        <v>56.46384242</v>
      </c>
      <c r="AL400" s="56">
        <f>'ОПУ БС'!$E400/12*'ОПУ БС'!U400</f>
        <v>47.85982833</v>
      </c>
      <c r="AM400" s="56">
        <f>'ОПУ БС'!$E400/12*'ОПУ БС'!V400</f>
        <v>59.6903477</v>
      </c>
      <c r="AN400" s="56">
        <f>'ОПУ БС'!$E400/12*'ОПУ БС'!W400</f>
        <v>67.21886002</v>
      </c>
      <c r="AO400" s="10">
        <f t="shared" si="25"/>
        <v>645.3010562</v>
      </c>
      <c r="AP400" s="56">
        <f>'ОПУ БС'!$F400/12*'ОПУ БС'!L400</f>
        <v>41.25390512</v>
      </c>
      <c r="AQ400" s="56">
        <f>'ОПУ БС'!$F400/12*'ОПУ БС'!M400</f>
        <v>45.05360691</v>
      </c>
      <c r="AR400" s="56">
        <f>'ОПУ БС'!$F400/12*'ОПУ БС'!N400</f>
        <v>50.48175232</v>
      </c>
      <c r="AS400" s="56">
        <f>'ОПУ БС'!$F400/12*'ОПУ БС'!O400</f>
        <v>50.48175232</v>
      </c>
      <c r="AT400" s="56">
        <f>'ОПУ БС'!$F400/12*'ОПУ БС'!P400</f>
        <v>51.5673814</v>
      </c>
      <c r="AU400" s="56">
        <f>'ОПУ БС'!$F400/12*'ОПУ БС'!Q400</f>
        <v>54.82426865</v>
      </c>
      <c r="AV400" s="56">
        <f>'ОПУ БС'!$F400/12*'ОПУ БС'!R400</f>
        <v>62.96648677</v>
      </c>
      <c r="AW400" s="56">
        <f>'ОПУ БС'!$F400/12*'ОПУ БС'!S400</f>
        <v>61.33804314</v>
      </c>
      <c r="AX400" s="56">
        <f>'ОПУ БС'!$F400/12*'ОПУ БС'!T400</f>
        <v>56.99552681</v>
      </c>
      <c r="AY400" s="56">
        <f>'ОПУ БС'!$F400/12*'ОПУ БС'!U400</f>
        <v>48.31049416</v>
      </c>
      <c r="AZ400" s="56">
        <f>'ОПУ БС'!$F400/12*'ОПУ БС'!V400</f>
        <v>60.25241406</v>
      </c>
      <c r="BA400" s="56">
        <f>'ОПУ БС'!$F400/12*'ОПУ БС'!W400</f>
        <v>67.85181764</v>
      </c>
      <c r="BB400" s="10">
        <f t="shared" si="27"/>
        <v>651.3774493</v>
      </c>
      <c r="BC400" s="56">
        <f>'ОПУ БС'!$G400/12*'ОПУ БС'!L400</f>
        <v>40.22295614</v>
      </c>
      <c r="BD400" s="56">
        <f>'ОПУ БС'!$G400/12*'ОПУ БС'!M400</f>
        <v>43.9277021</v>
      </c>
      <c r="BE400" s="56">
        <f>'ОПУ БС'!$G400/12*'ОПУ БС'!N400</f>
        <v>49.22019633</v>
      </c>
      <c r="BF400" s="56">
        <f>'ОПУ БС'!$G400/12*'ОПУ БС'!O400</f>
        <v>49.22019633</v>
      </c>
      <c r="BG400" s="56">
        <f>'ОПУ БС'!$G400/12*'ОПУ БС'!P400</f>
        <v>50.27869518</v>
      </c>
      <c r="BH400" s="56">
        <f>'ОПУ БС'!$G400/12*'ОПУ БС'!Q400</f>
        <v>53.45419171</v>
      </c>
      <c r="BI400" s="56">
        <f>'ОПУ БС'!$G400/12*'ОПУ БС'!R400</f>
        <v>61.39293306</v>
      </c>
      <c r="BJ400" s="56">
        <f>'ОПУ БС'!$G400/12*'ОПУ БС'!S400</f>
        <v>59.80518479</v>
      </c>
      <c r="BK400" s="56">
        <f>'ОПУ БС'!$G400/12*'ОПУ БС'!T400</f>
        <v>55.57118941</v>
      </c>
      <c r="BL400" s="56">
        <f>'ОПУ БС'!$G400/12*'ОПУ БС'!U400</f>
        <v>47.10319864</v>
      </c>
      <c r="BM400" s="56">
        <f>'ОПУ БС'!$G400/12*'ОПУ БС'!V400</f>
        <v>58.74668594</v>
      </c>
      <c r="BN400" s="56">
        <f>'ОПУ БС'!$G400/12*'ОПУ БС'!W400</f>
        <v>66.15617786</v>
      </c>
      <c r="BO400" s="10">
        <f t="shared" si="29"/>
        <v>635.0993075</v>
      </c>
      <c r="BP400" s="56">
        <f>'ОПУ БС'!$H400/12*'ОПУ БС'!L400</f>
        <v>37.96849964</v>
      </c>
      <c r="BQ400" s="56">
        <f>'ОПУ БС'!$H400/12*'ОПУ БС'!M400</f>
        <v>41.46559829</v>
      </c>
      <c r="BR400" s="56">
        <f>'ОПУ БС'!$H400/12*'ОПУ БС'!N400</f>
        <v>46.46145351</v>
      </c>
      <c r="BS400" s="56">
        <f>'ОПУ БС'!$H400/12*'ОПУ БС'!O400</f>
        <v>46.46145351</v>
      </c>
      <c r="BT400" s="56">
        <f>'ОПУ БС'!$H400/12*'ОПУ БС'!P400</f>
        <v>47.46062455</v>
      </c>
      <c r="BU400" s="56">
        <f>'ОПУ БС'!$H400/12*'ОПУ БС'!Q400</f>
        <v>50.45813768</v>
      </c>
      <c r="BV400" s="56">
        <f>'ОПУ БС'!$H400/12*'ОПУ БС'!R400</f>
        <v>57.95192051</v>
      </c>
      <c r="BW400" s="56">
        <f>'ОПУ БС'!$H400/12*'ОПУ БС'!S400</f>
        <v>56.45316394</v>
      </c>
      <c r="BX400" s="56">
        <f>'ОПУ БС'!$H400/12*'ОПУ БС'!T400</f>
        <v>52.45647977</v>
      </c>
      <c r="BY400" s="56">
        <f>'ОПУ БС'!$H400/12*'ОПУ БС'!U400</f>
        <v>44.46311142</v>
      </c>
      <c r="BZ400" s="56">
        <f>'ОПУ БС'!$H400/12*'ОПУ БС'!V400</f>
        <v>55.4539929</v>
      </c>
      <c r="CA400" s="56">
        <f>'ОПУ БС'!$H400/12*'ОПУ БС'!W400</f>
        <v>62.4481902</v>
      </c>
      <c r="CB400" s="10">
        <f t="shared" si="31"/>
        <v>599.5026259</v>
      </c>
      <c r="CC400" s="56">
        <f>'ОПУ БС'!$I400/12*'ОПУ БС'!L400</f>
        <v>35.3204557</v>
      </c>
      <c r="CD400" s="56">
        <f>'ОПУ БС'!$I400/12*'ОПУ БС'!M400</f>
        <v>38.57365557</v>
      </c>
      <c r="CE400" s="56">
        <f>'ОПУ БС'!$I400/12*'ОПУ БС'!N400</f>
        <v>43.22108395</v>
      </c>
      <c r="CF400" s="56">
        <f>'ОПУ БС'!$I400/12*'ОПУ БС'!O400</f>
        <v>43.22108395</v>
      </c>
      <c r="CG400" s="56">
        <f>'ОПУ БС'!$I400/12*'ОПУ БС'!P400</f>
        <v>44.15056963</v>
      </c>
      <c r="CH400" s="56">
        <f>'ОПУ БС'!$I400/12*'ОПУ БС'!Q400</f>
        <v>46.93902666</v>
      </c>
      <c r="CI400" s="56">
        <f>'ОПУ БС'!$I400/12*'ОПУ БС'!R400</f>
        <v>53.91016923</v>
      </c>
      <c r="CJ400" s="56">
        <f>'ОПУ БС'!$I400/12*'ОПУ БС'!S400</f>
        <v>52.51594071</v>
      </c>
      <c r="CK400" s="56">
        <f>'ОПУ БС'!$I400/12*'ОПУ БС'!T400</f>
        <v>48.79799801</v>
      </c>
      <c r="CL400" s="56">
        <f>'ОПУ БС'!$I400/12*'ОПУ БС'!U400</f>
        <v>41.3621126</v>
      </c>
      <c r="CM400" s="56">
        <f>'ОПУ БС'!$I400/12*'ОПУ БС'!V400</f>
        <v>51.58645504</v>
      </c>
      <c r="CN400" s="56">
        <f>'ОПУ БС'!$I400/12*'ОПУ БС'!W400</f>
        <v>58.09285477</v>
      </c>
      <c r="CO400" s="10">
        <f t="shared" si="33"/>
        <v>557.6914058</v>
      </c>
      <c r="CP400" s="2"/>
      <c r="CQ400" s="2"/>
      <c r="CR400" s="48">
        <f>O400-'ОПУ БС'!C400</f>
        <v>0</v>
      </c>
      <c r="CS400" s="48">
        <f>AB400-'ОПУ БС'!D400</f>
        <v>0</v>
      </c>
      <c r="CT400" s="48">
        <f>AO400-'ОПУ БС'!E400</f>
        <v>0</v>
      </c>
      <c r="CU400" s="48">
        <f>BB400-'ОПУ БС'!F400</f>
        <v>0</v>
      </c>
      <c r="CV400" s="48">
        <f>BO400-'ОПУ БС'!G400</f>
        <v>0</v>
      </c>
      <c r="CW400" s="48">
        <f>CB400-'ОПУ БС'!H400</f>
        <v>0</v>
      </c>
      <c r="CX400" s="48">
        <f>CO400-'ОПУ БС'!I400</f>
        <v>0</v>
      </c>
      <c r="CY400" s="2"/>
      <c r="CZ400" s="2"/>
      <c r="DA400" s="57"/>
      <c r="DB400" s="57"/>
      <c r="DC400" s="57"/>
      <c r="DD400" s="57"/>
      <c r="DE400" s="57"/>
      <c r="DF400" s="57"/>
      <c r="DG400" s="57"/>
      <c r="DH400" s="57"/>
      <c r="DI400" s="57"/>
      <c r="DJ400" s="57"/>
      <c r="DK400" s="57"/>
      <c r="DL400" s="57"/>
      <c r="DM400" s="55">
        <f t="shared" si="35"/>
        <v>0</v>
      </c>
      <c r="DN400" s="57"/>
      <c r="DO400" s="57"/>
      <c r="DP400" s="57"/>
      <c r="DQ400" s="57"/>
      <c r="DR400" s="57"/>
      <c r="DS400" s="57"/>
      <c r="DT400" s="57"/>
      <c r="DU400" s="57"/>
      <c r="DV400" s="57"/>
      <c r="DW400" s="57"/>
      <c r="DX400" s="57"/>
      <c r="DY400" s="57"/>
      <c r="DZ400" s="50">
        <f t="shared" si="37"/>
        <v>0</v>
      </c>
      <c r="EA400" s="57"/>
      <c r="EB400" s="57"/>
      <c r="EC400" s="57"/>
      <c r="ED400" s="57"/>
      <c r="EE400" s="57"/>
      <c r="EF400" s="57"/>
      <c r="EG400" s="57"/>
      <c r="EH400" s="57"/>
      <c r="EI400" s="57"/>
      <c r="EJ400" s="57"/>
      <c r="EK400" s="57"/>
      <c r="EL400" s="57"/>
      <c r="EM400" s="50">
        <f t="shared" si="39"/>
        <v>0</v>
      </c>
      <c r="EN400" s="57"/>
      <c r="EO400" s="57"/>
      <c r="EP400" s="57"/>
      <c r="EQ400" s="57"/>
      <c r="ER400" s="57"/>
      <c r="ES400" s="57"/>
      <c r="ET400" s="57"/>
      <c r="EU400" s="57"/>
      <c r="EV400" s="57"/>
      <c r="EW400" s="57"/>
      <c r="EX400" s="57"/>
      <c r="EY400" s="57"/>
      <c r="EZ400" s="51">
        <f t="shared" si="41"/>
        <v>0</v>
      </c>
      <c r="FA400" s="57"/>
      <c r="FB400" s="57"/>
      <c r="FC400" s="57"/>
      <c r="FD400" s="57"/>
      <c r="FE400" s="57"/>
      <c r="FF400" s="57"/>
      <c r="FG400" s="57"/>
      <c r="FH400" s="57"/>
      <c r="FI400" s="57"/>
      <c r="FJ400" s="57"/>
      <c r="FK400" s="57"/>
      <c r="FL400" s="57"/>
      <c r="FM400" s="51">
        <f t="shared" si="43"/>
        <v>0</v>
      </c>
      <c r="FN400" s="2"/>
      <c r="FO400" s="2"/>
      <c r="FP400" s="56">
        <f t="shared" ref="FP400:GA400" si="5779">C400</f>
        <v>35.26286274</v>
      </c>
      <c r="FQ400" s="56">
        <f t="shared" si="5779"/>
        <v>38.510758</v>
      </c>
      <c r="FR400" s="56">
        <f t="shared" si="5779"/>
        <v>43.15060836</v>
      </c>
      <c r="FS400" s="56">
        <f t="shared" si="5779"/>
        <v>43.15060836</v>
      </c>
      <c r="FT400" s="56">
        <f t="shared" si="5779"/>
        <v>44.07857843</v>
      </c>
      <c r="FU400" s="56">
        <f t="shared" si="5779"/>
        <v>46.86248865</v>
      </c>
      <c r="FV400" s="56">
        <f t="shared" si="5779"/>
        <v>53.82226419</v>
      </c>
      <c r="FW400" s="56">
        <f t="shared" si="5779"/>
        <v>52.43030908</v>
      </c>
      <c r="FX400" s="56">
        <f t="shared" si="5779"/>
        <v>48.71842879</v>
      </c>
      <c r="FY400" s="56">
        <f t="shared" si="5779"/>
        <v>41.29466821</v>
      </c>
      <c r="FZ400" s="56">
        <f t="shared" si="5779"/>
        <v>51.50233901</v>
      </c>
      <c r="GA400" s="56">
        <f t="shared" si="5779"/>
        <v>57.99812951</v>
      </c>
      <c r="GB400" s="52">
        <f t="shared" si="45"/>
        <v>556.7820433</v>
      </c>
      <c r="GC400" s="56">
        <f t="shared" ref="GC400:GN400" si="5780">P400</f>
        <v>38.6482188</v>
      </c>
      <c r="GD400" s="56">
        <f t="shared" si="5780"/>
        <v>42.20792316</v>
      </c>
      <c r="GE400" s="56">
        <f t="shared" si="5780"/>
        <v>47.29321511</v>
      </c>
      <c r="GF400" s="56">
        <f t="shared" si="5780"/>
        <v>47.29321511</v>
      </c>
      <c r="GG400" s="56">
        <f t="shared" si="5780"/>
        <v>48.3102735</v>
      </c>
      <c r="GH400" s="56">
        <f t="shared" si="5780"/>
        <v>51.36144867</v>
      </c>
      <c r="GI400" s="56">
        <f t="shared" si="5780"/>
        <v>58.98938659</v>
      </c>
      <c r="GJ400" s="56">
        <f t="shared" si="5780"/>
        <v>57.46379901</v>
      </c>
      <c r="GK400" s="56">
        <f t="shared" si="5780"/>
        <v>53.39556545</v>
      </c>
      <c r="GL400" s="56">
        <f t="shared" si="5780"/>
        <v>45.25909833</v>
      </c>
      <c r="GM400" s="56">
        <f t="shared" si="5780"/>
        <v>56.44674062</v>
      </c>
      <c r="GN400" s="56">
        <f t="shared" si="5780"/>
        <v>63.56614934</v>
      </c>
      <c r="GO400" s="52">
        <f t="shared" si="47"/>
        <v>610.2350337</v>
      </c>
      <c r="GP400" s="8">
        <f t="shared" ref="GP400:HA400" si="5781">AC400+DA400</f>
        <v>40.86906689</v>
      </c>
      <c r="GQ400" s="8">
        <f t="shared" si="5781"/>
        <v>44.63332305</v>
      </c>
      <c r="GR400" s="8">
        <f t="shared" si="5781"/>
        <v>50.01083185</v>
      </c>
      <c r="GS400" s="8">
        <f t="shared" si="5781"/>
        <v>50.01083185</v>
      </c>
      <c r="GT400" s="8">
        <f t="shared" si="5781"/>
        <v>51.08633361</v>
      </c>
      <c r="GU400" s="8">
        <f t="shared" si="5781"/>
        <v>54.3128389</v>
      </c>
      <c r="GV400" s="8">
        <f t="shared" si="5781"/>
        <v>62.3791021</v>
      </c>
      <c r="GW400" s="8">
        <f t="shared" si="5781"/>
        <v>60.76584946</v>
      </c>
      <c r="GX400" s="8">
        <f t="shared" si="5781"/>
        <v>56.46384242</v>
      </c>
      <c r="GY400" s="8">
        <f t="shared" si="5781"/>
        <v>47.85982833</v>
      </c>
      <c r="GZ400" s="8">
        <f t="shared" si="5781"/>
        <v>59.6903477</v>
      </c>
      <c r="HA400" s="8">
        <f t="shared" si="5781"/>
        <v>67.21886002</v>
      </c>
      <c r="HB400" s="52">
        <f t="shared" si="49"/>
        <v>645.3010562</v>
      </c>
      <c r="HC400" s="8">
        <f t="shared" ref="HC400:HN400" si="5782">AP400+DN400</f>
        <v>41.25390512</v>
      </c>
      <c r="HD400" s="8">
        <f t="shared" si="5782"/>
        <v>45.05360691</v>
      </c>
      <c r="HE400" s="8">
        <f t="shared" si="5782"/>
        <v>50.48175232</v>
      </c>
      <c r="HF400" s="8">
        <f t="shared" si="5782"/>
        <v>50.48175232</v>
      </c>
      <c r="HG400" s="8">
        <f t="shared" si="5782"/>
        <v>51.5673814</v>
      </c>
      <c r="HH400" s="8">
        <f t="shared" si="5782"/>
        <v>54.82426865</v>
      </c>
      <c r="HI400" s="8">
        <f t="shared" si="5782"/>
        <v>62.96648677</v>
      </c>
      <c r="HJ400" s="8">
        <f t="shared" si="5782"/>
        <v>61.33804314</v>
      </c>
      <c r="HK400" s="8">
        <f t="shared" si="5782"/>
        <v>56.99552681</v>
      </c>
      <c r="HL400" s="8">
        <f t="shared" si="5782"/>
        <v>48.31049416</v>
      </c>
      <c r="HM400" s="8">
        <f t="shared" si="5782"/>
        <v>60.25241406</v>
      </c>
      <c r="HN400" s="8">
        <f t="shared" si="5782"/>
        <v>67.85181764</v>
      </c>
      <c r="HO400" s="52">
        <f t="shared" si="51"/>
        <v>651.3774493</v>
      </c>
      <c r="HP400" s="8">
        <f t="shared" ref="HP400:IA400" si="5783">BC400+EA400</f>
        <v>40.22295614</v>
      </c>
      <c r="HQ400" s="8">
        <f t="shared" si="5783"/>
        <v>43.9277021</v>
      </c>
      <c r="HR400" s="8">
        <f t="shared" si="5783"/>
        <v>49.22019633</v>
      </c>
      <c r="HS400" s="8">
        <f t="shared" si="5783"/>
        <v>49.22019633</v>
      </c>
      <c r="HT400" s="8">
        <f t="shared" si="5783"/>
        <v>50.27869518</v>
      </c>
      <c r="HU400" s="8">
        <f t="shared" si="5783"/>
        <v>53.45419171</v>
      </c>
      <c r="HV400" s="8">
        <f t="shared" si="5783"/>
        <v>61.39293306</v>
      </c>
      <c r="HW400" s="8">
        <f t="shared" si="5783"/>
        <v>59.80518479</v>
      </c>
      <c r="HX400" s="8">
        <f t="shared" si="5783"/>
        <v>55.57118941</v>
      </c>
      <c r="HY400" s="8">
        <f t="shared" si="5783"/>
        <v>47.10319864</v>
      </c>
      <c r="HZ400" s="8">
        <f t="shared" si="5783"/>
        <v>58.74668594</v>
      </c>
      <c r="IA400" s="8">
        <f t="shared" si="5783"/>
        <v>66.15617786</v>
      </c>
      <c r="IB400" s="52">
        <f t="shared" si="53"/>
        <v>635.0993075</v>
      </c>
      <c r="IC400" s="8">
        <f t="shared" ref="IC400:IN400" si="5784">BP400+EN400</f>
        <v>37.96849964</v>
      </c>
      <c r="ID400" s="8">
        <f t="shared" si="5784"/>
        <v>41.46559829</v>
      </c>
      <c r="IE400" s="8">
        <f t="shared" si="5784"/>
        <v>46.46145351</v>
      </c>
      <c r="IF400" s="8">
        <f t="shared" si="5784"/>
        <v>46.46145351</v>
      </c>
      <c r="IG400" s="8">
        <f t="shared" si="5784"/>
        <v>47.46062455</v>
      </c>
      <c r="IH400" s="8">
        <f t="shared" si="5784"/>
        <v>50.45813768</v>
      </c>
      <c r="II400" s="8">
        <f t="shared" si="5784"/>
        <v>57.95192051</v>
      </c>
      <c r="IJ400" s="8">
        <f t="shared" si="5784"/>
        <v>56.45316394</v>
      </c>
      <c r="IK400" s="8">
        <f t="shared" si="5784"/>
        <v>52.45647977</v>
      </c>
      <c r="IL400" s="8">
        <f t="shared" si="5784"/>
        <v>44.46311142</v>
      </c>
      <c r="IM400" s="8">
        <f t="shared" si="5784"/>
        <v>55.4539929</v>
      </c>
      <c r="IN400" s="8">
        <f t="shared" si="5784"/>
        <v>62.4481902</v>
      </c>
      <c r="IO400" s="52">
        <f t="shared" si="55"/>
        <v>599.5026259</v>
      </c>
      <c r="IP400" s="8">
        <f t="shared" ref="IP400:JA400" si="5785">CC400+FA400</f>
        <v>35.3204557</v>
      </c>
      <c r="IQ400" s="8">
        <f t="shared" si="5785"/>
        <v>38.57365557</v>
      </c>
      <c r="IR400" s="8">
        <f t="shared" si="5785"/>
        <v>43.22108395</v>
      </c>
      <c r="IS400" s="8">
        <f t="shared" si="5785"/>
        <v>43.22108395</v>
      </c>
      <c r="IT400" s="8">
        <f t="shared" si="5785"/>
        <v>44.15056963</v>
      </c>
      <c r="IU400" s="8">
        <f t="shared" si="5785"/>
        <v>46.93902666</v>
      </c>
      <c r="IV400" s="8">
        <f t="shared" si="5785"/>
        <v>53.91016923</v>
      </c>
      <c r="IW400" s="8">
        <f t="shared" si="5785"/>
        <v>52.51594071</v>
      </c>
      <c r="IX400" s="8">
        <f t="shared" si="5785"/>
        <v>48.79799801</v>
      </c>
      <c r="IY400" s="8">
        <f t="shared" si="5785"/>
        <v>41.3621126</v>
      </c>
      <c r="IZ400" s="8">
        <f t="shared" si="5785"/>
        <v>51.58645504</v>
      </c>
      <c r="JA400" s="8">
        <f t="shared" si="5785"/>
        <v>58.09285477</v>
      </c>
      <c r="JB400" s="52">
        <f t="shared" si="57"/>
        <v>557.6914058</v>
      </c>
      <c r="JC400" s="2"/>
      <c r="JD400" s="2"/>
      <c r="JE400" s="19">
        <f t="shared" si="58"/>
        <v>0</v>
      </c>
      <c r="JF400" s="19">
        <f t="shared" si="59"/>
        <v>0</v>
      </c>
      <c r="JG400" s="48">
        <f t="shared" si="60"/>
        <v>0</v>
      </c>
      <c r="JH400" s="48">
        <f t="shared" si="61"/>
        <v>0</v>
      </c>
      <c r="JI400" s="48">
        <f t="shared" si="62"/>
        <v>0</v>
      </c>
      <c r="JJ400" s="48">
        <f t="shared" si="63"/>
        <v>0</v>
      </c>
      <c r="JK400" s="48">
        <f t="shared" si="64"/>
        <v>0</v>
      </c>
    </row>
    <row r="401" ht="19.5" customHeight="1" outlineLevel="1">
      <c r="A401" s="2"/>
      <c r="B401" s="13" t="s">
        <v>20</v>
      </c>
      <c r="C401" s="56">
        <f>'ОПУ БС'!$C401/12*'ОПУ БС'!L401</f>
        <v>23.02930677</v>
      </c>
      <c r="D401" s="56">
        <f>'ОПУ БС'!$C401/12*'ОПУ БС'!M401</f>
        <v>25.15042713</v>
      </c>
      <c r="E401" s="56">
        <f>'ОПУ БС'!$C401/12*'ОПУ БС'!N401</f>
        <v>28.18059907</v>
      </c>
      <c r="F401" s="56">
        <f>'ОПУ БС'!$C401/12*'ОПУ БС'!O401</f>
        <v>28.18059907</v>
      </c>
      <c r="G401" s="56">
        <f>'ОПУ БС'!$C401/12*'ОПУ БС'!P401</f>
        <v>28.78663346</v>
      </c>
      <c r="H401" s="56">
        <f>'ОПУ БС'!$C401/12*'ОПУ БС'!Q401</f>
        <v>30.60473663</v>
      </c>
      <c r="I401" s="56">
        <f>'ОПУ БС'!$C401/12*'ОПУ БС'!R401</f>
        <v>35.14999454</v>
      </c>
      <c r="J401" s="56">
        <f>'ОПУ БС'!$C401/12*'ОПУ БС'!S401</f>
        <v>34.24094296</v>
      </c>
      <c r="K401" s="56">
        <f>'ОПУ БС'!$C401/12*'ОПУ БС'!T401</f>
        <v>20.30215202</v>
      </c>
      <c r="L401" s="56">
        <f>'ОПУ БС'!$C401/12*'ОПУ БС'!U401</f>
        <v>29.99870224</v>
      </c>
      <c r="M401" s="56">
        <f>'ОПУ БС'!$C401/12*'ОПУ БС'!V401</f>
        <v>42.11939001</v>
      </c>
      <c r="N401" s="56">
        <f>'ОПУ БС'!$C401/12*'ОПУ БС'!W401</f>
        <v>37.87714929</v>
      </c>
      <c r="O401" s="10">
        <f t="shared" si="21"/>
        <v>363.6206332</v>
      </c>
      <c r="P401" s="56">
        <f>'ОПУ БС'!$D401/12*'ОПУ БС'!L401</f>
        <v>27.44807556</v>
      </c>
      <c r="Q401" s="56">
        <f>'ОПУ БС'!$D401/12*'ОПУ БС'!M401</f>
        <v>29.97618778</v>
      </c>
      <c r="R401" s="56">
        <f>'ОПУ БС'!$D401/12*'ОПУ БС'!N401</f>
        <v>33.58777667</v>
      </c>
      <c r="S401" s="56">
        <f>'ОПУ БС'!$D401/12*'ОПУ БС'!O401</f>
        <v>33.58777667</v>
      </c>
      <c r="T401" s="56">
        <f>'ОПУ БС'!$D401/12*'ОПУ БС'!P401</f>
        <v>34.31009445</v>
      </c>
      <c r="U401" s="56">
        <f>'ОПУ БС'!$D401/12*'ОПУ БС'!Q401</f>
        <v>36.47704779</v>
      </c>
      <c r="V401" s="56">
        <f>'ОПУ БС'!$D401/12*'ОПУ БС'!R401</f>
        <v>41.89443112</v>
      </c>
      <c r="W401" s="56">
        <f>'ОПУ БС'!$D401/12*'ОПУ БС'!S401</f>
        <v>40.81095445</v>
      </c>
      <c r="X401" s="56">
        <f>'ОПУ БС'!$D401/12*'ОПУ БС'!T401</f>
        <v>24.19764556</v>
      </c>
      <c r="Y401" s="56">
        <f>'ОПУ БС'!$D401/12*'ОПУ БС'!U401</f>
        <v>35.75473001</v>
      </c>
      <c r="Z401" s="56">
        <f>'ОПУ БС'!$D401/12*'ОПУ БС'!V401</f>
        <v>50.20108557</v>
      </c>
      <c r="AA401" s="56">
        <f>'ОПУ БС'!$D401/12*'ОПУ БС'!W401</f>
        <v>45.14486112</v>
      </c>
      <c r="AB401" s="10">
        <f t="shared" si="23"/>
        <v>433.3906668</v>
      </c>
      <c r="AC401" s="56">
        <f>'ОПУ БС'!$E401/12*'ОПУ БС'!L401</f>
        <v>31.00591562</v>
      </c>
      <c r="AD401" s="56">
        <f>'ОПУ БС'!$E401/12*'ОПУ БС'!M401</f>
        <v>33.86172364</v>
      </c>
      <c r="AE401" s="56">
        <f>'ОПУ БС'!$E401/12*'ОПУ БС'!N401</f>
        <v>37.94144937</v>
      </c>
      <c r="AF401" s="56">
        <f>'ОПУ БС'!$E401/12*'ОПУ БС'!O401</f>
        <v>37.94144937</v>
      </c>
      <c r="AG401" s="56">
        <f>'ОПУ БС'!$E401/12*'ОПУ БС'!P401</f>
        <v>38.75739452</v>
      </c>
      <c r="AH401" s="56">
        <f>'ОПУ БС'!$E401/12*'ОПУ БС'!Q401</f>
        <v>41.20522997</v>
      </c>
      <c r="AI401" s="56">
        <f>'ОПУ БС'!$E401/12*'ОПУ БС'!R401</f>
        <v>47.32481857</v>
      </c>
      <c r="AJ401" s="56">
        <f>'ОПУ БС'!$E401/12*'ОПУ БС'!S401</f>
        <v>46.10090085</v>
      </c>
      <c r="AK401" s="56">
        <f>'ОПУ БС'!$E401/12*'ОПУ БС'!T401</f>
        <v>27.33416245</v>
      </c>
      <c r="AL401" s="56">
        <f>'ОПУ БС'!$E401/12*'ОПУ БС'!U401</f>
        <v>40.38928482</v>
      </c>
      <c r="AM401" s="56">
        <f>'ОПУ БС'!$E401/12*'ОПУ БС'!V401</f>
        <v>56.70818777</v>
      </c>
      <c r="AN401" s="56">
        <f>'ОПУ БС'!$E401/12*'ОПУ БС'!W401</f>
        <v>50.99657174</v>
      </c>
      <c r="AO401" s="10">
        <f t="shared" si="25"/>
        <v>489.5670887</v>
      </c>
      <c r="AP401" s="56">
        <f>'ОПУ БС'!$F401/12*'ОПУ БС'!L401</f>
        <v>32.96804367</v>
      </c>
      <c r="AQ401" s="56">
        <f>'ОПУ БС'!$F401/12*'ОПУ БС'!M401</f>
        <v>36.00457401</v>
      </c>
      <c r="AR401" s="56">
        <f>'ОПУ БС'!$F401/12*'ОПУ БС'!N401</f>
        <v>40.34247449</v>
      </c>
      <c r="AS401" s="56">
        <f>'ОПУ БС'!$F401/12*'ОПУ БС'!O401</f>
        <v>40.34247449</v>
      </c>
      <c r="AT401" s="56">
        <f>'ОПУ БС'!$F401/12*'ОПУ БС'!P401</f>
        <v>41.21005459</v>
      </c>
      <c r="AU401" s="56">
        <f>'ОПУ БС'!$F401/12*'ОПУ БС'!Q401</f>
        <v>43.81279488</v>
      </c>
      <c r="AV401" s="56">
        <f>'ОПУ БС'!$F401/12*'ОПУ БС'!R401</f>
        <v>50.3196456</v>
      </c>
      <c r="AW401" s="56">
        <f>'ОПУ БС'!$F401/12*'ОПУ БС'!S401</f>
        <v>49.01827546</v>
      </c>
      <c r="AX401" s="56">
        <f>'ОПУ БС'!$F401/12*'ОПУ БС'!T401</f>
        <v>29.06393323</v>
      </c>
      <c r="AY401" s="56">
        <f>'ОПУ БС'!$F401/12*'ОПУ БС'!U401</f>
        <v>42.94521478</v>
      </c>
      <c r="AZ401" s="56">
        <f>'ОПУ БС'!$F401/12*'ОПУ БС'!V401</f>
        <v>60.29681671</v>
      </c>
      <c r="BA401" s="56">
        <f>'ОПУ БС'!$F401/12*'ОПУ БС'!W401</f>
        <v>54.22375603</v>
      </c>
      <c r="BB401" s="10">
        <f t="shared" si="27"/>
        <v>520.5480579</v>
      </c>
      <c r="BC401" s="56">
        <f>'ОПУ БС'!$G401/12*'ОПУ БС'!L401</f>
        <v>33.61758141</v>
      </c>
      <c r="BD401" s="56">
        <f>'ОПУ БС'!$G401/12*'ОПУ БС'!M401</f>
        <v>36.71393759</v>
      </c>
      <c r="BE401" s="56">
        <f>'ОПУ БС'!$G401/12*'ОПУ БС'!N401</f>
        <v>41.13730356</v>
      </c>
      <c r="BF401" s="56">
        <f>'ОПУ БС'!$G401/12*'ОПУ БС'!O401</f>
        <v>41.13730356</v>
      </c>
      <c r="BG401" s="56">
        <f>'ОПУ БС'!$G401/12*'ОПУ БС'!P401</f>
        <v>42.02197676</v>
      </c>
      <c r="BH401" s="56">
        <f>'ОПУ БС'!$G401/12*'ОПУ БС'!Q401</f>
        <v>44.67599634</v>
      </c>
      <c r="BI401" s="56">
        <f>'ОПУ БС'!$G401/12*'ОПУ БС'!R401</f>
        <v>51.3110453</v>
      </c>
      <c r="BJ401" s="56">
        <f>'ОПУ БС'!$G401/12*'ОПУ БС'!S401</f>
        <v>49.98403551</v>
      </c>
      <c r="BK401" s="56">
        <f>'ОПУ БС'!$G401/12*'ОПУ БС'!T401</f>
        <v>29.63655203</v>
      </c>
      <c r="BL401" s="56">
        <f>'ОПУ БС'!$G401/12*'ОПУ БС'!U401</f>
        <v>43.79132315</v>
      </c>
      <c r="BM401" s="56">
        <f>'ОПУ БС'!$G401/12*'ОПУ БС'!V401</f>
        <v>61.48478705</v>
      </c>
      <c r="BN401" s="56">
        <f>'ОПУ БС'!$G401/12*'ОПУ БС'!W401</f>
        <v>55.29207468</v>
      </c>
      <c r="BO401" s="10">
        <f t="shared" si="29"/>
        <v>530.8039169</v>
      </c>
      <c r="BP401" s="56">
        <f>'ОПУ БС'!$H401/12*'ОПУ БС'!L401</f>
        <v>33.20663658</v>
      </c>
      <c r="BQ401" s="56">
        <f>'ОПУ БС'!$H401/12*'ОПУ БС'!M401</f>
        <v>36.26514258</v>
      </c>
      <c r="BR401" s="56">
        <f>'ОПУ БС'!$H401/12*'ОПУ БС'!N401</f>
        <v>40.63443687</v>
      </c>
      <c r="BS401" s="56">
        <f>'ОПУ БС'!$H401/12*'ОПУ БС'!O401</f>
        <v>40.63443687</v>
      </c>
      <c r="BT401" s="56">
        <f>'ОПУ БС'!$H401/12*'ОПУ БС'!P401</f>
        <v>41.50829573</v>
      </c>
      <c r="BU401" s="56">
        <f>'ОПУ БС'!$H401/12*'ОПУ БС'!Q401</f>
        <v>44.1298723</v>
      </c>
      <c r="BV401" s="56">
        <f>'ОПУ БС'!$H401/12*'ОПУ БС'!R401</f>
        <v>50.68381373</v>
      </c>
      <c r="BW401" s="56">
        <f>'ОПУ БС'!$H401/12*'ОПУ БС'!S401</f>
        <v>49.37302544</v>
      </c>
      <c r="BX401" s="56">
        <f>'ОПУ БС'!$H401/12*'ОПУ БС'!T401</f>
        <v>29.27427172</v>
      </c>
      <c r="BY401" s="56">
        <f>'ОПУ БС'!$H401/12*'ОПУ БС'!U401</f>
        <v>43.25601344</v>
      </c>
      <c r="BZ401" s="56">
        <f>'ОПУ БС'!$H401/12*'ОПУ БС'!V401</f>
        <v>60.73319059</v>
      </c>
      <c r="CA401" s="56">
        <f>'ОПУ БС'!$H401/12*'ОПУ БС'!W401</f>
        <v>54.61617859</v>
      </c>
      <c r="CB401" s="10">
        <f t="shared" si="31"/>
        <v>524.3153144</v>
      </c>
      <c r="CC401" s="56">
        <f>'ОПУ БС'!$I401/12*'ОПУ БС'!L401</f>
        <v>32.0424174</v>
      </c>
      <c r="CD401" s="56">
        <f>'ОПУ БС'!$I401/12*'ОПУ БС'!M401</f>
        <v>34.99369269</v>
      </c>
      <c r="CE401" s="56">
        <f>'ОПУ БС'!$I401/12*'ОПУ БС'!N401</f>
        <v>39.20980024</v>
      </c>
      <c r="CF401" s="56">
        <f>'ОПУ БС'!$I401/12*'ОПУ БС'!O401</f>
        <v>39.20980024</v>
      </c>
      <c r="CG401" s="56">
        <f>'ОПУ БС'!$I401/12*'ОПУ БС'!P401</f>
        <v>40.05302175</v>
      </c>
      <c r="CH401" s="56">
        <f>'ОПУ БС'!$I401/12*'ОПУ БС'!Q401</f>
        <v>42.58268628</v>
      </c>
      <c r="CI401" s="56">
        <f>'ОПУ БС'!$I401/12*'ОПУ БС'!R401</f>
        <v>48.90684761</v>
      </c>
      <c r="CJ401" s="56">
        <f>'ОПУ БС'!$I401/12*'ОПУ БС'!S401</f>
        <v>47.64201535</v>
      </c>
      <c r="CK401" s="56">
        <f>'ОПУ БС'!$I401/12*'ОПУ БС'!T401</f>
        <v>28.2479206</v>
      </c>
      <c r="CL401" s="56">
        <f>'ОПУ БС'!$I401/12*'ОПУ БС'!U401</f>
        <v>41.73946477</v>
      </c>
      <c r="CM401" s="56">
        <f>'ОПУ БС'!$I401/12*'ОПУ БС'!V401</f>
        <v>58.60389498</v>
      </c>
      <c r="CN401" s="56">
        <f>'ОПУ БС'!$I401/12*'ОПУ БС'!W401</f>
        <v>52.70134441</v>
      </c>
      <c r="CO401" s="10">
        <f t="shared" si="33"/>
        <v>505.9329063</v>
      </c>
      <c r="CP401" s="2"/>
      <c r="CQ401" s="2"/>
      <c r="CR401" s="48">
        <f>O401-'ОПУ БС'!C401</f>
        <v>0</v>
      </c>
      <c r="CS401" s="48">
        <f>AB401-'ОПУ БС'!D401</f>
        <v>0</v>
      </c>
      <c r="CT401" s="48">
        <f>AO401-'ОПУ БС'!E401</f>
        <v>0</v>
      </c>
      <c r="CU401" s="48">
        <f>BB401-'ОПУ БС'!F401</f>
        <v>0</v>
      </c>
      <c r="CV401" s="48">
        <f>BO401-'ОПУ БС'!G401</f>
        <v>0</v>
      </c>
      <c r="CW401" s="48">
        <f>CB401-'ОПУ БС'!H401</f>
        <v>0</v>
      </c>
      <c r="CX401" s="48">
        <f>CO401-'ОПУ БС'!I401</f>
        <v>0</v>
      </c>
      <c r="CY401" s="2"/>
      <c r="CZ401" s="2"/>
      <c r="DA401" s="57"/>
      <c r="DB401" s="57"/>
      <c r="DC401" s="57"/>
      <c r="DD401" s="57"/>
      <c r="DE401" s="57"/>
      <c r="DF401" s="57"/>
      <c r="DG401" s="57"/>
      <c r="DH401" s="57"/>
      <c r="DI401" s="57"/>
      <c r="DJ401" s="57"/>
      <c r="DK401" s="57"/>
      <c r="DL401" s="57"/>
      <c r="DM401" s="55">
        <f t="shared" si="35"/>
        <v>0</v>
      </c>
      <c r="DN401" s="57"/>
      <c r="DO401" s="57"/>
      <c r="DP401" s="57"/>
      <c r="DQ401" s="57"/>
      <c r="DR401" s="57"/>
      <c r="DS401" s="57"/>
      <c r="DT401" s="57"/>
      <c r="DU401" s="57"/>
      <c r="DV401" s="57"/>
      <c r="DW401" s="57"/>
      <c r="DX401" s="57"/>
      <c r="DY401" s="57"/>
      <c r="DZ401" s="50">
        <f t="shared" si="37"/>
        <v>0</v>
      </c>
      <c r="EA401" s="57"/>
      <c r="EB401" s="57"/>
      <c r="EC401" s="57"/>
      <c r="ED401" s="57"/>
      <c r="EE401" s="57"/>
      <c r="EF401" s="57"/>
      <c r="EG401" s="57"/>
      <c r="EH401" s="57"/>
      <c r="EI401" s="57"/>
      <c r="EJ401" s="57"/>
      <c r="EK401" s="57"/>
      <c r="EL401" s="57"/>
      <c r="EM401" s="50">
        <f t="shared" si="39"/>
        <v>0</v>
      </c>
      <c r="EN401" s="57"/>
      <c r="EO401" s="57"/>
      <c r="EP401" s="57"/>
      <c r="EQ401" s="57"/>
      <c r="ER401" s="57"/>
      <c r="ES401" s="57"/>
      <c r="ET401" s="57"/>
      <c r="EU401" s="57"/>
      <c r="EV401" s="57"/>
      <c r="EW401" s="57"/>
      <c r="EX401" s="57"/>
      <c r="EY401" s="57"/>
      <c r="EZ401" s="51">
        <f t="shared" si="41"/>
        <v>0</v>
      </c>
      <c r="FA401" s="57"/>
      <c r="FB401" s="57"/>
      <c r="FC401" s="57"/>
      <c r="FD401" s="57"/>
      <c r="FE401" s="57"/>
      <c r="FF401" s="57"/>
      <c r="FG401" s="57"/>
      <c r="FH401" s="57"/>
      <c r="FI401" s="57"/>
      <c r="FJ401" s="57"/>
      <c r="FK401" s="57"/>
      <c r="FL401" s="57"/>
      <c r="FM401" s="51">
        <f t="shared" si="43"/>
        <v>0</v>
      </c>
      <c r="FN401" s="2"/>
      <c r="FO401" s="2"/>
      <c r="FP401" s="56">
        <f t="shared" ref="FP401:GA401" si="5786">C401</f>
        <v>23.02930677</v>
      </c>
      <c r="FQ401" s="56">
        <f t="shared" si="5786"/>
        <v>25.15042713</v>
      </c>
      <c r="FR401" s="56">
        <f t="shared" si="5786"/>
        <v>28.18059907</v>
      </c>
      <c r="FS401" s="56">
        <f t="shared" si="5786"/>
        <v>28.18059907</v>
      </c>
      <c r="FT401" s="56">
        <f t="shared" si="5786"/>
        <v>28.78663346</v>
      </c>
      <c r="FU401" s="56">
        <f t="shared" si="5786"/>
        <v>30.60473663</v>
      </c>
      <c r="FV401" s="56">
        <f t="shared" si="5786"/>
        <v>35.14999454</v>
      </c>
      <c r="FW401" s="56">
        <f t="shared" si="5786"/>
        <v>34.24094296</v>
      </c>
      <c r="FX401" s="56">
        <f t="shared" si="5786"/>
        <v>20.30215202</v>
      </c>
      <c r="FY401" s="56">
        <f t="shared" si="5786"/>
        <v>29.99870224</v>
      </c>
      <c r="FZ401" s="56">
        <f t="shared" si="5786"/>
        <v>42.11939001</v>
      </c>
      <c r="GA401" s="56">
        <f t="shared" si="5786"/>
        <v>37.87714929</v>
      </c>
      <c r="GB401" s="52">
        <f t="shared" si="45"/>
        <v>363.6206332</v>
      </c>
      <c r="GC401" s="56">
        <f t="shared" ref="GC401:GN401" si="5787">P401</f>
        <v>27.44807556</v>
      </c>
      <c r="GD401" s="56">
        <f t="shared" si="5787"/>
        <v>29.97618778</v>
      </c>
      <c r="GE401" s="56">
        <f t="shared" si="5787"/>
        <v>33.58777667</v>
      </c>
      <c r="GF401" s="56">
        <f t="shared" si="5787"/>
        <v>33.58777667</v>
      </c>
      <c r="GG401" s="56">
        <f t="shared" si="5787"/>
        <v>34.31009445</v>
      </c>
      <c r="GH401" s="56">
        <f t="shared" si="5787"/>
        <v>36.47704779</v>
      </c>
      <c r="GI401" s="56">
        <f t="shared" si="5787"/>
        <v>41.89443112</v>
      </c>
      <c r="GJ401" s="56">
        <f t="shared" si="5787"/>
        <v>40.81095445</v>
      </c>
      <c r="GK401" s="56">
        <f t="shared" si="5787"/>
        <v>24.19764556</v>
      </c>
      <c r="GL401" s="56">
        <f t="shared" si="5787"/>
        <v>35.75473001</v>
      </c>
      <c r="GM401" s="56">
        <f t="shared" si="5787"/>
        <v>50.20108557</v>
      </c>
      <c r="GN401" s="56">
        <f t="shared" si="5787"/>
        <v>45.14486112</v>
      </c>
      <c r="GO401" s="52">
        <f t="shared" si="47"/>
        <v>433.3906668</v>
      </c>
      <c r="GP401" s="8">
        <f t="shared" ref="GP401:HA401" si="5788">AC401+DA401</f>
        <v>31.00591562</v>
      </c>
      <c r="GQ401" s="8">
        <f t="shared" si="5788"/>
        <v>33.86172364</v>
      </c>
      <c r="GR401" s="8">
        <f t="shared" si="5788"/>
        <v>37.94144937</v>
      </c>
      <c r="GS401" s="8">
        <f t="shared" si="5788"/>
        <v>37.94144937</v>
      </c>
      <c r="GT401" s="8">
        <f t="shared" si="5788"/>
        <v>38.75739452</v>
      </c>
      <c r="GU401" s="8">
        <f t="shared" si="5788"/>
        <v>41.20522997</v>
      </c>
      <c r="GV401" s="8">
        <f t="shared" si="5788"/>
        <v>47.32481857</v>
      </c>
      <c r="GW401" s="8">
        <f t="shared" si="5788"/>
        <v>46.10090085</v>
      </c>
      <c r="GX401" s="8">
        <f t="shared" si="5788"/>
        <v>27.33416245</v>
      </c>
      <c r="GY401" s="8">
        <f t="shared" si="5788"/>
        <v>40.38928482</v>
      </c>
      <c r="GZ401" s="8">
        <f t="shared" si="5788"/>
        <v>56.70818777</v>
      </c>
      <c r="HA401" s="8">
        <f t="shared" si="5788"/>
        <v>50.99657174</v>
      </c>
      <c r="HB401" s="52">
        <f t="shared" si="49"/>
        <v>489.5670887</v>
      </c>
      <c r="HC401" s="8">
        <f t="shared" ref="HC401:HN401" si="5789">AP401+DN401</f>
        <v>32.96804367</v>
      </c>
      <c r="HD401" s="8">
        <f t="shared" si="5789"/>
        <v>36.00457401</v>
      </c>
      <c r="HE401" s="8">
        <f t="shared" si="5789"/>
        <v>40.34247449</v>
      </c>
      <c r="HF401" s="8">
        <f t="shared" si="5789"/>
        <v>40.34247449</v>
      </c>
      <c r="HG401" s="8">
        <f t="shared" si="5789"/>
        <v>41.21005459</v>
      </c>
      <c r="HH401" s="8">
        <f t="shared" si="5789"/>
        <v>43.81279488</v>
      </c>
      <c r="HI401" s="8">
        <f t="shared" si="5789"/>
        <v>50.3196456</v>
      </c>
      <c r="HJ401" s="8">
        <f t="shared" si="5789"/>
        <v>49.01827546</v>
      </c>
      <c r="HK401" s="8">
        <f t="shared" si="5789"/>
        <v>29.06393323</v>
      </c>
      <c r="HL401" s="8">
        <f t="shared" si="5789"/>
        <v>42.94521478</v>
      </c>
      <c r="HM401" s="8">
        <f t="shared" si="5789"/>
        <v>60.29681671</v>
      </c>
      <c r="HN401" s="8">
        <f t="shared" si="5789"/>
        <v>54.22375603</v>
      </c>
      <c r="HO401" s="52">
        <f t="shared" si="51"/>
        <v>520.5480579</v>
      </c>
      <c r="HP401" s="8">
        <f t="shared" ref="HP401:IA401" si="5790">BC401+EA401</f>
        <v>33.61758141</v>
      </c>
      <c r="HQ401" s="8">
        <f t="shared" si="5790"/>
        <v>36.71393759</v>
      </c>
      <c r="HR401" s="8">
        <f t="shared" si="5790"/>
        <v>41.13730356</v>
      </c>
      <c r="HS401" s="8">
        <f t="shared" si="5790"/>
        <v>41.13730356</v>
      </c>
      <c r="HT401" s="8">
        <f t="shared" si="5790"/>
        <v>42.02197676</v>
      </c>
      <c r="HU401" s="8">
        <f t="shared" si="5790"/>
        <v>44.67599634</v>
      </c>
      <c r="HV401" s="8">
        <f t="shared" si="5790"/>
        <v>51.3110453</v>
      </c>
      <c r="HW401" s="8">
        <f t="shared" si="5790"/>
        <v>49.98403551</v>
      </c>
      <c r="HX401" s="8">
        <f t="shared" si="5790"/>
        <v>29.63655203</v>
      </c>
      <c r="HY401" s="8">
        <f t="shared" si="5790"/>
        <v>43.79132315</v>
      </c>
      <c r="HZ401" s="8">
        <f t="shared" si="5790"/>
        <v>61.48478705</v>
      </c>
      <c r="IA401" s="8">
        <f t="shared" si="5790"/>
        <v>55.29207468</v>
      </c>
      <c r="IB401" s="52">
        <f t="shared" si="53"/>
        <v>530.8039169</v>
      </c>
      <c r="IC401" s="8">
        <f t="shared" ref="IC401:IN401" si="5791">BP401+EN401</f>
        <v>33.20663658</v>
      </c>
      <c r="ID401" s="8">
        <f t="shared" si="5791"/>
        <v>36.26514258</v>
      </c>
      <c r="IE401" s="8">
        <f t="shared" si="5791"/>
        <v>40.63443687</v>
      </c>
      <c r="IF401" s="8">
        <f t="shared" si="5791"/>
        <v>40.63443687</v>
      </c>
      <c r="IG401" s="8">
        <f t="shared" si="5791"/>
        <v>41.50829573</v>
      </c>
      <c r="IH401" s="8">
        <f t="shared" si="5791"/>
        <v>44.1298723</v>
      </c>
      <c r="II401" s="8">
        <f t="shared" si="5791"/>
        <v>50.68381373</v>
      </c>
      <c r="IJ401" s="8">
        <f t="shared" si="5791"/>
        <v>49.37302544</v>
      </c>
      <c r="IK401" s="8">
        <f t="shared" si="5791"/>
        <v>29.27427172</v>
      </c>
      <c r="IL401" s="8">
        <f t="shared" si="5791"/>
        <v>43.25601344</v>
      </c>
      <c r="IM401" s="8">
        <f t="shared" si="5791"/>
        <v>60.73319059</v>
      </c>
      <c r="IN401" s="8">
        <f t="shared" si="5791"/>
        <v>54.61617859</v>
      </c>
      <c r="IO401" s="52">
        <f t="shared" si="55"/>
        <v>524.3153144</v>
      </c>
      <c r="IP401" s="8">
        <f t="shared" ref="IP401:JA401" si="5792">CC401+FA401</f>
        <v>32.0424174</v>
      </c>
      <c r="IQ401" s="8">
        <f t="shared" si="5792"/>
        <v>34.99369269</v>
      </c>
      <c r="IR401" s="8">
        <f t="shared" si="5792"/>
        <v>39.20980024</v>
      </c>
      <c r="IS401" s="8">
        <f t="shared" si="5792"/>
        <v>39.20980024</v>
      </c>
      <c r="IT401" s="8">
        <f t="shared" si="5792"/>
        <v>40.05302175</v>
      </c>
      <c r="IU401" s="8">
        <f t="shared" si="5792"/>
        <v>42.58268628</v>
      </c>
      <c r="IV401" s="8">
        <f t="shared" si="5792"/>
        <v>48.90684761</v>
      </c>
      <c r="IW401" s="8">
        <f t="shared" si="5792"/>
        <v>47.64201535</v>
      </c>
      <c r="IX401" s="8">
        <f t="shared" si="5792"/>
        <v>28.2479206</v>
      </c>
      <c r="IY401" s="8">
        <f t="shared" si="5792"/>
        <v>41.73946477</v>
      </c>
      <c r="IZ401" s="8">
        <f t="shared" si="5792"/>
        <v>58.60389498</v>
      </c>
      <c r="JA401" s="8">
        <f t="shared" si="5792"/>
        <v>52.70134441</v>
      </c>
      <c r="JB401" s="52">
        <f t="shared" si="57"/>
        <v>505.9329063</v>
      </c>
      <c r="JC401" s="2"/>
      <c r="JD401" s="2"/>
      <c r="JE401" s="19">
        <f t="shared" si="58"/>
        <v>0</v>
      </c>
      <c r="JF401" s="19">
        <f t="shared" si="59"/>
        <v>0</v>
      </c>
      <c r="JG401" s="48">
        <f t="shared" si="60"/>
        <v>0</v>
      </c>
      <c r="JH401" s="48">
        <f t="shared" si="61"/>
        <v>0</v>
      </c>
      <c r="JI401" s="48">
        <f t="shared" si="62"/>
        <v>0</v>
      </c>
      <c r="JJ401" s="48">
        <f t="shared" si="63"/>
        <v>0</v>
      </c>
      <c r="JK401" s="48">
        <f t="shared" si="64"/>
        <v>0</v>
      </c>
    </row>
    <row r="402" ht="19.5" customHeight="1" outlineLevel="1">
      <c r="A402" s="2"/>
      <c r="B402" s="6" t="s">
        <v>21</v>
      </c>
      <c r="C402" s="8">
        <f t="shared" ref="C402:N402" si="5793">SUM(C403:C409)</f>
        <v>113.6831547</v>
      </c>
      <c r="D402" s="8">
        <f t="shared" si="5793"/>
        <v>131.1886936</v>
      </c>
      <c r="E402" s="8">
        <f t="shared" si="5793"/>
        <v>146.6520118</v>
      </c>
      <c r="F402" s="8">
        <f t="shared" si="5793"/>
        <v>145.0318385</v>
      </c>
      <c r="G402" s="8">
        <f t="shared" si="5793"/>
        <v>148.7490132</v>
      </c>
      <c r="H402" s="8">
        <f t="shared" si="5793"/>
        <v>158.2730955</v>
      </c>
      <c r="I402" s="8">
        <f t="shared" si="5793"/>
        <v>172.4415431</v>
      </c>
      <c r="J402" s="8">
        <f t="shared" si="5793"/>
        <v>177.2433997</v>
      </c>
      <c r="K402" s="8">
        <f t="shared" si="5793"/>
        <v>164.6951944</v>
      </c>
      <c r="L402" s="8">
        <f t="shared" si="5793"/>
        <v>155.2840405</v>
      </c>
      <c r="M402" s="8">
        <f t="shared" si="5793"/>
        <v>172.9231008</v>
      </c>
      <c r="N402" s="8">
        <f t="shared" si="5793"/>
        <v>196.0657077</v>
      </c>
      <c r="O402" s="8">
        <f t="shared" si="21"/>
        <v>1882.230794</v>
      </c>
      <c r="P402" s="8">
        <f t="shared" ref="P402:AA402" si="5794">SUM(P403:P409)</f>
        <v>117.2493489</v>
      </c>
      <c r="Q402" s="8">
        <f t="shared" si="5794"/>
        <v>135.1154982</v>
      </c>
      <c r="R402" s="8">
        <f t="shared" si="5794"/>
        <v>151.2732217</v>
      </c>
      <c r="S402" s="8">
        <f t="shared" si="5794"/>
        <v>149.6369701</v>
      </c>
      <c r="T402" s="8">
        <f t="shared" si="5794"/>
        <v>153.3853653</v>
      </c>
      <c r="U402" s="8">
        <f t="shared" si="5794"/>
        <v>163.2601889</v>
      </c>
      <c r="V402" s="8">
        <f t="shared" si="5794"/>
        <v>177.7756576</v>
      </c>
      <c r="W402" s="8">
        <f t="shared" si="5794"/>
        <v>182.8584182</v>
      </c>
      <c r="X402" s="8">
        <f t="shared" si="5794"/>
        <v>169.9126895</v>
      </c>
      <c r="Y402" s="8">
        <f t="shared" si="5794"/>
        <v>160.2033929</v>
      </c>
      <c r="Z402" s="8">
        <f t="shared" si="5794"/>
        <v>178.9115458</v>
      </c>
      <c r="AA402" s="8">
        <f t="shared" si="5794"/>
        <v>202.2770113</v>
      </c>
      <c r="AB402" s="8">
        <f t="shared" si="23"/>
        <v>1941.859308</v>
      </c>
      <c r="AC402" s="8">
        <f t="shared" ref="AC402:AN402" si="5795">SUM(AC403:AC409)</f>
        <v>196.7043417</v>
      </c>
      <c r="AD402" s="8">
        <f t="shared" si="5795"/>
        <v>222.4307252</v>
      </c>
      <c r="AE402" s="8">
        <f t="shared" si="5795"/>
        <v>251.0609302</v>
      </c>
      <c r="AF402" s="8">
        <f t="shared" si="5795"/>
        <v>247.4813331</v>
      </c>
      <c r="AG402" s="8">
        <f t="shared" si="5795"/>
        <v>253.2987968</v>
      </c>
      <c r="AH402" s="8">
        <f t="shared" si="5795"/>
        <v>269.5285339</v>
      </c>
      <c r="AI402" s="8">
        <f t="shared" si="5795"/>
        <v>299.0315208</v>
      </c>
      <c r="AJ402" s="8">
        <f t="shared" si="5795"/>
        <v>301.7835321</v>
      </c>
      <c r="AK402" s="8">
        <f t="shared" si="5795"/>
        <v>280.4183263</v>
      </c>
      <c r="AL402" s="8">
        <f t="shared" si="5795"/>
        <v>264.3944219</v>
      </c>
      <c r="AM402" s="8">
        <f t="shared" si="5795"/>
        <v>284.8170689</v>
      </c>
      <c r="AN402" s="8">
        <f t="shared" si="5795"/>
        <v>333.8313408</v>
      </c>
      <c r="AO402" s="8">
        <f t="shared" si="25"/>
        <v>3204.780872</v>
      </c>
      <c r="AP402" s="8">
        <f t="shared" ref="AP402:BA402" si="5796">SUM(AP403:AP409)</f>
        <v>204.910721</v>
      </c>
      <c r="AQ402" s="8">
        <f t="shared" si="5796"/>
        <v>231.6271596</v>
      </c>
      <c r="AR402" s="8">
        <f t="shared" si="5796"/>
        <v>261.5657656</v>
      </c>
      <c r="AS402" s="8">
        <f t="shared" si="5796"/>
        <v>257.8522837</v>
      </c>
      <c r="AT402" s="8">
        <f t="shared" si="5796"/>
        <v>263.8470193</v>
      </c>
      <c r="AU402" s="8">
        <f t="shared" si="5796"/>
        <v>280.7711629</v>
      </c>
      <c r="AV402" s="8">
        <f t="shared" si="5796"/>
        <v>311.5186736</v>
      </c>
      <c r="AW402" s="8">
        <f t="shared" si="5796"/>
        <v>314.3802239</v>
      </c>
      <c r="AX402" s="8">
        <f t="shared" si="5796"/>
        <v>292.1232169</v>
      </c>
      <c r="AY402" s="8">
        <f t="shared" si="5796"/>
        <v>275.4304616</v>
      </c>
      <c r="AZ402" s="8">
        <f t="shared" si="5796"/>
        <v>296.7586275</v>
      </c>
      <c r="BA402" s="8">
        <f t="shared" si="5796"/>
        <v>347.7657344</v>
      </c>
      <c r="BB402" s="8">
        <f t="shared" si="27"/>
        <v>3338.55105</v>
      </c>
      <c r="BC402" s="8">
        <f t="shared" ref="BC402:BN402" si="5797">SUM(BC403:BC409)</f>
        <v>210.1991308</v>
      </c>
      <c r="BD402" s="8">
        <f t="shared" si="5797"/>
        <v>237.3567836</v>
      </c>
      <c r="BE402" s="8">
        <f t="shared" si="5797"/>
        <v>268.2111764</v>
      </c>
      <c r="BF402" s="8">
        <f t="shared" si="5797"/>
        <v>264.3832631</v>
      </c>
      <c r="BG402" s="8">
        <f t="shared" si="5797"/>
        <v>270.4660684</v>
      </c>
      <c r="BH402" s="8">
        <f t="shared" si="5797"/>
        <v>287.8243529</v>
      </c>
      <c r="BI402" s="8">
        <f t="shared" si="5797"/>
        <v>319.5293613</v>
      </c>
      <c r="BJ402" s="8">
        <f t="shared" si="5797"/>
        <v>322.2789506</v>
      </c>
      <c r="BK402" s="8">
        <f t="shared" si="5797"/>
        <v>299.4627417</v>
      </c>
      <c r="BL402" s="8">
        <f t="shared" si="5797"/>
        <v>282.350585</v>
      </c>
      <c r="BM402" s="8">
        <f t="shared" si="5797"/>
        <v>303.8656555</v>
      </c>
      <c r="BN402" s="8">
        <f t="shared" si="5797"/>
        <v>356.5032639</v>
      </c>
      <c r="BO402" s="8">
        <f t="shared" si="29"/>
        <v>3422.431333</v>
      </c>
      <c r="BP402" s="8">
        <f t="shared" ref="BP402:CA402" si="5798">SUM(BP403:BP409)</f>
        <v>213.0061673</v>
      </c>
      <c r="BQ402" s="8">
        <f t="shared" si="5798"/>
        <v>240.1167011</v>
      </c>
      <c r="BR402" s="8">
        <f t="shared" si="5798"/>
        <v>271.5538608</v>
      </c>
      <c r="BS402" s="8">
        <f t="shared" si="5798"/>
        <v>267.6293239</v>
      </c>
      <c r="BT402" s="8">
        <f t="shared" si="5798"/>
        <v>273.7195446</v>
      </c>
      <c r="BU402" s="8">
        <f t="shared" si="5798"/>
        <v>291.290895</v>
      </c>
      <c r="BV402" s="8">
        <f t="shared" si="5798"/>
        <v>323.7243273</v>
      </c>
      <c r="BW402" s="8">
        <f t="shared" si="5798"/>
        <v>326.1556925</v>
      </c>
      <c r="BX402" s="8">
        <f t="shared" si="5798"/>
        <v>303.065024</v>
      </c>
      <c r="BY402" s="8">
        <f t="shared" si="5798"/>
        <v>285.7470227</v>
      </c>
      <c r="BZ402" s="8">
        <f t="shared" si="5798"/>
        <v>306.8000203</v>
      </c>
      <c r="CA402" s="8">
        <f t="shared" si="5798"/>
        <v>360.7916953</v>
      </c>
      <c r="CB402" s="8">
        <f t="shared" si="31"/>
        <v>3463.600275</v>
      </c>
      <c r="CC402" s="8">
        <f t="shared" ref="CC402:CN402" si="5799">SUM(CC403:CC409)</f>
        <v>215.3479827</v>
      </c>
      <c r="CD402" s="8">
        <f t="shared" si="5799"/>
        <v>242.2959648</v>
      </c>
      <c r="CE402" s="8">
        <f t="shared" si="5799"/>
        <v>274.2390838</v>
      </c>
      <c r="CF402" s="8">
        <f t="shared" si="5799"/>
        <v>270.2091347</v>
      </c>
      <c r="CG402" s="8">
        <f t="shared" si="5799"/>
        <v>276.3034623</v>
      </c>
      <c r="CH402" s="8">
        <f t="shared" si="5799"/>
        <v>294.0391802</v>
      </c>
      <c r="CI402" s="8">
        <f t="shared" si="5799"/>
        <v>327.2111046</v>
      </c>
      <c r="CJ402" s="8">
        <f t="shared" si="5799"/>
        <v>329.2241289</v>
      </c>
      <c r="CK402" s="8">
        <f t="shared" si="5799"/>
        <v>305.9162259</v>
      </c>
      <c r="CL402" s="8">
        <f t="shared" si="5799"/>
        <v>288.4352987</v>
      </c>
      <c r="CM402" s="8">
        <f t="shared" si="5799"/>
        <v>308.7778894</v>
      </c>
      <c r="CN402" s="8">
        <f t="shared" si="5799"/>
        <v>364.1859833</v>
      </c>
      <c r="CO402" s="8">
        <f t="shared" si="33"/>
        <v>3496.185439</v>
      </c>
      <c r="CP402" s="2"/>
      <c r="CQ402" s="2"/>
      <c r="CR402" s="48">
        <f>O402-'ОПУ БС'!C402</f>
        <v>0</v>
      </c>
      <c r="CS402" s="48">
        <f>AB402-'ОПУ БС'!D402</f>
        <v>0</v>
      </c>
      <c r="CT402" s="48">
        <f>AO402-'ОПУ БС'!E402</f>
        <v>0</v>
      </c>
      <c r="CU402" s="48">
        <f>BB402-'ОПУ БС'!F402</f>
        <v>0</v>
      </c>
      <c r="CV402" s="48">
        <f>BO402-'ОПУ БС'!G402</f>
        <v>0</v>
      </c>
      <c r="CW402" s="48">
        <f>CB402-'ОПУ БС'!H402</f>
        <v>0</v>
      </c>
      <c r="CX402" s="48">
        <f>CO402-'ОПУ БС'!I402</f>
        <v>0</v>
      </c>
      <c r="CY402" s="2"/>
      <c r="CZ402" s="2"/>
      <c r="DA402" s="49">
        <f t="shared" ref="DA402:DL402" si="5800">SUM(DA403:DA409)</f>
        <v>0</v>
      </c>
      <c r="DB402" s="49">
        <f t="shared" si="5800"/>
        <v>0</v>
      </c>
      <c r="DC402" s="49">
        <f t="shared" si="5800"/>
        <v>0</v>
      </c>
      <c r="DD402" s="49">
        <f t="shared" si="5800"/>
        <v>0</v>
      </c>
      <c r="DE402" s="49">
        <f t="shared" si="5800"/>
        <v>0</v>
      </c>
      <c r="DF402" s="49">
        <f t="shared" si="5800"/>
        <v>0</v>
      </c>
      <c r="DG402" s="49">
        <f t="shared" si="5800"/>
        <v>0</v>
      </c>
      <c r="DH402" s="49">
        <f t="shared" si="5800"/>
        <v>0</v>
      </c>
      <c r="DI402" s="49">
        <f t="shared" si="5800"/>
        <v>0</v>
      </c>
      <c r="DJ402" s="49">
        <f t="shared" si="5800"/>
        <v>0</v>
      </c>
      <c r="DK402" s="49">
        <f t="shared" si="5800"/>
        <v>0</v>
      </c>
      <c r="DL402" s="49">
        <f t="shared" si="5800"/>
        <v>0</v>
      </c>
      <c r="DM402" s="50">
        <f t="shared" si="35"/>
        <v>0</v>
      </c>
      <c r="DN402" s="49">
        <f t="shared" ref="DN402:DY402" si="5801">SUM(DN403:DN409)</f>
        <v>0</v>
      </c>
      <c r="DO402" s="49">
        <f t="shared" si="5801"/>
        <v>0</v>
      </c>
      <c r="DP402" s="49">
        <f t="shared" si="5801"/>
        <v>0</v>
      </c>
      <c r="DQ402" s="49">
        <f t="shared" si="5801"/>
        <v>0</v>
      </c>
      <c r="DR402" s="49">
        <f t="shared" si="5801"/>
        <v>0</v>
      </c>
      <c r="DS402" s="49">
        <f t="shared" si="5801"/>
        <v>0</v>
      </c>
      <c r="DT402" s="49">
        <f t="shared" si="5801"/>
        <v>0</v>
      </c>
      <c r="DU402" s="49">
        <f t="shared" si="5801"/>
        <v>0</v>
      </c>
      <c r="DV402" s="49">
        <f t="shared" si="5801"/>
        <v>0</v>
      </c>
      <c r="DW402" s="49">
        <f t="shared" si="5801"/>
        <v>0</v>
      </c>
      <c r="DX402" s="49">
        <f t="shared" si="5801"/>
        <v>0</v>
      </c>
      <c r="DY402" s="49">
        <f t="shared" si="5801"/>
        <v>0</v>
      </c>
      <c r="DZ402" s="50">
        <f t="shared" si="37"/>
        <v>0</v>
      </c>
      <c r="EA402" s="49">
        <f t="shared" ref="EA402:EL402" si="5802">SUM(EA403:EA409)</f>
        <v>0</v>
      </c>
      <c r="EB402" s="49">
        <f t="shared" si="5802"/>
        <v>0</v>
      </c>
      <c r="EC402" s="49">
        <f t="shared" si="5802"/>
        <v>0</v>
      </c>
      <c r="ED402" s="49">
        <f t="shared" si="5802"/>
        <v>0</v>
      </c>
      <c r="EE402" s="49">
        <f t="shared" si="5802"/>
        <v>0</v>
      </c>
      <c r="EF402" s="49">
        <f t="shared" si="5802"/>
        <v>0</v>
      </c>
      <c r="EG402" s="49">
        <f t="shared" si="5802"/>
        <v>0</v>
      </c>
      <c r="EH402" s="49">
        <f t="shared" si="5802"/>
        <v>0</v>
      </c>
      <c r="EI402" s="49">
        <f t="shared" si="5802"/>
        <v>0</v>
      </c>
      <c r="EJ402" s="49">
        <f t="shared" si="5802"/>
        <v>0</v>
      </c>
      <c r="EK402" s="49">
        <f t="shared" si="5802"/>
        <v>0</v>
      </c>
      <c r="EL402" s="49">
        <f t="shared" si="5802"/>
        <v>0</v>
      </c>
      <c r="EM402" s="50">
        <f t="shared" si="39"/>
        <v>0</v>
      </c>
      <c r="EN402" s="49">
        <f t="shared" ref="EN402:EY402" si="5803">SUM(EN403:EN409)</f>
        <v>0</v>
      </c>
      <c r="EO402" s="49">
        <f t="shared" si="5803"/>
        <v>0</v>
      </c>
      <c r="EP402" s="49">
        <f t="shared" si="5803"/>
        <v>0</v>
      </c>
      <c r="EQ402" s="49">
        <f t="shared" si="5803"/>
        <v>0</v>
      </c>
      <c r="ER402" s="49">
        <f t="shared" si="5803"/>
        <v>0</v>
      </c>
      <c r="ES402" s="49">
        <f t="shared" si="5803"/>
        <v>0</v>
      </c>
      <c r="ET402" s="49">
        <f t="shared" si="5803"/>
        <v>0</v>
      </c>
      <c r="EU402" s="49">
        <f t="shared" si="5803"/>
        <v>0</v>
      </c>
      <c r="EV402" s="49">
        <f t="shared" si="5803"/>
        <v>0</v>
      </c>
      <c r="EW402" s="49">
        <f t="shared" si="5803"/>
        <v>0</v>
      </c>
      <c r="EX402" s="49">
        <f t="shared" si="5803"/>
        <v>0</v>
      </c>
      <c r="EY402" s="49">
        <f t="shared" si="5803"/>
        <v>0</v>
      </c>
      <c r="EZ402" s="51">
        <f t="shared" si="41"/>
        <v>0</v>
      </c>
      <c r="FA402" s="49">
        <f t="shared" ref="FA402:FL402" si="5804">SUM(FA403:FA409)</f>
        <v>0</v>
      </c>
      <c r="FB402" s="49">
        <f t="shared" si="5804"/>
        <v>0</v>
      </c>
      <c r="FC402" s="49">
        <f t="shared" si="5804"/>
        <v>0</v>
      </c>
      <c r="FD402" s="49">
        <f t="shared" si="5804"/>
        <v>0</v>
      </c>
      <c r="FE402" s="49">
        <f t="shared" si="5804"/>
        <v>0</v>
      </c>
      <c r="FF402" s="49">
        <f t="shared" si="5804"/>
        <v>0</v>
      </c>
      <c r="FG402" s="49">
        <f t="shared" si="5804"/>
        <v>0</v>
      </c>
      <c r="FH402" s="49">
        <f t="shared" si="5804"/>
        <v>0</v>
      </c>
      <c r="FI402" s="49">
        <f t="shared" si="5804"/>
        <v>0</v>
      </c>
      <c r="FJ402" s="49">
        <f t="shared" si="5804"/>
        <v>0</v>
      </c>
      <c r="FK402" s="49">
        <f t="shared" si="5804"/>
        <v>0</v>
      </c>
      <c r="FL402" s="49">
        <f t="shared" si="5804"/>
        <v>0</v>
      </c>
      <c r="FM402" s="51">
        <f t="shared" si="43"/>
        <v>0</v>
      </c>
      <c r="FN402" s="2"/>
      <c r="FO402" s="2"/>
      <c r="FP402" s="8">
        <f t="shared" ref="FP402:GA402" si="5805">SUM(FP403:FP409)</f>
        <v>113.6831547</v>
      </c>
      <c r="FQ402" s="8">
        <f t="shared" si="5805"/>
        <v>131.1886936</v>
      </c>
      <c r="FR402" s="8">
        <f t="shared" si="5805"/>
        <v>146.6520118</v>
      </c>
      <c r="FS402" s="8">
        <f t="shared" si="5805"/>
        <v>145.0318385</v>
      </c>
      <c r="FT402" s="8">
        <f t="shared" si="5805"/>
        <v>148.7490132</v>
      </c>
      <c r="FU402" s="8">
        <f t="shared" si="5805"/>
        <v>158.2730955</v>
      </c>
      <c r="FV402" s="8">
        <f t="shared" si="5805"/>
        <v>172.4415431</v>
      </c>
      <c r="FW402" s="8">
        <f t="shared" si="5805"/>
        <v>177.2433997</v>
      </c>
      <c r="FX402" s="8">
        <f t="shared" si="5805"/>
        <v>164.6951944</v>
      </c>
      <c r="FY402" s="8">
        <f t="shared" si="5805"/>
        <v>155.2840405</v>
      </c>
      <c r="FZ402" s="8">
        <f t="shared" si="5805"/>
        <v>172.9231008</v>
      </c>
      <c r="GA402" s="8">
        <f t="shared" si="5805"/>
        <v>196.0657077</v>
      </c>
      <c r="GB402" s="52">
        <f t="shared" si="45"/>
        <v>1882.230794</v>
      </c>
      <c r="GC402" s="8">
        <f t="shared" ref="GC402:GN402" si="5806">SUM(GC403:GC409)</f>
        <v>117.2493489</v>
      </c>
      <c r="GD402" s="8">
        <f t="shared" si="5806"/>
        <v>135.1154982</v>
      </c>
      <c r="GE402" s="8">
        <f t="shared" si="5806"/>
        <v>151.2732217</v>
      </c>
      <c r="GF402" s="8">
        <f t="shared" si="5806"/>
        <v>149.6369701</v>
      </c>
      <c r="GG402" s="8">
        <f t="shared" si="5806"/>
        <v>153.3853653</v>
      </c>
      <c r="GH402" s="8">
        <f t="shared" si="5806"/>
        <v>163.2601889</v>
      </c>
      <c r="GI402" s="8">
        <f t="shared" si="5806"/>
        <v>177.7756576</v>
      </c>
      <c r="GJ402" s="8">
        <f t="shared" si="5806"/>
        <v>182.8584182</v>
      </c>
      <c r="GK402" s="8">
        <f t="shared" si="5806"/>
        <v>169.9126895</v>
      </c>
      <c r="GL402" s="8">
        <f t="shared" si="5806"/>
        <v>160.2033929</v>
      </c>
      <c r="GM402" s="8">
        <f t="shared" si="5806"/>
        <v>178.9115458</v>
      </c>
      <c r="GN402" s="8">
        <f t="shared" si="5806"/>
        <v>202.2770113</v>
      </c>
      <c r="GO402" s="52">
        <f t="shared" si="47"/>
        <v>1941.859308</v>
      </c>
      <c r="GP402" s="53">
        <f t="shared" ref="GP402:HA402" si="5807">SUM(GP403:GP409)</f>
        <v>196.7043417</v>
      </c>
      <c r="GQ402" s="53">
        <f t="shared" si="5807"/>
        <v>222.4307252</v>
      </c>
      <c r="GR402" s="53">
        <f t="shared" si="5807"/>
        <v>251.0609302</v>
      </c>
      <c r="GS402" s="53">
        <f t="shared" si="5807"/>
        <v>247.4813331</v>
      </c>
      <c r="GT402" s="53">
        <f t="shared" si="5807"/>
        <v>253.2987968</v>
      </c>
      <c r="GU402" s="53">
        <f t="shared" si="5807"/>
        <v>269.5285339</v>
      </c>
      <c r="GV402" s="53">
        <f t="shared" si="5807"/>
        <v>299.0315208</v>
      </c>
      <c r="GW402" s="53">
        <f t="shared" si="5807"/>
        <v>301.7835321</v>
      </c>
      <c r="GX402" s="53">
        <f t="shared" si="5807"/>
        <v>280.4183263</v>
      </c>
      <c r="GY402" s="53">
        <f t="shared" si="5807"/>
        <v>264.3944219</v>
      </c>
      <c r="GZ402" s="53">
        <f t="shared" si="5807"/>
        <v>284.8170689</v>
      </c>
      <c r="HA402" s="53">
        <f t="shared" si="5807"/>
        <v>333.8313408</v>
      </c>
      <c r="HB402" s="52">
        <f t="shared" si="49"/>
        <v>3204.780872</v>
      </c>
      <c r="HC402" s="53">
        <f t="shared" ref="HC402:HN402" si="5808">SUM(HC403:HC409)</f>
        <v>204.910721</v>
      </c>
      <c r="HD402" s="53">
        <f t="shared" si="5808"/>
        <v>231.6271596</v>
      </c>
      <c r="HE402" s="53">
        <f t="shared" si="5808"/>
        <v>261.5657656</v>
      </c>
      <c r="HF402" s="53">
        <f t="shared" si="5808"/>
        <v>257.8522837</v>
      </c>
      <c r="HG402" s="53">
        <f t="shared" si="5808"/>
        <v>263.8470193</v>
      </c>
      <c r="HH402" s="53">
        <f t="shared" si="5808"/>
        <v>280.7711629</v>
      </c>
      <c r="HI402" s="53">
        <f t="shared" si="5808"/>
        <v>311.5186736</v>
      </c>
      <c r="HJ402" s="53">
        <f t="shared" si="5808"/>
        <v>314.3802239</v>
      </c>
      <c r="HK402" s="53">
        <f t="shared" si="5808"/>
        <v>292.1232169</v>
      </c>
      <c r="HL402" s="53">
        <f t="shared" si="5808"/>
        <v>275.4304616</v>
      </c>
      <c r="HM402" s="53">
        <f t="shared" si="5808"/>
        <v>296.7586275</v>
      </c>
      <c r="HN402" s="53">
        <f t="shared" si="5808"/>
        <v>347.7657344</v>
      </c>
      <c r="HO402" s="52">
        <f t="shared" si="51"/>
        <v>3338.55105</v>
      </c>
      <c r="HP402" s="53">
        <f t="shared" ref="HP402:IA402" si="5809">SUM(HP403:HP409)</f>
        <v>210.1991308</v>
      </c>
      <c r="HQ402" s="53">
        <f t="shared" si="5809"/>
        <v>237.3567836</v>
      </c>
      <c r="HR402" s="53">
        <f t="shared" si="5809"/>
        <v>268.2111764</v>
      </c>
      <c r="HS402" s="53">
        <f t="shared" si="5809"/>
        <v>264.3832631</v>
      </c>
      <c r="HT402" s="53">
        <f t="shared" si="5809"/>
        <v>270.4660684</v>
      </c>
      <c r="HU402" s="53">
        <f t="shared" si="5809"/>
        <v>287.8243529</v>
      </c>
      <c r="HV402" s="53">
        <f t="shared" si="5809"/>
        <v>319.5293613</v>
      </c>
      <c r="HW402" s="53">
        <f t="shared" si="5809"/>
        <v>322.2789506</v>
      </c>
      <c r="HX402" s="53">
        <f t="shared" si="5809"/>
        <v>299.4627417</v>
      </c>
      <c r="HY402" s="53">
        <f t="shared" si="5809"/>
        <v>282.350585</v>
      </c>
      <c r="HZ402" s="53">
        <f t="shared" si="5809"/>
        <v>303.8656555</v>
      </c>
      <c r="IA402" s="53">
        <f t="shared" si="5809"/>
        <v>356.5032639</v>
      </c>
      <c r="IB402" s="52">
        <f t="shared" si="53"/>
        <v>3422.431333</v>
      </c>
      <c r="IC402" s="53">
        <f t="shared" ref="IC402:IN402" si="5810">SUM(IC403:IC409)</f>
        <v>213.0061673</v>
      </c>
      <c r="ID402" s="53">
        <f t="shared" si="5810"/>
        <v>240.1167011</v>
      </c>
      <c r="IE402" s="53">
        <f t="shared" si="5810"/>
        <v>271.5538608</v>
      </c>
      <c r="IF402" s="53">
        <f t="shared" si="5810"/>
        <v>267.6293239</v>
      </c>
      <c r="IG402" s="53">
        <f t="shared" si="5810"/>
        <v>273.7195446</v>
      </c>
      <c r="IH402" s="53">
        <f t="shared" si="5810"/>
        <v>291.290895</v>
      </c>
      <c r="II402" s="53">
        <f t="shared" si="5810"/>
        <v>323.7243273</v>
      </c>
      <c r="IJ402" s="53">
        <f t="shared" si="5810"/>
        <v>326.1556925</v>
      </c>
      <c r="IK402" s="53">
        <f t="shared" si="5810"/>
        <v>303.065024</v>
      </c>
      <c r="IL402" s="53">
        <f t="shared" si="5810"/>
        <v>285.7470227</v>
      </c>
      <c r="IM402" s="53">
        <f t="shared" si="5810"/>
        <v>306.8000203</v>
      </c>
      <c r="IN402" s="53">
        <f t="shared" si="5810"/>
        <v>360.7916953</v>
      </c>
      <c r="IO402" s="52">
        <f t="shared" si="55"/>
        <v>3463.600275</v>
      </c>
      <c r="IP402" s="53">
        <f t="shared" ref="IP402:JA402" si="5811">SUM(IP403:IP409)</f>
        <v>215.3479827</v>
      </c>
      <c r="IQ402" s="53">
        <f t="shared" si="5811"/>
        <v>242.2959648</v>
      </c>
      <c r="IR402" s="53">
        <f t="shared" si="5811"/>
        <v>274.2390838</v>
      </c>
      <c r="IS402" s="53">
        <f t="shared" si="5811"/>
        <v>270.2091347</v>
      </c>
      <c r="IT402" s="53">
        <f t="shared" si="5811"/>
        <v>276.3034623</v>
      </c>
      <c r="IU402" s="53">
        <f t="shared" si="5811"/>
        <v>294.0391802</v>
      </c>
      <c r="IV402" s="53">
        <f t="shared" si="5811"/>
        <v>327.2111046</v>
      </c>
      <c r="IW402" s="53">
        <f t="shared" si="5811"/>
        <v>329.2241289</v>
      </c>
      <c r="IX402" s="53">
        <f t="shared" si="5811"/>
        <v>305.9162259</v>
      </c>
      <c r="IY402" s="53">
        <f t="shared" si="5811"/>
        <v>288.4352987</v>
      </c>
      <c r="IZ402" s="53">
        <f t="shared" si="5811"/>
        <v>308.7778894</v>
      </c>
      <c r="JA402" s="53">
        <f t="shared" si="5811"/>
        <v>364.1859833</v>
      </c>
      <c r="JB402" s="52">
        <f t="shared" si="57"/>
        <v>3496.185439</v>
      </c>
      <c r="JC402" s="2"/>
      <c r="JD402" s="2"/>
      <c r="JE402" s="19">
        <f t="shared" si="58"/>
        <v>0</v>
      </c>
      <c r="JF402" s="19">
        <f t="shared" si="59"/>
        <v>0</v>
      </c>
      <c r="JG402" s="48">
        <f t="shared" si="60"/>
        <v>0</v>
      </c>
      <c r="JH402" s="48">
        <f t="shared" si="61"/>
        <v>0</v>
      </c>
      <c r="JI402" s="48">
        <f t="shared" si="62"/>
        <v>0</v>
      </c>
      <c r="JJ402" s="48">
        <f t="shared" si="63"/>
        <v>0</v>
      </c>
      <c r="JK402" s="48">
        <f t="shared" si="64"/>
        <v>0</v>
      </c>
    </row>
    <row r="403" ht="19.5" customHeight="1" outlineLevel="1">
      <c r="A403" s="2"/>
      <c r="B403" s="13" t="s">
        <v>22</v>
      </c>
      <c r="C403" s="56">
        <f>'ОПУ БС'!$C403/12*'ОПУ БС'!L403</f>
        <v>16.57438655</v>
      </c>
      <c r="D403" s="56">
        <f>'ОПУ БС'!$C403/12*'ОПУ БС'!M403</f>
        <v>24.13463305</v>
      </c>
      <c r="E403" s="56">
        <f>'ОПУ БС'!$C403/12*'ОПУ БС'!N403</f>
        <v>27.04242016</v>
      </c>
      <c r="F403" s="56">
        <f>'ОПУ БС'!$C403/12*'ОПУ БС'!O403</f>
        <v>27.04242016</v>
      </c>
      <c r="G403" s="56">
        <f>'ОПУ БС'!$C403/12*'ОПУ БС'!P403</f>
        <v>27.62397759</v>
      </c>
      <c r="H403" s="56">
        <f>'ОПУ БС'!$C403/12*'ОПУ БС'!Q403</f>
        <v>29.36864985</v>
      </c>
      <c r="I403" s="56">
        <f>'ОПУ БС'!$C403/12*'ОПУ БС'!R403</f>
        <v>26.46086274</v>
      </c>
      <c r="J403" s="56">
        <f>'ОПУ БС'!$C403/12*'ОПУ БС'!S403</f>
        <v>32.85799439</v>
      </c>
      <c r="K403" s="56">
        <f>'ОПУ БС'!$C403/12*'ОПУ БС'!T403</f>
        <v>30.5317647</v>
      </c>
      <c r="L403" s="56">
        <f>'ОПУ БС'!$C403/12*'ОПУ БС'!U403</f>
        <v>28.78709243</v>
      </c>
      <c r="M403" s="56">
        <f>'ОПУ БС'!$C403/12*'ОПУ БС'!V403</f>
        <v>42.16291316</v>
      </c>
      <c r="N403" s="56">
        <f>'ОПУ БС'!$C403/12*'ОПУ БС'!W403</f>
        <v>36.34733893</v>
      </c>
      <c r="O403" s="10">
        <f t="shared" si="21"/>
        <v>348.9344537</v>
      </c>
      <c r="P403" s="56">
        <f>'ОПУ БС'!$D403/12*'ОПУ БС'!L403</f>
        <v>17.20522183</v>
      </c>
      <c r="Q403" s="56">
        <f>'ОПУ БС'!$D403/12*'ОПУ БС'!M403</f>
        <v>25.05321775</v>
      </c>
      <c r="R403" s="56">
        <f>'ОПУ БС'!$D403/12*'ОПУ БС'!N403</f>
        <v>28.07167771</v>
      </c>
      <c r="S403" s="56">
        <f>'ОПУ БС'!$D403/12*'ОПУ БС'!O403</f>
        <v>28.07167771</v>
      </c>
      <c r="T403" s="56">
        <f>'ОПУ БС'!$D403/12*'ОПУ БС'!P403</f>
        <v>28.67536971</v>
      </c>
      <c r="U403" s="56">
        <f>'ОПУ БС'!$D403/12*'ОПУ БС'!Q403</f>
        <v>30.48644569</v>
      </c>
      <c r="V403" s="56">
        <f>'ОПУ БС'!$D403/12*'ОПУ БС'!R403</f>
        <v>27.46798572</v>
      </c>
      <c r="W403" s="56">
        <f>'ОПУ БС'!$D403/12*'ОПУ БС'!S403</f>
        <v>34.10859765</v>
      </c>
      <c r="X403" s="56">
        <f>'ОПУ БС'!$D403/12*'ОПУ БС'!T403</f>
        <v>31.69382968</v>
      </c>
      <c r="Y403" s="56">
        <f>'ОПУ БС'!$D403/12*'ОПУ БС'!U403</f>
        <v>29.8827537</v>
      </c>
      <c r="Z403" s="56">
        <f>'ОПУ БС'!$D403/12*'ОПУ БС'!V403</f>
        <v>43.76766956</v>
      </c>
      <c r="AA403" s="56">
        <f>'ОПУ БС'!$D403/12*'ОПУ БС'!W403</f>
        <v>37.73074962</v>
      </c>
      <c r="AB403" s="10">
        <f t="shared" si="23"/>
        <v>362.2151963</v>
      </c>
      <c r="AC403" s="56">
        <f>'ОПУ БС'!$E403/12*'ОПУ БС'!L403</f>
        <v>18.79534057</v>
      </c>
      <c r="AD403" s="56">
        <f>'ОПУ БС'!$E403/12*'ОПУ БС'!M403</f>
        <v>27.36865381</v>
      </c>
      <c r="AE403" s="56">
        <f>'ОПУ БС'!$E403/12*'ОПУ БС'!N403</f>
        <v>30.66608198</v>
      </c>
      <c r="AF403" s="56">
        <f>'ОПУ БС'!$E403/12*'ОПУ БС'!O403</f>
        <v>30.66608198</v>
      </c>
      <c r="AG403" s="56">
        <f>'ОПУ БС'!$E403/12*'ОПУ БС'!P403</f>
        <v>31.32556761</v>
      </c>
      <c r="AH403" s="56">
        <f>'ОПУ БС'!$E403/12*'ОПУ БС'!Q403</f>
        <v>33.30402452</v>
      </c>
      <c r="AI403" s="56">
        <f>'ОПУ БС'!$E403/12*'ОПУ БС'!R403</f>
        <v>30.00659635</v>
      </c>
      <c r="AJ403" s="56">
        <f>'ОПУ БС'!$E403/12*'ОПУ БС'!S403</f>
        <v>37.26093832</v>
      </c>
      <c r="AK403" s="56">
        <f>'ОПУ БС'!$E403/12*'ОПУ БС'!T403</f>
        <v>34.62299578</v>
      </c>
      <c r="AL403" s="56">
        <f>'ОПУ БС'!$E403/12*'ОПУ БС'!U403</f>
        <v>32.64453888</v>
      </c>
      <c r="AM403" s="56">
        <f>'ОПУ БС'!$E403/12*'ОПУ БС'!V403</f>
        <v>47.81270846</v>
      </c>
      <c r="AN403" s="56">
        <f>'ОПУ БС'!$E403/12*'ОПУ БС'!W403</f>
        <v>41.21785212</v>
      </c>
      <c r="AO403" s="10">
        <f t="shared" si="25"/>
        <v>395.6913804</v>
      </c>
      <c r="AP403" s="56">
        <f>'ОПУ БС'!$F403/12*'ОПУ БС'!L403</f>
        <v>19.5925366</v>
      </c>
      <c r="AQ403" s="56">
        <f>'ОПУ БС'!$F403/12*'ОПУ БС'!M403</f>
        <v>28.52948312</v>
      </c>
      <c r="AR403" s="56">
        <f>'ОПУ БС'!$F403/12*'ОПУ БС'!N403</f>
        <v>31.96677024</v>
      </c>
      <c r="AS403" s="56">
        <f>'ОПУ БС'!$F403/12*'ОПУ БС'!O403</f>
        <v>31.96677024</v>
      </c>
      <c r="AT403" s="56">
        <f>'ОПУ БС'!$F403/12*'ОПУ БС'!P403</f>
        <v>32.65422766</v>
      </c>
      <c r="AU403" s="56">
        <f>'ОПУ БС'!$F403/12*'ОПУ БС'!Q403</f>
        <v>34.71659994</v>
      </c>
      <c r="AV403" s="56">
        <f>'ОПУ БС'!$F403/12*'ОПУ БС'!R403</f>
        <v>31.27931281</v>
      </c>
      <c r="AW403" s="56">
        <f>'ОПУ БС'!$F403/12*'ОПУ БС'!S403</f>
        <v>38.84134448</v>
      </c>
      <c r="AX403" s="56">
        <f>'ОПУ БС'!$F403/12*'ОПУ БС'!T403</f>
        <v>36.09151479</v>
      </c>
      <c r="AY403" s="56">
        <f>'ОПУ БС'!$F403/12*'ОПУ БС'!U403</f>
        <v>34.02914251</v>
      </c>
      <c r="AZ403" s="56">
        <f>'ОПУ БС'!$F403/12*'ОПУ БС'!V403</f>
        <v>49.84066328</v>
      </c>
      <c r="BA403" s="56">
        <f>'ОПУ БС'!$F403/12*'ОПУ БС'!W403</f>
        <v>42.96608903</v>
      </c>
      <c r="BB403" s="10">
        <f t="shared" si="27"/>
        <v>412.4744547</v>
      </c>
      <c r="BC403" s="56">
        <f>'ОПУ БС'!$G403/12*'ОПУ БС'!L403</f>
        <v>19.66456097</v>
      </c>
      <c r="BD403" s="56">
        <f>'ОПУ БС'!$G403/12*'ОПУ БС'!M403</f>
        <v>28.63436071</v>
      </c>
      <c r="BE403" s="56">
        <f>'ОПУ БС'!$G403/12*'ОПУ БС'!N403</f>
        <v>32.08428369</v>
      </c>
      <c r="BF403" s="56">
        <f>'ОПУ БС'!$G403/12*'ОПУ БС'!O403</f>
        <v>32.08428369</v>
      </c>
      <c r="BG403" s="56">
        <f>'ОПУ БС'!$G403/12*'ОПУ БС'!P403</f>
        <v>32.77426828</v>
      </c>
      <c r="BH403" s="56">
        <f>'ОПУ БС'!$G403/12*'ОПУ БС'!Q403</f>
        <v>34.84422207</v>
      </c>
      <c r="BI403" s="56">
        <f>'ОПУ БС'!$G403/12*'ОПУ БС'!R403</f>
        <v>31.39429909</v>
      </c>
      <c r="BJ403" s="56">
        <f>'ОПУ БС'!$G403/12*'ОПУ БС'!S403</f>
        <v>38.98412964</v>
      </c>
      <c r="BK403" s="56">
        <f>'ОПУ БС'!$G403/12*'ОПУ БС'!T403</f>
        <v>36.22419126</v>
      </c>
      <c r="BL403" s="56">
        <f>'ОПУ БС'!$G403/12*'ОПУ БС'!U403</f>
        <v>34.15423747</v>
      </c>
      <c r="BM403" s="56">
        <f>'ОПУ БС'!$G403/12*'ОПУ БС'!V403</f>
        <v>50.02388317</v>
      </c>
      <c r="BN403" s="56">
        <f>'ОПУ БС'!$G403/12*'ОПУ БС'!W403</f>
        <v>43.12403721</v>
      </c>
      <c r="BO403" s="10">
        <f t="shared" si="29"/>
        <v>413.9907572</v>
      </c>
      <c r="BP403" s="56">
        <f>'ОПУ БС'!$H403/12*'ОПУ БС'!L403</f>
        <v>19.06555027</v>
      </c>
      <c r="BQ403" s="56">
        <f>'ОПУ БС'!$H403/12*'ОПУ БС'!M403</f>
        <v>27.76211707</v>
      </c>
      <c r="BR403" s="56">
        <f>'ОПУ БС'!$H403/12*'ОПУ БС'!N403</f>
        <v>31.10695045</v>
      </c>
      <c r="BS403" s="56">
        <f>'ОПУ БС'!$H403/12*'ОПУ БС'!O403</f>
        <v>31.10695045</v>
      </c>
      <c r="BT403" s="56">
        <f>'ОПУ БС'!$H403/12*'ОПУ БС'!P403</f>
        <v>31.77591712</v>
      </c>
      <c r="BU403" s="56">
        <f>'ОПУ БС'!$H403/12*'ОПУ БС'!Q403</f>
        <v>33.78281715</v>
      </c>
      <c r="BV403" s="56">
        <f>'ОПУ БС'!$H403/12*'ОПУ БС'!R403</f>
        <v>30.43798377</v>
      </c>
      <c r="BW403" s="56">
        <f>'ОПУ БС'!$H403/12*'ОПУ БС'!S403</f>
        <v>37.79661721</v>
      </c>
      <c r="BX403" s="56">
        <f>'ОПУ БС'!$H403/12*'ОПУ БС'!T403</f>
        <v>35.12075051</v>
      </c>
      <c r="BY403" s="56">
        <f>'ОПУ БС'!$H403/12*'ОПУ БС'!U403</f>
        <v>33.11385048</v>
      </c>
      <c r="BZ403" s="56">
        <f>'ОПУ БС'!$H403/12*'ОПУ БС'!V403</f>
        <v>48.50008403</v>
      </c>
      <c r="CA403" s="56">
        <f>'ОПУ БС'!$H403/12*'ОПУ БС'!W403</f>
        <v>41.81041727</v>
      </c>
      <c r="CB403" s="10">
        <f t="shared" si="31"/>
        <v>401.3800058</v>
      </c>
      <c r="CC403" s="56">
        <f>'ОПУ БС'!$I403/12*'ОПУ БС'!L403</f>
        <v>18.23128529</v>
      </c>
      <c r="CD403" s="56">
        <f>'ОПУ БС'!$I403/12*'ОПУ БС'!M403</f>
        <v>26.54731016</v>
      </c>
      <c r="CE403" s="56">
        <f>'ОПУ БС'!$I403/12*'ОПУ БС'!N403</f>
        <v>29.74578127</v>
      </c>
      <c r="CF403" s="56">
        <f>'ОПУ БС'!$I403/12*'ОПУ БС'!O403</f>
        <v>29.74578127</v>
      </c>
      <c r="CG403" s="56">
        <f>'ОПУ БС'!$I403/12*'ОПУ БС'!P403</f>
        <v>30.38547549</v>
      </c>
      <c r="CH403" s="56">
        <f>'ОПУ БС'!$I403/12*'ОПУ БС'!Q403</f>
        <v>32.30455815</v>
      </c>
      <c r="CI403" s="56">
        <f>'ОПУ БС'!$I403/12*'ОПУ БС'!R403</f>
        <v>29.10608705</v>
      </c>
      <c r="CJ403" s="56">
        <f>'ОПУ БС'!$I403/12*'ОПУ БС'!S403</f>
        <v>36.14272348</v>
      </c>
      <c r="CK403" s="56">
        <f>'ОПУ БС'!$I403/12*'ОПУ БС'!T403</f>
        <v>33.58394659</v>
      </c>
      <c r="CL403" s="56">
        <f>'ОПУ БС'!$I403/12*'ОПУ БС'!U403</f>
        <v>31.66486393</v>
      </c>
      <c r="CM403" s="56">
        <f>'ОПУ БС'!$I403/12*'ОПУ БС'!V403</f>
        <v>46.37783101</v>
      </c>
      <c r="CN403" s="56">
        <f>'ОПУ БС'!$I403/12*'ОПУ БС'!W403</f>
        <v>39.9808888</v>
      </c>
      <c r="CO403" s="10">
        <f t="shared" si="33"/>
        <v>383.8165325</v>
      </c>
      <c r="CP403" s="2"/>
      <c r="CQ403" s="2"/>
      <c r="CR403" s="48">
        <f>O403-'ОПУ БС'!C403</f>
        <v>0</v>
      </c>
      <c r="CS403" s="48">
        <f>AB403-'ОПУ БС'!D403</f>
        <v>0</v>
      </c>
      <c r="CT403" s="48">
        <f>AO403-'ОПУ БС'!E403</f>
        <v>0</v>
      </c>
      <c r="CU403" s="48">
        <f>BB403-'ОПУ БС'!F403</f>
        <v>0</v>
      </c>
      <c r="CV403" s="48">
        <f>BO403-'ОПУ БС'!G403</f>
        <v>0</v>
      </c>
      <c r="CW403" s="48">
        <f>CB403-'ОПУ БС'!H403</f>
        <v>0</v>
      </c>
      <c r="CX403" s="48">
        <f>CO403-'ОПУ БС'!I403</f>
        <v>0</v>
      </c>
      <c r="CY403" s="2"/>
      <c r="CZ403" s="2"/>
      <c r="DA403" s="57"/>
      <c r="DB403" s="57"/>
      <c r="DC403" s="57"/>
      <c r="DD403" s="57"/>
      <c r="DE403" s="57"/>
      <c r="DF403" s="57"/>
      <c r="DG403" s="57"/>
      <c r="DH403" s="57"/>
      <c r="DI403" s="57"/>
      <c r="DJ403" s="57"/>
      <c r="DK403" s="57"/>
      <c r="DL403" s="57"/>
      <c r="DM403" s="55">
        <f t="shared" si="35"/>
        <v>0</v>
      </c>
      <c r="DN403" s="57"/>
      <c r="DO403" s="57"/>
      <c r="DP403" s="57"/>
      <c r="DQ403" s="57"/>
      <c r="DR403" s="57"/>
      <c r="DS403" s="57"/>
      <c r="DT403" s="57"/>
      <c r="DU403" s="57"/>
      <c r="DV403" s="57"/>
      <c r="DW403" s="57"/>
      <c r="DX403" s="57"/>
      <c r="DY403" s="57"/>
      <c r="DZ403" s="50">
        <f t="shared" si="37"/>
        <v>0</v>
      </c>
      <c r="EA403" s="57"/>
      <c r="EB403" s="57"/>
      <c r="EC403" s="57"/>
      <c r="ED403" s="57"/>
      <c r="EE403" s="57"/>
      <c r="EF403" s="57"/>
      <c r="EG403" s="57"/>
      <c r="EH403" s="57"/>
      <c r="EI403" s="57"/>
      <c r="EJ403" s="57"/>
      <c r="EK403" s="57"/>
      <c r="EL403" s="57"/>
      <c r="EM403" s="50">
        <f t="shared" si="39"/>
        <v>0</v>
      </c>
      <c r="EN403" s="57"/>
      <c r="EO403" s="57"/>
      <c r="EP403" s="57"/>
      <c r="EQ403" s="57"/>
      <c r="ER403" s="57"/>
      <c r="ES403" s="57"/>
      <c r="ET403" s="57"/>
      <c r="EU403" s="57"/>
      <c r="EV403" s="57"/>
      <c r="EW403" s="57"/>
      <c r="EX403" s="57"/>
      <c r="EY403" s="57"/>
      <c r="EZ403" s="51">
        <f t="shared" si="41"/>
        <v>0</v>
      </c>
      <c r="FA403" s="57"/>
      <c r="FB403" s="57"/>
      <c r="FC403" s="57"/>
      <c r="FD403" s="57"/>
      <c r="FE403" s="57"/>
      <c r="FF403" s="57"/>
      <c r="FG403" s="57"/>
      <c r="FH403" s="57"/>
      <c r="FI403" s="57"/>
      <c r="FJ403" s="57"/>
      <c r="FK403" s="57"/>
      <c r="FL403" s="57"/>
      <c r="FM403" s="51">
        <f t="shared" si="43"/>
        <v>0</v>
      </c>
      <c r="FN403" s="2"/>
      <c r="FO403" s="2"/>
      <c r="FP403" s="56">
        <f t="shared" ref="FP403:GA403" si="5812">C403</f>
        <v>16.57438655</v>
      </c>
      <c r="FQ403" s="56">
        <f t="shared" si="5812"/>
        <v>24.13463305</v>
      </c>
      <c r="FR403" s="56">
        <f t="shared" si="5812"/>
        <v>27.04242016</v>
      </c>
      <c r="FS403" s="56">
        <f t="shared" si="5812"/>
        <v>27.04242016</v>
      </c>
      <c r="FT403" s="56">
        <f t="shared" si="5812"/>
        <v>27.62397759</v>
      </c>
      <c r="FU403" s="56">
        <f t="shared" si="5812"/>
        <v>29.36864985</v>
      </c>
      <c r="FV403" s="56">
        <f t="shared" si="5812"/>
        <v>26.46086274</v>
      </c>
      <c r="FW403" s="56">
        <f t="shared" si="5812"/>
        <v>32.85799439</v>
      </c>
      <c r="FX403" s="56">
        <f t="shared" si="5812"/>
        <v>30.5317647</v>
      </c>
      <c r="FY403" s="56">
        <f t="shared" si="5812"/>
        <v>28.78709243</v>
      </c>
      <c r="FZ403" s="56">
        <f t="shared" si="5812"/>
        <v>42.16291316</v>
      </c>
      <c r="GA403" s="56">
        <f t="shared" si="5812"/>
        <v>36.34733893</v>
      </c>
      <c r="GB403" s="52">
        <f t="shared" si="45"/>
        <v>348.9344537</v>
      </c>
      <c r="GC403" s="56">
        <f t="shared" ref="GC403:GN403" si="5813">P403</f>
        <v>17.20522183</v>
      </c>
      <c r="GD403" s="56">
        <f t="shared" si="5813"/>
        <v>25.05321775</v>
      </c>
      <c r="GE403" s="56">
        <f t="shared" si="5813"/>
        <v>28.07167771</v>
      </c>
      <c r="GF403" s="56">
        <f t="shared" si="5813"/>
        <v>28.07167771</v>
      </c>
      <c r="GG403" s="56">
        <f t="shared" si="5813"/>
        <v>28.67536971</v>
      </c>
      <c r="GH403" s="56">
        <f t="shared" si="5813"/>
        <v>30.48644569</v>
      </c>
      <c r="GI403" s="56">
        <f t="shared" si="5813"/>
        <v>27.46798572</v>
      </c>
      <c r="GJ403" s="56">
        <f t="shared" si="5813"/>
        <v>34.10859765</v>
      </c>
      <c r="GK403" s="56">
        <f t="shared" si="5813"/>
        <v>31.69382968</v>
      </c>
      <c r="GL403" s="56">
        <f t="shared" si="5813"/>
        <v>29.8827537</v>
      </c>
      <c r="GM403" s="56">
        <f t="shared" si="5813"/>
        <v>43.76766956</v>
      </c>
      <c r="GN403" s="56">
        <f t="shared" si="5813"/>
        <v>37.73074962</v>
      </c>
      <c r="GO403" s="52">
        <f t="shared" si="47"/>
        <v>362.2151963</v>
      </c>
      <c r="GP403" s="8">
        <f t="shared" ref="GP403:HA403" si="5814">AC403+DA403</f>
        <v>18.79534057</v>
      </c>
      <c r="GQ403" s="8">
        <f t="shared" si="5814"/>
        <v>27.36865381</v>
      </c>
      <c r="GR403" s="8">
        <f t="shared" si="5814"/>
        <v>30.66608198</v>
      </c>
      <c r="GS403" s="8">
        <f t="shared" si="5814"/>
        <v>30.66608198</v>
      </c>
      <c r="GT403" s="8">
        <f t="shared" si="5814"/>
        <v>31.32556761</v>
      </c>
      <c r="GU403" s="8">
        <f t="shared" si="5814"/>
        <v>33.30402452</v>
      </c>
      <c r="GV403" s="8">
        <f t="shared" si="5814"/>
        <v>30.00659635</v>
      </c>
      <c r="GW403" s="8">
        <f t="shared" si="5814"/>
        <v>37.26093832</v>
      </c>
      <c r="GX403" s="8">
        <f t="shared" si="5814"/>
        <v>34.62299578</v>
      </c>
      <c r="GY403" s="8">
        <f t="shared" si="5814"/>
        <v>32.64453888</v>
      </c>
      <c r="GZ403" s="8">
        <f t="shared" si="5814"/>
        <v>47.81270846</v>
      </c>
      <c r="HA403" s="8">
        <f t="shared" si="5814"/>
        <v>41.21785212</v>
      </c>
      <c r="HB403" s="52">
        <f t="shared" si="49"/>
        <v>395.6913804</v>
      </c>
      <c r="HC403" s="8">
        <f t="shared" ref="HC403:HN403" si="5815">AP403+DN403</f>
        <v>19.5925366</v>
      </c>
      <c r="HD403" s="8">
        <f t="shared" si="5815"/>
        <v>28.52948312</v>
      </c>
      <c r="HE403" s="8">
        <f t="shared" si="5815"/>
        <v>31.96677024</v>
      </c>
      <c r="HF403" s="8">
        <f t="shared" si="5815"/>
        <v>31.96677024</v>
      </c>
      <c r="HG403" s="8">
        <f t="shared" si="5815"/>
        <v>32.65422766</v>
      </c>
      <c r="HH403" s="8">
        <f t="shared" si="5815"/>
        <v>34.71659994</v>
      </c>
      <c r="HI403" s="8">
        <f t="shared" si="5815"/>
        <v>31.27931281</v>
      </c>
      <c r="HJ403" s="8">
        <f t="shared" si="5815"/>
        <v>38.84134448</v>
      </c>
      <c r="HK403" s="8">
        <f t="shared" si="5815"/>
        <v>36.09151479</v>
      </c>
      <c r="HL403" s="8">
        <f t="shared" si="5815"/>
        <v>34.02914251</v>
      </c>
      <c r="HM403" s="8">
        <f t="shared" si="5815"/>
        <v>49.84066328</v>
      </c>
      <c r="HN403" s="8">
        <f t="shared" si="5815"/>
        <v>42.96608903</v>
      </c>
      <c r="HO403" s="52">
        <f t="shared" si="51"/>
        <v>412.4744547</v>
      </c>
      <c r="HP403" s="8">
        <f t="shared" ref="HP403:IA403" si="5816">BC403+EA403</f>
        <v>19.66456097</v>
      </c>
      <c r="HQ403" s="8">
        <f t="shared" si="5816"/>
        <v>28.63436071</v>
      </c>
      <c r="HR403" s="8">
        <f t="shared" si="5816"/>
        <v>32.08428369</v>
      </c>
      <c r="HS403" s="8">
        <f t="shared" si="5816"/>
        <v>32.08428369</v>
      </c>
      <c r="HT403" s="8">
        <f t="shared" si="5816"/>
        <v>32.77426828</v>
      </c>
      <c r="HU403" s="8">
        <f t="shared" si="5816"/>
        <v>34.84422207</v>
      </c>
      <c r="HV403" s="8">
        <f t="shared" si="5816"/>
        <v>31.39429909</v>
      </c>
      <c r="HW403" s="8">
        <f t="shared" si="5816"/>
        <v>38.98412964</v>
      </c>
      <c r="HX403" s="8">
        <f t="shared" si="5816"/>
        <v>36.22419126</v>
      </c>
      <c r="HY403" s="8">
        <f t="shared" si="5816"/>
        <v>34.15423747</v>
      </c>
      <c r="HZ403" s="8">
        <f t="shared" si="5816"/>
        <v>50.02388317</v>
      </c>
      <c r="IA403" s="8">
        <f t="shared" si="5816"/>
        <v>43.12403721</v>
      </c>
      <c r="IB403" s="52">
        <f t="shared" si="53"/>
        <v>413.9907572</v>
      </c>
      <c r="IC403" s="8">
        <f t="shared" ref="IC403:IN403" si="5817">BP403+EN403</f>
        <v>19.06555027</v>
      </c>
      <c r="ID403" s="8">
        <f t="shared" si="5817"/>
        <v>27.76211707</v>
      </c>
      <c r="IE403" s="8">
        <f t="shared" si="5817"/>
        <v>31.10695045</v>
      </c>
      <c r="IF403" s="8">
        <f t="shared" si="5817"/>
        <v>31.10695045</v>
      </c>
      <c r="IG403" s="8">
        <f t="shared" si="5817"/>
        <v>31.77591712</v>
      </c>
      <c r="IH403" s="8">
        <f t="shared" si="5817"/>
        <v>33.78281715</v>
      </c>
      <c r="II403" s="8">
        <f t="shared" si="5817"/>
        <v>30.43798377</v>
      </c>
      <c r="IJ403" s="8">
        <f t="shared" si="5817"/>
        <v>37.79661721</v>
      </c>
      <c r="IK403" s="8">
        <f t="shared" si="5817"/>
        <v>35.12075051</v>
      </c>
      <c r="IL403" s="8">
        <f t="shared" si="5817"/>
        <v>33.11385048</v>
      </c>
      <c r="IM403" s="8">
        <f t="shared" si="5817"/>
        <v>48.50008403</v>
      </c>
      <c r="IN403" s="8">
        <f t="shared" si="5817"/>
        <v>41.81041727</v>
      </c>
      <c r="IO403" s="52">
        <f t="shared" si="55"/>
        <v>401.3800058</v>
      </c>
      <c r="IP403" s="8">
        <f t="shared" ref="IP403:JA403" si="5818">CC403+FA403</f>
        <v>18.23128529</v>
      </c>
      <c r="IQ403" s="8">
        <f t="shared" si="5818"/>
        <v>26.54731016</v>
      </c>
      <c r="IR403" s="8">
        <f t="shared" si="5818"/>
        <v>29.74578127</v>
      </c>
      <c r="IS403" s="8">
        <f t="shared" si="5818"/>
        <v>29.74578127</v>
      </c>
      <c r="IT403" s="8">
        <f t="shared" si="5818"/>
        <v>30.38547549</v>
      </c>
      <c r="IU403" s="8">
        <f t="shared" si="5818"/>
        <v>32.30455815</v>
      </c>
      <c r="IV403" s="8">
        <f t="shared" si="5818"/>
        <v>29.10608705</v>
      </c>
      <c r="IW403" s="8">
        <f t="shared" si="5818"/>
        <v>36.14272348</v>
      </c>
      <c r="IX403" s="8">
        <f t="shared" si="5818"/>
        <v>33.58394659</v>
      </c>
      <c r="IY403" s="8">
        <f t="shared" si="5818"/>
        <v>31.66486393</v>
      </c>
      <c r="IZ403" s="8">
        <f t="shared" si="5818"/>
        <v>46.37783101</v>
      </c>
      <c r="JA403" s="8">
        <f t="shared" si="5818"/>
        <v>39.9808888</v>
      </c>
      <c r="JB403" s="52">
        <f t="shared" si="57"/>
        <v>383.8165325</v>
      </c>
      <c r="JC403" s="2"/>
      <c r="JD403" s="2"/>
      <c r="JE403" s="19">
        <f t="shared" si="58"/>
        <v>0</v>
      </c>
      <c r="JF403" s="19">
        <f t="shared" si="59"/>
        <v>0</v>
      </c>
      <c r="JG403" s="48">
        <f t="shared" si="60"/>
        <v>0</v>
      </c>
      <c r="JH403" s="48">
        <f t="shared" si="61"/>
        <v>0</v>
      </c>
      <c r="JI403" s="48">
        <f t="shared" si="62"/>
        <v>0</v>
      </c>
      <c r="JJ403" s="48">
        <f t="shared" si="63"/>
        <v>0</v>
      </c>
      <c r="JK403" s="48">
        <f t="shared" si="64"/>
        <v>0</v>
      </c>
    </row>
    <row r="404" ht="19.5" customHeight="1" outlineLevel="1">
      <c r="A404" s="2"/>
      <c r="B404" s="13" t="s">
        <v>23</v>
      </c>
      <c r="C404" s="56">
        <f>'ОПУ БС'!$C404/12*'ОПУ БС'!L404</f>
        <v>19.02021085</v>
      </c>
      <c r="D404" s="56">
        <f>'ОПУ БС'!$C404/12*'ОПУ БС'!M404</f>
        <v>21.77313611</v>
      </c>
      <c r="E404" s="56">
        <f>'ОПУ БС'!$C404/12*'ОПУ БС'!N404</f>
        <v>23.2747317</v>
      </c>
      <c r="F404" s="56">
        <f>'ОПУ БС'!$C404/12*'ОПУ БС'!O404</f>
        <v>23.2747317</v>
      </c>
      <c r="G404" s="56">
        <f>'ОПУ БС'!$C404/12*'ОПУ БС'!P404</f>
        <v>23.77526356</v>
      </c>
      <c r="H404" s="56">
        <f>'ОПУ БС'!$C404/12*'ОПУ БС'!Q404</f>
        <v>25.27685916</v>
      </c>
      <c r="I404" s="56">
        <f>'ОПУ БС'!$C404/12*'ОПУ БС'!R404</f>
        <v>29.03084814</v>
      </c>
      <c r="J404" s="56">
        <f>'ОПУ БС'!$C404/12*'ОПУ БС'!S404</f>
        <v>28.28005034</v>
      </c>
      <c r="K404" s="56">
        <f>'ОПУ БС'!$C404/12*'ОПУ БС'!T404</f>
        <v>26.27792289</v>
      </c>
      <c r="L404" s="56">
        <f>'ОПУ БС'!$C404/12*'ОПУ БС'!U404</f>
        <v>24.77632729</v>
      </c>
      <c r="M404" s="56">
        <f>'ОПУ БС'!$C404/12*'ОПУ БС'!V404</f>
        <v>24.27579543</v>
      </c>
      <c r="N404" s="56">
        <f>'ОПУ БС'!$C404/12*'ОПУ БС'!W404</f>
        <v>31.28324153</v>
      </c>
      <c r="O404" s="10">
        <f t="shared" si="21"/>
        <v>300.3191187</v>
      </c>
      <c r="P404" s="56">
        <f>'ОПУ БС'!$D404/12*'ОПУ БС'!L404</f>
        <v>15.26769181</v>
      </c>
      <c r="Q404" s="56">
        <f>'ОПУ БС'!$D404/12*'ОПУ БС'!M404</f>
        <v>17.47748931</v>
      </c>
      <c r="R404" s="56">
        <f>'ОПУ БС'!$D404/12*'ОПУ БС'!N404</f>
        <v>18.6828334</v>
      </c>
      <c r="S404" s="56">
        <f>'ОПУ БС'!$D404/12*'ОПУ БС'!O404</f>
        <v>18.6828334</v>
      </c>
      <c r="T404" s="56">
        <f>'ОПУ БС'!$D404/12*'ОПУ БС'!P404</f>
        <v>19.08461476</v>
      </c>
      <c r="U404" s="56">
        <f>'ОПУ БС'!$D404/12*'ОПУ БС'!Q404</f>
        <v>20.28995885</v>
      </c>
      <c r="V404" s="56">
        <f>'ОПУ БС'!$D404/12*'ОПУ БС'!R404</f>
        <v>23.30331908</v>
      </c>
      <c r="W404" s="56">
        <f>'ОПУ БС'!$D404/12*'ОПУ БС'!S404</f>
        <v>22.70064703</v>
      </c>
      <c r="X404" s="56">
        <f>'ОПУ БС'!$D404/12*'ОПУ БС'!T404</f>
        <v>21.09352158</v>
      </c>
      <c r="Y404" s="56">
        <f>'ОПУ БС'!$D404/12*'ОПУ БС'!U404</f>
        <v>19.88817749</v>
      </c>
      <c r="Z404" s="56">
        <f>'ОПУ БС'!$D404/12*'ОПУ БС'!V404</f>
        <v>19.48639612</v>
      </c>
      <c r="AA404" s="56">
        <f>'ОПУ БС'!$D404/12*'ОПУ БС'!W404</f>
        <v>25.11133521</v>
      </c>
      <c r="AB404" s="10">
        <f t="shared" si="23"/>
        <v>241.068818</v>
      </c>
      <c r="AC404" s="56">
        <f>'ОПУ БС'!$E404/12*'ОПУ БС'!L404</f>
        <v>14.56758397</v>
      </c>
      <c r="AD404" s="56">
        <f>'ОПУ БС'!$E404/12*'ОПУ БС'!M404</f>
        <v>16.67605007</v>
      </c>
      <c r="AE404" s="56">
        <f>'ОПУ БС'!$E404/12*'ОПУ БС'!N404</f>
        <v>17.82612249</v>
      </c>
      <c r="AF404" s="56">
        <f>'ОПУ БС'!$E404/12*'ОПУ БС'!O404</f>
        <v>17.82612249</v>
      </c>
      <c r="AG404" s="56">
        <f>'ОПУ БС'!$E404/12*'ОПУ БС'!P404</f>
        <v>18.20947996</v>
      </c>
      <c r="AH404" s="56">
        <f>'ОПУ БС'!$E404/12*'ОПУ БС'!Q404</f>
        <v>19.35955238</v>
      </c>
      <c r="AI404" s="56">
        <f>'ОПУ БС'!$E404/12*'ОПУ БС'!R404</f>
        <v>22.23473343</v>
      </c>
      <c r="AJ404" s="56">
        <f>'ОПУ БС'!$E404/12*'ОПУ БС'!S404</f>
        <v>21.65969722</v>
      </c>
      <c r="AK404" s="56">
        <f>'ОПУ БС'!$E404/12*'ОПУ БС'!T404</f>
        <v>20.12626733</v>
      </c>
      <c r="AL404" s="56">
        <f>'ОПУ БС'!$E404/12*'ОПУ БС'!U404</f>
        <v>18.97619491</v>
      </c>
      <c r="AM404" s="56">
        <f>'ОПУ БС'!$E404/12*'ОПУ БС'!V404</f>
        <v>18.59283744</v>
      </c>
      <c r="AN404" s="56">
        <f>'ОПУ БС'!$E404/12*'ОПУ БС'!W404</f>
        <v>23.95984206</v>
      </c>
      <c r="AO404" s="10">
        <f t="shared" si="25"/>
        <v>230.0144837</v>
      </c>
      <c r="AP404" s="56">
        <f>'ОПУ БС'!$F404/12*'ОПУ БС'!L404</f>
        <v>13.50352822</v>
      </c>
      <c r="AQ404" s="56">
        <f>'ОПУ БС'!$F404/12*'ОПУ БС'!M404</f>
        <v>15.45798625</v>
      </c>
      <c r="AR404" s="56">
        <f>'ОПУ БС'!$F404/12*'ОПУ БС'!N404</f>
        <v>16.52405426</v>
      </c>
      <c r="AS404" s="56">
        <f>'ОПУ БС'!$F404/12*'ОПУ БС'!O404</f>
        <v>16.52405426</v>
      </c>
      <c r="AT404" s="56">
        <f>'ОПУ БС'!$F404/12*'ОПУ БС'!P404</f>
        <v>16.87941027</v>
      </c>
      <c r="AU404" s="56">
        <f>'ОПУ БС'!$F404/12*'ОПУ БС'!Q404</f>
        <v>17.94547829</v>
      </c>
      <c r="AV404" s="56">
        <f>'ОПУ БС'!$F404/12*'ОПУ БС'!R404</f>
        <v>20.61064833</v>
      </c>
      <c r="AW404" s="56">
        <f>'ОПУ БС'!$F404/12*'ОПУ БС'!S404</f>
        <v>20.07761432</v>
      </c>
      <c r="AX404" s="56">
        <f>'ОПУ БС'!$F404/12*'ОПУ БС'!T404</f>
        <v>18.6561903</v>
      </c>
      <c r="AY404" s="56">
        <f>'ОПУ БС'!$F404/12*'ОПУ БС'!U404</f>
        <v>17.59012228</v>
      </c>
      <c r="AZ404" s="56">
        <f>'ОПУ БС'!$F404/12*'ОПУ БС'!V404</f>
        <v>17.23476628</v>
      </c>
      <c r="BA404" s="56">
        <f>'ОПУ БС'!$F404/12*'ОПУ БС'!W404</f>
        <v>22.20975036</v>
      </c>
      <c r="BB404" s="10">
        <f t="shared" si="27"/>
        <v>213.2136034</v>
      </c>
      <c r="BC404" s="56">
        <f>'ОПУ БС'!$G404/12*'ОПУ БС'!L404</f>
        <v>12.13371218</v>
      </c>
      <c r="BD404" s="56">
        <f>'ОПУ БС'!$G404/12*'ОПУ БС'!M404</f>
        <v>13.88990736</v>
      </c>
      <c r="BE404" s="56">
        <f>'ОПУ БС'!$G404/12*'ОПУ БС'!N404</f>
        <v>14.847832</v>
      </c>
      <c r="BF404" s="56">
        <f>'ОПУ БС'!$G404/12*'ОПУ БС'!O404</f>
        <v>14.847832</v>
      </c>
      <c r="BG404" s="56">
        <f>'ОПУ БС'!$G404/12*'ОПУ БС'!P404</f>
        <v>15.16714022</v>
      </c>
      <c r="BH404" s="56">
        <f>'ОПУ БС'!$G404/12*'ОПУ БС'!Q404</f>
        <v>16.12506487</v>
      </c>
      <c r="BI404" s="56">
        <f>'ОПУ БС'!$G404/12*'ОПУ БС'!R404</f>
        <v>18.51987648</v>
      </c>
      <c r="BJ404" s="56">
        <f>'ОПУ БС'!$G404/12*'ОПУ БС'!S404</f>
        <v>18.04091416</v>
      </c>
      <c r="BK404" s="56">
        <f>'ОПУ БС'!$G404/12*'ОПУ БС'!T404</f>
        <v>16.7636813</v>
      </c>
      <c r="BL404" s="56">
        <f>'ОПУ БС'!$G404/12*'ОПУ БС'!U404</f>
        <v>15.80575665</v>
      </c>
      <c r="BM404" s="56">
        <f>'ОПУ БС'!$G404/12*'ОПУ БС'!V404</f>
        <v>15.48644844</v>
      </c>
      <c r="BN404" s="56">
        <f>'ОПУ БС'!$G404/12*'ОПУ БС'!W404</f>
        <v>19.95676345</v>
      </c>
      <c r="BO404" s="10">
        <f t="shared" si="29"/>
        <v>191.5849291</v>
      </c>
      <c r="BP404" s="56">
        <f>'ОПУ БС'!$H404/12*'ОПУ БС'!L404</f>
        <v>10.46929308</v>
      </c>
      <c r="BQ404" s="56">
        <f>'ОПУ БС'!$H404/12*'ОПУ БС'!M404</f>
        <v>11.9845855</v>
      </c>
      <c r="BR404" s="56">
        <f>'ОПУ БС'!$H404/12*'ОПУ БС'!N404</f>
        <v>12.81110864</v>
      </c>
      <c r="BS404" s="56">
        <f>'ОПУ БС'!$H404/12*'ОПУ БС'!O404</f>
        <v>12.81110864</v>
      </c>
      <c r="BT404" s="56">
        <f>'ОПУ БС'!$H404/12*'ОПУ БС'!P404</f>
        <v>13.08661635</v>
      </c>
      <c r="BU404" s="56">
        <f>'ОПУ БС'!$H404/12*'ОПУ БС'!Q404</f>
        <v>13.91313949</v>
      </c>
      <c r="BV404" s="56">
        <f>'ОПУ БС'!$H404/12*'ОПУ БС'!R404</f>
        <v>15.97944733</v>
      </c>
      <c r="BW404" s="56">
        <f>'ОПУ БС'!$H404/12*'ОПУ БС'!S404</f>
        <v>15.56618576</v>
      </c>
      <c r="BX404" s="56">
        <f>'ОПУ БС'!$H404/12*'ОПУ БС'!T404</f>
        <v>14.46415491</v>
      </c>
      <c r="BY404" s="56">
        <f>'ОПУ БС'!$H404/12*'ОПУ БС'!U404</f>
        <v>13.63763177</v>
      </c>
      <c r="BZ404" s="56">
        <f>'ОПУ БС'!$H404/12*'ОПУ БС'!V404</f>
        <v>13.36212406</v>
      </c>
      <c r="CA404" s="56">
        <f>'ОПУ БС'!$H404/12*'ОПУ БС'!W404</f>
        <v>17.21923204</v>
      </c>
      <c r="CB404" s="10">
        <f t="shared" si="31"/>
        <v>165.3046276</v>
      </c>
      <c r="CC404" s="56">
        <f>'ОПУ БС'!$I404/12*'ОПУ БС'!L404</f>
        <v>9.052966539</v>
      </c>
      <c r="CD404" s="56">
        <f>'ОПУ БС'!$I404/12*'ОПУ БС'!M404</f>
        <v>10.36326433</v>
      </c>
      <c r="CE404" s="56">
        <f>'ОПУ БС'!$I404/12*'ОПУ БС'!N404</f>
        <v>11.07797221</v>
      </c>
      <c r="CF404" s="56">
        <f>'ОПУ БС'!$I404/12*'ОПУ БС'!O404</f>
        <v>11.07797221</v>
      </c>
      <c r="CG404" s="56">
        <f>'ОПУ БС'!$I404/12*'ОПУ БС'!P404</f>
        <v>11.31620817</v>
      </c>
      <c r="CH404" s="56">
        <f>'ОПУ БС'!$I404/12*'ОПУ БС'!Q404</f>
        <v>12.03091606</v>
      </c>
      <c r="CI404" s="56">
        <f>'ОПУ БС'!$I404/12*'ОПУ БС'!R404</f>
        <v>13.81768577</v>
      </c>
      <c r="CJ404" s="56">
        <f>'ОПУ БС'!$I404/12*'ОПУ БС'!S404</f>
        <v>13.46033183</v>
      </c>
      <c r="CK404" s="56">
        <f>'ОПУ БС'!$I404/12*'ОПУ БС'!T404</f>
        <v>12.50738798</v>
      </c>
      <c r="CL404" s="56">
        <f>'ОПУ БС'!$I404/12*'ОПУ БС'!U404</f>
        <v>11.7926801</v>
      </c>
      <c r="CM404" s="56">
        <f>'ОПУ БС'!$I404/12*'ОПУ БС'!V404</f>
        <v>11.55444414</v>
      </c>
      <c r="CN404" s="56">
        <f>'ОПУ БС'!$I404/12*'ОПУ БС'!W404</f>
        <v>14.8897476</v>
      </c>
      <c r="CO404" s="10">
        <f t="shared" si="33"/>
        <v>142.9415769</v>
      </c>
      <c r="CP404" s="2"/>
      <c r="CQ404" s="2"/>
      <c r="CR404" s="48">
        <f>O404-'ОПУ БС'!C404</f>
        <v>0</v>
      </c>
      <c r="CS404" s="48">
        <f>AB404-'ОПУ БС'!D404</f>
        <v>0</v>
      </c>
      <c r="CT404" s="48">
        <f>AO404-'ОПУ БС'!E404</f>
        <v>0</v>
      </c>
      <c r="CU404" s="48">
        <f>BB404-'ОПУ БС'!F404</f>
        <v>0</v>
      </c>
      <c r="CV404" s="48">
        <f>BO404-'ОПУ БС'!G404</f>
        <v>0</v>
      </c>
      <c r="CW404" s="48">
        <f>CB404-'ОПУ БС'!H404</f>
        <v>0</v>
      </c>
      <c r="CX404" s="48">
        <f>CO404-'ОПУ БС'!I404</f>
        <v>0</v>
      </c>
      <c r="CY404" s="2"/>
      <c r="CZ404" s="2"/>
      <c r="DA404" s="57"/>
      <c r="DB404" s="57"/>
      <c r="DC404" s="57"/>
      <c r="DD404" s="57"/>
      <c r="DE404" s="57"/>
      <c r="DF404" s="57"/>
      <c r="DG404" s="57"/>
      <c r="DH404" s="57"/>
      <c r="DI404" s="57"/>
      <c r="DJ404" s="57"/>
      <c r="DK404" s="57"/>
      <c r="DL404" s="57"/>
      <c r="DM404" s="55">
        <f t="shared" si="35"/>
        <v>0</v>
      </c>
      <c r="DN404" s="57"/>
      <c r="DO404" s="57"/>
      <c r="DP404" s="57"/>
      <c r="DQ404" s="57"/>
      <c r="DR404" s="57"/>
      <c r="DS404" s="57"/>
      <c r="DT404" s="57"/>
      <c r="DU404" s="57"/>
      <c r="DV404" s="57"/>
      <c r="DW404" s="57"/>
      <c r="DX404" s="57"/>
      <c r="DY404" s="57"/>
      <c r="DZ404" s="50">
        <f t="shared" si="37"/>
        <v>0</v>
      </c>
      <c r="EA404" s="57"/>
      <c r="EB404" s="57"/>
      <c r="EC404" s="57"/>
      <c r="ED404" s="57"/>
      <c r="EE404" s="57"/>
      <c r="EF404" s="57"/>
      <c r="EG404" s="57"/>
      <c r="EH404" s="57"/>
      <c r="EI404" s="57"/>
      <c r="EJ404" s="57"/>
      <c r="EK404" s="57"/>
      <c r="EL404" s="57"/>
      <c r="EM404" s="50">
        <f t="shared" si="39"/>
        <v>0</v>
      </c>
      <c r="EN404" s="57"/>
      <c r="EO404" s="57"/>
      <c r="EP404" s="57"/>
      <c r="EQ404" s="57"/>
      <c r="ER404" s="57"/>
      <c r="ES404" s="57"/>
      <c r="ET404" s="57"/>
      <c r="EU404" s="57"/>
      <c r="EV404" s="57"/>
      <c r="EW404" s="57"/>
      <c r="EX404" s="57"/>
      <c r="EY404" s="57"/>
      <c r="EZ404" s="51">
        <f t="shared" si="41"/>
        <v>0</v>
      </c>
      <c r="FA404" s="57"/>
      <c r="FB404" s="57"/>
      <c r="FC404" s="57"/>
      <c r="FD404" s="57"/>
      <c r="FE404" s="57"/>
      <c r="FF404" s="57"/>
      <c r="FG404" s="57"/>
      <c r="FH404" s="57"/>
      <c r="FI404" s="57"/>
      <c r="FJ404" s="57"/>
      <c r="FK404" s="57"/>
      <c r="FL404" s="57"/>
      <c r="FM404" s="51">
        <f t="shared" si="43"/>
        <v>0</v>
      </c>
      <c r="FN404" s="2"/>
      <c r="FO404" s="2"/>
      <c r="FP404" s="56">
        <f t="shared" ref="FP404:GA404" si="5819">C404</f>
        <v>19.02021085</v>
      </c>
      <c r="FQ404" s="56">
        <f t="shared" si="5819"/>
        <v>21.77313611</v>
      </c>
      <c r="FR404" s="56">
        <f t="shared" si="5819"/>
        <v>23.2747317</v>
      </c>
      <c r="FS404" s="56">
        <f t="shared" si="5819"/>
        <v>23.2747317</v>
      </c>
      <c r="FT404" s="56">
        <f t="shared" si="5819"/>
        <v>23.77526356</v>
      </c>
      <c r="FU404" s="56">
        <f t="shared" si="5819"/>
        <v>25.27685916</v>
      </c>
      <c r="FV404" s="56">
        <f t="shared" si="5819"/>
        <v>29.03084814</v>
      </c>
      <c r="FW404" s="56">
        <f t="shared" si="5819"/>
        <v>28.28005034</v>
      </c>
      <c r="FX404" s="56">
        <f t="shared" si="5819"/>
        <v>26.27792289</v>
      </c>
      <c r="FY404" s="56">
        <f t="shared" si="5819"/>
        <v>24.77632729</v>
      </c>
      <c r="FZ404" s="56">
        <f t="shared" si="5819"/>
        <v>24.27579543</v>
      </c>
      <c r="GA404" s="56">
        <f t="shared" si="5819"/>
        <v>31.28324153</v>
      </c>
      <c r="GB404" s="52">
        <f t="shared" si="45"/>
        <v>300.3191187</v>
      </c>
      <c r="GC404" s="56">
        <f t="shared" ref="GC404:GN404" si="5820">P404</f>
        <v>15.26769181</v>
      </c>
      <c r="GD404" s="56">
        <f t="shared" si="5820"/>
        <v>17.47748931</v>
      </c>
      <c r="GE404" s="56">
        <f t="shared" si="5820"/>
        <v>18.6828334</v>
      </c>
      <c r="GF404" s="56">
        <f t="shared" si="5820"/>
        <v>18.6828334</v>
      </c>
      <c r="GG404" s="56">
        <f t="shared" si="5820"/>
        <v>19.08461476</v>
      </c>
      <c r="GH404" s="56">
        <f t="shared" si="5820"/>
        <v>20.28995885</v>
      </c>
      <c r="GI404" s="56">
        <f t="shared" si="5820"/>
        <v>23.30331908</v>
      </c>
      <c r="GJ404" s="56">
        <f t="shared" si="5820"/>
        <v>22.70064703</v>
      </c>
      <c r="GK404" s="56">
        <f t="shared" si="5820"/>
        <v>21.09352158</v>
      </c>
      <c r="GL404" s="56">
        <f t="shared" si="5820"/>
        <v>19.88817749</v>
      </c>
      <c r="GM404" s="56">
        <f t="shared" si="5820"/>
        <v>19.48639612</v>
      </c>
      <c r="GN404" s="56">
        <f t="shared" si="5820"/>
        <v>25.11133521</v>
      </c>
      <c r="GO404" s="52">
        <f t="shared" si="47"/>
        <v>241.068818</v>
      </c>
      <c r="GP404" s="8">
        <f t="shared" ref="GP404:HA404" si="5821">AC404+DA404</f>
        <v>14.56758397</v>
      </c>
      <c r="GQ404" s="8">
        <f t="shared" si="5821"/>
        <v>16.67605007</v>
      </c>
      <c r="GR404" s="8">
        <f t="shared" si="5821"/>
        <v>17.82612249</v>
      </c>
      <c r="GS404" s="8">
        <f t="shared" si="5821"/>
        <v>17.82612249</v>
      </c>
      <c r="GT404" s="8">
        <f t="shared" si="5821"/>
        <v>18.20947996</v>
      </c>
      <c r="GU404" s="8">
        <f t="shared" si="5821"/>
        <v>19.35955238</v>
      </c>
      <c r="GV404" s="8">
        <f t="shared" si="5821"/>
        <v>22.23473343</v>
      </c>
      <c r="GW404" s="8">
        <f t="shared" si="5821"/>
        <v>21.65969722</v>
      </c>
      <c r="GX404" s="8">
        <f t="shared" si="5821"/>
        <v>20.12626733</v>
      </c>
      <c r="GY404" s="8">
        <f t="shared" si="5821"/>
        <v>18.97619491</v>
      </c>
      <c r="GZ404" s="8">
        <f t="shared" si="5821"/>
        <v>18.59283744</v>
      </c>
      <c r="HA404" s="8">
        <f t="shared" si="5821"/>
        <v>23.95984206</v>
      </c>
      <c r="HB404" s="52">
        <f t="shared" si="49"/>
        <v>230.0144837</v>
      </c>
      <c r="HC404" s="8">
        <f t="shared" ref="HC404:HN404" si="5822">AP404+DN404</f>
        <v>13.50352822</v>
      </c>
      <c r="HD404" s="8">
        <f t="shared" si="5822"/>
        <v>15.45798625</v>
      </c>
      <c r="HE404" s="8">
        <f t="shared" si="5822"/>
        <v>16.52405426</v>
      </c>
      <c r="HF404" s="8">
        <f t="shared" si="5822"/>
        <v>16.52405426</v>
      </c>
      <c r="HG404" s="8">
        <f t="shared" si="5822"/>
        <v>16.87941027</v>
      </c>
      <c r="HH404" s="8">
        <f t="shared" si="5822"/>
        <v>17.94547829</v>
      </c>
      <c r="HI404" s="8">
        <f t="shared" si="5822"/>
        <v>20.61064833</v>
      </c>
      <c r="HJ404" s="8">
        <f t="shared" si="5822"/>
        <v>20.07761432</v>
      </c>
      <c r="HK404" s="8">
        <f t="shared" si="5822"/>
        <v>18.6561903</v>
      </c>
      <c r="HL404" s="8">
        <f t="shared" si="5822"/>
        <v>17.59012228</v>
      </c>
      <c r="HM404" s="8">
        <f t="shared" si="5822"/>
        <v>17.23476628</v>
      </c>
      <c r="HN404" s="8">
        <f t="shared" si="5822"/>
        <v>22.20975036</v>
      </c>
      <c r="HO404" s="52">
        <f t="shared" si="51"/>
        <v>213.2136034</v>
      </c>
      <c r="HP404" s="8">
        <f t="shared" ref="HP404:IA404" si="5823">BC404+EA404</f>
        <v>12.13371218</v>
      </c>
      <c r="HQ404" s="8">
        <f t="shared" si="5823"/>
        <v>13.88990736</v>
      </c>
      <c r="HR404" s="8">
        <f t="shared" si="5823"/>
        <v>14.847832</v>
      </c>
      <c r="HS404" s="8">
        <f t="shared" si="5823"/>
        <v>14.847832</v>
      </c>
      <c r="HT404" s="8">
        <f t="shared" si="5823"/>
        <v>15.16714022</v>
      </c>
      <c r="HU404" s="8">
        <f t="shared" si="5823"/>
        <v>16.12506487</v>
      </c>
      <c r="HV404" s="8">
        <f t="shared" si="5823"/>
        <v>18.51987648</v>
      </c>
      <c r="HW404" s="8">
        <f t="shared" si="5823"/>
        <v>18.04091416</v>
      </c>
      <c r="HX404" s="8">
        <f t="shared" si="5823"/>
        <v>16.7636813</v>
      </c>
      <c r="HY404" s="8">
        <f t="shared" si="5823"/>
        <v>15.80575665</v>
      </c>
      <c r="HZ404" s="8">
        <f t="shared" si="5823"/>
        <v>15.48644844</v>
      </c>
      <c r="IA404" s="8">
        <f t="shared" si="5823"/>
        <v>19.95676345</v>
      </c>
      <c r="IB404" s="52">
        <f t="shared" si="53"/>
        <v>191.5849291</v>
      </c>
      <c r="IC404" s="8">
        <f t="shared" ref="IC404:IN404" si="5824">BP404+EN404</f>
        <v>10.46929308</v>
      </c>
      <c r="ID404" s="8">
        <f t="shared" si="5824"/>
        <v>11.9845855</v>
      </c>
      <c r="IE404" s="8">
        <f t="shared" si="5824"/>
        <v>12.81110864</v>
      </c>
      <c r="IF404" s="8">
        <f t="shared" si="5824"/>
        <v>12.81110864</v>
      </c>
      <c r="IG404" s="8">
        <f t="shared" si="5824"/>
        <v>13.08661635</v>
      </c>
      <c r="IH404" s="8">
        <f t="shared" si="5824"/>
        <v>13.91313949</v>
      </c>
      <c r="II404" s="8">
        <f t="shared" si="5824"/>
        <v>15.97944733</v>
      </c>
      <c r="IJ404" s="8">
        <f t="shared" si="5824"/>
        <v>15.56618576</v>
      </c>
      <c r="IK404" s="8">
        <f t="shared" si="5824"/>
        <v>14.46415491</v>
      </c>
      <c r="IL404" s="8">
        <f t="shared" si="5824"/>
        <v>13.63763177</v>
      </c>
      <c r="IM404" s="8">
        <f t="shared" si="5824"/>
        <v>13.36212406</v>
      </c>
      <c r="IN404" s="8">
        <f t="shared" si="5824"/>
        <v>17.21923204</v>
      </c>
      <c r="IO404" s="52">
        <f t="shared" si="55"/>
        <v>165.3046276</v>
      </c>
      <c r="IP404" s="8">
        <f t="shared" ref="IP404:JA404" si="5825">CC404+FA404</f>
        <v>9.052966539</v>
      </c>
      <c r="IQ404" s="8">
        <f t="shared" si="5825"/>
        <v>10.36326433</v>
      </c>
      <c r="IR404" s="8">
        <f t="shared" si="5825"/>
        <v>11.07797221</v>
      </c>
      <c r="IS404" s="8">
        <f t="shared" si="5825"/>
        <v>11.07797221</v>
      </c>
      <c r="IT404" s="8">
        <f t="shared" si="5825"/>
        <v>11.31620817</v>
      </c>
      <c r="IU404" s="8">
        <f t="shared" si="5825"/>
        <v>12.03091606</v>
      </c>
      <c r="IV404" s="8">
        <f t="shared" si="5825"/>
        <v>13.81768577</v>
      </c>
      <c r="IW404" s="8">
        <f t="shared" si="5825"/>
        <v>13.46033183</v>
      </c>
      <c r="IX404" s="8">
        <f t="shared" si="5825"/>
        <v>12.50738798</v>
      </c>
      <c r="IY404" s="8">
        <f t="shared" si="5825"/>
        <v>11.7926801</v>
      </c>
      <c r="IZ404" s="8">
        <f t="shared" si="5825"/>
        <v>11.55444414</v>
      </c>
      <c r="JA404" s="8">
        <f t="shared" si="5825"/>
        <v>14.8897476</v>
      </c>
      <c r="JB404" s="52">
        <f t="shared" si="57"/>
        <v>142.9415769</v>
      </c>
      <c r="JC404" s="2"/>
      <c r="JD404" s="2"/>
      <c r="JE404" s="19">
        <f t="shared" si="58"/>
        <v>0</v>
      </c>
      <c r="JF404" s="19">
        <f t="shared" si="59"/>
        <v>0</v>
      </c>
      <c r="JG404" s="48">
        <f t="shared" si="60"/>
        <v>0</v>
      </c>
      <c r="JH404" s="48">
        <f t="shared" si="61"/>
        <v>0</v>
      </c>
      <c r="JI404" s="48">
        <f t="shared" si="62"/>
        <v>0</v>
      </c>
      <c r="JJ404" s="48">
        <f t="shared" si="63"/>
        <v>0</v>
      </c>
      <c r="JK404" s="48">
        <f t="shared" si="64"/>
        <v>0</v>
      </c>
    </row>
    <row r="405" ht="19.5" customHeight="1" outlineLevel="1">
      <c r="A405" s="2"/>
      <c r="B405" s="13" t="s">
        <v>24</v>
      </c>
      <c r="C405" s="56">
        <f>'ОПУ БС'!$C405/12*'ОПУ БС'!L405</f>
        <v>29.60676222</v>
      </c>
      <c r="D405" s="56">
        <f>'ОПУ БС'!$C405/12*'ОПУ БС'!M405</f>
        <v>32.33370085</v>
      </c>
      <c r="E405" s="56">
        <f>'ОПУ БС'!$C405/12*'ОПУ БС'!N405</f>
        <v>37.00845277</v>
      </c>
      <c r="F405" s="56">
        <f>'ОПУ БС'!$C405/12*'ОПУ БС'!O405</f>
        <v>36.22932745</v>
      </c>
      <c r="G405" s="56">
        <f>'ОПУ БС'!$C405/12*'ОПУ БС'!P405</f>
        <v>37.00845277</v>
      </c>
      <c r="H405" s="56">
        <f>'ОПУ БС'!$C405/12*'ОПУ БС'!Q405</f>
        <v>39.34582874</v>
      </c>
      <c r="I405" s="56">
        <f>'ОПУ БС'!$C405/12*'ОПУ БС'!R405</f>
        <v>45.18926865</v>
      </c>
      <c r="J405" s="56">
        <f>'ОПУ БС'!$C405/12*'ОПУ БС'!S405</f>
        <v>44.02058067</v>
      </c>
      <c r="K405" s="56">
        <f>'ОПУ БС'!$C405/12*'ОПУ БС'!T405</f>
        <v>40.90407938</v>
      </c>
      <c r="L405" s="56">
        <f>'ОПУ БС'!$C405/12*'ОПУ БС'!U405</f>
        <v>38.56670342</v>
      </c>
      <c r="M405" s="56">
        <f>'ОПУ БС'!$C405/12*'ОПУ БС'!V405</f>
        <v>38.56670342</v>
      </c>
      <c r="N405" s="56">
        <f>'ОПУ БС'!$C405/12*'ОПУ БС'!W405</f>
        <v>48.6953326</v>
      </c>
      <c r="O405" s="10">
        <f t="shared" si="21"/>
        <v>467.4751929</v>
      </c>
      <c r="P405" s="56">
        <f>'ОПУ БС'!$D405/12*'ОПУ БС'!L405</f>
        <v>29.60676222</v>
      </c>
      <c r="Q405" s="56">
        <f>'ОПУ БС'!$D405/12*'ОПУ БС'!M405</f>
        <v>32.33370085</v>
      </c>
      <c r="R405" s="56">
        <f>'ОПУ БС'!$D405/12*'ОПУ БС'!N405</f>
        <v>37.00845277</v>
      </c>
      <c r="S405" s="56">
        <f>'ОПУ БС'!$D405/12*'ОПУ БС'!O405</f>
        <v>36.22932745</v>
      </c>
      <c r="T405" s="56">
        <f>'ОПУ БС'!$D405/12*'ОПУ БС'!P405</f>
        <v>37.00845277</v>
      </c>
      <c r="U405" s="56">
        <f>'ОПУ БС'!$D405/12*'ОПУ БС'!Q405</f>
        <v>39.34582874</v>
      </c>
      <c r="V405" s="56">
        <f>'ОПУ БС'!$D405/12*'ОПУ БС'!R405</f>
        <v>45.18926865</v>
      </c>
      <c r="W405" s="56">
        <f>'ОПУ БС'!$D405/12*'ОПУ БС'!S405</f>
        <v>44.02058067</v>
      </c>
      <c r="X405" s="56">
        <f>'ОПУ БС'!$D405/12*'ОПУ БС'!T405</f>
        <v>40.90407938</v>
      </c>
      <c r="Y405" s="56">
        <f>'ОПУ БС'!$D405/12*'ОПУ БС'!U405</f>
        <v>38.56670342</v>
      </c>
      <c r="Z405" s="56">
        <f>'ОПУ БС'!$D405/12*'ОПУ БС'!V405</f>
        <v>38.56670342</v>
      </c>
      <c r="AA405" s="56">
        <f>'ОПУ БС'!$D405/12*'ОПУ БС'!W405</f>
        <v>48.6953326</v>
      </c>
      <c r="AB405" s="10">
        <f t="shared" si="23"/>
        <v>467.4751929</v>
      </c>
      <c r="AC405" s="56">
        <f>'ОПУ БС'!$E405/12*'ОПУ БС'!L405</f>
        <v>102.2356795</v>
      </c>
      <c r="AD405" s="56">
        <f>'ОПУ БС'!$E405/12*'ОПУ БС'!M405</f>
        <v>111.6521236</v>
      </c>
      <c r="AE405" s="56">
        <f>'ОПУ БС'!$E405/12*'ОПУ БС'!N405</f>
        <v>127.7945993</v>
      </c>
      <c r="AF405" s="56">
        <f>'ОПУ БС'!$E405/12*'ОПУ БС'!O405</f>
        <v>125.1041867</v>
      </c>
      <c r="AG405" s="56">
        <f>'ОПУ БС'!$E405/12*'ОПУ БС'!P405</f>
        <v>127.7945993</v>
      </c>
      <c r="AH405" s="56">
        <f>'ОПУ БС'!$E405/12*'ОПУ БС'!Q405</f>
        <v>135.8658372</v>
      </c>
      <c r="AI405" s="56">
        <f>'ОПУ БС'!$E405/12*'ОПУ БС'!R405</f>
        <v>156.0439318</v>
      </c>
      <c r="AJ405" s="56">
        <f>'ОПУ БС'!$E405/12*'ОПУ БС'!S405</f>
        <v>152.0083129</v>
      </c>
      <c r="AK405" s="56">
        <f>'ОПУ БС'!$E405/12*'ОПУ БС'!T405</f>
        <v>141.2466624</v>
      </c>
      <c r="AL405" s="56">
        <f>'ОПУ БС'!$E405/12*'ОПУ БС'!U405</f>
        <v>133.1754246</v>
      </c>
      <c r="AM405" s="56">
        <f>'ОПУ БС'!$E405/12*'ОПУ БС'!V405</f>
        <v>133.1754246</v>
      </c>
      <c r="AN405" s="56">
        <f>'ОПУ БС'!$E405/12*'ОПУ БС'!W405</f>
        <v>168.1507886</v>
      </c>
      <c r="AO405" s="10">
        <f t="shared" si="25"/>
        <v>1614.24757</v>
      </c>
      <c r="AP405" s="56">
        <f>'ОПУ БС'!$F405/12*'ОПУ БС'!L405</f>
        <v>107.4662509</v>
      </c>
      <c r="AQ405" s="56">
        <f>'ОПУ БС'!$F405/12*'ОПУ БС'!M405</f>
        <v>117.3644582</v>
      </c>
      <c r="AR405" s="56">
        <f>'ОПУ БС'!$F405/12*'ОПУ БС'!N405</f>
        <v>134.3328136</v>
      </c>
      <c r="AS405" s="56">
        <f>'ОПУ БС'!$F405/12*'ОПУ БС'!O405</f>
        <v>131.5047543</v>
      </c>
      <c r="AT405" s="56">
        <f>'ОПУ БС'!$F405/12*'ОПУ БС'!P405</f>
        <v>134.3328136</v>
      </c>
      <c r="AU405" s="56">
        <f>'ОПУ БС'!$F405/12*'ОПУ БС'!Q405</f>
        <v>142.8169913</v>
      </c>
      <c r="AV405" s="56">
        <f>'ОПУ БС'!$F405/12*'ОПУ БС'!R405</f>
        <v>164.0274355</v>
      </c>
      <c r="AW405" s="56">
        <f>'ОПУ БС'!$F405/12*'ОПУ БС'!S405</f>
        <v>159.7853467</v>
      </c>
      <c r="AX405" s="56">
        <f>'ОПУ БС'!$F405/12*'ОПУ БС'!T405</f>
        <v>148.4731097</v>
      </c>
      <c r="AY405" s="56">
        <f>'ОПУ БС'!$F405/12*'ОПУ БС'!U405</f>
        <v>139.988932</v>
      </c>
      <c r="AZ405" s="56">
        <f>'ОПУ БС'!$F405/12*'ОПУ БС'!V405</f>
        <v>139.988932</v>
      </c>
      <c r="BA405" s="56">
        <f>'ОПУ БС'!$F405/12*'ОПУ БС'!W405</f>
        <v>176.7537021</v>
      </c>
      <c r="BB405" s="10">
        <f t="shared" si="27"/>
        <v>1696.83554</v>
      </c>
      <c r="BC405" s="56">
        <f>'ОПУ БС'!$G405/12*'ОПУ БС'!L405</f>
        <v>112.9644282</v>
      </c>
      <c r="BD405" s="56">
        <f>'ОПУ БС'!$G405/12*'ОПУ БС'!M405</f>
        <v>123.3690466</v>
      </c>
      <c r="BE405" s="56">
        <f>'ОПУ БС'!$G405/12*'ОПУ БС'!N405</f>
        <v>141.2055353</v>
      </c>
      <c r="BF405" s="56">
        <f>'ОПУ БС'!$G405/12*'ОПУ БС'!O405</f>
        <v>138.2327871</v>
      </c>
      <c r="BG405" s="56">
        <f>'ОПУ БС'!$G405/12*'ОПУ БС'!P405</f>
        <v>141.2055353</v>
      </c>
      <c r="BH405" s="56">
        <f>'ОПУ БС'!$G405/12*'ОПУ БС'!Q405</f>
        <v>150.1237796</v>
      </c>
      <c r="BI405" s="56">
        <f>'ОПУ БС'!$G405/12*'ОПУ БС'!R405</f>
        <v>172.4193904</v>
      </c>
      <c r="BJ405" s="56">
        <f>'ОПУ БС'!$G405/12*'ОПУ БС'!S405</f>
        <v>167.9602683</v>
      </c>
      <c r="BK405" s="56">
        <f>'ОПУ БС'!$G405/12*'ОПУ БС'!T405</f>
        <v>156.0692758</v>
      </c>
      <c r="BL405" s="56">
        <f>'ОПУ БС'!$G405/12*'ОПУ БС'!U405</f>
        <v>147.1510315</v>
      </c>
      <c r="BM405" s="56">
        <f>'ОПУ БС'!$G405/12*'ОПУ БС'!V405</f>
        <v>147.1510315</v>
      </c>
      <c r="BN405" s="56">
        <f>'ОПУ БС'!$G405/12*'ОПУ БС'!W405</f>
        <v>185.7967569</v>
      </c>
      <c r="BO405" s="10">
        <f t="shared" si="29"/>
        <v>1783.648866</v>
      </c>
      <c r="BP405" s="56">
        <f>'ОПУ БС'!$H405/12*'ОПУ БС'!L405</f>
        <v>118.7439027</v>
      </c>
      <c r="BQ405" s="56">
        <f>'ОПУ БС'!$H405/12*'ОПУ БС'!M405</f>
        <v>129.6808412</v>
      </c>
      <c r="BR405" s="56">
        <f>'ОПУ БС'!$H405/12*'ОПУ БС'!N405</f>
        <v>148.4298784</v>
      </c>
      <c r="BS405" s="56">
        <f>'ОПУ БС'!$H405/12*'ОПУ БС'!O405</f>
        <v>145.3050389</v>
      </c>
      <c r="BT405" s="56">
        <f>'ОПУ БС'!$H405/12*'ОПУ БС'!P405</f>
        <v>148.4298784</v>
      </c>
      <c r="BU405" s="56">
        <f>'ОПУ БС'!$H405/12*'ОПУ БС'!Q405</f>
        <v>157.8043971</v>
      </c>
      <c r="BV405" s="56">
        <f>'ОПУ БС'!$H405/12*'ОПУ БС'!R405</f>
        <v>181.2406937</v>
      </c>
      <c r="BW405" s="56">
        <f>'ОПУ БС'!$H405/12*'ОПУ БС'!S405</f>
        <v>176.5534344</v>
      </c>
      <c r="BX405" s="56">
        <f>'ОПУ БС'!$H405/12*'ОПУ БС'!T405</f>
        <v>164.0540762</v>
      </c>
      <c r="BY405" s="56">
        <f>'ОПУ БС'!$H405/12*'ОПУ БС'!U405</f>
        <v>154.6795575</v>
      </c>
      <c r="BZ405" s="56">
        <f>'ОПУ БС'!$H405/12*'ОПУ БС'!V405</f>
        <v>154.6795575</v>
      </c>
      <c r="CA405" s="56">
        <f>'ОПУ БС'!$H405/12*'ОПУ БС'!W405</f>
        <v>195.3024716</v>
      </c>
      <c r="CB405" s="10">
        <f t="shared" si="31"/>
        <v>1874.903728</v>
      </c>
      <c r="CC405" s="56">
        <f>'ОПУ БС'!$I405/12*'ОПУ БС'!L405</f>
        <v>124.8190662</v>
      </c>
      <c r="CD405" s="56">
        <f>'ОПУ БС'!$I405/12*'ОПУ БС'!M405</f>
        <v>136.3155591</v>
      </c>
      <c r="CE405" s="56">
        <f>'ОПУ БС'!$I405/12*'ОПУ БС'!N405</f>
        <v>156.0238327</v>
      </c>
      <c r="CF405" s="56">
        <f>'ОПУ БС'!$I405/12*'ОПУ БС'!O405</f>
        <v>152.7391205</v>
      </c>
      <c r="CG405" s="56">
        <f>'ОПУ БС'!$I405/12*'ОПУ БС'!P405</f>
        <v>156.0238327</v>
      </c>
      <c r="CH405" s="56">
        <f>'ОПУ БС'!$I405/12*'ОПУ БС'!Q405</f>
        <v>165.8779695</v>
      </c>
      <c r="CI405" s="56">
        <f>'ОПУ БС'!$I405/12*'ОПУ БС'!R405</f>
        <v>190.5133115</v>
      </c>
      <c r="CJ405" s="56">
        <f>'ОПУ БС'!$I405/12*'ОПУ БС'!S405</f>
        <v>185.5862431</v>
      </c>
      <c r="CK405" s="56">
        <f>'ОПУ БС'!$I405/12*'ОПУ БС'!T405</f>
        <v>172.4473941</v>
      </c>
      <c r="CL405" s="56">
        <f>'ОПУ БС'!$I405/12*'ОПУ БС'!U405</f>
        <v>162.5932573</v>
      </c>
      <c r="CM405" s="56">
        <f>'ОПУ БС'!$I405/12*'ОПУ БС'!V405</f>
        <v>162.5932573</v>
      </c>
      <c r="CN405" s="56">
        <f>'ОПУ БС'!$I405/12*'ОПУ БС'!W405</f>
        <v>205.2945167</v>
      </c>
      <c r="CO405" s="10">
        <f t="shared" si="33"/>
        <v>1970.827361</v>
      </c>
      <c r="CP405" s="2"/>
      <c r="CQ405" s="2"/>
      <c r="CR405" s="48">
        <f>O405-'ОПУ БС'!C405</f>
        <v>0</v>
      </c>
      <c r="CS405" s="48">
        <f>AB405-'ОПУ БС'!D405</f>
        <v>0</v>
      </c>
      <c r="CT405" s="48">
        <f>AO405-'ОПУ БС'!E405</f>
        <v>0</v>
      </c>
      <c r="CU405" s="48">
        <f>BB405-'ОПУ БС'!F405</f>
        <v>0</v>
      </c>
      <c r="CV405" s="48">
        <f>BO405-'ОПУ БС'!G405</f>
        <v>0</v>
      </c>
      <c r="CW405" s="48">
        <f>CB405-'ОПУ БС'!H405</f>
        <v>0</v>
      </c>
      <c r="CX405" s="48">
        <f>CO405-'ОПУ БС'!I405</f>
        <v>0</v>
      </c>
      <c r="CY405" s="2"/>
      <c r="CZ405" s="2"/>
      <c r="DA405" s="57"/>
      <c r="DB405" s="57"/>
      <c r="DC405" s="57"/>
      <c r="DD405" s="57"/>
      <c r="DE405" s="57"/>
      <c r="DF405" s="57"/>
      <c r="DG405" s="57"/>
      <c r="DH405" s="57"/>
      <c r="DI405" s="57"/>
      <c r="DJ405" s="57"/>
      <c r="DK405" s="57"/>
      <c r="DL405" s="57"/>
      <c r="DM405" s="55">
        <f t="shared" si="35"/>
        <v>0</v>
      </c>
      <c r="DN405" s="57"/>
      <c r="DO405" s="57"/>
      <c r="DP405" s="57"/>
      <c r="DQ405" s="57"/>
      <c r="DR405" s="57"/>
      <c r="DS405" s="57"/>
      <c r="DT405" s="57"/>
      <c r="DU405" s="57"/>
      <c r="DV405" s="57"/>
      <c r="DW405" s="57"/>
      <c r="DX405" s="57"/>
      <c r="DY405" s="57"/>
      <c r="DZ405" s="50">
        <f t="shared" si="37"/>
        <v>0</v>
      </c>
      <c r="EA405" s="57"/>
      <c r="EB405" s="57"/>
      <c r="EC405" s="57"/>
      <c r="ED405" s="57"/>
      <c r="EE405" s="57"/>
      <c r="EF405" s="57"/>
      <c r="EG405" s="57"/>
      <c r="EH405" s="57"/>
      <c r="EI405" s="57"/>
      <c r="EJ405" s="57"/>
      <c r="EK405" s="57"/>
      <c r="EL405" s="57"/>
      <c r="EM405" s="50">
        <f t="shared" si="39"/>
        <v>0</v>
      </c>
      <c r="EN405" s="57"/>
      <c r="EO405" s="57"/>
      <c r="EP405" s="57"/>
      <c r="EQ405" s="57"/>
      <c r="ER405" s="57"/>
      <c r="ES405" s="57"/>
      <c r="ET405" s="57"/>
      <c r="EU405" s="57"/>
      <c r="EV405" s="57"/>
      <c r="EW405" s="57"/>
      <c r="EX405" s="57"/>
      <c r="EY405" s="57"/>
      <c r="EZ405" s="51">
        <f t="shared" si="41"/>
        <v>0</v>
      </c>
      <c r="FA405" s="57"/>
      <c r="FB405" s="57"/>
      <c r="FC405" s="57"/>
      <c r="FD405" s="57"/>
      <c r="FE405" s="57"/>
      <c r="FF405" s="57"/>
      <c r="FG405" s="57"/>
      <c r="FH405" s="57"/>
      <c r="FI405" s="57"/>
      <c r="FJ405" s="57"/>
      <c r="FK405" s="57"/>
      <c r="FL405" s="57"/>
      <c r="FM405" s="51">
        <f t="shared" si="43"/>
        <v>0</v>
      </c>
      <c r="FN405" s="2"/>
      <c r="FO405" s="2"/>
      <c r="FP405" s="56">
        <f t="shared" ref="FP405:GA405" si="5826">C405</f>
        <v>29.60676222</v>
      </c>
      <c r="FQ405" s="56">
        <f t="shared" si="5826"/>
        <v>32.33370085</v>
      </c>
      <c r="FR405" s="56">
        <f t="shared" si="5826"/>
        <v>37.00845277</v>
      </c>
      <c r="FS405" s="56">
        <f t="shared" si="5826"/>
        <v>36.22932745</v>
      </c>
      <c r="FT405" s="56">
        <f t="shared" si="5826"/>
        <v>37.00845277</v>
      </c>
      <c r="FU405" s="56">
        <f t="shared" si="5826"/>
        <v>39.34582874</v>
      </c>
      <c r="FV405" s="56">
        <f t="shared" si="5826"/>
        <v>45.18926865</v>
      </c>
      <c r="FW405" s="56">
        <f t="shared" si="5826"/>
        <v>44.02058067</v>
      </c>
      <c r="FX405" s="56">
        <f t="shared" si="5826"/>
        <v>40.90407938</v>
      </c>
      <c r="FY405" s="56">
        <f t="shared" si="5826"/>
        <v>38.56670342</v>
      </c>
      <c r="FZ405" s="56">
        <f t="shared" si="5826"/>
        <v>38.56670342</v>
      </c>
      <c r="GA405" s="56">
        <f t="shared" si="5826"/>
        <v>48.6953326</v>
      </c>
      <c r="GB405" s="52">
        <f t="shared" si="45"/>
        <v>467.4751929</v>
      </c>
      <c r="GC405" s="56">
        <f t="shared" ref="GC405:GN405" si="5827">P405</f>
        <v>29.60676222</v>
      </c>
      <c r="GD405" s="56">
        <f t="shared" si="5827"/>
        <v>32.33370085</v>
      </c>
      <c r="GE405" s="56">
        <f t="shared" si="5827"/>
        <v>37.00845277</v>
      </c>
      <c r="GF405" s="56">
        <f t="shared" si="5827"/>
        <v>36.22932745</v>
      </c>
      <c r="GG405" s="56">
        <f t="shared" si="5827"/>
        <v>37.00845277</v>
      </c>
      <c r="GH405" s="56">
        <f t="shared" si="5827"/>
        <v>39.34582874</v>
      </c>
      <c r="GI405" s="56">
        <f t="shared" si="5827"/>
        <v>45.18926865</v>
      </c>
      <c r="GJ405" s="56">
        <f t="shared" si="5827"/>
        <v>44.02058067</v>
      </c>
      <c r="GK405" s="56">
        <f t="shared" si="5827"/>
        <v>40.90407938</v>
      </c>
      <c r="GL405" s="56">
        <f t="shared" si="5827"/>
        <v>38.56670342</v>
      </c>
      <c r="GM405" s="56">
        <f t="shared" si="5827"/>
        <v>38.56670342</v>
      </c>
      <c r="GN405" s="56">
        <f t="shared" si="5827"/>
        <v>48.6953326</v>
      </c>
      <c r="GO405" s="52">
        <f t="shared" si="47"/>
        <v>467.4751929</v>
      </c>
      <c r="GP405" s="8">
        <f t="shared" ref="GP405:HA405" si="5828">AC405+DA405</f>
        <v>102.2356795</v>
      </c>
      <c r="GQ405" s="8">
        <f t="shared" si="5828"/>
        <v>111.6521236</v>
      </c>
      <c r="GR405" s="8">
        <f t="shared" si="5828"/>
        <v>127.7945993</v>
      </c>
      <c r="GS405" s="8">
        <f t="shared" si="5828"/>
        <v>125.1041867</v>
      </c>
      <c r="GT405" s="8">
        <f t="shared" si="5828"/>
        <v>127.7945993</v>
      </c>
      <c r="GU405" s="8">
        <f t="shared" si="5828"/>
        <v>135.8658372</v>
      </c>
      <c r="GV405" s="8">
        <f t="shared" si="5828"/>
        <v>156.0439318</v>
      </c>
      <c r="GW405" s="8">
        <f t="shared" si="5828"/>
        <v>152.0083129</v>
      </c>
      <c r="GX405" s="8">
        <f t="shared" si="5828"/>
        <v>141.2466624</v>
      </c>
      <c r="GY405" s="8">
        <f t="shared" si="5828"/>
        <v>133.1754246</v>
      </c>
      <c r="GZ405" s="8">
        <f t="shared" si="5828"/>
        <v>133.1754246</v>
      </c>
      <c r="HA405" s="8">
        <f t="shared" si="5828"/>
        <v>168.1507886</v>
      </c>
      <c r="HB405" s="52">
        <f t="shared" si="49"/>
        <v>1614.24757</v>
      </c>
      <c r="HC405" s="8">
        <f t="shared" ref="HC405:HN405" si="5829">AP405+DN405</f>
        <v>107.4662509</v>
      </c>
      <c r="HD405" s="8">
        <f t="shared" si="5829"/>
        <v>117.3644582</v>
      </c>
      <c r="HE405" s="8">
        <f t="shared" si="5829"/>
        <v>134.3328136</v>
      </c>
      <c r="HF405" s="8">
        <f t="shared" si="5829"/>
        <v>131.5047543</v>
      </c>
      <c r="HG405" s="8">
        <f t="shared" si="5829"/>
        <v>134.3328136</v>
      </c>
      <c r="HH405" s="8">
        <f t="shared" si="5829"/>
        <v>142.8169913</v>
      </c>
      <c r="HI405" s="8">
        <f t="shared" si="5829"/>
        <v>164.0274355</v>
      </c>
      <c r="HJ405" s="8">
        <f t="shared" si="5829"/>
        <v>159.7853467</v>
      </c>
      <c r="HK405" s="8">
        <f t="shared" si="5829"/>
        <v>148.4731097</v>
      </c>
      <c r="HL405" s="8">
        <f t="shared" si="5829"/>
        <v>139.988932</v>
      </c>
      <c r="HM405" s="8">
        <f t="shared" si="5829"/>
        <v>139.988932</v>
      </c>
      <c r="HN405" s="8">
        <f t="shared" si="5829"/>
        <v>176.7537021</v>
      </c>
      <c r="HO405" s="52">
        <f t="shared" si="51"/>
        <v>1696.83554</v>
      </c>
      <c r="HP405" s="8">
        <f t="shared" ref="HP405:IA405" si="5830">BC405+EA405</f>
        <v>112.9644282</v>
      </c>
      <c r="HQ405" s="8">
        <f t="shared" si="5830"/>
        <v>123.3690466</v>
      </c>
      <c r="HR405" s="8">
        <f t="shared" si="5830"/>
        <v>141.2055353</v>
      </c>
      <c r="HS405" s="8">
        <f t="shared" si="5830"/>
        <v>138.2327871</v>
      </c>
      <c r="HT405" s="8">
        <f t="shared" si="5830"/>
        <v>141.2055353</v>
      </c>
      <c r="HU405" s="8">
        <f t="shared" si="5830"/>
        <v>150.1237796</v>
      </c>
      <c r="HV405" s="8">
        <f t="shared" si="5830"/>
        <v>172.4193904</v>
      </c>
      <c r="HW405" s="8">
        <f t="shared" si="5830"/>
        <v>167.9602683</v>
      </c>
      <c r="HX405" s="8">
        <f t="shared" si="5830"/>
        <v>156.0692758</v>
      </c>
      <c r="HY405" s="8">
        <f t="shared" si="5830"/>
        <v>147.1510315</v>
      </c>
      <c r="HZ405" s="8">
        <f t="shared" si="5830"/>
        <v>147.1510315</v>
      </c>
      <c r="IA405" s="8">
        <f t="shared" si="5830"/>
        <v>185.7967569</v>
      </c>
      <c r="IB405" s="52">
        <f t="shared" si="53"/>
        <v>1783.648866</v>
      </c>
      <c r="IC405" s="8">
        <f t="shared" ref="IC405:IN405" si="5831">BP405+EN405</f>
        <v>118.7439027</v>
      </c>
      <c r="ID405" s="8">
        <f t="shared" si="5831"/>
        <v>129.6808412</v>
      </c>
      <c r="IE405" s="8">
        <f t="shared" si="5831"/>
        <v>148.4298784</v>
      </c>
      <c r="IF405" s="8">
        <f t="shared" si="5831"/>
        <v>145.3050389</v>
      </c>
      <c r="IG405" s="8">
        <f t="shared" si="5831"/>
        <v>148.4298784</v>
      </c>
      <c r="IH405" s="8">
        <f t="shared" si="5831"/>
        <v>157.8043971</v>
      </c>
      <c r="II405" s="8">
        <f t="shared" si="5831"/>
        <v>181.2406937</v>
      </c>
      <c r="IJ405" s="8">
        <f t="shared" si="5831"/>
        <v>176.5534344</v>
      </c>
      <c r="IK405" s="8">
        <f t="shared" si="5831"/>
        <v>164.0540762</v>
      </c>
      <c r="IL405" s="8">
        <f t="shared" si="5831"/>
        <v>154.6795575</v>
      </c>
      <c r="IM405" s="8">
        <f t="shared" si="5831"/>
        <v>154.6795575</v>
      </c>
      <c r="IN405" s="8">
        <f t="shared" si="5831"/>
        <v>195.3024716</v>
      </c>
      <c r="IO405" s="52">
        <f t="shared" si="55"/>
        <v>1874.903728</v>
      </c>
      <c r="IP405" s="8">
        <f t="shared" ref="IP405:JA405" si="5832">CC405+FA405</f>
        <v>124.8190662</v>
      </c>
      <c r="IQ405" s="8">
        <f t="shared" si="5832"/>
        <v>136.3155591</v>
      </c>
      <c r="IR405" s="8">
        <f t="shared" si="5832"/>
        <v>156.0238327</v>
      </c>
      <c r="IS405" s="8">
        <f t="shared" si="5832"/>
        <v>152.7391205</v>
      </c>
      <c r="IT405" s="8">
        <f t="shared" si="5832"/>
        <v>156.0238327</v>
      </c>
      <c r="IU405" s="8">
        <f t="shared" si="5832"/>
        <v>165.8779695</v>
      </c>
      <c r="IV405" s="8">
        <f t="shared" si="5832"/>
        <v>190.5133115</v>
      </c>
      <c r="IW405" s="8">
        <f t="shared" si="5832"/>
        <v>185.5862431</v>
      </c>
      <c r="IX405" s="8">
        <f t="shared" si="5832"/>
        <v>172.4473941</v>
      </c>
      <c r="IY405" s="8">
        <f t="shared" si="5832"/>
        <v>162.5932573</v>
      </c>
      <c r="IZ405" s="8">
        <f t="shared" si="5832"/>
        <v>162.5932573</v>
      </c>
      <c r="JA405" s="8">
        <f t="shared" si="5832"/>
        <v>205.2945167</v>
      </c>
      <c r="JB405" s="52">
        <f t="shared" si="57"/>
        <v>1970.827361</v>
      </c>
      <c r="JC405" s="2"/>
      <c r="JD405" s="2"/>
      <c r="JE405" s="19">
        <f t="shared" si="58"/>
        <v>0</v>
      </c>
      <c r="JF405" s="19">
        <f t="shared" si="59"/>
        <v>0</v>
      </c>
      <c r="JG405" s="48">
        <f t="shared" si="60"/>
        <v>0</v>
      </c>
      <c r="JH405" s="48">
        <f t="shared" si="61"/>
        <v>0</v>
      </c>
      <c r="JI405" s="48">
        <f t="shared" si="62"/>
        <v>0</v>
      </c>
      <c r="JJ405" s="48">
        <f t="shared" si="63"/>
        <v>0</v>
      </c>
      <c r="JK405" s="48">
        <f t="shared" si="64"/>
        <v>0</v>
      </c>
    </row>
    <row r="406" ht="19.5" customHeight="1" outlineLevel="1">
      <c r="A406" s="2"/>
      <c r="B406" s="13" t="s">
        <v>25</v>
      </c>
      <c r="C406" s="56">
        <f>'ОПУ БС'!$C406/12*'ОПУ БС'!L406</f>
        <v>15.97991301</v>
      </c>
      <c r="D406" s="56">
        <f>'ОПУ БС'!$C406/12*'ОПУ БС'!M406</f>
        <v>17.45174711</v>
      </c>
      <c r="E406" s="56">
        <f>'ОПУ БС'!$C406/12*'ОПУ БС'!N406</f>
        <v>19.55436724</v>
      </c>
      <c r="F406" s="56">
        <f>'ОПУ БС'!$C406/12*'ОПУ БС'!O406</f>
        <v>18.71331918</v>
      </c>
      <c r="G406" s="56">
        <f>'ОПУ БС'!$C406/12*'ОПУ БС'!P406</f>
        <v>19.97489126</v>
      </c>
      <c r="H406" s="56">
        <f>'ОПУ БС'!$C406/12*'ОПУ БС'!Q406</f>
        <v>21.23646334</v>
      </c>
      <c r="I406" s="56">
        <f>'ОПУ БС'!$C406/12*'ОПУ БС'!R406</f>
        <v>24.39039354</v>
      </c>
      <c r="J406" s="56">
        <f>'ОПУ БС'!$C406/12*'ОПУ БС'!S406</f>
        <v>23.7596075</v>
      </c>
      <c r="K406" s="56">
        <f>'ОПУ БС'!$C406/12*'ОПУ БС'!T406</f>
        <v>22.0775114</v>
      </c>
      <c r="L406" s="56">
        <f>'ОПУ БС'!$C406/12*'ОПУ БС'!U406</f>
        <v>20.81593932</v>
      </c>
      <c r="M406" s="56">
        <f>'ОПУ БС'!$C406/12*'ОПУ БС'!V406</f>
        <v>22.0775114</v>
      </c>
      <c r="N406" s="56">
        <f>'ОПУ БС'!$C406/12*'ОПУ БС'!W406</f>
        <v>26.28275166</v>
      </c>
      <c r="O406" s="10">
        <f t="shared" si="21"/>
        <v>252.314416</v>
      </c>
      <c r="P406" s="56">
        <f>'ОПУ БС'!$D406/12*'ОПУ БС'!L406</f>
        <v>16.28540073</v>
      </c>
      <c r="Q406" s="56">
        <f>'ОПУ БС'!$D406/12*'ОПУ БС'!M406</f>
        <v>17.78537185</v>
      </c>
      <c r="R406" s="56">
        <f>'ОПУ БС'!$D406/12*'ОПУ БС'!N406</f>
        <v>19.92818773</v>
      </c>
      <c r="S406" s="56">
        <f>'ОПУ БС'!$D406/12*'ОПУ БС'!O406</f>
        <v>19.07106138</v>
      </c>
      <c r="T406" s="56">
        <f>'ОПУ БС'!$D406/12*'ОПУ БС'!P406</f>
        <v>20.35675091</v>
      </c>
      <c r="U406" s="56">
        <f>'ОПУ БС'!$D406/12*'ОПУ БС'!Q406</f>
        <v>21.64244044</v>
      </c>
      <c r="V406" s="56">
        <f>'ОПУ БС'!$D406/12*'ОПУ БС'!R406</f>
        <v>24.85666427</v>
      </c>
      <c r="W406" s="56">
        <f>'ОПУ БС'!$D406/12*'ОПУ БС'!S406</f>
        <v>24.2138195</v>
      </c>
      <c r="X406" s="56">
        <f>'ОПУ БС'!$D406/12*'ОПУ БС'!T406</f>
        <v>22.49956679</v>
      </c>
      <c r="Y406" s="56">
        <f>'ОПУ БС'!$D406/12*'ОПУ БС'!U406</f>
        <v>21.21387726</v>
      </c>
      <c r="Z406" s="56">
        <f>'ОПУ БС'!$D406/12*'ОПУ БС'!V406</f>
        <v>22.49956679</v>
      </c>
      <c r="AA406" s="56">
        <f>'ОПУ БС'!$D406/12*'ОПУ БС'!W406</f>
        <v>26.78519856</v>
      </c>
      <c r="AB406" s="10">
        <f t="shared" si="23"/>
        <v>257.1379062</v>
      </c>
      <c r="AC406" s="56">
        <f>'ОПУ БС'!$E406/12*'ОПУ БС'!L406</f>
        <v>16.894505</v>
      </c>
      <c r="AD406" s="56">
        <f>'ОПУ БС'!$E406/12*'ОПУ БС'!M406</f>
        <v>18.45057783</v>
      </c>
      <c r="AE406" s="56">
        <f>'ОПУ БС'!$E406/12*'ОПУ БС'!N406</f>
        <v>20.67353901</v>
      </c>
      <c r="AF406" s="56">
        <f>'ОПУ БС'!$E406/12*'ОПУ БС'!O406</f>
        <v>19.78435454</v>
      </c>
      <c r="AG406" s="56">
        <f>'ОПУ БС'!$E406/12*'ОПУ БС'!P406</f>
        <v>21.11813125</v>
      </c>
      <c r="AH406" s="56">
        <f>'ОПУ БС'!$E406/12*'ОПУ БС'!Q406</f>
        <v>22.45190796</v>
      </c>
      <c r="AI406" s="56">
        <f>'ОПУ БС'!$E406/12*'ОПУ БС'!R406</f>
        <v>25.78634974</v>
      </c>
      <c r="AJ406" s="56">
        <f>'ОПУ БС'!$E406/12*'ОПУ БС'!S406</f>
        <v>25.11946138</v>
      </c>
      <c r="AK406" s="56">
        <f>'ОПУ БС'!$E406/12*'ОПУ БС'!T406</f>
        <v>23.34109243</v>
      </c>
      <c r="AL406" s="56">
        <f>'ОПУ БС'!$E406/12*'ОПУ БС'!U406</f>
        <v>22.00731572</v>
      </c>
      <c r="AM406" s="56">
        <f>'ОПУ БС'!$E406/12*'ОПУ БС'!V406</f>
        <v>23.34109243</v>
      </c>
      <c r="AN406" s="56">
        <f>'ОПУ БС'!$E406/12*'ОПУ БС'!W406</f>
        <v>27.7870148</v>
      </c>
      <c r="AO406" s="10">
        <f t="shared" si="25"/>
        <v>266.7553421</v>
      </c>
      <c r="AP406" s="56">
        <f>'ОПУ БС'!$F406/12*'ОПУ БС'!L406</f>
        <v>16.82303104</v>
      </c>
      <c r="AQ406" s="56">
        <f>'ОПУ БС'!$F406/12*'ОПУ БС'!M406</f>
        <v>18.37252074</v>
      </c>
      <c r="AR406" s="56">
        <f>'ОПУ БС'!$F406/12*'ОПУ БС'!N406</f>
        <v>20.58607746</v>
      </c>
      <c r="AS406" s="56">
        <f>'ОПУ БС'!$F406/12*'ОПУ БС'!O406</f>
        <v>19.70065477</v>
      </c>
      <c r="AT406" s="56">
        <f>'ОПУ БС'!$F406/12*'ОПУ БС'!P406</f>
        <v>21.0287888</v>
      </c>
      <c r="AU406" s="56">
        <f>'ОПУ БС'!$F406/12*'ОПУ БС'!Q406</f>
        <v>22.35692283</v>
      </c>
      <c r="AV406" s="56">
        <f>'ОПУ БС'!$F406/12*'ОПУ БС'!R406</f>
        <v>25.67725791</v>
      </c>
      <c r="AW406" s="56">
        <f>'ОПУ БС'!$F406/12*'ОПУ БС'!S406</f>
        <v>25.01319089</v>
      </c>
      <c r="AX406" s="56">
        <f>'ОПУ БС'!$F406/12*'ОПУ БС'!T406</f>
        <v>23.24234552</v>
      </c>
      <c r="AY406" s="56">
        <f>'ОПУ БС'!$F406/12*'ОПУ БС'!U406</f>
        <v>21.91421149</v>
      </c>
      <c r="AZ406" s="56">
        <f>'ОПУ БС'!$F406/12*'ОПУ БС'!V406</f>
        <v>23.24234552</v>
      </c>
      <c r="BA406" s="56">
        <f>'ОПУ БС'!$F406/12*'ОПУ БС'!W406</f>
        <v>27.66945895</v>
      </c>
      <c r="BB406" s="10">
        <f t="shared" si="27"/>
        <v>265.6268059</v>
      </c>
      <c r="BC406" s="56">
        <f>'ОПУ БС'!$G406/12*'ОПУ БС'!L406</f>
        <v>16.24813921</v>
      </c>
      <c r="BD406" s="56">
        <f>'ОПУ БС'!$G406/12*'ОПУ БС'!M406</f>
        <v>17.74467835</v>
      </c>
      <c r="BE406" s="56">
        <f>'ОПУ БС'!$G406/12*'ОПУ БС'!N406</f>
        <v>19.8825914</v>
      </c>
      <c r="BF406" s="56">
        <f>'ОПУ БС'!$G406/12*'ОПУ БС'!O406</f>
        <v>19.02742618</v>
      </c>
      <c r="BG406" s="56">
        <f>'ОПУ БС'!$G406/12*'ОПУ БС'!P406</f>
        <v>20.31017401</v>
      </c>
      <c r="BH406" s="56">
        <f>'ОПУ БС'!$G406/12*'ОПУ БС'!Q406</f>
        <v>21.59292184</v>
      </c>
      <c r="BI406" s="56">
        <f>'ОПУ БС'!$G406/12*'ОПУ БС'!R406</f>
        <v>24.79979143</v>
      </c>
      <c r="BJ406" s="56">
        <f>'ОПУ БС'!$G406/12*'ОПУ БС'!S406</f>
        <v>24.15841751</v>
      </c>
      <c r="BK406" s="56">
        <f>'ОПУ БС'!$G406/12*'ОПУ БС'!T406</f>
        <v>22.44808707</v>
      </c>
      <c r="BL406" s="56">
        <f>'ОПУ БС'!$G406/12*'ОПУ БС'!U406</f>
        <v>21.16533923</v>
      </c>
      <c r="BM406" s="56">
        <f>'ОПУ БС'!$G406/12*'ОПУ БС'!V406</f>
        <v>22.44808707</v>
      </c>
      <c r="BN406" s="56">
        <f>'ОПУ БС'!$G406/12*'ОПУ БС'!W406</f>
        <v>26.72391317</v>
      </c>
      <c r="BO406" s="10">
        <f t="shared" si="29"/>
        <v>256.5495665</v>
      </c>
      <c r="BP406" s="56">
        <f>'ОПУ БС'!$H406/12*'ОПУ БС'!L406</f>
        <v>15.19425087</v>
      </c>
      <c r="BQ406" s="56">
        <f>'ОПУ БС'!$H406/12*'ОПУ БС'!M406</f>
        <v>16.59372134</v>
      </c>
      <c r="BR406" s="56">
        <f>'ОПУ БС'!$H406/12*'ОПУ БС'!N406</f>
        <v>18.59296488</v>
      </c>
      <c r="BS406" s="56">
        <f>'ОПУ БС'!$H406/12*'ОПУ БС'!O406</f>
        <v>17.79326747</v>
      </c>
      <c r="BT406" s="56">
        <f>'ОПУ БС'!$H406/12*'ОПУ БС'!P406</f>
        <v>18.99281359</v>
      </c>
      <c r="BU406" s="56">
        <f>'ОПУ БС'!$H406/12*'ОПУ БС'!Q406</f>
        <v>20.19235971</v>
      </c>
      <c r="BV406" s="56">
        <f>'ОПУ БС'!$H406/12*'ОПУ БС'!R406</f>
        <v>23.19122501</v>
      </c>
      <c r="BW406" s="56">
        <f>'ОПУ БС'!$H406/12*'ОПУ БС'!S406</f>
        <v>22.59145195</v>
      </c>
      <c r="BX406" s="56">
        <f>'ОПУ БС'!$H406/12*'ОПУ БС'!T406</f>
        <v>20.99205712</v>
      </c>
      <c r="BY406" s="56">
        <f>'ОПУ БС'!$H406/12*'ОПУ БС'!U406</f>
        <v>19.792511</v>
      </c>
      <c r="BZ406" s="56">
        <f>'ОПУ БС'!$H406/12*'ОПУ БС'!V406</f>
        <v>20.99205712</v>
      </c>
      <c r="CA406" s="56">
        <f>'ОПУ БС'!$H406/12*'ОПУ БС'!W406</f>
        <v>24.99054419</v>
      </c>
      <c r="CB406" s="10">
        <f t="shared" si="31"/>
        <v>239.9092243</v>
      </c>
      <c r="CC406" s="56">
        <f>'ОПУ БС'!$I406/12*'ОПУ БС'!L406</f>
        <v>14.15950059</v>
      </c>
      <c r="CD406" s="56">
        <f>'ОПУ БС'!$I406/12*'ОПУ БС'!M406</f>
        <v>15.46366511</v>
      </c>
      <c r="CE406" s="56">
        <f>'ОПУ БС'!$I406/12*'ОПУ БС'!N406</f>
        <v>17.3267573</v>
      </c>
      <c r="CF406" s="56">
        <f>'ОПУ БС'!$I406/12*'ОПУ БС'!O406</f>
        <v>16.58152042</v>
      </c>
      <c r="CG406" s="56">
        <f>'ОПУ БС'!$I406/12*'ОПУ БС'!P406</f>
        <v>17.69937573</v>
      </c>
      <c r="CH406" s="56">
        <f>'ОПУ БС'!$I406/12*'ОПУ БС'!Q406</f>
        <v>18.81723104</v>
      </c>
      <c r="CI406" s="56">
        <f>'ОПУ БС'!$I406/12*'ОПУ БС'!R406</f>
        <v>21.61186932</v>
      </c>
      <c r="CJ406" s="56">
        <f>'ОПУ БС'!$I406/12*'ОПУ БС'!S406</f>
        <v>21.05294166</v>
      </c>
      <c r="CK406" s="56">
        <f>'ОПУ БС'!$I406/12*'ОПУ БС'!T406</f>
        <v>19.56246792</v>
      </c>
      <c r="CL406" s="56">
        <f>'ОПУ БС'!$I406/12*'ОПУ БС'!U406</f>
        <v>18.44461261</v>
      </c>
      <c r="CM406" s="56">
        <f>'ОПУ БС'!$I406/12*'ОПУ БС'!V406</f>
        <v>19.56246792</v>
      </c>
      <c r="CN406" s="56">
        <f>'ОПУ БС'!$I406/12*'ОПУ БС'!W406</f>
        <v>23.28865228</v>
      </c>
      <c r="CO406" s="10">
        <f t="shared" si="33"/>
        <v>223.5710619</v>
      </c>
      <c r="CP406" s="2"/>
      <c r="CQ406" s="2"/>
      <c r="CR406" s="48">
        <f>O406-'ОПУ БС'!C406</f>
        <v>0</v>
      </c>
      <c r="CS406" s="48">
        <f>AB406-'ОПУ БС'!D406</f>
        <v>0</v>
      </c>
      <c r="CT406" s="48">
        <f>AO406-'ОПУ БС'!E406</f>
        <v>0</v>
      </c>
      <c r="CU406" s="48">
        <f>BB406-'ОПУ БС'!F406</f>
        <v>0</v>
      </c>
      <c r="CV406" s="48">
        <f>BO406-'ОПУ БС'!G406</f>
        <v>0</v>
      </c>
      <c r="CW406" s="48">
        <f>CB406-'ОПУ БС'!H406</f>
        <v>0</v>
      </c>
      <c r="CX406" s="48">
        <f>CO406-'ОПУ БС'!I406</f>
        <v>0</v>
      </c>
      <c r="CY406" s="2"/>
      <c r="CZ406" s="2"/>
      <c r="DA406" s="57"/>
      <c r="DB406" s="57"/>
      <c r="DC406" s="57"/>
      <c r="DD406" s="57"/>
      <c r="DE406" s="57"/>
      <c r="DF406" s="57"/>
      <c r="DG406" s="57"/>
      <c r="DH406" s="57"/>
      <c r="DI406" s="57"/>
      <c r="DJ406" s="57"/>
      <c r="DK406" s="57"/>
      <c r="DL406" s="57"/>
      <c r="DM406" s="55">
        <f t="shared" si="35"/>
        <v>0</v>
      </c>
      <c r="DN406" s="57"/>
      <c r="DO406" s="57"/>
      <c r="DP406" s="57"/>
      <c r="DQ406" s="57"/>
      <c r="DR406" s="57"/>
      <c r="DS406" s="57"/>
      <c r="DT406" s="57"/>
      <c r="DU406" s="57"/>
      <c r="DV406" s="57"/>
      <c r="DW406" s="57"/>
      <c r="DX406" s="57"/>
      <c r="DY406" s="57"/>
      <c r="DZ406" s="50">
        <f t="shared" si="37"/>
        <v>0</v>
      </c>
      <c r="EA406" s="57"/>
      <c r="EB406" s="57"/>
      <c r="EC406" s="57"/>
      <c r="ED406" s="57"/>
      <c r="EE406" s="57"/>
      <c r="EF406" s="57"/>
      <c r="EG406" s="57"/>
      <c r="EH406" s="57"/>
      <c r="EI406" s="57"/>
      <c r="EJ406" s="57"/>
      <c r="EK406" s="57"/>
      <c r="EL406" s="57"/>
      <c r="EM406" s="50">
        <f t="shared" si="39"/>
        <v>0</v>
      </c>
      <c r="EN406" s="57"/>
      <c r="EO406" s="57"/>
      <c r="EP406" s="57"/>
      <c r="EQ406" s="57"/>
      <c r="ER406" s="57"/>
      <c r="ES406" s="57"/>
      <c r="ET406" s="57"/>
      <c r="EU406" s="57"/>
      <c r="EV406" s="57"/>
      <c r="EW406" s="57"/>
      <c r="EX406" s="57"/>
      <c r="EY406" s="57"/>
      <c r="EZ406" s="51">
        <f t="shared" si="41"/>
        <v>0</v>
      </c>
      <c r="FA406" s="57"/>
      <c r="FB406" s="57"/>
      <c r="FC406" s="57"/>
      <c r="FD406" s="57"/>
      <c r="FE406" s="57"/>
      <c r="FF406" s="57"/>
      <c r="FG406" s="57"/>
      <c r="FH406" s="57"/>
      <c r="FI406" s="57"/>
      <c r="FJ406" s="57"/>
      <c r="FK406" s="57"/>
      <c r="FL406" s="57"/>
      <c r="FM406" s="51">
        <f t="shared" si="43"/>
        <v>0</v>
      </c>
      <c r="FN406" s="2"/>
      <c r="FO406" s="2"/>
      <c r="FP406" s="56">
        <f t="shared" ref="FP406:GA406" si="5833">C406</f>
        <v>15.97991301</v>
      </c>
      <c r="FQ406" s="56">
        <f t="shared" si="5833"/>
        <v>17.45174711</v>
      </c>
      <c r="FR406" s="56">
        <f t="shared" si="5833"/>
        <v>19.55436724</v>
      </c>
      <c r="FS406" s="56">
        <f t="shared" si="5833"/>
        <v>18.71331918</v>
      </c>
      <c r="FT406" s="56">
        <f t="shared" si="5833"/>
        <v>19.97489126</v>
      </c>
      <c r="FU406" s="56">
        <f t="shared" si="5833"/>
        <v>21.23646334</v>
      </c>
      <c r="FV406" s="56">
        <f t="shared" si="5833"/>
        <v>24.39039354</v>
      </c>
      <c r="FW406" s="56">
        <f t="shared" si="5833"/>
        <v>23.7596075</v>
      </c>
      <c r="FX406" s="56">
        <f t="shared" si="5833"/>
        <v>22.0775114</v>
      </c>
      <c r="FY406" s="56">
        <f t="shared" si="5833"/>
        <v>20.81593932</v>
      </c>
      <c r="FZ406" s="56">
        <f t="shared" si="5833"/>
        <v>22.0775114</v>
      </c>
      <c r="GA406" s="56">
        <f t="shared" si="5833"/>
        <v>26.28275166</v>
      </c>
      <c r="GB406" s="52">
        <f t="shared" si="45"/>
        <v>252.314416</v>
      </c>
      <c r="GC406" s="56">
        <f t="shared" ref="GC406:GN406" si="5834">P406</f>
        <v>16.28540073</v>
      </c>
      <c r="GD406" s="56">
        <f t="shared" si="5834"/>
        <v>17.78537185</v>
      </c>
      <c r="GE406" s="56">
        <f t="shared" si="5834"/>
        <v>19.92818773</v>
      </c>
      <c r="GF406" s="56">
        <f t="shared" si="5834"/>
        <v>19.07106138</v>
      </c>
      <c r="GG406" s="56">
        <f t="shared" si="5834"/>
        <v>20.35675091</v>
      </c>
      <c r="GH406" s="56">
        <f t="shared" si="5834"/>
        <v>21.64244044</v>
      </c>
      <c r="GI406" s="56">
        <f t="shared" si="5834"/>
        <v>24.85666427</v>
      </c>
      <c r="GJ406" s="56">
        <f t="shared" si="5834"/>
        <v>24.2138195</v>
      </c>
      <c r="GK406" s="56">
        <f t="shared" si="5834"/>
        <v>22.49956679</v>
      </c>
      <c r="GL406" s="56">
        <f t="shared" si="5834"/>
        <v>21.21387726</v>
      </c>
      <c r="GM406" s="56">
        <f t="shared" si="5834"/>
        <v>22.49956679</v>
      </c>
      <c r="GN406" s="56">
        <f t="shared" si="5834"/>
        <v>26.78519856</v>
      </c>
      <c r="GO406" s="52">
        <f t="shared" si="47"/>
        <v>257.1379062</v>
      </c>
      <c r="GP406" s="8">
        <f t="shared" ref="GP406:HA406" si="5835">AC406+DA406</f>
        <v>16.894505</v>
      </c>
      <c r="GQ406" s="8">
        <f t="shared" si="5835"/>
        <v>18.45057783</v>
      </c>
      <c r="GR406" s="8">
        <f t="shared" si="5835"/>
        <v>20.67353901</v>
      </c>
      <c r="GS406" s="8">
        <f t="shared" si="5835"/>
        <v>19.78435454</v>
      </c>
      <c r="GT406" s="8">
        <f t="shared" si="5835"/>
        <v>21.11813125</v>
      </c>
      <c r="GU406" s="8">
        <f t="shared" si="5835"/>
        <v>22.45190796</v>
      </c>
      <c r="GV406" s="8">
        <f t="shared" si="5835"/>
        <v>25.78634974</v>
      </c>
      <c r="GW406" s="8">
        <f t="shared" si="5835"/>
        <v>25.11946138</v>
      </c>
      <c r="GX406" s="8">
        <f t="shared" si="5835"/>
        <v>23.34109243</v>
      </c>
      <c r="GY406" s="8">
        <f t="shared" si="5835"/>
        <v>22.00731572</v>
      </c>
      <c r="GZ406" s="8">
        <f t="shared" si="5835"/>
        <v>23.34109243</v>
      </c>
      <c r="HA406" s="8">
        <f t="shared" si="5835"/>
        <v>27.7870148</v>
      </c>
      <c r="HB406" s="52">
        <f t="shared" si="49"/>
        <v>266.7553421</v>
      </c>
      <c r="HC406" s="8">
        <f t="shared" ref="HC406:HN406" si="5836">AP406+DN406</f>
        <v>16.82303104</v>
      </c>
      <c r="HD406" s="8">
        <f t="shared" si="5836"/>
        <v>18.37252074</v>
      </c>
      <c r="HE406" s="8">
        <f t="shared" si="5836"/>
        <v>20.58607746</v>
      </c>
      <c r="HF406" s="8">
        <f t="shared" si="5836"/>
        <v>19.70065477</v>
      </c>
      <c r="HG406" s="8">
        <f t="shared" si="5836"/>
        <v>21.0287888</v>
      </c>
      <c r="HH406" s="8">
        <f t="shared" si="5836"/>
        <v>22.35692283</v>
      </c>
      <c r="HI406" s="8">
        <f t="shared" si="5836"/>
        <v>25.67725791</v>
      </c>
      <c r="HJ406" s="8">
        <f t="shared" si="5836"/>
        <v>25.01319089</v>
      </c>
      <c r="HK406" s="8">
        <f t="shared" si="5836"/>
        <v>23.24234552</v>
      </c>
      <c r="HL406" s="8">
        <f t="shared" si="5836"/>
        <v>21.91421149</v>
      </c>
      <c r="HM406" s="8">
        <f t="shared" si="5836"/>
        <v>23.24234552</v>
      </c>
      <c r="HN406" s="8">
        <f t="shared" si="5836"/>
        <v>27.66945895</v>
      </c>
      <c r="HO406" s="52">
        <f t="shared" si="51"/>
        <v>265.6268059</v>
      </c>
      <c r="HP406" s="8">
        <f t="shared" ref="HP406:IA406" si="5837">BC406+EA406</f>
        <v>16.24813921</v>
      </c>
      <c r="HQ406" s="8">
        <f t="shared" si="5837"/>
        <v>17.74467835</v>
      </c>
      <c r="HR406" s="8">
        <f t="shared" si="5837"/>
        <v>19.8825914</v>
      </c>
      <c r="HS406" s="8">
        <f t="shared" si="5837"/>
        <v>19.02742618</v>
      </c>
      <c r="HT406" s="8">
        <f t="shared" si="5837"/>
        <v>20.31017401</v>
      </c>
      <c r="HU406" s="8">
        <f t="shared" si="5837"/>
        <v>21.59292184</v>
      </c>
      <c r="HV406" s="8">
        <f t="shared" si="5837"/>
        <v>24.79979143</v>
      </c>
      <c r="HW406" s="8">
        <f t="shared" si="5837"/>
        <v>24.15841751</v>
      </c>
      <c r="HX406" s="8">
        <f t="shared" si="5837"/>
        <v>22.44808707</v>
      </c>
      <c r="HY406" s="8">
        <f t="shared" si="5837"/>
        <v>21.16533923</v>
      </c>
      <c r="HZ406" s="8">
        <f t="shared" si="5837"/>
        <v>22.44808707</v>
      </c>
      <c r="IA406" s="8">
        <f t="shared" si="5837"/>
        <v>26.72391317</v>
      </c>
      <c r="IB406" s="52">
        <f t="shared" si="53"/>
        <v>256.5495665</v>
      </c>
      <c r="IC406" s="8">
        <f t="shared" ref="IC406:IN406" si="5838">BP406+EN406</f>
        <v>15.19425087</v>
      </c>
      <c r="ID406" s="8">
        <f t="shared" si="5838"/>
        <v>16.59372134</v>
      </c>
      <c r="IE406" s="8">
        <f t="shared" si="5838"/>
        <v>18.59296488</v>
      </c>
      <c r="IF406" s="8">
        <f t="shared" si="5838"/>
        <v>17.79326747</v>
      </c>
      <c r="IG406" s="8">
        <f t="shared" si="5838"/>
        <v>18.99281359</v>
      </c>
      <c r="IH406" s="8">
        <f t="shared" si="5838"/>
        <v>20.19235971</v>
      </c>
      <c r="II406" s="8">
        <f t="shared" si="5838"/>
        <v>23.19122501</v>
      </c>
      <c r="IJ406" s="8">
        <f t="shared" si="5838"/>
        <v>22.59145195</v>
      </c>
      <c r="IK406" s="8">
        <f t="shared" si="5838"/>
        <v>20.99205712</v>
      </c>
      <c r="IL406" s="8">
        <f t="shared" si="5838"/>
        <v>19.792511</v>
      </c>
      <c r="IM406" s="8">
        <f t="shared" si="5838"/>
        <v>20.99205712</v>
      </c>
      <c r="IN406" s="8">
        <f t="shared" si="5838"/>
        <v>24.99054419</v>
      </c>
      <c r="IO406" s="52">
        <f t="shared" si="55"/>
        <v>239.9092243</v>
      </c>
      <c r="IP406" s="8">
        <f t="shared" ref="IP406:JA406" si="5839">CC406+FA406</f>
        <v>14.15950059</v>
      </c>
      <c r="IQ406" s="8">
        <f t="shared" si="5839"/>
        <v>15.46366511</v>
      </c>
      <c r="IR406" s="8">
        <f t="shared" si="5839"/>
        <v>17.3267573</v>
      </c>
      <c r="IS406" s="8">
        <f t="shared" si="5839"/>
        <v>16.58152042</v>
      </c>
      <c r="IT406" s="8">
        <f t="shared" si="5839"/>
        <v>17.69937573</v>
      </c>
      <c r="IU406" s="8">
        <f t="shared" si="5839"/>
        <v>18.81723104</v>
      </c>
      <c r="IV406" s="8">
        <f t="shared" si="5839"/>
        <v>21.61186932</v>
      </c>
      <c r="IW406" s="8">
        <f t="shared" si="5839"/>
        <v>21.05294166</v>
      </c>
      <c r="IX406" s="8">
        <f t="shared" si="5839"/>
        <v>19.56246792</v>
      </c>
      <c r="IY406" s="8">
        <f t="shared" si="5839"/>
        <v>18.44461261</v>
      </c>
      <c r="IZ406" s="8">
        <f t="shared" si="5839"/>
        <v>19.56246792</v>
      </c>
      <c r="JA406" s="8">
        <f t="shared" si="5839"/>
        <v>23.28865228</v>
      </c>
      <c r="JB406" s="52">
        <f t="shared" si="57"/>
        <v>223.5710619</v>
      </c>
      <c r="JC406" s="2"/>
      <c r="JD406" s="2"/>
      <c r="JE406" s="19">
        <f t="shared" si="58"/>
        <v>0</v>
      </c>
      <c r="JF406" s="19">
        <f t="shared" si="59"/>
        <v>0</v>
      </c>
      <c r="JG406" s="48">
        <f t="shared" si="60"/>
        <v>0</v>
      </c>
      <c r="JH406" s="48">
        <f t="shared" si="61"/>
        <v>0</v>
      </c>
      <c r="JI406" s="48">
        <f t="shared" si="62"/>
        <v>0</v>
      </c>
      <c r="JJ406" s="48">
        <f t="shared" si="63"/>
        <v>0</v>
      </c>
      <c r="JK406" s="48">
        <f t="shared" si="64"/>
        <v>0</v>
      </c>
    </row>
    <row r="407" ht="19.5" customHeight="1" outlineLevel="1">
      <c r="A407" s="2"/>
      <c r="B407" s="13" t="s">
        <v>26</v>
      </c>
      <c r="C407" s="56">
        <f>'ОПУ БС'!$C407/12*'ОПУ БС'!L407</f>
        <v>9.915135017</v>
      </c>
      <c r="D407" s="56">
        <f>'ОПУ БС'!$C407/12*'ОПУ БС'!M407</f>
        <v>10.82837114</v>
      </c>
      <c r="E407" s="56">
        <f>'ОПУ БС'!$C407/12*'ОПУ БС'!N407</f>
        <v>12.13299417</v>
      </c>
      <c r="F407" s="56">
        <f>'ОПУ БС'!$C407/12*'ОПУ БС'!O407</f>
        <v>12.13299417</v>
      </c>
      <c r="G407" s="56">
        <f>'ОПУ БС'!$C407/12*'ОПУ БС'!P407</f>
        <v>12.13299417</v>
      </c>
      <c r="H407" s="56">
        <f>'ОПУ БС'!$C407/12*'ОПУ БС'!Q407</f>
        <v>13.17669259</v>
      </c>
      <c r="I407" s="56">
        <f>'ОПУ БС'!$C407/12*'ОПУ БС'!R407</f>
        <v>15.13362713</v>
      </c>
      <c r="J407" s="56">
        <f>'ОПУ БС'!$C407/12*'ОПУ БС'!S407</f>
        <v>14.74224022</v>
      </c>
      <c r="K407" s="56">
        <f>'ОПУ БС'!$C407/12*'ОПУ БС'!T407</f>
        <v>13.6985418</v>
      </c>
      <c r="L407" s="56">
        <f>'ОПУ БС'!$C407/12*'ОПУ БС'!U407</f>
        <v>12.91576798</v>
      </c>
      <c r="M407" s="56">
        <f>'ОПУ БС'!$C407/12*'ОПУ БС'!V407</f>
        <v>13.43761719</v>
      </c>
      <c r="N407" s="56">
        <f>'ОПУ БС'!$C407/12*'ОПУ БС'!W407</f>
        <v>16.30778786</v>
      </c>
      <c r="O407" s="10">
        <f t="shared" si="21"/>
        <v>156.5547634</v>
      </c>
      <c r="P407" s="56">
        <f>'ОПУ БС'!$D407/12*'ОПУ БС'!L407</f>
        <v>13.11620317</v>
      </c>
      <c r="Q407" s="56">
        <f>'ОПУ БС'!$D407/12*'ОПУ БС'!M407</f>
        <v>14.32427452</v>
      </c>
      <c r="R407" s="56">
        <f>'ОПУ БС'!$D407/12*'ОПУ БС'!N407</f>
        <v>16.05009072</v>
      </c>
      <c r="S407" s="56">
        <f>'ОПУ БС'!$D407/12*'ОПУ БС'!O407</f>
        <v>16.05009072</v>
      </c>
      <c r="T407" s="56">
        <f>'ОПУ БС'!$D407/12*'ОПУ БС'!P407</f>
        <v>16.05009072</v>
      </c>
      <c r="U407" s="56">
        <f>'ОПУ БС'!$D407/12*'ОПУ БС'!Q407</f>
        <v>17.43074369</v>
      </c>
      <c r="V407" s="56">
        <f>'ОПУ БС'!$D407/12*'ОПУ БС'!R407</f>
        <v>20.019468</v>
      </c>
      <c r="W407" s="56">
        <f>'ОПУ БС'!$D407/12*'ОПУ БС'!S407</f>
        <v>19.50172314</v>
      </c>
      <c r="X407" s="56">
        <f>'ОПУ БС'!$D407/12*'ОПУ БС'!T407</f>
        <v>18.12107017</v>
      </c>
      <c r="Y407" s="56">
        <f>'ОПУ БС'!$D407/12*'ОПУ БС'!U407</f>
        <v>17.08558045</v>
      </c>
      <c r="Z407" s="56">
        <f>'ОПУ БС'!$D407/12*'ОПУ БС'!V407</f>
        <v>17.77590693</v>
      </c>
      <c r="AA407" s="56">
        <f>'ОПУ БС'!$D407/12*'ОПУ БС'!W407</f>
        <v>21.57270258</v>
      </c>
      <c r="AB407" s="10">
        <f t="shared" si="23"/>
        <v>207.0979448</v>
      </c>
      <c r="AC407" s="56">
        <f>'ОПУ БС'!$E407/12*'ОПУ БС'!L407</f>
        <v>15.69484331</v>
      </c>
      <c r="AD407" s="56">
        <f>'ОПУ БС'!$E407/12*'ОПУ БС'!M407</f>
        <v>17.14042099</v>
      </c>
      <c r="AE407" s="56">
        <f>'ОПУ БС'!$E407/12*'ОПУ БС'!N407</f>
        <v>19.20553195</v>
      </c>
      <c r="AF407" s="56">
        <f>'ОПУ БС'!$E407/12*'ОПУ БС'!O407</f>
        <v>19.20553195</v>
      </c>
      <c r="AG407" s="56">
        <f>'ОПУ БС'!$E407/12*'ОПУ БС'!P407</f>
        <v>19.20553195</v>
      </c>
      <c r="AH407" s="56">
        <f>'ОПУ БС'!$E407/12*'ОПУ БС'!Q407</f>
        <v>20.85762072</v>
      </c>
      <c r="AI407" s="56">
        <f>'ОПУ БС'!$E407/12*'ОПУ БС'!R407</f>
        <v>23.95528716</v>
      </c>
      <c r="AJ407" s="56">
        <f>'ОПУ БС'!$E407/12*'ОПУ БС'!S407</f>
        <v>23.33575387</v>
      </c>
      <c r="AK407" s="56">
        <f>'ОПУ БС'!$E407/12*'ОПУ БС'!T407</f>
        <v>21.6836651</v>
      </c>
      <c r="AL407" s="56">
        <f>'ОПУ БС'!$E407/12*'ОПУ БС'!U407</f>
        <v>20.44459852</v>
      </c>
      <c r="AM407" s="56">
        <f>'ОПУ БС'!$E407/12*'ОПУ БС'!V407</f>
        <v>21.27064291</v>
      </c>
      <c r="AN407" s="56">
        <f>'ОПУ БС'!$E407/12*'ОПУ БС'!W407</f>
        <v>25.81388703</v>
      </c>
      <c r="AO407" s="10">
        <f t="shared" si="25"/>
        <v>247.8133155</v>
      </c>
      <c r="AP407" s="56">
        <f>'ОПУ БС'!$F407/12*'ОПУ БС'!L407</f>
        <v>17.28767419</v>
      </c>
      <c r="AQ407" s="56">
        <f>'ОПУ БС'!$F407/12*'ОПУ БС'!M407</f>
        <v>18.87995997</v>
      </c>
      <c r="AR407" s="56">
        <f>'ОПУ БС'!$F407/12*'ОПУ БС'!N407</f>
        <v>21.15465394</v>
      </c>
      <c r="AS407" s="56">
        <f>'ОПУ БС'!$F407/12*'ОПУ БС'!O407</f>
        <v>21.15465394</v>
      </c>
      <c r="AT407" s="56">
        <f>'ОПУ БС'!$F407/12*'ОПУ БС'!P407</f>
        <v>21.15465394</v>
      </c>
      <c r="AU407" s="56">
        <f>'ОПУ БС'!$F407/12*'ОПУ БС'!Q407</f>
        <v>22.97440912</v>
      </c>
      <c r="AV407" s="56">
        <f>'ОПУ БС'!$F407/12*'ОПУ БС'!R407</f>
        <v>26.38645007</v>
      </c>
      <c r="AW407" s="56">
        <f>'ОПУ БС'!$F407/12*'ОПУ БС'!S407</f>
        <v>25.70404188</v>
      </c>
      <c r="AX407" s="56">
        <f>'ОПУ БС'!$F407/12*'ОПУ БС'!T407</f>
        <v>23.88428671</v>
      </c>
      <c r="AY407" s="56">
        <f>'ОПУ БС'!$F407/12*'ОПУ БС'!U407</f>
        <v>22.51947032</v>
      </c>
      <c r="AZ407" s="56">
        <f>'ОПУ БС'!$F407/12*'ОПУ БС'!V407</f>
        <v>23.42934791</v>
      </c>
      <c r="BA407" s="56">
        <f>'ОПУ БС'!$F407/12*'ОПУ БС'!W407</f>
        <v>28.43367465</v>
      </c>
      <c r="BB407" s="10">
        <f t="shared" si="27"/>
        <v>272.9632766</v>
      </c>
      <c r="BC407" s="56">
        <f>'ОПУ БС'!$G407/12*'ОПУ БС'!L407</f>
        <v>18.10366108</v>
      </c>
      <c r="BD407" s="56">
        <f>'ОПУ БС'!$G407/12*'ОПУ БС'!M407</f>
        <v>19.77110355</v>
      </c>
      <c r="BE407" s="56">
        <f>'ОПУ БС'!$G407/12*'ОПУ БС'!N407</f>
        <v>22.15316421</v>
      </c>
      <c r="BF407" s="56">
        <f>'ОПУ БС'!$G407/12*'ОПУ БС'!O407</f>
        <v>22.15316421</v>
      </c>
      <c r="BG407" s="56">
        <f>'ОПУ БС'!$G407/12*'ОПУ БС'!P407</f>
        <v>22.15316421</v>
      </c>
      <c r="BH407" s="56">
        <f>'ОПУ БС'!$G407/12*'ОПУ БС'!Q407</f>
        <v>24.05881275</v>
      </c>
      <c r="BI407" s="56">
        <f>'ОПУ БС'!$G407/12*'ОПУ БС'!R407</f>
        <v>27.63190375</v>
      </c>
      <c r="BJ407" s="56">
        <f>'ОПУ БС'!$G407/12*'ОПУ БС'!S407</f>
        <v>26.91728555</v>
      </c>
      <c r="BK407" s="56">
        <f>'ОПУ БС'!$G407/12*'ОПУ БС'!T407</f>
        <v>25.01163702</v>
      </c>
      <c r="BL407" s="56">
        <f>'ОПУ БС'!$G407/12*'ОПУ БС'!U407</f>
        <v>23.58240061</v>
      </c>
      <c r="BM407" s="56">
        <f>'ОПУ БС'!$G407/12*'ОПУ БС'!V407</f>
        <v>24.53522488</v>
      </c>
      <c r="BN407" s="56">
        <f>'ОПУ БС'!$G407/12*'ОПУ БС'!W407</f>
        <v>29.77575835</v>
      </c>
      <c r="BO407" s="10">
        <f t="shared" si="29"/>
        <v>285.8472802</v>
      </c>
      <c r="BP407" s="56">
        <f>'ОПУ БС'!$H407/12*'ОПУ БС'!L407</f>
        <v>18.32146613</v>
      </c>
      <c r="BQ407" s="56">
        <f>'ОПУ БС'!$H407/12*'ОПУ БС'!M407</f>
        <v>20.00896958</v>
      </c>
      <c r="BR407" s="56">
        <f>'ОПУ БС'!$H407/12*'ОПУ БС'!N407</f>
        <v>22.41968881</v>
      </c>
      <c r="BS407" s="56">
        <f>'ОПУ БС'!$H407/12*'ОПУ БС'!O407</f>
        <v>22.41968881</v>
      </c>
      <c r="BT407" s="56">
        <f>'ОПУ БС'!$H407/12*'ОПУ БС'!P407</f>
        <v>22.41968881</v>
      </c>
      <c r="BU407" s="56">
        <f>'ОПУ БС'!$H407/12*'ОПУ БС'!Q407</f>
        <v>24.34826419</v>
      </c>
      <c r="BV407" s="56">
        <f>'ОПУ БС'!$H407/12*'ОПУ БС'!R407</f>
        <v>27.96434303</v>
      </c>
      <c r="BW407" s="56">
        <f>'ОПУ БС'!$H407/12*'ОПУ БС'!S407</f>
        <v>27.24112727</v>
      </c>
      <c r="BX407" s="56">
        <f>'ОПУ БС'!$H407/12*'ОПУ БС'!T407</f>
        <v>25.31255188</v>
      </c>
      <c r="BY407" s="56">
        <f>'ОПУ БС'!$H407/12*'ОПУ БС'!U407</f>
        <v>23.86612035</v>
      </c>
      <c r="BZ407" s="56">
        <f>'ОПУ БС'!$H407/12*'ОПУ БС'!V407</f>
        <v>24.83040804</v>
      </c>
      <c r="CA407" s="56">
        <f>'ОПУ БС'!$H407/12*'ОПУ БС'!W407</f>
        <v>30.13399034</v>
      </c>
      <c r="CB407" s="10">
        <f t="shared" si="31"/>
        <v>289.2863073</v>
      </c>
      <c r="CC407" s="56">
        <f>'ОПУ БС'!$I407/12*'ОПУ БС'!L407</f>
        <v>18.15963029</v>
      </c>
      <c r="CD407" s="56">
        <f>'ОПУ БС'!$I407/12*'ОПУ БС'!M407</f>
        <v>19.83222781</v>
      </c>
      <c r="CE407" s="56">
        <f>'ОПУ БС'!$I407/12*'ОПУ БС'!N407</f>
        <v>22.22165285</v>
      </c>
      <c r="CF407" s="56">
        <f>'ОПУ БС'!$I407/12*'ОПУ БС'!O407</f>
        <v>22.22165285</v>
      </c>
      <c r="CG407" s="56">
        <f>'ОПУ БС'!$I407/12*'ОПУ БС'!P407</f>
        <v>22.22165285</v>
      </c>
      <c r="CH407" s="56">
        <f>'ОПУ БС'!$I407/12*'ОПУ БС'!Q407</f>
        <v>24.13319288</v>
      </c>
      <c r="CI407" s="56">
        <f>'ОПУ БС'!$I407/12*'ОПУ БС'!R407</f>
        <v>27.71733044</v>
      </c>
      <c r="CJ407" s="56">
        <f>'ОПУ БС'!$I407/12*'ОПУ БС'!S407</f>
        <v>27.00050293</v>
      </c>
      <c r="CK407" s="56">
        <f>'ОПУ БС'!$I407/12*'ОПУ БС'!T407</f>
        <v>25.0889629</v>
      </c>
      <c r="CL407" s="56">
        <f>'ОПУ БС'!$I407/12*'ОПУ БС'!U407</f>
        <v>23.65530787</v>
      </c>
      <c r="CM407" s="56">
        <f>'ОПУ БС'!$I407/12*'ОПУ БС'!V407</f>
        <v>24.61107789</v>
      </c>
      <c r="CN407" s="56">
        <f>'ОПУ БС'!$I407/12*'ОПУ БС'!W407</f>
        <v>29.86781297</v>
      </c>
      <c r="CO407" s="10">
        <f t="shared" si="33"/>
        <v>286.7310045</v>
      </c>
      <c r="CP407" s="2"/>
      <c r="CQ407" s="2"/>
      <c r="CR407" s="48">
        <f>O407-'ОПУ БС'!C407</f>
        <v>0</v>
      </c>
      <c r="CS407" s="48">
        <f>AB407-'ОПУ БС'!D407</f>
        <v>0</v>
      </c>
      <c r="CT407" s="48">
        <f>AO407-'ОПУ БС'!E407</f>
        <v>0</v>
      </c>
      <c r="CU407" s="48">
        <f>BB407-'ОПУ БС'!F407</f>
        <v>0</v>
      </c>
      <c r="CV407" s="48">
        <f>BO407-'ОПУ БС'!G407</f>
        <v>0</v>
      </c>
      <c r="CW407" s="48">
        <f>CB407-'ОПУ БС'!H407</f>
        <v>0</v>
      </c>
      <c r="CX407" s="48">
        <f>CO407-'ОПУ БС'!I407</f>
        <v>0</v>
      </c>
      <c r="CY407" s="2"/>
      <c r="CZ407" s="2"/>
      <c r="DA407" s="57"/>
      <c r="DB407" s="57"/>
      <c r="DC407" s="57"/>
      <c r="DD407" s="57"/>
      <c r="DE407" s="57"/>
      <c r="DF407" s="57"/>
      <c r="DG407" s="57"/>
      <c r="DH407" s="57"/>
      <c r="DI407" s="57"/>
      <c r="DJ407" s="57"/>
      <c r="DK407" s="57"/>
      <c r="DL407" s="57"/>
      <c r="DM407" s="55">
        <f t="shared" si="35"/>
        <v>0</v>
      </c>
      <c r="DN407" s="57"/>
      <c r="DO407" s="57"/>
      <c r="DP407" s="57"/>
      <c r="DQ407" s="57"/>
      <c r="DR407" s="57"/>
      <c r="DS407" s="57"/>
      <c r="DT407" s="57"/>
      <c r="DU407" s="57"/>
      <c r="DV407" s="57"/>
      <c r="DW407" s="57"/>
      <c r="DX407" s="57"/>
      <c r="DY407" s="57"/>
      <c r="DZ407" s="50">
        <f t="shared" si="37"/>
        <v>0</v>
      </c>
      <c r="EA407" s="57"/>
      <c r="EB407" s="57"/>
      <c r="EC407" s="57"/>
      <c r="ED407" s="57"/>
      <c r="EE407" s="57"/>
      <c r="EF407" s="57"/>
      <c r="EG407" s="57"/>
      <c r="EH407" s="57"/>
      <c r="EI407" s="57"/>
      <c r="EJ407" s="57"/>
      <c r="EK407" s="57"/>
      <c r="EL407" s="57"/>
      <c r="EM407" s="50">
        <f t="shared" si="39"/>
        <v>0</v>
      </c>
      <c r="EN407" s="57"/>
      <c r="EO407" s="57"/>
      <c r="EP407" s="57"/>
      <c r="EQ407" s="57"/>
      <c r="ER407" s="57"/>
      <c r="ES407" s="57"/>
      <c r="ET407" s="57"/>
      <c r="EU407" s="57"/>
      <c r="EV407" s="57"/>
      <c r="EW407" s="57"/>
      <c r="EX407" s="57"/>
      <c r="EY407" s="57"/>
      <c r="EZ407" s="51">
        <f t="shared" si="41"/>
        <v>0</v>
      </c>
      <c r="FA407" s="57"/>
      <c r="FB407" s="57"/>
      <c r="FC407" s="57"/>
      <c r="FD407" s="57"/>
      <c r="FE407" s="57"/>
      <c r="FF407" s="57"/>
      <c r="FG407" s="57"/>
      <c r="FH407" s="57"/>
      <c r="FI407" s="57"/>
      <c r="FJ407" s="57"/>
      <c r="FK407" s="57"/>
      <c r="FL407" s="57"/>
      <c r="FM407" s="51">
        <f t="shared" si="43"/>
        <v>0</v>
      </c>
      <c r="FN407" s="2"/>
      <c r="FO407" s="2"/>
      <c r="FP407" s="56">
        <f t="shared" ref="FP407:GA407" si="5840">C407</f>
        <v>9.915135017</v>
      </c>
      <c r="FQ407" s="56">
        <f t="shared" si="5840"/>
        <v>10.82837114</v>
      </c>
      <c r="FR407" s="56">
        <f t="shared" si="5840"/>
        <v>12.13299417</v>
      </c>
      <c r="FS407" s="56">
        <f t="shared" si="5840"/>
        <v>12.13299417</v>
      </c>
      <c r="FT407" s="56">
        <f t="shared" si="5840"/>
        <v>12.13299417</v>
      </c>
      <c r="FU407" s="56">
        <f t="shared" si="5840"/>
        <v>13.17669259</v>
      </c>
      <c r="FV407" s="56">
        <f t="shared" si="5840"/>
        <v>15.13362713</v>
      </c>
      <c r="FW407" s="56">
        <f t="shared" si="5840"/>
        <v>14.74224022</v>
      </c>
      <c r="FX407" s="56">
        <f t="shared" si="5840"/>
        <v>13.6985418</v>
      </c>
      <c r="FY407" s="56">
        <f t="shared" si="5840"/>
        <v>12.91576798</v>
      </c>
      <c r="FZ407" s="56">
        <f t="shared" si="5840"/>
        <v>13.43761719</v>
      </c>
      <c r="GA407" s="56">
        <f t="shared" si="5840"/>
        <v>16.30778786</v>
      </c>
      <c r="GB407" s="52">
        <f t="shared" si="45"/>
        <v>156.5547634</v>
      </c>
      <c r="GC407" s="56">
        <f t="shared" ref="GC407:GN407" si="5841">P407</f>
        <v>13.11620317</v>
      </c>
      <c r="GD407" s="56">
        <f t="shared" si="5841"/>
        <v>14.32427452</v>
      </c>
      <c r="GE407" s="56">
        <f t="shared" si="5841"/>
        <v>16.05009072</v>
      </c>
      <c r="GF407" s="56">
        <f t="shared" si="5841"/>
        <v>16.05009072</v>
      </c>
      <c r="GG407" s="56">
        <f t="shared" si="5841"/>
        <v>16.05009072</v>
      </c>
      <c r="GH407" s="56">
        <f t="shared" si="5841"/>
        <v>17.43074369</v>
      </c>
      <c r="GI407" s="56">
        <f t="shared" si="5841"/>
        <v>20.019468</v>
      </c>
      <c r="GJ407" s="56">
        <f t="shared" si="5841"/>
        <v>19.50172314</v>
      </c>
      <c r="GK407" s="56">
        <f t="shared" si="5841"/>
        <v>18.12107017</v>
      </c>
      <c r="GL407" s="56">
        <f t="shared" si="5841"/>
        <v>17.08558045</v>
      </c>
      <c r="GM407" s="56">
        <f t="shared" si="5841"/>
        <v>17.77590693</v>
      </c>
      <c r="GN407" s="56">
        <f t="shared" si="5841"/>
        <v>21.57270258</v>
      </c>
      <c r="GO407" s="52">
        <f t="shared" si="47"/>
        <v>207.0979448</v>
      </c>
      <c r="GP407" s="8">
        <f t="shared" ref="GP407:HA407" si="5842">AC407+DA407</f>
        <v>15.69484331</v>
      </c>
      <c r="GQ407" s="8">
        <f t="shared" si="5842"/>
        <v>17.14042099</v>
      </c>
      <c r="GR407" s="8">
        <f t="shared" si="5842"/>
        <v>19.20553195</v>
      </c>
      <c r="GS407" s="8">
        <f t="shared" si="5842"/>
        <v>19.20553195</v>
      </c>
      <c r="GT407" s="8">
        <f t="shared" si="5842"/>
        <v>19.20553195</v>
      </c>
      <c r="GU407" s="8">
        <f t="shared" si="5842"/>
        <v>20.85762072</v>
      </c>
      <c r="GV407" s="8">
        <f t="shared" si="5842"/>
        <v>23.95528716</v>
      </c>
      <c r="GW407" s="8">
        <f t="shared" si="5842"/>
        <v>23.33575387</v>
      </c>
      <c r="GX407" s="8">
        <f t="shared" si="5842"/>
        <v>21.6836651</v>
      </c>
      <c r="GY407" s="8">
        <f t="shared" si="5842"/>
        <v>20.44459852</v>
      </c>
      <c r="GZ407" s="8">
        <f t="shared" si="5842"/>
        <v>21.27064291</v>
      </c>
      <c r="HA407" s="8">
        <f t="shared" si="5842"/>
        <v>25.81388703</v>
      </c>
      <c r="HB407" s="52">
        <f t="shared" si="49"/>
        <v>247.8133155</v>
      </c>
      <c r="HC407" s="8">
        <f t="shared" ref="HC407:HN407" si="5843">AP407+DN407</f>
        <v>17.28767419</v>
      </c>
      <c r="HD407" s="8">
        <f t="shared" si="5843"/>
        <v>18.87995997</v>
      </c>
      <c r="HE407" s="8">
        <f t="shared" si="5843"/>
        <v>21.15465394</v>
      </c>
      <c r="HF407" s="8">
        <f t="shared" si="5843"/>
        <v>21.15465394</v>
      </c>
      <c r="HG407" s="8">
        <f t="shared" si="5843"/>
        <v>21.15465394</v>
      </c>
      <c r="HH407" s="8">
        <f t="shared" si="5843"/>
        <v>22.97440912</v>
      </c>
      <c r="HI407" s="8">
        <f t="shared" si="5843"/>
        <v>26.38645007</v>
      </c>
      <c r="HJ407" s="8">
        <f t="shared" si="5843"/>
        <v>25.70404188</v>
      </c>
      <c r="HK407" s="8">
        <f t="shared" si="5843"/>
        <v>23.88428671</v>
      </c>
      <c r="HL407" s="8">
        <f t="shared" si="5843"/>
        <v>22.51947032</v>
      </c>
      <c r="HM407" s="8">
        <f t="shared" si="5843"/>
        <v>23.42934791</v>
      </c>
      <c r="HN407" s="8">
        <f t="shared" si="5843"/>
        <v>28.43367465</v>
      </c>
      <c r="HO407" s="52">
        <f t="shared" si="51"/>
        <v>272.9632766</v>
      </c>
      <c r="HP407" s="8">
        <f t="shared" ref="HP407:IA407" si="5844">BC407+EA407</f>
        <v>18.10366108</v>
      </c>
      <c r="HQ407" s="8">
        <f t="shared" si="5844"/>
        <v>19.77110355</v>
      </c>
      <c r="HR407" s="8">
        <f t="shared" si="5844"/>
        <v>22.15316421</v>
      </c>
      <c r="HS407" s="8">
        <f t="shared" si="5844"/>
        <v>22.15316421</v>
      </c>
      <c r="HT407" s="8">
        <f t="shared" si="5844"/>
        <v>22.15316421</v>
      </c>
      <c r="HU407" s="8">
        <f t="shared" si="5844"/>
        <v>24.05881275</v>
      </c>
      <c r="HV407" s="8">
        <f t="shared" si="5844"/>
        <v>27.63190375</v>
      </c>
      <c r="HW407" s="8">
        <f t="shared" si="5844"/>
        <v>26.91728555</v>
      </c>
      <c r="HX407" s="8">
        <f t="shared" si="5844"/>
        <v>25.01163702</v>
      </c>
      <c r="HY407" s="8">
        <f t="shared" si="5844"/>
        <v>23.58240061</v>
      </c>
      <c r="HZ407" s="8">
        <f t="shared" si="5844"/>
        <v>24.53522488</v>
      </c>
      <c r="IA407" s="8">
        <f t="shared" si="5844"/>
        <v>29.77575835</v>
      </c>
      <c r="IB407" s="52">
        <f t="shared" si="53"/>
        <v>285.8472802</v>
      </c>
      <c r="IC407" s="8">
        <f t="shared" ref="IC407:IN407" si="5845">BP407+EN407</f>
        <v>18.32146613</v>
      </c>
      <c r="ID407" s="8">
        <f t="shared" si="5845"/>
        <v>20.00896958</v>
      </c>
      <c r="IE407" s="8">
        <f t="shared" si="5845"/>
        <v>22.41968881</v>
      </c>
      <c r="IF407" s="8">
        <f t="shared" si="5845"/>
        <v>22.41968881</v>
      </c>
      <c r="IG407" s="8">
        <f t="shared" si="5845"/>
        <v>22.41968881</v>
      </c>
      <c r="IH407" s="8">
        <f t="shared" si="5845"/>
        <v>24.34826419</v>
      </c>
      <c r="II407" s="8">
        <f t="shared" si="5845"/>
        <v>27.96434303</v>
      </c>
      <c r="IJ407" s="8">
        <f t="shared" si="5845"/>
        <v>27.24112727</v>
      </c>
      <c r="IK407" s="8">
        <f t="shared" si="5845"/>
        <v>25.31255188</v>
      </c>
      <c r="IL407" s="8">
        <f t="shared" si="5845"/>
        <v>23.86612035</v>
      </c>
      <c r="IM407" s="8">
        <f t="shared" si="5845"/>
        <v>24.83040804</v>
      </c>
      <c r="IN407" s="8">
        <f t="shared" si="5845"/>
        <v>30.13399034</v>
      </c>
      <c r="IO407" s="52">
        <f t="shared" si="55"/>
        <v>289.2863073</v>
      </c>
      <c r="IP407" s="8">
        <f t="shared" ref="IP407:JA407" si="5846">CC407+FA407</f>
        <v>18.15963029</v>
      </c>
      <c r="IQ407" s="8">
        <f t="shared" si="5846"/>
        <v>19.83222781</v>
      </c>
      <c r="IR407" s="8">
        <f t="shared" si="5846"/>
        <v>22.22165285</v>
      </c>
      <c r="IS407" s="8">
        <f t="shared" si="5846"/>
        <v>22.22165285</v>
      </c>
      <c r="IT407" s="8">
        <f t="shared" si="5846"/>
        <v>22.22165285</v>
      </c>
      <c r="IU407" s="8">
        <f t="shared" si="5846"/>
        <v>24.13319288</v>
      </c>
      <c r="IV407" s="8">
        <f t="shared" si="5846"/>
        <v>27.71733044</v>
      </c>
      <c r="IW407" s="8">
        <f t="shared" si="5846"/>
        <v>27.00050293</v>
      </c>
      <c r="IX407" s="8">
        <f t="shared" si="5846"/>
        <v>25.0889629</v>
      </c>
      <c r="IY407" s="8">
        <f t="shared" si="5846"/>
        <v>23.65530787</v>
      </c>
      <c r="IZ407" s="8">
        <f t="shared" si="5846"/>
        <v>24.61107789</v>
      </c>
      <c r="JA407" s="8">
        <f t="shared" si="5846"/>
        <v>29.86781297</v>
      </c>
      <c r="JB407" s="52">
        <f t="shared" si="57"/>
        <v>286.7310045</v>
      </c>
      <c r="JC407" s="2"/>
      <c r="JD407" s="2"/>
      <c r="JE407" s="19">
        <f t="shared" si="58"/>
        <v>0</v>
      </c>
      <c r="JF407" s="19">
        <f t="shared" si="59"/>
        <v>0</v>
      </c>
      <c r="JG407" s="48">
        <f t="shared" si="60"/>
        <v>0</v>
      </c>
      <c r="JH407" s="48">
        <f t="shared" si="61"/>
        <v>0</v>
      </c>
      <c r="JI407" s="48">
        <f t="shared" si="62"/>
        <v>0</v>
      </c>
      <c r="JJ407" s="48">
        <f t="shared" si="63"/>
        <v>0</v>
      </c>
      <c r="JK407" s="48">
        <f t="shared" si="64"/>
        <v>0</v>
      </c>
    </row>
    <row r="408" ht="19.5" customHeight="1" outlineLevel="1">
      <c r="A408" s="2"/>
      <c r="B408" s="13" t="s">
        <v>27</v>
      </c>
      <c r="C408" s="56">
        <f>'ОПУ БС'!$C408/12*'ОПУ БС'!L408</f>
        <v>11.24772035</v>
      </c>
      <c r="D408" s="56">
        <f>'ОПУ БС'!$C408/12*'ОПУ БС'!M408</f>
        <v>12.28369459</v>
      </c>
      <c r="E408" s="56">
        <f>'ОПУ БС'!$C408/12*'ОПУ БС'!N408</f>
        <v>13.7636578</v>
      </c>
      <c r="F408" s="56">
        <f>'ОПУ БС'!$C408/12*'ОПУ БС'!O408</f>
        <v>13.7636578</v>
      </c>
      <c r="G408" s="56">
        <f>'ОПУ БС'!$C408/12*'ОПУ БС'!P408</f>
        <v>14.05965044</v>
      </c>
      <c r="H408" s="56">
        <f>'ОПУ БС'!$C408/12*'ОПУ БС'!Q408</f>
        <v>14.79963204</v>
      </c>
      <c r="I408" s="56">
        <f>'ОПУ БС'!$C408/12*'ОПУ БС'!R408</f>
        <v>17.16757316</v>
      </c>
      <c r="J408" s="56">
        <f>'ОПУ БС'!$C408/12*'ОПУ БС'!S408</f>
        <v>16.7235842</v>
      </c>
      <c r="K408" s="56">
        <f>'ОПУ БС'!$C408/12*'ОПУ БС'!T408</f>
        <v>15.53961364</v>
      </c>
      <c r="L408" s="56">
        <f>'ОПУ БС'!$C408/12*'ОПУ БС'!U408</f>
        <v>14.65163572</v>
      </c>
      <c r="M408" s="56">
        <f>'ОПУ БС'!$C408/12*'ОПУ БС'!V408</f>
        <v>15.09562468</v>
      </c>
      <c r="N408" s="56">
        <f>'ОПУ БС'!$C408/12*'ОПУ БС'!W408</f>
        <v>18.49954005</v>
      </c>
      <c r="O408" s="10">
        <f t="shared" si="21"/>
        <v>177.5955845</v>
      </c>
      <c r="P408" s="56">
        <f>'ОПУ БС'!$D408/12*'ОПУ БС'!L408</f>
        <v>13.65235693</v>
      </c>
      <c r="Q408" s="56">
        <f>'ОПУ БС'!$D408/12*'ОПУ БС'!M408</f>
        <v>14.90981086</v>
      </c>
      <c r="R408" s="56">
        <f>'ОПУ БС'!$D408/12*'ОПУ БС'!N408</f>
        <v>16.70617361</v>
      </c>
      <c r="S408" s="56">
        <f>'ОПУ БС'!$D408/12*'ОПУ БС'!O408</f>
        <v>16.70617361</v>
      </c>
      <c r="T408" s="56">
        <f>'ОПУ БС'!$D408/12*'ОПУ БС'!P408</f>
        <v>17.06544616</v>
      </c>
      <c r="U408" s="56">
        <f>'ОПУ БС'!$D408/12*'ОПУ БС'!Q408</f>
        <v>17.96362754</v>
      </c>
      <c r="V408" s="56">
        <f>'ОПУ БС'!$D408/12*'ОПУ БС'!R408</f>
        <v>20.83780795</v>
      </c>
      <c r="W408" s="56">
        <f>'ОПУ БС'!$D408/12*'ОПУ БС'!S408</f>
        <v>20.29889912</v>
      </c>
      <c r="X408" s="56">
        <f>'ОПУ БС'!$D408/12*'ОПУ БС'!T408</f>
        <v>18.86180892</v>
      </c>
      <c r="Y408" s="56">
        <f>'ОПУ БС'!$D408/12*'ОПУ БС'!U408</f>
        <v>17.78399126</v>
      </c>
      <c r="Z408" s="56">
        <f>'ОПУ БС'!$D408/12*'ОПУ БС'!V408</f>
        <v>18.32290009</v>
      </c>
      <c r="AA408" s="56">
        <f>'ОПУ БС'!$D408/12*'ОПУ БС'!W408</f>
        <v>22.45453443</v>
      </c>
      <c r="AB408" s="10">
        <f t="shared" si="23"/>
        <v>215.5635305</v>
      </c>
      <c r="AC408" s="56">
        <f>'ОПУ БС'!$E408/12*'ОПУ БС'!L408</f>
        <v>15.74639791</v>
      </c>
      <c r="AD408" s="56">
        <f>'ОПУ БС'!$E408/12*'ОПУ БС'!M408</f>
        <v>17.19672403</v>
      </c>
      <c r="AE408" s="56">
        <f>'ОПУ БС'!$E408/12*'ОПУ БС'!N408</f>
        <v>19.26861849</v>
      </c>
      <c r="AF408" s="56">
        <f>'ОПУ БС'!$E408/12*'ОПУ БС'!O408</f>
        <v>19.26861849</v>
      </c>
      <c r="AG408" s="56">
        <f>'ОПУ БС'!$E408/12*'ОПУ БС'!P408</f>
        <v>19.68299738</v>
      </c>
      <c r="AH408" s="56">
        <f>'ОПУ БС'!$E408/12*'ОПУ БС'!Q408</f>
        <v>20.71894461</v>
      </c>
      <c r="AI408" s="56">
        <f>'ОПУ БС'!$E408/12*'ОПУ БС'!R408</f>
        <v>24.03397575</v>
      </c>
      <c r="AJ408" s="56">
        <f>'ОПУ БС'!$E408/12*'ОПУ БС'!S408</f>
        <v>23.41240741</v>
      </c>
      <c r="AK408" s="56">
        <f>'ОПУ БС'!$E408/12*'ОПУ БС'!T408</f>
        <v>21.75489185</v>
      </c>
      <c r="AL408" s="56">
        <f>'ОПУ БС'!$E408/12*'ОПУ БС'!U408</f>
        <v>20.51175517</v>
      </c>
      <c r="AM408" s="56">
        <f>'ОПУ БС'!$E408/12*'ОПУ БС'!V408</f>
        <v>21.13332351</v>
      </c>
      <c r="AN408" s="56">
        <f>'ОПУ БС'!$E408/12*'ОПУ БС'!W408</f>
        <v>25.89868077</v>
      </c>
      <c r="AO408" s="10">
        <f t="shared" si="25"/>
        <v>248.6273354</v>
      </c>
      <c r="AP408" s="56">
        <f>'ОПУ БС'!$F408/12*'ОПУ БС'!L408</f>
        <v>16.98983583</v>
      </c>
      <c r="AQ408" s="56">
        <f>'ОПУ БС'!$F408/12*'ОПУ БС'!M408</f>
        <v>18.55468913</v>
      </c>
      <c r="AR408" s="56">
        <f>'ОПУ БС'!$F408/12*'ОПУ БС'!N408</f>
        <v>20.79019384</v>
      </c>
      <c r="AS408" s="56">
        <f>'ОПУ БС'!$F408/12*'ОПУ БС'!O408</f>
        <v>20.79019384</v>
      </c>
      <c r="AT408" s="56">
        <f>'ОПУ БС'!$F408/12*'ОПУ БС'!P408</f>
        <v>21.23729479</v>
      </c>
      <c r="AU408" s="56">
        <f>'ОПУ БС'!$F408/12*'ОПУ БС'!Q408</f>
        <v>22.35504714</v>
      </c>
      <c r="AV408" s="56">
        <f>'ОПУ БС'!$F408/12*'ОПУ БС'!R408</f>
        <v>25.93185469</v>
      </c>
      <c r="AW408" s="56">
        <f>'ОПУ БС'!$F408/12*'ОПУ БС'!S408</f>
        <v>25.26120327</v>
      </c>
      <c r="AX408" s="56">
        <f>'ОПУ БС'!$F408/12*'ОПУ БС'!T408</f>
        <v>23.4727995</v>
      </c>
      <c r="AY408" s="56">
        <f>'ОПУ БС'!$F408/12*'ОПУ БС'!U408</f>
        <v>22.13149667</v>
      </c>
      <c r="AZ408" s="56">
        <f>'ОПУ БС'!$F408/12*'ОПУ БС'!V408</f>
        <v>22.80214809</v>
      </c>
      <c r="BA408" s="56">
        <f>'ОПУ БС'!$F408/12*'ОПУ БС'!W408</f>
        <v>27.94380893</v>
      </c>
      <c r="BB408" s="10">
        <f t="shared" si="27"/>
        <v>268.2605657</v>
      </c>
      <c r="BC408" s="56">
        <f>'ОПУ БС'!$G408/12*'ОПУ БС'!L408</f>
        <v>17.50160441</v>
      </c>
      <c r="BD408" s="56">
        <f>'ОПУ БС'!$G408/12*'ОПУ БС'!M408</f>
        <v>19.11359429</v>
      </c>
      <c r="BE408" s="56">
        <f>'ОПУ БС'!$G408/12*'ОПУ БС'!N408</f>
        <v>21.41643698</v>
      </c>
      <c r="BF408" s="56">
        <f>'ОПУ БС'!$G408/12*'ОПУ БС'!O408</f>
        <v>21.41643698</v>
      </c>
      <c r="BG408" s="56">
        <f>'ОПУ БС'!$G408/12*'ОПУ БС'!P408</f>
        <v>21.87700551</v>
      </c>
      <c r="BH408" s="56">
        <f>'ОПУ БС'!$G408/12*'ОПУ БС'!Q408</f>
        <v>23.02842686</v>
      </c>
      <c r="BI408" s="56">
        <f>'ОПУ БС'!$G408/12*'ОПУ БС'!R408</f>
        <v>26.71297515</v>
      </c>
      <c r="BJ408" s="56">
        <f>'ОПУ БС'!$G408/12*'ОПУ БС'!S408</f>
        <v>26.02212235</v>
      </c>
      <c r="BK408" s="56">
        <f>'ОПУ БС'!$G408/12*'ОПУ БС'!T408</f>
        <v>24.1798482</v>
      </c>
      <c r="BL408" s="56">
        <f>'ОПУ БС'!$G408/12*'ОПУ БС'!U408</f>
        <v>22.79814259</v>
      </c>
      <c r="BM408" s="56">
        <f>'ОПУ БС'!$G408/12*'ОПУ БС'!V408</f>
        <v>23.48899539</v>
      </c>
      <c r="BN408" s="56">
        <f>'ОПУ БС'!$G408/12*'ОПУ БС'!W408</f>
        <v>28.78553357</v>
      </c>
      <c r="BO408" s="10">
        <f t="shared" si="29"/>
        <v>276.3411223</v>
      </c>
      <c r="BP408" s="56">
        <f>'ОПУ БС'!$H408/12*'ОПУ БС'!L408</f>
        <v>17.38840618</v>
      </c>
      <c r="BQ408" s="56">
        <f>'ОПУ БС'!$H408/12*'ОПУ БС'!M408</f>
        <v>18.98996991</v>
      </c>
      <c r="BR408" s="56">
        <f>'ОПУ БС'!$H408/12*'ОПУ БС'!N408</f>
        <v>21.27791809</v>
      </c>
      <c r="BS408" s="56">
        <f>'ОПУ БС'!$H408/12*'ОПУ БС'!O408</f>
        <v>21.27791809</v>
      </c>
      <c r="BT408" s="56">
        <f>'ОПУ БС'!$H408/12*'ОПУ БС'!P408</f>
        <v>21.73550773</v>
      </c>
      <c r="BU408" s="56">
        <f>'ОПУ БС'!$H408/12*'ОПУ БС'!Q408</f>
        <v>22.87948182</v>
      </c>
      <c r="BV408" s="56">
        <f>'ОПУ БС'!$H408/12*'ОПУ БС'!R408</f>
        <v>26.54019891</v>
      </c>
      <c r="BW408" s="56">
        <f>'ОПУ БС'!$H408/12*'ОПУ БС'!S408</f>
        <v>25.85381446</v>
      </c>
      <c r="BX408" s="56">
        <f>'ОПУ БС'!$H408/12*'ОПУ БС'!T408</f>
        <v>24.02345591</v>
      </c>
      <c r="BY408" s="56">
        <f>'ОПУ БС'!$H408/12*'ОПУ БС'!U408</f>
        <v>22.650687</v>
      </c>
      <c r="BZ408" s="56">
        <f>'ОПУ БС'!$H408/12*'ОПУ БС'!V408</f>
        <v>23.33707146</v>
      </c>
      <c r="CA408" s="56">
        <f>'ОПУ БС'!$H408/12*'ОПУ БС'!W408</f>
        <v>28.59935228</v>
      </c>
      <c r="CB408" s="10">
        <f t="shared" si="31"/>
        <v>274.5537819</v>
      </c>
      <c r="CC408" s="56">
        <f>'ОПУ БС'!$I408/12*'ОПУ БС'!L408</f>
        <v>16.95516268</v>
      </c>
      <c r="CD408" s="56">
        <f>'ОПУ БС'!$I408/12*'ОПУ БС'!M408</f>
        <v>18.5168224</v>
      </c>
      <c r="CE408" s="56">
        <f>'ОПУ БС'!$I408/12*'ОПУ БС'!N408</f>
        <v>20.74776486</v>
      </c>
      <c r="CF408" s="56">
        <f>'ОПУ БС'!$I408/12*'ОПУ БС'!O408</f>
        <v>20.74776486</v>
      </c>
      <c r="CG408" s="56">
        <f>'ОПУ БС'!$I408/12*'ОПУ БС'!P408</f>
        <v>21.19395335</v>
      </c>
      <c r="CH408" s="56">
        <f>'ОПУ БС'!$I408/12*'ОПУ БС'!Q408</f>
        <v>22.30942458</v>
      </c>
      <c r="CI408" s="56">
        <f>'ОПУ БС'!$I408/12*'ОПУ БС'!R408</f>
        <v>25.87893252</v>
      </c>
      <c r="CJ408" s="56">
        <f>'ОПУ БС'!$I408/12*'ОПУ БС'!S408</f>
        <v>25.20964978</v>
      </c>
      <c r="CK408" s="56">
        <f>'ОПУ БС'!$I408/12*'ОПУ БС'!T408</f>
        <v>23.42489581</v>
      </c>
      <c r="CL408" s="56">
        <f>'ОПУ БС'!$I408/12*'ОПУ БС'!U408</f>
        <v>22.08633034</v>
      </c>
      <c r="CM408" s="56">
        <f>'ОПУ БС'!$I408/12*'ОПУ БС'!V408</f>
        <v>22.75561307</v>
      </c>
      <c r="CN408" s="56">
        <f>'ОПУ БС'!$I408/12*'ОПУ БС'!W408</f>
        <v>27.88678073</v>
      </c>
      <c r="CO408" s="10">
        <f t="shared" si="33"/>
        <v>267.713095</v>
      </c>
      <c r="CP408" s="2"/>
      <c r="CQ408" s="2"/>
      <c r="CR408" s="48">
        <f>O408-'ОПУ БС'!C408</f>
        <v>0</v>
      </c>
      <c r="CS408" s="48">
        <f>AB408-'ОПУ БС'!D408</f>
        <v>0</v>
      </c>
      <c r="CT408" s="48">
        <f>AO408-'ОПУ БС'!E408</f>
        <v>0</v>
      </c>
      <c r="CU408" s="48">
        <f>BB408-'ОПУ БС'!F408</f>
        <v>0</v>
      </c>
      <c r="CV408" s="48">
        <f>BO408-'ОПУ БС'!G408</f>
        <v>0</v>
      </c>
      <c r="CW408" s="48">
        <f>CB408-'ОПУ БС'!H408</f>
        <v>0</v>
      </c>
      <c r="CX408" s="48">
        <f>CO408-'ОПУ БС'!I408</f>
        <v>0</v>
      </c>
      <c r="CY408" s="2"/>
      <c r="CZ408" s="2"/>
      <c r="DA408" s="57"/>
      <c r="DB408" s="57"/>
      <c r="DC408" s="57"/>
      <c r="DD408" s="57"/>
      <c r="DE408" s="57"/>
      <c r="DF408" s="57"/>
      <c r="DG408" s="57"/>
      <c r="DH408" s="57"/>
      <c r="DI408" s="57"/>
      <c r="DJ408" s="57"/>
      <c r="DK408" s="57"/>
      <c r="DL408" s="57"/>
      <c r="DM408" s="55">
        <f t="shared" si="35"/>
        <v>0</v>
      </c>
      <c r="DN408" s="57"/>
      <c r="DO408" s="57"/>
      <c r="DP408" s="57"/>
      <c r="DQ408" s="57"/>
      <c r="DR408" s="57"/>
      <c r="DS408" s="57"/>
      <c r="DT408" s="57"/>
      <c r="DU408" s="57"/>
      <c r="DV408" s="57"/>
      <c r="DW408" s="57"/>
      <c r="DX408" s="57"/>
      <c r="DY408" s="57"/>
      <c r="DZ408" s="50">
        <f t="shared" si="37"/>
        <v>0</v>
      </c>
      <c r="EA408" s="57"/>
      <c r="EB408" s="57"/>
      <c r="EC408" s="57"/>
      <c r="ED408" s="57"/>
      <c r="EE408" s="57"/>
      <c r="EF408" s="57"/>
      <c r="EG408" s="57"/>
      <c r="EH408" s="57"/>
      <c r="EI408" s="57"/>
      <c r="EJ408" s="57"/>
      <c r="EK408" s="57"/>
      <c r="EL408" s="57"/>
      <c r="EM408" s="50">
        <f t="shared" si="39"/>
        <v>0</v>
      </c>
      <c r="EN408" s="57"/>
      <c r="EO408" s="57"/>
      <c r="EP408" s="57"/>
      <c r="EQ408" s="57"/>
      <c r="ER408" s="57"/>
      <c r="ES408" s="57"/>
      <c r="ET408" s="57"/>
      <c r="EU408" s="57"/>
      <c r="EV408" s="57"/>
      <c r="EW408" s="57"/>
      <c r="EX408" s="57"/>
      <c r="EY408" s="57"/>
      <c r="EZ408" s="51">
        <f t="shared" si="41"/>
        <v>0</v>
      </c>
      <c r="FA408" s="57"/>
      <c r="FB408" s="57"/>
      <c r="FC408" s="57"/>
      <c r="FD408" s="57"/>
      <c r="FE408" s="57"/>
      <c r="FF408" s="57"/>
      <c r="FG408" s="57"/>
      <c r="FH408" s="57"/>
      <c r="FI408" s="57"/>
      <c r="FJ408" s="57"/>
      <c r="FK408" s="57"/>
      <c r="FL408" s="57"/>
      <c r="FM408" s="51">
        <f t="shared" si="43"/>
        <v>0</v>
      </c>
      <c r="FN408" s="2"/>
      <c r="FO408" s="2"/>
      <c r="FP408" s="56">
        <f t="shared" ref="FP408:GA408" si="5847">C408</f>
        <v>11.24772035</v>
      </c>
      <c r="FQ408" s="56">
        <f t="shared" si="5847"/>
        <v>12.28369459</v>
      </c>
      <c r="FR408" s="56">
        <f t="shared" si="5847"/>
        <v>13.7636578</v>
      </c>
      <c r="FS408" s="56">
        <f t="shared" si="5847"/>
        <v>13.7636578</v>
      </c>
      <c r="FT408" s="56">
        <f t="shared" si="5847"/>
        <v>14.05965044</v>
      </c>
      <c r="FU408" s="56">
        <f t="shared" si="5847"/>
        <v>14.79963204</v>
      </c>
      <c r="FV408" s="56">
        <f t="shared" si="5847"/>
        <v>17.16757316</v>
      </c>
      <c r="FW408" s="56">
        <f t="shared" si="5847"/>
        <v>16.7235842</v>
      </c>
      <c r="FX408" s="56">
        <f t="shared" si="5847"/>
        <v>15.53961364</v>
      </c>
      <c r="FY408" s="56">
        <f t="shared" si="5847"/>
        <v>14.65163572</v>
      </c>
      <c r="FZ408" s="56">
        <f t="shared" si="5847"/>
        <v>15.09562468</v>
      </c>
      <c r="GA408" s="56">
        <f t="shared" si="5847"/>
        <v>18.49954005</v>
      </c>
      <c r="GB408" s="52">
        <f t="shared" si="45"/>
        <v>177.5955845</v>
      </c>
      <c r="GC408" s="56">
        <f t="shared" ref="GC408:GN408" si="5848">P408</f>
        <v>13.65235693</v>
      </c>
      <c r="GD408" s="56">
        <f t="shared" si="5848"/>
        <v>14.90981086</v>
      </c>
      <c r="GE408" s="56">
        <f t="shared" si="5848"/>
        <v>16.70617361</v>
      </c>
      <c r="GF408" s="56">
        <f t="shared" si="5848"/>
        <v>16.70617361</v>
      </c>
      <c r="GG408" s="56">
        <f t="shared" si="5848"/>
        <v>17.06544616</v>
      </c>
      <c r="GH408" s="56">
        <f t="shared" si="5848"/>
        <v>17.96362754</v>
      </c>
      <c r="GI408" s="56">
        <f t="shared" si="5848"/>
        <v>20.83780795</v>
      </c>
      <c r="GJ408" s="56">
        <f t="shared" si="5848"/>
        <v>20.29889912</v>
      </c>
      <c r="GK408" s="56">
        <f t="shared" si="5848"/>
        <v>18.86180892</v>
      </c>
      <c r="GL408" s="56">
        <f t="shared" si="5848"/>
        <v>17.78399126</v>
      </c>
      <c r="GM408" s="56">
        <f t="shared" si="5848"/>
        <v>18.32290009</v>
      </c>
      <c r="GN408" s="56">
        <f t="shared" si="5848"/>
        <v>22.45453443</v>
      </c>
      <c r="GO408" s="52">
        <f t="shared" si="47"/>
        <v>215.5635305</v>
      </c>
      <c r="GP408" s="8">
        <f t="shared" ref="GP408:HA408" si="5849">AC408+DA408</f>
        <v>15.74639791</v>
      </c>
      <c r="GQ408" s="8">
        <f t="shared" si="5849"/>
        <v>17.19672403</v>
      </c>
      <c r="GR408" s="8">
        <f t="shared" si="5849"/>
        <v>19.26861849</v>
      </c>
      <c r="GS408" s="8">
        <f t="shared" si="5849"/>
        <v>19.26861849</v>
      </c>
      <c r="GT408" s="8">
        <f t="shared" si="5849"/>
        <v>19.68299738</v>
      </c>
      <c r="GU408" s="8">
        <f t="shared" si="5849"/>
        <v>20.71894461</v>
      </c>
      <c r="GV408" s="8">
        <f t="shared" si="5849"/>
        <v>24.03397575</v>
      </c>
      <c r="GW408" s="8">
        <f t="shared" si="5849"/>
        <v>23.41240741</v>
      </c>
      <c r="GX408" s="8">
        <f t="shared" si="5849"/>
        <v>21.75489185</v>
      </c>
      <c r="GY408" s="8">
        <f t="shared" si="5849"/>
        <v>20.51175517</v>
      </c>
      <c r="GZ408" s="8">
        <f t="shared" si="5849"/>
        <v>21.13332351</v>
      </c>
      <c r="HA408" s="8">
        <f t="shared" si="5849"/>
        <v>25.89868077</v>
      </c>
      <c r="HB408" s="52">
        <f t="shared" si="49"/>
        <v>248.6273354</v>
      </c>
      <c r="HC408" s="8">
        <f t="shared" ref="HC408:HN408" si="5850">AP408+DN408</f>
        <v>16.98983583</v>
      </c>
      <c r="HD408" s="8">
        <f t="shared" si="5850"/>
        <v>18.55468913</v>
      </c>
      <c r="HE408" s="8">
        <f t="shared" si="5850"/>
        <v>20.79019384</v>
      </c>
      <c r="HF408" s="8">
        <f t="shared" si="5850"/>
        <v>20.79019384</v>
      </c>
      <c r="HG408" s="8">
        <f t="shared" si="5850"/>
        <v>21.23729479</v>
      </c>
      <c r="HH408" s="8">
        <f t="shared" si="5850"/>
        <v>22.35504714</v>
      </c>
      <c r="HI408" s="8">
        <f t="shared" si="5850"/>
        <v>25.93185469</v>
      </c>
      <c r="HJ408" s="8">
        <f t="shared" si="5850"/>
        <v>25.26120327</v>
      </c>
      <c r="HK408" s="8">
        <f t="shared" si="5850"/>
        <v>23.4727995</v>
      </c>
      <c r="HL408" s="8">
        <f t="shared" si="5850"/>
        <v>22.13149667</v>
      </c>
      <c r="HM408" s="8">
        <f t="shared" si="5850"/>
        <v>22.80214809</v>
      </c>
      <c r="HN408" s="8">
        <f t="shared" si="5850"/>
        <v>27.94380893</v>
      </c>
      <c r="HO408" s="52">
        <f t="shared" si="51"/>
        <v>268.2605657</v>
      </c>
      <c r="HP408" s="8">
        <f t="shared" ref="HP408:IA408" si="5851">BC408+EA408</f>
        <v>17.50160441</v>
      </c>
      <c r="HQ408" s="8">
        <f t="shared" si="5851"/>
        <v>19.11359429</v>
      </c>
      <c r="HR408" s="8">
        <f t="shared" si="5851"/>
        <v>21.41643698</v>
      </c>
      <c r="HS408" s="8">
        <f t="shared" si="5851"/>
        <v>21.41643698</v>
      </c>
      <c r="HT408" s="8">
        <f t="shared" si="5851"/>
        <v>21.87700551</v>
      </c>
      <c r="HU408" s="8">
        <f t="shared" si="5851"/>
        <v>23.02842686</v>
      </c>
      <c r="HV408" s="8">
        <f t="shared" si="5851"/>
        <v>26.71297515</v>
      </c>
      <c r="HW408" s="8">
        <f t="shared" si="5851"/>
        <v>26.02212235</v>
      </c>
      <c r="HX408" s="8">
        <f t="shared" si="5851"/>
        <v>24.1798482</v>
      </c>
      <c r="HY408" s="8">
        <f t="shared" si="5851"/>
        <v>22.79814259</v>
      </c>
      <c r="HZ408" s="8">
        <f t="shared" si="5851"/>
        <v>23.48899539</v>
      </c>
      <c r="IA408" s="8">
        <f t="shared" si="5851"/>
        <v>28.78553357</v>
      </c>
      <c r="IB408" s="52">
        <f t="shared" si="53"/>
        <v>276.3411223</v>
      </c>
      <c r="IC408" s="8">
        <f t="shared" ref="IC408:IN408" si="5852">BP408+EN408</f>
        <v>17.38840618</v>
      </c>
      <c r="ID408" s="8">
        <f t="shared" si="5852"/>
        <v>18.98996991</v>
      </c>
      <c r="IE408" s="8">
        <f t="shared" si="5852"/>
        <v>21.27791809</v>
      </c>
      <c r="IF408" s="8">
        <f t="shared" si="5852"/>
        <v>21.27791809</v>
      </c>
      <c r="IG408" s="8">
        <f t="shared" si="5852"/>
        <v>21.73550773</v>
      </c>
      <c r="IH408" s="8">
        <f t="shared" si="5852"/>
        <v>22.87948182</v>
      </c>
      <c r="II408" s="8">
        <f t="shared" si="5852"/>
        <v>26.54019891</v>
      </c>
      <c r="IJ408" s="8">
        <f t="shared" si="5852"/>
        <v>25.85381446</v>
      </c>
      <c r="IK408" s="8">
        <f t="shared" si="5852"/>
        <v>24.02345591</v>
      </c>
      <c r="IL408" s="8">
        <f t="shared" si="5852"/>
        <v>22.650687</v>
      </c>
      <c r="IM408" s="8">
        <f t="shared" si="5852"/>
        <v>23.33707146</v>
      </c>
      <c r="IN408" s="8">
        <f t="shared" si="5852"/>
        <v>28.59935228</v>
      </c>
      <c r="IO408" s="52">
        <f t="shared" si="55"/>
        <v>274.5537819</v>
      </c>
      <c r="IP408" s="8">
        <f t="shared" ref="IP408:JA408" si="5853">CC408+FA408</f>
        <v>16.95516268</v>
      </c>
      <c r="IQ408" s="8">
        <f t="shared" si="5853"/>
        <v>18.5168224</v>
      </c>
      <c r="IR408" s="8">
        <f t="shared" si="5853"/>
        <v>20.74776486</v>
      </c>
      <c r="IS408" s="8">
        <f t="shared" si="5853"/>
        <v>20.74776486</v>
      </c>
      <c r="IT408" s="8">
        <f t="shared" si="5853"/>
        <v>21.19395335</v>
      </c>
      <c r="IU408" s="8">
        <f t="shared" si="5853"/>
        <v>22.30942458</v>
      </c>
      <c r="IV408" s="8">
        <f t="shared" si="5853"/>
        <v>25.87893252</v>
      </c>
      <c r="IW408" s="8">
        <f t="shared" si="5853"/>
        <v>25.20964978</v>
      </c>
      <c r="IX408" s="8">
        <f t="shared" si="5853"/>
        <v>23.42489581</v>
      </c>
      <c r="IY408" s="8">
        <f t="shared" si="5853"/>
        <v>22.08633034</v>
      </c>
      <c r="IZ408" s="8">
        <f t="shared" si="5853"/>
        <v>22.75561307</v>
      </c>
      <c r="JA408" s="8">
        <f t="shared" si="5853"/>
        <v>27.88678073</v>
      </c>
      <c r="JB408" s="52">
        <f t="shared" si="57"/>
        <v>267.713095</v>
      </c>
      <c r="JC408" s="2"/>
      <c r="JD408" s="2"/>
      <c r="JE408" s="19">
        <f t="shared" si="58"/>
        <v>0</v>
      </c>
      <c r="JF408" s="19">
        <f t="shared" si="59"/>
        <v>0</v>
      </c>
      <c r="JG408" s="48">
        <f t="shared" si="60"/>
        <v>0</v>
      </c>
      <c r="JH408" s="48">
        <f t="shared" si="61"/>
        <v>0</v>
      </c>
      <c r="JI408" s="48">
        <f t="shared" si="62"/>
        <v>0</v>
      </c>
      <c r="JJ408" s="48">
        <f t="shared" si="63"/>
        <v>0</v>
      </c>
      <c r="JK408" s="48">
        <f t="shared" si="64"/>
        <v>0</v>
      </c>
    </row>
    <row r="409" ht="19.5" customHeight="1" outlineLevel="1">
      <c r="A409" s="2"/>
      <c r="B409" s="13" t="s">
        <v>28</v>
      </c>
      <c r="C409" s="56">
        <f>'ОПУ БС'!$C409/12*'ОПУ БС'!L409</f>
        <v>11.33902674</v>
      </c>
      <c r="D409" s="56">
        <f>'ОПУ БС'!$C409/12*'ОПУ БС'!M409</f>
        <v>12.38341079</v>
      </c>
      <c r="E409" s="56">
        <f>'ОПУ БС'!$C409/12*'ОПУ БС'!N409</f>
        <v>13.87538799</v>
      </c>
      <c r="F409" s="56">
        <f>'ОПУ БС'!$C409/12*'ОПУ БС'!O409</f>
        <v>13.87538799</v>
      </c>
      <c r="G409" s="56">
        <f>'ОПУ БС'!$C409/12*'ОПУ БС'!P409</f>
        <v>14.17378343</v>
      </c>
      <c r="H409" s="56">
        <f>'ОПУ БС'!$C409/12*'ОПУ БС'!Q409</f>
        <v>15.06896975</v>
      </c>
      <c r="I409" s="56">
        <f>'ОПУ БС'!$C409/12*'ОПУ БС'!R409</f>
        <v>15.06896975</v>
      </c>
      <c r="J409" s="56">
        <f>'ОПУ БС'!$C409/12*'ОПУ БС'!S409</f>
        <v>16.8593424</v>
      </c>
      <c r="K409" s="56">
        <f>'ОПУ БС'!$C409/12*'ОПУ БС'!T409</f>
        <v>15.66576063</v>
      </c>
      <c r="L409" s="56">
        <f>'ОПУ БС'!$C409/12*'ОПУ БС'!U409</f>
        <v>14.77057431</v>
      </c>
      <c r="M409" s="56">
        <f>'ОПУ БС'!$C409/12*'ОПУ БС'!V409</f>
        <v>17.30693556</v>
      </c>
      <c r="N409" s="56">
        <f>'ОПУ БС'!$C409/12*'ОПУ БС'!W409</f>
        <v>18.64971504</v>
      </c>
      <c r="O409" s="10">
        <f t="shared" si="21"/>
        <v>179.0372644</v>
      </c>
      <c r="P409" s="56">
        <f>'ОПУ БС'!$D409/12*'ОПУ БС'!L409</f>
        <v>12.11571224</v>
      </c>
      <c r="Q409" s="56">
        <f>'ОПУ БС'!$D409/12*'ОПУ БС'!M409</f>
        <v>13.23163311</v>
      </c>
      <c r="R409" s="56">
        <f>'ОПУ БС'!$D409/12*'ОПУ БС'!N409</f>
        <v>14.82580577</v>
      </c>
      <c r="S409" s="56">
        <f>'ОПУ БС'!$D409/12*'ОПУ БС'!O409</f>
        <v>14.82580577</v>
      </c>
      <c r="T409" s="56">
        <f>'ОПУ БС'!$D409/12*'ОПУ БС'!P409</f>
        <v>15.1446403</v>
      </c>
      <c r="U409" s="56">
        <f>'ОПУ БС'!$D409/12*'ОПУ БС'!Q409</f>
        <v>16.1011439</v>
      </c>
      <c r="V409" s="56">
        <f>'ОПУ БС'!$D409/12*'ОПУ БС'!R409</f>
        <v>16.1011439</v>
      </c>
      <c r="W409" s="56">
        <f>'ОПУ БС'!$D409/12*'ОПУ БС'!S409</f>
        <v>18.0141511</v>
      </c>
      <c r="X409" s="56">
        <f>'ОПУ БС'!$D409/12*'ОПУ БС'!T409</f>
        <v>16.73881297</v>
      </c>
      <c r="Y409" s="56">
        <f>'ОПУ БС'!$D409/12*'ОПУ БС'!U409</f>
        <v>15.78230937</v>
      </c>
      <c r="Z409" s="56">
        <f>'ОПУ БС'!$D409/12*'ОПУ БС'!V409</f>
        <v>18.4924029</v>
      </c>
      <c r="AA409" s="56">
        <f>'ОПУ БС'!$D409/12*'ОПУ БС'!W409</f>
        <v>19.9271583</v>
      </c>
      <c r="AB409" s="10">
        <f t="shared" si="23"/>
        <v>191.3007196</v>
      </c>
      <c r="AC409" s="56">
        <f>'ОПУ БС'!$E409/12*'ОПУ БС'!L409</f>
        <v>12.76999146</v>
      </c>
      <c r="AD409" s="56">
        <f>'ОПУ БС'!$E409/12*'ОПУ БС'!M409</f>
        <v>13.94617489</v>
      </c>
      <c r="AE409" s="56">
        <f>'ОПУ БС'!$E409/12*'ОПУ БС'!N409</f>
        <v>15.62643692</v>
      </c>
      <c r="AF409" s="56">
        <f>'ОПУ БС'!$E409/12*'ОПУ БС'!O409</f>
        <v>15.62643692</v>
      </c>
      <c r="AG409" s="56">
        <f>'ОПУ БС'!$E409/12*'ОПУ БС'!P409</f>
        <v>15.96248933</v>
      </c>
      <c r="AH409" s="56">
        <f>'ОПУ БС'!$E409/12*'ОПУ БС'!Q409</f>
        <v>16.97064655</v>
      </c>
      <c r="AI409" s="56">
        <f>'ОПУ БС'!$E409/12*'ОПУ БС'!R409</f>
        <v>16.97064655</v>
      </c>
      <c r="AJ409" s="56">
        <f>'ОПУ БС'!$E409/12*'ОПУ БС'!S409</f>
        <v>18.98696099</v>
      </c>
      <c r="AK409" s="56">
        <f>'ОПУ БС'!$E409/12*'ОПУ БС'!T409</f>
        <v>17.64275136</v>
      </c>
      <c r="AL409" s="56">
        <f>'ОПУ БС'!$E409/12*'ОПУ БС'!U409</f>
        <v>16.63459414</v>
      </c>
      <c r="AM409" s="56">
        <f>'ОПУ БС'!$E409/12*'ОПУ БС'!V409</f>
        <v>19.4910396</v>
      </c>
      <c r="AN409" s="56">
        <f>'ОПУ БС'!$E409/12*'ОПУ БС'!W409</f>
        <v>21.00327543</v>
      </c>
      <c r="AO409" s="10">
        <f t="shared" si="25"/>
        <v>201.6314441</v>
      </c>
      <c r="AP409" s="56">
        <f>'ОПУ БС'!$F409/12*'ОПУ БС'!L409</f>
        <v>13.24786423</v>
      </c>
      <c r="AQ409" s="56">
        <f>'ОПУ БС'!$F409/12*'ОПУ БС'!M409</f>
        <v>14.46806225</v>
      </c>
      <c r="AR409" s="56">
        <f>'ОПУ БС'!$F409/12*'ОПУ БС'!N409</f>
        <v>16.21120228</v>
      </c>
      <c r="AS409" s="56">
        <f>'ОПУ БС'!$F409/12*'ОПУ БС'!O409</f>
        <v>16.21120228</v>
      </c>
      <c r="AT409" s="56">
        <f>'ОПУ БС'!$F409/12*'ОПУ БС'!P409</f>
        <v>16.55983029</v>
      </c>
      <c r="AU409" s="56">
        <f>'ОПУ БС'!$F409/12*'ОПУ БС'!Q409</f>
        <v>17.60571431</v>
      </c>
      <c r="AV409" s="56">
        <f>'ОПУ БС'!$F409/12*'ОПУ БС'!R409</f>
        <v>17.60571431</v>
      </c>
      <c r="AW409" s="56">
        <f>'ОПУ БС'!$F409/12*'ОПУ БС'!S409</f>
        <v>19.69748234</v>
      </c>
      <c r="AX409" s="56">
        <f>'ОПУ БС'!$F409/12*'ОПУ БС'!T409</f>
        <v>18.30297032</v>
      </c>
      <c r="AY409" s="56">
        <f>'ОПУ БС'!$F409/12*'ОПУ БС'!U409</f>
        <v>17.2570863</v>
      </c>
      <c r="AZ409" s="56">
        <f>'ОПУ БС'!$F409/12*'ОПУ БС'!V409</f>
        <v>20.22042435</v>
      </c>
      <c r="BA409" s="56">
        <f>'ОПУ БС'!$F409/12*'ОПУ БС'!W409</f>
        <v>21.78925038</v>
      </c>
      <c r="BB409" s="10">
        <f t="shared" si="27"/>
        <v>209.1768037</v>
      </c>
      <c r="BC409" s="56">
        <f>'ОПУ БС'!$G409/12*'ОПУ БС'!L409</f>
        <v>13.58302473</v>
      </c>
      <c r="BD409" s="56">
        <f>'ОПУ БС'!$G409/12*'ОПУ БС'!M409</f>
        <v>14.8340928</v>
      </c>
      <c r="BE409" s="56">
        <f>'ОПУ БС'!$G409/12*'ОПУ БС'!N409</f>
        <v>16.6213329</v>
      </c>
      <c r="BF409" s="56">
        <f>'ОПУ БС'!$G409/12*'ОПУ БС'!O409</f>
        <v>16.6213329</v>
      </c>
      <c r="BG409" s="56">
        <f>'ОПУ БС'!$G409/12*'ОПУ БС'!P409</f>
        <v>16.97878092</v>
      </c>
      <c r="BH409" s="56">
        <f>'ОПУ БС'!$G409/12*'ОПУ БС'!Q409</f>
        <v>18.05112498</v>
      </c>
      <c r="BI409" s="56">
        <f>'ОПУ БС'!$G409/12*'ОПУ БС'!R409</f>
        <v>18.05112498</v>
      </c>
      <c r="BJ409" s="56">
        <f>'ОПУ БС'!$G409/12*'ОПУ БС'!S409</f>
        <v>20.19581309</v>
      </c>
      <c r="BK409" s="56">
        <f>'ОПУ БС'!$G409/12*'ОПУ БС'!T409</f>
        <v>18.76602101</v>
      </c>
      <c r="BL409" s="56">
        <f>'ОПУ БС'!$G409/12*'ОПУ БС'!U409</f>
        <v>17.69367696</v>
      </c>
      <c r="BM409" s="56">
        <f>'ОПУ БС'!$G409/12*'ОПУ БС'!V409</f>
        <v>20.73198512</v>
      </c>
      <c r="BN409" s="56">
        <f>'ОПУ БС'!$G409/12*'ОПУ БС'!W409</f>
        <v>22.34050121</v>
      </c>
      <c r="BO409" s="10">
        <f t="shared" si="29"/>
        <v>214.4688116</v>
      </c>
      <c r="BP409" s="56">
        <f>'ОПУ БС'!$H409/12*'ОПУ БС'!L409</f>
        <v>13.82329803</v>
      </c>
      <c r="BQ409" s="56">
        <f>'ОПУ БС'!$H409/12*'ОПУ БС'!M409</f>
        <v>15.09649653</v>
      </c>
      <c r="BR409" s="56">
        <f>'ОПУ БС'!$H409/12*'ОПУ БС'!N409</f>
        <v>16.91535154</v>
      </c>
      <c r="BS409" s="56">
        <f>'ОПУ БС'!$H409/12*'ОПУ БС'!O409</f>
        <v>16.91535154</v>
      </c>
      <c r="BT409" s="56">
        <f>'ОПУ БС'!$H409/12*'ОПУ БС'!P409</f>
        <v>17.27912254</v>
      </c>
      <c r="BU409" s="56">
        <f>'ОПУ БС'!$H409/12*'ОПУ БС'!Q409</f>
        <v>18.37043554</v>
      </c>
      <c r="BV409" s="56">
        <f>'ОПУ БС'!$H409/12*'ОПУ БС'!R409</f>
        <v>18.37043554</v>
      </c>
      <c r="BW409" s="56">
        <f>'ОПУ БС'!$H409/12*'ОПУ БС'!S409</f>
        <v>20.55306155</v>
      </c>
      <c r="BX409" s="56">
        <f>'ОПУ БС'!$H409/12*'ОПУ БС'!T409</f>
        <v>19.09797754</v>
      </c>
      <c r="BY409" s="56">
        <f>'ОПУ БС'!$H409/12*'ОПУ БС'!U409</f>
        <v>18.00666454</v>
      </c>
      <c r="BZ409" s="56">
        <f>'ОПУ БС'!$H409/12*'ОПУ БС'!V409</f>
        <v>21.09871805</v>
      </c>
      <c r="CA409" s="56">
        <f>'ОПУ БС'!$H409/12*'ОПУ БС'!W409</f>
        <v>22.73568755</v>
      </c>
      <c r="CB409" s="10">
        <f t="shared" si="31"/>
        <v>218.2626005</v>
      </c>
      <c r="CC409" s="56">
        <f>'ОПУ БС'!$I409/12*'ОПУ БС'!L409</f>
        <v>13.97037115</v>
      </c>
      <c r="CD409" s="56">
        <f>'ОПУ БС'!$I409/12*'ОПУ БС'!M409</f>
        <v>15.25711587</v>
      </c>
      <c r="CE409" s="56">
        <f>'ОПУ БС'!$I409/12*'ОПУ БС'!N409</f>
        <v>17.0953226</v>
      </c>
      <c r="CF409" s="56">
        <f>'ОПУ БС'!$I409/12*'ОПУ БС'!O409</f>
        <v>17.0953226</v>
      </c>
      <c r="CG409" s="56">
        <f>'ОПУ БС'!$I409/12*'ОПУ БС'!P409</f>
        <v>17.46296394</v>
      </c>
      <c r="CH409" s="56">
        <f>'ОПУ БС'!$I409/12*'ОПУ БС'!Q409</f>
        <v>18.56588798</v>
      </c>
      <c r="CI409" s="56">
        <f>'ОПУ БС'!$I409/12*'ОПУ БС'!R409</f>
        <v>18.56588798</v>
      </c>
      <c r="CJ409" s="56">
        <f>'ОПУ БС'!$I409/12*'ОПУ БС'!S409</f>
        <v>20.77173606</v>
      </c>
      <c r="CK409" s="56">
        <f>'ОПУ БС'!$I409/12*'ОПУ БС'!T409</f>
        <v>19.30117067</v>
      </c>
      <c r="CL409" s="56">
        <f>'ОПУ БС'!$I409/12*'ОПУ БС'!U409</f>
        <v>18.19824664</v>
      </c>
      <c r="CM409" s="56">
        <f>'ОПУ БС'!$I409/12*'ОПУ БС'!V409</f>
        <v>21.32319808</v>
      </c>
      <c r="CN409" s="56">
        <f>'ОПУ БС'!$I409/12*'ОПУ БС'!W409</f>
        <v>22.97758414</v>
      </c>
      <c r="CO409" s="10">
        <f t="shared" si="33"/>
        <v>220.5848077</v>
      </c>
      <c r="CP409" s="2"/>
      <c r="CQ409" s="2"/>
      <c r="CR409" s="48">
        <f>O409-'ОПУ БС'!C409</f>
        <v>0</v>
      </c>
      <c r="CS409" s="48">
        <f>AB409-'ОПУ БС'!D409</f>
        <v>0</v>
      </c>
      <c r="CT409" s="48">
        <f>AO409-'ОПУ БС'!E409</f>
        <v>0</v>
      </c>
      <c r="CU409" s="48">
        <f>BB409-'ОПУ БС'!F409</f>
        <v>0</v>
      </c>
      <c r="CV409" s="48">
        <f>BO409-'ОПУ БС'!G409</f>
        <v>0</v>
      </c>
      <c r="CW409" s="48">
        <f>CB409-'ОПУ БС'!H409</f>
        <v>0</v>
      </c>
      <c r="CX409" s="48">
        <f>CO409-'ОПУ БС'!I409</f>
        <v>0</v>
      </c>
      <c r="CY409" s="2"/>
      <c r="CZ409" s="2"/>
      <c r="DA409" s="57"/>
      <c r="DB409" s="57"/>
      <c r="DC409" s="57"/>
      <c r="DD409" s="57"/>
      <c r="DE409" s="57"/>
      <c r="DF409" s="57"/>
      <c r="DG409" s="57"/>
      <c r="DH409" s="57"/>
      <c r="DI409" s="57"/>
      <c r="DJ409" s="57"/>
      <c r="DK409" s="57"/>
      <c r="DL409" s="57"/>
      <c r="DM409" s="55">
        <f t="shared" si="35"/>
        <v>0</v>
      </c>
      <c r="DN409" s="57"/>
      <c r="DO409" s="57"/>
      <c r="DP409" s="57"/>
      <c r="DQ409" s="57"/>
      <c r="DR409" s="57"/>
      <c r="DS409" s="57"/>
      <c r="DT409" s="57"/>
      <c r="DU409" s="57"/>
      <c r="DV409" s="57"/>
      <c r="DW409" s="57"/>
      <c r="DX409" s="57"/>
      <c r="DY409" s="57"/>
      <c r="DZ409" s="50">
        <f t="shared" si="37"/>
        <v>0</v>
      </c>
      <c r="EA409" s="57"/>
      <c r="EB409" s="57"/>
      <c r="EC409" s="57"/>
      <c r="ED409" s="57"/>
      <c r="EE409" s="57"/>
      <c r="EF409" s="57"/>
      <c r="EG409" s="57"/>
      <c r="EH409" s="57"/>
      <c r="EI409" s="57"/>
      <c r="EJ409" s="57"/>
      <c r="EK409" s="57"/>
      <c r="EL409" s="57"/>
      <c r="EM409" s="50">
        <f t="shared" si="39"/>
        <v>0</v>
      </c>
      <c r="EN409" s="57"/>
      <c r="EO409" s="57"/>
      <c r="EP409" s="57"/>
      <c r="EQ409" s="57"/>
      <c r="ER409" s="57"/>
      <c r="ES409" s="57"/>
      <c r="ET409" s="57"/>
      <c r="EU409" s="57"/>
      <c r="EV409" s="57"/>
      <c r="EW409" s="57"/>
      <c r="EX409" s="57"/>
      <c r="EY409" s="57"/>
      <c r="EZ409" s="51">
        <f t="shared" si="41"/>
        <v>0</v>
      </c>
      <c r="FA409" s="57"/>
      <c r="FB409" s="57"/>
      <c r="FC409" s="57"/>
      <c r="FD409" s="57"/>
      <c r="FE409" s="57"/>
      <c r="FF409" s="57"/>
      <c r="FG409" s="57"/>
      <c r="FH409" s="57"/>
      <c r="FI409" s="57"/>
      <c r="FJ409" s="57"/>
      <c r="FK409" s="57"/>
      <c r="FL409" s="57"/>
      <c r="FM409" s="51">
        <f t="shared" si="43"/>
        <v>0</v>
      </c>
      <c r="FN409" s="2"/>
      <c r="FO409" s="2"/>
      <c r="FP409" s="56">
        <f t="shared" ref="FP409:GA409" si="5854">C409</f>
        <v>11.33902674</v>
      </c>
      <c r="FQ409" s="56">
        <f t="shared" si="5854"/>
        <v>12.38341079</v>
      </c>
      <c r="FR409" s="56">
        <f t="shared" si="5854"/>
        <v>13.87538799</v>
      </c>
      <c r="FS409" s="56">
        <f t="shared" si="5854"/>
        <v>13.87538799</v>
      </c>
      <c r="FT409" s="56">
        <f t="shared" si="5854"/>
        <v>14.17378343</v>
      </c>
      <c r="FU409" s="56">
        <f t="shared" si="5854"/>
        <v>15.06896975</v>
      </c>
      <c r="FV409" s="56">
        <f t="shared" si="5854"/>
        <v>15.06896975</v>
      </c>
      <c r="FW409" s="56">
        <f t="shared" si="5854"/>
        <v>16.8593424</v>
      </c>
      <c r="FX409" s="56">
        <f t="shared" si="5854"/>
        <v>15.66576063</v>
      </c>
      <c r="FY409" s="56">
        <f t="shared" si="5854"/>
        <v>14.77057431</v>
      </c>
      <c r="FZ409" s="56">
        <f t="shared" si="5854"/>
        <v>17.30693556</v>
      </c>
      <c r="GA409" s="56">
        <f t="shared" si="5854"/>
        <v>18.64971504</v>
      </c>
      <c r="GB409" s="52">
        <f t="shared" si="45"/>
        <v>179.0372644</v>
      </c>
      <c r="GC409" s="56">
        <f t="shared" ref="GC409:GN409" si="5855">P409</f>
        <v>12.11571224</v>
      </c>
      <c r="GD409" s="56">
        <f t="shared" si="5855"/>
        <v>13.23163311</v>
      </c>
      <c r="GE409" s="56">
        <f t="shared" si="5855"/>
        <v>14.82580577</v>
      </c>
      <c r="GF409" s="56">
        <f t="shared" si="5855"/>
        <v>14.82580577</v>
      </c>
      <c r="GG409" s="56">
        <f t="shared" si="5855"/>
        <v>15.1446403</v>
      </c>
      <c r="GH409" s="56">
        <f t="shared" si="5855"/>
        <v>16.1011439</v>
      </c>
      <c r="GI409" s="56">
        <f t="shared" si="5855"/>
        <v>16.1011439</v>
      </c>
      <c r="GJ409" s="56">
        <f t="shared" si="5855"/>
        <v>18.0141511</v>
      </c>
      <c r="GK409" s="56">
        <f t="shared" si="5855"/>
        <v>16.73881297</v>
      </c>
      <c r="GL409" s="56">
        <f t="shared" si="5855"/>
        <v>15.78230937</v>
      </c>
      <c r="GM409" s="56">
        <f t="shared" si="5855"/>
        <v>18.4924029</v>
      </c>
      <c r="GN409" s="56">
        <f t="shared" si="5855"/>
        <v>19.9271583</v>
      </c>
      <c r="GO409" s="52">
        <f t="shared" si="47"/>
        <v>191.3007196</v>
      </c>
      <c r="GP409" s="8">
        <f t="shared" ref="GP409:HA409" si="5856">AC409+DA409</f>
        <v>12.76999146</v>
      </c>
      <c r="GQ409" s="8">
        <f t="shared" si="5856"/>
        <v>13.94617489</v>
      </c>
      <c r="GR409" s="8">
        <f t="shared" si="5856"/>
        <v>15.62643692</v>
      </c>
      <c r="GS409" s="8">
        <f t="shared" si="5856"/>
        <v>15.62643692</v>
      </c>
      <c r="GT409" s="8">
        <f t="shared" si="5856"/>
        <v>15.96248933</v>
      </c>
      <c r="GU409" s="8">
        <f t="shared" si="5856"/>
        <v>16.97064655</v>
      </c>
      <c r="GV409" s="8">
        <f t="shared" si="5856"/>
        <v>16.97064655</v>
      </c>
      <c r="GW409" s="8">
        <f t="shared" si="5856"/>
        <v>18.98696099</v>
      </c>
      <c r="GX409" s="8">
        <f t="shared" si="5856"/>
        <v>17.64275136</v>
      </c>
      <c r="GY409" s="8">
        <f t="shared" si="5856"/>
        <v>16.63459414</v>
      </c>
      <c r="GZ409" s="8">
        <f t="shared" si="5856"/>
        <v>19.4910396</v>
      </c>
      <c r="HA409" s="8">
        <f t="shared" si="5856"/>
        <v>21.00327543</v>
      </c>
      <c r="HB409" s="52">
        <f t="shared" si="49"/>
        <v>201.6314441</v>
      </c>
      <c r="HC409" s="8">
        <f t="shared" ref="HC409:HN409" si="5857">AP409+DN409</f>
        <v>13.24786423</v>
      </c>
      <c r="HD409" s="8">
        <f t="shared" si="5857"/>
        <v>14.46806225</v>
      </c>
      <c r="HE409" s="8">
        <f t="shared" si="5857"/>
        <v>16.21120228</v>
      </c>
      <c r="HF409" s="8">
        <f t="shared" si="5857"/>
        <v>16.21120228</v>
      </c>
      <c r="HG409" s="8">
        <f t="shared" si="5857"/>
        <v>16.55983029</v>
      </c>
      <c r="HH409" s="8">
        <f t="shared" si="5857"/>
        <v>17.60571431</v>
      </c>
      <c r="HI409" s="8">
        <f t="shared" si="5857"/>
        <v>17.60571431</v>
      </c>
      <c r="HJ409" s="8">
        <f t="shared" si="5857"/>
        <v>19.69748234</v>
      </c>
      <c r="HK409" s="8">
        <f t="shared" si="5857"/>
        <v>18.30297032</v>
      </c>
      <c r="HL409" s="8">
        <f t="shared" si="5857"/>
        <v>17.2570863</v>
      </c>
      <c r="HM409" s="8">
        <f t="shared" si="5857"/>
        <v>20.22042435</v>
      </c>
      <c r="HN409" s="8">
        <f t="shared" si="5857"/>
        <v>21.78925038</v>
      </c>
      <c r="HO409" s="52">
        <f t="shared" si="51"/>
        <v>209.1768037</v>
      </c>
      <c r="HP409" s="8">
        <f t="shared" ref="HP409:IA409" si="5858">BC409+EA409</f>
        <v>13.58302473</v>
      </c>
      <c r="HQ409" s="8">
        <f t="shared" si="5858"/>
        <v>14.8340928</v>
      </c>
      <c r="HR409" s="8">
        <f t="shared" si="5858"/>
        <v>16.6213329</v>
      </c>
      <c r="HS409" s="8">
        <f t="shared" si="5858"/>
        <v>16.6213329</v>
      </c>
      <c r="HT409" s="8">
        <f t="shared" si="5858"/>
        <v>16.97878092</v>
      </c>
      <c r="HU409" s="8">
        <f t="shared" si="5858"/>
        <v>18.05112498</v>
      </c>
      <c r="HV409" s="8">
        <f t="shared" si="5858"/>
        <v>18.05112498</v>
      </c>
      <c r="HW409" s="8">
        <f t="shared" si="5858"/>
        <v>20.19581309</v>
      </c>
      <c r="HX409" s="8">
        <f t="shared" si="5858"/>
        <v>18.76602101</v>
      </c>
      <c r="HY409" s="8">
        <f t="shared" si="5858"/>
        <v>17.69367696</v>
      </c>
      <c r="HZ409" s="8">
        <f t="shared" si="5858"/>
        <v>20.73198512</v>
      </c>
      <c r="IA409" s="8">
        <f t="shared" si="5858"/>
        <v>22.34050121</v>
      </c>
      <c r="IB409" s="52">
        <f t="shared" si="53"/>
        <v>214.4688116</v>
      </c>
      <c r="IC409" s="8">
        <f t="shared" ref="IC409:IN409" si="5859">BP409+EN409</f>
        <v>13.82329803</v>
      </c>
      <c r="ID409" s="8">
        <f t="shared" si="5859"/>
        <v>15.09649653</v>
      </c>
      <c r="IE409" s="8">
        <f t="shared" si="5859"/>
        <v>16.91535154</v>
      </c>
      <c r="IF409" s="8">
        <f t="shared" si="5859"/>
        <v>16.91535154</v>
      </c>
      <c r="IG409" s="8">
        <f t="shared" si="5859"/>
        <v>17.27912254</v>
      </c>
      <c r="IH409" s="8">
        <f t="shared" si="5859"/>
        <v>18.37043554</v>
      </c>
      <c r="II409" s="8">
        <f t="shared" si="5859"/>
        <v>18.37043554</v>
      </c>
      <c r="IJ409" s="8">
        <f t="shared" si="5859"/>
        <v>20.55306155</v>
      </c>
      <c r="IK409" s="8">
        <f t="shared" si="5859"/>
        <v>19.09797754</v>
      </c>
      <c r="IL409" s="8">
        <f t="shared" si="5859"/>
        <v>18.00666454</v>
      </c>
      <c r="IM409" s="8">
        <f t="shared" si="5859"/>
        <v>21.09871805</v>
      </c>
      <c r="IN409" s="8">
        <f t="shared" si="5859"/>
        <v>22.73568755</v>
      </c>
      <c r="IO409" s="52">
        <f t="shared" si="55"/>
        <v>218.2626005</v>
      </c>
      <c r="IP409" s="8">
        <f t="shared" ref="IP409:JA409" si="5860">CC409+FA409</f>
        <v>13.97037115</v>
      </c>
      <c r="IQ409" s="8">
        <f t="shared" si="5860"/>
        <v>15.25711587</v>
      </c>
      <c r="IR409" s="8">
        <f t="shared" si="5860"/>
        <v>17.0953226</v>
      </c>
      <c r="IS409" s="8">
        <f t="shared" si="5860"/>
        <v>17.0953226</v>
      </c>
      <c r="IT409" s="8">
        <f t="shared" si="5860"/>
        <v>17.46296394</v>
      </c>
      <c r="IU409" s="8">
        <f t="shared" si="5860"/>
        <v>18.56588798</v>
      </c>
      <c r="IV409" s="8">
        <f t="shared" si="5860"/>
        <v>18.56588798</v>
      </c>
      <c r="IW409" s="8">
        <f t="shared" si="5860"/>
        <v>20.77173606</v>
      </c>
      <c r="IX409" s="8">
        <f t="shared" si="5860"/>
        <v>19.30117067</v>
      </c>
      <c r="IY409" s="8">
        <f t="shared" si="5860"/>
        <v>18.19824664</v>
      </c>
      <c r="IZ409" s="8">
        <f t="shared" si="5860"/>
        <v>21.32319808</v>
      </c>
      <c r="JA409" s="8">
        <f t="shared" si="5860"/>
        <v>22.97758414</v>
      </c>
      <c r="JB409" s="52">
        <f t="shared" si="57"/>
        <v>220.5848077</v>
      </c>
      <c r="JC409" s="2"/>
      <c r="JD409" s="2"/>
      <c r="JE409" s="19">
        <f t="shared" si="58"/>
        <v>0</v>
      </c>
      <c r="JF409" s="19">
        <f t="shared" si="59"/>
        <v>0</v>
      </c>
      <c r="JG409" s="48">
        <f t="shared" si="60"/>
        <v>0</v>
      </c>
      <c r="JH409" s="48">
        <f t="shared" si="61"/>
        <v>0</v>
      </c>
      <c r="JI409" s="48">
        <f t="shared" si="62"/>
        <v>0</v>
      </c>
      <c r="JJ409" s="48">
        <f t="shared" si="63"/>
        <v>0</v>
      </c>
      <c r="JK409" s="48">
        <f t="shared" si="64"/>
        <v>0</v>
      </c>
    </row>
    <row r="410" ht="19.5" customHeight="1" outlineLevel="1">
      <c r="A410" s="2"/>
      <c r="B410" s="6" t="s">
        <v>30</v>
      </c>
      <c r="C410" s="56">
        <f>'ОПУ БС'!$C410/12*'ОПУ БС'!L410</f>
        <v>64.6</v>
      </c>
      <c r="D410" s="56">
        <f>'ОПУ БС'!$C410/12*'ОПУ БС'!M410</f>
        <v>70.55</v>
      </c>
      <c r="E410" s="56">
        <f>'ОПУ БС'!$C410/12*'ОПУ БС'!N410</f>
        <v>79.05</v>
      </c>
      <c r="F410" s="56">
        <f>'ОПУ БС'!$C410/12*'ОПУ БС'!O410</f>
        <v>79.05</v>
      </c>
      <c r="G410" s="56">
        <f>'ОПУ БС'!$C410/12*'ОПУ БС'!P410</f>
        <v>80.75</v>
      </c>
      <c r="H410" s="56">
        <f>'ОПУ БС'!$C410/12*'ОПУ БС'!Q410</f>
        <v>85.85</v>
      </c>
      <c r="I410" s="56">
        <f>'ОПУ БС'!$C410/12*'ОПУ БС'!R410</f>
        <v>98.6</v>
      </c>
      <c r="J410" s="56">
        <f>'ОПУ БС'!$C410/12*'ОПУ БС'!S410</f>
        <v>100.3</v>
      </c>
      <c r="K410" s="56">
        <f>'ОПУ БС'!$C410/12*'ОПУ БС'!T410</f>
        <v>89.25</v>
      </c>
      <c r="L410" s="56">
        <f>'ОПУ БС'!$C410/12*'ОПУ БС'!U410</f>
        <v>84.15</v>
      </c>
      <c r="M410" s="56">
        <f>'ОПУ БС'!$C410/12*'ОПУ БС'!V410</f>
        <v>81.6</v>
      </c>
      <c r="N410" s="56">
        <f>'ОПУ БС'!$C410/12*'ОПУ БС'!W410</f>
        <v>106.25</v>
      </c>
      <c r="O410" s="8">
        <f t="shared" si="21"/>
        <v>1020</v>
      </c>
      <c r="P410" s="56">
        <f>'ОПУ БС'!$D410/12*'ОПУ БС'!L410</f>
        <v>68.14666667</v>
      </c>
      <c r="Q410" s="56">
        <f>'ОПУ БС'!$D410/12*'ОПУ БС'!M410</f>
        <v>74.42333333</v>
      </c>
      <c r="R410" s="56">
        <f>'ОПУ БС'!$D410/12*'ОПУ БС'!N410</f>
        <v>83.39</v>
      </c>
      <c r="S410" s="56">
        <f>'ОПУ БС'!$D410/12*'ОПУ БС'!O410</f>
        <v>83.39</v>
      </c>
      <c r="T410" s="56">
        <f>'ОПУ БС'!$D410/12*'ОПУ БС'!P410</f>
        <v>85.18333333</v>
      </c>
      <c r="U410" s="56">
        <f>'ОПУ БС'!$D410/12*'ОПУ БС'!Q410</f>
        <v>90.56333333</v>
      </c>
      <c r="V410" s="56">
        <f>'ОПУ БС'!$D410/12*'ОПУ БС'!R410</f>
        <v>104.0133333</v>
      </c>
      <c r="W410" s="56">
        <f>'ОПУ БС'!$D410/12*'ОПУ БС'!S410</f>
        <v>105.8066667</v>
      </c>
      <c r="X410" s="56">
        <f>'ОПУ БС'!$D410/12*'ОПУ БС'!T410</f>
        <v>94.15</v>
      </c>
      <c r="Y410" s="56">
        <f>'ОПУ БС'!$D410/12*'ОПУ БС'!U410</f>
        <v>88.77</v>
      </c>
      <c r="Z410" s="56">
        <f>'ОПУ БС'!$D410/12*'ОПУ БС'!V410</f>
        <v>86.08</v>
      </c>
      <c r="AA410" s="56">
        <f>'ОПУ БС'!$D410/12*'ОПУ БС'!W410</f>
        <v>112.0833333</v>
      </c>
      <c r="AB410" s="8">
        <f t="shared" si="23"/>
        <v>1076</v>
      </c>
      <c r="AC410" s="56">
        <f>'ОПУ БС'!$E410/12*'ОПУ БС'!L410</f>
        <v>71.56065</v>
      </c>
      <c r="AD410" s="56">
        <f>'ОПУ БС'!$E410/12*'ОПУ БС'!M410</f>
        <v>78.1517625</v>
      </c>
      <c r="AE410" s="56">
        <f>'ОПУ БС'!$E410/12*'ОПУ БС'!N410</f>
        <v>87.5676375</v>
      </c>
      <c r="AF410" s="56">
        <f>'ОПУ БС'!$E410/12*'ОПУ БС'!O410</f>
        <v>87.5676375</v>
      </c>
      <c r="AG410" s="56">
        <f>'ОПУ БС'!$E410/12*'ОПУ БС'!P410</f>
        <v>89.4508125</v>
      </c>
      <c r="AH410" s="56">
        <f>'ОПУ БС'!$E410/12*'ОПУ БС'!Q410</f>
        <v>95.1003375</v>
      </c>
      <c r="AI410" s="56">
        <f>'ОПУ БС'!$E410/12*'ОПУ БС'!R410</f>
        <v>109.22415</v>
      </c>
      <c r="AJ410" s="56">
        <f>'ОПУ БС'!$E410/12*'ОПУ БС'!S410</f>
        <v>111.107325</v>
      </c>
      <c r="AK410" s="56">
        <f>'ОПУ БС'!$E410/12*'ОПУ БС'!T410</f>
        <v>98.8666875</v>
      </c>
      <c r="AL410" s="56">
        <f>'ОПУ БС'!$E410/12*'ОПУ БС'!U410</f>
        <v>93.2171625</v>
      </c>
      <c r="AM410" s="56">
        <f>'ОПУ БС'!$E410/12*'ОПУ БС'!V410</f>
        <v>90.3924</v>
      </c>
      <c r="AN410" s="56">
        <f>'ОПУ БС'!$E410/12*'ОПУ БС'!W410</f>
        <v>117.6984375</v>
      </c>
      <c r="AO410" s="8">
        <f t="shared" si="25"/>
        <v>1129.905</v>
      </c>
      <c r="AP410" s="56">
        <f>'ОПУ БС'!$F410/12*'ОПУ БС'!L410</f>
        <v>75.1386825</v>
      </c>
      <c r="AQ410" s="56">
        <f>'ОПУ БС'!$F410/12*'ОПУ БС'!M410</f>
        <v>82.05935062</v>
      </c>
      <c r="AR410" s="56">
        <f>'ОПУ БС'!$F410/12*'ОПУ БС'!N410</f>
        <v>91.94601937</v>
      </c>
      <c r="AS410" s="56">
        <f>'ОПУ БС'!$F410/12*'ОПУ БС'!O410</f>
        <v>91.94601937</v>
      </c>
      <c r="AT410" s="56">
        <f>'ОПУ БС'!$F410/12*'ОПУ БС'!P410</f>
        <v>93.92335312</v>
      </c>
      <c r="AU410" s="56">
        <f>'ОПУ БС'!$F410/12*'ОПУ БС'!Q410</f>
        <v>99.85535437</v>
      </c>
      <c r="AV410" s="56">
        <f>'ОПУ БС'!$F410/12*'ОПУ БС'!R410</f>
        <v>114.6853575</v>
      </c>
      <c r="AW410" s="56">
        <f>'ОПУ БС'!$F410/12*'ОПУ БС'!S410</f>
        <v>116.6626913</v>
      </c>
      <c r="AX410" s="56">
        <f>'ОПУ БС'!$F410/12*'ОПУ БС'!T410</f>
        <v>103.8100219</v>
      </c>
      <c r="AY410" s="56">
        <f>'ОПУ БС'!$F410/12*'ОПУ БС'!U410</f>
        <v>97.87802062</v>
      </c>
      <c r="AZ410" s="56">
        <f>'ОПУ БС'!$F410/12*'ОПУ БС'!V410</f>
        <v>94.91202</v>
      </c>
      <c r="BA410" s="56">
        <f>'ОПУ БС'!$F410/12*'ОПУ БС'!W410</f>
        <v>123.5833594</v>
      </c>
      <c r="BB410" s="8">
        <f t="shared" si="27"/>
        <v>1186.40025</v>
      </c>
      <c r="BC410" s="56">
        <f>'ОПУ БС'!$G410/12*'ОПУ БС'!L410</f>
        <v>78.89561663</v>
      </c>
      <c r="BD410" s="56">
        <f>'ОПУ БС'!$G410/12*'ОПУ БС'!M410</f>
        <v>86.16231816</v>
      </c>
      <c r="BE410" s="56">
        <f>'ОПУ БС'!$G410/12*'ОПУ БС'!N410</f>
        <v>96.54332034</v>
      </c>
      <c r="BF410" s="56">
        <f>'ОПУ БС'!$G410/12*'ОПУ БС'!O410</f>
        <v>96.54332034</v>
      </c>
      <c r="BG410" s="56">
        <f>'ОПУ БС'!$G410/12*'ОПУ БС'!P410</f>
        <v>98.61952078</v>
      </c>
      <c r="BH410" s="56">
        <f>'ОПУ БС'!$G410/12*'ОПУ БС'!Q410</f>
        <v>104.8481221</v>
      </c>
      <c r="BI410" s="56">
        <f>'ОПУ БС'!$G410/12*'ОПУ БС'!R410</f>
        <v>120.4196254</v>
      </c>
      <c r="BJ410" s="56">
        <f>'ОПУ БС'!$G410/12*'ОПУ БС'!S410</f>
        <v>122.4958258</v>
      </c>
      <c r="BK410" s="56">
        <f>'ОПУ БС'!$G410/12*'ОПУ БС'!T410</f>
        <v>109.000523</v>
      </c>
      <c r="BL410" s="56">
        <f>'ОПУ БС'!$G410/12*'ОПУ БС'!U410</f>
        <v>102.7719217</v>
      </c>
      <c r="BM410" s="56">
        <f>'ОПУ БС'!$G410/12*'ОПУ БС'!V410</f>
        <v>99.657621</v>
      </c>
      <c r="BN410" s="56">
        <f>'ОПУ БС'!$G410/12*'ОПУ БС'!W410</f>
        <v>129.7625273</v>
      </c>
      <c r="BO410" s="8">
        <f t="shared" si="29"/>
        <v>1245.720263</v>
      </c>
      <c r="BP410" s="56">
        <f>'ОПУ БС'!$H410/12*'ОПУ БС'!L410</f>
        <v>82.84039746</v>
      </c>
      <c r="BQ410" s="56">
        <f>'ОПУ БС'!$H410/12*'ОПУ БС'!M410</f>
        <v>90.47043406</v>
      </c>
      <c r="BR410" s="56">
        <f>'ОПУ БС'!$H410/12*'ОПУ БС'!N410</f>
        <v>101.3704864</v>
      </c>
      <c r="BS410" s="56">
        <f>'ОПУ БС'!$H410/12*'ОПУ БС'!O410</f>
        <v>101.3704864</v>
      </c>
      <c r="BT410" s="56">
        <f>'ОПУ БС'!$H410/12*'ОПУ БС'!P410</f>
        <v>103.5504968</v>
      </c>
      <c r="BU410" s="56">
        <f>'ОПУ БС'!$H410/12*'ОПУ БС'!Q410</f>
        <v>110.0905282</v>
      </c>
      <c r="BV410" s="56">
        <f>'ОПУ БС'!$H410/12*'ОПУ БС'!R410</f>
        <v>126.4406066</v>
      </c>
      <c r="BW410" s="56">
        <f>'ОПУ БС'!$H410/12*'ОПУ БС'!S410</f>
        <v>128.6206171</v>
      </c>
      <c r="BX410" s="56">
        <f>'ОПУ БС'!$H410/12*'ОПУ БС'!T410</f>
        <v>114.4505491</v>
      </c>
      <c r="BY410" s="56">
        <f>'ОПУ БС'!$H410/12*'ОПУ БС'!U410</f>
        <v>107.9105177</v>
      </c>
      <c r="BZ410" s="56">
        <f>'ОПУ БС'!$H410/12*'ОПУ БС'!V410</f>
        <v>104.6405021</v>
      </c>
      <c r="CA410" s="56">
        <f>'ОПУ БС'!$H410/12*'ОПУ БС'!W410</f>
        <v>136.2506537</v>
      </c>
      <c r="CB410" s="8">
        <f t="shared" si="31"/>
        <v>1308.006276</v>
      </c>
      <c r="CC410" s="56">
        <f>'ОПУ БС'!$I410/12*'ОПУ БС'!L410</f>
        <v>86.98241733</v>
      </c>
      <c r="CD410" s="56">
        <f>'ОПУ БС'!$I410/12*'ОПУ БС'!M410</f>
        <v>94.99395577</v>
      </c>
      <c r="CE410" s="56">
        <f>'ОПУ БС'!$I410/12*'ОПУ БС'!N410</f>
        <v>106.4390107</v>
      </c>
      <c r="CF410" s="56">
        <f>'ОПУ БС'!$I410/12*'ОПУ БС'!O410</f>
        <v>106.4390107</v>
      </c>
      <c r="CG410" s="56">
        <f>'ОПУ БС'!$I410/12*'ОПУ БС'!P410</f>
        <v>108.7280217</v>
      </c>
      <c r="CH410" s="56">
        <f>'ОПУ БС'!$I410/12*'ОПУ БС'!Q410</f>
        <v>115.5950546</v>
      </c>
      <c r="CI410" s="56">
        <f>'ОПУ БС'!$I410/12*'ОПУ БС'!R410</f>
        <v>132.762637</v>
      </c>
      <c r="CJ410" s="56">
        <f>'ОПУ БС'!$I410/12*'ОПУ БС'!S410</f>
        <v>135.051648</v>
      </c>
      <c r="CK410" s="56">
        <f>'ОПУ БС'!$I410/12*'ОПУ БС'!T410</f>
        <v>120.1730766</v>
      </c>
      <c r="CL410" s="56">
        <f>'ОПУ БС'!$I410/12*'ОПУ БС'!U410</f>
        <v>113.3060436</v>
      </c>
      <c r="CM410" s="56">
        <f>'ОПУ БС'!$I410/12*'ОПУ БС'!V410</f>
        <v>109.8725272</v>
      </c>
      <c r="CN410" s="56">
        <f>'ОПУ БС'!$I410/12*'ОПУ БС'!W410</f>
        <v>143.0631864</v>
      </c>
      <c r="CO410" s="8">
        <f t="shared" si="33"/>
        <v>1373.406589</v>
      </c>
      <c r="CP410" s="2"/>
      <c r="CQ410" s="2"/>
      <c r="CR410" s="48">
        <f>O410-'ОПУ БС'!C410</f>
        <v>0</v>
      </c>
      <c r="CS410" s="48">
        <f>AB410-'ОПУ БС'!D410</f>
        <v>0</v>
      </c>
      <c r="CT410" s="48">
        <f>AO410-'ОПУ БС'!E410</f>
        <v>0</v>
      </c>
      <c r="CU410" s="48">
        <f>BB410-'ОПУ БС'!F410</f>
        <v>0</v>
      </c>
      <c r="CV410" s="48">
        <f>BO410-'ОПУ БС'!G410</f>
        <v>0</v>
      </c>
      <c r="CW410" s="48">
        <f>CB410-'ОПУ БС'!H410</f>
        <v>0</v>
      </c>
      <c r="CX410" s="48">
        <f>CO410-'ОПУ БС'!I410</f>
        <v>0</v>
      </c>
      <c r="CY410" s="2"/>
      <c r="CZ410" s="2"/>
      <c r="DA410" s="57"/>
      <c r="DB410" s="57"/>
      <c r="DC410" s="57"/>
      <c r="DD410" s="57"/>
      <c r="DE410" s="57"/>
      <c r="DF410" s="57"/>
      <c r="DG410" s="57"/>
      <c r="DH410" s="57"/>
      <c r="DI410" s="57"/>
      <c r="DJ410" s="57"/>
      <c r="DK410" s="57"/>
      <c r="DL410" s="57"/>
      <c r="DM410" s="50">
        <f t="shared" si="35"/>
        <v>0</v>
      </c>
      <c r="DN410" s="57"/>
      <c r="DO410" s="57"/>
      <c r="DP410" s="57"/>
      <c r="DQ410" s="57"/>
      <c r="DR410" s="57"/>
      <c r="DS410" s="57"/>
      <c r="DT410" s="57"/>
      <c r="DU410" s="57"/>
      <c r="DV410" s="57"/>
      <c r="DW410" s="57"/>
      <c r="DX410" s="57"/>
      <c r="DY410" s="57"/>
      <c r="DZ410" s="50">
        <f t="shared" si="37"/>
        <v>0</v>
      </c>
      <c r="EA410" s="57"/>
      <c r="EB410" s="57"/>
      <c r="EC410" s="57"/>
      <c r="ED410" s="57"/>
      <c r="EE410" s="57"/>
      <c r="EF410" s="57"/>
      <c r="EG410" s="57"/>
      <c r="EH410" s="57"/>
      <c r="EI410" s="57"/>
      <c r="EJ410" s="57"/>
      <c r="EK410" s="57"/>
      <c r="EL410" s="57"/>
      <c r="EM410" s="50">
        <f t="shared" si="39"/>
        <v>0</v>
      </c>
      <c r="EN410" s="57"/>
      <c r="EO410" s="57"/>
      <c r="EP410" s="57"/>
      <c r="EQ410" s="57"/>
      <c r="ER410" s="57"/>
      <c r="ES410" s="57"/>
      <c r="ET410" s="57"/>
      <c r="EU410" s="57"/>
      <c r="EV410" s="57"/>
      <c r="EW410" s="57"/>
      <c r="EX410" s="57"/>
      <c r="EY410" s="57"/>
      <c r="EZ410" s="51">
        <f t="shared" si="41"/>
        <v>0</v>
      </c>
      <c r="FA410" s="57"/>
      <c r="FB410" s="57"/>
      <c r="FC410" s="57"/>
      <c r="FD410" s="57"/>
      <c r="FE410" s="57"/>
      <c r="FF410" s="57"/>
      <c r="FG410" s="57"/>
      <c r="FH410" s="57"/>
      <c r="FI410" s="57"/>
      <c r="FJ410" s="57"/>
      <c r="FK410" s="57"/>
      <c r="FL410" s="57"/>
      <c r="FM410" s="51">
        <f t="shared" si="43"/>
        <v>0</v>
      </c>
      <c r="FN410" s="2"/>
      <c r="FO410" s="2"/>
      <c r="FP410" s="56">
        <f t="shared" ref="FP410:GA410" si="5861">C410</f>
        <v>64.6</v>
      </c>
      <c r="FQ410" s="56">
        <f t="shared" si="5861"/>
        <v>70.55</v>
      </c>
      <c r="FR410" s="56">
        <f t="shared" si="5861"/>
        <v>79.05</v>
      </c>
      <c r="FS410" s="56">
        <f t="shared" si="5861"/>
        <v>79.05</v>
      </c>
      <c r="FT410" s="56">
        <f t="shared" si="5861"/>
        <v>80.75</v>
      </c>
      <c r="FU410" s="56">
        <f t="shared" si="5861"/>
        <v>85.85</v>
      </c>
      <c r="FV410" s="56">
        <f t="shared" si="5861"/>
        <v>98.6</v>
      </c>
      <c r="FW410" s="56">
        <f t="shared" si="5861"/>
        <v>100.3</v>
      </c>
      <c r="FX410" s="56">
        <f t="shared" si="5861"/>
        <v>89.25</v>
      </c>
      <c r="FY410" s="56">
        <f t="shared" si="5861"/>
        <v>84.15</v>
      </c>
      <c r="FZ410" s="56">
        <f t="shared" si="5861"/>
        <v>81.6</v>
      </c>
      <c r="GA410" s="56">
        <f t="shared" si="5861"/>
        <v>106.25</v>
      </c>
      <c r="GB410" s="52">
        <f t="shared" si="45"/>
        <v>1020</v>
      </c>
      <c r="GC410" s="56">
        <f t="shared" ref="GC410:GN410" si="5862">P410</f>
        <v>68.14666667</v>
      </c>
      <c r="GD410" s="56">
        <f t="shared" si="5862"/>
        <v>74.42333333</v>
      </c>
      <c r="GE410" s="56">
        <f t="shared" si="5862"/>
        <v>83.39</v>
      </c>
      <c r="GF410" s="56">
        <f t="shared" si="5862"/>
        <v>83.39</v>
      </c>
      <c r="GG410" s="56">
        <f t="shared" si="5862"/>
        <v>85.18333333</v>
      </c>
      <c r="GH410" s="56">
        <f t="shared" si="5862"/>
        <v>90.56333333</v>
      </c>
      <c r="GI410" s="56">
        <f t="shared" si="5862"/>
        <v>104.0133333</v>
      </c>
      <c r="GJ410" s="56">
        <f t="shared" si="5862"/>
        <v>105.8066667</v>
      </c>
      <c r="GK410" s="56">
        <f t="shared" si="5862"/>
        <v>94.15</v>
      </c>
      <c r="GL410" s="56">
        <f t="shared" si="5862"/>
        <v>88.77</v>
      </c>
      <c r="GM410" s="56">
        <f t="shared" si="5862"/>
        <v>86.08</v>
      </c>
      <c r="GN410" s="56">
        <f t="shared" si="5862"/>
        <v>112.0833333</v>
      </c>
      <c r="GO410" s="52">
        <f t="shared" si="47"/>
        <v>1076</v>
      </c>
      <c r="GP410" s="8">
        <f t="shared" ref="GP410:HA410" si="5863">AC410+DA410</f>
        <v>71.56065</v>
      </c>
      <c r="GQ410" s="8">
        <f t="shared" si="5863"/>
        <v>78.1517625</v>
      </c>
      <c r="GR410" s="8">
        <f t="shared" si="5863"/>
        <v>87.5676375</v>
      </c>
      <c r="GS410" s="8">
        <f t="shared" si="5863"/>
        <v>87.5676375</v>
      </c>
      <c r="GT410" s="8">
        <f t="shared" si="5863"/>
        <v>89.4508125</v>
      </c>
      <c r="GU410" s="8">
        <f t="shared" si="5863"/>
        <v>95.1003375</v>
      </c>
      <c r="GV410" s="8">
        <f t="shared" si="5863"/>
        <v>109.22415</v>
      </c>
      <c r="GW410" s="8">
        <f t="shared" si="5863"/>
        <v>111.107325</v>
      </c>
      <c r="GX410" s="8">
        <f t="shared" si="5863"/>
        <v>98.8666875</v>
      </c>
      <c r="GY410" s="8">
        <f t="shared" si="5863"/>
        <v>93.2171625</v>
      </c>
      <c r="GZ410" s="8">
        <f t="shared" si="5863"/>
        <v>90.3924</v>
      </c>
      <c r="HA410" s="8">
        <f t="shared" si="5863"/>
        <v>117.6984375</v>
      </c>
      <c r="HB410" s="52">
        <f t="shared" si="49"/>
        <v>1129.905</v>
      </c>
      <c r="HC410" s="8">
        <f t="shared" ref="HC410:HN410" si="5864">AP410+DN410</f>
        <v>75.1386825</v>
      </c>
      <c r="HD410" s="8">
        <f t="shared" si="5864"/>
        <v>82.05935062</v>
      </c>
      <c r="HE410" s="8">
        <f t="shared" si="5864"/>
        <v>91.94601937</v>
      </c>
      <c r="HF410" s="8">
        <f t="shared" si="5864"/>
        <v>91.94601937</v>
      </c>
      <c r="HG410" s="8">
        <f t="shared" si="5864"/>
        <v>93.92335312</v>
      </c>
      <c r="HH410" s="8">
        <f t="shared" si="5864"/>
        <v>99.85535437</v>
      </c>
      <c r="HI410" s="8">
        <f t="shared" si="5864"/>
        <v>114.6853575</v>
      </c>
      <c r="HJ410" s="8">
        <f t="shared" si="5864"/>
        <v>116.6626913</v>
      </c>
      <c r="HK410" s="8">
        <f t="shared" si="5864"/>
        <v>103.8100219</v>
      </c>
      <c r="HL410" s="8">
        <f t="shared" si="5864"/>
        <v>97.87802062</v>
      </c>
      <c r="HM410" s="8">
        <f t="shared" si="5864"/>
        <v>94.91202</v>
      </c>
      <c r="HN410" s="8">
        <f t="shared" si="5864"/>
        <v>123.5833594</v>
      </c>
      <c r="HO410" s="52">
        <f t="shared" si="51"/>
        <v>1186.40025</v>
      </c>
      <c r="HP410" s="8">
        <f t="shared" ref="HP410:IA410" si="5865">BC410+EA410</f>
        <v>78.89561663</v>
      </c>
      <c r="HQ410" s="8">
        <f t="shared" si="5865"/>
        <v>86.16231816</v>
      </c>
      <c r="HR410" s="8">
        <f t="shared" si="5865"/>
        <v>96.54332034</v>
      </c>
      <c r="HS410" s="8">
        <f t="shared" si="5865"/>
        <v>96.54332034</v>
      </c>
      <c r="HT410" s="8">
        <f t="shared" si="5865"/>
        <v>98.61952078</v>
      </c>
      <c r="HU410" s="8">
        <f t="shared" si="5865"/>
        <v>104.8481221</v>
      </c>
      <c r="HV410" s="8">
        <f t="shared" si="5865"/>
        <v>120.4196254</v>
      </c>
      <c r="HW410" s="8">
        <f t="shared" si="5865"/>
        <v>122.4958258</v>
      </c>
      <c r="HX410" s="8">
        <f t="shared" si="5865"/>
        <v>109.000523</v>
      </c>
      <c r="HY410" s="8">
        <f t="shared" si="5865"/>
        <v>102.7719217</v>
      </c>
      <c r="HZ410" s="8">
        <f t="shared" si="5865"/>
        <v>99.657621</v>
      </c>
      <c r="IA410" s="8">
        <f t="shared" si="5865"/>
        <v>129.7625273</v>
      </c>
      <c r="IB410" s="52">
        <f t="shared" si="53"/>
        <v>1245.720263</v>
      </c>
      <c r="IC410" s="8">
        <f t="shared" ref="IC410:IN410" si="5866">BP410+EN410</f>
        <v>82.84039746</v>
      </c>
      <c r="ID410" s="8">
        <f t="shared" si="5866"/>
        <v>90.47043406</v>
      </c>
      <c r="IE410" s="8">
        <f t="shared" si="5866"/>
        <v>101.3704864</v>
      </c>
      <c r="IF410" s="8">
        <f t="shared" si="5866"/>
        <v>101.3704864</v>
      </c>
      <c r="IG410" s="8">
        <f t="shared" si="5866"/>
        <v>103.5504968</v>
      </c>
      <c r="IH410" s="8">
        <f t="shared" si="5866"/>
        <v>110.0905282</v>
      </c>
      <c r="II410" s="8">
        <f t="shared" si="5866"/>
        <v>126.4406066</v>
      </c>
      <c r="IJ410" s="8">
        <f t="shared" si="5866"/>
        <v>128.6206171</v>
      </c>
      <c r="IK410" s="8">
        <f t="shared" si="5866"/>
        <v>114.4505491</v>
      </c>
      <c r="IL410" s="8">
        <f t="shared" si="5866"/>
        <v>107.9105177</v>
      </c>
      <c r="IM410" s="8">
        <f t="shared" si="5866"/>
        <v>104.6405021</v>
      </c>
      <c r="IN410" s="8">
        <f t="shared" si="5866"/>
        <v>136.2506537</v>
      </c>
      <c r="IO410" s="52">
        <f t="shared" si="55"/>
        <v>1308.006276</v>
      </c>
      <c r="IP410" s="8">
        <f t="shared" ref="IP410:JA410" si="5867">CC410+FA410</f>
        <v>86.98241733</v>
      </c>
      <c r="IQ410" s="8">
        <f t="shared" si="5867"/>
        <v>94.99395577</v>
      </c>
      <c r="IR410" s="8">
        <f t="shared" si="5867"/>
        <v>106.4390107</v>
      </c>
      <c r="IS410" s="8">
        <f t="shared" si="5867"/>
        <v>106.4390107</v>
      </c>
      <c r="IT410" s="8">
        <f t="shared" si="5867"/>
        <v>108.7280217</v>
      </c>
      <c r="IU410" s="8">
        <f t="shared" si="5867"/>
        <v>115.5950546</v>
      </c>
      <c r="IV410" s="8">
        <f t="shared" si="5867"/>
        <v>132.762637</v>
      </c>
      <c r="IW410" s="8">
        <f t="shared" si="5867"/>
        <v>135.051648</v>
      </c>
      <c r="IX410" s="8">
        <f t="shared" si="5867"/>
        <v>120.1730766</v>
      </c>
      <c r="IY410" s="8">
        <f t="shared" si="5867"/>
        <v>113.3060436</v>
      </c>
      <c r="IZ410" s="8">
        <f t="shared" si="5867"/>
        <v>109.8725272</v>
      </c>
      <c r="JA410" s="8">
        <f t="shared" si="5867"/>
        <v>143.0631864</v>
      </c>
      <c r="JB410" s="52">
        <f t="shared" si="57"/>
        <v>1373.406589</v>
      </c>
      <c r="JC410" s="2"/>
      <c r="JD410" s="2"/>
      <c r="JE410" s="19">
        <f t="shared" si="58"/>
        <v>0</v>
      </c>
      <c r="JF410" s="19">
        <f t="shared" si="59"/>
        <v>0</v>
      </c>
      <c r="JG410" s="48">
        <f t="shared" si="60"/>
        <v>0</v>
      </c>
      <c r="JH410" s="48">
        <f t="shared" si="61"/>
        <v>0</v>
      </c>
      <c r="JI410" s="48">
        <f t="shared" si="62"/>
        <v>0</v>
      </c>
      <c r="JJ410" s="48">
        <f t="shared" si="63"/>
        <v>0</v>
      </c>
      <c r="JK410" s="48">
        <f t="shared" si="64"/>
        <v>0</v>
      </c>
    </row>
    <row r="411" ht="19.5" customHeight="1">
      <c r="A411" s="2"/>
      <c r="B411" s="7" t="s">
        <v>57</v>
      </c>
      <c r="C411" s="8">
        <f t="shared" ref="C411:N411" si="5868">C412+C425+C438</f>
        <v>12850.66215</v>
      </c>
      <c r="D411" s="8">
        <f t="shared" si="5868"/>
        <v>14418.77126</v>
      </c>
      <c r="E411" s="8">
        <f t="shared" si="5868"/>
        <v>16296.34424</v>
      </c>
      <c r="F411" s="8">
        <f t="shared" si="5868"/>
        <v>16266.52943</v>
      </c>
      <c r="G411" s="8">
        <f t="shared" si="5868"/>
        <v>16575.71551</v>
      </c>
      <c r="H411" s="8">
        <f t="shared" si="5868"/>
        <v>17717.67872</v>
      </c>
      <c r="I411" s="8">
        <f t="shared" si="5868"/>
        <v>20693.61359</v>
      </c>
      <c r="J411" s="8">
        <f t="shared" si="5868"/>
        <v>20152.48215</v>
      </c>
      <c r="K411" s="8">
        <f t="shared" si="5868"/>
        <v>18378.77599</v>
      </c>
      <c r="L411" s="8">
        <f t="shared" si="5868"/>
        <v>17235.99358</v>
      </c>
      <c r="M411" s="8">
        <f t="shared" si="5868"/>
        <v>18604.39867</v>
      </c>
      <c r="N411" s="8">
        <f t="shared" si="5868"/>
        <v>22557.08899</v>
      </c>
      <c r="O411" s="8">
        <f t="shared" si="21"/>
        <v>211748.0543</v>
      </c>
      <c r="P411" s="8">
        <f t="shared" ref="P411:AA411" si="5869">P412+P425+P438</f>
        <v>16086.59086</v>
      </c>
      <c r="Q411" s="8">
        <f t="shared" si="5869"/>
        <v>17999.67034</v>
      </c>
      <c r="R411" s="8">
        <f t="shared" si="5869"/>
        <v>20304.31003</v>
      </c>
      <c r="S411" s="8">
        <f t="shared" si="5869"/>
        <v>20270.13763</v>
      </c>
      <c r="T411" s="8">
        <f t="shared" si="5869"/>
        <v>20652.36014</v>
      </c>
      <c r="U411" s="8">
        <f t="shared" si="5869"/>
        <v>22051.49784</v>
      </c>
      <c r="V411" s="8">
        <f t="shared" si="5869"/>
        <v>25685.85607</v>
      </c>
      <c r="W411" s="8">
        <f t="shared" si="5869"/>
        <v>25032.11174</v>
      </c>
      <c r="X411" s="8">
        <f t="shared" si="5869"/>
        <v>22782.36617</v>
      </c>
      <c r="Y411" s="8">
        <f t="shared" si="5869"/>
        <v>21428.85603</v>
      </c>
      <c r="Z411" s="8">
        <f t="shared" si="5869"/>
        <v>23234.01847</v>
      </c>
      <c r="AA411" s="8">
        <f t="shared" si="5869"/>
        <v>27970.99713</v>
      </c>
      <c r="AB411" s="8">
        <f t="shared" si="23"/>
        <v>263498.7725</v>
      </c>
      <c r="AC411" s="8">
        <f t="shared" ref="AC411:AN411" si="5870">AC412+AC425+AC438</f>
        <v>22080.60103</v>
      </c>
      <c r="AD411" s="8">
        <f t="shared" si="5870"/>
        <v>24044.03267</v>
      </c>
      <c r="AE411" s="8">
        <f t="shared" si="5870"/>
        <v>27602.91419</v>
      </c>
      <c r="AF411" s="8">
        <f t="shared" si="5870"/>
        <v>27673.24276</v>
      </c>
      <c r="AG411" s="8">
        <f t="shared" si="5870"/>
        <v>28193.71079</v>
      </c>
      <c r="AH411" s="8">
        <f t="shared" si="5870"/>
        <v>30059.66198</v>
      </c>
      <c r="AI411" s="8">
        <f t="shared" si="5870"/>
        <v>34897.85068</v>
      </c>
      <c r="AJ411" s="8">
        <f t="shared" si="5870"/>
        <v>34037.97929</v>
      </c>
      <c r="AK411" s="8">
        <f t="shared" si="5870"/>
        <v>30944.11468</v>
      </c>
      <c r="AL411" s="8">
        <f t="shared" si="5870"/>
        <v>29203.90795</v>
      </c>
      <c r="AM411" s="8">
        <f t="shared" si="5870"/>
        <v>32423.79159</v>
      </c>
      <c r="AN411" s="8">
        <f t="shared" si="5870"/>
        <v>37952.63879</v>
      </c>
      <c r="AO411" s="8">
        <f t="shared" si="25"/>
        <v>359114.4464</v>
      </c>
      <c r="AP411" s="8">
        <f t="shared" ref="AP411:BA411" si="5871">AP412+AP425+AP438</f>
        <v>32007.45436</v>
      </c>
      <c r="AQ411" s="8">
        <f t="shared" si="5871"/>
        <v>35408.5713</v>
      </c>
      <c r="AR411" s="8">
        <f t="shared" si="5871"/>
        <v>39469.00899</v>
      </c>
      <c r="AS411" s="8">
        <f t="shared" si="5871"/>
        <v>39409.27549</v>
      </c>
      <c r="AT411" s="8">
        <f t="shared" si="5871"/>
        <v>40090.87548</v>
      </c>
      <c r="AU411" s="8">
        <f t="shared" si="5871"/>
        <v>42541.34899</v>
      </c>
      <c r="AV411" s="8">
        <f t="shared" si="5871"/>
        <v>48918.24565</v>
      </c>
      <c r="AW411" s="8">
        <f t="shared" si="5871"/>
        <v>47812.11937</v>
      </c>
      <c r="AX411" s="8">
        <f t="shared" si="5871"/>
        <v>43578.89976</v>
      </c>
      <c r="AY411" s="8">
        <f t="shared" si="5871"/>
        <v>41386.13175</v>
      </c>
      <c r="AZ411" s="8">
        <f t="shared" si="5871"/>
        <v>44997.61105</v>
      </c>
      <c r="BA411" s="8">
        <f t="shared" si="5871"/>
        <v>52979.01653</v>
      </c>
      <c r="BB411" s="8">
        <f t="shared" si="27"/>
        <v>508598.5587</v>
      </c>
      <c r="BC411" s="8">
        <f t="shared" ref="BC411:BN411" si="5872">BC412+BC425+BC438</f>
        <v>49507.77013</v>
      </c>
      <c r="BD411" s="8">
        <f t="shared" si="5872"/>
        <v>54749.29932</v>
      </c>
      <c r="BE411" s="8">
        <f t="shared" si="5872"/>
        <v>61029.59248</v>
      </c>
      <c r="BF411" s="8">
        <f t="shared" si="5872"/>
        <v>60942.61117</v>
      </c>
      <c r="BG411" s="8">
        <f t="shared" si="5872"/>
        <v>62006.79864</v>
      </c>
      <c r="BH411" s="8">
        <f t="shared" si="5872"/>
        <v>65784.35486</v>
      </c>
      <c r="BI411" s="8">
        <f t="shared" si="5872"/>
        <v>75654.76426</v>
      </c>
      <c r="BJ411" s="8">
        <f t="shared" si="5872"/>
        <v>73944.60501</v>
      </c>
      <c r="BK411" s="8">
        <f t="shared" si="5872"/>
        <v>67354.4392</v>
      </c>
      <c r="BL411" s="8">
        <f t="shared" si="5872"/>
        <v>64045.23517</v>
      </c>
      <c r="BM411" s="8">
        <f t="shared" si="5872"/>
        <v>69534.43673</v>
      </c>
      <c r="BN411" s="8">
        <f t="shared" si="5872"/>
        <v>81924.8729</v>
      </c>
      <c r="BO411" s="8">
        <f t="shared" si="29"/>
        <v>786478.7799</v>
      </c>
      <c r="BP411" s="8">
        <f t="shared" ref="BP411:CA411" si="5873">BP412+BP425+BP438</f>
        <v>74005.99987</v>
      </c>
      <c r="BQ411" s="8">
        <f t="shared" si="5873"/>
        <v>81822.10289</v>
      </c>
      <c r="BR411" s="8">
        <f t="shared" si="5873"/>
        <v>91195.2311</v>
      </c>
      <c r="BS411" s="8">
        <f t="shared" si="5873"/>
        <v>91067.96041</v>
      </c>
      <c r="BT411" s="8">
        <f t="shared" si="5873"/>
        <v>92659.63156</v>
      </c>
      <c r="BU411" s="8">
        <f t="shared" si="5873"/>
        <v>98271.85582</v>
      </c>
      <c r="BV411" s="8">
        <f t="shared" si="5873"/>
        <v>113078.3699</v>
      </c>
      <c r="BW411" s="8">
        <f t="shared" si="5873"/>
        <v>110501.3029</v>
      </c>
      <c r="BX411" s="8">
        <f t="shared" si="5873"/>
        <v>100654.7218</v>
      </c>
      <c r="BY411" s="8">
        <f t="shared" si="5873"/>
        <v>95788.9689</v>
      </c>
      <c r="BZ411" s="8">
        <f t="shared" si="5873"/>
        <v>103762.6543</v>
      </c>
      <c r="CA411" s="8">
        <f t="shared" si="5873"/>
        <v>122419.6279</v>
      </c>
      <c r="CB411" s="8">
        <f t="shared" si="31"/>
        <v>1175228.427</v>
      </c>
      <c r="CC411" s="8">
        <f t="shared" ref="CC411:CN411" si="5874">CC412+CC425+CC438</f>
        <v>114080.6917</v>
      </c>
      <c r="CD411" s="8">
        <f t="shared" si="5874"/>
        <v>126101.4167</v>
      </c>
      <c r="CE411" s="8">
        <f t="shared" si="5874"/>
        <v>140522.1871</v>
      </c>
      <c r="CF411" s="8">
        <f t="shared" si="5874"/>
        <v>140326.8094</v>
      </c>
      <c r="CG411" s="8">
        <f t="shared" si="5874"/>
        <v>142777.6596</v>
      </c>
      <c r="CH411" s="8">
        <f t="shared" si="5874"/>
        <v>151371.8255</v>
      </c>
      <c r="CI411" s="8">
        <f t="shared" si="5874"/>
        <v>174293.293</v>
      </c>
      <c r="CJ411" s="8">
        <f t="shared" si="5874"/>
        <v>170274.6049</v>
      </c>
      <c r="CK411" s="8">
        <f t="shared" si="5874"/>
        <v>155232.065</v>
      </c>
      <c r="CL411" s="8">
        <f t="shared" si="5874"/>
        <v>147743.397</v>
      </c>
      <c r="CM411" s="8">
        <f t="shared" si="5874"/>
        <v>159524.4141</v>
      </c>
      <c r="CN411" s="8">
        <f t="shared" si="5874"/>
        <v>188633.5307</v>
      </c>
      <c r="CO411" s="8">
        <f t="shared" si="33"/>
        <v>1810881.895</v>
      </c>
      <c r="CP411" s="2"/>
      <c r="CQ411" s="2"/>
      <c r="CR411" s="48">
        <f>O411-'ОПУ БС'!C411</f>
        <v>0</v>
      </c>
      <c r="CS411" s="48">
        <f>AB411-'ОПУ БС'!D411</f>
        <v>0</v>
      </c>
      <c r="CT411" s="48">
        <f>AO411-'ОПУ БС'!E411</f>
        <v>-0.3199999999</v>
      </c>
      <c r="CU411" s="48">
        <f>BB411-'ОПУ БС'!F411</f>
        <v>0.1087999999</v>
      </c>
      <c r="CV411" s="48">
        <f>BO411-'ОПУ БС'!G411</f>
        <v>0.1931519998</v>
      </c>
      <c r="CW411" s="48">
        <f>CB411-'ОПУ БС'!H411</f>
        <v>0.0008780797943</v>
      </c>
      <c r="CX411" s="48">
        <f>CO411-'ОПУ БС'!I411</f>
        <v>-0.4390867963</v>
      </c>
      <c r="CY411" s="2"/>
      <c r="CZ411" s="2"/>
      <c r="DA411" s="49">
        <f t="shared" ref="DA411:DL411" si="5875">DA412+DA425+DA438</f>
        <v>0</v>
      </c>
      <c r="DB411" s="49">
        <f t="shared" si="5875"/>
        <v>0</v>
      </c>
      <c r="DC411" s="49">
        <f t="shared" si="5875"/>
        <v>0</v>
      </c>
      <c r="DD411" s="49">
        <f t="shared" si="5875"/>
        <v>0</v>
      </c>
      <c r="DE411" s="49">
        <f t="shared" si="5875"/>
        <v>0</v>
      </c>
      <c r="DF411" s="49">
        <f t="shared" si="5875"/>
        <v>-106.5387487</v>
      </c>
      <c r="DG411" s="49">
        <f t="shared" si="5875"/>
        <v>-123.0958634</v>
      </c>
      <c r="DH411" s="49">
        <f t="shared" si="5875"/>
        <v>-122.3346554</v>
      </c>
      <c r="DI411" s="49">
        <f t="shared" si="5875"/>
        <v>-114.426684</v>
      </c>
      <c r="DJ411" s="49">
        <f t="shared" si="5875"/>
        <v>-108.1818839</v>
      </c>
      <c r="DK411" s="49">
        <f t="shared" si="5875"/>
        <v>-126.0861554</v>
      </c>
      <c r="DL411" s="49">
        <f t="shared" si="5875"/>
        <v>-136.7818738</v>
      </c>
      <c r="DM411" s="50">
        <f t="shared" si="35"/>
        <v>-837.4458647</v>
      </c>
      <c r="DN411" s="49">
        <f t="shared" ref="DN411:DY411" si="5876">DN412+DN425+DN438</f>
        <v>-132.1747732</v>
      </c>
      <c r="DO411" s="49">
        <f t="shared" si="5876"/>
        <v>-150.4063741</v>
      </c>
      <c r="DP411" s="49">
        <f t="shared" si="5876"/>
        <v>-168.2722871</v>
      </c>
      <c r="DQ411" s="49">
        <f t="shared" si="5876"/>
        <v>-167.9084495</v>
      </c>
      <c r="DR411" s="49">
        <f t="shared" si="5876"/>
        <v>-167.2968601</v>
      </c>
      <c r="DS411" s="49">
        <f t="shared" si="5876"/>
        <v>-176.0475541</v>
      </c>
      <c r="DT411" s="49">
        <f t="shared" si="5876"/>
        <v>-203.2285545</v>
      </c>
      <c r="DU411" s="49">
        <f t="shared" si="5876"/>
        <v>-202.2445629</v>
      </c>
      <c r="DV411" s="49">
        <f t="shared" si="5876"/>
        <v>-1567.622435</v>
      </c>
      <c r="DW411" s="49">
        <f t="shared" si="5876"/>
        <v>-1478.493161</v>
      </c>
      <c r="DX411" s="49">
        <f t="shared" si="5876"/>
        <v>-1528.016451</v>
      </c>
      <c r="DY411" s="49">
        <f t="shared" si="5876"/>
        <v>-1867.066062</v>
      </c>
      <c r="DZ411" s="50">
        <f t="shared" si="37"/>
        <v>-7808.777524</v>
      </c>
      <c r="EA411" s="49">
        <f t="shared" ref="EA411:EL411" si="5877">EA412+EA425+EA438</f>
        <v>-4199.378255</v>
      </c>
      <c r="EB411" s="49">
        <f t="shared" si="5877"/>
        <v>-4592.844346</v>
      </c>
      <c r="EC411" s="49">
        <f t="shared" si="5877"/>
        <v>-5167.714645</v>
      </c>
      <c r="ED411" s="49">
        <f t="shared" si="5877"/>
        <v>-5145.5624</v>
      </c>
      <c r="EE411" s="49">
        <f t="shared" si="5877"/>
        <v>-5251.542502</v>
      </c>
      <c r="EF411" s="49">
        <f t="shared" si="5877"/>
        <v>-5580.782055</v>
      </c>
      <c r="EG411" s="49">
        <f t="shared" si="5877"/>
        <v>-6411.162562</v>
      </c>
      <c r="EH411" s="49">
        <f t="shared" si="5877"/>
        <v>-6250.211173</v>
      </c>
      <c r="EI411" s="49">
        <f t="shared" si="5877"/>
        <v>-5808.914206</v>
      </c>
      <c r="EJ411" s="49">
        <f t="shared" si="5877"/>
        <v>-5477.471798</v>
      </c>
      <c r="EK411" s="49">
        <f t="shared" si="5877"/>
        <v>-5594.625667</v>
      </c>
      <c r="EL411" s="49">
        <f t="shared" si="5877"/>
        <v>-6916.303443</v>
      </c>
      <c r="EM411" s="50">
        <f t="shared" si="39"/>
        <v>-66396.51305</v>
      </c>
      <c r="EN411" s="49">
        <f t="shared" ref="EN411:EY411" si="5878">EN412+EN425+EN438</f>
        <v>-11400.08557</v>
      </c>
      <c r="EO411" s="49">
        <f t="shared" si="5878"/>
        <v>-12456.23271</v>
      </c>
      <c r="EP411" s="49">
        <f t="shared" si="5878"/>
        <v>-14015.72803</v>
      </c>
      <c r="EQ411" s="49">
        <f t="shared" si="5878"/>
        <v>-13956.39832</v>
      </c>
      <c r="ER411" s="49">
        <f t="shared" si="5878"/>
        <v>-14251.99322</v>
      </c>
      <c r="ES411" s="49">
        <f t="shared" si="5878"/>
        <v>-15149.27254</v>
      </c>
      <c r="ET411" s="49">
        <f t="shared" si="5878"/>
        <v>-17401.54997</v>
      </c>
      <c r="EU411" s="49">
        <f t="shared" si="5878"/>
        <v>-16955.93544</v>
      </c>
      <c r="EV411" s="49">
        <f t="shared" si="5878"/>
        <v>-15756.6353</v>
      </c>
      <c r="EW411" s="49">
        <f t="shared" si="5878"/>
        <v>-14856.7364</v>
      </c>
      <c r="EX411" s="49">
        <f t="shared" si="5878"/>
        <v>-15125.05319</v>
      </c>
      <c r="EY411" s="49">
        <f t="shared" si="5878"/>
        <v>-18758.7931</v>
      </c>
      <c r="EZ411" s="51">
        <f t="shared" si="41"/>
        <v>-180084.4138</v>
      </c>
      <c r="FA411" s="49">
        <f t="shared" ref="FA411:FL411" si="5879">FA412+FA425+FA438</f>
        <v>-15873.02252</v>
      </c>
      <c r="FB411" s="49">
        <f t="shared" si="5879"/>
        <v>-17338.99625</v>
      </c>
      <c r="FC411" s="49">
        <f t="shared" si="5879"/>
        <v>-19508.38798</v>
      </c>
      <c r="FD411" s="49">
        <f t="shared" si="5879"/>
        <v>-19427.5839</v>
      </c>
      <c r="FE411" s="49">
        <f t="shared" si="5879"/>
        <v>-19842.25442</v>
      </c>
      <c r="FF411" s="49">
        <f t="shared" si="5879"/>
        <v>-21093.1683</v>
      </c>
      <c r="FG411" s="49">
        <f t="shared" si="5879"/>
        <v>-24228.14052</v>
      </c>
      <c r="FH411" s="49">
        <f t="shared" si="5879"/>
        <v>-23604.30543</v>
      </c>
      <c r="FI411" s="49">
        <f t="shared" si="5879"/>
        <v>-21933.9527</v>
      </c>
      <c r="FJ411" s="49">
        <f t="shared" si="5879"/>
        <v>-20680.91606</v>
      </c>
      <c r="FK411" s="49">
        <f t="shared" si="5879"/>
        <v>-21036.44634</v>
      </c>
      <c r="FL411" s="49">
        <f t="shared" si="5879"/>
        <v>-26112.46214</v>
      </c>
      <c r="FM411" s="51">
        <f t="shared" si="43"/>
        <v>-250679.6366</v>
      </c>
      <c r="FN411" s="2"/>
      <c r="FO411" s="2"/>
      <c r="FP411" s="8">
        <f t="shared" ref="FP411:GA411" si="5880">FP412+FP425+FP438</f>
        <v>12850.66215</v>
      </c>
      <c r="FQ411" s="8">
        <f t="shared" si="5880"/>
        <v>14418.77126</v>
      </c>
      <c r="FR411" s="8">
        <f t="shared" si="5880"/>
        <v>16296.34424</v>
      </c>
      <c r="FS411" s="8">
        <f t="shared" si="5880"/>
        <v>16266.52943</v>
      </c>
      <c r="FT411" s="8">
        <f t="shared" si="5880"/>
        <v>16575.71551</v>
      </c>
      <c r="FU411" s="8">
        <f t="shared" si="5880"/>
        <v>17717.67872</v>
      </c>
      <c r="FV411" s="8">
        <f t="shared" si="5880"/>
        <v>20693.61359</v>
      </c>
      <c r="FW411" s="8">
        <f t="shared" si="5880"/>
        <v>20152.48215</v>
      </c>
      <c r="FX411" s="8">
        <f t="shared" si="5880"/>
        <v>18378.77599</v>
      </c>
      <c r="FY411" s="8">
        <f t="shared" si="5880"/>
        <v>17235.99358</v>
      </c>
      <c r="FZ411" s="8">
        <f t="shared" si="5880"/>
        <v>18604.39867</v>
      </c>
      <c r="GA411" s="8">
        <f t="shared" si="5880"/>
        <v>22557.08899</v>
      </c>
      <c r="GB411" s="52">
        <f t="shared" si="45"/>
        <v>211748.0543</v>
      </c>
      <c r="GC411" s="8">
        <f t="shared" ref="GC411:GN411" si="5881">GC412+GC425+GC438</f>
        <v>16086.59086</v>
      </c>
      <c r="GD411" s="8">
        <f t="shared" si="5881"/>
        <v>17999.67034</v>
      </c>
      <c r="GE411" s="8">
        <f t="shared" si="5881"/>
        <v>20304.31003</v>
      </c>
      <c r="GF411" s="8">
        <f t="shared" si="5881"/>
        <v>20270.13763</v>
      </c>
      <c r="GG411" s="8">
        <f t="shared" si="5881"/>
        <v>20652.36014</v>
      </c>
      <c r="GH411" s="8">
        <f t="shared" si="5881"/>
        <v>22051.49784</v>
      </c>
      <c r="GI411" s="8">
        <f t="shared" si="5881"/>
        <v>25685.85607</v>
      </c>
      <c r="GJ411" s="8">
        <f t="shared" si="5881"/>
        <v>25032.11174</v>
      </c>
      <c r="GK411" s="8">
        <f t="shared" si="5881"/>
        <v>22782.36617</v>
      </c>
      <c r="GL411" s="8">
        <f t="shared" si="5881"/>
        <v>21428.85603</v>
      </c>
      <c r="GM411" s="8">
        <f t="shared" si="5881"/>
        <v>23234.01847</v>
      </c>
      <c r="GN411" s="8">
        <f t="shared" si="5881"/>
        <v>27970.99713</v>
      </c>
      <c r="GO411" s="52">
        <f t="shared" si="47"/>
        <v>263498.7725</v>
      </c>
      <c r="GP411" s="53">
        <f t="shared" ref="GP411:HA411" si="5882">GP412+GP425+GP438</f>
        <v>22080.60103</v>
      </c>
      <c r="GQ411" s="53">
        <f t="shared" si="5882"/>
        <v>24044.03267</v>
      </c>
      <c r="GR411" s="53">
        <f t="shared" si="5882"/>
        <v>27602.91419</v>
      </c>
      <c r="GS411" s="53">
        <f t="shared" si="5882"/>
        <v>27673.24276</v>
      </c>
      <c r="GT411" s="53">
        <f t="shared" si="5882"/>
        <v>28193.71079</v>
      </c>
      <c r="GU411" s="53">
        <f t="shared" si="5882"/>
        <v>29953.12323</v>
      </c>
      <c r="GV411" s="53">
        <f t="shared" si="5882"/>
        <v>34774.75482</v>
      </c>
      <c r="GW411" s="53">
        <f t="shared" si="5882"/>
        <v>33915.64463</v>
      </c>
      <c r="GX411" s="53">
        <f t="shared" si="5882"/>
        <v>30829.688</v>
      </c>
      <c r="GY411" s="53">
        <f t="shared" si="5882"/>
        <v>29095.72607</v>
      </c>
      <c r="GZ411" s="53">
        <f t="shared" si="5882"/>
        <v>32297.70543</v>
      </c>
      <c r="HA411" s="53">
        <f t="shared" si="5882"/>
        <v>37815.85692</v>
      </c>
      <c r="HB411" s="52">
        <f t="shared" si="49"/>
        <v>358277.0005</v>
      </c>
      <c r="HC411" s="53">
        <f t="shared" ref="HC411:HN411" si="5883">HC412+HC425+HC438</f>
        <v>31875.27959</v>
      </c>
      <c r="HD411" s="53">
        <f t="shared" si="5883"/>
        <v>35258.16492</v>
      </c>
      <c r="HE411" s="53">
        <f t="shared" si="5883"/>
        <v>39300.7367</v>
      </c>
      <c r="HF411" s="53">
        <f t="shared" si="5883"/>
        <v>39241.36704</v>
      </c>
      <c r="HG411" s="53">
        <f t="shared" si="5883"/>
        <v>39923.57862</v>
      </c>
      <c r="HH411" s="53">
        <f t="shared" si="5883"/>
        <v>42365.30144</v>
      </c>
      <c r="HI411" s="53">
        <f t="shared" si="5883"/>
        <v>48715.01709</v>
      </c>
      <c r="HJ411" s="53">
        <f t="shared" si="5883"/>
        <v>47609.87481</v>
      </c>
      <c r="HK411" s="53">
        <f t="shared" si="5883"/>
        <v>42011.27733</v>
      </c>
      <c r="HL411" s="53">
        <f t="shared" si="5883"/>
        <v>39907.63859</v>
      </c>
      <c r="HM411" s="53">
        <f t="shared" si="5883"/>
        <v>43469.5946</v>
      </c>
      <c r="HN411" s="53">
        <f t="shared" si="5883"/>
        <v>51111.95047</v>
      </c>
      <c r="HO411" s="52">
        <f t="shared" si="51"/>
        <v>500789.7812</v>
      </c>
      <c r="HP411" s="53">
        <f t="shared" ref="HP411:IA411" si="5884">HP412+HP425+HP438</f>
        <v>45308.39187</v>
      </c>
      <c r="HQ411" s="53">
        <f t="shared" si="5884"/>
        <v>50156.45497</v>
      </c>
      <c r="HR411" s="53">
        <f t="shared" si="5884"/>
        <v>55861.87784</v>
      </c>
      <c r="HS411" s="53">
        <f t="shared" si="5884"/>
        <v>55797.04877</v>
      </c>
      <c r="HT411" s="53">
        <f t="shared" si="5884"/>
        <v>56755.25614</v>
      </c>
      <c r="HU411" s="53">
        <f t="shared" si="5884"/>
        <v>60203.57281</v>
      </c>
      <c r="HV411" s="53">
        <f t="shared" si="5884"/>
        <v>69243.60169</v>
      </c>
      <c r="HW411" s="53">
        <f t="shared" si="5884"/>
        <v>67694.39384</v>
      </c>
      <c r="HX411" s="53">
        <f t="shared" si="5884"/>
        <v>61545.525</v>
      </c>
      <c r="HY411" s="53">
        <f t="shared" si="5884"/>
        <v>58567.76338</v>
      </c>
      <c r="HZ411" s="53">
        <f t="shared" si="5884"/>
        <v>63939.81106</v>
      </c>
      <c r="IA411" s="53">
        <f t="shared" si="5884"/>
        <v>75008.56946</v>
      </c>
      <c r="IB411" s="52">
        <f t="shared" si="53"/>
        <v>720082.2668</v>
      </c>
      <c r="IC411" s="53">
        <f t="shared" ref="IC411:IN411" si="5885">IC412+IC425+IC438</f>
        <v>62605.9143</v>
      </c>
      <c r="ID411" s="53">
        <f t="shared" si="5885"/>
        <v>69365.87019</v>
      </c>
      <c r="IE411" s="53">
        <f t="shared" si="5885"/>
        <v>77179.50307</v>
      </c>
      <c r="IF411" s="53">
        <f t="shared" si="5885"/>
        <v>77111.56208</v>
      </c>
      <c r="IG411" s="53">
        <f t="shared" si="5885"/>
        <v>78407.63834</v>
      </c>
      <c r="IH411" s="53">
        <f t="shared" si="5885"/>
        <v>83122.58329</v>
      </c>
      <c r="II411" s="53">
        <f t="shared" si="5885"/>
        <v>95676.81991</v>
      </c>
      <c r="IJ411" s="53">
        <f t="shared" si="5885"/>
        <v>93545.3675</v>
      </c>
      <c r="IK411" s="53">
        <f t="shared" si="5885"/>
        <v>84898.08651</v>
      </c>
      <c r="IL411" s="53">
        <f t="shared" si="5885"/>
        <v>80932.2325</v>
      </c>
      <c r="IM411" s="53">
        <f t="shared" si="5885"/>
        <v>88637.60115</v>
      </c>
      <c r="IN411" s="53">
        <f t="shared" si="5885"/>
        <v>103660.8347</v>
      </c>
      <c r="IO411" s="52">
        <f t="shared" si="55"/>
        <v>995144.0136</v>
      </c>
      <c r="IP411" s="53">
        <f t="shared" ref="IP411:JA411" si="5886">IP412+IP425+IP438</f>
        <v>98207.66919</v>
      </c>
      <c r="IQ411" s="53">
        <f t="shared" si="5886"/>
        <v>108762.4205</v>
      </c>
      <c r="IR411" s="53">
        <f t="shared" si="5886"/>
        <v>121013.7991</v>
      </c>
      <c r="IS411" s="53">
        <f t="shared" si="5886"/>
        <v>120899.2255</v>
      </c>
      <c r="IT411" s="53">
        <f t="shared" si="5886"/>
        <v>122935.4052</v>
      </c>
      <c r="IU411" s="53">
        <f t="shared" si="5886"/>
        <v>130278.6572</v>
      </c>
      <c r="IV411" s="53">
        <f t="shared" si="5886"/>
        <v>150065.1525</v>
      </c>
      <c r="IW411" s="53">
        <f t="shared" si="5886"/>
        <v>146670.2995</v>
      </c>
      <c r="IX411" s="53">
        <f t="shared" si="5886"/>
        <v>133298.1123</v>
      </c>
      <c r="IY411" s="53">
        <f t="shared" si="5886"/>
        <v>127062.481</v>
      </c>
      <c r="IZ411" s="53">
        <f t="shared" si="5886"/>
        <v>138487.9677</v>
      </c>
      <c r="JA411" s="53">
        <f t="shared" si="5886"/>
        <v>162521.0686</v>
      </c>
      <c r="JB411" s="52">
        <f t="shared" si="57"/>
        <v>1560202.258</v>
      </c>
      <c r="JC411" s="2"/>
      <c r="JD411" s="2"/>
      <c r="JE411" s="19">
        <f t="shared" si="58"/>
        <v>0</v>
      </c>
      <c r="JF411" s="19">
        <f t="shared" si="59"/>
        <v>0</v>
      </c>
      <c r="JG411" s="48">
        <f t="shared" si="60"/>
        <v>0</v>
      </c>
      <c r="JH411" s="48">
        <f t="shared" si="61"/>
        <v>-0.0000000001746229827</v>
      </c>
      <c r="JI411" s="48">
        <f t="shared" si="62"/>
        <v>0.0000000001164153218</v>
      </c>
      <c r="JJ411" s="48">
        <f t="shared" si="63"/>
        <v>-0.0000000003492459655</v>
      </c>
      <c r="JK411" s="48">
        <f t="shared" si="64"/>
        <v>-0.0000000002328306437</v>
      </c>
    </row>
    <row r="412" ht="19.5" customHeight="1" outlineLevel="1">
      <c r="A412" s="2"/>
      <c r="B412" s="6" t="s">
        <v>16</v>
      </c>
      <c r="C412" s="8">
        <f t="shared" ref="C412:N412" si="5887">C413+C417</f>
        <v>8738.196438</v>
      </c>
      <c r="D412" s="8">
        <f t="shared" si="5887"/>
        <v>9648.302757</v>
      </c>
      <c r="E412" s="8">
        <f t="shared" si="5887"/>
        <v>10714.04616</v>
      </c>
      <c r="F412" s="8">
        <f t="shared" si="5887"/>
        <v>10692.79301</v>
      </c>
      <c r="G412" s="8">
        <f t="shared" si="5887"/>
        <v>10836.27461</v>
      </c>
      <c r="H412" s="8">
        <f t="shared" si="5887"/>
        <v>11488.79301</v>
      </c>
      <c r="I412" s="8">
        <f t="shared" si="5887"/>
        <v>13352.38273</v>
      </c>
      <c r="J412" s="8">
        <f t="shared" si="5887"/>
        <v>12940.94209</v>
      </c>
      <c r="K412" s="8">
        <f t="shared" si="5887"/>
        <v>12054.06232</v>
      </c>
      <c r="L412" s="8">
        <f t="shared" si="5887"/>
        <v>11376.57097</v>
      </c>
      <c r="M412" s="8">
        <f t="shared" si="5887"/>
        <v>11757.12499</v>
      </c>
      <c r="N412" s="8">
        <f t="shared" si="5887"/>
        <v>14372.03361</v>
      </c>
      <c r="O412" s="8">
        <f t="shared" si="21"/>
        <v>137971.5227</v>
      </c>
      <c r="P412" s="8">
        <f t="shared" ref="P412:AA412" si="5888">P413+P417</f>
        <v>10279.03912</v>
      </c>
      <c r="Q412" s="8">
        <f t="shared" si="5888"/>
        <v>11349.27322</v>
      </c>
      <c r="R412" s="8">
        <f t="shared" si="5888"/>
        <v>12602.97127</v>
      </c>
      <c r="S412" s="8">
        <f t="shared" si="5888"/>
        <v>12578.29787</v>
      </c>
      <c r="T412" s="8">
        <f t="shared" si="5888"/>
        <v>12747.48564</v>
      </c>
      <c r="U412" s="8">
        <f t="shared" si="5888"/>
        <v>13513.97943</v>
      </c>
      <c r="V412" s="8">
        <f t="shared" si="5888"/>
        <v>15705.38595</v>
      </c>
      <c r="W412" s="8">
        <f t="shared" si="5888"/>
        <v>15226.06716</v>
      </c>
      <c r="X412" s="8">
        <f t="shared" si="5888"/>
        <v>14181.45974</v>
      </c>
      <c r="Y412" s="8">
        <f t="shared" si="5888"/>
        <v>13383.22884</v>
      </c>
      <c r="Z412" s="8">
        <f t="shared" si="5888"/>
        <v>13827.11506</v>
      </c>
      <c r="AA412" s="8">
        <f t="shared" si="5888"/>
        <v>16906.31434</v>
      </c>
      <c r="AB412" s="8">
        <f t="shared" si="23"/>
        <v>162300.6176</v>
      </c>
      <c r="AC412" s="8">
        <f t="shared" ref="AC412:AN412" si="5889">AC413+AC417</f>
        <v>13300.46762</v>
      </c>
      <c r="AD412" s="8">
        <f t="shared" si="5889"/>
        <v>14093.36625</v>
      </c>
      <c r="AE412" s="8">
        <f t="shared" si="5889"/>
        <v>16191.64555</v>
      </c>
      <c r="AF412" s="8">
        <f t="shared" si="5889"/>
        <v>16275.57222</v>
      </c>
      <c r="AG412" s="8">
        <f t="shared" si="5889"/>
        <v>16501.59994</v>
      </c>
      <c r="AH412" s="8">
        <f t="shared" si="5889"/>
        <v>17489.3538</v>
      </c>
      <c r="AI412" s="8">
        <f t="shared" si="5889"/>
        <v>20327.06724</v>
      </c>
      <c r="AJ412" s="8">
        <f t="shared" si="5889"/>
        <v>19709.0166</v>
      </c>
      <c r="AK412" s="8">
        <f t="shared" si="5889"/>
        <v>18352.69753</v>
      </c>
      <c r="AL412" s="8">
        <f t="shared" si="5889"/>
        <v>17318.08134</v>
      </c>
      <c r="AM412" s="8">
        <f t="shared" si="5889"/>
        <v>18572.74626</v>
      </c>
      <c r="AN412" s="8">
        <f t="shared" si="5889"/>
        <v>21875.76911</v>
      </c>
      <c r="AO412" s="8">
        <f t="shared" si="25"/>
        <v>210007.3835</v>
      </c>
      <c r="AP412" s="8">
        <f t="shared" ref="AP412:BA412" si="5890">AP413+AP417</f>
        <v>18588.13877</v>
      </c>
      <c r="AQ412" s="8">
        <f t="shared" si="5890"/>
        <v>20520.49776</v>
      </c>
      <c r="AR412" s="8">
        <f t="shared" si="5890"/>
        <v>22789.33247</v>
      </c>
      <c r="AS412" s="8">
        <f t="shared" si="5890"/>
        <v>22746.01192</v>
      </c>
      <c r="AT412" s="8">
        <f t="shared" si="5890"/>
        <v>23067.12029</v>
      </c>
      <c r="AU412" s="8">
        <f t="shared" si="5890"/>
        <v>24438.90519</v>
      </c>
      <c r="AV412" s="8">
        <f t="shared" si="5890"/>
        <v>28401.85835</v>
      </c>
      <c r="AW412" s="8">
        <f t="shared" si="5890"/>
        <v>27551.77248</v>
      </c>
      <c r="AX412" s="8">
        <f t="shared" si="5890"/>
        <v>25651.14857</v>
      </c>
      <c r="AY412" s="8">
        <f t="shared" si="5890"/>
        <v>24203.88323</v>
      </c>
      <c r="AZ412" s="8">
        <f t="shared" si="5890"/>
        <v>24965.66229</v>
      </c>
      <c r="BA412" s="8">
        <f t="shared" si="5890"/>
        <v>30572.59667</v>
      </c>
      <c r="BB412" s="8">
        <f t="shared" si="27"/>
        <v>293496.928</v>
      </c>
      <c r="BC412" s="8">
        <f t="shared" ref="BC412:BN412" si="5891">BC413+BC417</f>
        <v>28338.12471</v>
      </c>
      <c r="BD412" s="8">
        <f t="shared" si="5891"/>
        <v>31285.58372</v>
      </c>
      <c r="BE412" s="8">
        <f t="shared" si="5891"/>
        <v>34742.96231</v>
      </c>
      <c r="BF412" s="8">
        <f t="shared" si="5891"/>
        <v>34676.91576</v>
      </c>
      <c r="BG412" s="8">
        <f t="shared" si="5891"/>
        <v>35174.71178</v>
      </c>
      <c r="BH412" s="8">
        <f t="shared" si="5891"/>
        <v>37251.81429</v>
      </c>
      <c r="BI412" s="8">
        <f t="shared" si="5891"/>
        <v>43290.43259</v>
      </c>
      <c r="BJ412" s="8">
        <f t="shared" si="5891"/>
        <v>42013.64641</v>
      </c>
      <c r="BK412" s="8">
        <f t="shared" si="5891"/>
        <v>39108.55955</v>
      </c>
      <c r="BL412" s="8">
        <f t="shared" si="5891"/>
        <v>36900.64134</v>
      </c>
      <c r="BM412" s="8">
        <f t="shared" si="5891"/>
        <v>38051.92415</v>
      </c>
      <c r="BN412" s="8">
        <f t="shared" si="5891"/>
        <v>46608.75775</v>
      </c>
      <c r="BO412" s="8">
        <f t="shared" si="29"/>
        <v>447444.0744</v>
      </c>
      <c r="BP412" s="8">
        <f t="shared" ref="BP412:CA412" si="5892">BP413+BP417</f>
        <v>43442.50405</v>
      </c>
      <c r="BQ412" s="8">
        <f t="shared" si="5892"/>
        <v>47961.17465</v>
      </c>
      <c r="BR412" s="8">
        <f t="shared" si="5892"/>
        <v>53260.92277</v>
      </c>
      <c r="BS412" s="8">
        <f t="shared" si="5892"/>
        <v>53159.90627</v>
      </c>
      <c r="BT412" s="8">
        <f t="shared" si="5892"/>
        <v>53936.05045</v>
      </c>
      <c r="BU412" s="8">
        <f t="shared" si="5892"/>
        <v>57093.65036</v>
      </c>
      <c r="BV412" s="8">
        <f t="shared" si="5892"/>
        <v>66352.91372</v>
      </c>
      <c r="BW412" s="8">
        <f t="shared" si="5892"/>
        <v>64420.65352</v>
      </c>
      <c r="BX412" s="8">
        <f t="shared" si="5892"/>
        <v>59957.01384</v>
      </c>
      <c r="BY412" s="8">
        <f t="shared" si="5892"/>
        <v>56570.36331</v>
      </c>
      <c r="BZ412" s="8">
        <f t="shared" si="5892"/>
        <v>58327.63461</v>
      </c>
      <c r="CA412" s="8">
        <f t="shared" si="5892"/>
        <v>71451.48692</v>
      </c>
      <c r="CB412" s="8">
        <f t="shared" si="31"/>
        <v>685934.2745</v>
      </c>
      <c r="CC412" s="8">
        <f t="shared" ref="CC412:CN412" si="5893">CC413+CC417</f>
        <v>69448.84902</v>
      </c>
      <c r="CD412" s="8">
        <f t="shared" si="5893"/>
        <v>76669.46802</v>
      </c>
      <c r="CE412" s="8">
        <f t="shared" si="5893"/>
        <v>85144.078</v>
      </c>
      <c r="CF412" s="8">
        <f t="shared" si="5893"/>
        <v>84983.45999</v>
      </c>
      <c r="CG412" s="8">
        <f t="shared" si="5893"/>
        <v>86245.49641</v>
      </c>
      <c r="CH412" s="8">
        <f t="shared" si="5893"/>
        <v>91255.58991</v>
      </c>
      <c r="CI412" s="8">
        <f t="shared" si="5893"/>
        <v>106060.6129</v>
      </c>
      <c r="CJ412" s="8">
        <f t="shared" si="5893"/>
        <v>103003.6435</v>
      </c>
      <c r="CK412" s="8">
        <f t="shared" si="5893"/>
        <v>95854.00176</v>
      </c>
      <c r="CL412" s="8">
        <f t="shared" si="5893"/>
        <v>90437.50717</v>
      </c>
      <c r="CM412" s="8">
        <f t="shared" si="5893"/>
        <v>93232.98672</v>
      </c>
      <c r="CN412" s="8">
        <f t="shared" si="5893"/>
        <v>114225.0806</v>
      </c>
      <c r="CO412" s="8">
        <f t="shared" si="33"/>
        <v>1096560.774</v>
      </c>
      <c r="CP412" s="2"/>
      <c r="CQ412" s="2"/>
      <c r="CR412" s="48">
        <f>O412-'ОПУ БС'!C412</f>
        <v>0</v>
      </c>
      <c r="CS412" s="48">
        <f>AB412-'ОПУ БС'!D412</f>
        <v>0</v>
      </c>
      <c r="CT412" s="48">
        <f>AO412-'ОПУ БС'!E412</f>
        <v>0</v>
      </c>
      <c r="CU412" s="48">
        <f>BB412-'ОПУ БС'!F412</f>
        <v>0</v>
      </c>
      <c r="CV412" s="48">
        <f>BO412-'ОПУ БС'!G412</f>
        <v>-0.0000000001746229827</v>
      </c>
      <c r="CW412" s="48">
        <f>CB412-'ОПУ БС'!H412</f>
        <v>-0.0000000001164153218</v>
      </c>
      <c r="CX412" s="48">
        <f>CO412-'ОПУ БС'!I412</f>
        <v>0.0000000002328306437</v>
      </c>
      <c r="CY412" s="2"/>
      <c r="CZ412" s="2"/>
      <c r="DA412" s="49">
        <f t="shared" ref="DA412:DL412" si="5894">DA413+DA417</f>
        <v>0</v>
      </c>
      <c r="DB412" s="49">
        <f t="shared" si="5894"/>
        <v>0</v>
      </c>
      <c r="DC412" s="49">
        <f t="shared" si="5894"/>
        <v>0</v>
      </c>
      <c r="DD412" s="49">
        <f t="shared" si="5894"/>
        <v>0</v>
      </c>
      <c r="DE412" s="49">
        <f t="shared" si="5894"/>
        <v>0</v>
      </c>
      <c r="DF412" s="49">
        <f t="shared" si="5894"/>
        <v>-69.72588881</v>
      </c>
      <c r="DG412" s="49">
        <f t="shared" si="5894"/>
        <v>-85.0351033</v>
      </c>
      <c r="DH412" s="49">
        <f t="shared" si="5894"/>
        <v>-81.11842981</v>
      </c>
      <c r="DI412" s="49">
        <f t="shared" si="5894"/>
        <v>-76.1284213</v>
      </c>
      <c r="DJ412" s="49">
        <f t="shared" si="5894"/>
        <v>-72.07209336</v>
      </c>
      <c r="DK412" s="49">
        <f t="shared" si="5894"/>
        <v>-81.9417893</v>
      </c>
      <c r="DL412" s="49">
        <f t="shared" si="5894"/>
        <v>-91.18870395</v>
      </c>
      <c r="DM412" s="50">
        <f t="shared" si="35"/>
        <v>-557.2104298</v>
      </c>
      <c r="DN412" s="49">
        <f t="shared" ref="DN412:DY412" si="5895">DN413+DN417</f>
        <v>-93.4806747</v>
      </c>
      <c r="DO412" s="49">
        <f t="shared" si="5895"/>
        <v>-102.2483536</v>
      </c>
      <c r="DP412" s="49">
        <f t="shared" si="5895"/>
        <v>-114.4215449</v>
      </c>
      <c r="DQ412" s="49">
        <f t="shared" si="5895"/>
        <v>-114.3908256</v>
      </c>
      <c r="DR412" s="49">
        <f t="shared" si="5895"/>
        <v>-112.583928</v>
      </c>
      <c r="DS412" s="49">
        <f t="shared" si="5895"/>
        <v>-117.7939767</v>
      </c>
      <c r="DT412" s="49">
        <f t="shared" si="5895"/>
        <v>-143.2375817</v>
      </c>
      <c r="DU412" s="49">
        <f t="shared" si="5895"/>
        <v>-137.0192936</v>
      </c>
      <c r="DV412" s="49">
        <f t="shared" si="5895"/>
        <v>-128.4378749</v>
      </c>
      <c r="DW412" s="49">
        <f t="shared" si="5895"/>
        <v>-121.5477187</v>
      </c>
      <c r="DX412" s="49">
        <f t="shared" si="5895"/>
        <v>-137.097771</v>
      </c>
      <c r="DY412" s="49">
        <f t="shared" si="5895"/>
        <v>-153.7511097</v>
      </c>
      <c r="DZ412" s="50">
        <f t="shared" si="37"/>
        <v>-1476.010653</v>
      </c>
      <c r="EA412" s="49">
        <f t="shared" ref="EA412:EL412" si="5896">EA413+EA417</f>
        <v>-100.4904644</v>
      </c>
      <c r="EB412" s="49">
        <f t="shared" si="5896"/>
        <v>-109.9097617</v>
      </c>
      <c r="EC412" s="49">
        <f t="shared" si="5896"/>
        <v>-123.0004468</v>
      </c>
      <c r="ED412" s="49">
        <f t="shared" si="5896"/>
        <v>-122.9685946</v>
      </c>
      <c r="EE412" s="49">
        <f t="shared" si="5896"/>
        <v>-120.9138295</v>
      </c>
      <c r="EF412" s="49">
        <f t="shared" si="5896"/>
        <v>-126.0067526</v>
      </c>
      <c r="EG412" s="49">
        <f t="shared" si="5896"/>
        <v>-153.917962</v>
      </c>
      <c r="EH412" s="49">
        <f t="shared" si="5896"/>
        <v>-147.2863143</v>
      </c>
      <c r="EI412" s="49">
        <f t="shared" si="5896"/>
        <v>-138.0548242</v>
      </c>
      <c r="EJ412" s="49">
        <f t="shared" si="5896"/>
        <v>-130.6615238</v>
      </c>
      <c r="EK412" s="49">
        <f t="shared" si="5896"/>
        <v>-148.2007003</v>
      </c>
      <c r="EL412" s="49">
        <f t="shared" si="5896"/>
        <v>-165.2803691</v>
      </c>
      <c r="EM412" s="50">
        <f t="shared" si="39"/>
        <v>-1586.691544</v>
      </c>
      <c r="EN412" s="49">
        <f t="shared" ref="EN412:EY412" si="5897">EN413+EN417</f>
        <v>-96.74082207</v>
      </c>
      <c r="EO412" s="49">
        <f t="shared" si="5897"/>
        <v>-105.8250176</v>
      </c>
      <c r="EP412" s="49">
        <f t="shared" si="5897"/>
        <v>-118.4140416</v>
      </c>
      <c r="EQ412" s="49">
        <f t="shared" si="5897"/>
        <v>-118.3802165</v>
      </c>
      <c r="ER412" s="49">
        <f t="shared" si="5897"/>
        <v>-116.3837607</v>
      </c>
      <c r="ES412" s="49">
        <f t="shared" si="5897"/>
        <v>-120.7792</v>
      </c>
      <c r="ET412" s="49">
        <f t="shared" si="5897"/>
        <v>-148.1053727</v>
      </c>
      <c r="EU412" s="49">
        <f t="shared" si="5897"/>
        <v>-141.8248035</v>
      </c>
      <c r="EV412" s="49">
        <f t="shared" si="5897"/>
        <v>-132.9041755</v>
      </c>
      <c r="EW412" s="49">
        <f t="shared" si="5897"/>
        <v>-125.7899096</v>
      </c>
      <c r="EX412" s="49">
        <f t="shared" si="5897"/>
        <v>-143.2261504</v>
      </c>
      <c r="EY412" s="49">
        <f t="shared" si="5897"/>
        <v>-159.1131942</v>
      </c>
      <c r="EZ412" s="51">
        <f t="shared" si="41"/>
        <v>-1527.486664</v>
      </c>
      <c r="FA412" s="49">
        <f t="shared" ref="FA412:FL412" si="5898">FA413+FA417</f>
        <v>-70.717858</v>
      </c>
      <c r="FB412" s="49">
        <f t="shared" si="5898"/>
        <v>-77.41764128</v>
      </c>
      <c r="FC412" s="49">
        <f t="shared" si="5898"/>
        <v>-86.57255679</v>
      </c>
      <c r="FD412" s="49">
        <f t="shared" si="5898"/>
        <v>-86.53632624</v>
      </c>
      <c r="FE412" s="49">
        <f t="shared" si="5898"/>
        <v>-85.27952588</v>
      </c>
      <c r="FF412" s="49">
        <f t="shared" si="5898"/>
        <v>-88.31021381</v>
      </c>
      <c r="FG412" s="49">
        <f t="shared" si="5898"/>
        <v>-108.2104629</v>
      </c>
      <c r="FH412" s="49">
        <f t="shared" si="5898"/>
        <v>-103.785943</v>
      </c>
      <c r="FI412" s="49">
        <f t="shared" si="5898"/>
        <v>-97.18680044</v>
      </c>
      <c r="FJ412" s="49">
        <f t="shared" si="5898"/>
        <v>-91.96535607</v>
      </c>
      <c r="FK412" s="49">
        <f t="shared" si="5898"/>
        <v>-104.3028071</v>
      </c>
      <c r="FL412" s="49">
        <f t="shared" si="5898"/>
        <v>-116.3122665</v>
      </c>
      <c r="FM412" s="51">
        <f t="shared" si="43"/>
        <v>-1116.597758</v>
      </c>
      <c r="FN412" s="2"/>
      <c r="FO412" s="2"/>
      <c r="FP412" s="8">
        <f t="shared" ref="FP412:GA412" si="5899">FP413+FP417</f>
        <v>8738.196438</v>
      </c>
      <c r="FQ412" s="8">
        <f t="shared" si="5899"/>
        <v>9648.302757</v>
      </c>
      <c r="FR412" s="8">
        <f t="shared" si="5899"/>
        <v>10714.04616</v>
      </c>
      <c r="FS412" s="8">
        <f t="shared" si="5899"/>
        <v>10692.79301</v>
      </c>
      <c r="FT412" s="8">
        <f t="shared" si="5899"/>
        <v>10836.27461</v>
      </c>
      <c r="FU412" s="8">
        <f t="shared" si="5899"/>
        <v>11488.79301</v>
      </c>
      <c r="FV412" s="8">
        <f t="shared" si="5899"/>
        <v>13352.38273</v>
      </c>
      <c r="FW412" s="8">
        <f t="shared" si="5899"/>
        <v>12940.94209</v>
      </c>
      <c r="FX412" s="8">
        <f t="shared" si="5899"/>
        <v>12054.06232</v>
      </c>
      <c r="FY412" s="8">
        <f t="shared" si="5899"/>
        <v>11376.57097</v>
      </c>
      <c r="FZ412" s="8">
        <f t="shared" si="5899"/>
        <v>11757.12499</v>
      </c>
      <c r="GA412" s="8">
        <f t="shared" si="5899"/>
        <v>14372.03361</v>
      </c>
      <c r="GB412" s="52">
        <f t="shared" si="45"/>
        <v>137971.5227</v>
      </c>
      <c r="GC412" s="8">
        <f t="shared" ref="GC412:GN412" si="5900">GC413+GC417</f>
        <v>10279.03912</v>
      </c>
      <c r="GD412" s="8">
        <f t="shared" si="5900"/>
        <v>11349.27322</v>
      </c>
      <c r="GE412" s="8">
        <f t="shared" si="5900"/>
        <v>12602.97127</v>
      </c>
      <c r="GF412" s="8">
        <f t="shared" si="5900"/>
        <v>12578.29787</v>
      </c>
      <c r="GG412" s="8">
        <f t="shared" si="5900"/>
        <v>12747.48564</v>
      </c>
      <c r="GH412" s="8">
        <f t="shared" si="5900"/>
        <v>13513.97943</v>
      </c>
      <c r="GI412" s="8">
        <f t="shared" si="5900"/>
        <v>15705.38595</v>
      </c>
      <c r="GJ412" s="8">
        <f t="shared" si="5900"/>
        <v>15226.06716</v>
      </c>
      <c r="GK412" s="8">
        <f t="shared" si="5900"/>
        <v>14181.45974</v>
      </c>
      <c r="GL412" s="8">
        <f t="shared" si="5900"/>
        <v>13383.22884</v>
      </c>
      <c r="GM412" s="8">
        <f t="shared" si="5900"/>
        <v>13827.11506</v>
      </c>
      <c r="GN412" s="8">
        <f t="shared" si="5900"/>
        <v>16906.31434</v>
      </c>
      <c r="GO412" s="52">
        <f t="shared" si="47"/>
        <v>162300.6176</v>
      </c>
      <c r="GP412" s="53">
        <f t="shared" ref="GP412:HA412" si="5901">GP413+GP417</f>
        <v>13300.46762</v>
      </c>
      <c r="GQ412" s="53">
        <f t="shared" si="5901"/>
        <v>14093.36625</v>
      </c>
      <c r="GR412" s="53">
        <f t="shared" si="5901"/>
        <v>16191.64555</v>
      </c>
      <c r="GS412" s="53">
        <f t="shared" si="5901"/>
        <v>16275.57222</v>
      </c>
      <c r="GT412" s="53">
        <f t="shared" si="5901"/>
        <v>16501.59994</v>
      </c>
      <c r="GU412" s="53">
        <f t="shared" si="5901"/>
        <v>17419.62791</v>
      </c>
      <c r="GV412" s="53">
        <f t="shared" si="5901"/>
        <v>20242.03214</v>
      </c>
      <c r="GW412" s="53">
        <f t="shared" si="5901"/>
        <v>19627.89817</v>
      </c>
      <c r="GX412" s="53">
        <f t="shared" si="5901"/>
        <v>18276.56911</v>
      </c>
      <c r="GY412" s="53">
        <f t="shared" si="5901"/>
        <v>17246.00925</v>
      </c>
      <c r="GZ412" s="53">
        <f t="shared" si="5901"/>
        <v>18490.80447</v>
      </c>
      <c r="HA412" s="53">
        <f t="shared" si="5901"/>
        <v>21784.58041</v>
      </c>
      <c r="HB412" s="52">
        <f t="shared" si="49"/>
        <v>209450.173</v>
      </c>
      <c r="HC412" s="53">
        <f t="shared" ref="HC412:HN412" si="5902">HC413+HC417</f>
        <v>18494.6581</v>
      </c>
      <c r="HD412" s="53">
        <f t="shared" si="5902"/>
        <v>20418.24941</v>
      </c>
      <c r="HE412" s="53">
        <f t="shared" si="5902"/>
        <v>22674.91093</v>
      </c>
      <c r="HF412" s="53">
        <f t="shared" si="5902"/>
        <v>22631.62109</v>
      </c>
      <c r="HG412" s="53">
        <f t="shared" si="5902"/>
        <v>22954.53636</v>
      </c>
      <c r="HH412" s="53">
        <f t="shared" si="5902"/>
        <v>24321.11121</v>
      </c>
      <c r="HI412" s="53">
        <f t="shared" si="5902"/>
        <v>28258.62077</v>
      </c>
      <c r="HJ412" s="53">
        <f t="shared" si="5902"/>
        <v>27414.75319</v>
      </c>
      <c r="HK412" s="53">
        <f t="shared" si="5902"/>
        <v>25522.7107</v>
      </c>
      <c r="HL412" s="53">
        <f t="shared" si="5902"/>
        <v>24082.33551</v>
      </c>
      <c r="HM412" s="53">
        <f t="shared" si="5902"/>
        <v>24828.56452</v>
      </c>
      <c r="HN412" s="53">
        <f t="shared" si="5902"/>
        <v>30418.84556</v>
      </c>
      <c r="HO412" s="52">
        <f t="shared" si="51"/>
        <v>292020.9173</v>
      </c>
      <c r="HP412" s="53">
        <f t="shared" ref="HP412:IA412" si="5903">HP413+HP417</f>
        <v>28237.63425</v>
      </c>
      <c r="HQ412" s="53">
        <f t="shared" si="5903"/>
        <v>31175.67396</v>
      </c>
      <c r="HR412" s="53">
        <f t="shared" si="5903"/>
        <v>34619.96186</v>
      </c>
      <c r="HS412" s="53">
        <f t="shared" si="5903"/>
        <v>34553.94717</v>
      </c>
      <c r="HT412" s="53">
        <f t="shared" si="5903"/>
        <v>35053.79795</v>
      </c>
      <c r="HU412" s="53">
        <f t="shared" si="5903"/>
        <v>37125.80754</v>
      </c>
      <c r="HV412" s="53">
        <f t="shared" si="5903"/>
        <v>43136.51463</v>
      </c>
      <c r="HW412" s="53">
        <f t="shared" si="5903"/>
        <v>41866.3601</v>
      </c>
      <c r="HX412" s="53">
        <f t="shared" si="5903"/>
        <v>38970.50472</v>
      </c>
      <c r="HY412" s="53">
        <f t="shared" si="5903"/>
        <v>36769.97982</v>
      </c>
      <c r="HZ412" s="53">
        <f t="shared" si="5903"/>
        <v>37903.72345</v>
      </c>
      <c r="IA412" s="53">
        <f t="shared" si="5903"/>
        <v>46443.47738</v>
      </c>
      <c r="IB412" s="52">
        <f t="shared" si="53"/>
        <v>445857.3828</v>
      </c>
      <c r="IC412" s="53">
        <f t="shared" ref="IC412:IN412" si="5904">IC413+IC417</f>
        <v>43345.76323</v>
      </c>
      <c r="ID412" s="53">
        <f t="shared" si="5904"/>
        <v>47855.34963</v>
      </c>
      <c r="IE412" s="53">
        <f t="shared" si="5904"/>
        <v>53142.50873</v>
      </c>
      <c r="IF412" s="53">
        <f t="shared" si="5904"/>
        <v>53041.52605</v>
      </c>
      <c r="IG412" s="53">
        <f t="shared" si="5904"/>
        <v>53819.66669</v>
      </c>
      <c r="IH412" s="53">
        <f t="shared" si="5904"/>
        <v>56972.87116</v>
      </c>
      <c r="II412" s="53">
        <f t="shared" si="5904"/>
        <v>66204.80835</v>
      </c>
      <c r="IJ412" s="53">
        <f t="shared" si="5904"/>
        <v>64278.82871</v>
      </c>
      <c r="IK412" s="53">
        <f t="shared" si="5904"/>
        <v>59824.10966</v>
      </c>
      <c r="IL412" s="53">
        <f t="shared" si="5904"/>
        <v>56444.5734</v>
      </c>
      <c r="IM412" s="53">
        <f t="shared" si="5904"/>
        <v>58184.40846</v>
      </c>
      <c r="IN412" s="53">
        <f t="shared" si="5904"/>
        <v>71292.37373</v>
      </c>
      <c r="IO412" s="52">
        <f t="shared" si="55"/>
        <v>684406.7878</v>
      </c>
      <c r="IP412" s="53">
        <f t="shared" ref="IP412:JA412" si="5905">IP413+IP417</f>
        <v>69378.13116</v>
      </c>
      <c r="IQ412" s="53">
        <f t="shared" si="5905"/>
        <v>76592.05037</v>
      </c>
      <c r="IR412" s="53">
        <f t="shared" si="5905"/>
        <v>85057.50545</v>
      </c>
      <c r="IS412" s="53">
        <f t="shared" si="5905"/>
        <v>84896.92366</v>
      </c>
      <c r="IT412" s="53">
        <f t="shared" si="5905"/>
        <v>86160.21688</v>
      </c>
      <c r="IU412" s="53">
        <f t="shared" si="5905"/>
        <v>91167.27969</v>
      </c>
      <c r="IV412" s="53">
        <f t="shared" si="5905"/>
        <v>105952.4024</v>
      </c>
      <c r="IW412" s="53">
        <f t="shared" si="5905"/>
        <v>102899.8576</v>
      </c>
      <c r="IX412" s="53">
        <f t="shared" si="5905"/>
        <v>95756.81495</v>
      </c>
      <c r="IY412" s="53">
        <f t="shared" si="5905"/>
        <v>90345.54181</v>
      </c>
      <c r="IZ412" s="53">
        <f t="shared" si="5905"/>
        <v>93128.68392</v>
      </c>
      <c r="JA412" s="53">
        <f t="shared" si="5905"/>
        <v>114108.7684</v>
      </c>
      <c r="JB412" s="52">
        <f t="shared" si="57"/>
        <v>1095444.176</v>
      </c>
      <c r="JC412" s="2"/>
      <c r="JD412" s="2"/>
      <c r="JE412" s="19">
        <f t="shared" si="58"/>
        <v>0</v>
      </c>
      <c r="JF412" s="19">
        <f t="shared" si="59"/>
        <v>0</v>
      </c>
      <c r="JG412" s="48">
        <f t="shared" si="60"/>
        <v>0</v>
      </c>
      <c r="JH412" s="48">
        <f t="shared" si="61"/>
        <v>0</v>
      </c>
      <c r="JI412" s="48">
        <f t="shared" si="62"/>
        <v>-0.0000000001164153218</v>
      </c>
      <c r="JJ412" s="48">
        <f t="shared" si="63"/>
        <v>-0.0000000001164153218</v>
      </c>
      <c r="JK412" s="48">
        <f t="shared" si="64"/>
        <v>0.0000000002328306437</v>
      </c>
    </row>
    <row r="413" ht="19.5" customHeight="1" outlineLevel="1">
      <c r="A413" s="2"/>
      <c r="B413" s="6" t="s">
        <v>17</v>
      </c>
      <c r="C413" s="8">
        <f t="shared" ref="C413:N413" si="5906">SUM(C414:C416)</f>
        <v>6833.501753</v>
      </c>
      <c r="D413" s="8">
        <f t="shared" si="5906"/>
        <v>7568.175667</v>
      </c>
      <c r="E413" s="8">
        <f t="shared" si="5906"/>
        <v>8383.301351</v>
      </c>
      <c r="F413" s="8">
        <f t="shared" si="5906"/>
        <v>8362.048197</v>
      </c>
      <c r="G413" s="8">
        <f t="shared" si="5906"/>
        <v>8541.877191</v>
      </c>
      <c r="H413" s="8">
        <f t="shared" si="5906"/>
        <v>9081.364171</v>
      </c>
      <c r="I413" s="8">
        <f t="shared" si="5906"/>
        <v>10430.08162</v>
      </c>
      <c r="J413" s="8">
        <f t="shared" si="5906"/>
        <v>10160.33813</v>
      </c>
      <c r="K413" s="8">
        <f t="shared" si="5906"/>
        <v>9441.022158</v>
      </c>
      <c r="L413" s="8">
        <f t="shared" si="5906"/>
        <v>8901.535178</v>
      </c>
      <c r="M413" s="8">
        <f t="shared" si="5906"/>
        <v>8954.83858</v>
      </c>
      <c r="N413" s="8">
        <f t="shared" si="5906"/>
        <v>11239.31209</v>
      </c>
      <c r="O413" s="8">
        <f t="shared" si="21"/>
        <v>107897.3961</v>
      </c>
      <c r="P413" s="8">
        <f t="shared" ref="P413:AA413" si="5907">SUM(P414:P416)</f>
        <v>8130.070686</v>
      </c>
      <c r="Q413" s="8">
        <f t="shared" si="5907"/>
        <v>9002.373482</v>
      </c>
      <c r="R413" s="8">
        <f t="shared" si="5907"/>
        <v>9973.312534</v>
      </c>
      <c r="S413" s="8">
        <f t="shared" si="5907"/>
        <v>9948.639128</v>
      </c>
      <c r="T413" s="8">
        <f t="shared" si="5907"/>
        <v>10162.58836</v>
      </c>
      <c r="U413" s="8">
        <f t="shared" si="5907"/>
        <v>10804.43604</v>
      </c>
      <c r="V413" s="8">
        <f t="shared" si="5907"/>
        <v>12409.05526</v>
      </c>
      <c r="W413" s="8">
        <f t="shared" si="5907"/>
        <v>12088.13141</v>
      </c>
      <c r="X413" s="8">
        <f t="shared" si="5907"/>
        <v>11232.3345</v>
      </c>
      <c r="Y413" s="8">
        <f t="shared" si="5907"/>
        <v>10590.48681</v>
      </c>
      <c r="Z413" s="8">
        <f t="shared" si="5907"/>
        <v>10656.28214</v>
      </c>
      <c r="AA413" s="8">
        <f t="shared" si="5907"/>
        <v>13371.82679</v>
      </c>
      <c r="AB413" s="8">
        <f t="shared" si="23"/>
        <v>128369.5371</v>
      </c>
      <c r="AC413" s="8">
        <f t="shared" ref="AC413:AN413" si="5908">SUM(AC414:AC416)</f>
        <v>10440.48035</v>
      </c>
      <c r="AD413" s="8">
        <f t="shared" si="5908"/>
        <v>10969.9591</v>
      </c>
      <c r="AE413" s="8">
        <f t="shared" si="5908"/>
        <v>12691.92429</v>
      </c>
      <c r="AF413" s="8">
        <f t="shared" si="5908"/>
        <v>12775.85096</v>
      </c>
      <c r="AG413" s="8">
        <f t="shared" si="5908"/>
        <v>13050.60044</v>
      </c>
      <c r="AH413" s="8">
        <f t="shared" si="5908"/>
        <v>13874.84889</v>
      </c>
      <c r="AI413" s="8">
        <f t="shared" si="5908"/>
        <v>15935.47001</v>
      </c>
      <c r="AJ413" s="8">
        <f t="shared" si="5908"/>
        <v>15523.34579</v>
      </c>
      <c r="AK413" s="8">
        <f t="shared" si="5908"/>
        <v>14424.34785</v>
      </c>
      <c r="AL413" s="8">
        <f t="shared" si="5908"/>
        <v>13600.09941</v>
      </c>
      <c r="AM413" s="8">
        <f t="shared" si="5908"/>
        <v>14390.92</v>
      </c>
      <c r="AN413" s="8">
        <f t="shared" si="5908"/>
        <v>17171.84268</v>
      </c>
      <c r="AO413" s="8">
        <f t="shared" si="25"/>
        <v>164849.6898</v>
      </c>
      <c r="AP413" s="8">
        <f t="shared" ref="AP413:BA413" si="5909">SUM(AP414:AP416)</f>
        <v>14917.11667</v>
      </c>
      <c r="AQ413" s="8">
        <f t="shared" si="5909"/>
        <v>16511.3552</v>
      </c>
      <c r="AR413" s="8">
        <f t="shared" si="5909"/>
        <v>18297.16068</v>
      </c>
      <c r="AS413" s="8">
        <f t="shared" si="5909"/>
        <v>18253.84013</v>
      </c>
      <c r="AT413" s="8">
        <f t="shared" si="5909"/>
        <v>18646.39583</v>
      </c>
      <c r="AU413" s="8">
        <f t="shared" si="5909"/>
        <v>19824.06294</v>
      </c>
      <c r="AV413" s="8">
        <f t="shared" si="5909"/>
        <v>22768.2307</v>
      </c>
      <c r="AW413" s="8">
        <f t="shared" si="5909"/>
        <v>22179.39715</v>
      </c>
      <c r="AX413" s="8">
        <f t="shared" si="5909"/>
        <v>20609.17434</v>
      </c>
      <c r="AY413" s="8">
        <f t="shared" si="5909"/>
        <v>19431.50724</v>
      </c>
      <c r="AZ413" s="8">
        <f t="shared" si="5909"/>
        <v>19560.44881</v>
      </c>
      <c r="BA413" s="8">
        <f t="shared" si="5909"/>
        <v>24534.73136</v>
      </c>
      <c r="BB413" s="8">
        <f t="shared" si="27"/>
        <v>235533.4211</v>
      </c>
      <c r="BC413" s="8">
        <f t="shared" ref="BC413:BN413" si="5910">SUM(BC414:BC416)</f>
        <v>23199.32279</v>
      </c>
      <c r="BD413" s="8">
        <f t="shared" si="5910"/>
        <v>25673.47109</v>
      </c>
      <c r="BE413" s="8">
        <f t="shared" si="5910"/>
        <v>28454.69153</v>
      </c>
      <c r="BF413" s="8">
        <f t="shared" si="5910"/>
        <v>28388.64499</v>
      </c>
      <c r="BG413" s="8">
        <f t="shared" si="5910"/>
        <v>28999.15348</v>
      </c>
      <c r="BH413" s="8">
        <f t="shared" si="5910"/>
        <v>30830.67897</v>
      </c>
      <c r="BI413" s="8">
        <f t="shared" si="5910"/>
        <v>35409.49267</v>
      </c>
      <c r="BJ413" s="8">
        <f t="shared" si="5910"/>
        <v>34493.72993</v>
      </c>
      <c r="BK413" s="8">
        <f t="shared" si="5910"/>
        <v>32051.69595</v>
      </c>
      <c r="BL413" s="8">
        <f t="shared" si="5910"/>
        <v>30220.17047</v>
      </c>
      <c r="BM413" s="8">
        <f t="shared" si="5910"/>
        <v>30427.26384</v>
      </c>
      <c r="BN413" s="8">
        <f t="shared" si="5910"/>
        <v>38156.7809</v>
      </c>
      <c r="BO413" s="8">
        <f t="shared" si="29"/>
        <v>366305.0966</v>
      </c>
      <c r="BP413" s="8">
        <f t="shared" ref="BP413:CA413" si="5911">SUM(BP414:BP416)</f>
        <v>36154.22844</v>
      </c>
      <c r="BQ413" s="8">
        <f t="shared" si="5911"/>
        <v>40001.6105</v>
      </c>
      <c r="BR413" s="8">
        <f t="shared" si="5911"/>
        <v>44342.37499</v>
      </c>
      <c r="BS413" s="8">
        <f t="shared" si="5911"/>
        <v>44241.35849</v>
      </c>
      <c r="BT413" s="8">
        <f t="shared" si="5911"/>
        <v>45192.78555</v>
      </c>
      <c r="BU413" s="8">
        <f t="shared" si="5911"/>
        <v>48047.06675</v>
      </c>
      <c r="BV413" s="8">
        <f t="shared" si="5911"/>
        <v>55182.76973</v>
      </c>
      <c r="BW413" s="8">
        <f t="shared" si="5911"/>
        <v>53755.62913</v>
      </c>
      <c r="BX413" s="8">
        <f t="shared" si="5911"/>
        <v>49949.92088</v>
      </c>
      <c r="BY413" s="8">
        <f t="shared" si="5911"/>
        <v>47095.63968</v>
      </c>
      <c r="BZ413" s="8">
        <f t="shared" si="5911"/>
        <v>47428.66292</v>
      </c>
      <c r="CA413" s="8">
        <f t="shared" si="5911"/>
        <v>59464.19152</v>
      </c>
      <c r="CB413" s="8">
        <f t="shared" si="31"/>
        <v>570856.2386</v>
      </c>
      <c r="CC413" s="8">
        <f t="shared" ref="CC413:CN413" si="5912">SUM(CC414:CC416)</f>
        <v>58548.20667</v>
      </c>
      <c r="CD413" s="8">
        <f t="shared" si="5912"/>
        <v>64764.81913</v>
      </c>
      <c r="CE413" s="8">
        <f t="shared" si="5912"/>
        <v>71805.13407</v>
      </c>
      <c r="CF413" s="8">
        <f t="shared" si="5912"/>
        <v>71644.51605</v>
      </c>
      <c r="CG413" s="8">
        <f t="shared" si="5912"/>
        <v>73185.25833</v>
      </c>
      <c r="CH413" s="8">
        <f t="shared" si="5912"/>
        <v>77807.48517</v>
      </c>
      <c r="CI413" s="8">
        <f t="shared" si="5912"/>
        <v>89363.05228</v>
      </c>
      <c r="CJ413" s="8">
        <f t="shared" si="5912"/>
        <v>87051.93886</v>
      </c>
      <c r="CK413" s="8">
        <f t="shared" si="5912"/>
        <v>80888.96973</v>
      </c>
      <c r="CL413" s="8">
        <f t="shared" si="5912"/>
        <v>76266.74289</v>
      </c>
      <c r="CM413" s="8">
        <f t="shared" si="5912"/>
        <v>76822.85268</v>
      </c>
      <c r="CN413" s="8">
        <f t="shared" si="5912"/>
        <v>96296.39254</v>
      </c>
      <c r="CO413" s="8">
        <f t="shared" si="33"/>
        <v>924445.3684</v>
      </c>
      <c r="CP413" s="2"/>
      <c r="CQ413" s="2"/>
      <c r="CR413" s="48">
        <f>O413-'ОПУ БС'!C413</f>
        <v>0</v>
      </c>
      <c r="CS413" s="48">
        <f>AB413-'ОПУ БС'!D413</f>
        <v>0</v>
      </c>
      <c r="CT413" s="48">
        <f>AO413-'ОПУ БС'!E413</f>
        <v>0</v>
      </c>
      <c r="CU413" s="48">
        <f>BB413-'ОПУ БС'!F413</f>
        <v>0</v>
      </c>
      <c r="CV413" s="48">
        <f>BO413-'ОПУ БС'!G413</f>
        <v>-0.0000000001164153218</v>
      </c>
      <c r="CW413" s="48">
        <f>CB413-'ОПУ БС'!H413</f>
        <v>0</v>
      </c>
      <c r="CX413" s="48">
        <f>CO413-'ОПУ БС'!I413</f>
        <v>0.0000000001164153218</v>
      </c>
      <c r="CY413" s="2"/>
      <c r="CZ413" s="2"/>
      <c r="DA413" s="49">
        <f t="shared" ref="DA413:DL413" si="5913">SUM(DA414:DA416)</f>
        <v>0</v>
      </c>
      <c r="DB413" s="49">
        <f t="shared" si="5913"/>
        <v>0</v>
      </c>
      <c r="DC413" s="49">
        <f t="shared" si="5913"/>
        <v>0</v>
      </c>
      <c r="DD413" s="49">
        <f t="shared" si="5913"/>
        <v>0</v>
      </c>
      <c r="DE413" s="49">
        <f t="shared" si="5913"/>
        <v>0</v>
      </c>
      <c r="DF413" s="49">
        <f t="shared" si="5913"/>
        <v>0</v>
      </c>
      <c r="DG413" s="49">
        <f t="shared" si="5913"/>
        <v>0</v>
      </c>
      <c r="DH413" s="49">
        <f t="shared" si="5913"/>
        <v>0</v>
      </c>
      <c r="DI413" s="49">
        <f t="shared" si="5913"/>
        <v>0</v>
      </c>
      <c r="DJ413" s="49">
        <f t="shared" si="5913"/>
        <v>0</v>
      </c>
      <c r="DK413" s="49">
        <f t="shared" si="5913"/>
        <v>0</v>
      </c>
      <c r="DL413" s="49">
        <f t="shared" si="5913"/>
        <v>0</v>
      </c>
      <c r="DM413" s="50">
        <f t="shared" si="35"/>
        <v>0</v>
      </c>
      <c r="DN413" s="49">
        <f t="shared" ref="DN413:DY413" si="5914">SUM(DN414:DN416)</f>
        <v>-10.67784438</v>
      </c>
      <c r="DO413" s="49">
        <f t="shared" si="5914"/>
        <v>-11.81894684</v>
      </c>
      <c r="DP413" s="49">
        <f t="shared" si="5914"/>
        <v>-13.0970289</v>
      </c>
      <c r="DQ413" s="49">
        <f t="shared" si="5914"/>
        <v>-13.06630958</v>
      </c>
      <c r="DR413" s="49">
        <f t="shared" si="5914"/>
        <v>-13.34730548</v>
      </c>
      <c r="DS413" s="49">
        <f t="shared" si="5914"/>
        <v>-14.19029319</v>
      </c>
      <c r="DT413" s="49">
        <f t="shared" si="5914"/>
        <v>-16.29776248</v>
      </c>
      <c r="DU413" s="49">
        <f t="shared" si="5914"/>
        <v>-15.87626862</v>
      </c>
      <c r="DV413" s="49">
        <f t="shared" si="5914"/>
        <v>-14.752285</v>
      </c>
      <c r="DW413" s="49">
        <f t="shared" si="5914"/>
        <v>-13.90929729</v>
      </c>
      <c r="DX413" s="49">
        <f t="shared" si="5914"/>
        <v>-14.00195709</v>
      </c>
      <c r="DY413" s="49">
        <f t="shared" si="5914"/>
        <v>-17.56224405</v>
      </c>
      <c r="DZ413" s="50">
        <f t="shared" si="37"/>
        <v>-168.5975429</v>
      </c>
      <c r="EA413" s="49">
        <f t="shared" ref="EA413:EL413" si="5915">SUM(EA414:EA416)</f>
        <v>-11.25535017</v>
      </c>
      <c r="EB413" s="49">
        <f t="shared" si="5915"/>
        <v>-12.4556238</v>
      </c>
      <c r="EC413" s="49">
        <f t="shared" si="5915"/>
        <v>-13.8048465</v>
      </c>
      <c r="ED413" s="49">
        <f t="shared" si="5915"/>
        <v>-13.77299429</v>
      </c>
      <c r="EE413" s="49">
        <f t="shared" si="5915"/>
        <v>-14.06918772</v>
      </c>
      <c r="EF413" s="49">
        <f t="shared" si="5915"/>
        <v>-14.95776799</v>
      </c>
      <c r="EG413" s="49">
        <f t="shared" si="5915"/>
        <v>-17.17921868</v>
      </c>
      <c r="EH413" s="49">
        <f t="shared" si="5915"/>
        <v>-16.73492855</v>
      </c>
      <c r="EI413" s="49">
        <f t="shared" si="5915"/>
        <v>-15.55015484</v>
      </c>
      <c r="EJ413" s="49">
        <f t="shared" si="5915"/>
        <v>-14.66157457</v>
      </c>
      <c r="EK413" s="49">
        <f t="shared" si="5915"/>
        <v>-14.76231915</v>
      </c>
      <c r="EL413" s="49">
        <f t="shared" si="5915"/>
        <v>-18.5120891</v>
      </c>
      <c r="EM413" s="50">
        <f t="shared" si="39"/>
        <v>-177.7160554</v>
      </c>
      <c r="EN413" s="49">
        <f t="shared" ref="EN413:EY413" si="5916">SUM(EN414:EN416)</f>
        <v>-12.15418127</v>
      </c>
      <c r="EO413" s="49">
        <f t="shared" si="5916"/>
        <v>-13.44750199</v>
      </c>
      <c r="EP413" s="49">
        <f t="shared" si="5916"/>
        <v>-14.90670486</v>
      </c>
      <c r="EQ413" s="49">
        <f t="shared" si="5916"/>
        <v>-14.87287971</v>
      </c>
      <c r="ER413" s="49">
        <f t="shared" si="5916"/>
        <v>-15.19272659</v>
      </c>
      <c r="ES413" s="49">
        <f t="shared" si="5916"/>
        <v>-16.15226721</v>
      </c>
      <c r="ET413" s="49">
        <f t="shared" si="5916"/>
        <v>-18.55111878</v>
      </c>
      <c r="EU413" s="49">
        <f t="shared" si="5916"/>
        <v>-18.07134847</v>
      </c>
      <c r="EV413" s="49">
        <f t="shared" si="5916"/>
        <v>-16.79196096</v>
      </c>
      <c r="EW413" s="49">
        <f t="shared" si="5916"/>
        <v>-15.83242034</v>
      </c>
      <c r="EX413" s="49">
        <f t="shared" si="5916"/>
        <v>-15.94458541</v>
      </c>
      <c r="EY413" s="49">
        <f t="shared" si="5916"/>
        <v>-19.99042972</v>
      </c>
      <c r="EZ413" s="51">
        <f t="shared" si="41"/>
        <v>-191.9081253</v>
      </c>
      <c r="FA413" s="49">
        <f t="shared" ref="FA413:FL413" si="5917">SUM(FA414:FA416)</f>
        <v>-13.24131773</v>
      </c>
      <c r="FB413" s="49">
        <f t="shared" si="5917"/>
        <v>-14.64720914</v>
      </c>
      <c r="FC413" s="49">
        <f t="shared" si="5917"/>
        <v>-16.23942199</v>
      </c>
      <c r="FD413" s="49">
        <f t="shared" si="5917"/>
        <v>-16.20319144</v>
      </c>
      <c r="FE413" s="49">
        <f t="shared" si="5917"/>
        <v>-16.55164717</v>
      </c>
      <c r="FF413" s="49">
        <f t="shared" si="5917"/>
        <v>-17.59701436</v>
      </c>
      <c r="FG413" s="49">
        <f t="shared" si="5917"/>
        <v>-20.21043233</v>
      </c>
      <c r="FH413" s="49">
        <f t="shared" si="5917"/>
        <v>-19.68774874</v>
      </c>
      <c r="FI413" s="49">
        <f t="shared" si="5917"/>
        <v>-18.29392582</v>
      </c>
      <c r="FJ413" s="49">
        <f t="shared" si="5917"/>
        <v>-17.24855863</v>
      </c>
      <c r="FK413" s="49">
        <f t="shared" si="5917"/>
        <v>-17.37448745</v>
      </c>
      <c r="FL413" s="49">
        <f t="shared" si="5917"/>
        <v>-21.77848312</v>
      </c>
      <c r="FM413" s="51">
        <f t="shared" si="43"/>
        <v>-209.0734379</v>
      </c>
      <c r="FN413" s="2"/>
      <c r="FO413" s="2"/>
      <c r="FP413" s="8">
        <f t="shared" ref="FP413:GA413" si="5918">SUM(FP414:FP416)</f>
        <v>6833.501753</v>
      </c>
      <c r="FQ413" s="8">
        <f t="shared" si="5918"/>
        <v>7568.175667</v>
      </c>
      <c r="FR413" s="8">
        <f t="shared" si="5918"/>
        <v>8383.301351</v>
      </c>
      <c r="FS413" s="8">
        <f t="shared" si="5918"/>
        <v>8362.048197</v>
      </c>
      <c r="FT413" s="8">
        <f t="shared" si="5918"/>
        <v>8541.877191</v>
      </c>
      <c r="FU413" s="8">
        <f t="shared" si="5918"/>
        <v>9081.364171</v>
      </c>
      <c r="FV413" s="8">
        <f t="shared" si="5918"/>
        <v>10430.08162</v>
      </c>
      <c r="FW413" s="8">
        <f t="shared" si="5918"/>
        <v>10160.33813</v>
      </c>
      <c r="FX413" s="8">
        <f t="shared" si="5918"/>
        <v>9441.022158</v>
      </c>
      <c r="FY413" s="8">
        <f t="shared" si="5918"/>
        <v>8901.535178</v>
      </c>
      <c r="FZ413" s="8">
        <f t="shared" si="5918"/>
        <v>8954.83858</v>
      </c>
      <c r="GA413" s="8">
        <f t="shared" si="5918"/>
        <v>11239.31209</v>
      </c>
      <c r="GB413" s="52">
        <f t="shared" si="45"/>
        <v>107897.3961</v>
      </c>
      <c r="GC413" s="8">
        <f t="shared" ref="GC413:GN413" si="5919">SUM(GC414:GC416)</f>
        <v>8130.070686</v>
      </c>
      <c r="GD413" s="8">
        <f t="shared" si="5919"/>
        <v>9002.373482</v>
      </c>
      <c r="GE413" s="8">
        <f t="shared" si="5919"/>
        <v>9973.312534</v>
      </c>
      <c r="GF413" s="8">
        <f t="shared" si="5919"/>
        <v>9948.639128</v>
      </c>
      <c r="GG413" s="8">
        <f t="shared" si="5919"/>
        <v>10162.58836</v>
      </c>
      <c r="GH413" s="8">
        <f t="shared" si="5919"/>
        <v>10804.43604</v>
      </c>
      <c r="GI413" s="8">
        <f t="shared" si="5919"/>
        <v>12409.05526</v>
      </c>
      <c r="GJ413" s="8">
        <f t="shared" si="5919"/>
        <v>12088.13141</v>
      </c>
      <c r="GK413" s="8">
        <f t="shared" si="5919"/>
        <v>11232.3345</v>
      </c>
      <c r="GL413" s="8">
        <f t="shared" si="5919"/>
        <v>10590.48681</v>
      </c>
      <c r="GM413" s="8">
        <f t="shared" si="5919"/>
        <v>10656.28214</v>
      </c>
      <c r="GN413" s="8">
        <f t="shared" si="5919"/>
        <v>13371.82679</v>
      </c>
      <c r="GO413" s="52">
        <f t="shared" si="47"/>
        <v>128369.5371</v>
      </c>
      <c r="GP413" s="53">
        <f t="shared" ref="GP413:HA413" si="5920">SUM(GP414:GP416)</f>
        <v>10440.48035</v>
      </c>
      <c r="GQ413" s="53">
        <f t="shared" si="5920"/>
        <v>10969.9591</v>
      </c>
      <c r="GR413" s="53">
        <f t="shared" si="5920"/>
        <v>12691.92429</v>
      </c>
      <c r="GS413" s="53">
        <f t="shared" si="5920"/>
        <v>12775.85096</v>
      </c>
      <c r="GT413" s="53">
        <f t="shared" si="5920"/>
        <v>13050.60044</v>
      </c>
      <c r="GU413" s="53">
        <f t="shared" si="5920"/>
        <v>13874.84889</v>
      </c>
      <c r="GV413" s="53">
        <f t="shared" si="5920"/>
        <v>15935.47001</v>
      </c>
      <c r="GW413" s="53">
        <f t="shared" si="5920"/>
        <v>15523.34579</v>
      </c>
      <c r="GX413" s="53">
        <f t="shared" si="5920"/>
        <v>14424.34785</v>
      </c>
      <c r="GY413" s="53">
        <f t="shared" si="5920"/>
        <v>13600.09941</v>
      </c>
      <c r="GZ413" s="53">
        <f t="shared" si="5920"/>
        <v>14390.92</v>
      </c>
      <c r="HA413" s="53">
        <f t="shared" si="5920"/>
        <v>17171.84268</v>
      </c>
      <c r="HB413" s="52">
        <f t="shared" si="49"/>
        <v>164849.6898</v>
      </c>
      <c r="HC413" s="53">
        <f t="shared" ref="HC413:HN413" si="5921">SUM(HC414:HC416)</f>
        <v>14906.43882</v>
      </c>
      <c r="HD413" s="53">
        <f t="shared" si="5921"/>
        <v>16499.53625</v>
      </c>
      <c r="HE413" s="53">
        <f t="shared" si="5921"/>
        <v>18284.06365</v>
      </c>
      <c r="HF413" s="53">
        <f t="shared" si="5921"/>
        <v>18240.77382</v>
      </c>
      <c r="HG413" s="53">
        <f t="shared" si="5921"/>
        <v>18633.04853</v>
      </c>
      <c r="HH413" s="53">
        <f t="shared" si="5921"/>
        <v>19809.87265</v>
      </c>
      <c r="HI413" s="53">
        <f t="shared" si="5921"/>
        <v>22751.93294</v>
      </c>
      <c r="HJ413" s="53">
        <f t="shared" si="5921"/>
        <v>22163.52088</v>
      </c>
      <c r="HK413" s="53">
        <f t="shared" si="5921"/>
        <v>20594.42206</v>
      </c>
      <c r="HL413" s="53">
        <f t="shared" si="5921"/>
        <v>19417.59794</v>
      </c>
      <c r="HM413" s="53">
        <f t="shared" si="5921"/>
        <v>19546.44685</v>
      </c>
      <c r="HN413" s="53">
        <f t="shared" si="5921"/>
        <v>24517.16912</v>
      </c>
      <c r="HO413" s="52">
        <f t="shared" si="51"/>
        <v>235364.8235</v>
      </c>
      <c r="HP413" s="53">
        <f t="shared" ref="HP413:IA413" si="5922">SUM(HP414:HP416)</f>
        <v>23188.06744</v>
      </c>
      <c r="HQ413" s="53">
        <f t="shared" si="5922"/>
        <v>25661.01547</v>
      </c>
      <c r="HR413" s="53">
        <f t="shared" si="5922"/>
        <v>28440.88669</v>
      </c>
      <c r="HS413" s="53">
        <f t="shared" si="5922"/>
        <v>28374.87199</v>
      </c>
      <c r="HT413" s="53">
        <f t="shared" si="5922"/>
        <v>28985.08429</v>
      </c>
      <c r="HU413" s="53">
        <f t="shared" si="5922"/>
        <v>30815.7212</v>
      </c>
      <c r="HV413" s="53">
        <f t="shared" si="5922"/>
        <v>35392.31345</v>
      </c>
      <c r="HW413" s="53">
        <f t="shared" si="5922"/>
        <v>34476.995</v>
      </c>
      <c r="HX413" s="53">
        <f t="shared" si="5922"/>
        <v>32036.1458</v>
      </c>
      <c r="HY413" s="53">
        <f t="shared" si="5922"/>
        <v>30205.5089</v>
      </c>
      <c r="HZ413" s="53">
        <f t="shared" si="5922"/>
        <v>30412.50152</v>
      </c>
      <c r="IA413" s="53">
        <f t="shared" si="5922"/>
        <v>38138.26881</v>
      </c>
      <c r="IB413" s="52">
        <f t="shared" si="53"/>
        <v>366127.3806</v>
      </c>
      <c r="IC413" s="53">
        <f t="shared" ref="IC413:IN413" si="5923">SUM(IC414:IC416)</f>
        <v>36142.07426</v>
      </c>
      <c r="ID413" s="53">
        <f t="shared" si="5923"/>
        <v>39988.163</v>
      </c>
      <c r="IE413" s="53">
        <f t="shared" si="5923"/>
        <v>44327.46828</v>
      </c>
      <c r="IF413" s="53">
        <f t="shared" si="5923"/>
        <v>44226.48561</v>
      </c>
      <c r="IG413" s="53">
        <f t="shared" si="5923"/>
        <v>45177.59283</v>
      </c>
      <c r="IH413" s="53">
        <f t="shared" si="5923"/>
        <v>48030.91448</v>
      </c>
      <c r="II413" s="53">
        <f t="shared" si="5923"/>
        <v>55164.21861</v>
      </c>
      <c r="IJ413" s="53">
        <f t="shared" si="5923"/>
        <v>53737.55779</v>
      </c>
      <c r="IK413" s="53">
        <f t="shared" si="5923"/>
        <v>49933.12892</v>
      </c>
      <c r="IL413" s="53">
        <f t="shared" si="5923"/>
        <v>47079.80726</v>
      </c>
      <c r="IM413" s="53">
        <f t="shared" si="5923"/>
        <v>47412.71833</v>
      </c>
      <c r="IN413" s="53">
        <f t="shared" si="5923"/>
        <v>59444.20109</v>
      </c>
      <c r="IO413" s="52">
        <f t="shared" si="55"/>
        <v>570664.3305</v>
      </c>
      <c r="IP413" s="53">
        <f t="shared" ref="IP413:JA413" si="5924">SUM(IP414:IP416)</f>
        <v>58534.96535</v>
      </c>
      <c r="IQ413" s="53">
        <f t="shared" si="5924"/>
        <v>64750.17192</v>
      </c>
      <c r="IR413" s="53">
        <f t="shared" si="5924"/>
        <v>71788.89465</v>
      </c>
      <c r="IS413" s="53">
        <f t="shared" si="5924"/>
        <v>71628.31286</v>
      </c>
      <c r="IT413" s="53">
        <f t="shared" si="5924"/>
        <v>73168.70668</v>
      </c>
      <c r="IU413" s="53">
        <f t="shared" si="5924"/>
        <v>77789.88816</v>
      </c>
      <c r="IV413" s="53">
        <f t="shared" si="5924"/>
        <v>89342.84185</v>
      </c>
      <c r="IW413" s="53">
        <f t="shared" si="5924"/>
        <v>87032.25111</v>
      </c>
      <c r="IX413" s="53">
        <f t="shared" si="5924"/>
        <v>80870.67581</v>
      </c>
      <c r="IY413" s="53">
        <f t="shared" si="5924"/>
        <v>76249.49433</v>
      </c>
      <c r="IZ413" s="53">
        <f t="shared" si="5924"/>
        <v>76805.47819</v>
      </c>
      <c r="JA413" s="53">
        <f t="shared" si="5924"/>
        <v>96274.61406</v>
      </c>
      <c r="JB413" s="52">
        <f t="shared" si="57"/>
        <v>924236.295</v>
      </c>
      <c r="JC413" s="2"/>
      <c r="JD413" s="2"/>
      <c r="JE413" s="19">
        <f t="shared" si="58"/>
        <v>0</v>
      </c>
      <c r="JF413" s="19">
        <f t="shared" si="59"/>
        <v>0</v>
      </c>
      <c r="JG413" s="48">
        <f t="shared" si="60"/>
        <v>0</v>
      </c>
      <c r="JH413" s="48">
        <f t="shared" si="61"/>
        <v>0</v>
      </c>
      <c r="JI413" s="48">
        <f t="shared" si="62"/>
        <v>0</v>
      </c>
      <c r="JJ413" s="48">
        <f t="shared" si="63"/>
        <v>-0.0000000001164153218</v>
      </c>
      <c r="JK413" s="48">
        <f t="shared" si="64"/>
        <v>0.0000000001164153218</v>
      </c>
    </row>
    <row r="414" ht="19.5" customHeight="1" outlineLevel="1">
      <c r="A414" s="2"/>
      <c r="B414" s="13" t="s">
        <v>18</v>
      </c>
      <c r="C414" s="10">
        <f t="shared" ref="C414:N414" si="5925">C358+C386+C330</f>
        <v>3358.980163</v>
      </c>
      <c r="D414" s="10">
        <f t="shared" si="5925"/>
        <v>3668.359915</v>
      </c>
      <c r="E414" s="10">
        <f t="shared" si="5925"/>
        <v>4110.330989</v>
      </c>
      <c r="F414" s="10">
        <f t="shared" si="5925"/>
        <v>4110.330989</v>
      </c>
      <c r="G414" s="10">
        <f t="shared" si="5925"/>
        <v>4198.725204</v>
      </c>
      <c r="H414" s="10">
        <f t="shared" si="5925"/>
        <v>4463.907849</v>
      </c>
      <c r="I414" s="10">
        <f t="shared" si="5925"/>
        <v>5126.86446</v>
      </c>
      <c r="J414" s="10">
        <f t="shared" si="5925"/>
        <v>4994.273138</v>
      </c>
      <c r="K414" s="10">
        <f t="shared" si="5925"/>
        <v>4640.696278</v>
      </c>
      <c r="L414" s="10">
        <f t="shared" si="5925"/>
        <v>4375.513634</v>
      </c>
      <c r="M414" s="10">
        <f t="shared" si="5925"/>
        <v>4463.907849</v>
      </c>
      <c r="N414" s="10">
        <f t="shared" si="5925"/>
        <v>5524.638427</v>
      </c>
      <c r="O414" s="10">
        <f t="shared" si="21"/>
        <v>53036.52889</v>
      </c>
      <c r="P414" s="10">
        <f t="shared" ref="P414:AA414" si="5926">P358+P386+P330</f>
        <v>4064.308691</v>
      </c>
      <c r="Q414" s="10">
        <f t="shared" si="5926"/>
        <v>4438.652912</v>
      </c>
      <c r="R414" s="10">
        <f t="shared" si="5926"/>
        <v>4973.430372</v>
      </c>
      <c r="S414" s="10">
        <f t="shared" si="5926"/>
        <v>4973.430372</v>
      </c>
      <c r="T414" s="10">
        <f t="shared" si="5926"/>
        <v>5080.385863</v>
      </c>
      <c r="U414" s="10">
        <f t="shared" si="5926"/>
        <v>5401.252339</v>
      </c>
      <c r="V414" s="10">
        <f t="shared" si="5926"/>
        <v>6203.418528</v>
      </c>
      <c r="W414" s="10">
        <f t="shared" si="5926"/>
        <v>6042.98529</v>
      </c>
      <c r="X414" s="10">
        <f t="shared" si="5926"/>
        <v>5615.163323</v>
      </c>
      <c r="Y414" s="10">
        <f t="shared" si="5926"/>
        <v>5294.296847</v>
      </c>
      <c r="Z414" s="10">
        <f t="shared" si="5926"/>
        <v>5401.252339</v>
      </c>
      <c r="AA414" s="10">
        <f t="shared" si="5926"/>
        <v>6684.718241</v>
      </c>
      <c r="AB414" s="10">
        <f t="shared" si="23"/>
        <v>64173.29512</v>
      </c>
      <c r="AC414" s="10">
        <f t="shared" ref="AC414:AN414" si="5927">AC358+AC386+AC330</f>
        <v>5300.351961</v>
      </c>
      <c r="AD414" s="10">
        <f t="shared" si="5927"/>
        <v>5788.542274</v>
      </c>
      <c r="AE414" s="10">
        <f t="shared" si="5927"/>
        <v>6485.957005</v>
      </c>
      <c r="AF414" s="10">
        <f t="shared" si="5927"/>
        <v>6485.957005</v>
      </c>
      <c r="AG414" s="10">
        <f t="shared" si="5927"/>
        <v>6625.439952</v>
      </c>
      <c r="AH414" s="10">
        <f t="shared" si="5927"/>
        <v>7043.888791</v>
      </c>
      <c r="AI414" s="10">
        <f t="shared" si="5927"/>
        <v>8090.010889</v>
      </c>
      <c r="AJ414" s="10">
        <f t="shared" si="5927"/>
        <v>7880.786469</v>
      </c>
      <c r="AK414" s="10">
        <f t="shared" si="5927"/>
        <v>7322.854684</v>
      </c>
      <c r="AL414" s="10">
        <f t="shared" si="5927"/>
        <v>6904.405845</v>
      </c>
      <c r="AM414" s="10">
        <f t="shared" si="5927"/>
        <v>7043.888791</v>
      </c>
      <c r="AN414" s="10">
        <f t="shared" si="5927"/>
        <v>8717.684147</v>
      </c>
      <c r="AO414" s="10">
        <f t="shared" si="25"/>
        <v>83689.76781</v>
      </c>
      <c r="AP414" s="10">
        <f t="shared" ref="AP414:BA414" si="5928">AP358+AP386+AP330</f>
        <v>7690.165064</v>
      </c>
      <c r="AQ414" s="10">
        <f t="shared" si="5928"/>
        <v>8398.469741</v>
      </c>
      <c r="AR414" s="10">
        <f t="shared" si="5928"/>
        <v>9410.333565</v>
      </c>
      <c r="AS414" s="10">
        <f t="shared" si="5928"/>
        <v>9410.333565</v>
      </c>
      <c r="AT414" s="10">
        <f t="shared" si="5928"/>
        <v>9612.70633</v>
      </c>
      <c r="AU414" s="10">
        <f t="shared" si="5928"/>
        <v>10219.82462</v>
      </c>
      <c r="AV414" s="10">
        <f t="shared" si="5928"/>
        <v>11737.62036</v>
      </c>
      <c r="AW414" s="10">
        <f t="shared" si="5928"/>
        <v>11434.06121</v>
      </c>
      <c r="AX414" s="10">
        <f t="shared" si="5928"/>
        <v>10624.57015</v>
      </c>
      <c r="AY414" s="10">
        <f t="shared" si="5928"/>
        <v>10017.45186</v>
      </c>
      <c r="AZ414" s="10">
        <f t="shared" si="5928"/>
        <v>10219.82462</v>
      </c>
      <c r="BA414" s="10">
        <f t="shared" si="5928"/>
        <v>12648.2978</v>
      </c>
      <c r="BB414" s="10">
        <f t="shared" si="27"/>
        <v>121423.6589</v>
      </c>
      <c r="BC414" s="10">
        <f t="shared" ref="BC414:BN414" si="5929">BC358+BC386+BC330</f>
        <v>12142.88338</v>
      </c>
      <c r="BD414" s="10">
        <f t="shared" si="5929"/>
        <v>13261.30685</v>
      </c>
      <c r="BE414" s="10">
        <f t="shared" si="5929"/>
        <v>14859.05467</v>
      </c>
      <c r="BF414" s="10">
        <f t="shared" si="5929"/>
        <v>14859.05467</v>
      </c>
      <c r="BG414" s="10">
        <f t="shared" si="5929"/>
        <v>15178.60423</v>
      </c>
      <c r="BH414" s="10">
        <f t="shared" si="5929"/>
        <v>16137.25292</v>
      </c>
      <c r="BI414" s="10">
        <f t="shared" si="5929"/>
        <v>18533.87464</v>
      </c>
      <c r="BJ414" s="10">
        <f t="shared" si="5929"/>
        <v>18054.55029</v>
      </c>
      <c r="BK414" s="10">
        <f t="shared" si="5929"/>
        <v>16776.35204</v>
      </c>
      <c r="BL414" s="10">
        <f t="shared" si="5929"/>
        <v>15817.70335</v>
      </c>
      <c r="BM414" s="10">
        <f t="shared" si="5929"/>
        <v>16137.25292</v>
      </c>
      <c r="BN414" s="10">
        <f t="shared" si="5929"/>
        <v>19971.84767</v>
      </c>
      <c r="BO414" s="10">
        <f t="shared" si="29"/>
        <v>191729.7376</v>
      </c>
      <c r="BP414" s="10">
        <f t="shared" ref="BP414:CA414" si="5930">BP358+BP386+BP330</f>
        <v>19208.45583</v>
      </c>
      <c r="BQ414" s="10">
        <f t="shared" si="5930"/>
        <v>20977.65571</v>
      </c>
      <c r="BR414" s="10">
        <f t="shared" si="5930"/>
        <v>23505.0841</v>
      </c>
      <c r="BS414" s="10">
        <f t="shared" si="5930"/>
        <v>23505.0841</v>
      </c>
      <c r="BT414" s="10">
        <f t="shared" si="5930"/>
        <v>24010.56978</v>
      </c>
      <c r="BU414" s="10">
        <f t="shared" si="5930"/>
        <v>25527.02682</v>
      </c>
      <c r="BV414" s="10">
        <f t="shared" si="5930"/>
        <v>29318.16942</v>
      </c>
      <c r="BW414" s="10">
        <f t="shared" si="5930"/>
        <v>28559.9409</v>
      </c>
      <c r="BX414" s="10">
        <f t="shared" si="5930"/>
        <v>26537.99818</v>
      </c>
      <c r="BY414" s="10">
        <f t="shared" si="5930"/>
        <v>25021.54114</v>
      </c>
      <c r="BZ414" s="10">
        <f t="shared" si="5930"/>
        <v>25527.02682</v>
      </c>
      <c r="CA414" s="10">
        <f t="shared" si="5930"/>
        <v>31592.85498</v>
      </c>
      <c r="CB414" s="10">
        <f t="shared" si="31"/>
        <v>303291.4078</v>
      </c>
      <c r="CC414" s="10">
        <f t="shared" ref="CC414:CN414" si="5931">CC358+CC386+CC330</f>
        <v>31569.68858</v>
      </c>
      <c r="CD414" s="10">
        <f t="shared" si="5931"/>
        <v>34477.42305</v>
      </c>
      <c r="CE414" s="10">
        <f t="shared" si="5931"/>
        <v>38631.32944</v>
      </c>
      <c r="CF414" s="10">
        <f t="shared" si="5931"/>
        <v>38631.32944</v>
      </c>
      <c r="CG414" s="10">
        <f t="shared" si="5931"/>
        <v>39462.11072</v>
      </c>
      <c r="CH414" s="10">
        <f t="shared" si="5931"/>
        <v>41954.45456</v>
      </c>
      <c r="CI414" s="10">
        <f t="shared" si="5931"/>
        <v>48185.31415</v>
      </c>
      <c r="CJ414" s="10">
        <f t="shared" si="5931"/>
        <v>46939.14223</v>
      </c>
      <c r="CK414" s="10">
        <f t="shared" si="5931"/>
        <v>43616.01712</v>
      </c>
      <c r="CL414" s="10">
        <f t="shared" si="5931"/>
        <v>41123.67328</v>
      </c>
      <c r="CM414" s="10">
        <f t="shared" si="5931"/>
        <v>41954.45456</v>
      </c>
      <c r="CN414" s="10">
        <f t="shared" si="5931"/>
        <v>51923.8299</v>
      </c>
      <c r="CO414" s="10">
        <f t="shared" si="33"/>
        <v>498468.767</v>
      </c>
      <c r="CP414" s="2"/>
      <c r="CQ414" s="2"/>
      <c r="CR414" s="48">
        <f>O414-'ОПУ БС'!C414</f>
        <v>0</v>
      </c>
      <c r="CS414" s="48">
        <f>AB414-'ОПУ БС'!D414</f>
        <v>0</v>
      </c>
      <c r="CT414" s="48">
        <f>AO414-'ОПУ БС'!E414</f>
        <v>0</v>
      </c>
      <c r="CU414" s="48">
        <f>BB414-'ОПУ БС'!F414</f>
        <v>0</v>
      </c>
      <c r="CV414" s="48">
        <f>BO414-'ОПУ БС'!G414</f>
        <v>0</v>
      </c>
      <c r="CW414" s="48">
        <f>CB414-'ОПУ БС'!H414</f>
        <v>0</v>
      </c>
      <c r="CX414" s="48">
        <f>CO414-'ОПУ БС'!I414</f>
        <v>0</v>
      </c>
      <c r="CY414" s="2"/>
      <c r="CZ414" s="2"/>
      <c r="DA414" s="54">
        <f t="shared" ref="DA414:DL414" si="5932">DA358+DA386+DA330</f>
        <v>0</v>
      </c>
      <c r="DB414" s="54">
        <f t="shared" si="5932"/>
        <v>0</v>
      </c>
      <c r="DC414" s="54">
        <f t="shared" si="5932"/>
        <v>0</v>
      </c>
      <c r="DD414" s="54">
        <f t="shared" si="5932"/>
        <v>0</v>
      </c>
      <c r="DE414" s="54">
        <f t="shared" si="5932"/>
        <v>0</v>
      </c>
      <c r="DF414" s="54">
        <f t="shared" si="5932"/>
        <v>0</v>
      </c>
      <c r="DG414" s="54">
        <f t="shared" si="5932"/>
        <v>0</v>
      </c>
      <c r="DH414" s="54">
        <f t="shared" si="5932"/>
        <v>0</v>
      </c>
      <c r="DI414" s="54">
        <f t="shared" si="5932"/>
        <v>0</v>
      </c>
      <c r="DJ414" s="54">
        <f t="shared" si="5932"/>
        <v>0</v>
      </c>
      <c r="DK414" s="54">
        <f t="shared" si="5932"/>
        <v>0</v>
      </c>
      <c r="DL414" s="54">
        <f t="shared" si="5932"/>
        <v>0</v>
      </c>
      <c r="DM414" s="55">
        <f t="shared" si="35"/>
        <v>0</v>
      </c>
      <c r="DN414" s="54">
        <f t="shared" ref="DN414:DY414" si="5933">DN358+DN386+DN330</f>
        <v>-5.517551547</v>
      </c>
      <c r="DO414" s="54">
        <f t="shared" si="5933"/>
        <v>-6.025747084</v>
      </c>
      <c r="DP414" s="54">
        <f t="shared" si="5933"/>
        <v>-6.751740708</v>
      </c>
      <c r="DQ414" s="54">
        <f t="shared" si="5933"/>
        <v>-6.751740708</v>
      </c>
      <c r="DR414" s="54">
        <f t="shared" si="5933"/>
        <v>-6.896939433</v>
      </c>
      <c r="DS414" s="54">
        <f t="shared" si="5933"/>
        <v>-7.332535608</v>
      </c>
      <c r="DT414" s="54">
        <f t="shared" si="5933"/>
        <v>-8.421526045</v>
      </c>
      <c r="DU414" s="54">
        <f t="shared" si="5933"/>
        <v>-8.203727958</v>
      </c>
      <c r="DV414" s="54">
        <f t="shared" si="5933"/>
        <v>-7.622933058</v>
      </c>
      <c r="DW414" s="54">
        <f t="shared" si="5933"/>
        <v>-7.187336883</v>
      </c>
      <c r="DX414" s="54">
        <f t="shared" si="5933"/>
        <v>-7.332535608</v>
      </c>
      <c r="DY414" s="54">
        <f t="shared" si="5933"/>
        <v>-9.074920307</v>
      </c>
      <c r="DZ414" s="50">
        <f t="shared" si="37"/>
        <v>-87.11923495</v>
      </c>
      <c r="EA414" s="54">
        <f t="shared" ref="EA414:EL414" si="5934">EA358+EA386+EA330</f>
        <v>-5.900518279</v>
      </c>
      <c r="EB414" s="54">
        <f t="shared" si="5934"/>
        <v>-6.443987068</v>
      </c>
      <c r="EC414" s="54">
        <f t="shared" si="5934"/>
        <v>-7.220371052</v>
      </c>
      <c r="ED414" s="54">
        <f t="shared" si="5934"/>
        <v>-7.220371052</v>
      </c>
      <c r="EE414" s="54">
        <f t="shared" si="5934"/>
        <v>-7.375647849</v>
      </c>
      <c r="EF414" s="54">
        <f t="shared" si="5934"/>
        <v>-7.84147824</v>
      </c>
      <c r="EG414" s="54">
        <f t="shared" si="5934"/>
        <v>-9.006054216</v>
      </c>
      <c r="EH414" s="54">
        <f t="shared" si="5934"/>
        <v>-8.773139021</v>
      </c>
      <c r="EI414" s="54">
        <f t="shared" si="5934"/>
        <v>-8.152031833</v>
      </c>
      <c r="EJ414" s="54">
        <f t="shared" si="5934"/>
        <v>-7.686201443</v>
      </c>
      <c r="EK414" s="54">
        <f t="shared" si="5934"/>
        <v>-7.84147824</v>
      </c>
      <c r="EL414" s="54">
        <f t="shared" si="5934"/>
        <v>-9.704799802</v>
      </c>
      <c r="EM414" s="50">
        <f t="shared" si="39"/>
        <v>-93.16607809</v>
      </c>
      <c r="EN414" s="54">
        <f t="shared" ref="EN414:EY414" si="5935">EN358+EN386+EN330</f>
        <v>-6.464457021</v>
      </c>
      <c r="EO414" s="54">
        <f t="shared" si="5935"/>
        <v>-7.059867536</v>
      </c>
      <c r="EP414" s="54">
        <f t="shared" si="5935"/>
        <v>-7.910453987</v>
      </c>
      <c r="EQ414" s="54">
        <f t="shared" si="5935"/>
        <v>-7.910453987</v>
      </c>
      <c r="ER414" s="54">
        <f t="shared" si="5935"/>
        <v>-8.080571277</v>
      </c>
      <c r="ES414" s="54">
        <f t="shared" si="5935"/>
        <v>-8.590923147</v>
      </c>
      <c r="ET414" s="54">
        <f t="shared" si="5935"/>
        <v>-9.866802822</v>
      </c>
      <c r="EU414" s="54">
        <f t="shared" si="5935"/>
        <v>-9.611626887</v>
      </c>
      <c r="EV414" s="54">
        <f t="shared" si="5935"/>
        <v>-8.931157727</v>
      </c>
      <c r="EW414" s="54">
        <f t="shared" si="5935"/>
        <v>-8.420805857</v>
      </c>
      <c r="EX414" s="54">
        <f t="shared" si="5935"/>
        <v>-8.590923147</v>
      </c>
      <c r="EY414" s="54">
        <f t="shared" si="5935"/>
        <v>-10.63233063</v>
      </c>
      <c r="EZ414" s="51">
        <f t="shared" si="41"/>
        <v>-102.070374</v>
      </c>
      <c r="FA414" s="54">
        <f t="shared" ref="FA414:FL414" si="5936">FA358+FA386+FA330</f>
        <v>-7.145049235</v>
      </c>
      <c r="FB414" s="54">
        <f t="shared" si="5936"/>
        <v>-7.803145875</v>
      </c>
      <c r="FC414" s="54">
        <f t="shared" si="5936"/>
        <v>-8.743283932</v>
      </c>
      <c r="FD414" s="54">
        <f t="shared" si="5936"/>
        <v>-8.743283932</v>
      </c>
      <c r="FE414" s="54">
        <f t="shared" si="5936"/>
        <v>-8.931311543</v>
      </c>
      <c r="FF414" s="54">
        <f t="shared" si="5936"/>
        <v>-9.495394378</v>
      </c>
      <c r="FG414" s="54">
        <f t="shared" si="5936"/>
        <v>-10.90560146</v>
      </c>
      <c r="FH414" s="54">
        <f t="shared" si="5936"/>
        <v>-10.62356005</v>
      </c>
      <c r="FI414" s="54">
        <f t="shared" si="5936"/>
        <v>-9.871449601</v>
      </c>
      <c r="FJ414" s="54">
        <f t="shared" si="5936"/>
        <v>-9.307366766</v>
      </c>
      <c r="FK414" s="54">
        <f t="shared" si="5936"/>
        <v>-9.495394378</v>
      </c>
      <c r="FL414" s="54">
        <f t="shared" si="5936"/>
        <v>-11.75172572</v>
      </c>
      <c r="FM414" s="51">
        <f t="shared" si="43"/>
        <v>-112.8165669</v>
      </c>
      <c r="FN414" s="2"/>
      <c r="FO414" s="2"/>
      <c r="FP414" s="10">
        <f t="shared" ref="FP414:GA414" si="5937">FP358+FP386+FP330</f>
        <v>3358.980163</v>
      </c>
      <c r="FQ414" s="10">
        <f t="shared" si="5937"/>
        <v>3668.359915</v>
      </c>
      <c r="FR414" s="10">
        <f t="shared" si="5937"/>
        <v>4110.330989</v>
      </c>
      <c r="FS414" s="10">
        <f t="shared" si="5937"/>
        <v>4110.330989</v>
      </c>
      <c r="FT414" s="10">
        <f t="shared" si="5937"/>
        <v>4198.725204</v>
      </c>
      <c r="FU414" s="10">
        <f t="shared" si="5937"/>
        <v>4463.907849</v>
      </c>
      <c r="FV414" s="10">
        <f t="shared" si="5937"/>
        <v>5126.86446</v>
      </c>
      <c r="FW414" s="10">
        <f t="shared" si="5937"/>
        <v>4994.273138</v>
      </c>
      <c r="FX414" s="10">
        <f t="shared" si="5937"/>
        <v>4640.696278</v>
      </c>
      <c r="FY414" s="10">
        <f t="shared" si="5937"/>
        <v>4375.513634</v>
      </c>
      <c r="FZ414" s="10">
        <f t="shared" si="5937"/>
        <v>4463.907849</v>
      </c>
      <c r="GA414" s="10">
        <f t="shared" si="5937"/>
        <v>5524.638427</v>
      </c>
      <c r="GB414" s="52">
        <f t="shared" si="45"/>
        <v>53036.52889</v>
      </c>
      <c r="GC414" s="10">
        <f t="shared" ref="GC414:GN414" si="5938">GC358+GC386+GC330</f>
        <v>4064.308691</v>
      </c>
      <c r="GD414" s="10">
        <f t="shared" si="5938"/>
        <v>4438.652912</v>
      </c>
      <c r="GE414" s="10">
        <f t="shared" si="5938"/>
        <v>4973.430372</v>
      </c>
      <c r="GF414" s="10">
        <f t="shared" si="5938"/>
        <v>4973.430372</v>
      </c>
      <c r="GG414" s="10">
        <f t="shared" si="5938"/>
        <v>5080.385863</v>
      </c>
      <c r="GH414" s="10">
        <f t="shared" si="5938"/>
        <v>5401.252339</v>
      </c>
      <c r="GI414" s="10">
        <f t="shared" si="5938"/>
        <v>6203.418528</v>
      </c>
      <c r="GJ414" s="10">
        <f t="shared" si="5938"/>
        <v>6042.98529</v>
      </c>
      <c r="GK414" s="10">
        <f t="shared" si="5938"/>
        <v>5615.163323</v>
      </c>
      <c r="GL414" s="10">
        <f t="shared" si="5938"/>
        <v>5294.296847</v>
      </c>
      <c r="GM414" s="10">
        <f t="shared" si="5938"/>
        <v>5401.252339</v>
      </c>
      <c r="GN414" s="10">
        <f t="shared" si="5938"/>
        <v>6684.718241</v>
      </c>
      <c r="GO414" s="52">
        <f t="shared" si="47"/>
        <v>64173.29512</v>
      </c>
      <c r="GP414" s="63">
        <f t="shared" ref="GP414:HA414" si="5939">GP358+GP386+GP330</f>
        <v>5300.351961</v>
      </c>
      <c r="GQ414" s="63">
        <f t="shared" si="5939"/>
        <v>5788.542274</v>
      </c>
      <c r="GR414" s="63">
        <f t="shared" si="5939"/>
        <v>6485.957005</v>
      </c>
      <c r="GS414" s="63">
        <f t="shared" si="5939"/>
        <v>6485.957005</v>
      </c>
      <c r="GT414" s="63">
        <f t="shared" si="5939"/>
        <v>6625.439952</v>
      </c>
      <c r="GU414" s="63">
        <f t="shared" si="5939"/>
        <v>7043.888791</v>
      </c>
      <c r="GV414" s="63">
        <f t="shared" si="5939"/>
        <v>8090.010889</v>
      </c>
      <c r="GW414" s="63">
        <f t="shared" si="5939"/>
        <v>7880.786469</v>
      </c>
      <c r="GX414" s="63">
        <f t="shared" si="5939"/>
        <v>7322.854684</v>
      </c>
      <c r="GY414" s="63">
        <f t="shared" si="5939"/>
        <v>6904.405845</v>
      </c>
      <c r="GZ414" s="63">
        <f t="shared" si="5939"/>
        <v>7043.888791</v>
      </c>
      <c r="HA414" s="63">
        <f t="shared" si="5939"/>
        <v>8717.684147</v>
      </c>
      <c r="HB414" s="52">
        <f t="shared" si="49"/>
        <v>83689.76781</v>
      </c>
      <c r="HC414" s="63">
        <f t="shared" ref="HC414:HN414" si="5940">HC358+HC386+HC330</f>
        <v>7684.647513</v>
      </c>
      <c r="HD414" s="63">
        <f t="shared" si="5940"/>
        <v>8392.443994</v>
      </c>
      <c r="HE414" s="63">
        <f t="shared" si="5940"/>
        <v>9403.581825</v>
      </c>
      <c r="HF414" s="63">
        <f t="shared" si="5940"/>
        <v>9403.581825</v>
      </c>
      <c r="HG414" s="63">
        <f t="shared" si="5940"/>
        <v>9605.809391</v>
      </c>
      <c r="HH414" s="63">
        <f t="shared" si="5940"/>
        <v>10212.49209</v>
      </c>
      <c r="HI414" s="63">
        <f t="shared" si="5940"/>
        <v>11729.19883</v>
      </c>
      <c r="HJ414" s="63">
        <f t="shared" si="5940"/>
        <v>11425.85749</v>
      </c>
      <c r="HK414" s="63">
        <f t="shared" si="5940"/>
        <v>10616.94722</v>
      </c>
      <c r="HL414" s="63">
        <f t="shared" si="5940"/>
        <v>10010.26452</v>
      </c>
      <c r="HM414" s="63">
        <f t="shared" si="5940"/>
        <v>10212.49209</v>
      </c>
      <c r="HN414" s="63">
        <f t="shared" si="5940"/>
        <v>12639.22288</v>
      </c>
      <c r="HO414" s="52">
        <f t="shared" si="51"/>
        <v>121336.5397</v>
      </c>
      <c r="HP414" s="63">
        <f t="shared" ref="HP414:IA414" si="5941">HP358+HP386+HP330</f>
        <v>12136.98286</v>
      </c>
      <c r="HQ414" s="63">
        <f t="shared" si="5941"/>
        <v>13254.86286</v>
      </c>
      <c r="HR414" s="63">
        <f t="shared" si="5941"/>
        <v>14851.83429</v>
      </c>
      <c r="HS414" s="63">
        <f t="shared" si="5941"/>
        <v>14851.83429</v>
      </c>
      <c r="HT414" s="63">
        <f t="shared" si="5941"/>
        <v>15171.22858</v>
      </c>
      <c r="HU414" s="63">
        <f t="shared" si="5941"/>
        <v>16129.41144</v>
      </c>
      <c r="HV414" s="63">
        <f t="shared" si="5941"/>
        <v>18524.86858</v>
      </c>
      <c r="HW414" s="63">
        <f t="shared" si="5941"/>
        <v>18045.77715</v>
      </c>
      <c r="HX414" s="63">
        <f t="shared" si="5941"/>
        <v>16768.20001</v>
      </c>
      <c r="HY414" s="63">
        <f t="shared" si="5941"/>
        <v>15810.01715</v>
      </c>
      <c r="HZ414" s="63">
        <f t="shared" si="5941"/>
        <v>16129.41144</v>
      </c>
      <c r="IA414" s="63">
        <f t="shared" si="5941"/>
        <v>19962.14287</v>
      </c>
      <c r="IB414" s="52">
        <f t="shared" si="53"/>
        <v>191636.5715</v>
      </c>
      <c r="IC414" s="63">
        <f t="shared" ref="IC414:IN414" si="5942">IC358+IC386+IC330</f>
        <v>19201.99137</v>
      </c>
      <c r="ID414" s="63">
        <f t="shared" si="5942"/>
        <v>20970.59584</v>
      </c>
      <c r="IE414" s="63">
        <f t="shared" si="5942"/>
        <v>23497.17365</v>
      </c>
      <c r="IF414" s="63">
        <f t="shared" si="5942"/>
        <v>23497.17365</v>
      </c>
      <c r="IG414" s="63">
        <f t="shared" si="5942"/>
        <v>24002.48921</v>
      </c>
      <c r="IH414" s="63">
        <f t="shared" si="5942"/>
        <v>25518.4359</v>
      </c>
      <c r="II414" s="63">
        <f t="shared" si="5942"/>
        <v>29308.30262</v>
      </c>
      <c r="IJ414" s="63">
        <f t="shared" si="5942"/>
        <v>28550.32927</v>
      </c>
      <c r="IK414" s="63">
        <f t="shared" si="5942"/>
        <v>26529.06702</v>
      </c>
      <c r="IL414" s="63">
        <f t="shared" si="5942"/>
        <v>25013.12034</v>
      </c>
      <c r="IM414" s="63">
        <f t="shared" si="5942"/>
        <v>25518.4359</v>
      </c>
      <c r="IN414" s="63">
        <f t="shared" si="5942"/>
        <v>31582.22265</v>
      </c>
      <c r="IO414" s="52">
        <f t="shared" si="55"/>
        <v>303189.3374</v>
      </c>
      <c r="IP414" s="63">
        <f t="shared" ref="IP414:JA414" si="5943">IP358+IP386+IP330</f>
        <v>31562.54353</v>
      </c>
      <c r="IQ414" s="63">
        <f t="shared" si="5943"/>
        <v>34469.61991</v>
      </c>
      <c r="IR414" s="63">
        <f t="shared" si="5943"/>
        <v>38622.58616</v>
      </c>
      <c r="IS414" s="63">
        <f t="shared" si="5943"/>
        <v>38622.58616</v>
      </c>
      <c r="IT414" s="63">
        <f t="shared" si="5943"/>
        <v>39453.17941</v>
      </c>
      <c r="IU414" s="63">
        <f t="shared" si="5943"/>
        <v>41944.95916</v>
      </c>
      <c r="IV414" s="63">
        <f t="shared" si="5943"/>
        <v>48174.40854</v>
      </c>
      <c r="IW414" s="63">
        <f t="shared" si="5943"/>
        <v>46928.51867</v>
      </c>
      <c r="IX414" s="63">
        <f t="shared" si="5943"/>
        <v>43606.14567</v>
      </c>
      <c r="IY414" s="63">
        <f t="shared" si="5943"/>
        <v>41114.36591</v>
      </c>
      <c r="IZ414" s="63">
        <f t="shared" si="5943"/>
        <v>41944.95916</v>
      </c>
      <c r="JA414" s="63">
        <f t="shared" si="5943"/>
        <v>51912.07817</v>
      </c>
      <c r="JB414" s="52">
        <f t="shared" si="57"/>
        <v>498355.9505</v>
      </c>
      <c r="JC414" s="2"/>
      <c r="JD414" s="2"/>
      <c r="JE414" s="19">
        <f t="shared" si="58"/>
        <v>0</v>
      </c>
      <c r="JF414" s="19">
        <f t="shared" si="59"/>
        <v>0</v>
      </c>
      <c r="JG414" s="48">
        <f t="shared" si="60"/>
        <v>0</v>
      </c>
      <c r="JH414" s="48">
        <f t="shared" si="61"/>
        <v>0</v>
      </c>
      <c r="JI414" s="48">
        <f t="shared" si="62"/>
        <v>0</v>
      </c>
      <c r="JJ414" s="48">
        <f t="shared" si="63"/>
        <v>0</v>
      </c>
      <c r="JK414" s="48">
        <f t="shared" si="64"/>
        <v>0</v>
      </c>
    </row>
    <row r="415" ht="19.5" customHeight="1" outlineLevel="1">
      <c r="A415" s="2"/>
      <c r="B415" s="13" t="s">
        <v>19</v>
      </c>
      <c r="C415" s="10">
        <f t="shared" ref="C415:N415" si="5944">C359+C387+C331</f>
        <v>2666.901743</v>
      </c>
      <c r="D415" s="10">
        <f t="shared" si="5944"/>
        <v>3017.809867</v>
      </c>
      <c r="E415" s="10">
        <f t="shared" si="5944"/>
        <v>3263.445553</v>
      </c>
      <c r="F415" s="10">
        <f t="shared" si="5944"/>
        <v>3263.445553</v>
      </c>
      <c r="G415" s="10">
        <f t="shared" si="5944"/>
        <v>3333.627178</v>
      </c>
      <c r="H415" s="10">
        <f t="shared" si="5944"/>
        <v>3544.172053</v>
      </c>
      <c r="I415" s="10">
        <f t="shared" si="5944"/>
        <v>4070.534239</v>
      </c>
      <c r="J415" s="10">
        <f t="shared" si="5944"/>
        <v>3965.261802</v>
      </c>
      <c r="K415" s="10">
        <f t="shared" si="5944"/>
        <v>3684.535302</v>
      </c>
      <c r="L415" s="10">
        <f t="shared" si="5944"/>
        <v>3473.990428</v>
      </c>
      <c r="M415" s="10">
        <f t="shared" si="5944"/>
        <v>3438.899615</v>
      </c>
      <c r="N415" s="10">
        <f t="shared" si="5944"/>
        <v>4386.35155</v>
      </c>
      <c r="O415" s="10">
        <f t="shared" si="21"/>
        <v>42108.97488</v>
      </c>
      <c r="P415" s="10">
        <f t="shared" ref="P415:AA415" si="5945">P359+P387+P331</f>
        <v>3128.172579</v>
      </c>
      <c r="Q415" s="10">
        <f t="shared" si="5945"/>
        <v>3539.774234</v>
      </c>
      <c r="R415" s="10">
        <f t="shared" si="5945"/>
        <v>3827.895392</v>
      </c>
      <c r="S415" s="10">
        <f t="shared" si="5945"/>
        <v>3827.895392</v>
      </c>
      <c r="T415" s="10">
        <f t="shared" si="5945"/>
        <v>3910.215723</v>
      </c>
      <c r="U415" s="10">
        <f t="shared" si="5945"/>
        <v>4157.176717</v>
      </c>
      <c r="V415" s="10">
        <f t="shared" si="5945"/>
        <v>4774.579199</v>
      </c>
      <c r="W415" s="10">
        <f t="shared" si="5945"/>
        <v>4651.098703</v>
      </c>
      <c r="X415" s="10">
        <f t="shared" si="5945"/>
        <v>4321.817379</v>
      </c>
      <c r="Y415" s="10">
        <f t="shared" si="5945"/>
        <v>4074.856385</v>
      </c>
      <c r="Z415" s="10">
        <f t="shared" si="5945"/>
        <v>4033.69622</v>
      </c>
      <c r="AA415" s="10">
        <f t="shared" si="5945"/>
        <v>5145.020689</v>
      </c>
      <c r="AB415" s="10">
        <f t="shared" si="23"/>
        <v>49392.19861</v>
      </c>
      <c r="AC415" s="10">
        <f t="shared" ref="AC415:AN415" si="5946">AC359+AC387+AC331</f>
        <v>3963.160195</v>
      </c>
      <c r="AD415" s="10">
        <f t="shared" si="5946"/>
        <v>3896.043668</v>
      </c>
      <c r="AE415" s="10">
        <f t="shared" si="5946"/>
        <v>4849.656555</v>
      </c>
      <c r="AF415" s="10">
        <f t="shared" si="5946"/>
        <v>4849.656555</v>
      </c>
      <c r="AG415" s="10">
        <f t="shared" si="5946"/>
        <v>4953.950244</v>
      </c>
      <c r="AH415" s="10">
        <f t="shared" si="5946"/>
        <v>5266.831312</v>
      </c>
      <c r="AI415" s="10">
        <f t="shared" si="5946"/>
        <v>6049.033982</v>
      </c>
      <c r="AJ415" s="10">
        <f t="shared" si="5946"/>
        <v>5892.593448</v>
      </c>
      <c r="AK415" s="10">
        <f t="shared" si="5946"/>
        <v>5475.418691</v>
      </c>
      <c r="AL415" s="10">
        <f t="shared" si="5946"/>
        <v>5162.537623</v>
      </c>
      <c r="AM415" s="10">
        <f t="shared" si="5946"/>
        <v>5698.975751</v>
      </c>
      <c r="AN415" s="10">
        <f t="shared" si="5946"/>
        <v>6518.355584</v>
      </c>
      <c r="AO415" s="10">
        <f t="shared" si="25"/>
        <v>62576.21361</v>
      </c>
      <c r="AP415" s="10">
        <f t="shared" ref="AP415:BA415" si="5947">AP359+AP387+AP331</f>
        <v>5580.770637</v>
      </c>
      <c r="AQ415" s="10">
        <f t="shared" si="5947"/>
        <v>6315.082563</v>
      </c>
      <c r="AR415" s="10">
        <f t="shared" si="5947"/>
        <v>6829.100912</v>
      </c>
      <c r="AS415" s="10">
        <f t="shared" si="5947"/>
        <v>6829.100912</v>
      </c>
      <c r="AT415" s="10">
        <f t="shared" si="5947"/>
        <v>6975.963297</v>
      </c>
      <c r="AU415" s="10">
        <f t="shared" si="5947"/>
        <v>7416.550452</v>
      </c>
      <c r="AV415" s="10">
        <f t="shared" si="5947"/>
        <v>8518.018341</v>
      </c>
      <c r="AW415" s="10">
        <f t="shared" si="5947"/>
        <v>8297.724764</v>
      </c>
      <c r="AX415" s="10">
        <f t="shared" si="5947"/>
        <v>7710.275223</v>
      </c>
      <c r="AY415" s="10">
        <f t="shared" si="5947"/>
        <v>7269.688067</v>
      </c>
      <c r="AZ415" s="10">
        <f t="shared" si="5947"/>
        <v>7196.256875</v>
      </c>
      <c r="BA415" s="10">
        <f t="shared" si="5947"/>
        <v>9178.899075</v>
      </c>
      <c r="BB415" s="10">
        <f t="shared" si="27"/>
        <v>88117.43112</v>
      </c>
      <c r="BC415" s="10">
        <f t="shared" ref="BC415:BN415" si="5948">BC359+BC387+BC331</f>
        <v>8546.670659</v>
      </c>
      <c r="BD415" s="10">
        <f t="shared" si="5948"/>
        <v>9671.232588</v>
      </c>
      <c r="BE415" s="10">
        <f t="shared" si="5948"/>
        <v>10458.42594</v>
      </c>
      <c r="BF415" s="10">
        <f t="shared" si="5948"/>
        <v>10458.42594</v>
      </c>
      <c r="BG415" s="10">
        <f t="shared" si="5948"/>
        <v>10683.33832</v>
      </c>
      <c r="BH415" s="10">
        <f t="shared" si="5948"/>
        <v>11358.07548</v>
      </c>
      <c r="BI415" s="10">
        <f t="shared" si="5948"/>
        <v>13044.91837</v>
      </c>
      <c r="BJ415" s="10">
        <f t="shared" si="5948"/>
        <v>12707.5498</v>
      </c>
      <c r="BK415" s="10">
        <f t="shared" si="5948"/>
        <v>11807.90025</v>
      </c>
      <c r="BL415" s="10">
        <f t="shared" si="5948"/>
        <v>11133.1631</v>
      </c>
      <c r="BM415" s="10">
        <f t="shared" si="5948"/>
        <v>11020.7069</v>
      </c>
      <c r="BN415" s="10">
        <f t="shared" si="5948"/>
        <v>14057.02411</v>
      </c>
      <c r="BO415" s="10">
        <f t="shared" si="29"/>
        <v>134947.4315</v>
      </c>
      <c r="BP415" s="10">
        <f t="shared" ref="BP415:CA415" si="5949">BP359+BP387+BP331</f>
        <v>13107.14578</v>
      </c>
      <c r="BQ415" s="10">
        <f t="shared" si="5949"/>
        <v>14831.77023</v>
      </c>
      <c r="BR415" s="10">
        <f t="shared" si="5949"/>
        <v>16039.00734</v>
      </c>
      <c r="BS415" s="10">
        <f t="shared" si="5949"/>
        <v>16039.00734</v>
      </c>
      <c r="BT415" s="10">
        <f t="shared" si="5949"/>
        <v>16383.93223</v>
      </c>
      <c r="BU415" s="10">
        <f t="shared" si="5949"/>
        <v>17418.70689</v>
      </c>
      <c r="BV415" s="10">
        <f t="shared" si="5949"/>
        <v>20005.64356</v>
      </c>
      <c r="BW415" s="10">
        <f t="shared" si="5949"/>
        <v>19488.25623</v>
      </c>
      <c r="BX415" s="10">
        <f t="shared" si="5949"/>
        <v>18108.55667</v>
      </c>
      <c r="BY415" s="10">
        <f t="shared" si="5949"/>
        <v>17073.782</v>
      </c>
      <c r="BZ415" s="10">
        <f t="shared" si="5949"/>
        <v>16901.31956</v>
      </c>
      <c r="CA415" s="10">
        <f t="shared" si="5949"/>
        <v>21557.80556</v>
      </c>
      <c r="CB415" s="10">
        <f t="shared" si="31"/>
        <v>206954.9334</v>
      </c>
      <c r="CC415" s="10">
        <f t="shared" ref="CC415:CN415" si="5950">CC359+CC387+CC331</f>
        <v>20875.03344</v>
      </c>
      <c r="CD415" s="10">
        <f t="shared" si="5950"/>
        <v>23621.74837</v>
      </c>
      <c r="CE415" s="10">
        <f t="shared" si="5950"/>
        <v>25544.44882</v>
      </c>
      <c r="CF415" s="10">
        <f t="shared" si="5950"/>
        <v>25544.44882</v>
      </c>
      <c r="CG415" s="10">
        <f t="shared" si="5950"/>
        <v>26093.7918</v>
      </c>
      <c r="CH415" s="10">
        <f t="shared" si="5950"/>
        <v>27741.82076</v>
      </c>
      <c r="CI415" s="10">
        <f t="shared" si="5950"/>
        <v>31861.89315</v>
      </c>
      <c r="CJ415" s="10">
        <f t="shared" si="5950"/>
        <v>31037.87867</v>
      </c>
      <c r="CK415" s="10">
        <f t="shared" si="5950"/>
        <v>28840.50673</v>
      </c>
      <c r="CL415" s="10">
        <f t="shared" si="5950"/>
        <v>27192.47777</v>
      </c>
      <c r="CM415" s="10">
        <f t="shared" si="5950"/>
        <v>26917.80628</v>
      </c>
      <c r="CN415" s="10">
        <f t="shared" si="5950"/>
        <v>34333.93658</v>
      </c>
      <c r="CO415" s="10">
        <f t="shared" si="33"/>
        <v>329605.7912</v>
      </c>
      <c r="CP415" s="2"/>
      <c r="CQ415" s="2"/>
      <c r="CR415" s="48">
        <f>O415-'ОПУ БС'!C415</f>
        <v>0</v>
      </c>
      <c r="CS415" s="48">
        <f>AB415-'ОПУ БС'!D415</f>
        <v>0</v>
      </c>
      <c r="CT415" s="48">
        <f>AO415-'ОПУ БС'!E415</f>
        <v>0</v>
      </c>
      <c r="CU415" s="48">
        <f>BB415-'ОПУ БС'!F415</f>
        <v>0</v>
      </c>
      <c r="CV415" s="48">
        <f>BO415-'ОПУ БС'!G415</f>
        <v>0</v>
      </c>
      <c r="CW415" s="48">
        <f>CB415-'ОПУ БС'!H415</f>
        <v>0</v>
      </c>
      <c r="CX415" s="48">
        <f>CO415-'ОПУ БС'!I415</f>
        <v>0</v>
      </c>
      <c r="CY415" s="2"/>
      <c r="CZ415" s="2"/>
      <c r="DA415" s="54">
        <f t="shared" ref="DA415:DL415" si="5951">DA359+DA387+DA331</f>
        <v>0</v>
      </c>
      <c r="DB415" s="54">
        <f t="shared" si="5951"/>
        <v>0</v>
      </c>
      <c r="DC415" s="54">
        <f t="shared" si="5951"/>
        <v>0</v>
      </c>
      <c r="DD415" s="54">
        <f t="shared" si="5951"/>
        <v>0</v>
      </c>
      <c r="DE415" s="54">
        <f t="shared" si="5951"/>
        <v>0</v>
      </c>
      <c r="DF415" s="54">
        <f t="shared" si="5951"/>
        <v>0</v>
      </c>
      <c r="DG415" s="54">
        <f t="shared" si="5951"/>
        <v>0</v>
      </c>
      <c r="DH415" s="54">
        <f t="shared" si="5951"/>
        <v>0</v>
      </c>
      <c r="DI415" s="54">
        <f t="shared" si="5951"/>
        <v>0</v>
      </c>
      <c r="DJ415" s="54">
        <f t="shared" si="5951"/>
        <v>0</v>
      </c>
      <c r="DK415" s="54">
        <f t="shared" si="5951"/>
        <v>0</v>
      </c>
      <c r="DL415" s="54">
        <f t="shared" si="5951"/>
        <v>0</v>
      </c>
      <c r="DM415" s="55">
        <f t="shared" si="35"/>
        <v>0</v>
      </c>
      <c r="DN415" s="54">
        <f t="shared" ref="DN415:DY415" si="5952">DN359+DN387+DN331</f>
        <v>-3.992958583</v>
      </c>
      <c r="DO415" s="54">
        <f t="shared" si="5952"/>
        <v>-4.518347871</v>
      </c>
      <c r="DP415" s="54">
        <f t="shared" si="5952"/>
        <v>-4.886120372</v>
      </c>
      <c r="DQ415" s="54">
        <f t="shared" si="5952"/>
        <v>-4.886120372</v>
      </c>
      <c r="DR415" s="54">
        <f t="shared" si="5952"/>
        <v>-4.991198229</v>
      </c>
      <c r="DS415" s="54">
        <f t="shared" si="5952"/>
        <v>-5.306431802</v>
      </c>
      <c r="DT415" s="54">
        <f t="shared" si="5952"/>
        <v>-6.094515733</v>
      </c>
      <c r="DU415" s="54">
        <f t="shared" si="5952"/>
        <v>-5.936898946</v>
      </c>
      <c r="DV415" s="54">
        <f t="shared" si="5952"/>
        <v>-5.516587517</v>
      </c>
      <c r="DW415" s="54">
        <f t="shared" si="5952"/>
        <v>-5.201353944</v>
      </c>
      <c r="DX415" s="54">
        <f t="shared" si="5952"/>
        <v>-5.148815016</v>
      </c>
      <c r="DY415" s="54">
        <f t="shared" si="5952"/>
        <v>-6.567366091</v>
      </c>
      <c r="DZ415" s="50">
        <f t="shared" si="37"/>
        <v>-63.04671448</v>
      </c>
      <c r="EA415" s="54">
        <f t="shared" ref="EA415:EL415" si="5953">EA359+EA387+EA331</f>
        <v>-4.144448054</v>
      </c>
      <c r="EB415" s="54">
        <f t="shared" si="5953"/>
        <v>-4.689770166</v>
      </c>
      <c r="EC415" s="54">
        <f t="shared" si="5953"/>
        <v>-5.071495645</v>
      </c>
      <c r="ED415" s="54">
        <f t="shared" si="5953"/>
        <v>-5.071495645</v>
      </c>
      <c r="EE415" s="54">
        <f t="shared" si="5953"/>
        <v>-5.180560068</v>
      </c>
      <c r="EF415" s="54">
        <f t="shared" si="5953"/>
        <v>-5.507753335</v>
      </c>
      <c r="EG415" s="54">
        <f t="shared" si="5953"/>
        <v>-6.325736504</v>
      </c>
      <c r="EH415" s="54">
        <f t="shared" si="5953"/>
        <v>-6.16213987</v>
      </c>
      <c r="EI415" s="54">
        <f t="shared" si="5953"/>
        <v>-5.72588218</v>
      </c>
      <c r="EJ415" s="54">
        <f t="shared" si="5953"/>
        <v>-5.398688913</v>
      </c>
      <c r="EK415" s="54">
        <f t="shared" si="5953"/>
        <v>-5.344156701</v>
      </c>
      <c r="EL415" s="54">
        <f t="shared" si="5953"/>
        <v>-6.816526405</v>
      </c>
      <c r="EM415" s="50">
        <f t="shared" si="39"/>
        <v>-65.43865349</v>
      </c>
      <c r="EN415" s="54">
        <f t="shared" ref="EN415:EY415" si="5954">EN359+EN387+EN331</f>
        <v>-4.40436858</v>
      </c>
      <c r="EO415" s="54">
        <f t="shared" si="5954"/>
        <v>-4.983890761</v>
      </c>
      <c r="EP415" s="54">
        <f t="shared" si="5954"/>
        <v>-5.389556288</v>
      </c>
      <c r="EQ415" s="54">
        <f t="shared" si="5954"/>
        <v>-5.389556288</v>
      </c>
      <c r="ER415" s="54">
        <f t="shared" si="5954"/>
        <v>-5.505460725</v>
      </c>
      <c r="ES415" s="54">
        <f t="shared" si="5954"/>
        <v>-5.853174034</v>
      </c>
      <c r="ET415" s="54">
        <f t="shared" si="5954"/>
        <v>-6.722457306</v>
      </c>
      <c r="EU415" s="54">
        <f t="shared" si="5954"/>
        <v>-6.548600651</v>
      </c>
      <c r="EV415" s="54">
        <f t="shared" si="5954"/>
        <v>-6.084982906</v>
      </c>
      <c r="EW415" s="54">
        <f t="shared" si="5954"/>
        <v>-5.737269597</v>
      </c>
      <c r="EX415" s="54">
        <f t="shared" si="5954"/>
        <v>-5.679317379</v>
      </c>
      <c r="EY415" s="54">
        <f t="shared" si="5954"/>
        <v>-7.244027269</v>
      </c>
      <c r="EZ415" s="51">
        <f t="shared" si="41"/>
        <v>-69.54266179</v>
      </c>
      <c r="FA415" s="54">
        <f t="shared" ref="FA415:FL415" si="5955">FA359+FA387+FA331</f>
        <v>-4.719507634</v>
      </c>
      <c r="FB415" s="54">
        <f t="shared" si="5955"/>
        <v>-5.34049548</v>
      </c>
      <c r="FC415" s="54">
        <f t="shared" si="5955"/>
        <v>-5.775186973</v>
      </c>
      <c r="FD415" s="54">
        <f t="shared" si="5955"/>
        <v>-5.775186973</v>
      </c>
      <c r="FE415" s="54">
        <f t="shared" si="5955"/>
        <v>-5.899384542</v>
      </c>
      <c r="FF415" s="54">
        <f t="shared" si="5955"/>
        <v>-6.27197725</v>
      </c>
      <c r="FG415" s="54">
        <f t="shared" si="5955"/>
        <v>-7.20345902</v>
      </c>
      <c r="FH415" s="54">
        <f t="shared" si="5955"/>
        <v>-7.017162666</v>
      </c>
      <c r="FI415" s="54">
        <f t="shared" si="5955"/>
        <v>-6.520372389</v>
      </c>
      <c r="FJ415" s="54">
        <f t="shared" si="5955"/>
        <v>-6.147779681</v>
      </c>
      <c r="FK415" s="54">
        <f t="shared" si="5955"/>
        <v>-6.085680896</v>
      </c>
      <c r="FL415" s="54">
        <f t="shared" si="5955"/>
        <v>-7.762348082</v>
      </c>
      <c r="FM415" s="51">
        <f t="shared" si="43"/>
        <v>-74.51854159</v>
      </c>
      <c r="FN415" s="2"/>
      <c r="FO415" s="2"/>
      <c r="FP415" s="10">
        <f t="shared" ref="FP415:GA415" si="5956">FP359+FP387+FP331</f>
        <v>2666.901743</v>
      </c>
      <c r="FQ415" s="10">
        <f t="shared" si="5956"/>
        <v>3017.809867</v>
      </c>
      <c r="FR415" s="10">
        <f t="shared" si="5956"/>
        <v>3263.445553</v>
      </c>
      <c r="FS415" s="10">
        <f t="shared" si="5956"/>
        <v>3263.445553</v>
      </c>
      <c r="FT415" s="10">
        <f t="shared" si="5956"/>
        <v>3333.627178</v>
      </c>
      <c r="FU415" s="10">
        <f t="shared" si="5956"/>
        <v>3544.172053</v>
      </c>
      <c r="FV415" s="10">
        <f t="shared" si="5956"/>
        <v>4070.534239</v>
      </c>
      <c r="FW415" s="10">
        <f t="shared" si="5956"/>
        <v>3965.261802</v>
      </c>
      <c r="FX415" s="10">
        <f t="shared" si="5956"/>
        <v>3684.535302</v>
      </c>
      <c r="FY415" s="10">
        <f t="shared" si="5956"/>
        <v>3473.990428</v>
      </c>
      <c r="FZ415" s="10">
        <f t="shared" si="5956"/>
        <v>3438.899615</v>
      </c>
      <c r="GA415" s="10">
        <f t="shared" si="5956"/>
        <v>4386.35155</v>
      </c>
      <c r="GB415" s="52">
        <f t="shared" si="45"/>
        <v>42108.97488</v>
      </c>
      <c r="GC415" s="10">
        <f t="shared" ref="GC415:GN415" si="5957">GC359+GC387+GC331</f>
        <v>3128.172579</v>
      </c>
      <c r="GD415" s="10">
        <f t="shared" si="5957"/>
        <v>3539.774234</v>
      </c>
      <c r="GE415" s="10">
        <f t="shared" si="5957"/>
        <v>3827.895392</v>
      </c>
      <c r="GF415" s="10">
        <f t="shared" si="5957"/>
        <v>3827.895392</v>
      </c>
      <c r="GG415" s="10">
        <f t="shared" si="5957"/>
        <v>3910.215723</v>
      </c>
      <c r="GH415" s="10">
        <f t="shared" si="5957"/>
        <v>4157.176717</v>
      </c>
      <c r="GI415" s="10">
        <f t="shared" si="5957"/>
        <v>4774.579199</v>
      </c>
      <c r="GJ415" s="10">
        <f t="shared" si="5957"/>
        <v>4651.098703</v>
      </c>
      <c r="GK415" s="10">
        <f t="shared" si="5957"/>
        <v>4321.817379</v>
      </c>
      <c r="GL415" s="10">
        <f t="shared" si="5957"/>
        <v>4074.856385</v>
      </c>
      <c r="GM415" s="10">
        <f t="shared" si="5957"/>
        <v>4033.69622</v>
      </c>
      <c r="GN415" s="10">
        <f t="shared" si="5957"/>
        <v>5145.020689</v>
      </c>
      <c r="GO415" s="52">
        <f t="shared" si="47"/>
        <v>49392.19861</v>
      </c>
      <c r="GP415" s="63">
        <f t="shared" ref="GP415:HA415" si="5958">GP359+GP387+GP331</f>
        <v>3963.160195</v>
      </c>
      <c r="GQ415" s="63">
        <f t="shared" si="5958"/>
        <v>3896.043668</v>
      </c>
      <c r="GR415" s="63">
        <f t="shared" si="5958"/>
        <v>4849.656555</v>
      </c>
      <c r="GS415" s="63">
        <f t="shared" si="5958"/>
        <v>4849.656555</v>
      </c>
      <c r="GT415" s="63">
        <f t="shared" si="5958"/>
        <v>4953.950244</v>
      </c>
      <c r="GU415" s="63">
        <f t="shared" si="5958"/>
        <v>5266.831312</v>
      </c>
      <c r="GV415" s="63">
        <f t="shared" si="5958"/>
        <v>6049.033982</v>
      </c>
      <c r="GW415" s="63">
        <f t="shared" si="5958"/>
        <v>5892.593448</v>
      </c>
      <c r="GX415" s="63">
        <f t="shared" si="5958"/>
        <v>5475.418691</v>
      </c>
      <c r="GY415" s="63">
        <f t="shared" si="5958"/>
        <v>5162.537623</v>
      </c>
      <c r="GZ415" s="63">
        <f t="shared" si="5958"/>
        <v>5698.975751</v>
      </c>
      <c r="HA415" s="63">
        <f t="shared" si="5958"/>
        <v>6518.355584</v>
      </c>
      <c r="HB415" s="52">
        <f t="shared" si="49"/>
        <v>62576.21361</v>
      </c>
      <c r="HC415" s="63">
        <f t="shared" ref="HC415:HN415" si="5959">HC359+HC387+HC331</f>
        <v>5576.777679</v>
      </c>
      <c r="HD415" s="63">
        <f t="shared" si="5959"/>
        <v>6310.564216</v>
      </c>
      <c r="HE415" s="63">
        <f t="shared" si="5959"/>
        <v>6824.214791</v>
      </c>
      <c r="HF415" s="63">
        <f t="shared" si="5959"/>
        <v>6824.214791</v>
      </c>
      <c r="HG415" s="63">
        <f t="shared" si="5959"/>
        <v>6970.972099</v>
      </c>
      <c r="HH415" s="63">
        <f t="shared" si="5959"/>
        <v>7411.244021</v>
      </c>
      <c r="HI415" s="63">
        <f t="shared" si="5959"/>
        <v>8511.923826</v>
      </c>
      <c r="HJ415" s="63">
        <f t="shared" si="5959"/>
        <v>8291.787865</v>
      </c>
      <c r="HK415" s="63">
        <f t="shared" si="5959"/>
        <v>7704.758635</v>
      </c>
      <c r="HL415" s="63">
        <f t="shared" si="5959"/>
        <v>7264.486713</v>
      </c>
      <c r="HM415" s="63">
        <f t="shared" si="5959"/>
        <v>7191.10806</v>
      </c>
      <c r="HN415" s="63">
        <f t="shared" si="5959"/>
        <v>9172.331709</v>
      </c>
      <c r="HO415" s="52">
        <f t="shared" si="51"/>
        <v>88054.3844</v>
      </c>
      <c r="HP415" s="63">
        <f t="shared" ref="HP415:IA415" si="5960">HP359+HP387+HP331</f>
        <v>8542.526211</v>
      </c>
      <c r="HQ415" s="63">
        <f t="shared" si="5960"/>
        <v>9666.542818</v>
      </c>
      <c r="HR415" s="63">
        <f t="shared" si="5960"/>
        <v>10453.35444</v>
      </c>
      <c r="HS415" s="63">
        <f t="shared" si="5960"/>
        <v>10453.35444</v>
      </c>
      <c r="HT415" s="63">
        <f t="shared" si="5960"/>
        <v>10678.15776</v>
      </c>
      <c r="HU415" s="63">
        <f t="shared" si="5960"/>
        <v>11352.56773</v>
      </c>
      <c r="HV415" s="63">
        <f t="shared" si="5960"/>
        <v>13038.59264</v>
      </c>
      <c r="HW415" s="63">
        <f t="shared" si="5960"/>
        <v>12701.38766</v>
      </c>
      <c r="HX415" s="63">
        <f t="shared" si="5960"/>
        <v>11802.17437</v>
      </c>
      <c r="HY415" s="63">
        <f t="shared" si="5960"/>
        <v>11127.76441</v>
      </c>
      <c r="HZ415" s="63">
        <f t="shared" si="5960"/>
        <v>11015.36275</v>
      </c>
      <c r="IA415" s="63">
        <f t="shared" si="5960"/>
        <v>14050.20758</v>
      </c>
      <c r="IB415" s="52">
        <f t="shared" si="53"/>
        <v>134881.9928</v>
      </c>
      <c r="IC415" s="63">
        <f t="shared" ref="IC415:IN415" si="5961">IC359+IC387+IC331</f>
        <v>13102.74141</v>
      </c>
      <c r="ID415" s="63">
        <f t="shared" si="5961"/>
        <v>14826.78633</v>
      </c>
      <c r="IE415" s="63">
        <f t="shared" si="5961"/>
        <v>16033.61778</v>
      </c>
      <c r="IF415" s="63">
        <f t="shared" si="5961"/>
        <v>16033.61778</v>
      </c>
      <c r="IG415" s="63">
        <f t="shared" si="5961"/>
        <v>16378.42676</v>
      </c>
      <c r="IH415" s="63">
        <f t="shared" si="5961"/>
        <v>17412.85372</v>
      </c>
      <c r="II415" s="63">
        <f t="shared" si="5961"/>
        <v>19998.9211</v>
      </c>
      <c r="IJ415" s="63">
        <f t="shared" si="5961"/>
        <v>19481.70763</v>
      </c>
      <c r="IK415" s="63">
        <f t="shared" si="5961"/>
        <v>18102.47169</v>
      </c>
      <c r="IL415" s="63">
        <f t="shared" si="5961"/>
        <v>17068.04473</v>
      </c>
      <c r="IM415" s="63">
        <f t="shared" si="5961"/>
        <v>16895.64024</v>
      </c>
      <c r="IN415" s="63">
        <f t="shared" si="5961"/>
        <v>21550.56153</v>
      </c>
      <c r="IO415" s="52">
        <f t="shared" si="55"/>
        <v>206885.3907</v>
      </c>
      <c r="IP415" s="63">
        <f t="shared" ref="IP415:JA415" si="5962">IP359+IP387+IP331</f>
        <v>20870.31393</v>
      </c>
      <c r="IQ415" s="63">
        <f t="shared" si="5962"/>
        <v>23616.40787</v>
      </c>
      <c r="IR415" s="63">
        <f t="shared" si="5962"/>
        <v>25538.67363</v>
      </c>
      <c r="IS415" s="63">
        <f t="shared" si="5962"/>
        <v>25538.67363</v>
      </c>
      <c r="IT415" s="63">
        <f t="shared" si="5962"/>
        <v>26087.89242</v>
      </c>
      <c r="IU415" s="63">
        <f t="shared" si="5962"/>
        <v>27735.54878</v>
      </c>
      <c r="IV415" s="63">
        <f t="shared" si="5962"/>
        <v>31854.68969</v>
      </c>
      <c r="IW415" s="63">
        <f t="shared" si="5962"/>
        <v>31030.86151</v>
      </c>
      <c r="IX415" s="63">
        <f t="shared" si="5962"/>
        <v>28833.98636</v>
      </c>
      <c r="IY415" s="63">
        <f t="shared" si="5962"/>
        <v>27186.32999</v>
      </c>
      <c r="IZ415" s="63">
        <f t="shared" si="5962"/>
        <v>26911.7206</v>
      </c>
      <c r="JA415" s="63">
        <f t="shared" si="5962"/>
        <v>34326.17423</v>
      </c>
      <c r="JB415" s="52">
        <f t="shared" si="57"/>
        <v>329531.2726</v>
      </c>
      <c r="JC415" s="2"/>
      <c r="JD415" s="2"/>
      <c r="JE415" s="19">
        <f t="shared" si="58"/>
        <v>0</v>
      </c>
      <c r="JF415" s="19">
        <f t="shared" si="59"/>
        <v>0</v>
      </c>
      <c r="JG415" s="48">
        <f t="shared" si="60"/>
        <v>0</v>
      </c>
      <c r="JH415" s="48">
        <f t="shared" si="61"/>
        <v>0</v>
      </c>
      <c r="JI415" s="48">
        <f t="shared" si="62"/>
        <v>0</v>
      </c>
      <c r="JJ415" s="48">
        <f t="shared" si="63"/>
        <v>0</v>
      </c>
      <c r="JK415" s="48">
        <f t="shared" si="64"/>
        <v>-0.0000000001164153218</v>
      </c>
    </row>
    <row r="416" ht="19.5" customHeight="1" outlineLevel="1">
      <c r="A416" s="2"/>
      <c r="B416" s="13" t="s">
        <v>20</v>
      </c>
      <c r="C416" s="10">
        <f t="shared" ref="C416:N416" si="5963">C360+C388+C332</f>
        <v>807.6198468</v>
      </c>
      <c r="D416" s="10">
        <f t="shared" si="5963"/>
        <v>882.0058853</v>
      </c>
      <c r="E416" s="10">
        <f t="shared" si="5963"/>
        <v>1009.524808</v>
      </c>
      <c r="F416" s="10">
        <f t="shared" si="5963"/>
        <v>988.2716546</v>
      </c>
      <c r="G416" s="10">
        <f t="shared" si="5963"/>
        <v>1009.524808</v>
      </c>
      <c r="H416" s="10">
        <f t="shared" si="5963"/>
        <v>1073.28427</v>
      </c>
      <c r="I416" s="10">
        <f t="shared" si="5963"/>
        <v>1232.682924</v>
      </c>
      <c r="J416" s="10">
        <f t="shared" si="5963"/>
        <v>1200.803193</v>
      </c>
      <c r="K416" s="10">
        <f t="shared" si="5963"/>
        <v>1115.790578</v>
      </c>
      <c r="L416" s="10">
        <f t="shared" si="5963"/>
        <v>1052.031116</v>
      </c>
      <c r="M416" s="10">
        <f t="shared" si="5963"/>
        <v>1052.031116</v>
      </c>
      <c r="N416" s="10">
        <f t="shared" si="5963"/>
        <v>1328.322116</v>
      </c>
      <c r="O416" s="10">
        <f t="shared" si="21"/>
        <v>12751.89232</v>
      </c>
      <c r="P416" s="10">
        <f t="shared" ref="P416:AA416" si="5964">P360+P388+P332</f>
        <v>937.5894162</v>
      </c>
      <c r="Q416" s="10">
        <f t="shared" si="5964"/>
        <v>1023.946336</v>
      </c>
      <c r="R416" s="10">
        <f t="shared" si="5964"/>
        <v>1171.98677</v>
      </c>
      <c r="S416" s="10">
        <f t="shared" si="5964"/>
        <v>1147.313365</v>
      </c>
      <c r="T416" s="10">
        <f t="shared" si="5964"/>
        <v>1171.98677</v>
      </c>
      <c r="U416" s="10">
        <f t="shared" si="5964"/>
        <v>1246.006987</v>
      </c>
      <c r="V416" s="10">
        <f t="shared" si="5964"/>
        <v>1431.05753</v>
      </c>
      <c r="W416" s="10">
        <f t="shared" si="5964"/>
        <v>1394.047421</v>
      </c>
      <c r="X416" s="10">
        <f t="shared" si="5964"/>
        <v>1295.353799</v>
      </c>
      <c r="Y416" s="10">
        <f t="shared" si="5964"/>
        <v>1221.333582</v>
      </c>
      <c r="Z416" s="10">
        <f t="shared" si="5964"/>
        <v>1221.333582</v>
      </c>
      <c r="AA416" s="10">
        <f t="shared" si="5964"/>
        <v>1542.087856</v>
      </c>
      <c r="AB416" s="10">
        <f t="shared" si="23"/>
        <v>14804.04341</v>
      </c>
      <c r="AC416" s="10">
        <f t="shared" ref="AC416:AN416" si="5965">AC360+AC388+AC332</f>
        <v>1176.968195</v>
      </c>
      <c r="AD416" s="10">
        <f t="shared" si="5965"/>
        <v>1285.373161</v>
      </c>
      <c r="AE416" s="10">
        <f t="shared" si="5965"/>
        <v>1356.310727</v>
      </c>
      <c r="AF416" s="10">
        <f t="shared" si="5965"/>
        <v>1440.237397</v>
      </c>
      <c r="AG416" s="10">
        <f t="shared" si="5965"/>
        <v>1471.210244</v>
      </c>
      <c r="AH416" s="10">
        <f t="shared" si="5965"/>
        <v>1564.128786</v>
      </c>
      <c r="AI416" s="10">
        <f t="shared" si="5965"/>
        <v>1796.42514</v>
      </c>
      <c r="AJ416" s="10">
        <f t="shared" si="5965"/>
        <v>1749.965869</v>
      </c>
      <c r="AK416" s="10">
        <f t="shared" si="5965"/>
        <v>1626.07448</v>
      </c>
      <c r="AL416" s="10">
        <f t="shared" si="5965"/>
        <v>1533.155939</v>
      </c>
      <c r="AM416" s="10">
        <f t="shared" si="5965"/>
        <v>1648.055456</v>
      </c>
      <c r="AN416" s="10">
        <f t="shared" si="5965"/>
        <v>1935.802953</v>
      </c>
      <c r="AO416" s="10">
        <f t="shared" si="25"/>
        <v>18583.70835</v>
      </c>
      <c r="AP416" s="10">
        <f t="shared" ref="AP416:BA416" si="5966">AP360+AP388+AP332</f>
        <v>1646.180965</v>
      </c>
      <c r="AQ416" s="10">
        <f t="shared" si="5966"/>
        <v>1797.802896</v>
      </c>
      <c r="AR416" s="10">
        <f t="shared" si="5966"/>
        <v>2057.726207</v>
      </c>
      <c r="AS416" s="10">
        <f t="shared" si="5966"/>
        <v>2014.405655</v>
      </c>
      <c r="AT416" s="10">
        <f t="shared" si="5966"/>
        <v>2057.726207</v>
      </c>
      <c r="AU416" s="10">
        <f t="shared" si="5966"/>
        <v>2187.687862</v>
      </c>
      <c r="AV416" s="10">
        <f t="shared" si="5966"/>
        <v>2512.592</v>
      </c>
      <c r="AW416" s="10">
        <f t="shared" si="5966"/>
        <v>2447.611172</v>
      </c>
      <c r="AX416" s="10">
        <f t="shared" si="5966"/>
        <v>2274.328965</v>
      </c>
      <c r="AY416" s="10">
        <f t="shared" si="5966"/>
        <v>2144.36731</v>
      </c>
      <c r="AZ416" s="10">
        <f t="shared" si="5966"/>
        <v>2144.36731</v>
      </c>
      <c r="BA416" s="10">
        <f t="shared" si="5966"/>
        <v>2707.534483</v>
      </c>
      <c r="BB416" s="10">
        <f t="shared" si="27"/>
        <v>25992.33103</v>
      </c>
      <c r="BC416" s="10">
        <f t="shared" ref="BC416:BN416" si="5967">BC360+BC388+BC332</f>
        <v>2509.768744</v>
      </c>
      <c r="BD416" s="10">
        <f t="shared" si="5967"/>
        <v>2740.931655</v>
      </c>
      <c r="BE416" s="10">
        <f t="shared" si="5967"/>
        <v>3137.21093</v>
      </c>
      <c r="BF416" s="10">
        <f t="shared" si="5967"/>
        <v>3071.164384</v>
      </c>
      <c r="BG416" s="10">
        <f t="shared" si="5967"/>
        <v>3137.21093</v>
      </c>
      <c r="BH416" s="10">
        <f t="shared" si="5967"/>
        <v>3335.350568</v>
      </c>
      <c r="BI416" s="10">
        <f t="shared" si="5967"/>
        <v>3830.699662</v>
      </c>
      <c r="BJ416" s="10">
        <f t="shared" si="5967"/>
        <v>3731.629843</v>
      </c>
      <c r="BK416" s="10">
        <f t="shared" si="5967"/>
        <v>3467.443659</v>
      </c>
      <c r="BL416" s="10">
        <f t="shared" si="5967"/>
        <v>3269.304022</v>
      </c>
      <c r="BM416" s="10">
        <f t="shared" si="5967"/>
        <v>3269.304022</v>
      </c>
      <c r="BN416" s="10">
        <f t="shared" si="5967"/>
        <v>4127.909118</v>
      </c>
      <c r="BO416" s="10">
        <f t="shared" si="29"/>
        <v>39627.92754</v>
      </c>
      <c r="BP416" s="10">
        <f t="shared" ref="BP416:CA416" si="5968">BP360+BP388+BP332</f>
        <v>3838.626837</v>
      </c>
      <c r="BQ416" s="10">
        <f t="shared" si="5968"/>
        <v>4192.184572</v>
      </c>
      <c r="BR416" s="10">
        <f t="shared" si="5968"/>
        <v>4798.283546</v>
      </c>
      <c r="BS416" s="10">
        <f t="shared" si="5968"/>
        <v>4697.267051</v>
      </c>
      <c r="BT416" s="10">
        <f t="shared" si="5968"/>
        <v>4798.283546</v>
      </c>
      <c r="BU416" s="10">
        <f t="shared" si="5968"/>
        <v>5101.333033</v>
      </c>
      <c r="BV416" s="10">
        <f t="shared" si="5968"/>
        <v>5858.956751</v>
      </c>
      <c r="BW416" s="10">
        <f t="shared" si="5968"/>
        <v>5707.432008</v>
      </c>
      <c r="BX416" s="10">
        <f t="shared" si="5968"/>
        <v>5303.366025</v>
      </c>
      <c r="BY416" s="10">
        <f t="shared" si="5968"/>
        <v>5000.316538</v>
      </c>
      <c r="BZ416" s="10">
        <f t="shared" si="5968"/>
        <v>5000.316538</v>
      </c>
      <c r="CA416" s="10">
        <f t="shared" si="5968"/>
        <v>6313.530982</v>
      </c>
      <c r="CB416" s="10">
        <f t="shared" si="31"/>
        <v>60609.89743</v>
      </c>
      <c r="CC416" s="10">
        <f t="shared" ref="CC416:CN416" si="5969">CC360+CC388+CC332</f>
        <v>6103.484644</v>
      </c>
      <c r="CD416" s="10">
        <f t="shared" si="5969"/>
        <v>6665.647704</v>
      </c>
      <c r="CE416" s="10">
        <f t="shared" si="5969"/>
        <v>7629.355805</v>
      </c>
      <c r="CF416" s="10">
        <f t="shared" si="5969"/>
        <v>7468.737788</v>
      </c>
      <c r="CG416" s="10">
        <f t="shared" si="5969"/>
        <v>7629.355805</v>
      </c>
      <c r="CH416" s="10">
        <f t="shared" si="5969"/>
        <v>8111.209856</v>
      </c>
      <c r="CI416" s="10">
        <f t="shared" si="5969"/>
        <v>9315.844984</v>
      </c>
      <c r="CJ416" s="10">
        <f t="shared" si="5969"/>
        <v>9074.917958</v>
      </c>
      <c r="CK416" s="10">
        <f t="shared" si="5969"/>
        <v>8432.44589</v>
      </c>
      <c r="CL416" s="10">
        <f t="shared" si="5969"/>
        <v>7950.591839</v>
      </c>
      <c r="CM416" s="10">
        <f t="shared" si="5969"/>
        <v>7950.591839</v>
      </c>
      <c r="CN416" s="10">
        <f t="shared" si="5969"/>
        <v>10038.62606</v>
      </c>
      <c r="CO416" s="10">
        <f t="shared" si="33"/>
        <v>96370.81017</v>
      </c>
      <c r="CP416" s="2"/>
      <c r="CQ416" s="2"/>
      <c r="CR416" s="48">
        <f>O416-'ОПУ БС'!C416</f>
        <v>0</v>
      </c>
      <c r="CS416" s="48">
        <f>AB416-'ОПУ БС'!D416</f>
        <v>0</v>
      </c>
      <c r="CT416" s="48">
        <f>AO416-'ОПУ БС'!E416</f>
        <v>0</v>
      </c>
      <c r="CU416" s="48">
        <f>BB416-'ОПУ БС'!F416</f>
        <v>0</v>
      </c>
      <c r="CV416" s="48">
        <f>BO416-'ОПУ БС'!G416</f>
        <v>0</v>
      </c>
      <c r="CW416" s="48">
        <f>CB416-'ОПУ БС'!H416</f>
        <v>0</v>
      </c>
      <c r="CX416" s="48">
        <f>CO416-'ОПУ БС'!I416</f>
        <v>0</v>
      </c>
      <c r="CY416" s="2"/>
      <c r="CZ416" s="2"/>
      <c r="DA416" s="54">
        <f t="shared" ref="DA416:DL416" si="5970">DA360+DA388+DA332</f>
        <v>0</v>
      </c>
      <c r="DB416" s="54">
        <f t="shared" si="5970"/>
        <v>0</v>
      </c>
      <c r="DC416" s="54">
        <f t="shared" si="5970"/>
        <v>0</v>
      </c>
      <c r="DD416" s="54">
        <f t="shared" si="5970"/>
        <v>0</v>
      </c>
      <c r="DE416" s="54">
        <f t="shared" si="5970"/>
        <v>0</v>
      </c>
      <c r="DF416" s="54">
        <f t="shared" si="5970"/>
        <v>0</v>
      </c>
      <c r="DG416" s="54">
        <f t="shared" si="5970"/>
        <v>0</v>
      </c>
      <c r="DH416" s="54">
        <f t="shared" si="5970"/>
        <v>0</v>
      </c>
      <c r="DI416" s="54">
        <f t="shared" si="5970"/>
        <v>0</v>
      </c>
      <c r="DJ416" s="54">
        <f t="shared" si="5970"/>
        <v>0</v>
      </c>
      <c r="DK416" s="54">
        <f t="shared" si="5970"/>
        <v>0</v>
      </c>
      <c r="DL416" s="54">
        <f t="shared" si="5970"/>
        <v>0</v>
      </c>
      <c r="DM416" s="55">
        <f t="shared" si="35"/>
        <v>0</v>
      </c>
      <c r="DN416" s="54">
        <f t="shared" ref="DN416:DY416" si="5971">DN360+DN388+DN332</f>
        <v>-1.167334254</v>
      </c>
      <c r="DO416" s="54">
        <f t="shared" si="5971"/>
        <v>-1.274851883</v>
      </c>
      <c r="DP416" s="54">
        <f t="shared" si="5971"/>
        <v>-1.459167818</v>
      </c>
      <c r="DQ416" s="54">
        <f t="shared" si="5971"/>
        <v>-1.428448495</v>
      </c>
      <c r="DR416" s="54">
        <f t="shared" si="5971"/>
        <v>-1.459167818</v>
      </c>
      <c r="DS416" s="54">
        <f t="shared" si="5971"/>
        <v>-1.551325785</v>
      </c>
      <c r="DT416" s="54">
        <f t="shared" si="5971"/>
        <v>-1.781720704</v>
      </c>
      <c r="DU416" s="54">
        <f t="shared" si="5971"/>
        <v>-1.73564172</v>
      </c>
      <c r="DV416" s="54">
        <f t="shared" si="5971"/>
        <v>-1.61276443</v>
      </c>
      <c r="DW416" s="54">
        <f t="shared" si="5971"/>
        <v>-1.520606463</v>
      </c>
      <c r="DX416" s="54">
        <f t="shared" si="5971"/>
        <v>-1.520606463</v>
      </c>
      <c r="DY416" s="54">
        <f t="shared" si="5971"/>
        <v>-1.919957655</v>
      </c>
      <c r="DZ416" s="50">
        <f t="shared" si="37"/>
        <v>-18.43159349</v>
      </c>
      <c r="EA416" s="54">
        <f t="shared" ref="EA416:EL416" si="5972">EA360+EA388+EA332</f>
        <v>-1.210383839</v>
      </c>
      <c r="EB416" s="54">
        <f t="shared" si="5972"/>
        <v>-1.321866561</v>
      </c>
      <c r="EC416" s="54">
        <f t="shared" si="5972"/>
        <v>-1.512979799</v>
      </c>
      <c r="ED416" s="54">
        <f t="shared" si="5972"/>
        <v>-1.481127593</v>
      </c>
      <c r="EE416" s="54">
        <f t="shared" si="5972"/>
        <v>-1.512979799</v>
      </c>
      <c r="EF416" s="54">
        <f t="shared" si="5972"/>
        <v>-1.608536418</v>
      </c>
      <c r="EG416" s="54">
        <f t="shared" si="5972"/>
        <v>-1.847427965</v>
      </c>
      <c r="EH416" s="54">
        <f t="shared" si="5972"/>
        <v>-1.799649656</v>
      </c>
      <c r="EI416" s="54">
        <f t="shared" si="5972"/>
        <v>-1.672240831</v>
      </c>
      <c r="EJ416" s="54">
        <f t="shared" si="5972"/>
        <v>-1.576684212</v>
      </c>
      <c r="EK416" s="54">
        <f t="shared" si="5972"/>
        <v>-1.576684212</v>
      </c>
      <c r="EL416" s="54">
        <f t="shared" si="5972"/>
        <v>-1.990762893</v>
      </c>
      <c r="EM416" s="50">
        <f t="shared" si="39"/>
        <v>-19.11132378</v>
      </c>
      <c r="EN416" s="54">
        <f t="shared" ref="EN416:EY416" si="5973">EN360+EN388+EN332</f>
        <v>-1.285355668</v>
      </c>
      <c r="EO416" s="54">
        <f t="shared" si="5973"/>
        <v>-1.40374369</v>
      </c>
      <c r="EP416" s="54">
        <f t="shared" si="5973"/>
        <v>-1.606694585</v>
      </c>
      <c r="EQ416" s="54">
        <f t="shared" si="5973"/>
        <v>-1.572869435</v>
      </c>
      <c r="ER416" s="54">
        <f t="shared" si="5973"/>
        <v>-1.606694585</v>
      </c>
      <c r="ES416" s="54">
        <f t="shared" si="5973"/>
        <v>-1.708170032</v>
      </c>
      <c r="ET416" s="54">
        <f t="shared" si="5973"/>
        <v>-1.961858651</v>
      </c>
      <c r="EU416" s="54">
        <f t="shared" si="5973"/>
        <v>-1.911120927</v>
      </c>
      <c r="EV416" s="54">
        <f t="shared" si="5973"/>
        <v>-1.77582033</v>
      </c>
      <c r="EW416" s="54">
        <f t="shared" si="5973"/>
        <v>-1.674344883</v>
      </c>
      <c r="EX416" s="54">
        <f t="shared" si="5973"/>
        <v>-1.674344883</v>
      </c>
      <c r="EY416" s="54">
        <f t="shared" si="5973"/>
        <v>-2.114071822</v>
      </c>
      <c r="EZ416" s="51">
        <f t="shared" si="41"/>
        <v>-20.29508949</v>
      </c>
      <c r="FA416" s="54">
        <f t="shared" ref="FA416:FL416" si="5974">FA360+FA388+FA332</f>
        <v>-1.376760866</v>
      </c>
      <c r="FB416" s="54">
        <f t="shared" si="5974"/>
        <v>-1.503567788</v>
      </c>
      <c r="FC416" s="54">
        <f t="shared" si="5974"/>
        <v>-1.720951082</v>
      </c>
      <c r="FD416" s="54">
        <f t="shared" si="5974"/>
        <v>-1.684720533</v>
      </c>
      <c r="FE416" s="54">
        <f t="shared" si="5974"/>
        <v>-1.720951082</v>
      </c>
      <c r="FF416" s="54">
        <f t="shared" si="5974"/>
        <v>-1.82964273</v>
      </c>
      <c r="FG416" s="54">
        <f t="shared" si="5974"/>
        <v>-2.101371848</v>
      </c>
      <c r="FH416" s="54">
        <f t="shared" si="5974"/>
        <v>-2.047026024</v>
      </c>
      <c r="FI416" s="54">
        <f t="shared" si="5974"/>
        <v>-1.902103828</v>
      </c>
      <c r="FJ416" s="54">
        <f t="shared" si="5974"/>
        <v>-1.793412181</v>
      </c>
      <c r="FK416" s="54">
        <f t="shared" si="5974"/>
        <v>-1.793412181</v>
      </c>
      <c r="FL416" s="54">
        <f t="shared" si="5974"/>
        <v>-2.264409319</v>
      </c>
      <c r="FM416" s="51">
        <f t="shared" si="43"/>
        <v>-21.73832946</v>
      </c>
      <c r="FN416" s="2"/>
      <c r="FO416" s="2"/>
      <c r="FP416" s="10">
        <f t="shared" ref="FP416:GA416" si="5975">FP360+FP388+FP332</f>
        <v>807.6198468</v>
      </c>
      <c r="FQ416" s="10">
        <f t="shared" si="5975"/>
        <v>882.0058853</v>
      </c>
      <c r="FR416" s="10">
        <f t="shared" si="5975"/>
        <v>1009.524808</v>
      </c>
      <c r="FS416" s="10">
        <f t="shared" si="5975"/>
        <v>988.2716546</v>
      </c>
      <c r="FT416" s="10">
        <f t="shared" si="5975"/>
        <v>1009.524808</v>
      </c>
      <c r="FU416" s="10">
        <f t="shared" si="5975"/>
        <v>1073.28427</v>
      </c>
      <c r="FV416" s="10">
        <f t="shared" si="5975"/>
        <v>1232.682924</v>
      </c>
      <c r="FW416" s="10">
        <f t="shared" si="5975"/>
        <v>1200.803193</v>
      </c>
      <c r="FX416" s="10">
        <f t="shared" si="5975"/>
        <v>1115.790578</v>
      </c>
      <c r="FY416" s="10">
        <f t="shared" si="5975"/>
        <v>1052.031116</v>
      </c>
      <c r="FZ416" s="10">
        <f t="shared" si="5975"/>
        <v>1052.031116</v>
      </c>
      <c r="GA416" s="10">
        <f t="shared" si="5975"/>
        <v>1328.322116</v>
      </c>
      <c r="GB416" s="52">
        <f t="shared" si="45"/>
        <v>12751.89232</v>
      </c>
      <c r="GC416" s="10">
        <f t="shared" ref="GC416:GN416" si="5976">GC360+GC388+GC332</f>
        <v>937.5894162</v>
      </c>
      <c r="GD416" s="10">
        <f t="shared" si="5976"/>
        <v>1023.946336</v>
      </c>
      <c r="GE416" s="10">
        <f t="shared" si="5976"/>
        <v>1171.98677</v>
      </c>
      <c r="GF416" s="10">
        <f t="shared" si="5976"/>
        <v>1147.313365</v>
      </c>
      <c r="GG416" s="10">
        <f t="shared" si="5976"/>
        <v>1171.98677</v>
      </c>
      <c r="GH416" s="10">
        <f t="shared" si="5976"/>
        <v>1246.006987</v>
      </c>
      <c r="GI416" s="10">
        <f t="shared" si="5976"/>
        <v>1431.05753</v>
      </c>
      <c r="GJ416" s="10">
        <f t="shared" si="5976"/>
        <v>1394.047421</v>
      </c>
      <c r="GK416" s="10">
        <f t="shared" si="5976"/>
        <v>1295.353799</v>
      </c>
      <c r="GL416" s="10">
        <f t="shared" si="5976"/>
        <v>1221.333582</v>
      </c>
      <c r="GM416" s="10">
        <f t="shared" si="5976"/>
        <v>1221.333582</v>
      </c>
      <c r="GN416" s="10">
        <f t="shared" si="5976"/>
        <v>1542.087856</v>
      </c>
      <c r="GO416" s="52">
        <f t="shared" si="47"/>
        <v>14804.04341</v>
      </c>
      <c r="GP416" s="63">
        <f t="shared" ref="GP416:HA416" si="5977">GP360+GP388+GP332</f>
        <v>1176.968195</v>
      </c>
      <c r="GQ416" s="63">
        <f t="shared" si="5977"/>
        <v>1285.373161</v>
      </c>
      <c r="GR416" s="63">
        <f t="shared" si="5977"/>
        <v>1356.310727</v>
      </c>
      <c r="GS416" s="63">
        <f t="shared" si="5977"/>
        <v>1440.237397</v>
      </c>
      <c r="GT416" s="63">
        <f t="shared" si="5977"/>
        <v>1471.210244</v>
      </c>
      <c r="GU416" s="63">
        <f t="shared" si="5977"/>
        <v>1564.128786</v>
      </c>
      <c r="GV416" s="63">
        <f t="shared" si="5977"/>
        <v>1796.42514</v>
      </c>
      <c r="GW416" s="63">
        <f t="shared" si="5977"/>
        <v>1749.965869</v>
      </c>
      <c r="GX416" s="63">
        <f t="shared" si="5977"/>
        <v>1626.07448</v>
      </c>
      <c r="GY416" s="63">
        <f t="shared" si="5977"/>
        <v>1533.155939</v>
      </c>
      <c r="GZ416" s="63">
        <f t="shared" si="5977"/>
        <v>1648.055456</v>
      </c>
      <c r="HA416" s="63">
        <f t="shared" si="5977"/>
        <v>1935.802953</v>
      </c>
      <c r="HB416" s="52">
        <f t="shared" si="49"/>
        <v>18583.70835</v>
      </c>
      <c r="HC416" s="63">
        <f t="shared" ref="HC416:HN416" si="5978">HC360+HC388+HC332</f>
        <v>1645.013631</v>
      </c>
      <c r="HD416" s="63">
        <f t="shared" si="5978"/>
        <v>1796.528045</v>
      </c>
      <c r="HE416" s="63">
        <f t="shared" si="5978"/>
        <v>2056.267039</v>
      </c>
      <c r="HF416" s="63">
        <f t="shared" si="5978"/>
        <v>2012.977207</v>
      </c>
      <c r="HG416" s="63">
        <f t="shared" si="5978"/>
        <v>2056.267039</v>
      </c>
      <c r="HH416" s="63">
        <f t="shared" si="5978"/>
        <v>2186.136536</v>
      </c>
      <c r="HI416" s="63">
        <f t="shared" si="5978"/>
        <v>2510.810279</v>
      </c>
      <c r="HJ416" s="63">
        <f t="shared" si="5978"/>
        <v>2445.875531</v>
      </c>
      <c r="HK416" s="63">
        <f t="shared" si="5978"/>
        <v>2272.716201</v>
      </c>
      <c r="HL416" s="63">
        <f t="shared" si="5978"/>
        <v>2142.846704</v>
      </c>
      <c r="HM416" s="63">
        <f t="shared" si="5978"/>
        <v>2142.846704</v>
      </c>
      <c r="HN416" s="63">
        <f t="shared" si="5978"/>
        <v>2705.614525</v>
      </c>
      <c r="HO416" s="52">
        <f t="shared" si="51"/>
        <v>25973.89944</v>
      </c>
      <c r="HP416" s="63">
        <f t="shared" ref="HP416:IA416" si="5979">HP360+HP388+HP332</f>
        <v>2508.55836</v>
      </c>
      <c r="HQ416" s="63">
        <f t="shared" si="5979"/>
        <v>2739.609788</v>
      </c>
      <c r="HR416" s="63">
        <f t="shared" si="5979"/>
        <v>3135.69795</v>
      </c>
      <c r="HS416" s="63">
        <f t="shared" si="5979"/>
        <v>3069.683256</v>
      </c>
      <c r="HT416" s="63">
        <f t="shared" si="5979"/>
        <v>3135.69795</v>
      </c>
      <c r="HU416" s="63">
        <f t="shared" si="5979"/>
        <v>3333.742031</v>
      </c>
      <c r="HV416" s="63">
        <f t="shared" si="5979"/>
        <v>3828.852234</v>
      </c>
      <c r="HW416" s="63">
        <f t="shared" si="5979"/>
        <v>3729.830193</v>
      </c>
      <c r="HX416" s="63">
        <f t="shared" si="5979"/>
        <v>3465.771419</v>
      </c>
      <c r="HY416" s="63">
        <f t="shared" si="5979"/>
        <v>3267.727337</v>
      </c>
      <c r="HZ416" s="63">
        <f t="shared" si="5979"/>
        <v>3267.727337</v>
      </c>
      <c r="IA416" s="63">
        <f t="shared" si="5979"/>
        <v>4125.918355</v>
      </c>
      <c r="IB416" s="52">
        <f t="shared" si="53"/>
        <v>39608.81621</v>
      </c>
      <c r="IC416" s="63">
        <f t="shared" ref="IC416:IN416" si="5980">IC360+IC388+IC332</f>
        <v>3837.341481</v>
      </c>
      <c r="ID416" s="63">
        <f t="shared" si="5980"/>
        <v>4190.780828</v>
      </c>
      <c r="IE416" s="63">
        <f t="shared" si="5980"/>
        <v>4796.676852</v>
      </c>
      <c r="IF416" s="63">
        <f t="shared" si="5980"/>
        <v>4695.694181</v>
      </c>
      <c r="IG416" s="63">
        <f t="shared" si="5980"/>
        <v>4796.676852</v>
      </c>
      <c r="IH416" s="63">
        <f t="shared" si="5980"/>
        <v>5099.624863</v>
      </c>
      <c r="II416" s="63">
        <f t="shared" si="5980"/>
        <v>5856.994893</v>
      </c>
      <c r="IJ416" s="63">
        <f t="shared" si="5980"/>
        <v>5705.520887</v>
      </c>
      <c r="IK416" s="63">
        <f t="shared" si="5980"/>
        <v>5301.590204</v>
      </c>
      <c r="IL416" s="63">
        <f t="shared" si="5980"/>
        <v>4998.642193</v>
      </c>
      <c r="IM416" s="63">
        <f t="shared" si="5980"/>
        <v>4998.642193</v>
      </c>
      <c r="IN416" s="63">
        <f t="shared" si="5980"/>
        <v>6311.41691</v>
      </c>
      <c r="IO416" s="52">
        <f t="shared" si="55"/>
        <v>60589.60234</v>
      </c>
      <c r="IP416" s="63">
        <f t="shared" ref="IP416:JA416" si="5981">IP360+IP388+IP332</f>
        <v>6102.107883</v>
      </c>
      <c r="IQ416" s="63">
        <f t="shared" si="5981"/>
        <v>6664.144136</v>
      </c>
      <c r="IR416" s="63">
        <f t="shared" si="5981"/>
        <v>7627.634854</v>
      </c>
      <c r="IS416" s="63">
        <f t="shared" si="5981"/>
        <v>7467.053068</v>
      </c>
      <c r="IT416" s="63">
        <f t="shared" si="5981"/>
        <v>7627.634854</v>
      </c>
      <c r="IU416" s="63">
        <f t="shared" si="5981"/>
        <v>8109.380214</v>
      </c>
      <c r="IV416" s="63">
        <f t="shared" si="5981"/>
        <v>9313.743612</v>
      </c>
      <c r="IW416" s="63">
        <f t="shared" si="5981"/>
        <v>9072.870932</v>
      </c>
      <c r="IX416" s="63">
        <f t="shared" si="5981"/>
        <v>8430.543786</v>
      </c>
      <c r="IY416" s="63">
        <f t="shared" si="5981"/>
        <v>7948.798427</v>
      </c>
      <c r="IZ416" s="63">
        <f t="shared" si="5981"/>
        <v>7948.798427</v>
      </c>
      <c r="JA416" s="63">
        <f t="shared" si="5981"/>
        <v>10036.36165</v>
      </c>
      <c r="JB416" s="52">
        <f t="shared" si="57"/>
        <v>96349.07184</v>
      </c>
      <c r="JC416" s="2"/>
      <c r="JD416" s="2"/>
      <c r="JE416" s="19">
        <f t="shared" si="58"/>
        <v>0</v>
      </c>
      <c r="JF416" s="19">
        <f t="shared" si="59"/>
        <v>0</v>
      </c>
      <c r="JG416" s="48">
        <f t="shared" si="60"/>
        <v>0</v>
      </c>
      <c r="JH416" s="48">
        <f t="shared" si="61"/>
        <v>0</v>
      </c>
      <c r="JI416" s="48">
        <f t="shared" si="62"/>
        <v>0</v>
      </c>
      <c r="JJ416" s="48">
        <f t="shared" si="63"/>
        <v>0</v>
      </c>
      <c r="JK416" s="48">
        <f t="shared" si="64"/>
        <v>0</v>
      </c>
    </row>
    <row r="417" ht="19.5" customHeight="1" outlineLevel="1">
      <c r="A417" s="2"/>
      <c r="B417" s="6" t="s">
        <v>21</v>
      </c>
      <c r="C417" s="8">
        <f t="shared" ref="C417:N417" si="5982">SUM(C418:C424)</f>
        <v>1904.694685</v>
      </c>
      <c r="D417" s="8">
        <f t="shared" si="5982"/>
        <v>2080.12709</v>
      </c>
      <c r="E417" s="8">
        <f t="shared" si="5982"/>
        <v>2330.744812</v>
      </c>
      <c r="F417" s="8">
        <f t="shared" si="5982"/>
        <v>2330.744812</v>
      </c>
      <c r="G417" s="8">
        <f t="shared" si="5982"/>
        <v>2294.397418</v>
      </c>
      <c r="H417" s="8">
        <f t="shared" si="5982"/>
        <v>2407.428835</v>
      </c>
      <c r="I417" s="8">
        <f t="shared" si="5982"/>
        <v>2922.301111</v>
      </c>
      <c r="J417" s="8">
        <f t="shared" si="5982"/>
        <v>2780.603962</v>
      </c>
      <c r="K417" s="8">
        <f t="shared" si="5982"/>
        <v>2613.040162</v>
      </c>
      <c r="L417" s="8">
        <f t="shared" si="5982"/>
        <v>2475.035791</v>
      </c>
      <c r="M417" s="8">
        <f t="shared" si="5982"/>
        <v>2802.286407</v>
      </c>
      <c r="N417" s="8">
        <f t="shared" si="5982"/>
        <v>3132.721521</v>
      </c>
      <c r="O417" s="8">
        <f t="shared" si="21"/>
        <v>30074.12661</v>
      </c>
      <c r="P417" s="8">
        <f t="shared" ref="P417:AA417" si="5983">SUM(P418:P424)</f>
        <v>2148.968431</v>
      </c>
      <c r="Q417" s="8">
        <f t="shared" si="5983"/>
        <v>2346.899734</v>
      </c>
      <c r="R417" s="8">
        <f t="shared" si="5983"/>
        <v>2629.658739</v>
      </c>
      <c r="S417" s="8">
        <f t="shared" si="5983"/>
        <v>2629.658739</v>
      </c>
      <c r="T417" s="8">
        <f t="shared" si="5983"/>
        <v>2584.897287</v>
      </c>
      <c r="U417" s="8">
        <f t="shared" si="5983"/>
        <v>2709.54339</v>
      </c>
      <c r="V417" s="8">
        <f t="shared" si="5983"/>
        <v>3296.330697</v>
      </c>
      <c r="W417" s="8">
        <f t="shared" si="5983"/>
        <v>3137.935743</v>
      </c>
      <c r="X417" s="8">
        <f t="shared" si="5983"/>
        <v>2949.125238</v>
      </c>
      <c r="Y417" s="8">
        <f t="shared" si="5983"/>
        <v>2792.742024</v>
      </c>
      <c r="Z417" s="8">
        <f t="shared" si="5983"/>
        <v>3170.832923</v>
      </c>
      <c r="AA417" s="8">
        <f t="shared" si="5983"/>
        <v>3534.487552</v>
      </c>
      <c r="AB417" s="8">
        <f t="shared" si="23"/>
        <v>33931.0805</v>
      </c>
      <c r="AC417" s="8">
        <f t="shared" ref="AC417:AN417" si="5984">SUM(AC418:AC424)</f>
        <v>2859.987267</v>
      </c>
      <c r="AD417" s="8">
        <f t="shared" si="5984"/>
        <v>3123.407147</v>
      </c>
      <c r="AE417" s="8">
        <f t="shared" si="5984"/>
        <v>3499.721261</v>
      </c>
      <c r="AF417" s="8">
        <f t="shared" si="5984"/>
        <v>3499.721261</v>
      </c>
      <c r="AG417" s="8">
        <f t="shared" si="5984"/>
        <v>3450.999503</v>
      </c>
      <c r="AH417" s="8">
        <f t="shared" si="5984"/>
        <v>3614.504911</v>
      </c>
      <c r="AI417" s="8">
        <f t="shared" si="5984"/>
        <v>4391.597232</v>
      </c>
      <c r="AJ417" s="8">
        <f t="shared" si="5984"/>
        <v>4185.670812</v>
      </c>
      <c r="AK417" s="8">
        <f t="shared" si="5984"/>
        <v>3928.349677</v>
      </c>
      <c r="AL417" s="8">
        <f t="shared" si="5984"/>
        <v>3717.981937</v>
      </c>
      <c r="AM417" s="8">
        <f t="shared" si="5984"/>
        <v>4181.826259</v>
      </c>
      <c r="AN417" s="8">
        <f t="shared" si="5984"/>
        <v>4703.926427</v>
      </c>
      <c r="AO417" s="8">
        <f t="shared" si="25"/>
        <v>45157.6937</v>
      </c>
      <c r="AP417" s="8">
        <f t="shared" ref="AP417:BA417" si="5985">SUM(AP418:AP424)</f>
        <v>3671.022106</v>
      </c>
      <c r="AQ417" s="8">
        <f t="shared" si="5985"/>
        <v>4009.142563</v>
      </c>
      <c r="AR417" s="8">
        <f t="shared" si="5985"/>
        <v>4492.171788</v>
      </c>
      <c r="AS417" s="8">
        <f t="shared" si="5985"/>
        <v>4492.171788</v>
      </c>
      <c r="AT417" s="8">
        <f t="shared" si="5985"/>
        <v>4420.724455</v>
      </c>
      <c r="AU417" s="8">
        <f t="shared" si="5985"/>
        <v>4614.84225</v>
      </c>
      <c r="AV417" s="8">
        <f t="shared" si="5985"/>
        <v>5633.627653</v>
      </c>
      <c r="AW417" s="8">
        <f t="shared" si="5985"/>
        <v>5372.375329</v>
      </c>
      <c r="AX417" s="8">
        <f t="shared" si="5985"/>
        <v>5041.974228</v>
      </c>
      <c r="AY417" s="8">
        <f t="shared" si="5985"/>
        <v>4772.375992</v>
      </c>
      <c r="AZ417" s="8">
        <f t="shared" si="5985"/>
        <v>5405.213482</v>
      </c>
      <c r="BA417" s="8">
        <f t="shared" si="5985"/>
        <v>6037.865306</v>
      </c>
      <c r="BB417" s="8">
        <f t="shared" si="27"/>
        <v>57963.50694</v>
      </c>
      <c r="BC417" s="8">
        <f t="shared" ref="BC417:BN417" si="5986">SUM(BC418:BC424)</f>
        <v>5138.801925</v>
      </c>
      <c r="BD417" s="8">
        <f t="shared" si="5986"/>
        <v>5612.112628</v>
      </c>
      <c r="BE417" s="8">
        <f t="shared" si="5986"/>
        <v>6288.270776</v>
      </c>
      <c r="BF417" s="8">
        <f t="shared" si="5986"/>
        <v>6288.270776</v>
      </c>
      <c r="BG417" s="8">
        <f t="shared" si="5986"/>
        <v>6175.5583</v>
      </c>
      <c r="BH417" s="8">
        <f t="shared" si="5986"/>
        <v>6421.135326</v>
      </c>
      <c r="BI417" s="8">
        <f t="shared" si="5986"/>
        <v>7880.939917</v>
      </c>
      <c r="BJ417" s="8">
        <f t="shared" si="5986"/>
        <v>7519.91648</v>
      </c>
      <c r="BK417" s="8">
        <f t="shared" si="5986"/>
        <v>7056.863594</v>
      </c>
      <c r="BL417" s="8">
        <f t="shared" si="5986"/>
        <v>6680.470871</v>
      </c>
      <c r="BM417" s="8">
        <f t="shared" si="5986"/>
        <v>7624.660314</v>
      </c>
      <c r="BN417" s="8">
        <f t="shared" si="5986"/>
        <v>8451.97685</v>
      </c>
      <c r="BO417" s="8">
        <f t="shared" si="29"/>
        <v>81138.97776</v>
      </c>
      <c r="BP417" s="8">
        <f t="shared" ref="BP417:CA417" si="5987">SUM(BP418:BP424)</f>
        <v>7288.275606</v>
      </c>
      <c r="BQ417" s="8">
        <f t="shared" si="5987"/>
        <v>7959.564148</v>
      </c>
      <c r="BR417" s="8">
        <f t="shared" si="5987"/>
        <v>8918.547781</v>
      </c>
      <c r="BS417" s="8">
        <f t="shared" si="5987"/>
        <v>8918.547781</v>
      </c>
      <c r="BT417" s="8">
        <f t="shared" si="5987"/>
        <v>8743.264891</v>
      </c>
      <c r="BU417" s="8">
        <f t="shared" si="5987"/>
        <v>9046.583615</v>
      </c>
      <c r="BV417" s="8">
        <f t="shared" si="5987"/>
        <v>11170.14399</v>
      </c>
      <c r="BW417" s="8">
        <f t="shared" si="5987"/>
        <v>10665.02438</v>
      </c>
      <c r="BX417" s="8">
        <f t="shared" si="5987"/>
        <v>10007.09296</v>
      </c>
      <c r="BY417" s="8">
        <f t="shared" si="5987"/>
        <v>9474.723623</v>
      </c>
      <c r="BZ417" s="8">
        <f t="shared" si="5987"/>
        <v>10898.97169</v>
      </c>
      <c r="CA417" s="8">
        <f t="shared" si="5987"/>
        <v>11987.2954</v>
      </c>
      <c r="CB417" s="8">
        <f t="shared" si="31"/>
        <v>115078.0359</v>
      </c>
      <c r="CC417" s="8">
        <f t="shared" ref="CC417:CN417" si="5988">SUM(CC418:CC424)</f>
        <v>10900.64236</v>
      </c>
      <c r="CD417" s="8">
        <f t="shared" si="5988"/>
        <v>11904.64889</v>
      </c>
      <c r="CE417" s="8">
        <f t="shared" si="5988"/>
        <v>13338.94394</v>
      </c>
      <c r="CF417" s="8">
        <f t="shared" si="5988"/>
        <v>13338.94394</v>
      </c>
      <c r="CG417" s="8">
        <f t="shared" si="5988"/>
        <v>13060.23808</v>
      </c>
      <c r="CH417" s="8">
        <f t="shared" si="5988"/>
        <v>13448.10473</v>
      </c>
      <c r="CI417" s="8">
        <f t="shared" si="5988"/>
        <v>16697.5606</v>
      </c>
      <c r="CJ417" s="8">
        <f t="shared" si="5988"/>
        <v>15951.70467</v>
      </c>
      <c r="CK417" s="8">
        <f t="shared" si="5988"/>
        <v>14965.03202</v>
      </c>
      <c r="CL417" s="8">
        <f t="shared" si="5988"/>
        <v>14170.76428</v>
      </c>
      <c r="CM417" s="8">
        <f t="shared" si="5988"/>
        <v>16410.13405</v>
      </c>
      <c r="CN417" s="8">
        <f t="shared" si="5988"/>
        <v>17928.68809</v>
      </c>
      <c r="CO417" s="8">
        <f t="shared" si="33"/>
        <v>172115.4056</v>
      </c>
      <c r="CP417" s="2"/>
      <c r="CQ417" s="2"/>
      <c r="CR417" s="48">
        <f>O417-'ОПУ БС'!C417</f>
        <v>0</v>
      </c>
      <c r="CS417" s="48">
        <f>AB417-'ОПУ БС'!D417</f>
        <v>0</v>
      </c>
      <c r="CT417" s="48">
        <f>AO417-'ОПУ БС'!E417</f>
        <v>0</v>
      </c>
      <c r="CU417" s="48">
        <f>BB417-'ОПУ БС'!F417</f>
        <v>0</v>
      </c>
      <c r="CV417" s="48">
        <f>BO417-'ОПУ БС'!G417</f>
        <v>0</v>
      </c>
      <c r="CW417" s="48">
        <f>CB417-'ОПУ БС'!H417</f>
        <v>0</v>
      </c>
      <c r="CX417" s="48">
        <f>CO417-'ОПУ БС'!I417</f>
        <v>0</v>
      </c>
      <c r="CY417" s="2"/>
      <c r="CZ417" s="2"/>
      <c r="DA417" s="49">
        <f t="shared" ref="DA417:DL417" si="5989">SUM(DA418:DA424)</f>
        <v>0</v>
      </c>
      <c r="DB417" s="49">
        <f t="shared" si="5989"/>
        <v>0</v>
      </c>
      <c r="DC417" s="49">
        <f t="shared" si="5989"/>
        <v>0</v>
      </c>
      <c r="DD417" s="49">
        <f t="shared" si="5989"/>
        <v>0</v>
      </c>
      <c r="DE417" s="49">
        <f t="shared" si="5989"/>
        <v>0</v>
      </c>
      <c r="DF417" s="49">
        <f t="shared" si="5989"/>
        <v>-69.72588881</v>
      </c>
      <c r="DG417" s="49">
        <f t="shared" si="5989"/>
        <v>-85.0351033</v>
      </c>
      <c r="DH417" s="49">
        <f t="shared" si="5989"/>
        <v>-81.11842981</v>
      </c>
      <c r="DI417" s="49">
        <f t="shared" si="5989"/>
        <v>-76.1284213</v>
      </c>
      <c r="DJ417" s="49">
        <f t="shared" si="5989"/>
        <v>-72.07209336</v>
      </c>
      <c r="DK417" s="49">
        <f t="shared" si="5989"/>
        <v>-81.9417893</v>
      </c>
      <c r="DL417" s="49">
        <f t="shared" si="5989"/>
        <v>-91.18870395</v>
      </c>
      <c r="DM417" s="50">
        <f t="shared" si="35"/>
        <v>-557.2104298</v>
      </c>
      <c r="DN417" s="49">
        <f t="shared" ref="DN417:DY417" si="5990">SUM(DN418:DN424)</f>
        <v>-82.80283032</v>
      </c>
      <c r="DO417" s="49">
        <f t="shared" si="5990"/>
        <v>-90.4294068</v>
      </c>
      <c r="DP417" s="49">
        <f t="shared" si="5990"/>
        <v>-101.324516</v>
      </c>
      <c r="DQ417" s="49">
        <f t="shared" si="5990"/>
        <v>-101.324516</v>
      </c>
      <c r="DR417" s="49">
        <f t="shared" si="5990"/>
        <v>-99.23662255</v>
      </c>
      <c r="DS417" s="49">
        <f t="shared" si="5990"/>
        <v>-103.6036835</v>
      </c>
      <c r="DT417" s="49">
        <f t="shared" si="5990"/>
        <v>-126.9398192</v>
      </c>
      <c r="DU417" s="49">
        <f t="shared" si="5990"/>
        <v>-121.143025</v>
      </c>
      <c r="DV417" s="49">
        <f t="shared" si="5990"/>
        <v>-113.6855899</v>
      </c>
      <c r="DW417" s="49">
        <f t="shared" si="5990"/>
        <v>-107.6384214</v>
      </c>
      <c r="DX417" s="49">
        <f t="shared" si="5990"/>
        <v>-123.0958139</v>
      </c>
      <c r="DY417" s="49">
        <f t="shared" si="5990"/>
        <v>-136.1888657</v>
      </c>
      <c r="DZ417" s="50">
        <f t="shared" si="37"/>
        <v>-1307.41311</v>
      </c>
      <c r="EA417" s="49">
        <f t="shared" ref="EA417:EL417" si="5991">SUM(EA418:EA424)</f>
        <v>-89.23511425</v>
      </c>
      <c r="EB417" s="49">
        <f t="shared" si="5991"/>
        <v>-97.45413793</v>
      </c>
      <c r="EC417" s="49">
        <f t="shared" si="5991"/>
        <v>-109.1956003</v>
      </c>
      <c r="ED417" s="49">
        <f t="shared" si="5991"/>
        <v>-109.1956003</v>
      </c>
      <c r="EE417" s="49">
        <f t="shared" si="5991"/>
        <v>-106.8446418</v>
      </c>
      <c r="EF417" s="49">
        <f t="shared" si="5991"/>
        <v>-111.0489846</v>
      </c>
      <c r="EG417" s="49">
        <f t="shared" si="5991"/>
        <v>-136.7387433</v>
      </c>
      <c r="EH417" s="49">
        <f t="shared" si="5991"/>
        <v>-130.5513858</v>
      </c>
      <c r="EI417" s="49">
        <f t="shared" si="5991"/>
        <v>-122.5046693</v>
      </c>
      <c r="EJ417" s="49">
        <f t="shared" si="5991"/>
        <v>-115.9999492</v>
      </c>
      <c r="EK417" s="49">
        <f t="shared" si="5991"/>
        <v>-133.4383812</v>
      </c>
      <c r="EL417" s="49">
        <f t="shared" si="5991"/>
        <v>-146.76828</v>
      </c>
      <c r="EM417" s="50">
        <f t="shared" si="39"/>
        <v>-1408.975488</v>
      </c>
      <c r="EN417" s="49">
        <f t="shared" ref="EN417:EY417" si="5992">SUM(EN418:EN424)</f>
        <v>-84.5866408</v>
      </c>
      <c r="EO417" s="49">
        <f t="shared" si="5992"/>
        <v>-92.37751561</v>
      </c>
      <c r="EP417" s="49">
        <f t="shared" si="5992"/>
        <v>-103.5073368</v>
      </c>
      <c r="EQ417" s="49">
        <f t="shared" si="5992"/>
        <v>-103.5073368</v>
      </c>
      <c r="ER417" s="49">
        <f t="shared" si="5992"/>
        <v>-101.1910341</v>
      </c>
      <c r="ES417" s="49">
        <f t="shared" si="5992"/>
        <v>-104.6269328</v>
      </c>
      <c r="ET417" s="49">
        <f t="shared" si="5992"/>
        <v>-129.5542539</v>
      </c>
      <c r="EU417" s="49">
        <f t="shared" si="5992"/>
        <v>-123.753455</v>
      </c>
      <c r="EV417" s="49">
        <f t="shared" si="5992"/>
        <v>-116.1122145</v>
      </c>
      <c r="EW417" s="49">
        <f t="shared" si="5992"/>
        <v>-109.9574892</v>
      </c>
      <c r="EX417" s="49">
        <f t="shared" si="5992"/>
        <v>-127.281565</v>
      </c>
      <c r="EY417" s="49">
        <f t="shared" si="5992"/>
        <v>-139.1227645</v>
      </c>
      <c r="EZ417" s="51">
        <f t="shared" si="41"/>
        <v>-1335.578539</v>
      </c>
      <c r="FA417" s="49">
        <f t="shared" ref="FA417:FL417" si="5993">SUM(FA418:FA424)</f>
        <v>-57.47654027</v>
      </c>
      <c r="FB417" s="49">
        <f t="shared" si="5993"/>
        <v>-62.77043213</v>
      </c>
      <c r="FC417" s="49">
        <f t="shared" si="5993"/>
        <v>-70.3331348</v>
      </c>
      <c r="FD417" s="49">
        <f t="shared" si="5993"/>
        <v>-70.3331348</v>
      </c>
      <c r="FE417" s="49">
        <f t="shared" si="5993"/>
        <v>-68.72787871</v>
      </c>
      <c r="FF417" s="49">
        <f t="shared" si="5993"/>
        <v>-70.71319945</v>
      </c>
      <c r="FG417" s="49">
        <f t="shared" si="5993"/>
        <v>-88.00003055</v>
      </c>
      <c r="FH417" s="49">
        <f t="shared" si="5993"/>
        <v>-84.09819424</v>
      </c>
      <c r="FI417" s="49">
        <f t="shared" si="5993"/>
        <v>-78.89287462</v>
      </c>
      <c r="FJ417" s="49">
        <f t="shared" si="5993"/>
        <v>-74.71679744</v>
      </c>
      <c r="FK417" s="49">
        <f t="shared" si="5993"/>
        <v>-86.92831967</v>
      </c>
      <c r="FL417" s="49">
        <f t="shared" si="5993"/>
        <v>-94.53378333</v>
      </c>
      <c r="FM417" s="51">
        <f t="shared" si="43"/>
        <v>-907.52432</v>
      </c>
      <c r="FN417" s="2"/>
      <c r="FO417" s="2"/>
      <c r="FP417" s="8">
        <f t="shared" ref="FP417:GA417" si="5994">SUM(FP418:FP424)</f>
        <v>1904.694685</v>
      </c>
      <c r="FQ417" s="8">
        <f t="shared" si="5994"/>
        <v>2080.12709</v>
      </c>
      <c r="FR417" s="8">
        <f t="shared" si="5994"/>
        <v>2330.744812</v>
      </c>
      <c r="FS417" s="8">
        <f t="shared" si="5994"/>
        <v>2330.744812</v>
      </c>
      <c r="FT417" s="8">
        <f t="shared" si="5994"/>
        <v>2294.397418</v>
      </c>
      <c r="FU417" s="8">
        <f t="shared" si="5994"/>
        <v>2407.428835</v>
      </c>
      <c r="FV417" s="8">
        <f t="shared" si="5994"/>
        <v>2922.301111</v>
      </c>
      <c r="FW417" s="8">
        <f t="shared" si="5994"/>
        <v>2780.603962</v>
      </c>
      <c r="FX417" s="8">
        <f t="shared" si="5994"/>
        <v>2613.040162</v>
      </c>
      <c r="FY417" s="8">
        <f t="shared" si="5994"/>
        <v>2475.035791</v>
      </c>
      <c r="FZ417" s="8">
        <f t="shared" si="5994"/>
        <v>2802.286407</v>
      </c>
      <c r="GA417" s="8">
        <f t="shared" si="5994"/>
        <v>3132.721521</v>
      </c>
      <c r="GB417" s="52">
        <f t="shared" si="45"/>
        <v>30074.12661</v>
      </c>
      <c r="GC417" s="8">
        <f t="shared" ref="GC417:GN417" si="5995">SUM(GC418:GC424)</f>
        <v>2148.968431</v>
      </c>
      <c r="GD417" s="8">
        <f t="shared" si="5995"/>
        <v>2346.899734</v>
      </c>
      <c r="GE417" s="8">
        <f t="shared" si="5995"/>
        <v>2629.658739</v>
      </c>
      <c r="GF417" s="8">
        <f t="shared" si="5995"/>
        <v>2629.658739</v>
      </c>
      <c r="GG417" s="8">
        <f t="shared" si="5995"/>
        <v>2584.897287</v>
      </c>
      <c r="GH417" s="8">
        <f t="shared" si="5995"/>
        <v>2709.54339</v>
      </c>
      <c r="GI417" s="8">
        <f t="shared" si="5995"/>
        <v>3296.330697</v>
      </c>
      <c r="GJ417" s="8">
        <f t="shared" si="5995"/>
        <v>3137.935743</v>
      </c>
      <c r="GK417" s="8">
        <f t="shared" si="5995"/>
        <v>2949.125238</v>
      </c>
      <c r="GL417" s="8">
        <f t="shared" si="5995"/>
        <v>2792.742024</v>
      </c>
      <c r="GM417" s="8">
        <f t="shared" si="5995"/>
        <v>3170.832923</v>
      </c>
      <c r="GN417" s="8">
        <f t="shared" si="5995"/>
        <v>3534.487552</v>
      </c>
      <c r="GO417" s="52">
        <f t="shared" si="47"/>
        <v>33931.0805</v>
      </c>
      <c r="GP417" s="53">
        <f t="shared" ref="GP417:HA417" si="5996">SUM(GP418:GP424)</f>
        <v>2859.987267</v>
      </c>
      <c r="GQ417" s="53">
        <f t="shared" si="5996"/>
        <v>3123.407147</v>
      </c>
      <c r="GR417" s="53">
        <f t="shared" si="5996"/>
        <v>3499.721261</v>
      </c>
      <c r="GS417" s="53">
        <f t="shared" si="5996"/>
        <v>3499.721261</v>
      </c>
      <c r="GT417" s="53">
        <f t="shared" si="5996"/>
        <v>3450.999503</v>
      </c>
      <c r="GU417" s="53">
        <f t="shared" si="5996"/>
        <v>3544.779022</v>
      </c>
      <c r="GV417" s="53">
        <f t="shared" si="5996"/>
        <v>4306.562129</v>
      </c>
      <c r="GW417" s="53">
        <f t="shared" si="5996"/>
        <v>4104.552382</v>
      </c>
      <c r="GX417" s="53">
        <f t="shared" si="5996"/>
        <v>3852.221255</v>
      </c>
      <c r="GY417" s="53">
        <f t="shared" si="5996"/>
        <v>3645.909844</v>
      </c>
      <c r="GZ417" s="53">
        <f t="shared" si="5996"/>
        <v>4099.88447</v>
      </c>
      <c r="HA417" s="53">
        <f t="shared" si="5996"/>
        <v>4612.737723</v>
      </c>
      <c r="HB417" s="52">
        <f t="shared" si="49"/>
        <v>44600.48327</v>
      </c>
      <c r="HC417" s="53">
        <f t="shared" ref="HC417:HN417" si="5997">SUM(HC418:HC424)</f>
        <v>3588.219276</v>
      </c>
      <c r="HD417" s="53">
        <f t="shared" si="5997"/>
        <v>3918.713157</v>
      </c>
      <c r="HE417" s="53">
        <f t="shared" si="5997"/>
        <v>4390.847272</v>
      </c>
      <c r="HF417" s="53">
        <f t="shared" si="5997"/>
        <v>4390.847272</v>
      </c>
      <c r="HG417" s="53">
        <f t="shared" si="5997"/>
        <v>4321.487833</v>
      </c>
      <c r="HH417" s="53">
        <f t="shared" si="5997"/>
        <v>4511.238566</v>
      </c>
      <c r="HI417" s="53">
        <f t="shared" si="5997"/>
        <v>5506.687834</v>
      </c>
      <c r="HJ417" s="53">
        <f t="shared" si="5997"/>
        <v>5251.232304</v>
      </c>
      <c r="HK417" s="53">
        <f t="shared" si="5997"/>
        <v>4928.288638</v>
      </c>
      <c r="HL417" s="53">
        <f t="shared" si="5997"/>
        <v>4664.73757</v>
      </c>
      <c r="HM417" s="53">
        <f t="shared" si="5997"/>
        <v>5282.117668</v>
      </c>
      <c r="HN417" s="53">
        <f t="shared" si="5997"/>
        <v>5901.676441</v>
      </c>
      <c r="HO417" s="52">
        <f t="shared" si="51"/>
        <v>56656.09383</v>
      </c>
      <c r="HP417" s="53">
        <f t="shared" ref="HP417:IA417" si="5998">SUM(HP418:HP424)</f>
        <v>5049.56681</v>
      </c>
      <c r="HQ417" s="53">
        <f t="shared" si="5998"/>
        <v>5514.65849</v>
      </c>
      <c r="HR417" s="53">
        <f t="shared" si="5998"/>
        <v>6179.075176</v>
      </c>
      <c r="HS417" s="53">
        <f t="shared" si="5998"/>
        <v>6179.075176</v>
      </c>
      <c r="HT417" s="53">
        <f t="shared" si="5998"/>
        <v>6068.713658</v>
      </c>
      <c r="HU417" s="53">
        <f t="shared" si="5998"/>
        <v>6310.086342</v>
      </c>
      <c r="HV417" s="53">
        <f t="shared" si="5998"/>
        <v>7744.201174</v>
      </c>
      <c r="HW417" s="53">
        <f t="shared" si="5998"/>
        <v>7389.365094</v>
      </c>
      <c r="HX417" s="53">
        <f t="shared" si="5998"/>
        <v>6934.358925</v>
      </c>
      <c r="HY417" s="53">
        <f t="shared" si="5998"/>
        <v>6564.470922</v>
      </c>
      <c r="HZ417" s="53">
        <f t="shared" si="5998"/>
        <v>7491.221933</v>
      </c>
      <c r="IA417" s="53">
        <f t="shared" si="5998"/>
        <v>8305.20857</v>
      </c>
      <c r="IB417" s="52">
        <f t="shared" si="53"/>
        <v>79730.00227</v>
      </c>
      <c r="IC417" s="53">
        <f t="shared" ref="IC417:IN417" si="5999">SUM(IC418:IC424)</f>
        <v>7203.688965</v>
      </c>
      <c r="ID417" s="53">
        <f t="shared" si="5999"/>
        <v>7867.186633</v>
      </c>
      <c r="IE417" s="53">
        <f t="shared" si="5999"/>
        <v>8815.040444</v>
      </c>
      <c r="IF417" s="53">
        <f t="shared" si="5999"/>
        <v>8815.040444</v>
      </c>
      <c r="IG417" s="53">
        <f t="shared" si="5999"/>
        <v>8642.073857</v>
      </c>
      <c r="IH417" s="53">
        <f t="shared" si="5999"/>
        <v>8941.956682</v>
      </c>
      <c r="II417" s="53">
        <f t="shared" si="5999"/>
        <v>11040.58974</v>
      </c>
      <c r="IJ417" s="53">
        <f t="shared" si="5999"/>
        <v>10541.27093</v>
      </c>
      <c r="IK417" s="53">
        <f t="shared" si="5999"/>
        <v>9890.980749</v>
      </c>
      <c r="IL417" s="53">
        <f t="shared" si="5999"/>
        <v>9364.766134</v>
      </c>
      <c r="IM417" s="53">
        <f t="shared" si="5999"/>
        <v>10771.69013</v>
      </c>
      <c r="IN417" s="53">
        <f t="shared" si="5999"/>
        <v>11848.17264</v>
      </c>
      <c r="IO417" s="52">
        <f t="shared" si="55"/>
        <v>113742.4573</v>
      </c>
      <c r="IP417" s="53">
        <f t="shared" ref="IP417:JA417" si="6000">SUM(IP418:IP424)</f>
        <v>10843.16582</v>
      </c>
      <c r="IQ417" s="53">
        <f t="shared" si="6000"/>
        <v>11841.87846</v>
      </c>
      <c r="IR417" s="53">
        <f t="shared" si="6000"/>
        <v>13268.6108</v>
      </c>
      <c r="IS417" s="53">
        <f t="shared" si="6000"/>
        <v>13268.6108</v>
      </c>
      <c r="IT417" s="53">
        <f t="shared" si="6000"/>
        <v>12991.5102</v>
      </c>
      <c r="IU417" s="53">
        <f t="shared" si="6000"/>
        <v>13377.39153</v>
      </c>
      <c r="IV417" s="53">
        <f t="shared" si="6000"/>
        <v>16609.56057</v>
      </c>
      <c r="IW417" s="53">
        <f t="shared" si="6000"/>
        <v>15867.60648</v>
      </c>
      <c r="IX417" s="53">
        <f t="shared" si="6000"/>
        <v>14886.13915</v>
      </c>
      <c r="IY417" s="53">
        <f t="shared" si="6000"/>
        <v>14096.04748</v>
      </c>
      <c r="IZ417" s="53">
        <f t="shared" si="6000"/>
        <v>16323.20573</v>
      </c>
      <c r="JA417" s="53">
        <f t="shared" si="6000"/>
        <v>17834.1543</v>
      </c>
      <c r="JB417" s="52">
        <f t="shared" si="57"/>
        <v>171207.8813</v>
      </c>
      <c r="JC417" s="2"/>
      <c r="JD417" s="2"/>
      <c r="JE417" s="19">
        <f t="shared" si="58"/>
        <v>0</v>
      </c>
      <c r="JF417" s="19">
        <f t="shared" si="59"/>
        <v>0</v>
      </c>
      <c r="JG417" s="48">
        <f t="shared" si="60"/>
        <v>0</v>
      </c>
      <c r="JH417" s="48">
        <f t="shared" si="61"/>
        <v>0</v>
      </c>
      <c r="JI417" s="48">
        <f t="shared" si="62"/>
        <v>0</v>
      </c>
      <c r="JJ417" s="48">
        <f t="shared" si="63"/>
        <v>0</v>
      </c>
      <c r="JK417" s="48">
        <f t="shared" si="64"/>
        <v>0</v>
      </c>
    </row>
    <row r="418" ht="19.5" customHeight="1" outlineLevel="1">
      <c r="A418" s="2"/>
      <c r="B418" s="13" t="s">
        <v>22</v>
      </c>
      <c r="C418" s="10">
        <f t="shared" ref="C418:N418" si="6001">C362+C390+C334</f>
        <v>597.4355718</v>
      </c>
      <c r="D418" s="10">
        <f t="shared" si="6001"/>
        <v>652.4625324</v>
      </c>
      <c r="E418" s="10">
        <f t="shared" si="6001"/>
        <v>731.072476</v>
      </c>
      <c r="F418" s="10">
        <f t="shared" si="6001"/>
        <v>731.072476</v>
      </c>
      <c r="G418" s="10">
        <f t="shared" si="6001"/>
        <v>660.3235267</v>
      </c>
      <c r="H418" s="10">
        <f t="shared" si="6001"/>
        <v>793.9604309</v>
      </c>
      <c r="I418" s="10">
        <f t="shared" si="6001"/>
        <v>911.8753464</v>
      </c>
      <c r="J418" s="10">
        <f t="shared" si="6001"/>
        <v>888.2923633</v>
      </c>
      <c r="K418" s="10">
        <f t="shared" si="6001"/>
        <v>825.4044084</v>
      </c>
      <c r="L418" s="10">
        <f t="shared" si="6001"/>
        <v>778.2384422</v>
      </c>
      <c r="M418" s="10">
        <f t="shared" si="6001"/>
        <v>880.431369</v>
      </c>
      <c r="N418" s="10">
        <f t="shared" si="6001"/>
        <v>982.6242957</v>
      </c>
      <c r="O418" s="10">
        <f t="shared" si="21"/>
        <v>9433.193239</v>
      </c>
      <c r="P418" s="10">
        <f t="shared" ref="P418:AA418" si="6002">P362+P390+P334</f>
        <v>699.982468</v>
      </c>
      <c r="Q418" s="10">
        <f t="shared" si="6002"/>
        <v>764.4545375</v>
      </c>
      <c r="R418" s="10">
        <f t="shared" si="6002"/>
        <v>856.5574938</v>
      </c>
      <c r="S418" s="10">
        <f t="shared" si="6002"/>
        <v>856.5574938</v>
      </c>
      <c r="T418" s="10">
        <f t="shared" si="6002"/>
        <v>773.6648331</v>
      </c>
      <c r="U418" s="10">
        <f t="shared" si="6002"/>
        <v>930.2398588</v>
      </c>
      <c r="V418" s="10">
        <f t="shared" si="6002"/>
        <v>1068.394293</v>
      </c>
      <c r="W418" s="10">
        <f t="shared" si="6002"/>
        <v>1040.763406</v>
      </c>
      <c r="X418" s="10">
        <f t="shared" si="6002"/>
        <v>967.0810414</v>
      </c>
      <c r="Y418" s="10">
        <f t="shared" si="6002"/>
        <v>911.8192676</v>
      </c>
      <c r="Z418" s="10">
        <f t="shared" si="6002"/>
        <v>1031.553111</v>
      </c>
      <c r="AA418" s="10">
        <f t="shared" si="6002"/>
        <v>1151.286954</v>
      </c>
      <c r="AB418" s="10">
        <f t="shared" si="23"/>
        <v>11052.35476</v>
      </c>
      <c r="AC418" s="10">
        <f t="shared" ref="AC418:AN418" si="6003">AC362+AC390+AC334</f>
        <v>856.6207404</v>
      </c>
      <c r="AD418" s="10">
        <f t="shared" si="6003"/>
        <v>935.5200191</v>
      </c>
      <c r="AE418" s="10">
        <f t="shared" si="6003"/>
        <v>1048.233274</v>
      </c>
      <c r="AF418" s="10">
        <f t="shared" si="6003"/>
        <v>1048.233274</v>
      </c>
      <c r="AG418" s="10">
        <f t="shared" si="6003"/>
        <v>946.7913446</v>
      </c>
      <c r="AH418" s="10">
        <f t="shared" si="6003"/>
        <v>1138.403879</v>
      </c>
      <c r="AI418" s="10">
        <f t="shared" si="6003"/>
        <v>1307.473762</v>
      </c>
      <c r="AJ418" s="10">
        <f t="shared" si="6003"/>
        <v>1273.659785</v>
      </c>
      <c r="AK418" s="10">
        <f t="shared" si="6003"/>
        <v>1183.489181</v>
      </c>
      <c r="AL418" s="10">
        <f t="shared" si="6003"/>
        <v>1115.861228</v>
      </c>
      <c r="AM418" s="10">
        <f t="shared" si="6003"/>
        <v>1262.388459</v>
      </c>
      <c r="AN418" s="10">
        <f t="shared" si="6003"/>
        <v>1408.915691</v>
      </c>
      <c r="AO418" s="10">
        <f t="shared" si="25"/>
        <v>13525.59064</v>
      </c>
      <c r="AP418" s="10">
        <f t="shared" ref="AP418:BA418" si="6004">AP362+AP390+AP334</f>
        <v>1161.094681</v>
      </c>
      <c r="AQ418" s="10">
        <f t="shared" si="6004"/>
        <v>1268.037612</v>
      </c>
      <c r="AR418" s="10">
        <f t="shared" si="6004"/>
        <v>1420.813228</v>
      </c>
      <c r="AS418" s="10">
        <f t="shared" si="6004"/>
        <v>1420.813228</v>
      </c>
      <c r="AT418" s="10">
        <f t="shared" si="6004"/>
        <v>1283.315174</v>
      </c>
      <c r="AU418" s="10">
        <f t="shared" si="6004"/>
        <v>1543.033721</v>
      </c>
      <c r="AV418" s="10">
        <f t="shared" si="6004"/>
        <v>1772.197144</v>
      </c>
      <c r="AW418" s="10">
        <f t="shared" si="6004"/>
        <v>1726.36446</v>
      </c>
      <c r="AX418" s="10">
        <f t="shared" si="6004"/>
        <v>1604.143967</v>
      </c>
      <c r="AY418" s="10">
        <f t="shared" si="6004"/>
        <v>1512.478597</v>
      </c>
      <c r="AZ418" s="10">
        <f t="shared" si="6004"/>
        <v>1711.086898</v>
      </c>
      <c r="BA418" s="10">
        <f t="shared" si="6004"/>
        <v>1909.695199</v>
      </c>
      <c r="BB418" s="10">
        <f t="shared" si="27"/>
        <v>18333.07391</v>
      </c>
      <c r="BC418" s="10">
        <f t="shared" ref="BC418:BN418" si="6005">BC362+BC390+BC334</f>
        <v>1713.068368</v>
      </c>
      <c r="BD418" s="10">
        <f t="shared" si="6005"/>
        <v>1870.850981</v>
      </c>
      <c r="BE418" s="10">
        <f t="shared" si="6005"/>
        <v>2096.254714</v>
      </c>
      <c r="BF418" s="10">
        <f t="shared" si="6005"/>
        <v>2096.254714</v>
      </c>
      <c r="BG418" s="10">
        <f t="shared" si="6005"/>
        <v>1893.391354</v>
      </c>
      <c r="BH418" s="10">
        <f t="shared" si="6005"/>
        <v>2276.5777</v>
      </c>
      <c r="BI418" s="10">
        <f t="shared" si="6005"/>
        <v>2614.683299</v>
      </c>
      <c r="BJ418" s="10">
        <f t="shared" si="6005"/>
        <v>2547.062179</v>
      </c>
      <c r="BK418" s="10">
        <f t="shared" si="6005"/>
        <v>2366.739193</v>
      </c>
      <c r="BL418" s="10">
        <f t="shared" si="6005"/>
        <v>2231.496953</v>
      </c>
      <c r="BM418" s="10">
        <f t="shared" si="6005"/>
        <v>2524.521806</v>
      </c>
      <c r="BN418" s="10">
        <f t="shared" si="6005"/>
        <v>2817.546658</v>
      </c>
      <c r="BO418" s="10">
        <f t="shared" si="29"/>
        <v>27048.44792</v>
      </c>
      <c r="BP418" s="10">
        <f t="shared" ref="BP418:CA418" si="6006">BP362+BP390+BP334</f>
        <v>2536.186437</v>
      </c>
      <c r="BQ418" s="10">
        <f t="shared" si="6006"/>
        <v>2769.782556</v>
      </c>
      <c r="BR418" s="10">
        <f t="shared" si="6006"/>
        <v>3103.491297</v>
      </c>
      <c r="BS418" s="10">
        <f t="shared" si="6006"/>
        <v>3103.491297</v>
      </c>
      <c r="BT418" s="10">
        <f t="shared" si="6006"/>
        <v>2803.15343</v>
      </c>
      <c r="BU418" s="10">
        <f t="shared" si="6006"/>
        <v>3370.458291</v>
      </c>
      <c r="BV418" s="10">
        <f t="shared" si="6006"/>
        <v>3871.021403</v>
      </c>
      <c r="BW418" s="10">
        <f t="shared" si="6006"/>
        <v>3770.908781</v>
      </c>
      <c r="BX418" s="10">
        <f t="shared" si="6006"/>
        <v>3503.941787</v>
      </c>
      <c r="BY418" s="10">
        <f t="shared" si="6006"/>
        <v>3303.716542</v>
      </c>
      <c r="BZ418" s="10">
        <f t="shared" si="6006"/>
        <v>3737.537906</v>
      </c>
      <c r="CA418" s="10">
        <f t="shared" si="6006"/>
        <v>4171.359271</v>
      </c>
      <c r="CB418" s="10">
        <f t="shared" si="31"/>
        <v>40045.049</v>
      </c>
      <c r="CC418" s="10">
        <f t="shared" ref="CC418:CN418" si="6007">CC362+CC390+CC334</f>
        <v>3907.539098</v>
      </c>
      <c r="CD418" s="10">
        <f t="shared" si="6007"/>
        <v>4267.444015</v>
      </c>
      <c r="CE418" s="10">
        <f t="shared" si="6007"/>
        <v>4781.593896</v>
      </c>
      <c r="CF418" s="10">
        <f t="shared" si="6007"/>
        <v>4781.593896</v>
      </c>
      <c r="CG418" s="10">
        <f t="shared" si="6007"/>
        <v>4318.859003</v>
      </c>
      <c r="CH418" s="10">
        <f t="shared" si="6007"/>
        <v>5192.913801</v>
      </c>
      <c r="CI418" s="10">
        <f t="shared" si="6007"/>
        <v>5964.138623</v>
      </c>
      <c r="CJ418" s="10">
        <f t="shared" si="6007"/>
        <v>5809.893658</v>
      </c>
      <c r="CK418" s="10">
        <f t="shared" si="6007"/>
        <v>5398.573753</v>
      </c>
      <c r="CL418" s="10">
        <f t="shared" si="6007"/>
        <v>5090.083825</v>
      </c>
      <c r="CM418" s="10">
        <f t="shared" si="6007"/>
        <v>5758.47867</v>
      </c>
      <c r="CN418" s="10">
        <f t="shared" si="6007"/>
        <v>6426.873516</v>
      </c>
      <c r="CO418" s="10">
        <f t="shared" si="33"/>
        <v>61697.98575</v>
      </c>
      <c r="CP418" s="2"/>
      <c r="CQ418" s="2"/>
      <c r="CR418" s="48">
        <f>O418-'ОПУ БС'!C418</f>
        <v>0</v>
      </c>
      <c r="CS418" s="48">
        <f>AB418-'ОПУ БС'!D418</f>
        <v>0</v>
      </c>
      <c r="CT418" s="48">
        <f>AO418-'ОПУ БС'!E418</f>
        <v>0</v>
      </c>
      <c r="CU418" s="48">
        <f>BB418-'ОПУ БС'!F418</f>
        <v>0</v>
      </c>
      <c r="CV418" s="48">
        <f>BO418-'ОПУ БС'!G418</f>
        <v>0</v>
      </c>
      <c r="CW418" s="48">
        <f>CB418-'ОПУ БС'!H418</f>
        <v>0</v>
      </c>
      <c r="CX418" s="48">
        <f>CO418-'ОПУ БС'!I418</f>
        <v>0</v>
      </c>
      <c r="CY418" s="2"/>
      <c r="CZ418" s="2"/>
      <c r="DA418" s="54">
        <f t="shared" ref="DA418:DL418" si="6008">DA362+DA390+DA334</f>
        <v>0</v>
      </c>
      <c r="DB418" s="54">
        <f t="shared" si="6008"/>
        <v>0</v>
      </c>
      <c r="DC418" s="54">
        <f t="shared" si="6008"/>
        <v>0</v>
      </c>
      <c r="DD418" s="54">
        <f t="shared" si="6008"/>
        <v>0</v>
      </c>
      <c r="DE418" s="54">
        <f t="shared" si="6008"/>
        <v>0</v>
      </c>
      <c r="DF418" s="54">
        <f t="shared" si="6008"/>
        <v>-25.55400831</v>
      </c>
      <c r="DG418" s="54">
        <f t="shared" si="6008"/>
        <v>-29.34915806</v>
      </c>
      <c r="DH418" s="54">
        <f t="shared" si="6008"/>
        <v>-28.59012811</v>
      </c>
      <c r="DI418" s="54">
        <f t="shared" si="6008"/>
        <v>-26.56604825</v>
      </c>
      <c r="DJ418" s="54">
        <f t="shared" si="6008"/>
        <v>-25.04798835</v>
      </c>
      <c r="DK418" s="54">
        <f t="shared" si="6008"/>
        <v>-28.33711813</v>
      </c>
      <c r="DL418" s="54">
        <f t="shared" si="6008"/>
        <v>-31.62624791</v>
      </c>
      <c r="DM418" s="55">
        <f t="shared" si="35"/>
        <v>-195.0706971</v>
      </c>
      <c r="DN418" s="54">
        <f t="shared" ref="DN418:DY418" si="6009">DN362+DN390+DN334</f>
        <v>-29.48050604</v>
      </c>
      <c r="DO418" s="54">
        <f t="shared" si="6009"/>
        <v>-32.19581581</v>
      </c>
      <c r="DP418" s="54">
        <f t="shared" si="6009"/>
        <v>-36.07482976</v>
      </c>
      <c r="DQ418" s="54">
        <f t="shared" si="6009"/>
        <v>-36.07482976</v>
      </c>
      <c r="DR418" s="54">
        <f t="shared" si="6009"/>
        <v>-32.58371721</v>
      </c>
      <c r="DS418" s="54">
        <f t="shared" si="6009"/>
        <v>-39.17804093</v>
      </c>
      <c r="DT418" s="54">
        <f t="shared" si="6009"/>
        <v>-44.99656185</v>
      </c>
      <c r="DU418" s="54">
        <f t="shared" si="6009"/>
        <v>-43.83285767</v>
      </c>
      <c r="DV418" s="54">
        <f t="shared" si="6009"/>
        <v>-40.72964651</v>
      </c>
      <c r="DW418" s="54">
        <f t="shared" si="6009"/>
        <v>-38.40223813</v>
      </c>
      <c r="DX418" s="54">
        <f t="shared" si="6009"/>
        <v>-43.44495627</v>
      </c>
      <c r="DY418" s="54">
        <f t="shared" si="6009"/>
        <v>-48.48767441</v>
      </c>
      <c r="DZ418" s="50">
        <f t="shared" si="37"/>
        <v>-465.4816744</v>
      </c>
      <c r="EA418" s="54">
        <f t="shared" ref="EA418:EL418" si="6010">EA362+EA390+EA334</f>
        <v>-32.46755227</v>
      </c>
      <c r="EB418" s="54">
        <f t="shared" si="6010"/>
        <v>-35.45798472</v>
      </c>
      <c r="EC418" s="54">
        <f t="shared" si="6010"/>
        <v>-39.73003107</v>
      </c>
      <c r="ED418" s="54">
        <f t="shared" si="6010"/>
        <v>-39.73003107</v>
      </c>
      <c r="EE418" s="54">
        <f t="shared" si="6010"/>
        <v>-35.88518936</v>
      </c>
      <c r="EF418" s="54">
        <f t="shared" si="6010"/>
        <v>-43.14766815</v>
      </c>
      <c r="EG418" s="54">
        <f t="shared" si="6010"/>
        <v>-49.55573768</v>
      </c>
      <c r="EH418" s="54">
        <f t="shared" si="6010"/>
        <v>-48.27412378</v>
      </c>
      <c r="EI418" s="54">
        <f t="shared" si="6010"/>
        <v>-44.85648669</v>
      </c>
      <c r="EJ418" s="54">
        <f t="shared" si="6010"/>
        <v>-42.29325888</v>
      </c>
      <c r="EK418" s="54">
        <f t="shared" si="6010"/>
        <v>-47.84691914</v>
      </c>
      <c r="EL418" s="54">
        <f t="shared" si="6010"/>
        <v>-53.4005794</v>
      </c>
      <c r="EM418" s="50">
        <f t="shared" si="39"/>
        <v>-512.6455622</v>
      </c>
      <c r="EN418" s="54">
        <f t="shared" ref="EN418:EY418" si="6011">EN362+EN390+EN334</f>
        <v>-31.38293491</v>
      </c>
      <c r="EO418" s="54">
        <f t="shared" si="6011"/>
        <v>-34.27346839</v>
      </c>
      <c r="EP418" s="54">
        <f t="shared" si="6011"/>
        <v>-38.40280193</v>
      </c>
      <c r="EQ418" s="54">
        <f t="shared" si="6011"/>
        <v>-38.40280193</v>
      </c>
      <c r="ER418" s="54">
        <f t="shared" si="6011"/>
        <v>-34.68640175</v>
      </c>
      <c r="ES418" s="54">
        <f t="shared" si="6011"/>
        <v>-41.70626877</v>
      </c>
      <c r="ET418" s="54">
        <f t="shared" si="6011"/>
        <v>-47.90026908</v>
      </c>
      <c r="EU418" s="54">
        <f t="shared" si="6011"/>
        <v>-46.66146902</v>
      </c>
      <c r="EV418" s="54">
        <f t="shared" si="6011"/>
        <v>-43.35800218</v>
      </c>
      <c r="EW418" s="54">
        <f t="shared" si="6011"/>
        <v>-40.88040206</v>
      </c>
      <c r="EX418" s="54">
        <f t="shared" si="6011"/>
        <v>-46.24853566</v>
      </c>
      <c r="EY418" s="54">
        <f t="shared" si="6011"/>
        <v>-51.61666927</v>
      </c>
      <c r="EZ418" s="51">
        <f t="shared" si="41"/>
        <v>-495.520025</v>
      </c>
      <c r="FA418" s="54">
        <f t="shared" ref="FA418:FL418" si="6012">FA362+FA390+FA334</f>
        <v>-21.54114032</v>
      </c>
      <c r="FB418" s="54">
        <f t="shared" si="6012"/>
        <v>-23.52519271</v>
      </c>
      <c r="FC418" s="54">
        <f t="shared" si="6012"/>
        <v>-26.35955328</v>
      </c>
      <c r="FD418" s="54">
        <f t="shared" si="6012"/>
        <v>-26.35955328</v>
      </c>
      <c r="FE418" s="54">
        <f t="shared" si="6012"/>
        <v>-23.80862877</v>
      </c>
      <c r="FF418" s="54">
        <f t="shared" si="6012"/>
        <v>-28.62704174</v>
      </c>
      <c r="FG418" s="54">
        <f t="shared" si="6012"/>
        <v>-32.87858259</v>
      </c>
      <c r="FH418" s="54">
        <f t="shared" si="6012"/>
        <v>-32.02827442</v>
      </c>
      <c r="FI418" s="54">
        <f t="shared" si="6012"/>
        <v>-29.76078596</v>
      </c>
      <c r="FJ418" s="54">
        <f t="shared" si="6012"/>
        <v>-28.06016962</v>
      </c>
      <c r="FK418" s="54">
        <f t="shared" si="6012"/>
        <v>-31.74483836</v>
      </c>
      <c r="FL418" s="54">
        <f t="shared" si="6012"/>
        <v>-35.4295071</v>
      </c>
      <c r="FM418" s="51">
        <f t="shared" si="43"/>
        <v>-340.1232682</v>
      </c>
      <c r="FN418" s="2"/>
      <c r="FO418" s="2"/>
      <c r="FP418" s="10">
        <f t="shared" ref="FP418:GA418" si="6013">FP362+FP390+FP334</f>
        <v>597.4355718</v>
      </c>
      <c r="FQ418" s="10">
        <f t="shared" si="6013"/>
        <v>652.4625324</v>
      </c>
      <c r="FR418" s="10">
        <f t="shared" si="6013"/>
        <v>731.072476</v>
      </c>
      <c r="FS418" s="10">
        <f t="shared" si="6013"/>
        <v>731.072476</v>
      </c>
      <c r="FT418" s="10">
        <f t="shared" si="6013"/>
        <v>660.3235267</v>
      </c>
      <c r="FU418" s="10">
        <f t="shared" si="6013"/>
        <v>793.9604309</v>
      </c>
      <c r="FV418" s="10">
        <f t="shared" si="6013"/>
        <v>911.8753464</v>
      </c>
      <c r="FW418" s="10">
        <f t="shared" si="6013"/>
        <v>888.2923633</v>
      </c>
      <c r="FX418" s="10">
        <f t="shared" si="6013"/>
        <v>825.4044084</v>
      </c>
      <c r="FY418" s="10">
        <f t="shared" si="6013"/>
        <v>778.2384422</v>
      </c>
      <c r="FZ418" s="10">
        <f t="shared" si="6013"/>
        <v>880.431369</v>
      </c>
      <c r="GA418" s="10">
        <f t="shared" si="6013"/>
        <v>982.6242957</v>
      </c>
      <c r="GB418" s="52">
        <f t="shared" si="45"/>
        <v>9433.193239</v>
      </c>
      <c r="GC418" s="10">
        <f t="shared" ref="GC418:GN418" si="6014">GC362+GC390+GC334</f>
        <v>699.982468</v>
      </c>
      <c r="GD418" s="10">
        <f t="shared" si="6014"/>
        <v>764.4545375</v>
      </c>
      <c r="GE418" s="10">
        <f t="shared" si="6014"/>
        <v>856.5574938</v>
      </c>
      <c r="GF418" s="10">
        <f t="shared" si="6014"/>
        <v>856.5574938</v>
      </c>
      <c r="GG418" s="10">
        <f t="shared" si="6014"/>
        <v>773.6648331</v>
      </c>
      <c r="GH418" s="10">
        <f t="shared" si="6014"/>
        <v>930.2398588</v>
      </c>
      <c r="GI418" s="10">
        <f t="shared" si="6014"/>
        <v>1068.394293</v>
      </c>
      <c r="GJ418" s="10">
        <f t="shared" si="6014"/>
        <v>1040.763406</v>
      </c>
      <c r="GK418" s="10">
        <f t="shared" si="6014"/>
        <v>967.0810414</v>
      </c>
      <c r="GL418" s="10">
        <f t="shared" si="6014"/>
        <v>911.8192676</v>
      </c>
      <c r="GM418" s="10">
        <f t="shared" si="6014"/>
        <v>1031.553111</v>
      </c>
      <c r="GN418" s="10">
        <f t="shared" si="6014"/>
        <v>1151.286954</v>
      </c>
      <c r="GO418" s="52">
        <f t="shared" si="47"/>
        <v>11052.35476</v>
      </c>
      <c r="GP418" s="63">
        <f t="shared" ref="GP418:HA418" si="6015">GP362+GP390+GP334</f>
        <v>856.6207404</v>
      </c>
      <c r="GQ418" s="63">
        <f t="shared" si="6015"/>
        <v>935.5200191</v>
      </c>
      <c r="GR418" s="63">
        <f t="shared" si="6015"/>
        <v>1048.233274</v>
      </c>
      <c r="GS418" s="63">
        <f t="shared" si="6015"/>
        <v>1048.233274</v>
      </c>
      <c r="GT418" s="63">
        <f t="shared" si="6015"/>
        <v>946.7913446</v>
      </c>
      <c r="GU418" s="63">
        <f t="shared" si="6015"/>
        <v>1112.84987</v>
      </c>
      <c r="GV418" s="63">
        <f t="shared" si="6015"/>
        <v>1278.124604</v>
      </c>
      <c r="GW418" s="63">
        <f t="shared" si="6015"/>
        <v>1245.069657</v>
      </c>
      <c r="GX418" s="63">
        <f t="shared" si="6015"/>
        <v>1156.923133</v>
      </c>
      <c r="GY418" s="63">
        <f t="shared" si="6015"/>
        <v>1090.813239</v>
      </c>
      <c r="GZ418" s="63">
        <f t="shared" si="6015"/>
        <v>1234.051341</v>
      </c>
      <c r="HA418" s="63">
        <f t="shared" si="6015"/>
        <v>1377.289443</v>
      </c>
      <c r="HB418" s="52">
        <f t="shared" si="49"/>
        <v>13330.51994</v>
      </c>
      <c r="HC418" s="63">
        <f t="shared" ref="HC418:HN418" si="6016">HC362+HC390+HC334</f>
        <v>1131.614175</v>
      </c>
      <c r="HD418" s="63">
        <f t="shared" si="6016"/>
        <v>1235.841796</v>
      </c>
      <c r="HE418" s="63">
        <f t="shared" si="6016"/>
        <v>1384.738398</v>
      </c>
      <c r="HF418" s="63">
        <f t="shared" si="6016"/>
        <v>1384.738398</v>
      </c>
      <c r="HG418" s="63">
        <f t="shared" si="6016"/>
        <v>1250.731456</v>
      </c>
      <c r="HH418" s="63">
        <f t="shared" si="6016"/>
        <v>1503.85568</v>
      </c>
      <c r="HI418" s="63">
        <f t="shared" si="6016"/>
        <v>1727.200583</v>
      </c>
      <c r="HJ418" s="63">
        <f t="shared" si="6016"/>
        <v>1682.531602</v>
      </c>
      <c r="HK418" s="63">
        <f t="shared" si="6016"/>
        <v>1563.41432</v>
      </c>
      <c r="HL418" s="63">
        <f t="shared" si="6016"/>
        <v>1474.076359</v>
      </c>
      <c r="HM418" s="63">
        <f t="shared" si="6016"/>
        <v>1667.641942</v>
      </c>
      <c r="HN418" s="63">
        <f t="shared" si="6016"/>
        <v>1861.207524</v>
      </c>
      <c r="HO418" s="52">
        <f t="shared" si="51"/>
        <v>17867.59223</v>
      </c>
      <c r="HP418" s="63">
        <f t="shared" ref="HP418:IA418" si="6017">HP362+HP390+HP334</f>
        <v>1680.600816</v>
      </c>
      <c r="HQ418" s="63">
        <f t="shared" si="6017"/>
        <v>1835.392996</v>
      </c>
      <c r="HR418" s="63">
        <f t="shared" si="6017"/>
        <v>2056.524683</v>
      </c>
      <c r="HS418" s="63">
        <f t="shared" si="6017"/>
        <v>2056.524683</v>
      </c>
      <c r="HT418" s="63">
        <f t="shared" si="6017"/>
        <v>1857.506165</v>
      </c>
      <c r="HU418" s="63">
        <f t="shared" si="6017"/>
        <v>2233.430032</v>
      </c>
      <c r="HV418" s="63">
        <f t="shared" si="6017"/>
        <v>2565.127561</v>
      </c>
      <c r="HW418" s="63">
        <f t="shared" si="6017"/>
        <v>2498.788055</v>
      </c>
      <c r="HX418" s="63">
        <f t="shared" si="6017"/>
        <v>2321.882706</v>
      </c>
      <c r="HY418" s="63">
        <f t="shared" si="6017"/>
        <v>2189.203694</v>
      </c>
      <c r="HZ418" s="63">
        <f t="shared" si="6017"/>
        <v>2476.674887</v>
      </c>
      <c r="IA418" s="63">
        <f t="shared" si="6017"/>
        <v>2764.146079</v>
      </c>
      <c r="IB418" s="52">
        <f t="shared" si="53"/>
        <v>26535.80236</v>
      </c>
      <c r="IC418" s="63">
        <f t="shared" ref="IC418:IN418" si="6018">IC362+IC390+IC334</f>
        <v>2504.803502</v>
      </c>
      <c r="ID418" s="63">
        <f t="shared" si="6018"/>
        <v>2735.509087</v>
      </c>
      <c r="IE418" s="63">
        <f t="shared" si="6018"/>
        <v>3065.088495</v>
      </c>
      <c r="IF418" s="63">
        <f t="shared" si="6018"/>
        <v>3065.088495</v>
      </c>
      <c r="IG418" s="63">
        <f t="shared" si="6018"/>
        <v>2768.467028</v>
      </c>
      <c r="IH418" s="63">
        <f t="shared" si="6018"/>
        <v>3328.752022</v>
      </c>
      <c r="II418" s="63">
        <f t="shared" si="6018"/>
        <v>3823.121134</v>
      </c>
      <c r="IJ418" s="63">
        <f t="shared" si="6018"/>
        <v>3724.247312</v>
      </c>
      <c r="IK418" s="63">
        <f t="shared" si="6018"/>
        <v>3460.583785</v>
      </c>
      <c r="IL418" s="63">
        <f t="shared" si="6018"/>
        <v>3262.83614</v>
      </c>
      <c r="IM418" s="63">
        <f t="shared" si="6018"/>
        <v>3691.289371</v>
      </c>
      <c r="IN418" s="63">
        <f t="shared" si="6018"/>
        <v>4119.742601</v>
      </c>
      <c r="IO418" s="52">
        <f t="shared" si="55"/>
        <v>39549.52897</v>
      </c>
      <c r="IP418" s="63">
        <f t="shared" ref="IP418:JA418" si="6019">IP362+IP390+IP334</f>
        <v>3885.997957</v>
      </c>
      <c r="IQ418" s="63">
        <f t="shared" si="6019"/>
        <v>4243.918822</v>
      </c>
      <c r="IR418" s="63">
        <f t="shared" si="6019"/>
        <v>4755.234343</v>
      </c>
      <c r="IS418" s="63">
        <f t="shared" si="6019"/>
        <v>4755.234343</v>
      </c>
      <c r="IT418" s="63">
        <f t="shared" si="6019"/>
        <v>4295.050374</v>
      </c>
      <c r="IU418" s="63">
        <f t="shared" si="6019"/>
        <v>5164.286759</v>
      </c>
      <c r="IV418" s="63">
        <f t="shared" si="6019"/>
        <v>5931.26004</v>
      </c>
      <c r="IW418" s="63">
        <f t="shared" si="6019"/>
        <v>5777.865384</v>
      </c>
      <c r="IX418" s="63">
        <f t="shared" si="6019"/>
        <v>5368.812967</v>
      </c>
      <c r="IY418" s="63">
        <f t="shared" si="6019"/>
        <v>5062.023655</v>
      </c>
      <c r="IZ418" s="63">
        <f t="shared" si="6019"/>
        <v>5726.733832</v>
      </c>
      <c r="JA418" s="63">
        <f t="shared" si="6019"/>
        <v>6391.444009</v>
      </c>
      <c r="JB418" s="52">
        <f t="shared" si="57"/>
        <v>61357.86248</v>
      </c>
      <c r="JC418" s="2"/>
      <c r="JD418" s="2"/>
      <c r="JE418" s="19">
        <f t="shared" si="58"/>
        <v>0</v>
      </c>
      <c r="JF418" s="19">
        <f t="shared" si="59"/>
        <v>0</v>
      </c>
      <c r="JG418" s="48">
        <f t="shared" si="60"/>
        <v>0</v>
      </c>
      <c r="JH418" s="48">
        <f t="shared" si="61"/>
        <v>0</v>
      </c>
      <c r="JI418" s="48">
        <f t="shared" si="62"/>
        <v>0</v>
      </c>
      <c r="JJ418" s="48">
        <f t="shared" si="63"/>
        <v>0</v>
      </c>
      <c r="JK418" s="48">
        <f t="shared" si="64"/>
        <v>0</v>
      </c>
    </row>
    <row r="419" ht="19.5" customHeight="1" outlineLevel="1">
      <c r="A419" s="2"/>
      <c r="B419" s="13" t="s">
        <v>23</v>
      </c>
      <c r="C419" s="10">
        <f t="shared" ref="C419:N419" si="6020">C363+C391+C335</f>
        <v>336.0561338</v>
      </c>
      <c r="D419" s="10">
        <f t="shared" si="6020"/>
        <v>367.0086725</v>
      </c>
      <c r="E419" s="10">
        <f t="shared" si="6020"/>
        <v>411.2265848</v>
      </c>
      <c r="F419" s="10">
        <f t="shared" si="6020"/>
        <v>411.2265848</v>
      </c>
      <c r="G419" s="10">
        <f t="shared" si="6020"/>
        <v>420.0701673</v>
      </c>
      <c r="H419" s="10">
        <f t="shared" si="6020"/>
        <v>322.7907601</v>
      </c>
      <c r="I419" s="10">
        <f t="shared" si="6020"/>
        <v>512.9277832</v>
      </c>
      <c r="J419" s="10">
        <f t="shared" si="6020"/>
        <v>499.6624095</v>
      </c>
      <c r="K419" s="10">
        <f t="shared" si="6020"/>
        <v>464.2880796</v>
      </c>
      <c r="L419" s="10">
        <f t="shared" si="6020"/>
        <v>437.7573322</v>
      </c>
      <c r="M419" s="10">
        <f t="shared" si="6020"/>
        <v>570.4110693</v>
      </c>
      <c r="N419" s="10">
        <f t="shared" si="6020"/>
        <v>552.7239043</v>
      </c>
      <c r="O419" s="10">
        <f t="shared" si="21"/>
        <v>5306.149482</v>
      </c>
      <c r="P419" s="10">
        <f t="shared" ref="P419:AA419" si="6021">P363+P391+P335</f>
        <v>397.1612128</v>
      </c>
      <c r="Q419" s="10">
        <f t="shared" si="6021"/>
        <v>433.7418508</v>
      </c>
      <c r="R419" s="10">
        <f t="shared" si="6021"/>
        <v>485.9999051</v>
      </c>
      <c r="S419" s="10">
        <f t="shared" si="6021"/>
        <v>485.9999051</v>
      </c>
      <c r="T419" s="10">
        <f t="shared" si="6021"/>
        <v>496.4515159</v>
      </c>
      <c r="U419" s="10">
        <f t="shared" si="6021"/>
        <v>381.4837965</v>
      </c>
      <c r="V419" s="10">
        <f t="shared" si="6021"/>
        <v>606.19343</v>
      </c>
      <c r="W419" s="10">
        <f t="shared" si="6021"/>
        <v>590.5160137</v>
      </c>
      <c r="X419" s="10">
        <f t="shared" si="6021"/>
        <v>548.7095703</v>
      </c>
      <c r="Y419" s="10">
        <f t="shared" si="6021"/>
        <v>517.3547377</v>
      </c>
      <c r="Z419" s="10">
        <f t="shared" si="6021"/>
        <v>674.1289006</v>
      </c>
      <c r="AA419" s="10">
        <f t="shared" si="6021"/>
        <v>653.2256789</v>
      </c>
      <c r="AB419" s="10">
        <f t="shared" si="23"/>
        <v>6270.966517</v>
      </c>
      <c r="AC419" s="10">
        <f t="shared" ref="AC419:AN419" si="6022">AC363+AC391+AC335</f>
        <v>505.5835991</v>
      </c>
      <c r="AD419" s="10">
        <f t="shared" si="6022"/>
        <v>552.1505095</v>
      </c>
      <c r="AE419" s="10">
        <f t="shared" si="6022"/>
        <v>618.6746673</v>
      </c>
      <c r="AF419" s="10">
        <f t="shared" si="6022"/>
        <v>618.6746673</v>
      </c>
      <c r="AG419" s="10">
        <f t="shared" si="6022"/>
        <v>631.9794989</v>
      </c>
      <c r="AH419" s="10">
        <f t="shared" si="6022"/>
        <v>485.6263518</v>
      </c>
      <c r="AI419" s="10">
        <f t="shared" si="6022"/>
        <v>771.6802302</v>
      </c>
      <c r="AJ419" s="10">
        <f t="shared" si="6022"/>
        <v>751.7229829</v>
      </c>
      <c r="AK419" s="10">
        <f t="shared" si="6022"/>
        <v>698.5036566</v>
      </c>
      <c r="AL419" s="10">
        <f t="shared" si="6022"/>
        <v>658.589162</v>
      </c>
      <c r="AM419" s="10">
        <f t="shared" si="6022"/>
        <v>858.1616353</v>
      </c>
      <c r="AN419" s="10">
        <f t="shared" si="6022"/>
        <v>831.5519722</v>
      </c>
      <c r="AO419" s="10">
        <f t="shared" si="25"/>
        <v>7982.898933</v>
      </c>
      <c r="AP419" s="10">
        <f t="shared" ref="AP419:BA419" si="6023">AP363+AP391+AP335</f>
        <v>715.9007768</v>
      </c>
      <c r="AQ419" s="10">
        <f t="shared" si="6023"/>
        <v>781.8390062</v>
      </c>
      <c r="AR419" s="10">
        <f t="shared" si="6023"/>
        <v>876.0364768</v>
      </c>
      <c r="AS419" s="10">
        <f t="shared" si="6023"/>
        <v>876.0364768</v>
      </c>
      <c r="AT419" s="10">
        <f t="shared" si="6023"/>
        <v>894.8759709</v>
      </c>
      <c r="AU419" s="10">
        <f t="shared" si="6023"/>
        <v>687.6415356</v>
      </c>
      <c r="AV419" s="10">
        <f t="shared" si="6023"/>
        <v>1092.690659</v>
      </c>
      <c r="AW419" s="10">
        <f t="shared" si="6023"/>
        <v>1064.431418</v>
      </c>
      <c r="AX419" s="10">
        <f t="shared" si="6023"/>
        <v>989.0734416</v>
      </c>
      <c r="AY419" s="10">
        <f t="shared" si="6023"/>
        <v>932.5549592</v>
      </c>
      <c r="AZ419" s="10">
        <f t="shared" si="6023"/>
        <v>1215.147371</v>
      </c>
      <c r="BA419" s="10">
        <f t="shared" si="6023"/>
        <v>1177.468383</v>
      </c>
      <c r="BB419" s="10">
        <f t="shared" si="27"/>
        <v>11303.69648</v>
      </c>
      <c r="BC419" s="10">
        <f t="shared" ref="BC419:BN419" si="6024">BC363+BC391+BC335</f>
        <v>1107.596771</v>
      </c>
      <c r="BD419" s="10">
        <f t="shared" si="6024"/>
        <v>1209.612263</v>
      </c>
      <c r="BE419" s="10">
        <f t="shared" si="6024"/>
        <v>1355.34868</v>
      </c>
      <c r="BF419" s="10">
        <f t="shared" si="6024"/>
        <v>1355.34868</v>
      </c>
      <c r="BG419" s="10">
        <f t="shared" si="6024"/>
        <v>1384.495963</v>
      </c>
      <c r="BH419" s="10">
        <f t="shared" si="6024"/>
        <v>1063.875846</v>
      </c>
      <c r="BI419" s="10">
        <f t="shared" si="6024"/>
        <v>1690.542439</v>
      </c>
      <c r="BJ419" s="10">
        <f t="shared" si="6024"/>
        <v>1646.821514</v>
      </c>
      <c r="BK419" s="10">
        <f t="shared" si="6024"/>
        <v>1530.232381</v>
      </c>
      <c r="BL419" s="10">
        <f t="shared" si="6024"/>
        <v>1442.79053</v>
      </c>
      <c r="BM419" s="10">
        <f t="shared" si="6024"/>
        <v>1879.999782</v>
      </c>
      <c r="BN419" s="10">
        <f t="shared" si="6024"/>
        <v>1821.705215</v>
      </c>
      <c r="BO419" s="10">
        <f t="shared" si="29"/>
        <v>17488.37006</v>
      </c>
      <c r="BP419" s="10">
        <f t="shared" ref="BP419:CA419" si="6025">BP363+BP391+BP335</f>
        <v>1734.838623</v>
      </c>
      <c r="BQ419" s="10">
        <f t="shared" si="6025"/>
        <v>1894.626391</v>
      </c>
      <c r="BR419" s="10">
        <f t="shared" si="6025"/>
        <v>2122.894631</v>
      </c>
      <c r="BS419" s="10">
        <f t="shared" si="6025"/>
        <v>2122.894631</v>
      </c>
      <c r="BT419" s="10">
        <f t="shared" si="6025"/>
        <v>2168.548279</v>
      </c>
      <c r="BU419" s="10">
        <f t="shared" si="6025"/>
        <v>1666.358151</v>
      </c>
      <c r="BV419" s="10">
        <f t="shared" si="6025"/>
        <v>2647.911583</v>
      </c>
      <c r="BW419" s="10">
        <f t="shared" si="6025"/>
        <v>2579.431111</v>
      </c>
      <c r="BX419" s="10">
        <f t="shared" si="6025"/>
        <v>2396.816519</v>
      </c>
      <c r="BY419" s="10">
        <f t="shared" si="6025"/>
        <v>2259.855575</v>
      </c>
      <c r="BZ419" s="10">
        <f t="shared" si="6025"/>
        <v>2944.660295</v>
      </c>
      <c r="CA419" s="10">
        <f t="shared" si="6025"/>
        <v>2853.352999</v>
      </c>
      <c r="CB419" s="10">
        <f t="shared" si="31"/>
        <v>27392.18879</v>
      </c>
      <c r="CC419" s="10">
        <f t="shared" ref="CC419:CN419" si="6026">CC363+CC391+CC335</f>
        <v>2818.175657</v>
      </c>
      <c r="CD419" s="10">
        <f t="shared" si="6026"/>
        <v>3077.744468</v>
      </c>
      <c r="CE419" s="10">
        <f t="shared" si="6026"/>
        <v>3448.557054</v>
      </c>
      <c r="CF419" s="10">
        <f t="shared" si="6026"/>
        <v>3448.557054</v>
      </c>
      <c r="CG419" s="10">
        <f t="shared" si="6026"/>
        <v>3522.719572</v>
      </c>
      <c r="CH419" s="10">
        <f t="shared" si="6026"/>
        <v>2706.931881</v>
      </c>
      <c r="CI419" s="10">
        <f t="shared" si="6026"/>
        <v>4301.426003</v>
      </c>
      <c r="CJ419" s="10">
        <f t="shared" si="6026"/>
        <v>4190.182227</v>
      </c>
      <c r="CK419" s="10">
        <f t="shared" si="6026"/>
        <v>3893.532158</v>
      </c>
      <c r="CL419" s="10">
        <f t="shared" si="6026"/>
        <v>3671.044606</v>
      </c>
      <c r="CM419" s="10">
        <f t="shared" si="6026"/>
        <v>4783.482366</v>
      </c>
      <c r="CN419" s="10">
        <f t="shared" si="6026"/>
        <v>4635.157331</v>
      </c>
      <c r="CO419" s="10">
        <f t="shared" si="33"/>
        <v>44497.51038</v>
      </c>
      <c r="CP419" s="2"/>
      <c r="CQ419" s="2"/>
      <c r="CR419" s="48">
        <f>O419-'ОПУ БС'!C419</f>
        <v>0</v>
      </c>
      <c r="CS419" s="48">
        <f>AB419-'ОПУ БС'!D419</f>
        <v>0</v>
      </c>
      <c r="CT419" s="48">
        <f>AO419-'ОПУ БС'!E419</f>
        <v>0</v>
      </c>
      <c r="CU419" s="48">
        <f>BB419-'ОПУ БС'!F419</f>
        <v>0</v>
      </c>
      <c r="CV419" s="48">
        <f>BO419-'ОПУ БС'!G419</f>
        <v>0</v>
      </c>
      <c r="CW419" s="48">
        <f>CB419-'ОПУ БС'!H419</f>
        <v>0</v>
      </c>
      <c r="CX419" s="48">
        <f>CO419-'ОПУ БС'!I419</f>
        <v>0</v>
      </c>
      <c r="CY419" s="2"/>
      <c r="CZ419" s="2"/>
      <c r="DA419" s="54">
        <f t="shared" ref="DA419:DL419" si="6027">DA363+DA391+DA335</f>
        <v>0</v>
      </c>
      <c r="DB419" s="54">
        <f t="shared" si="6027"/>
        <v>0</v>
      </c>
      <c r="DC419" s="54">
        <f t="shared" si="6027"/>
        <v>0</v>
      </c>
      <c r="DD419" s="54">
        <f t="shared" si="6027"/>
        <v>0</v>
      </c>
      <c r="DE419" s="54">
        <f t="shared" si="6027"/>
        <v>0</v>
      </c>
      <c r="DF419" s="54">
        <f t="shared" si="6027"/>
        <v>-10.31016538</v>
      </c>
      <c r="DG419" s="54">
        <f t="shared" si="6027"/>
        <v>-16.3832765</v>
      </c>
      <c r="DH419" s="54">
        <f t="shared" si="6027"/>
        <v>-15.95957107</v>
      </c>
      <c r="DI419" s="54">
        <f t="shared" si="6027"/>
        <v>-14.82968993</v>
      </c>
      <c r="DJ419" s="54">
        <f t="shared" si="6027"/>
        <v>-13.98227908</v>
      </c>
      <c r="DK419" s="54">
        <f t="shared" si="6027"/>
        <v>-18.21933334</v>
      </c>
      <c r="DL419" s="54">
        <f t="shared" si="6027"/>
        <v>-17.65439278</v>
      </c>
      <c r="DM419" s="55">
        <f t="shared" si="35"/>
        <v>-107.3387081</v>
      </c>
      <c r="DN419" s="54">
        <f t="shared" ref="DN419:DY419" si="6028">DN363+DN391+DN335</f>
        <v>-17.47163992</v>
      </c>
      <c r="DO419" s="54">
        <f t="shared" si="6028"/>
        <v>-19.08086991</v>
      </c>
      <c r="DP419" s="54">
        <f t="shared" si="6028"/>
        <v>-21.3797699</v>
      </c>
      <c r="DQ419" s="54">
        <f t="shared" si="6028"/>
        <v>-21.3797699</v>
      </c>
      <c r="DR419" s="54">
        <f t="shared" si="6028"/>
        <v>-21.8395499</v>
      </c>
      <c r="DS419" s="54">
        <f t="shared" si="6028"/>
        <v>-16.78196992</v>
      </c>
      <c r="DT419" s="54">
        <f t="shared" si="6028"/>
        <v>-26.66723987</v>
      </c>
      <c r="DU419" s="54">
        <f t="shared" si="6028"/>
        <v>-25.97756988</v>
      </c>
      <c r="DV419" s="54">
        <f t="shared" si="6028"/>
        <v>-24.13844988</v>
      </c>
      <c r="DW419" s="54">
        <f t="shared" si="6028"/>
        <v>-22.75910989</v>
      </c>
      <c r="DX419" s="54">
        <f t="shared" si="6028"/>
        <v>-29.65580986</v>
      </c>
      <c r="DY419" s="54">
        <f t="shared" si="6028"/>
        <v>-28.73624986</v>
      </c>
      <c r="DZ419" s="50">
        <f t="shared" si="37"/>
        <v>-275.8679987</v>
      </c>
      <c r="EA419" s="54">
        <f t="shared" ref="EA419:EL419" si="6029">EA363+EA391+EA335</f>
        <v>-20.46513238</v>
      </c>
      <c r="EB419" s="54">
        <f t="shared" si="6029"/>
        <v>-22.35007879</v>
      </c>
      <c r="EC419" s="54">
        <f t="shared" si="6029"/>
        <v>-25.04285936</v>
      </c>
      <c r="ED419" s="54">
        <f t="shared" si="6029"/>
        <v>-25.04285936</v>
      </c>
      <c r="EE419" s="54">
        <f t="shared" si="6029"/>
        <v>-25.58141548</v>
      </c>
      <c r="EF419" s="54">
        <f t="shared" si="6029"/>
        <v>-19.65729821</v>
      </c>
      <c r="EG419" s="54">
        <f t="shared" si="6029"/>
        <v>-31.23625469</v>
      </c>
      <c r="EH419" s="54">
        <f t="shared" si="6029"/>
        <v>-30.42842051</v>
      </c>
      <c r="EI419" s="54">
        <f t="shared" si="6029"/>
        <v>-28.27419605</v>
      </c>
      <c r="EJ419" s="54">
        <f t="shared" si="6029"/>
        <v>-26.65852771</v>
      </c>
      <c r="EK419" s="54">
        <f t="shared" si="6029"/>
        <v>-34.73686944</v>
      </c>
      <c r="EL419" s="54">
        <f t="shared" si="6029"/>
        <v>-33.65975721</v>
      </c>
      <c r="EM419" s="50">
        <f t="shared" si="39"/>
        <v>-323.1336692</v>
      </c>
      <c r="EN419" s="54">
        <f t="shared" ref="EN419:EY419" si="6030">EN363+EN391+EN335</f>
        <v>-21.12870819</v>
      </c>
      <c r="EO419" s="54">
        <f t="shared" si="6030"/>
        <v>-23.07477341</v>
      </c>
      <c r="EP419" s="54">
        <f t="shared" si="6030"/>
        <v>-25.8548666</v>
      </c>
      <c r="EQ419" s="54">
        <f t="shared" si="6030"/>
        <v>-25.8548666</v>
      </c>
      <c r="ER419" s="54">
        <f t="shared" si="6030"/>
        <v>-26.41088523</v>
      </c>
      <c r="ES419" s="54">
        <f t="shared" si="6030"/>
        <v>-20.29468023</v>
      </c>
      <c r="ET419" s="54">
        <f t="shared" si="6030"/>
        <v>-32.24908092</v>
      </c>
      <c r="EU419" s="54">
        <f t="shared" si="6030"/>
        <v>-31.41505296</v>
      </c>
      <c r="EV419" s="54">
        <f t="shared" si="6030"/>
        <v>-29.19097841</v>
      </c>
      <c r="EW419" s="54">
        <f t="shared" si="6030"/>
        <v>-27.52292251</v>
      </c>
      <c r="EX419" s="54">
        <f t="shared" si="6030"/>
        <v>-35.86320205</v>
      </c>
      <c r="EY419" s="54">
        <f t="shared" si="6030"/>
        <v>-34.75116478</v>
      </c>
      <c r="EZ419" s="51">
        <f t="shared" si="41"/>
        <v>-333.6111819</v>
      </c>
      <c r="FA419" s="54">
        <f t="shared" ref="FA419:FL419" si="6031">FA363+FA391+FA335</f>
        <v>-15.39026459</v>
      </c>
      <c r="FB419" s="54">
        <f t="shared" si="6031"/>
        <v>-16.80778897</v>
      </c>
      <c r="FC419" s="54">
        <f t="shared" si="6031"/>
        <v>-18.83282378</v>
      </c>
      <c r="FD419" s="54">
        <f t="shared" si="6031"/>
        <v>-18.83282378</v>
      </c>
      <c r="FE419" s="54">
        <f t="shared" si="6031"/>
        <v>-19.23783074</v>
      </c>
      <c r="FF419" s="54">
        <f t="shared" si="6031"/>
        <v>-14.78275415</v>
      </c>
      <c r="FG419" s="54">
        <f t="shared" si="6031"/>
        <v>-23.49040385</v>
      </c>
      <c r="FH419" s="54">
        <f t="shared" si="6031"/>
        <v>-22.88289341</v>
      </c>
      <c r="FI419" s="54">
        <f t="shared" si="6031"/>
        <v>-21.26286556</v>
      </c>
      <c r="FJ419" s="54">
        <f t="shared" si="6031"/>
        <v>-20.04784467</v>
      </c>
      <c r="FK419" s="54">
        <f t="shared" si="6031"/>
        <v>-26.12294911</v>
      </c>
      <c r="FL419" s="54">
        <f t="shared" si="6031"/>
        <v>-25.31293519</v>
      </c>
      <c r="FM419" s="51">
        <f t="shared" si="43"/>
        <v>-243.0041778</v>
      </c>
      <c r="FN419" s="2"/>
      <c r="FO419" s="2"/>
      <c r="FP419" s="10">
        <f t="shared" ref="FP419:GA419" si="6032">FP363+FP391+FP335</f>
        <v>336.0561338</v>
      </c>
      <c r="FQ419" s="10">
        <f t="shared" si="6032"/>
        <v>367.0086725</v>
      </c>
      <c r="FR419" s="10">
        <f t="shared" si="6032"/>
        <v>411.2265848</v>
      </c>
      <c r="FS419" s="10">
        <f t="shared" si="6032"/>
        <v>411.2265848</v>
      </c>
      <c r="FT419" s="10">
        <f t="shared" si="6032"/>
        <v>420.0701673</v>
      </c>
      <c r="FU419" s="10">
        <f t="shared" si="6032"/>
        <v>322.7907601</v>
      </c>
      <c r="FV419" s="10">
        <f t="shared" si="6032"/>
        <v>512.9277832</v>
      </c>
      <c r="FW419" s="10">
        <f t="shared" si="6032"/>
        <v>499.6624095</v>
      </c>
      <c r="FX419" s="10">
        <f t="shared" si="6032"/>
        <v>464.2880796</v>
      </c>
      <c r="FY419" s="10">
        <f t="shared" si="6032"/>
        <v>437.7573322</v>
      </c>
      <c r="FZ419" s="10">
        <f t="shared" si="6032"/>
        <v>570.4110693</v>
      </c>
      <c r="GA419" s="10">
        <f t="shared" si="6032"/>
        <v>552.7239043</v>
      </c>
      <c r="GB419" s="52">
        <f t="shared" si="45"/>
        <v>5306.149482</v>
      </c>
      <c r="GC419" s="10">
        <f t="shared" ref="GC419:GN419" si="6033">GC363+GC391+GC335</f>
        <v>397.1612128</v>
      </c>
      <c r="GD419" s="10">
        <f t="shared" si="6033"/>
        <v>433.7418508</v>
      </c>
      <c r="GE419" s="10">
        <f t="shared" si="6033"/>
        <v>485.9999051</v>
      </c>
      <c r="GF419" s="10">
        <f t="shared" si="6033"/>
        <v>485.9999051</v>
      </c>
      <c r="GG419" s="10">
        <f t="shared" si="6033"/>
        <v>496.4515159</v>
      </c>
      <c r="GH419" s="10">
        <f t="shared" si="6033"/>
        <v>381.4837965</v>
      </c>
      <c r="GI419" s="10">
        <f t="shared" si="6033"/>
        <v>606.19343</v>
      </c>
      <c r="GJ419" s="10">
        <f t="shared" si="6033"/>
        <v>590.5160137</v>
      </c>
      <c r="GK419" s="10">
        <f t="shared" si="6033"/>
        <v>548.7095703</v>
      </c>
      <c r="GL419" s="10">
        <f t="shared" si="6033"/>
        <v>517.3547377</v>
      </c>
      <c r="GM419" s="10">
        <f t="shared" si="6033"/>
        <v>674.1289006</v>
      </c>
      <c r="GN419" s="10">
        <f t="shared" si="6033"/>
        <v>653.2256789</v>
      </c>
      <c r="GO419" s="52">
        <f t="shared" si="47"/>
        <v>6270.966517</v>
      </c>
      <c r="GP419" s="63">
        <f t="shared" ref="GP419:HA419" si="6034">GP363+GP391+GP335</f>
        <v>505.5835991</v>
      </c>
      <c r="GQ419" s="63">
        <f t="shared" si="6034"/>
        <v>552.1505095</v>
      </c>
      <c r="GR419" s="63">
        <f t="shared" si="6034"/>
        <v>618.6746673</v>
      </c>
      <c r="GS419" s="63">
        <f t="shared" si="6034"/>
        <v>618.6746673</v>
      </c>
      <c r="GT419" s="63">
        <f t="shared" si="6034"/>
        <v>631.9794989</v>
      </c>
      <c r="GU419" s="63">
        <f t="shared" si="6034"/>
        <v>475.3161864</v>
      </c>
      <c r="GV419" s="63">
        <f t="shared" si="6034"/>
        <v>755.2969537</v>
      </c>
      <c r="GW419" s="63">
        <f t="shared" si="6034"/>
        <v>735.7634118</v>
      </c>
      <c r="GX419" s="63">
        <f t="shared" si="6034"/>
        <v>683.6739667</v>
      </c>
      <c r="GY419" s="63">
        <f t="shared" si="6034"/>
        <v>644.6068829</v>
      </c>
      <c r="GZ419" s="63">
        <f t="shared" si="6034"/>
        <v>839.942302</v>
      </c>
      <c r="HA419" s="63">
        <f t="shared" si="6034"/>
        <v>813.8975794</v>
      </c>
      <c r="HB419" s="52">
        <f t="shared" si="49"/>
        <v>7875.560225</v>
      </c>
      <c r="HC419" s="63">
        <f t="shared" ref="HC419:HN419" si="6035">HC363+HC391+HC335</f>
        <v>698.4291368</v>
      </c>
      <c r="HD419" s="63">
        <f t="shared" si="6035"/>
        <v>762.7581363</v>
      </c>
      <c r="HE419" s="63">
        <f t="shared" si="6035"/>
        <v>854.6567069</v>
      </c>
      <c r="HF419" s="63">
        <f t="shared" si="6035"/>
        <v>854.6567069</v>
      </c>
      <c r="HG419" s="63">
        <f t="shared" si="6035"/>
        <v>873.036421</v>
      </c>
      <c r="HH419" s="63">
        <f t="shared" si="6035"/>
        <v>670.8595656</v>
      </c>
      <c r="HI419" s="63">
        <f t="shared" si="6035"/>
        <v>1066.023419</v>
      </c>
      <c r="HJ419" s="63">
        <f t="shared" si="6035"/>
        <v>1038.453848</v>
      </c>
      <c r="HK419" s="63">
        <f t="shared" si="6035"/>
        <v>964.9349917</v>
      </c>
      <c r="HL419" s="63">
        <f t="shared" si="6035"/>
        <v>909.7958493</v>
      </c>
      <c r="HM419" s="63">
        <f t="shared" si="6035"/>
        <v>1185.491561</v>
      </c>
      <c r="HN419" s="63">
        <f t="shared" si="6035"/>
        <v>1148.732133</v>
      </c>
      <c r="HO419" s="52">
        <f t="shared" si="51"/>
        <v>11027.82848</v>
      </c>
      <c r="HP419" s="63">
        <f t="shared" ref="HP419:IA419" si="6036">HP363+HP391+HP335</f>
        <v>1087.131638</v>
      </c>
      <c r="HQ419" s="63">
        <f t="shared" si="6036"/>
        <v>1187.262184</v>
      </c>
      <c r="HR419" s="63">
        <f t="shared" si="6036"/>
        <v>1330.305821</v>
      </c>
      <c r="HS419" s="63">
        <f t="shared" si="6036"/>
        <v>1330.305821</v>
      </c>
      <c r="HT419" s="63">
        <f t="shared" si="6036"/>
        <v>1358.914548</v>
      </c>
      <c r="HU419" s="63">
        <f t="shared" si="6036"/>
        <v>1044.218547</v>
      </c>
      <c r="HV419" s="63">
        <f t="shared" si="6036"/>
        <v>1659.306185</v>
      </c>
      <c r="HW419" s="63">
        <f t="shared" si="6036"/>
        <v>1616.393094</v>
      </c>
      <c r="HX419" s="63">
        <f t="shared" si="6036"/>
        <v>1501.958184</v>
      </c>
      <c r="HY419" s="63">
        <f t="shared" si="6036"/>
        <v>1416.132002</v>
      </c>
      <c r="HZ419" s="63">
        <f t="shared" si="6036"/>
        <v>1845.262912</v>
      </c>
      <c r="IA419" s="63">
        <f t="shared" si="6036"/>
        <v>1788.045458</v>
      </c>
      <c r="IB419" s="52">
        <f t="shared" si="53"/>
        <v>17165.23639</v>
      </c>
      <c r="IC419" s="63">
        <f t="shared" ref="IC419:IN419" si="6037">IC363+IC391+IC335</f>
        <v>1713.709915</v>
      </c>
      <c r="ID419" s="63">
        <f t="shared" si="6037"/>
        <v>1871.551618</v>
      </c>
      <c r="IE419" s="63">
        <f t="shared" si="6037"/>
        <v>2097.039765</v>
      </c>
      <c r="IF419" s="63">
        <f t="shared" si="6037"/>
        <v>2097.039765</v>
      </c>
      <c r="IG419" s="63">
        <f t="shared" si="6037"/>
        <v>2142.137394</v>
      </c>
      <c r="IH419" s="63">
        <f t="shared" si="6037"/>
        <v>1646.063471</v>
      </c>
      <c r="II419" s="63">
        <f t="shared" si="6037"/>
        <v>2615.662502</v>
      </c>
      <c r="IJ419" s="63">
        <f t="shared" si="6037"/>
        <v>2548.016058</v>
      </c>
      <c r="IK419" s="63">
        <f t="shared" si="6037"/>
        <v>2367.625541</v>
      </c>
      <c r="IL419" s="63">
        <f t="shared" si="6037"/>
        <v>2232.332653</v>
      </c>
      <c r="IM419" s="63">
        <f t="shared" si="6037"/>
        <v>2908.797093</v>
      </c>
      <c r="IN419" s="63">
        <f t="shared" si="6037"/>
        <v>2818.601834</v>
      </c>
      <c r="IO419" s="52">
        <f t="shared" si="55"/>
        <v>27058.57761</v>
      </c>
      <c r="IP419" s="63">
        <f t="shared" ref="IP419:JA419" si="6038">IP363+IP391+IP335</f>
        <v>2802.785393</v>
      </c>
      <c r="IQ419" s="63">
        <f t="shared" si="6038"/>
        <v>3060.936679</v>
      </c>
      <c r="IR419" s="63">
        <f t="shared" si="6038"/>
        <v>3429.724231</v>
      </c>
      <c r="IS419" s="63">
        <f t="shared" si="6038"/>
        <v>3429.724231</v>
      </c>
      <c r="IT419" s="63">
        <f t="shared" si="6038"/>
        <v>3503.481741</v>
      </c>
      <c r="IU419" s="63">
        <f t="shared" si="6038"/>
        <v>2692.149127</v>
      </c>
      <c r="IV419" s="63">
        <f t="shared" si="6038"/>
        <v>4277.9356</v>
      </c>
      <c r="IW419" s="63">
        <f t="shared" si="6038"/>
        <v>4167.299334</v>
      </c>
      <c r="IX419" s="63">
        <f t="shared" si="6038"/>
        <v>3872.269293</v>
      </c>
      <c r="IY419" s="63">
        <f t="shared" si="6038"/>
        <v>3650.996762</v>
      </c>
      <c r="IZ419" s="63">
        <f t="shared" si="6038"/>
        <v>4757.359417</v>
      </c>
      <c r="JA419" s="63">
        <f t="shared" si="6038"/>
        <v>4609.844396</v>
      </c>
      <c r="JB419" s="52">
        <f t="shared" si="57"/>
        <v>44254.5062</v>
      </c>
      <c r="JC419" s="2"/>
      <c r="JD419" s="2"/>
      <c r="JE419" s="19">
        <f t="shared" si="58"/>
        <v>0</v>
      </c>
      <c r="JF419" s="19">
        <f t="shared" si="59"/>
        <v>0</v>
      </c>
      <c r="JG419" s="48">
        <f t="shared" si="60"/>
        <v>0</v>
      </c>
      <c r="JH419" s="48">
        <f t="shared" si="61"/>
        <v>0</v>
      </c>
      <c r="JI419" s="48">
        <f t="shared" si="62"/>
        <v>0</v>
      </c>
      <c r="JJ419" s="48">
        <f t="shared" si="63"/>
        <v>0</v>
      </c>
      <c r="JK419" s="48">
        <f t="shared" si="64"/>
        <v>0</v>
      </c>
    </row>
    <row r="420" ht="19.5" customHeight="1" outlineLevel="1">
      <c r="A420" s="2"/>
      <c r="B420" s="13" t="s">
        <v>24</v>
      </c>
      <c r="C420" s="10">
        <f t="shared" ref="C420:N420" si="6039">C364+C392+C336</f>
        <v>575.150482</v>
      </c>
      <c r="D420" s="10">
        <f t="shared" si="6039"/>
        <v>628.1248685</v>
      </c>
      <c r="E420" s="10">
        <f t="shared" si="6039"/>
        <v>703.8025635</v>
      </c>
      <c r="F420" s="10">
        <f t="shared" si="6039"/>
        <v>703.8025635</v>
      </c>
      <c r="G420" s="10">
        <f t="shared" si="6039"/>
        <v>718.9381025</v>
      </c>
      <c r="H420" s="10">
        <f t="shared" si="6039"/>
        <v>764.3447195</v>
      </c>
      <c r="I420" s="10">
        <f t="shared" si="6039"/>
        <v>892.996801</v>
      </c>
      <c r="J420" s="10">
        <f t="shared" si="6039"/>
        <v>855.1579535</v>
      </c>
      <c r="K420" s="10">
        <f t="shared" si="6039"/>
        <v>794.6157975</v>
      </c>
      <c r="L420" s="10">
        <f t="shared" si="6039"/>
        <v>749.2091805</v>
      </c>
      <c r="M420" s="10">
        <f t="shared" si="6039"/>
        <v>749.2091805</v>
      </c>
      <c r="N420" s="10">
        <f t="shared" si="6039"/>
        <v>945.9711874</v>
      </c>
      <c r="O420" s="10">
        <f t="shared" si="21"/>
        <v>9081.323399</v>
      </c>
      <c r="P420" s="10">
        <f t="shared" ref="P420:AA420" si="6040">P364+P392+P336</f>
        <v>620.3974635</v>
      </c>
      <c r="Q420" s="10">
        <f t="shared" si="6040"/>
        <v>677.5393351</v>
      </c>
      <c r="R420" s="10">
        <f t="shared" si="6040"/>
        <v>759.1705803</v>
      </c>
      <c r="S420" s="10">
        <f t="shared" si="6040"/>
        <v>759.1705803</v>
      </c>
      <c r="T420" s="10">
        <f t="shared" si="6040"/>
        <v>775.4968294</v>
      </c>
      <c r="U420" s="10">
        <f t="shared" si="6040"/>
        <v>824.4755765</v>
      </c>
      <c r="V420" s="10">
        <f t="shared" si="6040"/>
        <v>963.2486933</v>
      </c>
      <c r="W420" s="10">
        <f t="shared" si="6040"/>
        <v>922.4330707</v>
      </c>
      <c r="X420" s="10">
        <f t="shared" si="6040"/>
        <v>857.1280746</v>
      </c>
      <c r="Y420" s="10">
        <f t="shared" si="6040"/>
        <v>808.1493274</v>
      </c>
      <c r="Z420" s="10">
        <f t="shared" si="6040"/>
        <v>808.1493274</v>
      </c>
      <c r="AA420" s="10">
        <f t="shared" si="6040"/>
        <v>1020.390565</v>
      </c>
      <c r="AB420" s="10">
        <f t="shared" si="23"/>
        <v>9795.749424</v>
      </c>
      <c r="AC420" s="10">
        <f t="shared" ref="AC420:AN420" si="6041">AC364+AC392+AC336</f>
        <v>1001.433311</v>
      </c>
      <c r="AD420" s="10">
        <f t="shared" si="6041"/>
        <v>1093.670589</v>
      </c>
      <c r="AE420" s="10">
        <f t="shared" si="6041"/>
        <v>1225.43813</v>
      </c>
      <c r="AF420" s="10">
        <f t="shared" si="6041"/>
        <v>1225.43813</v>
      </c>
      <c r="AG420" s="10">
        <f t="shared" si="6041"/>
        <v>1251.791638</v>
      </c>
      <c r="AH420" s="10">
        <f t="shared" si="6041"/>
        <v>1330.852163</v>
      </c>
      <c r="AI420" s="10">
        <f t="shared" si="6041"/>
        <v>1554.856982</v>
      </c>
      <c r="AJ420" s="10">
        <f t="shared" si="6041"/>
        <v>1488.973212</v>
      </c>
      <c r="AK420" s="10">
        <f t="shared" si="6041"/>
        <v>1383.559179</v>
      </c>
      <c r="AL420" s="10">
        <f t="shared" si="6041"/>
        <v>1304.498655</v>
      </c>
      <c r="AM420" s="10">
        <f t="shared" si="6041"/>
        <v>1304.498655</v>
      </c>
      <c r="AN420" s="10">
        <f t="shared" si="6041"/>
        <v>1647.094261</v>
      </c>
      <c r="AO420" s="10">
        <f t="shared" si="25"/>
        <v>15812.1049</v>
      </c>
      <c r="AP420" s="10">
        <f t="shared" ref="AP420:BA420" si="6042">AP364+AP392+AP336</f>
        <v>1158.568645</v>
      </c>
      <c r="AQ420" s="10">
        <f t="shared" si="6042"/>
        <v>1265.278915</v>
      </c>
      <c r="AR420" s="10">
        <f t="shared" si="6042"/>
        <v>1417.722158</v>
      </c>
      <c r="AS420" s="10">
        <f t="shared" si="6042"/>
        <v>1417.722158</v>
      </c>
      <c r="AT420" s="10">
        <f t="shared" si="6042"/>
        <v>1448.210807</v>
      </c>
      <c r="AU420" s="10">
        <f t="shared" si="6042"/>
        <v>1539.676752</v>
      </c>
      <c r="AV420" s="10">
        <f t="shared" si="6042"/>
        <v>1798.830265</v>
      </c>
      <c r="AW420" s="10">
        <f t="shared" si="6042"/>
        <v>1722.608644</v>
      </c>
      <c r="AX420" s="10">
        <f t="shared" si="6042"/>
        <v>1600.65405</v>
      </c>
      <c r="AY420" s="10">
        <f t="shared" si="6042"/>
        <v>1509.188104</v>
      </c>
      <c r="AZ420" s="10">
        <f t="shared" si="6042"/>
        <v>1509.188104</v>
      </c>
      <c r="BA420" s="10">
        <f t="shared" si="6042"/>
        <v>1905.540535</v>
      </c>
      <c r="BB420" s="10">
        <f t="shared" si="27"/>
        <v>18293.18914</v>
      </c>
      <c r="BC420" s="10">
        <f t="shared" ref="BC420:BN420" si="6043">BC364+BC392+BC336</f>
        <v>1425.20522</v>
      </c>
      <c r="BD420" s="10">
        <f t="shared" si="6043"/>
        <v>1556.474121</v>
      </c>
      <c r="BE420" s="10">
        <f t="shared" si="6043"/>
        <v>1744.001124</v>
      </c>
      <c r="BF420" s="10">
        <f t="shared" si="6043"/>
        <v>1744.001124</v>
      </c>
      <c r="BG420" s="10">
        <f t="shared" si="6043"/>
        <v>1781.506524</v>
      </c>
      <c r="BH420" s="10">
        <f t="shared" si="6043"/>
        <v>1894.022726</v>
      </c>
      <c r="BI420" s="10">
        <f t="shared" si="6043"/>
        <v>2212.81863</v>
      </c>
      <c r="BJ420" s="10">
        <f t="shared" si="6043"/>
        <v>2119.055129</v>
      </c>
      <c r="BK420" s="10">
        <f t="shared" si="6043"/>
        <v>1969.033527</v>
      </c>
      <c r="BL420" s="10">
        <f t="shared" si="6043"/>
        <v>1856.517325</v>
      </c>
      <c r="BM420" s="10">
        <f t="shared" si="6043"/>
        <v>1856.517325</v>
      </c>
      <c r="BN420" s="10">
        <f t="shared" si="6043"/>
        <v>2344.087532</v>
      </c>
      <c r="BO420" s="10">
        <f t="shared" si="29"/>
        <v>22503.24031</v>
      </c>
      <c r="BP420" s="10">
        <f t="shared" ref="BP420:CA420" si="6044">BP364+BP392+BP336</f>
        <v>1745.486596</v>
      </c>
      <c r="BQ420" s="10">
        <f t="shared" si="6044"/>
        <v>1906.255099</v>
      </c>
      <c r="BR420" s="10">
        <f t="shared" si="6044"/>
        <v>2135.924388</v>
      </c>
      <c r="BS420" s="10">
        <f t="shared" si="6044"/>
        <v>2135.924388</v>
      </c>
      <c r="BT420" s="10">
        <f t="shared" si="6044"/>
        <v>2181.858245</v>
      </c>
      <c r="BU420" s="10">
        <f t="shared" si="6044"/>
        <v>2319.659819</v>
      </c>
      <c r="BV420" s="10">
        <f t="shared" si="6044"/>
        <v>2710.09761</v>
      </c>
      <c r="BW420" s="10">
        <f t="shared" si="6044"/>
        <v>2595.262966</v>
      </c>
      <c r="BX420" s="10">
        <f t="shared" si="6044"/>
        <v>2411.527534</v>
      </c>
      <c r="BY420" s="10">
        <f t="shared" si="6044"/>
        <v>2273.725961</v>
      </c>
      <c r="BZ420" s="10">
        <f t="shared" si="6044"/>
        <v>2273.725961</v>
      </c>
      <c r="CA420" s="10">
        <f t="shared" si="6044"/>
        <v>2870.866112</v>
      </c>
      <c r="CB420" s="10">
        <f t="shared" si="31"/>
        <v>27560.31468</v>
      </c>
      <c r="CC420" s="10">
        <f t="shared" ref="CC420:CN420" si="6045">CC364+CC392+CC336</f>
        <v>2270.046275</v>
      </c>
      <c r="CD420" s="10">
        <f t="shared" si="6045"/>
        <v>2479.129485</v>
      </c>
      <c r="CE420" s="10">
        <f t="shared" si="6045"/>
        <v>2777.819784</v>
      </c>
      <c r="CF420" s="10">
        <f t="shared" si="6045"/>
        <v>2777.819784</v>
      </c>
      <c r="CG420" s="10">
        <f t="shared" si="6045"/>
        <v>2837.557844</v>
      </c>
      <c r="CH420" s="10">
        <f t="shared" si="6045"/>
        <v>3016.772023</v>
      </c>
      <c r="CI420" s="10">
        <f t="shared" si="6045"/>
        <v>3524.545532</v>
      </c>
      <c r="CJ420" s="10">
        <f t="shared" si="6045"/>
        <v>3375.200383</v>
      </c>
      <c r="CK420" s="10">
        <f t="shared" si="6045"/>
        <v>3136.248143</v>
      </c>
      <c r="CL420" s="10">
        <f t="shared" si="6045"/>
        <v>2957.033964</v>
      </c>
      <c r="CM420" s="10">
        <f t="shared" si="6045"/>
        <v>2957.033964</v>
      </c>
      <c r="CN420" s="10">
        <f t="shared" si="6045"/>
        <v>3733.628742</v>
      </c>
      <c r="CO420" s="10">
        <f t="shared" si="33"/>
        <v>35842.83592</v>
      </c>
      <c r="CP420" s="2"/>
      <c r="CQ420" s="2"/>
      <c r="CR420" s="48">
        <f>O420-'ОПУ БС'!C420</f>
        <v>0</v>
      </c>
      <c r="CS420" s="48">
        <f>AB420-'ОПУ БС'!D420</f>
        <v>0</v>
      </c>
      <c r="CT420" s="48">
        <f>AO420-'ОПУ БС'!E420</f>
        <v>0</v>
      </c>
      <c r="CU420" s="48">
        <f>BB420-'ОПУ БС'!F420</f>
        <v>0</v>
      </c>
      <c r="CV420" s="48">
        <f>BO420-'ОПУ БС'!G420</f>
        <v>0</v>
      </c>
      <c r="CW420" s="48">
        <f>CB420-'ОПУ БС'!H420</f>
        <v>0</v>
      </c>
      <c r="CX420" s="48">
        <f>CO420-'ОПУ БС'!I420</f>
        <v>0</v>
      </c>
      <c r="CY420" s="2"/>
      <c r="CZ420" s="2"/>
      <c r="DA420" s="54">
        <f t="shared" ref="DA420:DL420" si="6046">DA364+DA392+DA336</f>
        <v>0</v>
      </c>
      <c r="DB420" s="54">
        <f t="shared" si="6046"/>
        <v>0</v>
      </c>
      <c r="DC420" s="54">
        <f t="shared" si="6046"/>
        <v>0</v>
      </c>
      <c r="DD420" s="54">
        <f t="shared" si="6046"/>
        <v>0</v>
      </c>
      <c r="DE420" s="54">
        <f t="shared" si="6046"/>
        <v>0</v>
      </c>
      <c r="DF420" s="54">
        <f t="shared" si="6046"/>
        <v>-20.80529482</v>
      </c>
      <c r="DG420" s="54">
        <f t="shared" si="6046"/>
        <v>-24.30717613</v>
      </c>
      <c r="DH420" s="54">
        <f t="shared" si="6046"/>
        <v>-23.27721104</v>
      </c>
      <c r="DI420" s="54">
        <f t="shared" si="6046"/>
        <v>-21.62926689</v>
      </c>
      <c r="DJ420" s="54">
        <f t="shared" si="6046"/>
        <v>-20.39330878</v>
      </c>
      <c r="DK420" s="54">
        <f t="shared" si="6046"/>
        <v>-20.39330878</v>
      </c>
      <c r="DL420" s="54">
        <f t="shared" si="6046"/>
        <v>-25.74912725</v>
      </c>
      <c r="DM420" s="55">
        <f t="shared" si="35"/>
        <v>-156.5546937</v>
      </c>
      <c r="DN420" s="54">
        <f t="shared" ref="DN420:DY420" si="6047">DN364+DN392+DN336</f>
        <v>-21.14897213</v>
      </c>
      <c r="DO420" s="54">
        <f t="shared" si="6047"/>
        <v>-23.09690377</v>
      </c>
      <c r="DP420" s="54">
        <f t="shared" si="6047"/>
        <v>-25.87966326</v>
      </c>
      <c r="DQ420" s="54">
        <f t="shared" si="6047"/>
        <v>-25.87966326</v>
      </c>
      <c r="DR420" s="54">
        <f t="shared" si="6047"/>
        <v>-26.43621516</v>
      </c>
      <c r="DS420" s="54">
        <f t="shared" si="6047"/>
        <v>-28.10587086</v>
      </c>
      <c r="DT420" s="54">
        <f t="shared" si="6047"/>
        <v>-32.83656199</v>
      </c>
      <c r="DU420" s="54">
        <f t="shared" si="6047"/>
        <v>-31.44518224</v>
      </c>
      <c r="DV420" s="54">
        <f t="shared" si="6047"/>
        <v>-29.21897465</v>
      </c>
      <c r="DW420" s="54">
        <f t="shared" si="6047"/>
        <v>-27.54931896</v>
      </c>
      <c r="DX420" s="54">
        <f t="shared" si="6047"/>
        <v>-27.54931896</v>
      </c>
      <c r="DY420" s="54">
        <f t="shared" si="6047"/>
        <v>-34.78449363</v>
      </c>
      <c r="DZ420" s="50">
        <f t="shared" si="37"/>
        <v>-333.9311389</v>
      </c>
      <c r="EA420" s="54">
        <f t="shared" ref="EA420:EL420" si="6048">EA364+EA392+EA336</f>
        <v>-20.43561966</v>
      </c>
      <c r="EB420" s="54">
        <f t="shared" si="6048"/>
        <v>-22.31784778</v>
      </c>
      <c r="EC420" s="54">
        <f t="shared" si="6048"/>
        <v>-25.00674511</v>
      </c>
      <c r="ED420" s="54">
        <f t="shared" si="6048"/>
        <v>-25.00674511</v>
      </c>
      <c r="EE420" s="54">
        <f t="shared" si="6048"/>
        <v>-25.54452457</v>
      </c>
      <c r="EF420" s="54">
        <f t="shared" si="6048"/>
        <v>-27.15786297</v>
      </c>
      <c r="EG420" s="54">
        <f t="shared" si="6048"/>
        <v>-31.72898841</v>
      </c>
      <c r="EH420" s="54">
        <f t="shared" si="6048"/>
        <v>-30.38453975</v>
      </c>
      <c r="EI420" s="54">
        <f t="shared" si="6048"/>
        <v>-28.23342189</v>
      </c>
      <c r="EJ420" s="54">
        <f t="shared" si="6048"/>
        <v>-26.6200835</v>
      </c>
      <c r="EK420" s="54">
        <f t="shared" si="6048"/>
        <v>-26.6200835</v>
      </c>
      <c r="EL420" s="54">
        <f t="shared" si="6048"/>
        <v>-33.61121654</v>
      </c>
      <c r="EM420" s="50">
        <f t="shared" si="39"/>
        <v>-322.6676788</v>
      </c>
      <c r="EN420" s="54">
        <f t="shared" ref="EN420:EY420" si="6049">EN364+EN392+EN336</f>
        <v>-17.03648102</v>
      </c>
      <c r="EO420" s="54">
        <f t="shared" si="6049"/>
        <v>-18.60563058</v>
      </c>
      <c r="EP420" s="54">
        <f t="shared" si="6049"/>
        <v>-20.84727282</v>
      </c>
      <c r="EQ420" s="54">
        <f t="shared" si="6049"/>
        <v>-20.84727282</v>
      </c>
      <c r="ER420" s="54">
        <f t="shared" si="6049"/>
        <v>-21.29560127</v>
      </c>
      <c r="ES420" s="54">
        <f t="shared" si="6049"/>
        <v>-22.64058662</v>
      </c>
      <c r="ET420" s="54">
        <f t="shared" si="6049"/>
        <v>-26.45137842</v>
      </c>
      <c r="EU420" s="54">
        <f t="shared" si="6049"/>
        <v>-25.3305573</v>
      </c>
      <c r="EV420" s="54">
        <f t="shared" si="6049"/>
        <v>-23.53724351</v>
      </c>
      <c r="EW420" s="54">
        <f t="shared" si="6049"/>
        <v>-22.19225817</v>
      </c>
      <c r="EX420" s="54">
        <f t="shared" si="6049"/>
        <v>-22.19225817</v>
      </c>
      <c r="EY420" s="54">
        <f t="shared" si="6049"/>
        <v>-28.02052799</v>
      </c>
      <c r="EZ420" s="51">
        <f t="shared" si="41"/>
        <v>-268.9970687</v>
      </c>
      <c r="FA420" s="54">
        <f t="shared" ref="FA420:FL420" si="6050">FA364+FA392+FA336</f>
        <v>-10.36182523</v>
      </c>
      <c r="FB420" s="54">
        <f t="shared" si="6050"/>
        <v>-11.31620387</v>
      </c>
      <c r="FC420" s="54">
        <f t="shared" si="6050"/>
        <v>-12.67960193</v>
      </c>
      <c r="FD420" s="54">
        <f t="shared" si="6050"/>
        <v>-12.67960193</v>
      </c>
      <c r="FE420" s="54">
        <f t="shared" si="6050"/>
        <v>-12.95228154</v>
      </c>
      <c r="FF420" s="54">
        <f t="shared" si="6050"/>
        <v>-13.77032037</v>
      </c>
      <c r="FG420" s="54">
        <f t="shared" si="6050"/>
        <v>-16.08809707</v>
      </c>
      <c r="FH420" s="54">
        <f t="shared" si="6050"/>
        <v>-15.40639804</v>
      </c>
      <c r="FI420" s="54">
        <f t="shared" si="6050"/>
        <v>-14.31567959</v>
      </c>
      <c r="FJ420" s="54">
        <f t="shared" si="6050"/>
        <v>-13.49764076</v>
      </c>
      <c r="FK420" s="54">
        <f t="shared" si="6050"/>
        <v>-13.49764076</v>
      </c>
      <c r="FL420" s="54">
        <f t="shared" si="6050"/>
        <v>-17.04247571</v>
      </c>
      <c r="FM420" s="51">
        <f t="shared" si="43"/>
        <v>-163.6077668</v>
      </c>
      <c r="FN420" s="2"/>
      <c r="FO420" s="2"/>
      <c r="FP420" s="10">
        <f t="shared" ref="FP420:GA420" si="6051">FP364+FP392+FP336</f>
        <v>575.150482</v>
      </c>
      <c r="FQ420" s="10">
        <f t="shared" si="6051"/>
        <v>628.1248685</v>
      </c>
      <c r="FR420" s="10">
        <f t="shared" si="6051"/>
        <v>703.8025635</v>
      </c>
      <c r="FS420" s="10">
        <f t="shared" si="6051"/>
        <v>703.8025635</v>
      </c>
      <c r="FT420" s="10">
        <f t="shared" si="6051"/>
        <v>718.9381025</v>
      </c>
      <c r="FU420" s="10">
        <f t="shared" si="6051"/>
        <v>764.3447195</v>
      </c>
      <c r="FV420" s="10">
        <f t="shared" si="6051"/>
        <v>892.996801</v>
      </c>
      <c r="FW420" s="10">
        <f t="shared" si="6051"/>
        <v>855.1579535</v>
      </c>
      <c r="FX420" s="10">
        <f t="shared" si="6051"/>
        <v>794.6157975</v>
      </c>
      <c r="FY420" s="10">
        <f t="shared" si="6051"/>
        <v>749.2091805</v>
      </c>
      <c r="FZ420" s="10">
        <f t="shared" si="6051"/>
        <v>749.2091805</v>
      </c>
      <c r="GA420" s="10">
        <f t="shared" si="6051"/>
        <v>945.9711874</v>
      </c>
      <c r="GB420" s="52">
        <f t="shared" si="45"/>
        <v>9081.323399</v>
      </c>
      <c r="GC420" s="10">
        <f t="shared" ref="GC420:GN420" si="6052">GC364+GC392+GC336</f>
        <v>620.3974635</v>
      </c>
      <c r="GD420" s="10">
        <f t="shared" si="6052"/>
        <v>677.5393351</v>
      </c>
      <c r="GE420" s="10">
        <f t="shared" si="6052"/>
        <v>759.1705803</v>
      </c>
      <c r="GF420" s="10">
        <f t="shared" si="6052"/>
        <v>759.1705803</v>
      </c>
      <c r="GG420" s="10">
        <f t="shared" si="6052"/>
        <v>775.4968294</v>
      </c>
      <c r="GH420" s="10">
        <f t="shared" si="6052"/>
        <v>824.4755765</v>
      </c>
      <c r="GI420" s="10">
        <f t="shared" si="6052"/>
        <v>963.2486933</v>
      </c>
      <c r="GJ420" s="10">
        <f t="shared" si="6052"/>
        <v>922.4330707</v>
      </c>
      <c r="GK420" s="10">
        <f t="shared" si="6052"/>
        <v>857.1280746</v>
      </c>
      <c r="GL420" s="10">
        <f t="shared" si="6052"/>
        <v>808.1493274</v>
      </c>
      <c r="GM420" s="10">
        <f t="shared" si="6052"/>
        <v>808.1493274</v>
      </c>
      <c r="GN420" s="10">
        <f t="shared" si="6052"/>
        <v>1020.390565</v>
      </c>
      <c r="GO420" s="52">
        <f t="shared" si="47"/>
        <v>9795.749424</v>
      </c>
      <c r="GP420" s="63">
        <f t="shared" ref="GP420:HA420" si="6053">GP364+GP392+GP336</f>
        <v>1001.433311</v>
      </c>
      <c r="GQ420" s="63">
        <f t="shared" si="6053"/>
        <v>1093.670589</v>
      </c>
      <c r="GR420" s="63">
        <f t="shared" si="6053"/>
        <v>1225.43813</v>
      </c>
      <c r="GS420" s="63">
        <f t="shared" si="6053"/>
        <v>1225.43813</v>
      </c>
      <c r="GT420" s="63">
        <f t="shared" si="6053"/>
        <v>1251.791638</v>
      </c>
      <c r="GU420" s="63">
        <f t="shared" si="6053"/>
        <v>1310.046868</v>
      </c>
      <c r="GV420" s="63">
        <f t="shared" si="6053"/>
        <v>1530.549806</v>
      </c>
      <c r="GW420" s="63">
        <f t="shared" si="6053"/>
        <v>1465.696001</v>
      </c>
      <c r="GX420" s="63">
        <f t="shared" si="6053"/>
        <v>1361.929912</v>
      </c>
      <c r="GY420" s="63">
        <f t="shared" si="6053"/>
        <v>1284.105346</v>
      </c>
      <c r="GZ420" s="63">
        <f t="shared" si="6053"/>
        <v>1284.105346</v>
      </c>
      <c r="HA420" s="63">
        <f t="shared" si="6053"/>
        <v>1621.345134</v>
      </c>
      <c r="HB420" s="52">
        <f t="shared" si="49"/>
        <v>15655.55021</v>
      </c>
      <c r="HC420" s="63">
        <f t="shared" ref="HC420:HN420" si="6054">HC364+HC392+HC336</f>
        <v>1137.419673</v>
      </c>
      <c r="HD420" s="63">
        <f t="shared" si="6054"/>
        <v>1242.182012</v>
      </c>
      <c r="HE420" s="63">
        <f t="shared" si="6054"/>
        <v>1391.842495</v>
      </c>
      <c r="HF420" s="63">
        <f t="shared" si="6054"/>
        <v>1391.842495</v>
      </c>
      <c r="HG420" s="63">
        <f t="shared" si="6054"/>
        <v>1421.774592</v>
      </c>
      <c r="HH420" s="63">
        <f t="shared" si="6054"/>
        <v>1511.570882</v>
      </c>
      <c r="HI420" s="63">
        <f t="shared" si="6054"/>
        <v>1765.993703</v>
      </c>
      <c r="HJ420" s="63">
        <f t="shared" si="6054"/>
        <v>1691.163462</v>
      </c>
      <c r="HK420" s="63">
        <f t="shared" si="6054"/>
        <v>1571.435075</v>
      </c>
      <c r="HL420" s="63">
        <f t="shared" si="6054"/>
        <v>1481.638785</v>
      </c>
      <c r="HM420" s="63">
        <f t="shared" si="6054"/>
        <v>1481.638785</v>
      </c>
      <c r="HN420" s="63">
        <f t="shared" si="6054"/>
        <v>1870.756042</v>
      </c>
      <c r="HO420" s="52">
        <f t="shared" si="51"/>
        <v>17959.258</v>
      </c>
      <c r="HP420" s="63">
        <f t="shared" ref="HP420:IA420" si="6055">HP364+HP392+HP336</f>
        <v>1404.7696</v>
      </c>
      <c r="HQ420" s="63">
        <f t="shared" si="6055"/>
        <v>1534.156274</v>
      </c>
      <c r="HR420" s="63">
        <f t="shared" si="6055"/>
        <v>1718.994379</v>
      </c>
      <c r="HS420" s="63">
        <f t="shared" si="6055"/>
        <v>1718.994379</v>
      </c>
      <c r="HT420" s="63">
        <f t="shared" si="6055"/>
        <v>1755.962</v>
      </c>
      <c r="HU420" s="63">
        <f t="shared" si="6055"/>
        <v>1866.864863</v>
      </c>
      <c r="HV420" s="63">
        <f t="shared" si="6055"/>
        <v>2181.089642</v>
      </c>
      <c r="HW420" s="63">
        <f t="shared" si="6055"/>
        <v>2088.670589</v>
      </c>
      <c r="HX420" s="63">
        <f t="shared" si="6055"/>
        <v>1940.800105</v>
      </c>
      <c r="HY420" s="63">
        <f t="shared" si="6055"/>
        <v>1829.897242</v>
      </c>
      <c r="HZ420" s="63">
        <f t="shared" si="6055"/>
        <v>1829.897242</v>
      </c>
      <c r="IA420" s="63">
        <f t="shared" si="6055"/>
        <v>2310.476316</v>
      </c>
      <c r="IB420" s="52">
        <f t="shared" si="53"/>
        <v>22180.57263</v>
      </c>
      <c r="IC420" s="63">
        <f t="shared" ref="IC420:IN420" si="6056">IC364+IC392+IC336</f>
        <v>1728.450115</v>
      </c>
      <c r="ID420" s="63">
        <f t="shared" si="6056"/>
        <v>1887.649468</v>
      </c>
      <c r="IE420" s="63">
        <f t="shared" si="6056"/>
        <v>2115.077115</v>
      </c>
      <c r="IF420" s="63">
        <f t="shared" si="6056"/>
        <v>2115.077115</v>
      </c>
      <c r="IG420" s="63">
        <f t="shared" si="6056"/>
        <v>2160.562644</v>
      </c>
      <c r="IH420" s="63">
        <f t="shared" si="6056"/>
        <v>2297.019232</v>
      </c>
      <c r="II420" s="63">
        <f t="shared" si="6056"/>
        <v>2683.646232</v>
      </c>
      <c r="IJ420" s="63">
        <f t="shared" si="6056"/>
        <v>2569.932408</v>
      </c>
      <c r="IK420" s="63">
        <f t="shared" si="6056"/>
        <v>2387.990291</v>
      </c>
      <c r="IL420" s="63">
        <f t="shared" si="6056"/>
        <v>2251.533703</v>
      </c>
      <c r="IM420" s="63">
        <f t="shared" si="6056"/>
        <v>2251.533703</v>
      </c>
      <c r="IN420" s="63">
        <f t="shared" si="6056"/>
        <v>2842.845584</v>
      </c>
      <c r="IO420" s="52">
        <f t="shared" si="55"/>
        <v>27291.31761</v>
      </c>
      <c r="IP420" s="63">
        <f t="shared" ref="IP420:JA420" si="6057">IP364+IP392+IP336</f>
        <v>2259.68445</v>
      </c>
      <c r="IQ420" s="63">
        <f t="shared" si="6057"/>
        <v>2467.813281</v>
      </c>
      <c r="IR420" s="63">
        <f t="shared" si="6057"/>
        <v>2765.140182</v>
      </c>
      <c r="IS420" s="63">
        <f t="shared" si="6057"/>
        <v>2765.140182</v>
      </c>
      <c r="IT420" s="63">
        <f t="shared" si="6057"/>
        <v>2824.605562</v>
      </c>
      <c r="IU420" s="63">
        <f t="shared" si="6057"/>
        <v>3003.001703</v>
      </c>
      <c r="IV420" s="63">
        <f t="shared" si="6057"/>
        <v>3508.457435</v>
      </c>
      <c r="IW420" s="63">
        <f t="shared" si="6057"/>
        <v>3359.793985</v>
      </c>
      <c r="IX420" s="63">
        <f t="shared" si="6057"/>
        <v>3121.932464</v>
      </c>
      <c r="IY420" s="63">
        <f t="shared" si="6057"/>
        <v>2943.536323</v>
      </c>
      <c r="IZ420" s="63">
        <f t="shared" si="6057"/>
        <v>2943.536323</v>
      </c>
      <c r="JA420" s="63">
        <f t="shared" si="6057"/>
        <v>3716.586266</v>
      </c>
      <c r="JB420" s="52">
        <f t="shared" si="57"/>
        <v>35679.22816</v>
      </c>
      <c r="JC420" s="2"/>
      <c r="JD420" s="2"/>
      <c r="JE420" s="19">
        <f t="shared" si="58"/>
        <v>0</v>
      </c>
      <c r="JF420" s="19">
        <f t="shared" si="59"/>
        <v>0</v>
      </c>
      <c r="JG420" s="48">
        <f t="shared" si="60"/>
        <v>0</v>
      </c>
      <c r="JH420" s="48">
        <f t="shared" si="61"/>
        <v>0</v>
      </c>
      <c r="JI420" s="48">
        <f t="shared" si="62"/>
        <v>0</v>
      </c>
      <c r="JJ420" s="48">
        <f t="shared" si="63"/>
        <v>0</v>
      </c>
      <c r="JK420" s="48">
        <f t="shared" si="64"/>
        <v>0</v>
      </c>
    </row>
    <row r="421" ht="19.5" customHeight="1" outlineLevel="1">
      <c r="A421" s="2"/>
      <c r="B421" s="13" t="s">
        <v>25</v>
      </c>
      <c r="C421" s="10">
        <f t="shared" ref="C421:N421" si="6058">C365+C393+C337</f>
        <v>162.6915961</v>
      </c>
      <c r="D421" s="10">
        <f t="shared" si="6058"/>
        <v>177.6763484</v>
      </c>
      <c r="E421" s="10">
        <f t="shared" si="6058"/>
        <v>199.0831373</v>
      </c>
      <c r="F421" s="10">
        <f t="shared" si="6058"/>
        <v>199.0831373</v>
      </c>
      <c r="G421" s="10">
        <f t="shared" si="6058"/>
        <v>203.3644951</v>
      </c>
      <c r="H421" s="10">
        <f t="shared" si="6058"/>
        <v>216.2085685</v>
      </c>
      <c r="I421" s="10">
        <f t="shared" si="6058"/>
        <v>248.318752</v>
      </c>
      <c r="J421" s="10">
        <f t="shared" si="6058"/>
        <v>190.5204218</v>
      </c>
      <c r="K421" s="10">
        <f t="shared" si="6058"/>
        <v>224.7712841</v>
      </c>
      <c r="L421" s="10">
        <f t="shared" si="6058"/>
        <v>211.9272107</v>
      </c>
      <c r="M421" s="10">
        <f t="shared" si="6058"/>
        <v>267.584862</v>
      </c>
      <c r="N421" s="10">
        <f t="shared" si="6058"/>
        <v>267.584862</v>
      </c>
      <c r="O421" s="10">
        <f t="shared" si="21"/>
        <v>2568.814675</v>
      </c>
      <c r="P421" s="10">
        <f t="shared" ref="P421:AA421" si="6059">P365+P393+P337</f>
        <v>181.2631796</v>
      </c>
      <c r="Q421" s="10">
        <f t="shared" si="6059"/>
        <v>197.9584725</v>
      </c>
      <c r="R421" s="10">
        <f t="shared" si="6059"/>
        <v>221.8088909</v>
      </c>
      <c r="S421" s="10">
        <f t="shared" si="6059"/>
        <v>221.8088909</v>
      </c>
      <c r="T421" s="10">
        <f t="shared" si="6059"/>
        <v>226.5789745</v>
      </c>
      <c r="U421" s="10">
        <f t="shared" si="6059"/>
        <v>240.8892256</v>
      </c>
      <c r="V421" s="10">
        <f t="shared" si="6059"/>
        <v>276.6648531</v>
      </c>
      <c r="W421" s="10">
        <f t="shared" si="6059"/>
        <v>212.2687235</v>
      </c>
      <c r="X421" s="10">
        <f t="shared" si="6059"/>
        <v>250.4293929</v>
      </c>
      <c r="Y421" s="10">
        <f t="shared" si="6059"/>
        <v>236.1191419</v>
      </c>
      <c r="Z421" s="10">
        <f t="shared" si="6059"/>
        <v>298.1302297</v>
      </c>
      <c r="AA421" s="10">
        <f t="shared" si="6059"/>
        <v>298.1302297</v>
      </c>
      <c r="AB421" s="10">
        <f t="shared" si="23"/>
        <v>2862.050205</v>
      </c>
      <c r="AC421" s="10">
        <f t="shared" ref="AC421:AN421" si="6060">AC365+AC393+AC337</f>
        <v>211.1491458</v>
      </c>
      <c r="AD421" s="10">
        <f t="shared" si="6060"/>
        <v>230.5970935</v>
      </c>
      <c r="AE421" s="10">
        <f t="shared" si="6060"/>
        <v>258.3798758</v>
      </c>
      <c r="AF421" s="10">
        <f t="shared" si="6060"/>
        <v>258.3798758</v>
      </c>
      <c r="AG421" s="10">
        <f t="shared" si="6060"/>
        <v>263.9364323</v>
      </c>
      <c r="AH421" s="10">
        <f t="shared" si="6060"/>
        <v>280.6061017</v>
      </c>
      <c r="AI421" s="10">
        <f t="shared" si="6060"/>
        <v>322.2802752</v>
      </c>
      <c r="AJ421" s="10">
        <f t="shared" si="6060"/>
        <v>247.2667629</v>
      </c>
      <c r="AK421" s="10">
        <f t="shared" si="6060"/>
        <v>291.7192146</v>
      </c>
      <c r="AL421" s="10">
        <f t="shared" si="6060"/>
        <v>275.0495452</v>
      </c>
      <c r="AM421" s="10">
        <f t="shared" si="6060"/>
        <v>347.2847793</v>
      </c>
      <c r="AN421" s="10">
        <f t="shared" si="6060"/>
        <v>347.2847793</v>
      </c>
      <c r="AO421" s="10">
        <f t="shared" si="25"/>
        <v>3333.933881</v>
      </c>
      <c r="AP421" s="10">
        <f t="shared" ref="AP421:BA421" si="6061">AP365+AP393+AP337</f>
        <v>271.873874</v>
      </c>
      <c r="AQ421" s="10">
        <f t="shared" si="6061"/>
        <v>296.9148887</v>
      </c>
      <c r="AR421" s="10">
        <f t="shared" si="6061"/>
        <v>332.6877669</v>
      </c>
      <c r="AS421" s="10">
        <f t="shared" si="6061"/>
        <v>332.6877669</v>
      </c>
      <c r="AT421" s="10">
        <f t="shared" si="6061"/>
        <v>339.8423425</v>
      </c>
      <c r="AU421" s="10">
        <f t="shared" si="6061"/>
        <v>361.3060694</v>
      </c>
      <c r="AV421" s="10">
        <f t="shared" si="6061"/>
        <v>414.9653867</v>
      </c>
      <c r="AW421" s="10">
        <f t="shared" si="6061"/>
        <v>318.3786156</v>
      </c>
      <c r="AX421" s="10">
        <f t="shared" si="6061"/>
        <v>375.6152207</v>
      </c>
      <c r="AY421" s="10">
        <f t="shared" si="6061"/>
        <v>354.1514938</v>
      </c>
      <c r="AZ421" s="10">
        <f t="shared" si="6061"/>
        <v>447.160977</v>
      </c>
      <c r="BA421" s="10">
        <f t="shared" si="6061"/>
        <v>447.160977</v>
      </c>
      <c r="BB421" s="10">
        <f t="shared" si="27"/>
        <v>4292.745379</v>
      </c>
      <c r="BC421" s="10">
        <f t="shared" ref="BC421:BN421" si="6062">BC365+BC393+BC337</f>
        <v>382.1235431</v>
      </c>
      <c r="BD421" s="10">
        <f t="shared" si="6062"/>
        <v>417.3191326</v>
      </c>
      <c r="BE421" s="10">
        <f t="shared" si="6062"/>
        <v>467.5985462</v>
      </c>
      <c r="BF421" s="10">
        <f t="shared" si="6062"/>
        <v>467.5985462</v>
      </c>
      <c r="BG421" s="10">
        <f t="shared" si="6062"/>
        <v>477.6544289</v>
      </c>
      <c r="BH421" s="10">
        <f t="shared" si="6062"/>
        <v>507.822077</v>
      </c>
      <c r="BI421" s="10">
        <f t="shared" si="6062"/>
        <v>583.2411974</v>
      </c>
      <c r="BJ421" s="10">
        <f t="shared" si="6062"/>
        <v>447.4867807</v>
      </c>
      <c r="BK421" s="10">
        <f t="shared" si="6062"/>
        <v>527.9338424</v>
      </c>
      <c r="BL421" s="10">
        <f t="shared" si="6062"/>
        <v>497.7661943</v>
      </c>
      <c r="BM421" s="10">
        <f t="shared" si="6062"/>
        <v>628.4926696</v>
      </c>
      <c r="BN421" s="10">
        <f t="shared" si="6062"/>
        <v>628.4926696</v>
      </c>
      <c r="BO421" s="10">
        <f t="shared" si="29"/>
        <v>6033.529628</v>
      </c>
      <c r="BP421" s="10">
        <f t="shared" ref="BP421:CA421" si="6063">BP365+BP393+BP337</f>
        <v>543.0537644</v>
      </c>
      <c r="BQ421" s="10">
        <f t="shared" si="6063"/>
        <v>593.0718743</v>
      </c>
      <c r="BR421" s="10">
        <f t="shared" si="6063"/>
        <v>664.526317</v>
      </c>
      <c r="BS421" s="10">
        <f t="shared" si="6063"/>
        <v>664.526317</v>
      </c>
      <c r="BT421" s="10">
        <f t="shared" si="6063"/>
        <v>678.8172055</v>
      </c>
      <c r="BU421" s="10">
        <f t="shared" si="6063"/>
        <v>721.6898712</v>
      </c>
      <c r="BV421" s="10">
        <f t="shared" si="6063"/>
        <v>828.8715352</v>
      </c>
      <c r="BW421" s="10">
        <f t="shared" si="6063"/>
        <v>635.9445399</v>
      </c>
      <c r="BX421" s="10">
        <f t="shared" si="6063"/>
        <v>750.2716482</v>
      </c>
      <c r="BY421" s="10">
        <f t="shared" si="6063"/>
        <v>707.3989826</v>
      </c>
      <c r="BZ421" s="10">
        <f t="shared" si="6063"/>
        <v>893.1805336</v>
      </c>
      <c r="CA421" s="10">
        <f t="shared" si="6063"/>
        <v>893.1805336</v>
      </c>
      <c r="CB421" s="10">
        <f t="shared" si="31"/>
        <v>8574.533123</v>
      </c>
      <c r="CC421" s="10">
        <f t="shared" ref="CC421:CN421" si="6064">CC365+CC393+CC337</f>
        <v>810.1262982</v>
      </c>
      <c r="CD421" s="10">
        <f t="shared" si="6064"/>
        <v>884.743194</v>
      </c>
      <c r="CE421" s="10">
        <f t="shared" si="6064"/>
        <v>991.3387596</v>
      </c>
      <c r="CF421" s="10">
        <f t="shared" si="6064"/>
        <v>991.3387596</v>
      </c>
      <c r="CG421" s="10">
        <f t="shared" si="6064"/>
        <v>1012.657873</v>
      </c>
      <c r="CH421" s="10">
        <f t="shared" si="6064"/>
        <v>1076.615212</v>
      </c>
      <c r="CI421" s="10">
        <f t="shared" si="6064"/>
        <v>1236.50856</v>
      </c>
      <c r="CJ421" s="10">
        <f t="shared" si="6064"/>
        <v>948.7005334</v>
      </c>
      <c r="CK421" s="10">
        <f t="shared" si="6064"/>
        <v>1119.253438</v>
      </c>
      <c r="CL421" s="10">
        <f t="shared" si="6064"/>
        <v>1055.296099</v>
      </c>
      <c r="CM421" s="10">
        <f t="shared" si="6064"/>
        <v>1332.444569</v>
      </c>
      <c r="CN421" s="10">
        <f t="shared" si="6064"/>
        <v>1332.444569</v>
      </c>
      <c r="CO421" s="10">
        <f t="shared" si="33"/>
        <v>12791.46787</v>
      </c>
      <c r="CP421" s="2"/>
      <c r="CQ421" s="2"/>
      <c r="CR421" s="48">
        <f>O421-'ОПУ БС'!C421</f>
        <v>0</v>
      </c>
      <c r="CS421" s="48">
        <f>AB421-'ОПУ БС'!D421</f>
        <v>0</v>
      </c>
      <c r="CT421" s="48">
        <f>AO421-'ОПУ БС'!E421</f>
        <v>0</v>
      </c>
      <c r="CU421" s="48">
        <f>BB421-'ОПУ БС'!F421</f>
        <v>0</v>
      </c>
      <c r="CV421" s="48">
        <f>BO421-'ОПУ БС'!G421</f>
        <v>0</v>
      </c>
      <c r="CW421" s="48">
        <f>CB421-'ОПУ БС'!H421</f>
        <v>0</v>
      </c>
      <c r="CX421" s="48">
        <f>CO421-'ОПУ БС'!I421</f>
        <v>0</v>
      </c>
      <c r="CY421" s="2"/>
      <c r="CZ421" s="2"/>
      <c r="DA421" s="54">
        <f t="shared" ref="DA421:DL421" si="6065">DA365+DA393+DA337</f>
        <v>0</v>
      </c>
      <c r="DB421" s="54">
        <f t="shared" si="6065"/>
        <v>0</v>
      </c>
      <c r="DC421" s="54">
        <f t="shared" si="6065"/>
        <v>0</v>
      </c>
      <c r="DD421" s="54">
        <f t="shared" si="6065"/>
        <v>0</v>
      </c>
      <c r="DE421" s="54">
        <f t="shared" si="6065"/>
        <v>0</v>
      </c>
      <c r="DF421" s="54">
        <f t="shared" si="6065"/>
        <v>-5.538833964</v>
      </c>
      <c r="DG421" s="54">
        <f t="shared" si="6065"/>
        <v>-6.361433068</v>
      </c>
      <c r="DH421" s="54">
        <f t="shared" si="6065"/>
        <v>-4.880754681</v>
      </c>
      <c r="DI421" s="54">
        <f t="shared" si="6065"/>
        <v>-5.758193725</v>
      </c>
      <c r="DJ421" s="54">
        <f t="shared" si="6065"/>
        <v>-5.429154084</v>
      </c>
      <c r="DK421" s="54">
        <f t="shared" si="6065"/>
        <v>-6.85499253</v>
      </c>
      <c r="DL421" s="54">
        <f t="shared" si="6065"/>
        <v>-6.85499253</v>
      </c>
      <c r="DM421" s="55">
        <f t="shared" si="35"/>
        <v>-41.67835458</v>
      </c>
      <c r="DN421" s="54">
        <f t="shared" ref="DN421:DY421" si="6066">DN365+DN393+DN337</f>
        <v>-6.243746976</v>
      </c>
      <c r="DO421" s="54">
        <f t="shared" si="6066"/>
        <v>-6.818828934</v>
      </c>
      <c r="DP421" s="54">
        <f t="shared" si="6066"/>
        <v>-7.640374589</v>
      </c>
      <c r="DQ421" s="54">
        <f t="shared" si="6066"/>
        <v>-7.640374589</v>
      </c>
      <c r="DR421" s="54">
        <f t="shared" si="6066"/>
        <v>-7.804683719</v>
      </c>
      <c r="DS421" s="54">
        <f t="shared" si="6066"/>
        <v>-8.297611112</v>
      </c>
      <c r="DT421" s="54">
        <f t="shared" si="6066"/>
        <v>-9.529929594</v>
      </c>
      <c r="DU421" s="54">
        <f t="shared" si="6066"/>
        <v>-7.311756327</v>
      </c>
      <c r="DV421" s="54">
        <f t="shared" si="6066"/>
        <v>-8.626229374</v>
      </c>
      <c r="DW421" s="54">
        <f t="shared" si="6066"/>
        <v>-8.133301981</v>
      </c>
      <c r="DX421" s="54">
        <f t="shared" si="6066"/>
        <v>-10.26932068</v>
      </c>
      <c r="DY421" s="54">
        <f t="shared" si="6066"/>
        <v>-10.26932068</v>
      </c>
      <c r="DZ421" s="50">
        <f t="shared" si="37"/>
        <v>-98.58547856</v>
      </c>
      <c r="EA421" s="54">
        <f t="shared" ref="EA421:EL421" si="6067">EA365+EA393+EA337</f>
        <v>-6.735941287</v>
      </c>
      <c r="EB421" s="54">
        <f t="shared" si="6067"/>
        <v>-7.356356932</v>
      </c>
      <c r="EC421" s="54">
        <f t="shared" si="6067"/>
        <v>-8.242664996</v>
      </c>
      <c r="ED421" s="54">
        <f t="shared" si="6067"/>
        <v>-8.242664996</v>
      </c>
      <c r="EE421" s="54">
        <f t="shared" si="6067"/>
        <v>-8.419926609</v>
      </c>
      <c r="EF421" s="54">
        <f t="shared" si="6067"/>
        <v>-8.951711447</v>
      </c>
      <c r="EG421" s="54">
        <f t="shared" si="6067"/>
        <v>-10.28117354</v>
      </c>
      <c r="EH421" s="54">
        <f t="shared" si="6067"/>
        <v>-7.88814177</v>
      </c>
      <c r="EI421" s="54">
        <f t="shared" si="6067"/>
        <v>-9.306234673</v>
      </c>
      <c r="EJ421" s="54">
        <f t="shared" si="6067"/>
        <v>-8.774449835</v>
      </c>
      <c r="EK421" s="54">
        <f t="shared" si="6067"/>
        <v>-11.0788508</v>
      </c>
      <c r="EL421" s="54">
        <f t="shared" si="6067"/>
        <v>-11.0788508</v>
      </c>
      <c r="EM421" s="50">
        <f t="shared" si="39"/>
        <v>-106.3569677</v>
      </c>
      <c r="EN421" s="54">
        <f t="shared" ref="EN421:EY421" si="6068">EN365+EN393+EN337</f>
        <v>-6.376159488</v>
      </c>
      <c r="EO421" s="54">
        <f t="shared" si="6068"/>
        <v>-6.963437335</v>
      </c>
      <c r="EP421" s="54">
        <f t="shared" si="6068"/>
        <v>-7.802405689</v>
      </c>
      <c r="EQ421" s="54">
        <f t="shared" si="6068"/>
        <v>-7.802405689</v>
      </c>
      <c r="ER421" s="54">
        <f t="shared" si="6068"/>
        <v>-7.970199359</v>
      </c>
      <c r="ES421" s="54">
        <f t="shared" si="6068"/>
        <v>-8.473580372</v>
      </c>
      <c r="ET421" s="54">
        <f t="shared" si="6068"/>
        <v>-9.732032902</v>
      </c>
      <c r="EU421" s="54">
        <f t="shared" si="6068"/>
        <v>-7.466818347</v>
      </c>
      <c r="EV421" s="54">
        <f t="shared" si="6068"/>
        <v>-8.809167713</v>
      </c>
      <c r="EW421" s="54">
        <f t="shared" si="6068"/>
        <v>-8.305786701</v>
      </c>
      <c r="EX421" s="54">
        <f t="shared" si="6068"/>
        <v>-10.48710442</v>
      </c>
      <c r="EY421" s="54">
        <f t="shared" si="6068"/>
        <v>-10.48710442</v>
      </c>
      <c r="EZ421" s="51">
        <f t="shared" si="41"/>
        <v>-100.6762024</v>
      </c>
      <c r="FA421" s="54">
        <f t="shared" ref="FA421:FL421" si="6069">FA365+FA393+FA337</f>
        <v>-4.307762012</v>
      </c>
      <c r="FB421" s="54">
        <f t="shared" si="6069"/>
        <v>-4.704529566</v>
      </c>
      <c r="FC421" s="54">
        <f t="shared" si="6069"/>
        <v>-5.271340357</v>
      </c>
      <c r="FD421" s="54">
        <f t="shared" si="6069"/>
        <v>-5.271340357</v>
      </c>
      <c r="FE421" s="54">
        <f t="shared" si="6069"/>
        <v>-5.384702515</v>
      </c>
      <c r="FF421" s="54">
        <f t="shared" si="6069"/>
        <v>-5.72478899</v>
      </c>
      <c r="FG421" s="54">
        <f t="shared" si="6069"/>
        <v>-6.575005176</v>
      </c>
      <c r="FH421" s="54">
        <f t="shared" si="6069"/>
        <v>-5.04461604</v>
      </c>
      <c r="FI421" s="54">
        <f t="shared" si="6069"/>
        <v>-5.951513306</v>
      </c>
      <c r="FJ421" s="54">
        <f t="shared" si="6069"/>
        <v>-5.611426832</v>
      </c>
      <c r="FK421" s="54">
        <f t="shared" si="6069"/>
        <v>-7.085134888</v>
      </c>
      <c r="FL421" s="54">
        <f t="shared" si="6069"/>
        <v>-7.085134888</v>
      </c>
      <c r="FM421" s="51">
        <f t="shared" si="43"/>
        <v>-68.01729493</v>
      </c>
      <c r="FN421" s="2"/>
      <c r="FO421" s="2"/>
      <c r="FP421" s="10">
        <f t="shared" ref="FP421:GA421" si="6070">FP365+FP393+FP337</f>
        <v>162.6915961</v>
      </c>
      <c r="FQ421" s="10">
        <f t="shared" si="6070"/>
        <v>177.6763484</v>
      </c>
      <c r="FR421" s="10">
        <f t="shared" si="6070"/>
        <v>199.0831373</v>
      </c>
      <c r="FS421" s="10">
        <f t="shared" si="6070"/>
        <v>199.0831373</v>
      </c>
      <c r="FT421" s="10">
        <f t="shared" si="6070"/>
        <v>203.3644951</v>
      </c>
      <c r="FU421" s="10">
        <f t="shared" si="6070"/>
        <v>216.2085685</v>
      </c>
      <c r="FV421" s="10">
        <f t="shared" si="6070"/>
        <v>248.318752</v>
      </c>
      <c r="FW421" s="10">
        <f t="shared" si="6070"/>
        <v>190.5204218</v>
      </c>
      <c r="FX421" s="10">
        <f t="shared" si="6070"/>
        <v>224.7712841</v>
      </c>
      <c r="FY421" s="10">
        <f t="shared" si="6070"/>
        <v>211.9272107</v>
      </c>
      <c r="FZ421" s="10">
        <f t="shared" si="6070"/>
        <v>267.584862</v>
      </c>
      <c r="GA421" s="10">
        <f t="shared" si="6070"/>
        <v>267.584862</v>
      </c>
      <c r="GB421" s="52">
        <f t="shared" si="45"/>
        <v>2568.814675</v>
      </c>
      <c r="GC421" s="10">
        <f t="shared" ref="GC421:GN421" si="6071">GC365+GC393+GC337</f>
        <v>181.2631796</v>
      </c>
      <c r="GD421" s="10">
        <f t="shared" si="6071"/>
        <v>197.9584725</v>
      </c>
      <c r="GE421" s="10">
        <f t="shared" si="6071"/>
        <v>221.8088909</v>
      </c>
      <c r="GF421" s="10">
        <f t="shared" si="6071"/>
        <v>221.8088909</v>
      </c>
      <c r="GG421" s="10">
        <f t="shared" si="6071"/>
        <v>226.5789745</v>
      </c>
      <c r="GH421" s="10">
        <f t="shared" si="6071"/>
        <v>240.8892256</v>
      </c>
      <c r="GI421" s="10">
        <f t="shared" si="6071"/>
        <v>276.6648531</v>
      </c>
      <c r="GJ421" s="10">
        <f t="shared" si="6071"/>
        <v>212.2687235</v>
      </c>
      <c r="GK421" s="10">
        <f t="shared" si="6071"/>
        <v>250.4293929</v>
      </c>
      <c r="GL421" s="10">
        <f t="shared" si="6071"/>
        <v>236.1191419</v>
      </c>
      <c r="GM421" s="10">
        <f t="shared" si="6071"/>
        <v>298.1302297</v>
      </c>
      <c r="GN421" s="10">
        <f t="shared" si="6071"/>
        <v>298.1302297</v>
      </c>
      <c r="GO421" s="52">
        <f t="shared" si="47"/>
        <v>2862.050205</v>
      </c>
      <c r="GP421" s="63">
        <f t="shared" ref="GP421:HA421" si="6072">GP365+GP393+GP337</f>
        <v>211.1491458</v>
      </c>
      <c r="GQ421" s="63">
        <f t="shared" si="6072"/>
        <v>230.5970935</v>
      </c>
      <c r="GR421" s="63">
        <f t="shared" si="6072"/>
        <v>258.3798758</v>
      </c>
      <c r="GS421" s="63">
        <f t="shared" si="6072"/>
        <v>258.3798758</v>
      </c>
      <c r="GT421" s="63">
        <f t="shared" si="6072"/>
        <v>263.9364323</v>
      </c>
      <c r="GU421" s="63">
        <f t="shared" si="6072"/>
        <v>275.0672677</v>
      </c>
      <c r="GV421" s="63">
        <f t="shared" si="6072"/>
        <v>315.9188421</v>
      </c>
      <c r="GW421" s="63">
        <f t="shared" si="6072"/>
        <v>242.3860082</v>
      </c>
      <c r="GX421" s="63">
        <f t="shared" si="6072"/>
        <v>285.9610209</v>
      </c>
      <c r="GY421" s="63">
        <f t="shared" si="6072"/>
        <v>269.6203911</v>
      </c>
      <c r="GZ421" s="63">
        <f t="shared" si="6072"/>
        <v>340.4297868</v>
      </c>
      <c r="HA421" s="63">
        <f t="shared" si="6072"/>
        <v>340.4297868</v>
      </c>
      <c r="HB421" s="52">
        <f t="shared" si="49"/>
        <v>3292.255527</v>
      </c>
      <c r="HC421" s="63">
        <f t="shared" ref="HC421:HN421" si="6073">HC365+HC393+HC337</f>
        <v>265.6301271</v>
      </c>
      <c r="HD421" s="63">
        <f t="shared" si="6073"/>
        <v>290.0960598</v>
      </c>
      <c r="HE421" s="63">
        <f t="shared" si="6073"/>
        <v>325.0473923</v>
      </c>
      <c r="HF421" s="63">
        <f t="shared" si="6073"/>
        <v>325.0473923</v>
      </c>
      <c r="HG421" s="63">
        <f t="shared" si="6073"/>
        <v>332.0376588</v>
      </c>
      <c r="HH421" s="63">
        <f t="shared" si="6073"/>
        <v>353.0084583</v>
      </c>
      <c r="HI421" s="63">
        <f t="shared" si="6073"/>
        <v>405.4354571</v>
      </c>
      <c r="HJ421" s="63">
        <f t="shared" si="6073"/>
        <v>311.0668593</v>
      </c>
      <c r="HK421" s="63">
        <f t="shared" si="6073"/>
        <v>366.9889913</v>
      </c>
      <c r="HL421" s="63">
        <f t="shared" si="6073"/>
        <v>346.0181918</v>
      </c>
      <c r="HM421" s="63">
        <f t="shared" si="6073"/>
        <v>436.8916563</v>
      </c>
      <c r="HN421" s="63">
        <f t="shared" si="6073"/>
        <v>436.8916563</v>
      </c>
      <c r="HO421" s="52">
        <f t="shared" si="51"/>
        <v>4194.159901</v>
      </c>
      <c r="HP421" s="63">
        <f t="shared" ref="HP421:IA421" si="6074">HP365+HP393+HP337</f>
        <v>375.3876018</v>
      </c>
      <c r="HQ421" s="63">
        <f t="shared" si="6074"/>
        <v>409.9627757</v>
      </c>
      <c r="HR421" s="63">
        <f t="shared" si="6074"/>
        <v>459.3558812</v>
      </c>
      <c r="HS421" s="63">
        <f t="shared" si="6074"/>
        <v>459.3558812</v>
      </c>
      <c r="HT421" s="63">
        <f t="shared" si="6074"/>
        <v>469.2345023</v>
      </c>
      <c r="HU421" s="63">
        <f t="shared" si="6074"/>
        <v>498.8703656</v>
      </c>
      <c r="HV421" s="63">
        <f t="shared" si="6074"/>
        <v>572.9600238</v>
      </c>
      <c r="HW421" s="63">
        <f t="shared" si="6074"/>
        <v>439.598639</v>
      </c>
      <c r="HX421" s="63">
        <f t="shared" si="6074"/>
        <v>518.6276078</v>
      </c>
      <c r="HY421" s="63">
        <f t="shared" si="6074"/>
        <v>488.9917445</v>
      </c>
      <c r="HZ421" s="63">
        <f t="shared" si="6074"/>
        <v>617.4138188</v>
      </c>
      <c r="IA421" s="63">
        <f t="shared" si="6074"/>
        <v>617.4138188</v>
      </c>
      <c r="IB421" s="52">
        <f t="shared" si="53"/>
        <v>5927.17266</v>
      </c>
      <c r="IC421" s="63">
        <f t="shared" ref="IC421:IN421" si="6075">IC365+IC393+IC337</f>
        <v>536.6776049</v>
      </c>
      <c r="ID421" s="63">
        <f t="shared" si="6075"/>
        <v>586.108437</v>
      </c>
      <c r="IE421" s="63">
        <f t="shared" si="6075"/>
        <v>656.7239113</v>
      </c>
      <c r="IF421" s="63">
        <f t="shared" si="6075"/>
        <v>656.7239113</v>
      </c>
      <c r="IG421" s="63">
        <f t="shared" si="6075"/>
        <v>670.8470062</v>
      </c>
      <c r="IH421" s="63">
        <f t="shared" si="6075"/>
        <v>713.2162908</v>
      </c>
      <c r="II421" s="63">
        <f t="shared" si="6075"/>
        <v>819.1395023</v>
      </c>
      <c r="IJ421" s="63">
        <f t="shared" si="6075"/>
        <v>628.4777216</v>
      </c>
      <c r="IK421" s="63">
        <f t="shared" si="6075"/>
        <v>741.4624805</v>
      </c>
      <c r="IL421" s="63">
        <f t="shared" si="6075"/>
        <v>699.0931959</v>
      </c>
      <c r="IM421" s="63">
        <f t="shared" si="6075"/>
        <v>882.6934292</v>
      </c>
      <c r="IN421" s="63">
        <f t="shared" si="6075"/>
        <v>882.6934292</v>
      </c>
      <c r="IO421" s="52">
        <f t="shared" si="55"/>
        <v>8473.85692</v>
      </c>
      <c r="IP421" s="63">
        <f t="shared" ref="IP421:JA421" si="6076">IP365+IP393+IP337</f>
        <v>805.8185362</v>
      </c>
      <c r="IQ421" s="63">
        <f t="shared" si="6076"/>
        <v>880.0386645</v>
      </c>
      <c r="IR421" s="63">
        <f t="shared" si="6076"/>
        <v>986.0674192</v>
      </c>
      <c r="IS421" s="63">
        <f t="shared" si="6076"/>
        <v>986.0674192</v>
      </c>
      <c r="IT421" s="63">
        <f t="shared" si="6076"/>
        <v>1007.27317</v>
      </c>
      <c r="IU421" s="63">
        <f t="shared" si="6076"/>
        <v>1070.890423</v>
      </c>
      <c r="IV421" s="63">
        <f t="shared" si="6076"/>
        <v>1229.933555</v>
      </c>
      <c r="IW421" s="63">
        <f t="shared" si="6076"/>
        <v>943.6559173</v>
      </c>
      <c r="IX421" s="63">
        <f t="shared" si="6076"/>
        <v>1113.301925</v>
      </c>
      <c r="IY421" s="63">
        <f t="shared" si="6076"/>
        <v>1049.684672</v>
      </c>
      <c r="IZ421" s="63">
        <f t="shared" si="6076"/>
        <v>1325.359434</v>
      </c>
      <c r="JA421" s="63">
        <f t="shared" si="6076"/>
        <v>1325.359434</v>
      </c>
      <c r="JB421" s="52">
        <f t="shared" si="57"/>
        <v>12723.45057</v>
      </c>
      <c r="JC421" s="2"/>
      <c r="JD421" s="2"/>
      <c r="JE421" s="19">
        <f t="shared" si="58"/>
        <v>0</v>
      </c>
      <c r="JF421" s="19">
        <f t="shared" si="59"/>
        <v>0</v>
      </c>
      <c r="JG421" s="48">
        <f t="shared" si="60"/>
        <v>0</v>
      </c>
      <c r="JH421" s="48">
        <f t="shared" si="61"/>
        <v>0</v>
      </c>
      <c r="JI421" s="48">
        <f t="shared" si="62"/>
        <v>0</v>
      </c>
      <c r="JJ421" s="48">
        <f t="shared" si="63"/>
        <v>0</v>
      </c>
      <c r="JK421" s="48">
        <f t="shared" si="64"/>
        <v>0</v>
      </c>
    </row>
    <row r="422" ht="19.5" customHeight="1" outlineLevel="1">
      <c r="A422" s="2"/>
      <c r="B422" s="13" t="s">
        <v>26</v>
      </c>
      <c r="C422" s="10">
        <f t="shared" ref="C422:N422" si="6077">C366+C394+C338</f>
        <v>100.1349714</v>
      </c>
      <c r="D422" s="10">
        <f t="shared" si="6077"/>
        <v>109.3579293</v>
      </c>
      <c r="E422" s="10">
        <f t="shared" si="6077"/>
        <v>122.5335835</v>
      </c>
      <c r="F422" s="10">
        <f t="shared" si="6077"/>
        <v>122.5335835</v>
      </c>
      <c r="G422" s="10">
        <f t="shared" si="6077"/>
        <v>125.1687143</v>
      </c>
      <c r="H422" s="10">
        <f t="shared" si="6077"/>
        <v>133.0741068</v>
      </c>
      <c r="I422" s="10">
        <f t="shared" si="6077"/>
        <v>152.837588</v>
      </c>
      <c r="J422" s="10">
        <f t="shared" si="6077"/>
        <v>148.8848918</v>
      </c>
      <c r="K422" s="10">
        <f t="shared" si="6077"/>
        <v>119.8984527</v>
      </c>
      <c r="L422" s="10">
        <f t="shared" si="6077"/>
        <v>130.438976</v>
      </c>
      <c r="M422" s="10">
        <f t="shared" si="6077"/>
        <v>151.5200226</v>
      </c>
      <c r="N422" s="10">
        <f t="shared" si="6077"/>
        <v>164.6956767</v>
      </c>
      <c r="O422" s="10">
        <f t="shared" si="21"/>
        <v>1581.078497</v>
      </c>
      <c r="P422" s="10">
        <f t="shared" ref="P422:AA422" si="6078">P366+P394+P338</f>
        <v>107.7262277</v>
      </c>
      <c r="Q422" s="10">
        <f t="shared" si="6078"/>
        <v>117.6483802</v>
      </c>
      <c r="R422" s="10">
        <f t="shared" si="6078"/>
        <v>131.8228838</v>
      </c>
      <c r="S422" s="10">
        <f t="shared" si="6078"/>
        <v>131.8228838</v>
      </c>
      <c r="T422" s="10">
        <f t="shared" si="6078"/>
        <v>134.6577846</v>
      </c>
      <c r="U422" s="10">
        <f t="shared" si="6078"/>
        <v>143.1624868</v>
      </c>
      <c r="V422" s="10">
        <f t="shared" si="6078"/>
        <v>164.4242422</v>
      </c>
      <c r="W422" s="10">
        <f t="shared" si="6078"/>
        <v>160.1718911</v>
      </c>
      <c r="X422" s="10">
        <f t="shared" si="6078"/>
        <v>128.9879831</v>
      </c>
      <c r="Y422" s="10">
        <f t="shared" si="6078"/>
        <v>140.327586</v>
      </c>
      <c r="Z422" s="10">
        <f t="shared" si="6078"/>
        <v>163.0067918</v>
      </c>
      <c r="AA422" s="10">
        <f t="shared" si="6078"/>
        <v>177.1812955</v>
      </c>
      <c r="AB422" s="10">
        <f t="shared" si="23"/>
        <v>1700.940437</v>
      </c>
      <c r="AC422" s="10">
        <f t="shared" ref="AC422:AN422" si="6079">AC366+AC394+AC338</f>
        <v>124.5776898</v>
      </c>
      <c r="AD422" s="10">
        <f t="shared" si="6079"/>
        <v>136.0519507</v>
      </c>
      <c r="AE422" s="10">
        <f t="shared" si="6079"/>
        <v>152.443752</v>
      </c>
      <c r="AF422" s="10">
        <f t="shared" si="6079"/>
        <v>152.443752</v>
      </c>
      <c r="AG422" s="10">
        <f t="shared" si="6079"/>
        <v>155.7221122</v>
      </c>
      <c r="AH422" s="10">
        <f t="shared" si="6079"/>
        <v>165.557193</v>
      </c>
      <c r="AI422" s="10">
        <f t="shared" si="6079"/>
        <v>190.1448949</v>
      </c>
      <c r="AJ422" s="10">
        <f t="shared" si="6079"/>
        <v>185.2273545</v>
      </c>
      <c r="AK422" s="10">
        <f t="shared" si="6079"/>
        <v>149.1653917</v>
      </c>
      <c r="AL422" s="10">
        <f t="shared" si="6079"/>
        <v>162.2788327</v>
      </c>
      <c r="AM422" s="10">
        <f t="shared" si="6079"/>
        <v>188.5057148</v>
      </c>
      <c r="AN422" s="10">
        <f t="shared" si="6079"/>
        <v>204.8975161</v>
      </c>
      <c r="AO422" s="10">
        <f t="shared" si="25"/>
        <v>1967.016154</v>
      </c>
      <c r="AP422" s="10">
        <f t="shared" ref="AP422:BA422" si="6080">AP366+AP394+AP338</f>
        <v>161.9485604</v>
      </c>
      <c r="AQ422" s="10">
        <f t="shared" si="6080"/>
        <v>176.8648752</v>
      </c>
      <c r="AR422" s="10">
        <f t="shared" si="6080"/>
        <v>198.1738963</v>
      </c>
      <c r="AS422" s="10">
        <f t="shared" si="6080"/>
        <v>198.1738963</v>
      </c>
      <c r="AT422" s="10">
        <f t="shared" si="6080"/>
        <v>202.4357005</v>
      </c>
      <c r="AU422" s="10">
        <f t="shared" si="6080"/>
        <v>215.2211132</v>
      </c>
      <c r="AV422" s="10">
        <f t="shared" si="6080"/>
        <v>247.1846449</v>
      </c>
      <c r="AW422" s="10">
        <f t="shared" si="6080"/>
        <v>240.7919385</v>
      </c>
      <c r="AX422" s="10">
        <f t="shared" si="6080"/>
        <v>193.9120921</v>
      </c>
      <c r="AY422" s="10">
        <f t="shared" si="6080"/>
        <v>210.959309</v>
      </c>
      <c r="AZ422" s="10">
        <f t="shared" si="6080"/>
        <v>245.0537428</v>
      </c>
      <c r="BA422" s="10">
        <f t="shared" si="6080"/>
        <v>266.3627639</v>
      </c>
      <c r="BB422" s="10">
        <f t="shared" si="27"/>
        <v>2557.082533</v>
      </c>
      <c r="BC422" s="10">
        <f t="shared" ref="BC422:BN422" si="6081">BC366+BC394+BC338</f>
        <v>232.3263518</v>
      </c>
      <c r="BD422" s="10">
        <f t="shared" si="6081"/>
        <v>253.7248315</v>
      </c>
      <c r="BE422" s="10">
        <f t="shared" si="6081"/>
        <v>284.2940884</v>
      </c>
      <c r="BF422" s="10">
        <f t="shared" si="6081"/>
        <v>284.2940884</v>
      </c>
      <c r="BG422" s="10">
        <f t="shared" si="6081"/>
        <v>290.4079397</v>
      </c>
      <c r="BH422" s="10">
        <f t="shared" si="6081"/>
        <v>308.7494938</v>
      </c>
      <c r="BI422" s="10">
        <f t="shared" si="6081"/>
        <v>354.603379</v>
      </c>
      <c r="BJ422" s="10">
        <f t="shared" si="6081"/>
        <v>345.432602</v>
      </c>
      <c r="BK422" s="10">
        <f t="shared" si="6081"/>
        <v>278.180237</v>
      </c>
      <c r="BL422" s="10">
        <f t="shared" si="6081"/>
        <v>302.6356424</v>
      </c>
      <c r="BM422" s="10">
        <f t="shared" si="6081"/>
        <v>351.5464533</v>
      </c>
      <c r="BN422" s="10">
        <f t="shared" si="6081"/>
        <v>382.1157102</v>
      </c>
      <c r="BO422" s="10">
        <f t="shared" si="29"/>
        <v>3668.310817</v>
      </c>
      <c r="BP422" s="10">
        <f t="shared" ref="BP422:CA422" si="6082">BP366+BP394+BP338</f>
        <v>337.8480979</v>
      </c>
      <c r="BQ422" s="10">
        <f t="shared" si="6082"/>
        <v>368.9656858</v>
      </c>
      <c r="BR422" s="10">
        <f t="shared" si="6082"/>
        <v>413.4193829</v>
      </c>
      <c r="BS422" s="10">
        <f t="shared" si="6082"/>
        <v>413.4193829</v>
      </c>
      <c r="BT422" s="10">
        <f t="shared" si="6082"/>
        <v>422.3101223</v>
      </c>
      <c r="BU422" s="10">
        <f t="shared" si="6082"/>
        <v>448.9823406</v>
      </c>
      <c r="BV422" s="10">
        <f t="shared" si="6082"/>
        <v>515.6628862</v>
      </c>
      <c r="BW422" s="10">
        <f t="shared" si="6082"/>
        <v>502.3267771</v>
      </c>
      <c r="BX422" s="10">
        <f t="shared" si="6082"/>
        <v>404.5286435</v>
      </c>
      <c r="BY422" s="10">
        <f t="shared" si="6082"/>
        <v>440.0916012</v>
      </c>
      <c r="BZ422" s="10">
        <f t="shared" si="6082"/>
        <v>511.2175165</v>
      </c>
      <c r="CA422" s="10">
        <f t="shared" si="6082"/>
        <v>555.6712136</v>
      </c>
      <c r="CB422" s="10">
        <f t="shared" si="31"/>
        <v>5334.44365</v>
      </c>
      <c r="CC422" s="10">
        <f t="shared" ref="CC422:CN422" si="6083">CC366+CC394+CC338</f>
        <v>516.0724228</v>
      </c>
      <c r="CD422" s="10">
        <f t="shared" si="6083"/>
        <v>563.6054092</v>
      </c>
      <c r="CE422" s="10">
        <f t="shared" si="6083"/>
        <v>631.5096753</v>
      </c>
      <c r="CF422" s="10">
        <f t="shared" si="6083"/>
        <v>631.5096753</v>
      </c>
      <c r="CG422" s="10">
        <f t="shared" si="6083"/>
        <v>645.0905286</v>
      </c>
      <c r="CH422" s="10">
        <f t="shared" si="6083"/>
        <v>685.8330883</v>
      </c>
      <c r="CI422" s="10">
        <f t="shared" si="6083"/>
        <v>787.6894875</v>
      </c>
      <c r="CJ422" s="10">
        <f t="shared" si="6083"/>
        <v>767.3182077</v>
      </c>
      <c r="CK422" s="10">
        <f t="shared" si="6083"/>
        <v>617.9288221</v>
      </c>
      <c r="CL422" s="10">
        <f t="shared" si="6083"/>
        <v>672.252235</v>
      </c>
      <c r="CM422" s="10">
        <f t="shared" si="6083"/>
        <v>780.8990609</v>
      </c>
      <c r="CN422" s="10">
        <f t="shared" si="6083"/>
        <v>848.8033271</v>
      </c>
      <c r="CO422" s="10">
        <f t="shared" si="33"/>
        <v>8148.51194</v>
      </c>
      <c r="CP422" s="2"/>
      <c r="CQ422" s="2"/>
      <c r="CR422" s="48">
        <f>O422-'ОПУ БС'!C422</f>
        <v>0</v>
      </c>
      <c r="CS422" s="48">
        <f>AB422-'ОПУ БС'!D422</f>
        <v>0</v>
      </c>
      <c r="CT422" s="48">
        <f>AO422-'ОПУ БС'!E422</f>
        <v>0</v>
      </c>
      <c r="CU422" s="48">
        <f>BB422-'ОПУ БС'!F422</f>
        <v>0</v>
      </c>
      <c r="CV422" s="48">
        <f>BO422-'ОПУ БС'!G422</f>
        <v>0</v>
      </c>
      <c r="CW422" s="48">
        <f>CB422-'ОПУ БС'!H422</f>
        <v>0</v>
      </c>
      <c r="CX422" s="48">
        <f>CO422-'ОПУ БС'!I422</f>
        <v>0</v>
      </c>
      <c r="CY422" s="2"/>
      <c r="CZ422" s="2"/>
      <c r="DA422" s="54">
        <f t="shared" ref="DA422:DL422" si="6084">DA366+DA394+DA338</f>
        <v>0</v>
      </c>
      <c r="DB422" s="54">
        <f t="shared" si="6084"/>
        <v>0</v>
      </c>
      <c r="DC422" s="54">
        <f t="shared" si="6084"/>
        <v>0</v>
      </c>
      <c r="DD422" s="54">
        <f t="shared" si="6084"/>
        <v>0</v>
      </c>
      <c r="DE422" s="54">
        <f t="shared" si="6084"/>
        <v>0</v>
      </c>
      <c r="DF422" s="54">
        <f t="shared" si="6084"/>
        <v>-3.391363679</v>
      </c>
      <c r="DG422" s="54">
        <f t="shared" si="6084"/>
        <v>-3.895031553</v>
      </c>
      <c r="DH422" s="54">
        <f t="shared" si="6084"/>
        <v>-3.794297978</v>
      </c>
      <c r="DI422" s="54">
        <f t="shared" si="6084"/>
        <v>-3.055585097</v>
      </c>
      <c r="DJ422" s="54">
        <f t="shared" si="6084"/>
        <v>-3.324207963</v>
      </c>
      <c r="DK422" s="54">
        <f t="shared" si="6084"/>
        <v>-3.861453694</v>
      </c>
      <c r="DL422" s="54">
        <f t="shared" si="6084"/>
        <v>-4.197232277</v>
      </c>
      <c r="DM422" s="55">
        <f t="shared" si="35"/>
        <v>-25.51917224</v>
      </c>
      <c r="DN422" s="54">
        <f t="shared" ref="DN422:DY422" si="6085">DN366+DN394+DN338</f>
        <v>-3.870882329</v>
      </c>
      <c r="DO422" s="54">
        <f t="shared" si="6085"/>
        <v>-4.227410964</v>
      </c>
      <c r="DP422" s="54">
        <f t="shared" si="6085"/>
        <v>-4.736737587</v>
      </c>
      <c r="DQ422" s="54">
        <f t="shared" si="6085"/>
        <v>-4.736737587</v>
      </c>
      <c r="DR422" s="54">
        <f t="shared" si="6085"/>
        <v>-4.838602911</v>
      </c>
      <c r="DS422" s="54">
        <f t="shared" si="6085"/>
        <v>-5.144198884</v>
      </c>
      <c r="DT422" s="54">
        <f t="shared" si="6085"/>
        <v>-5.908188818</v>
      </c>
      <c r="DU422" s="54">
        <f t="shared" si="6085"/>
        <v>-5.755390831</v>
      </c>
      <c r="DV422" s="54">
        <f t="shared" si="6085"/>
        <v>-4.634872262</v>
      </c>
      <c r="DW422" s="54">
        <f t="shared" si="6085"/>
        <v>-5.04233356</v>
      </c>
      <c r="DX422" s="54">
        <f t="shared" si="6085"/>
        <v>-5.857256156</v>
      </c>
      <c r="DY422" s="54">
        <f t="shared" si="6085"/>
        <v>-6.366582778</v>
      </c>
      <c r="DZ422" s="50">
        <f t="shared" si="37"/>
        <v>-61.11919467</v>
      </c>
      <c r="EA422" s="54">
        <f t="shared" ref="EA422:EL422" si="6086">EA366+EA394+EA338</f>
        <v>-4.238009201</v>
      </c>
      <c r="EB422" s="54">
        <f t="shared" si="6086"/>
        <v>-4.628352154</v>
      </c>
      <c r="EC422" s="54">
        <f t="shared" si="6086"/>
        <v>-5.185984944</v>
      </c>
      <c r="ED422" s="54">
        <f t="shared" si="6086"/>
        <v>-5.185984944</v>
      </c>
      <c r="EE422" s="54">
        <f t="shared" si="6086"/>
        <v>-5.297511502</v>
      </c>
      <c r="EF422" s="54">
        <f t="shared" si="6086"/>
        <v>-5.632091175</v>
      </c>
      <c r="EG422" s="54">
        <f t="shared" si="6086"/>
        <v>-6.46854036</v>
      </c>
      <c r="EH422" s="54">
        <f t="shared" si="6086"/>
        <v>-6.301250523</v>
      </c>
      <c r="EI422" s="54">
        <f t="shared" si="6086"/>
        <v>-5.074458386</v>
      </c>
      <c r="EJ422" s="54">
        <f t="shared" si="6086"/>
        <v>-5.520564618</v>
      </c>
      <c r="EK422" s="54">
        <f t="shared" si="6086"/>
        <v>-6.412777081</v>
      </c>
      <c r="EL422" s="54">
        <f t="shared" si="6086"/>
        <v>-6.970409871</v>
      </c>
      <c r="EM422" s="50">
        <f t="shared" si="39"/>
        <v>-66.91593476</v>
      </c>
      <c r="EN422" s="54">
        <f t="shared" ref="EN422:EY422" si="6087">EN366+EN394+EN338</f>
        <v>-4.076355904</v>
      </c>
      <c r="EO422" s="54">
        <f t="shared" si="6087"/>
        <v>-4.451809738</v>
      </c>
      <c r="EP422" s="54">
        <f t="shared" si="6087"/>
        <v>-4.988172357</v>
      </c>
      <c r="EQ422" s="54">
        <f t="shared" si="6087"/>
        <v>-4.988172357</v>
      </c>
      <c r="ER422" s="54">
        <f t="shared" si="6087"/>
        <v>-5.09544488</v>
      </c>
      <c r="ES422" s="54">
        <f t="shared" si="6087"/>
        <v>-5.417262452</v>
      </c>
      <c r="ET422" s="54">
        <f t="shared" si="6087"/>
        <v>-6.22180638</v>
      </c>
      <c r="EU422" s="54">
        <f t="shared" si="6087"/>
        <v>-6.060897595</v>
      </c>
      <c r="EV422" s="54">
        <f t="shared" si="6087"/>
        <v>-4.880899833</v>
      </c>
      <c r="EW422" s="54">
        <f t="shared" si="6087"/>
        <v>-5.309989928</v>
      </c>
      <c r="EX422" s="54">
        <f t="shared" si="6087"/>
        <v>-6.168170118</v>
      </c>
      <c r="EY422" s="54">
        <f t="shared" si="6087"/>
        <v>-6.704532737</v>
      </c>
      <c r="EZ422" s="51">
        <f t="shared" si="41"/>
        <v>-64.36351428</v>
      </c>
      <c r="FA422" s="54">
        <f t="shared" ref="FA422:FL422" si="6088">FA366+FA394+FA338</f>
        <v>-2.798446924</v>
      </c>
      <c r="FB422" s="54">
        <f t="shared" si="6088"/>
        <v>-3.056198614</v>
      </c>
      <c r="FC422" s="54">
        <f t="shared" si="6088"/>
        <v>-3.424415315</v>
      </c>
      <c r="FD422" s="54">
        <f t="shared" si="6088"/>
        <v>-3.424415315</v>
      </c>
      <c r="FE422" s="54">
        <f t="shared" si="6088"/>
        <v>-3.498058655</v>
      </c>
      <c r="FF422" s="54">
        <f t="shared" si="6088"/>
        <v>-3.718988675</v>
      </c>
      <c r="FG422" s="54">
        <f t="shared" si="6088"/>
        <v>-4.271313726</v>
      </c>
      <c r="FH422" s="54">
        <f t="shared" si="6088"/>
        <v>-4.160848716</v>
      </c>
      <c r="FI422" s="54">
        <f t="shared" si="6088"/>
        <v>-3.350771975</v>
      </c>
      <c r="FJ422" s="54">
        <f t="shared" si="6088"/>
        <v>-3.645345335</v>
      </c>
      <c r="FK422" s="54">
        <f t="shared" si="6088"/>
        <v>-4.234492056</v>
      </c>
      <c r="FL422" s="54">
        <f t="shared" si="6088"/>
        <v>-4.602708756</v>
      </c>
      <c r="FM422" s="51">
        <f t="shared" si="43"/>
        <v>-44.18600406</v>
      </c>
      <c r="FN422" s="2"/>
      <c r="FO422" s="2"/>
      <c r="FP422" s="10">
        <f t="shared" ref="FP422:GA422" si="6089">FP366+FP394+FP338</f>
        <v>100.1349714</v>
      </c>
      <c r="FQ422" s="10">
        <f t="shared" si="6089"/>
        <v>109.3579293</v>
      </c>
      <c r="FR422" s="10">
        <f t="shared" si="6089"/>
        <v>122.5335835</v>
      </c>
      <c r="FS422" s="10">
        <f t="shared" si="6089"/>
        <v>122.5335835</v>
      </c>
      <c r="FT422" s="10">
        <f t="shared" si="6089"/>
        <v>125.1687143</v>
      </c>
      <c r="FU422" s="10">
        <f t="shared" si="6089"/>
        <v>133.0741068</v>
      </c>
      <c r="FV422" s="10">
        <f t="shared" si="6089"/>
        <v>152.837588</v>
      </c>
      <c r="FW422" s="10">
        <f t="shared" si="6089"/>
        <v>148.8848918</v>
      </c>
      <c r="FX422" s="10">
        <f t="shared" si="6089"/>
        <v>119.8984527</v>
      </c>
      <c r="FY422" s="10">
        <f t="shared" si="6089"/>
        <v>130.438976</v>
      </c>
      <c r="FZ422" s="10">
        <f t="shared" si="6089"/>
        <v>151.5200226</v>
      </c>
      <c r="GA422" s="10">
        <f t="shared" si="6089"/>
        <v>164.6956767</v>
      </c>
      <c r="GB422" s="52">
        <f t="shared" si="45"/>
        <v>1581.078497</v>
      </c>
      <c r="GC422" s="10">
        <f t="shared" ref="GC422:GN422" si="6090">GC366+GC394+GC338</f>
        <v>107.7262277</v>
      </c>
      <c r="GD422" s="10">
        <f t="shared" si="6090"/>
        <v>117.6483802</v>
      </c>
      <c r="GE422" s="10">
        <f t="shared" si="6090"/>
        <v>131.8228838</v>
      </c>
      <c r="GF422" s="10">
        <f t="shared" si="6090"/>
        <v>131.8228838</v>
      </c>
      <c r="GG422" s="10">
        <f t="shared" si="6090"/>
        <v>134.6577846</v>
      </c>
      <c r="GH422" s="10">
        <f t="shared" si="6090"/>
        <v>143.1624868</v>
      </c>
      <c r="GI422" s="10">
        <f t="shared" si="6090"/>
        <v>164.4242422</v>
      </c>
      <c r="GJ422" s="10">
        <f t="shared" si="6090"/>
        <v>160.1718911</v>
      </c>
      <c r="GK422" s="10">
        <f t="shared" si="6090"/>
        <v>128.9879831</v>
      </c>
      <c r="GL422" s="10">
        <f t="shared" si="6090"/>
        <v>140.327586</v>
      </c>
      <c r="GM422" s="10">
        <f t="shared" si="6090"/>
        <v>163.0067918</v>
      </c>
      <c r="GN422" s="10">
        <f t="shared" si="6090"/>
        <v>177.1812955</v>
      </c>
      <c r="GO422" s="52">
        <f t="shared" si="47"/>
        <v>1700.940437</v>
      </c>
      <c r="GP422" s="63">
        <f t="shared" ref="GP422:HA422" si="6091">GP366+GP394+GP338</f>
        <v>124.5776898</v>
      </c>
      <c r="GQ422" s="63">
        <f t="shared" si="6091"/>
        <v>136.0519507</v>
      </c>
      <c r="GR422" s="63">
        <f t="shared" si="6091"/>
        <v>152.443752</v>
      </c>
      <c r="GS422" s="63">
        <f t="shared" si="6091"/>
        <v>152.443752</v>
      </c>
      <c r="GT422" s="63">
        <f t="shared" si="6091"/>
        <v>155.7221122</v>
      </c>
      <c r="GU422" s="63">
        <f t="shared" si="6091"/>
        <v>162.1658293</v>
      </c>
      <c r="GV422" s="63">
        <f t="shared" si="6091"/>
        <v>186.2498634</v>
      </c>
      <c r="GW422" s="63">
        <f t="shared" si="6091"/>
        <v>181.4330565</v>
      </c>
      <c r="GX422" s="63">
        <f t="shared" si="6091"/>
        <v>146.1098066</v>
      </c>
      <c r="GY422" s="63">
        <f t="shared" si="6091"/>
        <v>158.9546248</v>
      </c>
      <c r="GZ422" s="63">
        <f t="shared" si="6091"/>
        <v>184.6442611</v>
      </c>
      <c r="HA422" s="63">
        <f t="shared" si="6091"/>
        <v>200.7002838</v>
      </c>
      <c r="HB422" s="52">
        <f t="shared" si="49"/>
        <v>1941.496982</v>
      </c>
      <c r="HC422" s="63">
        <f t="shared" ref="HC422:HN422" si="6092">HC366+HC394+HC338</f>
        <v>158.0776781</v>
      </c>
      <c r="HD422" s="63">
        <f t="shared" si="6092"/>
        <v>172.6374642</v>
      </c>
      <c r="HE422" s="63">
        <f t="shared" si="6092"/>
        <v>193.4371587</v>
      </c>
      <c r="HF422" s="63">
        <f t="shared" si="6092"/>
        <v>193.4371587</v>
      </c>
      <c r="HG422" s="63">
        <f t="shared" si="6092"/>
        <v>197.5970976</v>
      </c>
      <c r="HH422" s="63">
        <f t="shared" si="6092"/>
        <v>210.0769143</v>
      </c>
      <c r="HI422" s="63">
        <f t="shared" si="6092"/>
        <v>241.2764561</v>
      </c>
      <c r="HJ422" s="63">
        <f t="shared" si="6092"/>
        <v>235.0365477</v>
      </c>
      <c r="HK422" s="63">
        <f t="shared" si="6092"/>
        <v>189.2772198</v>
      </c>
      <c r="HL422" s="63">
        <f t="shared" si="6092"/>
        <v>205.9169754</v>
      </c>
      <c r="HM422" s="63">
        <f t="shared" si="6092"/>
        <v>239.1964866</v>
      </c>
      <c r="HN422" s="63">
        <f t="shared" si="6092"/>
        <v>259.9961811</v>
      </c>
      <c r="HO422" s="52">
        <f t="shared" si="51"/>
        <v>2495.963338</v>
      </c>
      <c r="HP422" s="63">
        <f t="shared" ref="HP422:IA422" si="6093">HP366+HP394+HP338</f>
        <v>228.0883426</v>
      </c>
      <c r="HQ422" s="63">
        <f t="shared" si="6093"/>
        <v>249.0964794</v>
      </c>
      <c r="HR422" s="63">
        <f t="shared" si="6093"/>
        <v>279.1081034</v>
      </c>
      <c r="HS422" s="63">
        <f t="shared" si="6093"/>
        <v>279.1081034</v>
      </c>
      <c r="HT422" s="63">
        <f t="shared" si="6093"/>
        <v>285.1104282</v>
      </c>
      <c r="HU422" s="63">
        <f t="shared" si="6093"/>
        <v>303.1174026</v>
      </c>
      <c r="HV422" s="63">
        <f t="shared" si="6093"/>
        <v>348.1348387</v>
      </c>
      <c r="HW422" s="63">
        <f t="shared" si="6093"/>
        <v>339.1313515</v>
      </c>
      <c r="HX422" s="63">
        <f t="shared" si="6093"/>
        <v>273.1057786</v>
      </c>
      <c r="HY422" s="63">
        <f t="shared" si="6093"/>
        <v>297.1150778</v>
      </c>
      <c r="HZ422" s="63">
        <f t="shared" si="6093"/>
        <v>345.1336763</v>
      </c>
      <c r="IA422" s="63">
        <f t="shared" si="6093"/>
        <v>375.1453003</v>
      </c>
      <c r="IB422" s="52">
        <f t="shared" si="53"/>
        <v>3601.394883</v>
      </c>
      <c r="IC422" s="63">
        <f t="shared" ref="IC422:IN422" si="6094">IC366+IC394+IC338</f>
        <v>333.771742</v>
      </c>
      <c r="ID422" s="63">
        <f t="shared" si="6094"/>
        <v>364.5138761</v>
      </c>
      <c r="IE422" s="63">
        <f t="shared" si="6094"/>
        <v>408.4312105</v>
      </c>
      <c r="IF422" s="63">
        <f t="shared" si="6094"/>
        <v>408.4312105</v>
      </c>
      <c r="IG422" s="63">
        <f t="shared" si="6094"/>
        <v>417.2146774</v>
      </c>
      <c r="IH422" s="63">
        <f t="shared" si="6094"/>
        <v>443.5650781</v>
      </c>
      <c r="II422" s="63">
        <f t="shared" si="6094"/>
        <v>509.4410798</v>
      </c>
      <c r="IJ422" s="63">
        <f t="shared" si="6094"/>
        <v>496.2658795</v>
      </c>
      <c r="IK422" s="63">
        <f t="shared" si="6094"/>
        <v>399.6477437</v>
      </c>
      <c r="IL422" s="63">
        <f t="shared" si="6094"/>
        <v>434.7816112</v>
      </c>
      <c r="IM422" s="63">
        <f t="shared" si="6094"/>
        <v>505.0493464</v>
      </c>
      <c r="IN422" s="63">
        <f t="shared" si="6094"/>
        <v>548.9666808</v>
      </c>
      <c r="IO422" s="52">
        <f t="shared" si="55"/>
        <v>5270.080136</v>
      </c>
      <c r="IP422" s="63">
        <f t="shared" ref="IP422:JA422" si="6095">IP366+IP394+IP338</f>
        <v>513.2739759</v>
      </c>
      <c r="IQ422" s="63">
        <f t="shared" si="6095"/>
        <v>560.5492105</v>
      </c>
      <c r="IR422" s="63">
        <f t="shared" si="6095"/>
        <v>628.08526</v>
      </c>
      <c r="IS422" s="63">
        <f t="shared" si="6095"/>
        <v>628.08526</v>
      </c>
      <c r="IT422" s="63">
        <f t="shared" si="6095"/>
        <v>641.5924699</v>
      </c>
      <c r="IU422" s="63">
        <f t="shared" si="6095"/>
        <v>682.1140996</v>
      </c>
      <c r="IV422" s="63">
        <f t="shared" si="6095"/>
        <v>783.4181738</v>
      </c>
      <c r="IW422" s="63">
        <f t="shared" si="6095"/>
        <v>763.1573589</v>
      </c>
      <c r="IX422" s="63">
        <f t="shared" si="6095"/>
        <v>614.5780501</v>
      </c>
      <c r="IY422" s="63">
        <f t="shared" si="6095"/>
        <v>668.6068897</v>
      </c>
      <c r="IZ422" s="63">
        <f t="shared" si="6095"/>
        <v>776.6645688</v>
      </c>
      <c r="JA422" s="63">
        <f t="shared" si="6095"/>
        <v>844.2006183</v>
      </c>
      <c r="JB422" s="52">
        <f t="shared" si="57"/>
        <v>8104.325936</v>
      </c>
      <c r="JC422" s="2"/>
      <c r="JD422" s="2"/>
      <c r="JE422" s="19">
        <f t="shared" si="58"/>
        <v>0</v>
      </c>
      <c r="JF422" s="19">
        <f t="shared" si="59"/>
        <v>0</v>
      </c>
      <c r="JG422" s="48">
        <f t="shared" si="60"/>
        <v>0</v>
      </c>
      <c r="JH422" s="48">
        <f t="shared" si="61"/>
        <v>0</v>
      </c>
      <c r="JI422" s="48">
        <f t="shared" si="62"/>
        <v>0</v>
      </c>
      <c r="JJ422" s="48">
        <f t="shared" si="63"/>
        <v>0</v>
      </c>
      <c r="JK422" s="48">
        <f t="shared" si="64"/>
        <v>0</v>
      </c>
    </row>
    <row r="423" ht="19.5" customHeight="1" outlineLevel="1">
      <c r="A423" s="2"/>
      <c r="B423" s="13" t="s">
        <v>27</v>
      </c>
      <c r="C423" s="10">
        <f t="shared" ref="C423:N423" si="6096">C367+C395+C339</f>
        <v>115.5134329</v>
      </c>
      <c r="D423" s="10">
        <f t="shared" si="6096"/>
        <v>126.152828</v>
      </c>
      <c r="E423" s="10">
        <f t="shared" si="6096"/>
        <v>141.3519639</v>
      </c>
      <c r="F423" s="10">
        <f t="shared" si="6096"/>
        <v>141.3519639</v>
      </c>
      <c r="G423" s="10">
        <f t="shared" si="6096"/>
        <v>144.3917911</v>
      </c>
      <c r="H423" s="10">
        <f t="shared" si="6096"/>
        <v>153.5112726</v>
      </c>
      <c r="I423" s="10">
        <f t="shared" si="6096"/>
        <v>176.3099765</v>
      </c>
      <c r="J423" s="10">
        <f t="shared" si="6096"/>
        <v>171.7502357</v>
      </c>
      <c r="K423" s="10">
        <f t="shared" si="6096"/>
        <v>159.590927</v>
      </c>
      <c r="L423" s="10">
        <f t="shared" si="6096"/>
        <v>144.3917911</v>
      </c>
      <c r="M423" s="10">
        <f t="shared" si="6096"/>
        <v>159.590927</v>
      </c>
      <c r="N423" s="10">
        <f t="shared" si="6096"/>
        <v>189.9891988</v>
      </c>
      <c r="O423" s="10">
        <f t="shared" si="21"/>
        <v>1823.896309</v>
      </c>
      <c r="P423" s="10">
        <f t="shared" ref="P423:AA423" si="6097">P367+P395+P339</f>
        <v>124.8702186</v>
      </c>
      <c r="Q423" s="10">
        <f t="shared" si="6097"/>
        <v>136.371423</v>
      </c>
      <c r="R423" s="10">
        <f t="shared" si="6097"/>
        <v>152.8017149</v>
      </c>
      <c r="S423" s="10">
        <f t="shared" si="6097"/>
        <v>152.8017149</v>
      </c>
      <c r="T423" s="10">
        <f t="shared" si="6097"/>
        <v>156.0877733</v>
      </c>
      <c r="U423" s="10">
        <f t="shared" si="6097"/>
        <v>165.9459485</v>
      </c>
      <c r="V423" s="10">
        <f t="shared" si="6097"/>
        <v>190.5913863</v>
      </c>
      <c r="W423" s="10">
        <f t="shared" si="6097"/>
        <v>185.6622988</v>
      </c>
      <c r="X423" s="10">
        <f t="shared" si="6097"/>
        <v>172.5180652</v>
      </c>
      <c r="Y423" s="10">
        <f t="shared" si="6097"/>
        <v>156.0877733</v>
      </c>
      <c r="Z423" s="10">
        <f t="shared" si="6097"/>
        <v>172.5180652</v>
      </c>
      <c r="AA423" s="10">
        <f t="shared" si="6097"/>
        <v>205.3786491</v>
      </c>
      <c r="AB423" s="10">
        <f t="shared" si="23"/>
        <v>1971.635031</v>
      </c>
      <c r="AC423" s="10">
        <f t="shared" ref="AC423:AN423" si="6098">AC367+AC395+AC339</f>
        <v>143.0280585</v>
      </c>
      <c r="AD423" s="10">
        <f t="shared" si="6098"/>
        <v>156.2016954</v>
      </c>
      <c r="AE423" s="10">
        <f t="shared" si="6098"/>
        <v>175.0211768</v>
      </c>
      <c r="AF423" s="10">
        <f t="shared" si="6098"/>
        <v>175.0211768</v>
      </c>
      <c r="AG423" s="10">
        <f t="shared" si="6098"/>
        <v>178.7850731</v>
      </c>
      <c r="AH423" s="10">
        <f t="shared" si="6098"/>
        <v>190.0767619</v>
      </c>
      <c r="AI423" s="10">
        <f t="shared" si="6098"/>
        <v>218.305984</v>
      </c>
      <c r="AJ423" s="10">
        <f t="shared" si="6098"/>
        <v>212.6601396</v>
      </c>
      <c r="AK423" s="10">
        <f t="shared" si="6098"/>
        <v>197.6045545</v>
      </c>
      <c r="AL423" s="10">
        <f t="shared" si="6098"/>
        <v>178.7850731</v>
      </c>
      <c r="AM423" s="10">
        <f t="shared" si="6098"/>
        <v>197.6045545</v>
      </c>
      <c r="AN423" s="10">
        <f t="shared" si="6098"/>
        <v>235.2435172</v>
      </c>
      <c r="AO423" s="10">
        <f t="shared" si="25"/>
        <v>2258.337765</v>
      </c>
      <c r="AP423" s="10">
        <f t="shared" ref="AP423:BA423" si="6099">AP367+AP395+AP339</f>
        <v>182.65329</v>
      </c>
      <c r="AQ423" s="10">
        <f t="shared" si="6099"/>
        <v>199.4766194</v>
      </c>
      <c r="AR423" s="10">
        <f t="shared" si="6099"/>
        <v>223.509947</v>
      </c>
      <c r="AS423" s="10">
        <f t="shared" si="6099"/>
        <v>223.509947</v>
      </c>
      <c r="AT423" s="10">
        <f t="shared" si="6099"/>
        <v>228.3166125</v>
      </c>
      <c r="AU423" s="10">
        <f t="shared" si="6099"/>
        <v>242.7366091</v>
      </c>
      <c r="AV423" s="10">
        <f t="shared" si="6099"/>
        <v>278.7866006</v>
      </c>
      <c r="AW423" s="10">
        <f t="shared" si="6099"/>
        <v>271.5766023</v>
      </c>
      <c r="AX423" s="10">
        <f t="shared" si="6099"/>
        <v>252.3499402</v>
      </c>
      <c r="AY423" s="10">
        <f t="shared" si="6099"/>
        <v>228.3166125</v>
      </c>
      <c r="AZ423" s="10">
        <f t="shared" si="6099"/>
        <v>252.3499402</v>
      </c>
      <c r="BA423" s="10">
        <f t="shared" si="6099"/>
        <v>300.4165955</v>
      </c>
      <c r="BB423" s="10">
        <f t="shared" si="27"/>
        <v>2883.999316</v>
      </c>
      <c r="BC423" s="10">
        <f t="shared" ref="BC423:BN423" si="6100">BC367+BC395+BC339</f>
        <v>256.4010831</v>
      </c>
      <c r="BD423" s="10">
        <f t="shared" si="6100"/>
        <v>280.0169723</v>
      </c>
      <c r="BE423" s="10">
        <f t="shared" si="6100"/>
        <v>313.7539569</v>
      </c>
      <c r="BF423" s="10">
        <f t="shared" si="6100"/>
        <v>313.7539569</v>
      </c>
      <c r="BG423" s="10">
        <f t="shared" si="6100"/>
        <v>320.5013538</v>
      </c>
      <c r="BH423" s="10">
        <f t="shared" si="6100"/>
        <v>340.7435446</v>
      </c>
      <c r="BI423" s="10">
        <f t="shared" si="6100"/>
        <v>391.3490215</v>
      </c>
      <c r="BJ423" s="10">
        <f t="shared" si="6100"/>
        <v>381.2279261</v>
      </c>
      <c r="BK423" s="10">
        <f t="shared" si="6100"/>
        <v>354.2383384</v>
      </c>
      <c r="BL423" s="10">
        <f t="shared" si="6100"/>
        <v>320.5013538</v>
      </c>
      <c r="BM423" s="10">
        <f t="shared" si="6100"/>
        <v>354.2383384</v>
      </c>
      <c r="BN423" s="10">
        <f t="shared" si="6100"/>
        <v>421.7123076</v>
      </c>
      <c r="BO423" s="10">
        <f t="shared" si="29"/>
        <v>4048.438153</v>
      </c>
      <c r="BP423" s="10">
        <f t="shared" ref="BP423:CA423" si="6101">BP367+BP395+BP339</f>
        <v>365.0724084</v>
      </c>
      <c r="BQ423" s="10">
        <f t="shared" si="6101"/>
        <v>398.6974986</v>
      </c>
      <c r="BR423" s="10">
        <f t="shared" si="6101"/>
        <v>446.7333418</v>
      </c>
      <c r="BS423" s="10">
        <f t="shared" si="6101"/>
        <v>446.7333418</v>
      </c>
      <c r="BT423" s="10">
        <f t="shared" si="6101"/>
        <v>456.3405105</v>
      </c>
      <c r="BU423" s="10">
        <f t="shared" si="6101"/>
        <v>485.1620164</v>
      </c>
      <c r="BV423" s="10">
        <f t="shared" si="6101"/>
        <v>557.2157812</v>
      </c>
      <c r="BW423" s="10">
        <f t="shared" si="6101"/>
        <v>542.8050283</v>
      </c>
      <c r="BX423" s="10">
        <f t="shared" si="6101"/>
        <v>504.3763537</v>
      </c>
      <c r="BY423" s="10">
        <f t="shared" si="6101"/>
        <v>456.3405105</v>
      </c>
      <c r="BZ423" s="10">
        <f t="shared" si="6101"/>
        <v>504.3763537</v>
      </c>
      <c r="CA423" s="10">
        <f t="shared" si="6101"/>
        <v>600.4480401</v>
      </c>
      <c r="CB423" s="10">
        <f t="shared" si="31"/>
        <v>5764.301185</v>
      </c>
      <c r="CC423" s="10">
        <f t="shared" ref="CC423:CN423" si="6102">CC367+CC395+CC339</f>
        <v>546.3771062</v>
      </c>
      <c r="CD423" s="10">
        <f t="shared" si="6102"/>
        <v>596.7013133</v>
      </c>
      <c r="CE423" s="10">
        <f t="shared" si="6102"/>
        <v>668.5930378</v>
      </c>
      <c r="CF423" s="10">
        <f t="shared" si="6102"/>
        <v>668.5930378</v>
      </c>
      <c r="CG423" s="10">
        <f t="shared" si="6102"/>
        <v>682.9713827</v>
      </c>
      <c r="CH423" s="10">
        <f t="shared" si="6102"/>
        <v>726.1064174</v>
      </c>
      <c r="CI423" s="10">
        <f t="shared" si="6102"/>
        <v>833.9440042</v>
      </c>
      <c r="CJ423" s="10">
        <f t="shared" si="6102"/>
        <v>812.3764868</v>
      </c>
      <c r="CK423" s="10">
        <f t="shared" si="6102"/>
        <v>754.8631072</v>
      </c>
      <c r="CL423" s="10">
        <f t="shared" si="6102"/>
        <v>682.9713827</v>
      </c>
      <c r="CM423" s="10">
        <f t="shared" si="6102"/>
        <v>754.8631072</v>
      </c>
      <c r="CN423" s="10">
        <f t="shared" si="6102"/>
        <v>898.6465562</v>
      </c>
      <c r="CO423" s="10">
        <f t="shared" si="33"/>
        <v>8627.00694</v>
      </c>
      <c r="CP423" s="2"/>
      <c r="CQ423" s="2"/>
      <c r="CR423" s="48">
        <f>O423-'ОПУ БС'!C423</f>
        <v>0</v>
      </c>
      <c r="CS423" s="48">
        <f>AB423-'ОПУ БС'!D423</f>
        <v>0</v>
      </c>
      <c r="CT423" s="48">
        <f>AO423-'ОПУ БС'!E423</f>
        <v>0</v>
      </c>
      <c r="CU423" s="48">
        <f>BB423-'ОПУ БС'!F423</f>
        <v>0</v>
      </c>
      <c r="CV423" s="48">
        <f>BO423-'ОПУ БС'!G423</f>
        <v>0</v>
      </c>
      <c r="CW423" s="48">
        <f>CB423-'ОПУ БС'!H423</f>
        <v>0</v>
      </c>
      <c r="CX423" s="48">
        <f>CO423-'ОПУ БС'!I423</f>
        <v>0</v>
      </c>
      <c r="CY423" s="2"/>
      <c r="CZ423" s="2"/>
      <c r="DA423" s="54">
        <f t="shared" ref="DA423:DL423" si="6103">DA367+DA395+DA339</f>
        <v>0</v>
      </c>
      <c r="DB423" s="54">
        <f t="shared" si="6103"/>
        <v>0</v>
      </c>
      <c r="DC423" s="54">
        <f t="shared" si="6103"/>
        <v>0</v>
      </c>
      <c r="DD423" s="54">
        <f t="shared" si="6103"/>
        <v>0</v>
      </c>
      <c r="DE423" s="54">
        <f t="shared" si="6103"/>
        <v>0</v>
      </c>
      <c r="DF423" s="54">
        <f t="shared" si="6103"/>
        <v>-3.771344203</v>
      </c>
      <c r="DG423" s="54">
        <f t="shared" si="6103"/>
        <v>-4.331444828</v>
      </c>
      <c r="DH423" s="54">
        <f t="shared" si="6103"/>
        <v>-4.219424703</v>
      </c>
      <c r="DI423" s="54">
        <f t="shared" si="6103"/>
        <v>-3.92070437</v>
      </c>
      <c r="DJ423" s="54">
        <f t="shared" si="6103"/>
        <v>-3.547303954</v>
      </c>
      <c r="DK423" s="54">
        <f t="shared" si="6103"/>
        <v>-3.92070437</v>
      </c>
      <c r="DL423" s="54">
        <f t="shared" si="6103"/>
        <v>-4.667505202</v>
      </c>
      <c r="DM423" s="55">
        <f t="shared" si="35"/>
        <v>-28.37843163</v>
      </c>
      <c r="DN423" s="54">
        <f t="shared" ref="DN423:DY423" si="6104">DN367+DN395+DN339</f>
        <v>-4.240044395</v>
      </c>
      <c r="DO423" s="54">
        <f t="shared" si="6104"/>
        <v>-4.6305748</v>
      </c>
      <c r="DP423" s="54">
        <f t="shared" si="6104"/>
        <v>-5.188475378</v>
      </c>
      <c r="DQ423" s="54">
        <f t="shared" si="6104"/>
        <v>-5.188475378</v>
      </c>
      <c r="DR423" s="54">
        <f t="shared" si="6104"/>
        <v>-5.300055494</v>
      </c>
      <c r="DS423" s="54">
        <f t="shared" si="6104"/>
        <v>-5.634795841</v>
      </c>
      <c r="DT423" s="54">
        <f t="shared" si="6104"/>
        <v>-6.471646708</v>
      </c>
      <c r="DU423" s="54">
        <f t="shared" si="6104"/>
        <v>-6.304276535</v>
      </c>
      <c r="DV423" s="54">
        <f t="shared" si="6104"/>
        <v>-5.857956072</v>
      </c>
      <c r="DW423" s="54">
        <f t="shared" si="6104"/>
        <v>-5.300055494</v>
      </c>
      <c r="DX423" s="54">
        <f t="shared" si="6104"/>
        <v>-5.857956072</v>
      </c>
      <c r="DY423" s="54">
        <f t="shared" si="6104"/>
        <v>-6.973757229</v>
      </c>
      <c r="DZ423" s="50">
        <f t="shared" si="37"/>
        <v>-66.9480694</v>
      </c>
      <c r="EA423" s="54">
        <f t="shared" ref="EA423:EL423" si="6105">EA367+EA395+EA339</f>
        <v>-4.570042366</v>
      </c>
      <c r="EB423" s="54">
        <f t="shared" si="6105"/>
        <v>-4.99096732</v>
      </c>
      <c r="EC423" s="54">
        <f t="shared" si="6105"/>
        <v>-5.592288684</v>
      </c>
      <c r="ED423" s="54">
        <f t="shared" si="6105"/>
        <v>-5.592288684</v>
      </c>
      <c r="EE423" s="54">
        <f t="shared" si="6105"/>
        <v>-5.712552957</v>
      </c>
      <c r="EF423" s="54">
        <f t="shared" si="6105"/>
        <v>-6.073345775</v>
      </c>
      <c r="EG423" s="54">
        <f t="shared" si="6105"/>
        <v>-6.975327821</v>
      </c>
      <c r="EH423" s="54">
        <f t="shared" si="6105"/>
        <v>-6.794931412</v>
      </c>
      <c r="EI423" s="54">
        <f t="shared" si="6105"/>
        <v>-6.313874321</v>
      </c>
      <c r="EJ423" s="54">
        <f t="shared" si="6105"/>
        <v>-5.712552957</v>
      </c>
      <c r="EK423" s="54">
        <f t="shared" si="6105"/>
        <v>-6.313874321</v>
      </c>
      <c r="EL423" s="54">
        <f t="shared" si="6105"/>
        <v>-7.516517049</v>
      </c>
      <c r="EM423" s="50">
        <f t="shared" si="39"/>
        <v>-72.15856367</v>
      </c>
      <c r="EN423" s="54">
        <f t="shared" ref="EN423:EY423" si="6106">EN367+EN395+EN339</f>
        <v>-4.327064217</v>
      </c>
      <c r="EO423" s="54">
        <f t="shared" si="6106"/>
        <v>-4.725609606</v>
      </c>
      <c r="EP423" s="54">
        <f t="shared" si="6106"/>
        <v>-5.29496016</v>
      </c>
      <c r="EQ423" s="54">
        <f t="shared" si="6106"/>
        <v>-5.29496016</v>
      </c>
      <c r="ER423" s="54">
        <f t="shared" si="6106"/>
        <v>-5.408830271</v>
      </c>
      <c r="ES423" s="54">
        <f t="shared" si="6106"/>
        <v>-5.750440604</v>
      </c>
      <c r="ET423" s="54">
        <f t="shared" si="6106"/>
        <v>-6.604466437</v>
      </c>
      <c r="EU423" s="54">
        <f t="shared" si="6106"/>
        <v>-6.43366127</v>
      </c>
      <c r="EV423" s="54">
        <f t="shared" si="6106"/>
        <v>-5.978180826</v>
      </c>
      <c r="EW423" s="54">
        <f t="shared" si="6106"/>
        <v>-5.408830271</v>
      </c>
      <c r="EX423" s="54">
        <f t="shared" si="6106"/>
        <v>-5.978180826</v>
      </c>
      <c r="EY423" s="54">
        <f t="shared" si="6106"/>
        <v>-7.116881936</v>
      </c>
      <c r="EZ423" s="51">
        <f t="shared" si="41"/>
        <v>-68.32206659</v>
      </c>
      <c r="FA423" s="54">
        <f t="shared" ref="FA423:FL423" si="6107">FA367+FA395+FA339</f>
        <v>-2.925220302</v>
      </c>
      <c r="FB423" s="54">
        <f t="shared" si="6107"/>
        <v>-3.194648488</v>
      </c>
      <c r="FC423" s="54">
        <f t="shared" si="6107"/>
        <v>-3.579545896</v>
      </c>
      <c r="FD423" s="54">
        <f t="shared" si="6107"/>
        <v>-3.579545896</v>
      </c>
      <c r="FE423" s="54">
        <f t="shared" si="6107"/>
        <v>-3.656525378</v>
      </c>
      <c r="FF423" s="54">
        <f t="shared" si="6107"/>
        <v>-3.887463823</v>
      </c>
      <c r="FG423" s="54">
        <f t="shared" si="6107"/>
        <v>-4.464809935</v>
      </c>
      <c r="FH423" s="54">
        <f t="shared" si="6107"/>
        <v>-4.349340713</v>
      </c>
      <c r="FI423" s="54">
        <f t="shared" si="6107"/>
        <v>-4.041422786</v>
      </c>
      <c r="FJ423" s="54">
        <f t="shared" si="6107"/>
        <v>-3.656525378</v>
      </c>
      <c r="FK423" s="54">
        <f t="shared" si="6107"/>
        <v>-4.041422786</v>
      </c>
      <c r="FL423" s="54">
        <f t="shared" si="6107"/>
        <v>-4.811217603</v>
      </c>
      <c r="FM423" s="51">
        <f t="shared" si="43"/>
        <v>-46.18768899</v>
      </c>
      <c r="FN423" s="2"/>
      <c r="FO423" s="2"/>
      <c r="FP423" s="10">
        <f t="shared" ref="FP423:GA423" si="6108">FP367+FP395+FP339</f>
        <v>115.5134329</v>
      </c>
      <c r="FQ423" s="10">
        <f t="shared" si="6108"/>
        <v>126.152828</v>
      </c>
      <c r="FR423" s="10">
        <f t="shared" si="6108"/>
        <v>141.3519639</v>
      </c>
      <c r="FS423" s="10">
        <f t="shared" si="6108"/>
        <v>141.3519639</v>
      </c>
      <c r="FT423" s="10">
        <f t="shared" si="6108"/>
        <v>144.3917911</v>
      </c>
      <c r="FU423" s="10">
        <f t="shared" si="6108"/>
        <v>153.5112726</v>
      </c>
      <c r="FV423" s="10">
        <f t="shared" si="6108"/>
        <v>176.3099765</v>
      </c>
      <c r="FW423" s="10">
        <f t="shared" si="6108"/>
        <v>171.7502357</v>
      </c>
      <c r="FX423" s="10">
        <f t="shared" si="6108"/>
        <v>159.590927</v>
      </c>
      <c r="FY423" s="10">
        <f t="shared" si="6108"/>
        <v>144.3917911</v>
      </c>
      <c r="FZ423" s="10">
        <f t="shared" si="6108"/>
        <v>159.590927</v>
      </c>
      <c r="GA423" s="10">
        <f t="shared" si="6108"/>
        <v>189.9891988</v>
      </c>
      <c r="GB423" s="52">
        <f t="shared" si="45"/>
        <v>1823.896309</v>
      </c>
      <c r="GC423" s="10">
        <f t="shared" ref="GC423:GN423" si="6109">GC367+GC395+GC339</f>
        <v>124.8702186</v>
      </c>
      <c r="GD423" s="10">
        <f t="shared" si="6109"/>
        <v>136.371423</v>
      </c>
      <c r="GE423" s="10">
        <f t="shared" si="6109"/>
        <v>152.8017149</v>
      </c>
      <c r="GF423" s="10">
        <f t="shared" si="6109"/>
        <v>152.8017149</v>
      </c>
      <c r="GG423" s="10">
        <f t="shared" si="6109"/>
        <v>156.0877733</v>
      </c>
      <c r="GH423" s="10">
        <f t="shared" si="6109"/>
        <v>165.9459485</v>
      </c>
      <c r="GI423" s="10">
        <f t="shared" si="6109"/>
        <v>190.5913863</v>
      </c>
      <c r="GJ423" s="10">
        <f t="shared" si="6109"/>
        <v>185.6622988</v>
      </c>
      <c r="GK423" s="10">
        <f t="shared" si="6109"/>
        <v>172.5180652</v>
      </c>
      <c r="GL423" s="10">
        <f t="shared" si="6109"/>
        <v>156.0877733</v>
      </c>
      <c r="GM423" s="10">
        <f t="shared" si="6109"/>
        <v>172.5180652</v>
      </c>
      <c r="GN423" s="10">
        <f t="shared" si="6109"/>
        <v>205.3786491</v>
      </c>
      <c r="GO423" s="52">
        <f t="shared" si="47"/>
        <v>1971.635031</v>
      </c>
      <c r="GP423" s="63">
        <f t="shared" ref="GP423:HA423" si="6110">GP367+GP395+GP339</f>
        <v>143.0280585</v>
      </c>
      <c r="GQ423" s="63">
        <f t="shared" si="6110"/>
        <v>156.2016954</v>
      </c>
      <c r="GR423" s="63">
        <f t="shared" si="6110"/>
        <v>175.0211768</v>
      </c>
      <c r="GS423" s="63">
        <f t="shared" si="6110"/>
        <v>175.0211768</v>
      </c>
      <c r="GT423" s="63">
        <f t="shared" si="6110"/>
        <v>178.7850731</v>
      </c>
      <c r="GU423" s="63">
        <f t="shared" si="6110"/>
        <v>186.3054177</v>
      </c>
      <c r="GV423" s="63">
        <f t="shared" si="6110"/>
        <v>213.9745392</v>
      </c>
      <c r="GW423" s="63">
        <f t="shared" si="6110"/>
        <v>208.4407149</v>
      </c>
      <c r="GX423" s="63">
        <f t="shared" si="6110"/>
        <v>193.6838501</v>
      </c>
      <c r="GY423" s="63">
        <f t="shared" si="6110"/>
        <v>175.2377691</v>
      </c>
      <c r="GZ423" s="63">
        <f t="shared" si="6110"/>
        <v>193.6838501</v>
      </c>
      <c r="HA423" s="63">
        <f t="shared" si="6110"/>
        <v>230.576012</v>
      </c>
      <c r="HB423" s="52">
        <f t="shared" si="49"/>
        <v>2229.959334</v>
      </c>
      <c r="HC423" s="63">
        <f t="shared" ref="HC423:HN423" si="6111">HC367+HC395+HC339</f>
        <v>178.4132456</v>
      </c>
      <c r="HD423" s="63">
        <f t="shared" si="6111"/>
        <v>194.8460446</v>
      </c>
      <c r="HE423" s="63">
        <f t="shared" si="6111"/>
        <v>218.3214716</v>
      </c>
      <c r="HF423" s="63">
        <f t="shared" si="6111"/>
        <v>218.3214716</v>
      </c>
      <c r="HG423" s="63">
        <f t="shared" si="6111"/>
        <v>223.0165571</v>
      </c>
      <c r="HH423" s="63">
        <f t="shared" si="6111"/>
        <v>237.1018133</v>
      </c>
      <c r="HI423" s="63">
        <f t="shared" si="6111"/>
        <v>272.3149539</v>
      </c>
      <c r="HJ423" s="63">
        <f t="shared" si="6111"/>
        <v>265.2723258</v>
      </c>
      <c r="HK423" s="63">
        <f t="shared" si="6111"/>
        <v>246.4919841</v>
      </c>
      <c r="HL423" s="63">
        <f t="shared" si="6111"/>
        <v>223.0165571</v>
      </c>
      <c r="HM423" s="63">
        <f t="shared" si="6111"/>
        <v>246.4919841</v>
      </c>
      <c r="HN423" s="63">
        <f t="shared" si="6111"/>
        <v>293.4428382</v>
      </c>
      <c r="HO423" s="52">
        <f t="shared" si="51"/>
        <v>2817.051247</v>
      </c>
      <c r="HP423" s="63">
        <f t="shared" ref="HP423:IA423" si="6112">HP367+HP395+HP339</f>
        <v>251.8310407</v>
      </c>
      <c r="HQ423" s="63">
        <f t="shared" si="6112"/>
        <v>275.026005</v>
      </c>
      <c r="HR423" s="63">
        <f t="shared" si="6112"/>
        <v>308.1616682</v>
      </c>
      <c r="HS423" s="63">
        <f t="shared" si="6112"/>
        <v>308.1616682</v>
      </c>
      <c r="HT423" s="63">
        <f t="shared" si="6112"/>
        <v>314.7888009</v>
      </c>
      <c r="HU423" s="63">
        <f t="shared" si="6112"/>
        <v>334.6701988</v>
      </c>
      <c r="HV423" s="63">
        <f t="shared" si="6112"/>
        <v>384.3736937</v>
      </c>
      <c r="HW423" s="63">
        <f t="shared" si="6112"/>
        <v>374.4329947</v>
      </c>
      <c r="HX423" s="63">
        <f t="shared" si="6112"/>
        <v>347.9244641</v>
      </c>
      <c r="HY423" s="63">
        <f t="shared" si="6112"/>
        <v>314.7888009</v>
      </c>
      <c r="HZ423" s="63">
        <f t="shared" si="6112"/>
        <v>347.9244641</v>
      </c>
      <c r="IA423" s="63">
        <f t="shared" si="6112"/>
        <v>414.1957906</v>
      </c>
      <c r="IB423" s="52">
        <f t="shared" si="53"/>
        <v>3976.27959</v>
      </c>
      <c r="IC423" s="63">
        <f t="shared" ref="IC423:IN423" si="6113">IC367+IC395+IC339</f>
        <v>360.7453442</v>
      </c>
      <c r="ID423" s="63">
        <f t="shared" si="6113"/>
        <v>393.971889</v>
      </c>
      <c r="IE423" s="63">
        <f t="shared" si="6113"/>
        <v>441.4383817</v>
      </c>
      <c r="IF423" s="63">
        <f t="shared" si="6113"/>
        <v>441.4383817</v>
      </c>
      <c r="IG423" s="63">
        <f t="shared" si="6113"/>
        <v>450.9316802</v>
      </c>
      <c r="IH423" s="63">
        <f t="shared" si="6113"/>
        <v>479.4115758</v>
      </c>
      <c r="II423" s="63">
        <f t="shared" si="6113"/>
        <v>550.6113148</v>
      </c>
      <c r="IJ423" s="63">
        <f t="shared" si="6113"/>
        <v>536.371367</v>
      </c>
      <c r="IK423" s="63">
        <f t="shared" si="6113"/>
        <v>498.3981729</v>
      </c>
      <c r="IL423" s="63">
        <f t="shared" si="6113"/>
        <v>450.9316802</v>
      </c>
      <c r="IM423" s="63">
        <f t="shared" si="6113"/>
        <v>498.3981729</v>
      </c>
      <c r="IN423" s="63">
        <f t="shared" si="6113"/>
        <v>593.3311582</v>
      </c>
      <c r="IO423" s="52">
        <f t="shared" si="55"/>
        <v>5695.979119</v>
      </c>
      <c r="IP423" s="63">
        <f t="shared" ref="IP423:JA423" si="6114">IP367+IP395+IP339</f>
        <v>543.4518859</v>
      </c>
      <c r="IQ423" s="63">
        <f t="shared" si="6114"/>
        <v>593.5066648</v>
      </c>
      <c r="IR423" s="63">
        <f t="shared" si="6114"/>
        <v>665.0134919</v>
      </c>
      <c r="IS423" s="63">
        <f t="shared" si="6114"/>
        <v>665.0134919</v>
      </c>
      <c r="IT423" s="63">
        <f t="shared" si="6114"/>
        <v>679.3148573</v>
      </c>
      <c r="IU423" s="63">
        <f t="shared" si="6114"/>
        <v>722.2189536</v>
      </c>
      <c r="IV423" s="63">
        <f t="shared" si="6114"/>
        <v>829.4791942</v>
      </c>
      <c r="IW423" s="63">
        <f t="shared" si="6114"/>
        <v>808.0271461</v>
      </c>
      <c r="IX423" s="63">
        <f t="shared" si="6114"/>
        <v>750.8216844</v>
      </c>
      <c r="IY423" s="63">
        <f t="shared" si="6114"/>
        <v>679.3148573</v>
      </c>
      <c r="IZ423" s="63">
        <f t="shared" si="6114"/>
        <v>750.8216844</v>
      </c>
      <c r="JA423" s="63">
        <f t="shared" si="6114"/>
        <v>893.8353386</v>
      </c>
      <c r="JB423" s="52">
        <f t="shared" si="57"/>
        <v>8580.819251</v>
      </c>
      <c r="JC423" s="2"/>
      <c r="JD423" s="2"/>
      <c r="JE423" s="19">
        <f t="shared" si="58"/>
        <v>0</v>
      </c>
      <c r="JF423" s="19">
        <f t="shared" si="59"/>
        <v>0</v>
      </c>
      <c r="JG423" s="48">
        <f t="shared" si="60"/>
        <v>0</v>
      </c>
      <c r="JH423" s="48">
        <f t="shared" si="61"/>
        <v>0</v>
      </c>
      <c r="JI423" s="48">
        <f t="shared" si="62"/>
        <v>0</v>
      </c>
      <c r="JJ423" s="48">
        <f t="shared" si="63"/>
        <v>0</v>
      </c>
      <c r="JK423" s="48">
        <f t="shared" si="64"/>
        <v>0</v>
      </c>
    </row>
    <row r="424" ht="19.5" customHeight="1" outlineLevel="1">
      <c r="A424" s="2"/>
      <c r="B424" s="13" t="s">
        <v>28</v>
      </c>
      <c r="C424" s="10">
        <f t="shared" ref="C424:N424" si="6115">C368+C396+C340</f>
        <v>17.71249694</v>
      </c>
      <c r="D424" s="10">
        <f t="shared" si="6115"/>
        <v>19.34391114</v>
      </c>
      <c r="E424" s="10">
        <f t="shared" si="6115"/>
        <v>21.67450284</v>
      </c>
      <c r="F424" s="10">
        <f t="shared" si="6115"/>
        <v>21.67450284</v>
      </c>
      <c r="G424" s="10">
        <f t="shared" si="6115"/>
        <v>22.14062118</v>
      </c>
      <c r="H424" s="10">
        <f t="shared" si="6115"/>
        <v>23.5389762</v>
      </c>
      <c r="I424" s="10">
        <f t="shared" si="6115"/>
        <v>27.03486376</v>
      </c>
      <c r="J424" s="10">
        <f t="shared" si="6115"/>
        <v>26.33568625</v>
      </c>
      <c r="K424" s="10">
        <f t="shared" si="6115"/>
        <v>24.47121288</v>
      </c>
      <c r="L424" s="10">
        <f t="shared" si="6115"/>
        <v>23.07285786</v>
      </c>
      <c r="M424" s="10">
        <f t="shared" si="6115"/>
        <v>23.5389762</v>
      </c>
      <c r="N424" s="10">
        <f t="shared" si="6115"/>
        <v>29.13239629</v>
      </c>
      <c r="O424" s="10">
        <f t="shared" si="21"/>
        <v>279.6710044</v>
      </c>
      <c r="P424" s="10">
        <f t="shared" ref="P424:AA424" si="6116">P368+P396+P340</f>
        <v>17.56766128</v>
      </c>
      <c r="Q424" s="10">
        <f t="shared" si="6116"/>
        <v>19.18573534</v>
      </c>
      <c r="R424" s="10">
        <f t="shared" si="6116"/>
        <v>21.49726972</v>
      </c>
      <c r="S424" s="10">
        <f t="shared" si="6116"/>
        <v>21.49726972</v>
      </c>
      <c r="T424" s="10">
        <f t="shared" si="6116"/>
        <v>21.9595766</v>
      </c>
      <c r="U424" s="10">
        <f t="shared" si="6116"/>
        <v>23.34649722</v>
      </c>
      <c r="V424" s="10">
        <f t="shared" si="6116"/>
        <v>26.81379879</v>
      </c>
      <c r="W424" s="10">
        <f t="shared" si="6116"/>
        <v>26.12033848</v>
      </c>
      <c r="X424" s="10">
        <f t="shared" si="6116"/>
        <v>24.27111098</v>
      </c>
      <c r="Y424" s="10">
        <f t="shared" si="6116"/>
        <v>22.88419035</v>
      </c>
      <c r="Z424" s="10">
        <f t="shared" si="6116"/>
        <v>23.34649722</v>
      </c>
      <c r="AA424" s="10">
        <f t="shared" si="6116"/>
        <v>28.89417973</v>
      </c>
      <c r="AB424" s="10">
        <f t="shared" si="23"/>
        <v>277.3841254</v>
      </c>
      <c r="AC424" s="10">
        <f t="shared" ref="AC424:AN424" si="6117">AC368+AC396+AC340</f>
        <v>17.59472341</v>
      </c>
      <c r="AD424" s="10">
        <f t="shared" si="6117"/>
        <v>19.21529004</v>
      </c>
      <c r="AE424" s="10">
        <f t="shared" si="6117"/>
        <v>21.53038522</v>
      </c>
      <c r="AF424" s="10">
        <f t="shared" si="6117"/>
        <v>21.53038522</v>
      </c>
      <c r="AG424" s="10">
        <f t="shared" si="6117"/>
        <v>21.99340426</v>
      </c>
      <c r="AH424" s="10">
        <f t="shared" si="6117"/>
        <v>23.38246137</v>
      </c>
      <c r="AI424" s="10">
        <f t="shared" si="6117"/>
        <v>26.85510415</v>
      </c>
      <c r="AJ424" s="10">
        <f t="shared" si="6117"/>
        <v>26.16057559</v>
      </c>
      <c r="AK424" s="10">
        <f t="shared" si="6117"/>
        <v>24.30849944</v>
      </c>
      <c r="AL424" s="10">
        <f t="shared" si="6117"/>
        <v>22.91944233</v>
      </c>
      <c r="AM424" s="10">
        <f t="shared" si="6117"/>
        <v>23.38246137</v>
      </c>
      <c r="AN424" s="10">
        <f t="shared" si="6117"/>
        <v>28.93868981</v>
      </c>
      <c r="AO424" s="10">
        <f t="shared" si="25"/>
        <v>277.8114222</v>
      </c>
      <c r="AP424" s="10">
        <f t="shared" ref="AP424:BA424" si="6118">AP368+AP396+AP340</f>
        <v>18.98227865</v>
      </c>
      <c r="AQ424" s="10">
        <f t="shared" si="6118"/>
        <v>20.73064642</v>
      </c>
      <c r="AR424" s="10">
        <f t="shared" si="6118"/>
        <v>23.22831467</v>
      </c>
      <c r="AS424" s="10">
        <f t="shared" si="6118"/>
        <v>23.22831467</v>
      </c>
      <c r="AT424" s="10">
        <f t="shared" si="6118"/>
        <v>23.72784832</v>
      </c>
      <c r="AU424" s="10">
        <f t="shared" si="6118"/>
        <v>25.22644926</v>
      </c>
      <c r="AV424" s="10">
        <f t="shared" si="6118"/>
        <v>28.97295163</v>
      </c>
      <c r="AW424" s="10">
        <f t="shared" si="6118"/>
        <v>28.22365116</v>
      </c>
      <c r="AX424" s="10">
        <f t="shared" si="6118"/>
        <v>26.22551656</v>
      </c>
      <c r="AY424" s="10">
        <f t="shared" si="6118"/>
        <v>24.72691561</v>
      </c>
      <c r="AZ424" s="10">
        <f t="shared" si="6118"/>
        <v>25.22644926</v>
      </c>
      <c r="BA424" s="10">
        <f t="shared" si="6118"/>
        <v>31.22085305</v>
      </c>
      <c r="BB424" s="10">
        <f t="shared" si="27"/>
        <v>299.7201893</v>
      </c>
      <c r="BC424" s="10">
        <f t="shared" ref="BC424:BN424" si="6119">BC368+BC396+BC340</f>
        <v>22.08058837</v>
      </c>
      <c r="BD424" s="10">
        <f t="shared" si="6119"/>
        <v>24.11432677</v>
      </c>
      <c r="BE424" s="10">
        <f t="shared" si="6119"/>
        <v>27.01966734</v>
      </c>
      <c r="BF424" s="10">
        <f t="shared" si="6119"/>
        <v>27.01966734</v>
      </c>
      <c r="BG424" s="10">
        <f t="shared" si="6119"/>
        <v>27.60073546</v>
      </c>
      <c r="BH424" s="10">
        <f t="shared" si="6119"/>
        <v>29.3439398</v>
      </c>
      <c r="BI424" s="10">
        <f t="shared" si="6119"/>
        <v>33.70195067</v>
      </c>
      <c r="BJ424" s="10">
        <f t="shared" si="6119"/>
        <v>32.83034849</v>
      </c>
      <c r="BK424" s="10">
        <f t="shared" si="6119"/>
        <v>30.50607603</v>
      </c>
      <c r="BL424" s="10">
        <f t="shared" si="6119"/>
        <v>28.76287169</v>
      </c>
      <c r="BM424" s="10">
        <f t="shared" si="6119"/>
        <v>29.3439398</v>
      </c>
      <c r="BN424" s="10">
        <f t="shared" si="6119"/>
        <v>36.31675718</v>
      </c>
      <c r="BO424" s="10">
        <f t="shared" si="29"/>
        <v>348.640869</v>
      </c>
      <c r="BP424" s="10">
        <f t="shared" ref="BP424:CA424" si="6120">BP368+BP396+BP340</f>
        <v>25.78967876</v>
      </c>
      <c r="BQ424" s="10">
        <f t="shared" si="6120"/>
        <v>28.16504391</v>
      </c>
      <c r="BR424" s="10">
        <f t="shared" si="6120"/>
        <v>31.55842269</v>
      </c>
      <c r="BS424" s="10">
        <f t="shared" si="6120"/>
        <v>31.55842269</v>
      </c>
      <c r="BT424" s="10">
        <f t="shared" si="6120"/>
        <v>32.23709845</v>
      </c>
      <c r="BU424" s="10">
        <f t="shared" si="6120"/>
        <v>34.27312572</v>
      </c>
      <c r="BV424" s="10">
        <f t="shared" si="6120"/>
        <v>39.3631939</v>
      </c>
      <c r="BW424" s="10">
        <f t="shared" si="6120"/>
        <v>38.34518026</v>
      </c>
      <c r="BX424" s="10">
        <f t="shared" si="6120"/>
        <v>35.63047724</v>
      </c>
      <c r="BY424" s="10">
        <f t="shared" si="6120"/>
        <v>33.59444997</v>
      </c>
      <c r="BZ424" s="10">
        <f t="shared" si="6120"/>
        <v>34.27312572</v>
      </c>
      <c r="CA424" s="10">
        <f t="shared" si="6120"/>
        <v>42.4172348</v>
      </c>
      <c r="CB424" s="10">
        <f t="shared" si="31"/>
        <v>407.2054541</v>
      </c>
      <c r="CC424" s="10">
        <f t="shared" ref="CC424:CN424" si="6121">CC368+CC396+CC340</f>
        <v>32.3054997</v>
      </c>
      <c r="CD424" s="10">
        <f t="shared" si="6121"/>
        <v>35.28100625</v>
      </c>
      <c r="CE424" s="10">
        <f t="shared" si="6121"/>
        <v>39.53172989</v>
      </c>
      <c r="CF424" s="10">
        <f t="shared" si="6121"/>
        <v>39.53172989</v>
      </c>
      <c r="CG424" s="10">
        <f t="shared" si="6121"/>
        <v>40.38187462</v>
      </c>
      <c r="CH424" s="10">
        <f t="shared" si="6121"/>
        <v>42.93230881</v>
      </c>
      <c r="CI424" s="10">
        <f t="shared" si="6121"/>
        <v>49.30839428</v>
      </c>
      <c r="CJ424" s="10">
        <f t="shared" si="6121"/>
        <v>48.03317718</v>
      </c>
      <c r="CK424" s="10">
        <f t="shared" si="6121"/>
        <v>44.63259827</v>
      </c>
      <c r="CL424" s="10">
        <f t="shared" si="6121"/>
        <v>42.08216408</v>
      </c>
      <c r="CM424" s="10">
        <f t="shared" si="6121"/>
        <v>42.93230881</v>
      </c>
      <c r="CN424" s="10">
        <f t="shared" si="6121"/>
        <v>53.13404556</v>
      </c>
      <c r="CO424" s="10">
        <f t="shared" si="33"/>
        <v>510.0868373</v>
      </c>
      <c r="CP424" s="2"/>
      <c r="CQ424" s="2"/>
      <c r="CR424" s="48">
        <f>O424-'ОПУ БС'!C424</f>
        <v>0</v>
      </c>
      <c r="CS424" s="48">
        <f>AB424-'ОПУ БС'!D424</f>
        <v>0</v>
      </c>
      <c r="CT424" s="48">
        <f>AO424-'ОПУ БС'!E424</f>
        <v>0</v>
      </c>
      <c r="CU424" s="48">
        <f>BB424-'ОПУ БС'!F424</f>
        <v>0</v>
      </c>
      <c r="CV424" s="48">
        <f>BO424-'ОПУ БС'!G424</f>
        <v>0</v>
      </c>
      <c r="CW424" s="48">
        <f>CB424-'ОПУ БС'!H424</f>
        <v>0</v>
      </c>
      <c r="CX424" s="48">
        <f>CO424-'ОПУ БС'!I424</f>
        <v>0</v>
      </c>
      <c r="CY424" s="2"/>
      <c r="CZ424" s="2"/>
      <c r="DA424" s="54">
        <f t="shared" ref="DA424:DL424" si="6122">DA368+DA396+DA340</f>
        <v>0</v>
      </c>
      <c r="DB424" s="54">
        <f t="shared" si="6122"/>
        <v>0</v>
      </c>
      <c r="DC424" s="54">
        <f t="shared" si="6122"/>
        <v>0</v>
      </c>
      <c r="DD424" s="54">
        <f t="shared" si="6122"/>
        <v>0</v>
      </c>
      <c r="DE424" s="54">
        <f t="shared" si="6122"/>
        <v>0</v>
      </c>
      <c r="DF424" s="54">
        <f t="shared" si="6122"/>
        <v>-0.3548784472</v>
      </c>
      <c r="DG424" s="54">
        <f t="shared" si="6122"/>
        <v>-0.4075831671</v>
      </c>
      <c r="DH424" s="54">
        <f t="shared" si="6122"/>
        <v>-0.3970422231</v>
      </c>
      <c r="DI424" s="54">
        <f t="shared" si="6122"/>
        <v>-0.3689330392</v>
      </c>
      <c r="DJ424" s="54">
        <f t="shared" si="6122"/>
        <v>-0.3478511512</v>
      </c>
      <c r="DK424" s="54">
        <f t="shared" si="6122"/>
        <v>-0.3548784472</v>
      </c>
      <c r="DL424" s="54">
        <f t="shared" si="6122"/>
        <v>-0.4392059991</v>
      </c>
      <c r="DM424" s="55">
        <f t="shared" si="35"/>
        <v>-2.670372474</v>
      </c>
      <c r="DN424" s="54">
        <f t="shared" ref="DN424:DY424" si="6123">DN368+DN396+DN340</f>
        <v>-0.3470385325</v>
      </c>
      <c r="DO424" s="54">
        <f t="shared" si="6123"/>
        <v>-0.3790026078</v>
      </c>
      <c r="DP424" s="54">
        <f t="shared" si="6123"/>
        <v>-0.4246655726</v>
      </c>
      <c r="DQ424" s="54">
        <f t="shared" si="6123"/>
        <v>-0.4246655726</v>
      </c>
      <c r="DR424" s="54">
        <f t="shared" si="6123"/>
        <v>-0.4337981656</v>
      </c>
      <c r="DS424" s="54">
        <f t="shared" si="6123"/>
        <v>-0.4611959445</v>
      </c>
      <c r="DT424" s="54">
        <f t="shared" si="6123"/>
        <v>-0.5296903917</v>
      </c>
      <c r="DU424" s="54">
        <f t="shared" si="6123"/>
        <v>-0.5159915022</v>
      </c>
      <c r="DV424" s="54">
        <f t="shared" si="6123"/>
        <v>-0.4794611304</v>
      </c>
      <c r="DW424" s="54">
        <f t="shared" si="6123"/>
        <v>-0.4520633515</v>
      </c>
      <c r="DX424" s="54">
        <f t="shared" si="6123"/>
        <v>-0.4611959445</v>
      </c>
      <c r="DY424" s="54">
        <f t="shared" si="6123"/>
        <v>-0.57078706</v>
      </c>
      <c r="DZ424" s="50">
        <f t="shared" si="37"/>
        <v>-5.479555776</v>
      </c>
      <c r="EA424" s="54">
        <f t="shared" ref="EA424:EL424" si="6124">EA368+EA396+EA340</f>
        <v>-0.3228170847</v>
      </c>
      <c r="EB424" s="54">
        <f t="shared" si="6124"/>
        <v>-0.3525502372</v>
      </c>
      <c r="EC424" s="54">
        <f t="shared" si="6124"/>
        <v>-0.3950261694</v>
      </c>
      <c r="ED424" s="54">
        <f t="shared" si="6124"/>
        <v>-0.3950261694</v>
      </c>
      <c r="EE424" s="54">
        <f t="shared" si="6124"/>
        <v>-0.4035213559</v>
      </c>
      <c r="EF424" s="54">
        <f t="shared" si="6124"/>
        <v>-0.4290069152</v>
      </c>
      <c r="EG424" s="54">
        <f t="shared" si="6124"/>
        <v>-0.4927208135</v>
      </c>
      <c r="EH424" s="54">
        <f t="shared" si="6124"/>
        <v>-0.4799780338</v>
      </c>
      <c r="EI424" s="54">
        <f t="shared" si="6124"/>
        <v>-0.4459972881</v>
      </c>
      <c r="EJ424" s="54">
        <f t="shared" si="6124"/>
        <v>-0.4205117287</v>
      </c>
      <c r="EK424" s="54">
        <f t="shared" si="6124"/>
        <v>-0.4290069152</v>
      </c>
      <c r="EL424" s="54">
        <f t="shared" si="6124"/>
        <v>-0.5309491525</v>
      </c>
      <c r="EM424" s="50">
        <f t="shared" si="39"/>
        <v>-5.097111864</v>
      </c>
      <c r="EN424" s="54">
        <f t="shared" ref="EN424:EY424" si="6125">EN368+EN396+EN340</f>
        <v>-0.2589370707</v>
      </c>
      <c r="EO424" s="54">
        <f t="shared" si="6125"/>
        <v>-0.2827865377</v>
      </c>
      <c r="EP424" s="54">
        <f t="shared" si="6125"/>
        <v>-0.3168572049</v>
      </c>
      <c r="EQ424" s="54">
        <f t="shared" si="6125"/>
        <v>-0.3168572049</v>
      </c>
      <c r="ER424" s="54">
        <f t="shared" si="6125"/>
        <v>-0.3236713383</v>
      </c>
      <c r="ES424" s="54">
        <f t="shared" si="6125"/>
        <v>-0.3441137386</v>
      </c>
      <c r="ET424" s="54">
        <f t="shared" si="6125"/>
        <v>-0.3952197394</v>
      </c>
      <c r="EU424" s="54">
        <f t="shared" si="6125"/>
        <v>-0.3849985393</v>
      </c>
      <c r="EV424" s="54">
        <f t="shared" si="6125"/>
        <v>-0.3577420055</v>
      </c>
      <c r="EW424" s="54">
        <f t="shared" si="6125"/>
        <v>-0.3372996052</v>
      </c>
      <c r="EX424" s="54">
        <f t="shared" si="6125"/>
        <v>-0.3441137386</v>
      </c>
      <c r="EY424" s="54">
        <f t="shared" si="6125"/>
        <v>-0.4258833399</v>
      </c>
      <c r="EZ424" s="51">
        <f t="shared" si="41"/>
        <v>-4.088480063</v>
      </c>
      <c r="FA424" s="54">
        <f t="shared" ref="FA424:FL424" si="6126">FA368+FA396+FA340</f>
        <v>-0.1518808874</v>
      </c>
      <c r="FB424" s="54">
        <f t="shared" si="6126"/>
        <v>-0.1658699165</v>
      </c>
      <c r="FC424" s="54">
        <f t="shared" si="6126"/>
        <v>-0.1858542438</v>
      </c>
      <c r="FD424" s="54">
        <f t="shared" si="6126"/>
        <v>-0.1858542438</v>
      </c>
      <c r="FE424" s="54">
        <f t="shared" si="6126"/>
        <v>-0.1898511093</v>
      </c>
      <c r="FF424" s="54">
        <f t="shared" si="6126"/>
        <v>-0.2018417057</v>
      </c>
      <c r="FG424" s="54">
        <f t="shared" si="6126"/>
        <v>-0.2318181966</v>
      </c>
      <c r="FH424" s="54">
        <f t="shared" si="6126"/>
        <v>-0.2258228984</v>
      </c>
      <c r="FI424" s="54">
        <f t="shared" si="6126"/>
        <v>-0.2098354366</v>
      </c>
      <c r="FJ424" s="54">
        <f t="shared" si="6126"/>
        <v>-0.1978448402</v>
      </c>
      <c r="FK424" s="54">
        <f t="shared" si="6126"/>
        <v>-0.2018417057</v>
      </c>
      <c r="FL424" s="54">
        <f t="shared" si="6126"/>
        <v>-0.2498040912</v>
      </c>
      <c r="FM424" s="51">
        <f t="shared" si="43"/>
        <v>-2.398119275</v>
      </c>
      <c r="FN424" s="2"/>
      <c r="FO424" s="2"/>
      <c r="FP424" s="10">
        <f t="shared" ref="FP424:GA424" si="6127">FP368+FP396+FP340</f>
        <v>17.71249694</v>
      </c>
      <c r="FQ424" s="10">
        <f t="shared" si="6127"/>
        <v>19.34391114</v>
      </c>
      <c r="FR424" s="10">
        <f t="shared" si="6127"/>
        <v>21.67450284</v>
      </c>
      <c r="FS424" s="10">
        <f t="shared" si="6127"/>
        <v>21.67450284</v>
      </c>
      <c r="FT424" s="10">
        <f t="shared" si="6127"/>
        <v>22.14062118</v>
      </c>
      <c r="FU424" s="10">
        <f t="shared" si="6127"/>
        <v>23.5389762</v>
      </c>
      <c r="FV424" s="10">
        <f t="shared" si="6127"/>
        <v>27.03486376</v>
      </c>
      <c r="FW424" s="10">
        <f t="shared" si="6127"/>
        <v>26.33568625</v>
      </c>
      <c r="FX424" s="10">
        <f t="shared" si="6127"/>
        <v>24.47121288</v>
      </c>
      <c r="FY424" s="10">
        <f t="shared" si="6127"/>
        <v>23.07285786</v>
      </c>
      <c r="FZ424" s="10">
        <f t="shared" si="6127"/>
        <v>23.5389762</v>
      </c>
      <c r="GA424" s="10">
        <f t="shared" si="6127"/>
        <v>29.13239629</v>
      </c>
      <c r="GB424" s="52">
        <f t="shared" si="45"/>
        <v>279.6710044</v>
      </c>
      <c r="GC424" s="10">
        <f t="shared" ref="GC424:GN424" si="6128">GC368+GC396+GC340</f>
        <v>17.56766128</v>
      </c>
      <c r="GD424" s="10">
        <f t="shared" si="6128"/>
        <v>19.18573534</v>
      </c>
      <c r="GE424" s="10">
        <f t="shared" si="6128"/>
        <v>21.49726972</v>
      </c>
      <c r="GF424" s="10">
        <f t="shared" si="6128"/>
        <v>21.49726972</v>
      </c>
      <c r="GG424" s="10">
        <f t="shared" si="6128"/>
        <v>21.9595766</v>
      </c>
      <c r="GH424" s="10">
        <f t="shared" si="6128"/>
        <v>23.34649722</v>
      </c>
      <c r="GI424" s="10">
        <f t="shared" si="6128"/>
        <v>26.81379879</v>
      </c>
      <c r="GJ424" s="10">
        <f t="shared" si="6128"/>
        <v>26.12033848</v>
      </c>
      <c r="GK424" s="10">
        <f t="shared" si="6128"/>
        <v>24.27111098</v>
      </c>
      <c r="GL424" s="10">
        <f t="shared" si="6128"/>
        <v>22.88419035</v>
      </c>
      <c r="GM424" s="10">
        <f t="shared" si="6128"/>
        <v>23.34649722</v>
      </c>
      <c r="GN424" s="10">
        <f t="shared" si="6128"/>
        <v>28.89417973</v>
      </c>
      <c r="GO424" s="52">
        <f t="shared" si="47"/>
        <v>277.3841254</v>
      </c>
      <c r="GP424" s="63">
        <f t="shared" ref="GP424:HA424" si="6129">GP368+GP396+GP340</f>
        <v>17.59472341</v>
      </c>
      <c r="GQ424" s="63">
        <f t="shared" si="6129"/>
        <v>19.21529004</v>
      </c>
      <c r="GR424" s="63">
        <f t="shared" si="6129"/>
        <v>21.53038522</v>
      </c>
      <c r="GS424" s="63">
        <f t="shared" si="6129"/>
        <v>21.53038522</v>
      </c>
      <c r="GT424" s="63">
        <f t="shared" si="6129"/>
        <v>21.99340426</v>
      </c>
      <c r="GU424" s="63">
        <f t="shared" si="6129"/>
        <v>23.02758292</v>
      </c>
      <c r="GV424" s="63">
        <f t="shared" si="6129"/>
        <v>26.44752098</v>
      </c>
      <c r="GW424" s="63">
        <f t="shared" si="6129"/>
        <v>25.76353337</v>
      </c>
      <c r="GX424" s="63">
        <f t="shared" si="6129"/>
        <v>23.93956641</v>
      </c>
      <c r="GY424" s="63">
        <f t="shared" si="6129"/>
        <v>22.57159118</v>
      </c>
      <c r="GZ424" s="63">
        <f t="shared" si="6129"/>
        <v>23.02758292</v>
      </c>
      <c r="HA424" s="63">
        <f t="shared" si="6129"/>
        <v>28.49948382</v>
      </c>
      <c r="HB424" s="52">
        <f t="shared" si="49"/>
        <v>275.1410497</v>
      </c>
      <c r="HC424" s="63">
        <f t="shared" ref="HC424:HN424" si="6130">HC368+HC396+HC340</f>
        <v>18.63524012</v>
      </c>
      <c r="HD424" s="63">
        <f t="shared" si="6130"/>
        <v>20.35164382</v>
      </c>
      <c r="HE424" s="63">
        <f t="shared" si="6130"/>
        <v>22.80364909</v>
      </c>
      <c r="HF424" s="63">
        <f t="shared" si="6130"/>
        <v>22.80364909</v>
      </c>
      <c r="HG424" s="63">
        <f t="shared" si="6130"/>
        <v>23.29405015</v>
      </c>
      <c r="HH424" s="63">
        <f t="shared" si="6130"/>
        <v>24.76525332</v>
      </c>
      <c r="HI424" s="63">
        <f t="shared" si="6130"/>
        <v>28.44326124</v>
      </c>
      <c r="HJ424" s="63">
        <f t="shared" si="6130"/>
        <v>27.70765965</v>
      </c>
      <c r="HK424" s="63">
        <f t="shared" si="6130"/>
        <v>25.74605543</v>
      </c>
      <c r="HL424" s="63">
        <f t="shared" si="6130"/>
        <v>24.27485226</v>
      </c>
      <c r="HM424" s="63">
        <f t="shared" si="6130"/>
        <v>24.76525332</v>
      </c>
      <c r="HN424" s="63">
        <f t="shared" si="6130"/>
        <v>30.65006599</v>
      </c>
      <c r="HO424" s="52">
        <f t="shared" si="51"/>
        <v>294.2406335</v>
      </c>
      <c r="HP424" s="63">
        <f t="shared" ref="HP424:IA424" si="6131">HP368+HP396+HP340</f>
        <v>21.75777128</v>
      </c>
      <c r="HQ424" s="63">
        <f t="shared" si="6131"/>
        <v>23.76177653</v>
      </c>
      <c r="HR424" s="63">
        <f t="shared" si="6131"/>
        <v>26.62464118</v>
      </c>
      <c r="HS424" s="63">
        <f t="shared" si="6131"/>
        <v>26.62464118</v>
      </c>
      <c r="HT424" s="63">
        <f t="shared" si="6131"/>
        <v>27.1972141</v>
      </c>
      <c r="HU424" s="63">
        <f t="shared" si="6131"/>
        <v>28.91493289</v>
      </c>
      <c r="HV424" s="63">
        <f t="shared" si="6131"/>
        <v>33.20922985</v>
      </c>
      <c r="HW424" s="63">
        <f t="shared" si="6131"/>
        <v>32.35037046</v>
      </c>
      <c r="HX424" s="63">
        <f t="shared" si="6131"/>
        <v>30.06007875</v>
      </c>
      <c r="HY424" s="63">
        <f t="shared" si="6131"/>
        <v>28.34235996</v>
      </c>
      <c r="HZ424" s="63">
        <f t="shared" si="6131"/>
        <v>28.91493289</v>
      </c>
      <c r="IA424" s="63">
        <f t="shared" si="6131"/>
        <v>35.78580803</v>
      </c>
      <c r="IB424" s="52">
        <f t="shared" si="53"/>
        <v>343.5437571</v>
      </c>
      <c r="IC424" s="63">
        <f t="shared" ref="IC424:IN424" si="6132">IC368+IC396+IC340</f>
        <v>25.53074169</v>
      </c>
      <c r="ID424" s="63">
        <f t="shared" si="6132"/>
        <v>27.88225737</v>
      </c>
      <c r="IE424" s="63">
        <f t="shared" si="6132"/>
        <v>31.24156549</v>
      </c>
      <c r="IF424" s="63">
        <f t="shared" si="6132"/>
        <v>31.24156549</v>
      </c>
      <c r="IG424" s="63">
        <f t="shared" si="6132"/>
        <v>31.91342711</v>
      </c>
      <c r="IH424" s="63">
        <f t="shared" si="6132"/>
        <v>33.92901198</v>
      </c>
      <c r="II424" s="63">
        <f t="shared" si="6132"/>
        <v>38.96797416</v>
      </c>
      <c r="IJ424" s="63">
        <f t="shared" si="6132"/>
        <v>37.96018172</v>
      </c>
      <c r="IK424" s="63">
        <f t="shared" si="6132"/>
        <v>35.27273523</v>
      </c>
      <c r="IL424" s="63">
        <f t="shared" si="6132"/>
        <v>33.25715036</v>
      </c>
      <c r="IM424" s="63">
        <f t="shared" si="6132"/>
        <v>33.92901198</v>
      </c>
      <c r="IN424" s="63">
        <f t="shared" si="6132"/>
        <v>41.99135146</v>
      </c>
      <c r="IO424" s="52">
        <f t="shared" si="55"/>
        <v>403.1169741</v>
      </c>
      <c r="IP424" s="63">
        <f t="shared" ref="IP424:JA424" si="6133">IP368+IP396+IP340</f>
        <v>32.15361881</v>
      </c>
      <c r="IQ424" s="63">
        <f t="shared" si="6133"/>
        <v>35.11513633</v>
      </c>
      <c r="IR424" s="63">
        <f t="shared" si="6133"/>
        <v>39.34587565</v>
      </c>
      <c r="IS424" s="63">
        <f t="shared" si="6133"/>
        <v>39.34587565</v>
      </c>
      <c r="IT424" s="63">
        <f t="shared" si="6133"/>
        <v>40.19202351</v>
      </c>
      <c r="IU424" s="63">
        <f t="shared" si="6133"/>
        <v>42.7304671</v>
      </c>
      <c r="IV424" s="63">
        <f t="shared" si="6133"/>
        <v>49.07657608</v>
      </c>
      <c r="IW424" s="63">
        <f t="shared" si="6133"/>
        <v>47.80735429</v>
      </c>
      <c r="IX424" s="63">
        <f t="shared" si="6133"/>
        <v>44.42276283</v>
      </c>
      <c r="IY424" s="63">
        <f t="shared" si="6133"/>
        <v>41.88431924</v>
      </c>
      <c r="IZ424" s="63">
        <f t="shared" si="6133"/>
        <v>42.7304671</v>
      </c>
      <c r="JA424" s="63">
        <f t="shared" si="6133"/>
        <v>52.88424147</v>
      </c>
      <c r="JB424" s="52">
        <f t="shared" si="57"/>
        <v>507.6887181</v>
      </c>
      <c r="JC424" s="2"/>
      <c r="JD424" s="2"/>
      <c r="JE424" s="19">
        <f t="shared" si="58"/>
        <v>0</v>
      </c>
      <c r="JF424" s="19">
        <f t="shared" si="59"/>
        <v>0</v>
      </c>
      <c r="JG424" s="48">
        <f t="shared" si="60"/>
        <v>0</v>
      </c>
      <c r="JH424" s="48">
        <f t="shared" si="61"/>
        <v>0</v>
      </c>
      <c r="JI424" s="48">
        <f t="shared" si="62"/>
        <v>0</v>
      </c>
      <c r="JJ424" s="48">
        <f t="shared" si="63"/>
        <v>0</v>
      </c>
      <c r="JK424" s="48">
        <f t="shared" si="64"/>
        <v>0</v>
      </c>
    </row>
    <row r="425" ht="19.5" customHeight="1" outlineLevel="1">
      <c r="A425" s="2"/>
      <c r="B425" s="6" t="s">
        <v>29</v>
      </c>
      <c r="C425" s="8">
        <f t="shared" ref="C425:N425" si="6134">C426+C430</f>
        <v>4591.199048</v>
      </c>
      <c r="D425" s="8">
        <f t="shared" si="6134"/>
        <v>5109.085173</v>
      </c>
      <c r="E425" s="8">
        <f t="shared" si="6134"/>
        <v>5720.748082</v>
      </c>
      <c r="F425" s="8">
        <f t="shared" si="6134"/>
        <v>5712.186423</v>
      </c>
      <c r="G425" s="8">
        <f t="shared" si="6134"/>
        <v>5837.857563</v>
      </c>
      <c r="H425" s="8">
        <f t="shared" si="6134"/>
        <v>6207.202377</v>
      </c>
      <c r="I425" s="8">
        <f t="shared" si="6134"/>
        <v>7019.297528</v>
      </c>
      <c r="J425" s="8">
        <f t="shared" si="6134"/>
        <v>6945.406724</v>
      </c>
      <c r="K425" s="8">
        <f t="shared" si="6134"/>
        <v>6222.963672</v>
      </c>
      <c r="L425" s="8">
        <f t="shared" si="6134"/>
        <v>5877.77261</v>
      </c>
      <c r="M425" s="8">
        <f t="shared" si="6134"/>
        <v>6829.840347</v>
      </c>
      <c r="N425" s="8">
        <f t="shared" si="6134"/>
        <v>7682.97204</v>
      </c>
      <c r="O425" s="8">
        <f t="shared" si="21"/>
        <v>73756.53159</v>
      </c>
      <c r="P425" s="8">
        <f t="shared" ref="P425:AA425" si="6135">P426+P430</f>
        <v>6310.02174</v>
      </c>
      <c r="Q425" s="8">
        <f t="shared" si="6135"/>
        <v>7006.386294</v>
      </c>
      <c r="R425" s="8">
        <f t="shared" si="6135"/>
        <v>7848.069591</v>
      </c>
      <c r="S425" s="8">
        <f t="shared" si="6135"/>
        <v>7838.5706</v>
      </c>
      <c r="T425" s="8">
        <f t="shared" si="6135"/>
        <v>8009.753658</v>
      </c>
      <c r="U425" s="8">
        <f t="shared" si="6135"/>
        <v>8516.842574</v>
      </c>
      <c r="V425" s="8">
        <f t="shared" si="6135"/>
        <v>9645.906783</v>
      </c>
      <c r="W425" s="8">
        <f t="shared" si="6135"/>
        <v>9529.775412</v>
      </c>
      <c r="X425" s="8">
        <f t="shared" si="6135"/>
        <v>8496.527265</v>
      </c>
      <c r="Y425" s="8">
        <f t="shared" si="6135"/>
        <v>8066.803027</v>
      </c>
      <c r="Z425" s="8">
        <f t="shared" si="6135"/>
        <v>9390.710911</v>
      </c>
      <c r="AA425" s="8">
        <f t="shared" si="6135"/>
        <v>10541.78696</v>
      </c>
      <c r="AB425" s="8">
        <f t="shared" si="23"/>
        <v>101201.1548</v>
      </c>
      <c r="AC425" s="8">
        <f t="shared" ref="AC425:AN425" si="6136">AC426+AC430</f>
        <v>9305.003264</v>
      </c>
      <c r="AD425" s="8">
        <f t="shared" si="6136"/>
        <v>10323.13282</v>
      </c>
      <c r="AE425" s="8">
        <f t="shared" si="6136"/>
        <v>11566.01583</v>
      </c>
      <c r="AF425" s="8">
        <f t="shared" si="6136"/>
        <v>11552.41774</v>
      </c>
      <c r="AG425" s="8">
        <f t="shared" si="6136"/>
        <v>11803.3142</v>
      </c>
      <c r="AH425" s="8">
        <f t="shared" si="6136"/>
        <v>12550.88001</v>
      </c>
      <c r="AI425" s="8">
        <f t="shared" si="6136"/>
        <v>14224.77645</v>
      </c>
      <c r="AJ425" s="8">
        <f t="shared" si="6136"/>
        <v>14043.56353</v>
      </c>
      <c r="AK425" s="8">
        <f t="shared" si="6136"/>
        <v>12484.9013</v>
      </c>
      <c r="AL425" s="8">
        <f t="shared" si="6136"/>
        <v>11909.94228</v>
      </c>
      <c r="AM425" s="8">
        <f t="shared" si="6136"/>
        <v>13836.3251</v>
      </c>
      <c r="AN425" s="8">
        <f t="shared" si="6136"/>
        <v>15534.91541</v>
      </c>
      <c r="AO425" s="8">
        <f t="shared" si="25"/>
        <v>149135.1879</v>
      </c>
      <c r="AP425" s="8">
        <f t="shared" ref="AP425:BA425" si="6137">AP426+AP430</f>
        <v>13894.67117</v>
      </c>
      <c r="AQ425" s="8">
        <f t="shared" si="6137"/>
        <v>15407.21187</v>
      </c>
      <c r="AR425" s="8">
        <f t="shared" si="6137"/>
        <v>17261.36164</v>
      </c>
      <c r="AS425" s="8">
        <f t="shared" si="6137"/>
        <v>17244.94869</v>
      </c>
      <c r="AT425" s="8">
        <f t="shared" si="6137"/>
        <v>17617.94967</v>
      </c>
      <c r="AU425" s="8">
        <f t="shared" si="6137"/>
        <v>18734.16635</v>
      </c>
      <c r="AV425" s="8">
        <f t="shared" si="6137"/>
        <v>21241.93002</v>
      </c>
      <c r="AW425" s="8">
        <f t="shared" si="6137"/>
        <v>20962.18226</v>
      </c>
      <c r="AX425" s="8">
        <f t="shared" si="6137"/>
        <v>18584.49245</v>
      </c>
      <c r="AY425" s="8">
        <f t="shared" si="6137"/>
        <v>17801.46172</v>
      </c>
      <c r="AZ425" s="8">
        <f t="shared" si="6137"/>
        <v>20668.61464</v>
      </c>
      <c r="BA425" s="8">
        <f t="shared" si="6137"/>
        <v>23188.25471</v>
      </c>
      <c r="BB425" s="8">
        <f t="shared" si="27"/>
        <v>222607.2452</v>
      </c>
      <c r="BC425" s="8">
        <f t="shared" ref="BC425:BN425" si="6138">BC426+BC430</f>
        <v>21175.06179</v>
      </c>
      <c r="BD425" s="8">
        <f t="shared" si="6138"/>
        <v>23469.63085</v>
      </c>
      <c r="BE425" s="8">
        <f t="shared" si="6138"/>
        <v>26293.25811</v>
      </c>
      <c r="BF425" s="8">
        <f t="shared" si="6138"/>
        <v>26272.32334</v>
      </c>
      <c r="BG425" s="8">
        <f t="shared" si="6138"/>
        <v>26838.85733</v>
      </c>
      <c r="BH425" s="8">
        <f t="shared" si="6138"/>
        <v>28539.73865</v>
      </c>
      <c r="BI425" s="8">
        <f t="shared" si="6138"/>
        <v>32372.59876</v>
      </c>
      <c r="BJ425" s="8">
        <f t="shared" si="6138"/>
        <v>31933.8214</v>
      </c>
      <c r="BK425" s="8">
        <f t="shared" si="6138"/>
        <v>28253.3628</v>
      </c>
      <c r="BL425" s="8">
        <f t="shared" si="6138"/>
        <v>27151.64937</v>
      </c>
      <c r="BM425" s="8">
        <f t="shared" si="6138"/>
        <v>31494.90115</v>
      </c>
      <c r="BN425" s="8">
        <f t="shared" si="6138"/>
        <v>35325.02367</v>
      </c>
      <c r="BO425" s="8">
        <f t="shared" si="29"/>
        <v>339120.2272</v>
      </c>
      <c r="BP425" s="8">
        <f t="shared" ref="BP425:CA425" si="6139">BP426+BP430</f>
        <v>30570.96975</v>
      </c>
      <c r="BQ425" s="8">
        <f t="shared" si="6139"/>
        <v>33869.09056</v>
      </c>
      <c r="BR425" s="8">
        <f t="shared" si="6139"/>
        <v>37943.45406</v>
      </c>
      <c r="BS425" s="8">
        <f t="shared" si="6139"/>
        <v>37917.19986</v>
      </c>
      <c r="BT425" s="8">
        <f t="shared" si="6139"/>
        <v>38732.92353</v>
      </c>
      <c r="BU425" s="8">
        <f t="shared" si="6139"/>
        <v>41188.13791</v>
      </c>
      <c r="BV425" s="8">
        <f t="shared" si="6139"/>
        <v>46736.86373</v>
      </c>
      <c r="BW425" s="8">
        <f t="shared" si="6139"/>
        <v>46086.31195</v>
      </c>
      <c r="BX425" s="8">
        <f t="shared" si="6139"/>
        <v>40708.03379</v>
      </c>
      <c r="BY425" s="8">
        <f t="shared" si="6139"/>
        <v>39228.34137</v>
      </c>
      <c r="BZ425" s="8">
        <f t="shared" si="6139"/>
        <v>45450.40222</v>
      </c>
      <c r="CA425" s="8">
        <f t="shared" si="6139"/>
        <v>50980.43357</v>
      </c>
      <c r="CB425" s="8">
        <f t="shared" si="31"/>
        <v>489412.1623</v>
      </c>
      <c r="CC425" s="8">
        <f t="shared" ref="CC425:CN425" si="6140">CC426+CC430</f>
        <v>44641.54852</v>
      </c>
      <c r="CD425" s="8">
        <f t="shared" si="6140"/>
        <v>49442.54852</v>
      </c>
      <c r="CE425" s="8">
        <f t="shared" si="6140"/>
        <v>55389.98598</v>
      </c>
      <c r="CF425" s="8">
        <f t="shared" si="6140"/>
        <v>55355.22625</v>
      </c>
      <c r="CG425" s="8">
        <f t="shared" si="6140"/>
        <v>56544.29546</v>
      </c>
      <c r="CH425" s="8">
        <f t="shared" si="6140"/>
        <v>60129.1341</v>
      </c>
      <c r="CI425" s="8">
        <f t="shared" si="6140"/>
        <v>68247.49427</v>
      </c>
      <c r="CJ425" s="8">
        <f t="shared" si="6140"/>
        <v>67279.6699</v>
      </c>
      <c r="CK425" s="8">
        <f t="shared" si="6140"/>
        <v>59391.47262</v>
      </c>
      <c r="CL425" s="8">
        <f t="shared" si="6140"/>
        <v>57318.53296</v>
      </c>
      <c r="CM425" s="8">
        <f t="shared" si="6140"/>
        <v>66310.04839</v>
      </c>
      <c r="CN425" s="8">
        <f t="shared" si="6140"/>
        <v>74424.4136</v>
      </c>
      <c r="CO425" s="8">
        <f t="shared" si="33"/>
        <v>714474.3706</v>
      </c>
      <c r="CP425" s="2"/>
      <c r="CQ425" s="2"/>
      <c r="CR425" s="48">
        <f>O425-'ОПУ БС'!C425</f>
        <v>0</v>
      </c>
      <c r="CS425" s="48">
        <f>AB425-'ОПУ БС'!D425</f>
        <v>0</v>
      </c>
      <c r="CT425" s="48">
        <f>AO425-'ОПУ БС'!E425</f>
        <v>0</v>
      </c>
      <c r="CU425" s="48">
        <f>BB425-'ОПУ БС'!F425</f>
        <v>0</v>
      </c>
      <c r="CV425" s="48">
        <f>BO425-'ОПУ БС'!G425</f>
        <v>-0.0000000001164153218</v>
      </c>
      <c r="CW425" s="48">
        <f>CB425-'ОПУ БС'!H425</f>
        <v>0</v>
      </c>
      <c r="CX425" s="48">
        <f>CO425-'ОПУ БС'!I425</f>
        <v>0.0000000002328306437</v>
      </c>
      <c r="CY425" s="2"/>
      <c r="CZ425" s="2"/>
      <c r="DA425" s="49">
        <f t="shared" ref="DA425:DL425" si="6141">DA426+DA430</f>
        <v>0</v>
      </c>
      <c r="DB425" s="49">
        <f t="shared" si="6141"/>
        <v>0</v>
      </c>
      <c r="DC425" s="49">
        <f t="shared" si="6141"/>
        <v>0</v>
      </c>
      <c r="DD425" s="49">
        <f t="shared" si="6141"/>
        <v>0</v>
      </c>
      <c r="DE425" s="49">
        <f t="shared" si="6141"/>
        <v>0</v>
      </c>
      <c r="DF425" s="49">
        <f t="shared" si="6141"/>
        <v>-36.81285988</v>
      </c>
      <c r="DG425" s="49">
        <f t="shared" si="6141"/>
        <v>-38.06076013</v>
      </c>
      <c r="DH425" s="49">
        <f t="shared" si="6141"/>
        <v>-41.21622558</v>
      </c>
      <c r="DI425" s="49">
        <f t="shared" si="6141"/>
        <v>-38.29826271</v>
      </c>
      <c r="DJ425" s="49">
        <f t="shared" si="6141"/>
        <v>-36.10979055</v>
      </c>
      <c r="DK425" s="49">
        <f t="shared" si="6141"/>
        <v>-44.14436609</v>
      </c>
      <c r="DL425" s="49">
        <f t="shared" si="6141"/>
        <v>-45.59316989</v>
      </c>
      <c r="DM425" s="50">
        <f t="shared" si="35"/>
        <v>-280.2354348</v>
      </c>
      <c r="DN425" s="49">
        <f t="shared" ref="DN425:DY425" si="6142">DN426+DN430</f>
        <v>-38.69409846</v>
      </c>
      <c r="DO425" s="49">
        <f t="shared" si="6142"/>
        <v>-48.15802042</v>
      </c>
      <c r="DP425" s="49">
        <f t="shared" si="6142"/>
        <v>-53.85074217</v>
      </c>
      <c r="DQ425" s="49">
        <f t="shared" si="6142"/>
        <v>-53.5176239</v>
      </c>
      <c r="DR425" s="49">
        <f t="shared" si="6142"/>
        <v>-54.71293202</v>
      </c>
      <c r="DS425" s="49">
        <f t="shared" si="6142"/>
        <v>-58.25357746</v>
      </c>
      <c r="DT425" s="49">
        <f t="shared" si="6142"/>
        <v>-59.99097281</v>
      </c>
      <c r="DU425" s="49">
        <f t="shared" si="6142"/>
        <v>-65.22526927</v>
      </c>
      <c r="DV425" s="49">
        <f t="shared" si="6142"/>
        <v>-60.60755109</v>
      </c>
      <c r="DW425" s="49">
        <f t="shared" si="6142"/>
        <v>-57.14426246</v>
      </c>
      <c r="DX425" s="49">
        <f t="shared" si="6142"/>
        <v>-70.35083015</v>
      </c>
      <c r="DY425" s="49">
        <f t="shared" si="6142"/>
        <v>-72.15184654</v>
      </c>
      <c r="DZ425" s="50">
        <f t="shared" si="37"/>
        <v>-692.6577267</v>
      </c>
      <c r="EA425" s="49">
        <f t="shared" ref="EA425:EL425" si="6143">EA426+EA430</f>
        <v>-41.8343835</v>
      </c>
      <c r="EB425" s="49">
        <f t="shared" si="6143"/>
        <v>-52.20520523</v>
      </c>
      <c r="EC425" s="49">
        <f t="shared" si="6143"/>
        <v>-58.37301348</v>
      </c>
      <c r="ED425" s="49">
        <f t="shared" si="6143"/>
        <v>-58.04160971</v>
      </c>
      <c r="EE425" s="49">
        <f t="shared" si="6143"/>
        <v>-59.31191355</v>
      </c>
      <c r="EF425" s="49">
        <f t="shared" si="6143"/>
        <v>-63.16485371</v>
      </c>
      <c r="EG425" s="49">
        <f t="shared" si="6143"/>
        <v>-64.89992602</v>
      </c>
      <c r="EH425" s="49">
        <f t="shared" si="6143"/>
        <v>-70.72702976</v>
      </c>
      <c r="EI425" s="49">
        <f t="shared" si="6143"/>
        <v>-65.71980642</v>
      </c>
      <c r="EJ425" s="49">
        <f t="shared" si="6143"/>
        <v>-61.96438891</v>
      </c>
      <c r="EK425" s="49">
        <f t="shared" si="6143"/>
        <v>-76.60350684</v>
      </c>
      <c r="EL425" s="49">
        <f t="shared" si="6143"/>
        <v>-78.23786478</v>
      </c>
      <c r="EM425" s="50">
        <f t="shared" si="39"/>
        <v>-751.0835019</v>
      </c>
      <c r="EN425" s="49">
        <f t="shared" ref="EN425:EY425" si="6144">EN426+EN430</f>
        <v>-37.83240011</v>
      </c>
      <c r="EO425" s="49">
        <f t="shared" si="6144"/>
        <v>-47.28235921</v>
      </c>
      <c r="EP425" s="49">
        <f t="shared" si="6144"/>
        <v>-52.86902164</v>
      </c>
      <c r="EQ425" s="49">
        <f t="shared" si="6144"/>
        <v>-52.58851989</v>
      </c>
      <c r="ER425" s="49">
        <f t="shared" si="6144"/>
        <v>-53.71901938</v>
      </c>
      <c r="ES425" s="49">
        <f t="shared" si="6144"/>
        <v>-57.22034248</v>
      </c>
      <c r="ET425" s="49">
        <f t="shared" si="6144"/>
        <v>-58.71522366</v>
      </c>
      <c r="EU425" s="49">
        <f t="shared" si="6144"/>
        <v>-64.07253745</v>
      </c>
      <c r="EV425" s="49">
        <f t="shared" si="6144"/>
        <v>-59.53642861</v>
      </c>
      <c r="EW425" s="49">
        <f t="shared" si="6144"/>
        <v>-56.13434697</v>
      </c>
      <c r="EX425" s="49">
        <f t="shared" si="6144"/>
        <v>-69.56942679</v>
      </c>
      <c r="EY425" s="49">
        <f t="shared" si="6144"/>
        <v>-70.87670072</v>
      </c>
      <c r="EZ425" s="51">
        <f t="shared" si="41"/>
        <v>-680.4163269</v>
      </c>
      <c r="FA425" s="49">
        <f t="shared" ref="FA425:FL425" si="6145">FA426+FA430</f>
        <v>-24.00272066</v>
      </c>
      <c r="FB425" s="49">
        <f t="shared" si="6145"/>
        <v>-30.01201401</v>
      </c>
      <c r="FC425" s="49">
        <f t="shared" si="6145"/>
        <v>-33.55972442</v>
      </c>
      <c r="FD425" s="49">
        <f t="shared" si="6145"/>
        <v>-33.38861109</v>
      </c>
      <c r="FE425" s="49">
        <f t="shared" si="6145"/>
        <v>-34.09746277</v>
      </c>
      <c r="FF425" s="49">
        <f t="shared" si="6145"/>
        <v>-36.32524036</v>
      </c>
      <c r="FG425" s="49">
        <f t="shared" si="6145"/>
        <v>-37.25867003</v>
      </c>
      <c r="FH425" s="49">
        <f t="shared" si="6145"/>
        <v>-40.67580482</v>
      </c>
      <c r="FI425" s="49">
        <f t="shared" si="6145"/>
        <v>-37.79610183</v>
      </c>
      <c r="FJ425" s="49">
        <f t="shared" si="6145"/>
        <v>-35.63632458</v>
      </c>
      <c r="FK425" s="49">
        <f t="shared" si="6145"/>
        <v>-44.20741558</v>
      </c>
      <c r="FL425" s="49">
        <f t="shared" si="6145"/>
        <v>-44.99535932</v>
      </c>
      <c r="FM425" s="51">
        <f t="shared" si="43"/>
        <v>-431.9554495</v>
      </c>
      <c r="FN425" s="2"/>
      <c r="FO425" s="2"/>
      <c r="FP425" s="8">
        <f t="shared" ref="FP425:GA425" si="6146">FP426+FP430</f>
        <v>4591.199048</v>
      </c>
      <c r="FQ425" s="8">
        <f t="shared" si="6146"/>
        <v>5109.085173</v>
      </c>
      <c r="FR425" s="8">
        <f t="shared" si="6146"/>
        <v>5720.748082</v>
      </c>
      <c r="FS425" s="8">
        <f t="shared" si="6146"/>
        <v>5712.186423</v>
      </c>
      <c r="FT425" s="8">
        <f t="shared" si="6146"/>
        <v>5837.857563</v>
      </c>
      <c r="FU425" s="8">
        <f t="shared" si="6146"/>
        <v>6207.202377</v>
      </c>
      <c r="FV425" s="8">
        <f t="shared" si="6146"/>
        <v>7019.297528</v>
      </c>
      <c r="FW425" s="8">
        <f t="shared" si="6146"/>
        <v>6945.406724</v>
      </c>
      <c r="FX425" s="8">
        <f t="shared" si="6146"/>
        <v>6222.963672</v>
      </c>
      <c r="FY425" s="8">
        <f t="shared" si="6146"/>
        <v>5877.77261</v>
      </c>
      <c r="FZ425" s="8">
        <f t="shared" si="6146"/>
        <v>6829.840347</v>
      </c>
      <c r="GA425" s="8">
        <f t="shared" si="6146"/>
        <v>7682.97204</v>
      </c>
      <c r="GB425" s="52">
        <f t="shared" si="45"/>
        <v>73756.53159</v>
      </c>
      <c r="GC425" s="8">
        <f t="shared" ref="GC425:GN425" si="6147">GC426+GC430</f>
        <v>6310.02174</v>
      </c>
      <c r="GD425" s="8">
        <f t="shared" si="6147"/>
        <v>7006.386294</v>
      </c>
      <c r="GE425" s="8">
        <f t="shared" si="6147"/>
        <v>7848.069591</v>
      </c>
      <c r="GF425" s="8">
        <f t="shared" si="6147"/>
        <v>7838.5706</v>
      </c>
      <c r="GG425" s="8">
        <f t="shared" si="6147"/>
        <v>8009.753658</v>
      </c>
      <c r="GH425" s="8">
        <f t="shared" si="6147"/>
        <v>8516.842574</v>
      </c>
      <c r="GI425" s="8">
        <f t="shared" si="6147"/>
        <v>9645.906783</v>
      </c>
      <c r="GJ425" s="8">
        <f t="shared" si="6147"/>
        <v>9529.775412</v>
      </c>
      <c r="GK425" s="8">
        <f t="shared" si="6147"/>
        <v>8496.527265</v>
      </c>
      <c r="GL425" s="8">
        <f t="shared" si="6147"/>
        <v>8066.803027</v>
      </c>
      <c r="GM425" s="8">
        <f t="shared" si="6147"/>
        <v>9390.710911</v>
      </c>
      <c r="GN425" s="8">
        <f t="shared" si="6147"/>
        <v>10541.78696</v>
      </c>
      <c r="GO425" s="52">
        <f t="shared" si="47"/>
        <v>101201.1548</v>
      </c>
      <c r="GP425" s="53">
        <f t="shared" ref="GP425:HA425" si="6148">GP426+GP430</f>
        <v>9305.003264</v>
      </c>
      <c r="GQ425" s="53">
        <f t="shared" si="6148"/>
        <v>10323.13282</v>
      </c>
      <c r="GR425" s="53">
        <f t="shared" si="6148"/>
        <v>11566.01583</v>
      </c>
      <c r="GS425" s="53">
        <f t="shared" si="6148"/>
        <v>11552.41774</v>
      </c>
      <c r="GT425" s="53">
        <f t="shared" si="6148"/>
        <v>11803.3142</v>
      </c>
      <c r="GU425" s="53">
        <f t="shared" si="6148"/>
        <v>12514.06715</v>
      </c>
      <c r="GV425" s="53">
        <f t="shared" si="6148"/>
        <v>14186.71569</v>
      </c>
      <c r="GW425" s="53">
        <f t="shared" si="6148"/>
        <v>14002.34731</v>
      </c>
      <c r="GX425" s="53">
        <f t="shared" si="6148"/>
        <v>12446.60304</v>
      </c>
      <c r="GY425" s="53">
        <f t="shared" si="6148"/>
        <v>11873.83249</v>
      </c>
      <c r="GZ425" s="53">
        <f t="shared" si="6148"/>
        <v>13792.18073</v>
      </c>
      <c r="HA425" s="53">
        <f t="shared" si="6148"/>
        <v>15489.32224</v>
      </c>
      <c r="HB425" s="52">
        <f t="shared" si="49"/>
        <v>148854.9525</v>
      </c>
      <c r="HC425" s="53">
        <f t="shared" ref="HC425:HN425" si="6149">HC426+HC430</f>
        <v>13855.97707</v>
      </c>
      <c r="HD425" s="53">
        <f t="shared" si="6149"/>
        <v>15359.05385</v>
      </c>
      <c r="HE425" s="53">
        <f t="shared" si="6149"/>
        <v>17207.51089</v>
      </c>
      <c r="HF425" s="53">
        <f t="shared" si="6149"/>
        <v>17191.43107</v>
      </c>
      <c r="HG425" s="53">
        <f t="shared" si="6149"/>
        <v>17563.23673</v>
      </c>
      <c r="HH425" s="53">
        <f t="shared" si="6149"/>
        <v>18675.91277</v>
      </c>
      <c r="HI425" s="53">
        <f t="shared" si="6149"/>
        <v>21181.93905</v>
      </c>
      <c r="HJ425" s="53">
        <f t="shared" si="6149"/>
        <v>20896.95699</v>
      </c>
      <c r="HK425" s="53">
        <f t="shared" si="6149"/>
        <v>18523.8849</v>
      </c>
      <c r="HL425" s="53">
        <f t="shared" si="6149"/>
        <v>17744.31745</v>
      </c>
      <c r="HM425" s="53">
        <f t="shared" si="6149"/>
        <v>20598.26381</v>
      </c>
      <c r="HN425" s="53">
        <f t="shared" si="6149"/>
        <v>23116.10286</v>
      </c>
      <c r="HO425" s="52">
        <f t="shared" si="51"/>
        <v>221914.5875</v>
      </c>
      <c r="HP425" s="53">
        <f t="shared" ref="HP425:IA425" si="6150">HP426+HP430</f>
        <v>21133.22741</v>
      </c>
      <c r="HQ425" s="53">
        <f t="shared" si="6150"/>
        <v>23417.42564</v>
      </c>
      <c r="HR425" s="53">
        <f t="shared" si="6150"/>
        <v>26234.88509</v>
      </c>
      <c r="HS425" s="53">
        <f t="shared" si="6150"/>
        <v>26214.28173</v>
      </c>
      <c r="HT425" s="53">
        <f t="shared" si="6150"/>
        <v>26779.54541</v>
      </c>
      <c r="HU425" s="53">
        <f t="shared" si="6150"/>
        <v>28476.57379</v>
      </c>
      <c r="HV425" s="53">
        <f t="shared" si="6150"/>
        <v>32307.69884</v>
      </c>
      <c r="HW425" s="53">
        <f t="shared" si="6150"/>
        <v>31863.09437</v>
      </c>
      <c r="HX425" s="53">
        <f t="shared" si="6150"/>
        <v>28187.643</v>
      </c>
      <c r="HY425" s="53">
        <f t="shared" si="6150"/>
        <v>27089.68498</v>
      </c>
      <c r="HZ425" s="53">
        <f t="shared" si="6150"/>
        <v>31418.29764</v>
      </c>
      <c r="IA425" s="53">
        <f t="shared" si="6150"/>
        <v>35246.7858</v>
      </c>
      <c r="IB425" s="52">
        <f t="shared" si="53"/>
        <v>338369.1437</v>
      </c>
      <c r="IC425" s="53">
        <f t="shared" ref="IC425:IN425" si="6151">IC426+IC430</f>
        <v>30533.13735</v>
      </c>
      <c r="ID425" s="53">
        <f t="shared" si="6151"/>
        <v>33821.8082</v>
      </c>
      <c r="IE425" s="53">
        <f t="shared" si="6151"/>
        <v>37890.58504</v>
      </c>
      <c r="IF425" s="53">
        <f t="shared" si="6151"/>
        <v>37864.61134</v>
      </c>
      <c r="IG425" s="53">
        <f t="shared" si="6151"/>
        <v>38679.20451</v>
      </c>
      <c r="IH425" s="53">
        <f t="shared" si="6151"/>
        <v>41130.91757</v>
      </c>
      <c r="II425" s="53">
        <f t="shared" si="6151"/>
        <v>46678.14851</v>
      </c>
      <c r="IJ425" s="53">
        <f t="shared" si="6151"/>
        <v>46022.23941</v>
      </c>
      <c r="IK425" s="53">
        <f t="shared" si="6151"/>
        <v>40648.49736</v>
      </c>
      <c r="IL425" s="53">
        <f t="shared" si="6151"/>
        <v>39172.20702</v>
      </c>
      <c r="IM425" s="53">
        <f t="shared" si="6151"/>
        <v>45380.83279</v>
      </c>
      <c r="IN425" s="53">
        <f t="shared" si="6151"/>
        <v>50909.55687</v>
      </c>
      <c r="IO425" s="52">
        <f t="shared" si="55"/>
        <v>488731.746</v>
      </c>
      <c r="IP425" s="53">
        <f t="shared" ref="IP425:JA425" si="6152">IP426+IP430</f>
        <v>44617.5458</v>
      </c>
      <c r="IQ425" s="53">
        <f t="shared" si="6152"/>
        <v>49412.5365</v>
      </c>
      <c r="IR425" s="53">
        <f t="shared" si="6152"/>
        <v>55356.42625</v>
      </c>
      <c r="IS425" s="53">
        <f t="shared" si="6152"/>
        <v>55321.83764</v>
      </c>
      <c r="IT425" s="53">
        <f t="shared" si="6152"/>
        <v>56510.198</v>
      </c>
      <c r="IU425" s="53">
        <f t="shared" si="6152"/>
        <v>60092.80886</v>
      </c>
      <c r="IV425" s="53">
        <f t="shared" si="6152"/>
        <v>68210.2356</v>
      </c>
      <c r="IW425" s="53">
        <f t="shared" si="6152"/>
        <v>67238.99409</v>
      </c>
      <c r="IX425" s="53">
        <f t="shared" si="6152"/>
        <v>59353.67652</v>
      </c>
      <c r="IY425" s="53">
        <f t="shared" si="6152"/>
        <v>57282.89664</v>
      </c>
      <c r="IZ425" s="53">
        <f t="shared" si="6152"/>
        <v>66265.84097</v>
      </c>
      <c r="JA425" s="53">
        <f t="shared" si="6152"/>
        <v>74379.41824</v>
      </c>
      <c r="JB425" s="52">
        <f t="shared" si="57"/>
        <v>714042.4151</v>
      </c>
      <c r="JC425" s="2"/>
      <c r="JD425" s="2"/>
      <c r="JE425" s="19">
        <f t="shared" si="58"/>
        <v>0</v>
      </c>
      <c r="JF425" s="19">
        <f t="shared" si="59"/>
        <v>0</v>
      </c>
      <c r="JG425" s="48">
        <f t="shared" si="60"/>
        <v>0</v>
      </c>
      <c r="JH425" s="48">
        <f t="shared" si="61"/>
        <v>0</v>
      </c>
      <c r="JI425" s="48">
        <f t="shared" si="62"/>
        <v>0</v>
      </c>
      <c r="JJ425" s="48">
        <f t="shared" si="63"/>
        <v>0</v>
      </c>
      <c r="JK425" s="48">
        <f t="shared" si="64"/>
        <v>0</v>
      </c>
    </row>
    <row r="426" ht="19.5" customHeight="1" outlineLevel="1">
      <c r="A426" s="2"/>
      <c r="B426" s="6" t="s">
        <v>17</v>
      </c>
      <c r="C426" s="8">
        <f t="shared" ref="C426:N426" si="6153">SUM(C427:C429)</f>
        <v>3835.991968</v>
      </c>
      <c r="D426" s="8">
        <f t="shared" si="6153"/>
        <v>4189.307018</v>
      </c>
      <c r="E426" s="8">
        <f t="shared" si="6153"/>
        <v>4694.042803</v>
      </c>
      <c r="F426" s="8">
        <f t="shared" si="6153"/>
        <v>4694.042803</v>
      </c>
      <c r="G426" s="8">
        <f t="shared" si="6153"/>
        <v>4794.98996</v>
      </c>
      <c r="H426" s="8">
        <f t="shared" si="6153"/>
        <v>5097.831431</v>
      </c>
      <c r="I426" s="8">
        <f t="shared" si="6153"/>
        <v>5854.935109</v>
      </c>
      <c r="J426" s="8">
        <f t="shared" si="6153"/>
        <v>5703.514373</v>
      </c>
      <c r="K426" s="8">
        <f t="shared" si="6153"/>
        <v>5068.992903</v>
      </c>
      <c r="L426" s="8">
        <f t="shared" si="6153"/>
        <v>4789.743028</v>
      </c>
      <c r="M426" s="8">
        <f t="shared" si="6153"/>
        <v>5535.705519</v>
      </c>
      <c r="N426" s="8">
        <f t="shared" si="6153"/>
        <v>6309.197316</v>
      </c>
      <c r="O426" s="8">
        <f t="shared" si="21"/>
        <v>60568.29423</v>
      </c>
      <c r="P426" s="8">
        <f t="shared" ref="P426:AA426" si="6154">SUM(P427:P429)</f>
        <v>5433.505796</v>
      </c>
      <c r="Q426" s="8">
        <f t="shared" si="6154"/>
        <v>5933.960277</v>
      </c>
      <c r="R426" s="8">
        <f t="shared" si="6154"/>
        <v>6648.89525</v>
      </c>
      <c r="S426" s="8">
        <f t="shared" si="6154"/>
        <v>6648.89525</v>
      </c>
      <c r="T426" s="8">
        <f t="shared" si="6154"/>
        <v>6791.882245</v>
      </c>
      <c r="U426" s="8">
        <f t="shared" si="6154"/>
        <v>7220.843229</v>
      </c>
      <c r="V426" s="8">
        <f t="shared" si="6154"/>
        <v>8293.245689</v>
      </c>
      <c r="W426" s="8">
        <f t="shared" si="6154"/>
        <v>8078.765197</v>
      </c>
      <c r="X426" s="8">
        <f t="shared" si="6154"/>
        <v>7148.243437</v>
      </c>
      <c r="Y426" s="8">
        <f t="shared" si="6154"/>
        <v>6795.563989</v>
      </c>
      <c r="Z426" s="8">
        <f t="shared" si="6154"/>
        <v>7861.709255</v>
      </c>
      <c r="AA426" s="8">
        <f t="shared" si="6154"/>
        <v>8936.687165</v>
      </c>
      <c r="AB426" s="8">
        <f t="shared" si="23"/>
        <v>85792.19678</v>
      </c>
      <c r="AC426" s="8">
        <f t="shared" ref="AC426:AN426" si="6155">SUM(AC427:AC429)</f>
        <v>8062.50889</v>
      </c>
      <c r="AD426" s="8">
        <f t="shared" si="6155"/>
        <v>8805.108393</v>
      </c>
      <c r="AE426" s="8">
        <f t="shared" si="6155"/>
        <v>9865.964826</v>
      </c>
      <c r="AF426" s="8">
        <f t="shared" si="6155"/>
        <v>9865.964826</v>
      </c>
      <c r="AG426" s="8">
        <f t="shared" si="6155"/>
        <v>10078.13611</v>
      </c>
      <c r="AH426" s="8">
        <f t="shared" si="6155"/>
        <v>10714.64997</v>
      </c>
      <c r="AI426" s="8">
        <f t="shared" si="6155"/>
        <v>12305.93462</v>
      </c>
      <c r="AJ426" s="8">
        <f t="shared" si="6155"/>
        <v>11987.67769</v>
      </c>
      <c r="AK426" s="8">
        <f t="shared" si="6155"/>
        <v>10574.5649</v>
      </c>
      <c r="AL426" s="8">
        <f t="shared" si="6155"/>
        <v>10108.76796</v>
      </c>
      <c r="AM426" s="8">
        <f t="shared" si="6155"/>
        <v>11672.78834</v>
      </c>
      <c r="AN426" s="8">
        <f t="shared" si="6155"/>
        <v>13260.70541</v>
      </c>
      <c r="AO426" s="8">
        <f t="shared" si="25"/>
        <v>127302.772</v>
      </c>
      <c r="AP426" s="8">
        <f t="shared" ref="AP426:BA426" si="6156">SUM(AP427:AP429)</f>
        <v>12214.62613</v>
      </c>
      <c r="AQ426" s="8">
        <f t="shared" si="6156"/>
        <v>13339.65748</v>
      </c>
      <c r="AR426" s="8">
        <f t="shared" si="6156"/>
        <v>14946.84513</v>
      </c>
      <c r="AS426" s="8">
        <f t="shared" si="6156"/>
        <v>14946.84513</v>
      </c>
      <c r="AT426" s="8">
        <f t="shared" si="6156"/>
        <v>15268.28266</v>
      </c>
      <c r="AU426" s="8">
        <f t="shared" si="6156"/>
        <v>16232.59525</v>
      </c>
      <c r="AV426" s="8">
        <f t="shared" si="6156"/>
        <v>18643.37672</v>
      </c>
      <c r="AW426" s="8">
        <f t="shared" si="6156"/>
        <v>18161.22042</v>
      </c>
      <c r="AX426" s="8">
        <f t="shared" si="6156"/>
        <v>15981.82881</v>
      </c>
      <c r="AY426" s="8">
        <f t="shared" si="6156"/>
        <v>15347.52171</v>
      </c>
      <c r="AZ426" s="8">
        <f t="shared" si="6156"/>
        <v>17689.87276</v>
      </c>
      <c r="BA426" s="8">
        <f t="shared" si="6156"/>
        <v>20089.8456</v>
      </c>
      <c r="BB426" s="8">
        <f t="shared" si="27"/>
        <v>192862.5178</v>
      </c>
      <c r="BC426" s="8">
        <f t="shared" ref="BC426:BN426" si="6157">SUM(BC427:BC429)</f>
        <v>18805.39833</v>
      </c>
      <c r="BD426" s="8">
        <f t="shared" si="6157"/>
        <v>20537.47449</v>
      </c>
      <c r="BE426" s="8">
        <f t="shared" si="6157"/>
        <v>23011.86901</v>
      </c>
      <c r="BF426" s="8">
        <f t="shared" si="6157"/>
        <v>23011.86901</v>
      </c>
      <c r="BG426" s="8">
        <f t="shared" si="6157"/>
        <v>23506.74791</v>
      </c>
      <c r="BH426" s="8">
        <f t="shared" si="6157"/>
        <v>24991.38462</v>
      </c>
      <c r="BI426" s="8">
        <f t="shared" si="6157"/>
        <v>28702.9764</v>
      </c>
      <c r="BJ426" s="8">
        <f t="shared" si="6157"/>
        <v>27960.65804</v>
      </c>
      <c r="BK426" s="8">
        <f t="shared" si="6157"/>
        <v>24561.48535</v>
      </c>
      <c r="BL426" s="8">
        <f t="shared" si="6157"/>
        <v>23670.73634</v>
      </c>
      <c r="BM426" s="8">
        <f t="shared" si="6157"/>
        <v>27236.81107</v>
      </c>
      <c r="BN426" s="8">
        <f t="shared" si="6157"/>
        <v>30929.93146</v>
      </c>
      <c r="BO426" s="8">
        <f t="shared" si="29"/>
        <v>296927.342</v>
      </c>
      <c r="BP426" s="8">
        <f t="shared" ref="BP426:CA426" si="6158">SUM(BP427:BP429)</f>
        <v>27346.27281</v>
      </c>
      <c r="BQ426" s="8">
        <f t="shared" si="6158"/>
        <v>29865.00846</v>
      </c>
      <c r="BR426" s="8">
        <f t="shared" si="6158"/>
        <v>33463.20226</v>
      </c>
      <c r="BS426" s="8">
        <f t="shared" si="6158"/>
        <v>33463.20226</v>
      </c>
      <c r="BT426" s="8">
        <f t="shared" si="6158"/>
        <v>34182.84101</v>
      </c>
      <c r="BU426" s="8">
        <f t="shared" si="6158"/>
        <v>36341.75729</v>
      </c>
      <c r="BV426" s="8">
        <f t="shared" si="6158"/>
        <v>41739.04797</v>
      </c>
      <c r="BW426" s="8">
        <f t="shared" si="6158"/>
        <v>40659.58984</v>
      </c>
      <c r="BX426" s="8">
        <f t="shared" si="6158"/>
        <v>35665.50439</v>
      </c>
      <c r="BY426" s="8">
        <f t="shared" si="6158"/>
        <v>34473.95651</v>
      </c>
      <c r="BZ426" s="8">
        <f t="shared" si="6158"/>
        <v>39605.44972</v>
      </c>
      <c r="CA426" s="8">
        <f t="shared" si="6158"/>
        <v>44977.42239</v>
      </c>
      <c r="CB426" s="8">
        <f t="shared" si="31"/>
        <v>431783.2549</v>
      </c>
      <c r="CC426" s="8">
        <f t="shared" ref="CC426:CN426" si="6159">SUM(CC427:CC429)</f>
        <v>40115.61795</v>
      </c>
      <c r="CD426" s="8">
        <f t="shared" si="6159"/>
        <v>43810.4775</v>
      </c>
      <c r="CE426" s="8">
        <f t="shared" si="6159"/>
        <v>49088.84828</v>
      </c>
      <c r="CF426" s="8">
        <f t="shared" si="6159"/>
        <v>49088.84828</v>
      </c>
      <c r="CG426" s="8">
        <f t="shared" si="6159"/>
        <v>50144.52244</v>
      </c>
      <c r="CH426" s="8">
        <f t="shared" si="6159"/>
        <v>53311.54491</v>
      </c>
      <c r="CI426" s="8">
        <f t="shared" si="6159"/>
        <v>61229.10108</v>
      </c>
      <c r="CJ426" s="8">
        <f t="shared" si="6159"/>
        <v>59645.58985</v>
      </c>
      <c r="CK426" s="8">
        <f t="shared" si="6159"/>
        <v>52297.85842</v>
      </c>
      <c r="CL426" s="8">
        <f t="shared" si="6159"/>
        <v>50630.26814</v>
      </c>
      <c r="CM426" s="8">
        <f t="shared" si="6159"/>
        <v>58062.18232</v>
      </c>
      <c r="CN426" s="8">
        <f t="shared" si="6159"/>
        <v>65979.63479</v>
      </c>
      <c r="CO426" s="8">
        <f t="shared" si="33"/>
        <v>633404.494</v>
      </c>
      <c r="CP426" s="2"/>
      <c r="CQ426" s="2"/>
      <c r="CR426" s="48">
        <f>O426-'ОПУ БС'!C426</f>
        <v>0</v>
      </c>
      <c r="CS426" s="48">
        <f>AB426-'ОПУ БС'!D426</f>
        <v>0</v>
      </c>
      <c r="CT426" s="48">
        <f>AO426-'ОПУ БС'!E426</f>
        <v>0</v>
      </c>
      <c r="CU426" s="48">
        <f>BB426-'ОПУ БС'!F426</f>
        <v>0</v>
      </c>
      <c r="CV426" s="48">
        <f>BO426-'ОПУ БС'!G426</f>
        <v>-0.0000000001164153218</v>
      </c>
      <c r="CW426" s="48">
        <f>CB426-'ОПУ БС'!H426</f>
        <v>0</v>
      </c>
      <c r="CX426" s="48">
        <f>CO426-'ОПУ БС'!I426</f>
        <v>0.0000000002328306437</v>
      </c>
      <c r="CY426" s="2"/>
      <c r="CZ426" s="2"/>
      <c r="DA426" s="49">
        <f t="shared" ref="DA426:DL426" si="6160">SUM(DA427:DA429)</f>
        <v>0</v>
      </c>
      <c r="DB426" s="49">
        <f t="shared" si="6160"/>
        <v>0</v>
      </c>
      <c r="DC426" s="49">
        <f t="shared" si="6160"/>
        <v>0</v>
      </c>
      <c r="DD426" s="49">
        <f t="shared" si="6160"/>
        <v>0</v>
      </c>
      <c r="DE426" s="49">
        <f t="shared" si="6160"/>
        <v>0</v>
      </c>
      <c r="DF426" s="49">
        <f t="shared" si="6160"/>
        <v>0</v>
      </c>
      <c r="DG426" s="49">
        <f t="shared" si="6160"/>
        <v>0</v>
      </c>
      <c r="DH426" s="49">
        <f t="shared" si="6160"/>
        <v>0</v>
      </c>
      <c r="DI426" s="49">
        <f t="shared" si="6160"/>
        <v>0</v>
      </c>
      <c r="DJ426" s="49">
        <f t="shared" si="6160"/>
        <v>0</v>
      </c>
      <c r="DK426" s="49">
        <f t="shared" si="6160"/>
        <v>0</v>
      </c>
      <c r="DL426" s="49">
        <f t="shared" si="6160"/>
        <v>0</v>
      </c>
      <c r="DM426" s="50">
        <f t="shared" si="35"/>
        <v>0</v>
      </c>
      <c r="DN426" s="49">
        <f t="shared" ref="DN426:DY426" si="6161">SUM(DN427:DN429)</f>
        <v>0</v>
      </c>
      <c r="DO426" s="49">
        <f t="shared" si="6161"/>
        <v>0</v>
      </c>
      <c r="DP426" s="49">
        <f t="shared" si="6161"/>
        <v>0</v>
      </c>
      <c r="DQ426" s="49">
        <f t="shared" si="6161"/>
        <v>0</v>
      </c>
      <c r="DR426" s="49">
        <f t="shared" si="6161"/>
        <v>0</v>
      </c>
      <c r="DS426" s="49">
        <f t="shared" si="6161"/>
        <v>0</v>
      </c>
      <c r="DT426" s="49">
        <f t="shared" si="6161"/>
        <v>0</v>
      </c>
      <c r="DU426" s="49">
        <f t="shared" si="6161"/>
        <v>0</v>
      </c>
      <c r="DV426" s="49">
        <f t="shared" si="6161"/>
        <v>0</v>
      </c>
      <c r="DW426" s="49">
        <f t="shared" si="6161"/>
        <v>0</v>
      </c>
      <c r="DX426" s="49">
        <f t="shared" si="6161"/>
        <v>0</v>
      </c>
      <c r="DY426" s="49">
        <f t="shared" si="6161"/>
        <v>0</v>
      </c>
      <c r="DZ426" s="50">
        <f t="shared" si="37"/>
        <v>0</v>
      </c>
      <c r="EA426" s="49">
        <f t="shared" ref="EA426:EL426" si="6162">SUM(EA427:EA429)</f>
        <v>0</v>
      </c>
      <c r="EB426" s="49">
        <f t="shared" si="6162"/>
        <v>0</v>
      </c>
      <c r="EC426" s="49">
        <f t="shared" si="6162"/>
        <v>0</v>
      </c>
      <c r="ED426" s="49">
        <f t="shared" si="6162"/>
        <v>0</v>
      </c>
      <c r="EE426" s="49">
        <f t="shared" si="6162"/>
        <v>0</v>
      </c>
      <c r="EF426" s="49">
        <f t="shared" si="6162"/>
        <v>0</v>
      </c>
      <c r="EG426" s="49">
        <f t="shared" si="6162"/>
        <v>0</v>
      </c>
      <c r="EH426" s="49">
        <f t="shared" si="6162"/>
        <v>0</v>
      </c>
      <c r="EI426" s="49">
        <f t="shared" si="6162"/>
        <v>0</v>
      </c>
      <c r="EJ426" s="49">
        <f t="shared" si="6162"/>
        <v>0</v>
      </c>
      <c r="EK426" s="49">
        <f t="shared" si="6162"/>
        <v>0</v>
      </c>
      <c r="EL426" s="49">
        <f t="shared" si="6162"/>
        <v>0</v>
      </c>
      <c r="EM426" s="50">
        <f t="shared" si="39"/>
        <v>0</v>
      </c>
      <c r="EN426" s="49">
        <f t="shared" ref="EN426:EY426" si="6163">SUM(EN427:EN429)</f>
        <v>0</v>
      </c>
      <c r="EO426" s="49">
        <f t="shared" si="6163"/>
        <v>0</v>
      </c>
      <c r="EP426" s="49">
        <f t="shared" si="6163"/>
        <v>0</v>
      </c>
      <c r="EQ426" s="49">
        <f t="shared" si="6163"/>
        <v>0</v>
      </c>
      <c r="ER426" s="49">
        <f t="shared" si="6163"/>
        <v>0</v>
      </c>
      <c r="ES426" s="49">
        <f t="shared" si="6163"/>
        <v>0</v>
      </c>
      <c r="ET426" s="49">
        <f t="shared" si="6163"/>
        <v>0</v>
      </c>
      <c r="EU426" s="49">
        <f t="shared" si="6163"/>
        <v>0</v>
      </c>
      <c r="EV426" s="49">
        <f t="shared" si="6163"/>
        <v>0</v>
      </c>
      <c r="EW426" s="49">
        <f t="shared" si="6163"/>
        <v>0</v>
      </c>
      <c r="EX426" s="49">
        <f t="shared" si="6163"/>
        <v>0</v>
      </c>
      <c r="EY426" s="49">
        <f t="shared" si="6163"/>
        <v>0</v>
      </c>
      <c r="EZ426" s="51">
        <f t="shared" si="41"/>
        <v>0</v>
      </c>
      <c r="FA426" s="49">
        <f t="shared" ref="FA426:FL426" si="6164">SUM(FA427:FA429)</f>
        <v>0</v>
      </c>
      <c r="FB426" s="49">
        <f t="shared" si="6164"/>
        <v>0</v>
      </c>
      <c r="FC426" s="49">
        <f t="shared" si="6164"/>
        <v>0</v>
      </c>
      <c r="FD426" s="49">
        <f t="shared" si="6164"/>
        <v>0</v>
      </c>
      <c r="FE426" s="49">
        <f t="shared" si="6164"/>
        <v>0</v>
      </c>
      <c r="FF426" s="49">
        <f t="shared" si="6164"/>
        <v>0</v>
      </c>
      <c r="FG426" s="49">
        <f t="shared" si="6164"/>
        <v>0</v>
      </c>
      <c r="FH426" s="49">
        <f t="shared" si="6164"/>
        <v>0</v>
      </c>
      <c r="FI426" s="49">
        <f t="shared" si="6164"/>
        <v>0</v>
      </c>
      <c r="FJ426" s="49">
        <f t="shared" si="6164"/>
        <v>0</v>
      </c>
      <c r="FK426" s="49">
        <f t="shared" si="6164"/>
        <v>0</v>
      </c>
      <c r="FL426" s="49">
        <f t="shared" si="6164"/>
        <v>0</v>
      </c>
      <c r="FM426" s="51">
        <f t="shared" si="43"/>
        <v>0</v>
      </c>
      <c r="FN426" s="2"/>
      <c r="FO426" s="2"/>
      <c r="FP426" s="8">
        <f t="shared" ref="FP426:GA426" si="6165">SUM(FP427:FP429)</f>
        <v>3835.991968</v>
      </c>
      <c r="FQ426" s="8">
        <f t="shared" si="6165"/>
        <v>4189.307018</v>
      </c>
      <c r="FR426" s="8">
        <f t="shared" si="6165"/>
        <v>4694.042803</v>
      </c>
      <c r="FS426" s="8">
        <f t="shared" si="6165"/>
        <v>4694.042803</v>
      </c>
      <c r="FT426" s="8">
        <f t="shared" si="6165"/>
        <v>4794.98996</v>
      </c>
      <c r="FU426" s="8">
        <f t="shared" si="6165"/>
        <v>5097.831431</v>
      </c>
      <c r="FV426" s="8">
        <f t="shared" si="6165"/>
        <v>5854.935109</v>
      </c>
      <c r="FW426" s="8">
        <f t="shared" si="6165"/>
        <v>5703.514373</v>
      </c>
      <c r="FX426" s="8">
        <f t="shared" si="6165"/>
        <v>5068.992903</v>
      </c>
      <c r="FY426" s="8">
        <f t="shared" si="6165"/>
        <v>4789.743028</v>
      </c>
      <c r="FZ426" s="8">
        <f t="shared" si="6165"/>
        <v>5535.705519</v>
      </c>
      <c r="GA426" s="8">
        <f t="shared" si="6165"/>
        <v>6309.197316</v>
      </c>
      <c r="GB426" s="52">
        <f t="shared" si="45"/>
        <v>60568.29423</v>
      </c>
      <c r="GC426" s="8">
        <f t="shared" ref="GC426:GN426" si="6166">SUM(GC427:GC429)</f>
        <v>5433.505796</v>
      </c>
      <c r="GD426" s="8">
        <f t="shared" si="6166"/>
        <v>5933.960277</v>
      </c>
      <c r="GE426" s="8">
        <f t="shared" si="6166"/>
        <v>6648.89525</v>
      </c>
      <c r="GF426" s="8">
        <f t="shared" si="6166"/>
        <v>6648.89525</v>
      </c>
      <c r="GG426" s="8">
        <f t="shared" si="6166"/>
        <v>6791.882245</v>
      </c>
      <c r="GH426" s="8">
        <f t="shared" si="6166"/>
        <v>7220.843229</v>
      </c>
      <c r="GI426" s="8">
        <f t="shared" si="6166"/>
        <v>8293.245689</v>
      </c>
      <c r="GJ426" s="8">
        <f t="shared" si="6166"/>
        <v>8078.765197</v>
      </c>
      <c r="GK426" s="8">
        <f t="shared" si="6166"/>
        <v>7148.243437</v>
      </c>
      <c r="GL426" s="8">
        <f t="shared" si="6166"/>
        <v>6795.563989</v>
      </c>
      <c r="GM426" s="8">
        <f t="shared" si="6166"/>
        <v>7861.709255</v>
      </c>
      <c r="GN426" s="8">
        <f t="shared" si="6166"/>
        <v>8936.687165</v>
      </c>
      <c r="GO426" s="52">
        <f t="shared" si="47"/>
        <v>85792.19678</v>
      </c>
      <c r="GP426" s="53">
        <f t="shared" ref="GP426:HA426" si="6167">SUM(GP427:GP429)</f>
        <v>8062.50889</v>
      </c>
      <c r="GQ426" s="53">
        <f t="shared" si="6167"/>
        <v>8805.108393</v>
      </c>
      <c r="GR426" s="53">
        <f t="shared" si="6167"/>
        <v>9865.964826</v>
      </c>
      <c r="GS426" s="53">
        <f t="shared" si="6167"/>
        <v>9865.964826</v>
      </c>
      <c r="GT426" s="53">
        <f t="shared" si="6167"/>
        <v>10078.13611</v>
      </c>
      <c r="GU426" s="53">
        <f t="shared" si="6167"/>
        <v>10714.64997</v>
      </c>
      <c r="GV426" s="53">
        <f t="shared" si="6167"/>
        <v>12305.93462</v>
      </c>
      <c r="GW426" s="53">
        <f t="shared" si="6167"/>
        <v>11987.67769</v>
      </c>
      <c r="GX426" s="53">
        <f t="shared" si="6167"/>
        <v>10574.5649</v>
      </c>
      <c r="GY426" s="53">
        <f t="shared" si="6167"/>
        <v>10108.76796</v>
      </c>
      <c r="GZ426" s="53">
        <f t="shared" si="6167"/>
        <v>11672.78834</v>
      </c>
      <c r="HA426" s="53">
        <f t="shared" si="6167"/>
        <v>13260.70541</v>
      </c>
      <c r="HB426" s="52">
        <f t="shared" si="49"/>
        <v>127302.772</v>
      </c>
      <c r="HC426" s="53">
        <f t="shared" ref="HC426:HN426" si="6168">SUM(HC427:HC429)</f>
        <v>12214.62613</v>
      </c>
      <c r="HD426" s="53">
        <f t="shared" si="6168"/>
        <v>13339.65748</v>
      </c>
      <c r="HE426" s="53">
        <f t="shared" si="6168"/>
        <v>14946.84513</v>
      </c>
      <c r="HF426" s="53">
        <f t="shared" si="6168"/>
        <v>14946.84513</v>
      </c>
      <c r="HG426" s="53">
        <f t="shared" si="6168"/>
        <v>15268.28266</v>
      </c>
      <c r="HH426" s="53">
        <f t="shared" si="6168"/>
        <v>16232.59525</v>
      </c>
      <c r="HI426" s="53">
        <f t="shared" si="6168"/>
        <v>18643.37672</v>
      </c>
      <c r="HJ426" s="53">
        <f t="shared" si="6168"/>
        <v>18161.22042</v>
      </c>
      <c r="HK426" s="53">
        <f t="shared" si="6168"/>
        <v>15981.82881</v>
      </c>
      <c r="HL426" s="53">
        <f t="shared" si="6168"/>
        <v>15347.52171</v>
      </c>
      <c r="HM426" s="53">
        <f t="shared" si="6168"/>
        <v>17689.87276</v>
      </c>
      <c r="HN426" s="53">
        <f t="shared" si="6168"/>
        <v>20089.8456</v>
      </c>
      <c r="HO426" s="52">
        <f t="shared" si="51"/>
        <v>192862.5178</v>
      </c>
      <c r="HP426" s="53">
        <f t="shared" ref="HP426:IA426" si="6169">SUM(HP427:HP429)</f>
        <v>18805.39833</v>
      </c>
      <c r="HQ426" s="53">
        <f t="shared" si="6169"/>
        <v>20537.47449</v>
      </c>
      <c r="HR426" s="53">
        <f t="shared" si="6169"/>
        <v>23011.86901</v>
      </c>
      <c r="HS426" s="53">
        <f t="shared" si="6169"/>
        <v>23011.86901</v>
      </c>
      <c r="HT426" s="53">
        <f t="shared" si="6169"/>
        <v>23506.74791</v>
      </c>
      <c r="HU426" s="53">
        <f t="shared" si="6169"/>
        <v>24991.38462</v>
      </c>
      <c r="HV426" s="53">
        <f t="shared" si="6169"/>
        <v>28702.9764</v>
      </c>
      <c r="HW426" s="53">
        <f t="shared" si="6169"/>
        <v>27960.65804</v>
      </c>
      <c r="HX426" s="53">
        <f t="shared" si="6169"/>
        <v>24561.48535</v>
      </c>
      <c r="HY426" s="53">
        <f t="shared" si="6169"/>
        <v>23670.73634</v>
      </c>
      <c r="HZ426" s="53">
        <f t="shared" si="6169"/>
        <v>27236.81107</v>
      </c>
      <c r="IA426" s="53">
        <f t="shared" si="6169"/>
        <v>30929.93146</v>
      </c>
      <c r="IB426" s="52">
        <f t="shared" si="53"/>
        <v>296927.342</v>
      </c>
      <c r="IC426" s="53">
        <f t="shared" ref="IC426:IN426" si="6170">SUM(IC427:IC429)</f>
        <v>27346.27281</v>
      </c>
      <c r="ID426" s="53">
        <f t="shared" si="6170"/>
        <v>29865.00846</v>
      </c>
      <c r="IE426" s="53">
        <f t="shared" si="6170"/>
        <v>33463.20226</v>
      </c>
      <c r="IF426" s="53">
        <f t="shared" si="6170"/>
        <v>33463.20226</v>
      </c>
      <c r="IG426" s="53">
        <f t="shared" si="6170"/>
        <v>34182.84101</v>
      </c>
      <c r="IH426" s="53">
        <f t="shared" si="6170"/>
        <v>36341.75729</v>
      </c>
      <c r="II426" s="53">
        <f t="shared" si="6170"/>
        <v>41739.04797</v>
      </c>
      <c r="IJ426" s="53">
        <f t="shared" si="6170"/>
        <v>40659.58984</v>
      </c>
      <c r="IK426" s="53">
        <f t="shared" si="6170"/>
        <v>35665.50439</v>
      </c>
      <c r="IL426" s="53">
        <f t="shared" si="6170"/>
        <v>34473.95651</v>
      </c>
      <c r="IM426" s="53">
        <f t="shared" si="6170"/>
        <v>39605.44972</v>
      </c>
      <c r="IN426" s="53">
        <f t="shared" si="6170"/>
        <v>44977.42239</v>
      </c>
      <c r="IO426" s="52">
        <f t="shared" si="55"/>
        <v>431783.2549</v>
      </c>
      <c r="IP426" s="53">
        <f t="shared" ref="IP426:JA426" si="6171">SUM(IP427:IP429)</f>
        <v>40115.61795</v>
      </c>
      <c r="IQ426" s="53">
        <f t="shared" si="6171"/>
        <v>43810.4775</v>
      </c>
      <c r="IR426" s="53">
        <f t="shared" si="6171"/>
        <v>49088.84828</v>
      </c>
      <c r="IS426" s="53">
        <f t="shared" si="6171"/>
        <v>49088.84828</v>
      </c>
      <c r="IT426" s="53">
        <f t="shared" si="6171"/>
        <v>50144.52244</v>
      </c>
      <c r="IU426" s="53">
        <f t="shared" si="6171"/>
        <v>53311.54491</v>
      </c>
      <c r="IV426" s="53">
        <f t="shared" si="6171"/>
        <v>61229.10108</v>
      </c>
      <c r="IW426" s="53">
        <f t="shared" si="6171"/>
        <v>59645.58985</v>
      </c>
      <c r="IX426" s="53">
        <f t="shared" si="6171"/>
        <v>52297.85842</v>
      </c>
      <c r="IY426" s="53">
        <f t="shared" si="6171"/>
        <v>50630.26814</v>
      </c>
      <c r="IZ426" s="53">
        <f t="shared" si="6171"/>
        <v>58062.18232</v>
      </c>
      <c r="JA426" s="53">
        <f t="shared" si="6171"/>
        <v>65979.63479</v>
      </c>
      <c r="JB426" s="52">
        <f t="shared" si="57"/>
        <v>633404.494</v>
      </c>
      <c r="JC426" s="2"/>
      <c r="JD426" s="2"/>
      <c r="JE426" s="19">
        <f t="shared" si="58"/>
        <v>0</v>
      </c>
      <c r="JF426" s="19">
        <f t="shared" si="59"/>
        <v>0</v>
      </c>
      <c r="JG426" s="48">
        <f t="shared" si="60"/>
        <v>0</v>
      </c>
      <c r="JH426" s="48">
        <f t="shared" si="61"/>
        <v>0</v>
      </c>
      <c r="JI426" s="48">
        <f t="shared" si="62"/>
        <v>0</v>
      </c>
      <c r="JJ426" s="48">
        <f t="shared" si="63"/>
        <v>0</v>
      </c>
      <c r="JK426" s="48">
        <f t="shared" si="64"/>
        <v>0</v>
      </c>
    </row>
    <row r="427" ht="19.5" customHeight="1" outlineLevel="1">
      <c r="A427" s="2"/>
      <c r="B427" s="13" t="s">
        <v>18</v>
      </c>
      <c r="C427" s="10">
        <f t="shared" ref="C427:N427" si="6172">C371+C399+C343</f>
        <v>1800.252818</v>
      </c>
      <c r="D427" s="10">
        <f t="shared" si="6172"/>
        <v>1966.065577</v>
      </c>
      <c r="E427" s="10">
        <f t="shared" si="6172"/>
        <v>2202.940948</v>
      </c>
      <c r="F427" s="10">
        <f t="shared" si="6172"/>
        <v>2202.940948</v>
      </c>
      <c r="G427" s="10">
        <f t="shared" si="6172"/>
        <v>2250.316022</v>
      </c>
      <c r="H427" s="10">
        <f t="shared" si="6172"/>
        <v>2392.441244</v>
      </c>
      <c r="I427" s="10">
        <f t="shared" si="6172"/>
        <v>2747.754301</v>
      </c>
      <c r="J427" s="10">
        <f t="shared" si="6172"/>
        <v>2676.691689</v>
      </c>
      <c r="K427" s="10">
        <f t="shared" si="6172"/>
        <v>2487.191393</v>
      </c>
      <c r="L427" s="10">
        <f t="shared" si="6172"/>
        <v>2345.06617</v>
      </c>
      <c r="M427" s="10">
        <f t="shared" si="6172"/>
        <v>2392.441244</v>
      </c>
      <c r="N427" s="10">
        <f t="shared" si="6172"/>
        <v>2960.942134</v>
      </c>
      <c r="O427" s="10">
        <f t="shared" si="21"/>
        <v>28425.04449</v>
      </c>
      <c r="P427" s="10">
        <f t="shared" ref="P427:AA427" si="6173">P371+P399+P343</f>
        <v>2570.937171</v>
      </c>
      <c r="Q427" s="10">
        <f t="shared" si="6173"/>
        <v>2807.734016</v>
      </c>
      <c r="R427" s="10">
        <f t="shared" si="6173"/>
        <v>3146.015223</v>
      </c>
      <c r="S427" s="10">
        <f t="shared" si="6173"/>
        <v>3146.015223</v>
      </c>
      <c r="T427" s="10">
        <f t="shared" si="6173"/>
        <v>3213.671464</v>
      </c>
      <c r="U427" s="10">
        <f t="shared" si="6173"/>
        <v>3416.640188</v>
      </c>
      <c r="V427" s="10">
        <f t="shared" si="6173"/>
        <v>3924.061998</v>
      </c>
      <c r="W427" s="10">
        <f t="shared" si="6173"/>
        <v>3822.577636</v>
      </c>
      <c r="X427" s="10">
        <f t="shared" si="6173"/>
        <v>3551.952671</v>
      </c>
      <c r="Y427" s="10">
        <f t="shared" si="6173"/>
        <v>3348.983947</v>
      </c>
      <c r="Z427" s="10">
        <f t="shared" si="6173"/>
        <v>3416.640188</v>
      </c>
      <c r="AA427" s="10">
        <f t="shared" si="6173"/>
        <v>4228.515085</v>
      </c>
      <c r="AB427" s="10">
        <f t="shared" si="23"/>
        <v>40593.74481</v>
      </c>
      <c r="AC427" s="10">
        <f t="shared" ref="AC427:AN427" si="6174">AC371+AC399+AC343</f>
        <v>3941.452101</v>
      </c>
      <c r="AD427" s="10">
        <f t="shared" si="6174"/>
        <v>4304.480584</v>
      </c>
      <c r="AE427" s="10">
        <f t="shared" si="6174"/>
        <v>4823.092703</v>
      </c>
      <c r="AF427" s="10">
        <f t="shared" si="6174"/>
        <v>4823.092703</v>
      </c>
      <c r="AG427" s="10">
        <f t="shared" si="6174"/>
        <v>4926.815127</v>
      </c>
      <c r="AH427" s="10">
        <f t="shared" si="6174"/>
        <v>5237.982398</v>
      </c>
      <c r="AI427" s="10">
        <f t="shared" si="6174"/>
        <v>6015.900576</v>
      </c>
      <c r="AJ427" s="10">
        <f t="shared" si="6174"/>
        <v>5860.31694</v>
      </c>
      <c r="AK427" s="10">
        <f t="shared" si="6174"/>
        <v>5445.427245</v>
      </c>
      <c r="AL427" s="10">
        <f t="shared" si="6174"/>
        <v>5134.259974</v>
      </c>
      <c r="AM427" s="10">
        <f t="shared" si="6174"/>
        <v>5237.982398</v>
      </c>
      <c r="AN427" s="10">
        <f t="shared" si="6174"/>
        <v>6482.651482</v>
      </c>
      <c r="AO427" s="10">
        <f t="shared" si="25"/>
        <v>62233.45423</v>
      </c>
      <c r="AP427" s="10">
        <f t="shared" ref="AP427:BA427" si="6175">AP371+AP399+AP343</f>
        <v>6143.709443</v>
      </c>
      <c r="AQ427" s="10">
        <f t="shared" si="6175"/>
        <v>6709.577418</v>
      </c>
      <c r="AR427" s="10">
        <f t="shared" si="6175"/>
        <v>7517.96024</v>
      </c>
      <c r="AS427" s="10">
        <f t="shared" si="6175"/>
        <v>7517.96024</v>
      </c>
      <c r="AT427" s="10">
        <f t="shared" si="6175"/>
        <v>7679.636804</v>
      </c>
      <c r="AU427" s="10">
        <f t="shared" si="6175"/>
        <v>8164.666497</v>
      </c>
      <c r="AV427" s="10">
        <f t="shared" si="6175"/>
        <v>9377.240729</v>
      </c>
      <c r="AW427" s="10">
        <f t="shared" si="6175"/>
        <v>9134.725883</v>
      </c>
      <c r="AX427" s="10">
        <f t="shared" si="6175"/>
        <v>8488.019626</v>
      </c>
      <c r="AY427" s="10">
        <f t="shared" si="6175"/>
        <v>8002.989933</v>
      </c>
      <c r="AZ427" s="10">
        <f t="shared" si="6175"/>
        <v>8164.666497</v>
      </c>
      <c r="BA427" s="10">
        <f t="shared" si="6175"/>
        <v>10104.78527</v>
      </c>
      <c r="BB427" s="10">
        <f t="shared" si="27"/>
        <v>97005.93858</v>
      </c>
      <c r="BC427" s="10">
        <f t="shared" ref="BC427:BN427" si="6176">BC371+BC399+BC343</f>
        <v>9690.236942</v>
      </c>
      <c r="BD427" s="10">
        <f t="shared" si="6176"/>
        <v>10582.75877</v>
      </c>
      <c r="BE427" s="10">
        <f t="shared" si="6176"/>
        <v>11857.78994</v>
      </c>
      <c r="BF427" s="10">
        <f t="shared" si="6176"/>
        <v>11857.78994</v>
      </c>
      <c r="BG427" s="10">
        <f t="shared" si="6176"/>
        <v>12112.79618</v>
      </c>
      <c r="BH427" s="10">
        <f t="shared" si="6176"/>
        <v>12877.81488</v>
      </c>
      <c r="BI427" s="10">
        <f t="shared" si="6176"/>
        <v>14790.36165</v>
      </c>
      <c r="BJ427" s="10">
        <f t="shared" si="6176"/>
        <v>14407.8523</v>
      </c>
      <c r="BK427" s="10">
        <f t="shared" si="6176"/>
        <v>13387.82735</v>
      </c>
      <c r="BL427" s="10">
        <f t="shared" si="6176"/>
        <v>12622.80865</v>
      </c>
      <c r="BM427" s="10">
        <f t="shared" si="6176"/>
        <v>12877.81488</v>
      </c>
      <c r="BN427" s="10">
        <f t="shared" si="6176"/>
        <v>15937.88971</v>
      </c>
      <c r="BO427" s="10">
        <f t="shared" si="29"/>
        <v>153003.7412</v>
      </c>
      <c r="BP427" s="10">
        <f t="shared" ref="BP427:CA427" si="6177">BP371+BP399+BP343</f>
        <v>14389.18064</v>
      </c>
      <c r="BQ427" s="10">
        <f t="shared" si="6177"/>
        <v>15714.49991</v>
      </c>
      <c r="BR427" s="10">
        <f t="shared" si="6177"/>
        <v>17607.81315</v>
      </c>
      <c r="BS427" s="10">
        <f t="shared" si="6177"/>
        <v>17607.81315</v>
      </c>
      <c r="BT427" s="10">
        <f t="shared" si="6177"/>
        <v>17986.4758</v>
      </c>
      <c r="BU427" s="10">
        <f t="shared" si="6177"/>
        <v>19122.46375</v>
      </c>
      <c r="BV427" s="10">
        <f t="shared" si="6177"/>
        <v>21962.43361</v>
      </c>
      <c r="BW427" s="10">
        <f t="shared" si="6177"/>
        <v>21394.43964</v>
      </c>
      <c r="BX427" s="10">
        <f t="shared" si="6177"/>
        <v>19879.78904</v>
      </c>
      <c r="BY427" s="10">
        <f t="shared" si="6177"/>
        <v>18743.8011</v>
      </c>
      <c r="BZ427" s="10">
        <f t="shared" si="6177"/>
        <v>19122.46375</v>
      </c>
      <c r="CA427" s="10">
        <f t="shared" si="6177"/>
        <v>23666.41553</v>
      </c>
      <c r="CB427" s="10">
        <f t="shared" si="31"/>
        <v>227197.5891</v>
      </c>
      <c r="CC427" s="10">
        <f t="shared" ref="CC427:CN427" si="6178">CC371+CC399+CC343</f>
        <v>21510.96852</v>
      </c>
      <c r="CD427" s="10">
        <f t="shared" si="6178"/>
        <v>23492.24194</v>
      </c>
      <c r="CE427" s="10">
        <f t="shared" si="6178"/>
        <v>26322.63253</v>
      </c>
      <c r="CF427" s="10">
        <f t="shared" si="6178"/>
        <v>26322.63253</v>
      </c>
      <c r="CG427" s="10">
        <f t="shared" si="6178"/>
        <v>26888.71065</v>
      </c>
      <c r="CH427" s="10">
        <f t="shared" si="6178"/>
        <v>28586.94501</v>
      </c>
      <c r="CI427" s="10">
        <f t="shared" si="6178"/>
        <v>32832.5309</v>
      </c>
      <c r="CJ427" s="10">
        <f t="shared" si="6178"/>
        <v>31983.41372</v>
      </c>
      <c r="CK427" s="10">
        <f t="shared" si="6178"/>
        <v>29719.10125</v>
      </c>
      <c r="CL427" s="10">
        <f t="shared" si="6178"/>
        <v>28020.86689</v>
      </c>
      <c r="CM427" s="10">
        <f t="shared" si="6178"/>
        <v>28586.94501</v>
      </c>
      <c r="CN427" s="10">
        <f t="shared" si="6178"/>
        <v>35379.88244</v>
      </c>
      <c r="CO427" s="10">
        <f t="shared" si="33"/>
        <v>339646.8714</v>
      </c>
      <c r="CP427" s="2"/>
      <c r="CQ427" s="2"/>
      <c r="CR427" s="48">
        <f>O427-'ОПУ БС'!C427</f>
        <v>0</v>
      </c>
      <c r="CS427" s="48">
        <f>AB427-'ОПУ БС'!D427</f>
        <v>0</v>
      </c>
      <c r="CT427" s="48">
        <f>AO427-'ОПУ БС'!E427</f>
        <v>0</v>
      </c>
      <c r="CU427" s="48">
        <f>BB427-'ОПУ БС'!F427</f>
        <v>0</v>
      </c>
      <c r="CV427" s="48">
        <f>BO427-'ОПУ БС'!G427</f>
        <v>0</v>
      </c>
      <c r="CW427" s="48">
        <f>CB427-'ОПУ БС'!H427</f>
        <v>0</v>
      </c>
      <c r="CX427" s="48">
        <f>CO427-'ОПУ БС'!I427</f>
        <v>0</v>
      </c>
      <c r="CY427" s="2"/>
      <c r="CZ427" s="2"/>
      <c r="DA427" s="54">
        <f t="shared" ref="DA427:DL427" si="6179">DA371+DA399+DA343</f>
        <v>0</v>
      </c>
      <c r="DB427" s="54">
        <f t="shared" si="6179"/>
        <v>0</v>
      </c>
      <c r="DC427" s="54">
        <f t="shared" si="6179"/>
        <v>0</v>
      </c>
      <c r="DD427" s="54">
        <f t="shared" si="6179"/>
        <v>0</v>
      </c>
      <c r="DE427" s="54">
        <f t="shared" si="6179"/>
        <v>0</v>
      </c>
      <c r="DF427" s="54">
        <f t="shared" si="6179"/>
        <v>0</v>
      </c>
      <c r="DG427" s="54">
        <f t="shared" si="6179"/>
        <v>0</v>
      </c>
      <c r="DH427" s="54">
        <f t="shared" si="6179"/>
        <v>0</v>
      </c>
      <c r="DI427" s="54">
        <f t="shared" si="6179"/>
        <v>0</v>
      </c>
      <c r="DJ427" s="54">
        <f t="shared" si="6179"/>
        <v>0</v>
      </c>
      <c r="DK427" s="54">
        <f t="shared" si="6179"/>
        <v>0</v>
      </c>
      <c r="DL427" s="54">
        <f t="shared" si="6179"/>
        <v>0</v>
      </c>
      <c r="DM427" s="55">
        <f t="shared" si="35"/>
        <v>0</v>
      </c>
      <c r="DN427" s="54">
        <f t="shared" ref="DN427:DY427" si="6180">DN371+DN399+DN343</f>
        <v>0</v>
      </c>
      <c r="DO427" s="54">
        <f t="shared" si="6180"/>
        <v>0</v>
      </c>
      <c r="DP427" s="54">
        <f t="shared" si="6180"/>
        <v>0</v>
      </c>
      <c r="DQ427" s="54">
        <f t="shared" si="6180"/>
        <v>0</v>
      </c>
      <c r="DR427" s="54">
        <f t="shared" si="6180"/>
        <v>0</v>
      </c>
      <c r="DS427" s="54">
        <f t="shared" si="6180"/>
        <v>0</v>
      </c>
      <c r="DT427" s="54">
        <f t="shared" si="6180"/>
        <v>0</v>
      </c>
      <c r="DU427" s="54">
        <f t="shared" si="6180"/>
        <v>0</v>
      </c>
      <c r="DV427" s="54">
        <f t="shared" si="6180"/>
        <v>0</v>
      </c>
      <c r="DW427" s="54">
        <f t="shared" si="6180"/>
        <v>0</v>
      </c>
      <c r="DX427" s="54">
        <f t="shared" si="6180"/>
        <v>0</v>
      </c>
      <c r="DY427" s="54">
        <f t="shared" si="6180"/>
        <v>0</v>
      </c>
      <c r="DZ427" s="50">
        <f t="shared" si="37"/>
        <v>0</v>
      </c>
      <c r="EA427" s="54">
        <f t="shared" ref="EA427:EL427" si="6181">EA371+EA399+EA343</f>
        <v>0</v>
      </c>
      <c r="EB427" s="54">
        <f t="shared" si="6181"/>
        <v>0</v>
      </c>
      <c r="EC427" s="54">
        <f t="shared" si="6181"/>
        <v>0</v>
      </c>
      <c r="ED427" s="54">
        <f t="shared" si="6181"/>
        <v>0</v>
      </c>
      <c r="EE427" s="54">
        <f t="shared" si="6181"/>
        <v>0</v>
      </c>
      <c r="EF427" s="54">
        <f t="shared" si="6181"/>
        <v>0</v>
      </c>
      <c r="EG427" s="54">
        <f t="shared" si="6181"/>
        <v>0</v>
      </c>
      <c r="EH427" s="54">
        <f t="shared" si="6181"/>
        <v>0</v>
      </c>
      <c r="EI427" s="54">
        <f t="shared" si="6181"/>
        <v>0</v>
      </c>
      <c r="EJ427" s="54">
        <f t="shared" si="6181"/>
        <v>0</v>
      </c>
      <c r="EK427" s="54">
        <f t="shared" si="6181"/>
        <v>0</v>
      </c>
      <c r="EL427" s="54">
        <f t="shared" si="6181"/>
        <v>0</v>
      </c>
      <c r="EM427" s="50">
        <f t="shared" si="39"/>
        <v>0</v>
      </c>
      <c r="EN427" s="54">
        <f t="shared" ref="EN427:EY427" si="6182">EN371+EN399+EN343</f>
        <v>0</v>
      </c>
      <c r="EO427" s="54">
        <f t="shared" si="6182"/>
        <v>0</v>
      </c>
      <c r="EP427" s="54">
        <f t="shared" si="6182"/>
        <v>0</v>
      </c>
      <c r="EQ427" s="54">
        <f t="shared" si="6182"/>
        <v>0</v>
      </c>
      <c r="ER427" s="54">
        <f t="shared" si="6182"/>
        <v>0</v>
      </c>
      <c r="ES427" s="54">
        <f t="shared" si="6182"/>
        <v>0</v>
      </c>
      <c r="ET427" s="54">
        <f t="shared" si="6182"/>
        <v>0</v>
      </c>
      <c r="EU427" s="54">
        <f t="shared" si="6182"/>
        <v>0</v>
      </c>
      <c r="EV427" s="54">
        <f t="shared" si="6182"/>
        <v>0</v>
      </c>
      <c r="EW427" s="54">
        <f t="shared" si="6182"/>
        <v>0</v>
      </c>
      <c r="EX427" s="54">
        <f t="shared" si="6182"/>
        <v>0</v>
      </c>
      <c r="EY427" s="54">
        <f t="shared" si="6182"/>
        <v>0</v>
      </c>
      <c r="EZ427" s="51">
        <f t="shared" si="41"/>
        <v>0</v>
      </c>
      <c r="FA427" s="54">
        <f t="shared" ref="FA427:FL427" si="6183">FA371+FA399+FA343</f>
        <v>0</v>
      </c>
      <c r="FB427" s="54">
        <f t="shared" si="6183"/>
        <v>0</v>
      </c>
      <c r="FC427" s="54">
        <f t="shared" si="6183"/>
        <v>0</v>
      </c>
      <c r="FD427" s="54">
        <f t="shared" si="6183"/>
        <v>0</v>
      </c>
      <c r="FE427" s="54">
        <f t="shared" si="6183"/>
        <v>0</v>
      </c>
      <c r="FF427" s="54">
        <f t="shared" si="6183"/>
        <v>0</v>
      </c>
      <c r="FG427" s="54">
        <f t="shared" si="6183"/>
        <v>0</v>
      </c>
      <c r="FH427" s="54">
        <f t="shared" si="6183"/>
        <v>0</v>
      </c>
      <c r="FI427" s="54">
        <f t="shared" si="6183"/>
        <v>0</v>
      </c>
      <c r="FJ427" s="54">
        <f t="shared" si="6183"/>
        <v>0</v>
      </c>
      <c r="FK427" s="54">
        <f t="shared" si="6183"/>
        <v>0</v>
      </c>
      <c r="FL427" s="54">
        <f t="shared" si="6183"/>
        <v>0</v>
      </c>
      <c r="FM427" s="51">
        <f t="shared" si="43"/>
        <v>0</v>
      </c>
      <c r="FN427" s="2"/>
      <c r="FO427" s="2"/>
      <c r="FP427" s="10">
        <f t="shared" ref="FP427:GA427" si="6184">FP371+FP399+FP343</f>
        <v>1800.252818</v>
      </c>
      <c r="FQ427" s="10">
        <f t="shared" si="6184"/>
        <v>1966.065577</v>
      </c>
      <c r="FR427" s="10">
        <f t="shared" si="6184"/>
        <v>2202.940948</v>
      </c>
      <c r="FS427" s="10">
        <f t="shared" si="6184"/>
        <v>2202.940948</v>
      </c>
      <c r="FT427" s="10">
        <f t="shared" si="6184"/>
        <v>2250.316022</v>
      </c>
      <c r="FU427" s="10">
        <f t="shared" si="6184"/>
        <v>2392.441244</v>
      </c>
      <c r="FV427" s="10">
        <f t="shared" si="6184"/>
        <v>2747.754301</v>
      </c>
      <c r="FW427" s="10">
        <f t="shared" si="6184"/>
        <v>2676.691689</v>
      </c>
      <c r="FX427" s="10">
        <f t="shared" si="6184"/>
        <v>2487.191393</v>
      </c>
      <c r="FY427" s="10">
        <f t="shared" si="6184"/>
        <v>2345.06617</v>
      </c>
      <c r="FZ427" s="10">
        <f t="shared" si="6184"/>
        <v>2392.441244</v>
      </c>
      <c r="GA427" s="10">
        <f t="shared" si="6184"/>
        <v>2960.942134</v>
      </c>
      <c r="GB427" s="52">
        <f t="shared" si="45"/>
        <v>28425.04449</v>
      </c>
      <c r="GC427" s="10">
        <f t="shared" ref="GC427:GN427" si="6185">GC371+GC399+GC343</f>
        <v>2570.937171</v>
      </c>
      <c r="GD427" s="10">
        <f t="shared" si="6185"/>
        <v>2807.734016</v>
      </c>
      <c r="GE427" s="10">
        <f t="shared" si="6185"/>
        <v>3146.015223</v>
      </c>
      <c r="GF427" s="10">
        <f t="shared" si="6185"/>
        <v>3146.015223</v>
      </c>
      <c r="GG427" s="10">
        <f t="shared" si="6185"/>
        <v>3213.671464</v>
      </c>
      <c r="GH427" s="10">
        <f t="shared" si="6185"/>
        <v>3416.640188</v>
      </c>
      <c r="GI427" s="10">
        <f t="shared" si="6185"/>
        <v>3924.061998</v>
      </c>
      <c r="GJ427" s="10">
        <f t="shared" si="6185"/>
        <v>3822.577636</v>
      </c>
      <c r="GK427" s="10">
        <f t="shared" si="6185"/>
        <v>3551.952671</v>
      </c>
      <c r="GL427" s="10">
        <f t="shared" si="6185"/>
        <v>3348.983947</v>
      </c>
      <c r="GM427" s="10">
        <f t="shared" si="6185"/>
        <v>3416.640188</v>
      </c>
      <c r="GN427" s="10">
        <f t="shared" si="6185"/>
        <v>4228.515085</v>
      </c>
      <c r="GO427" s="52">
        <f t="shared" si="47"/>
        <v>40593.74481</v>
      </c>
      <c r="GP427" s="63">
        <f t="shared" ref="GP427:HA427" si="6186">GP371+GP399+GP343</f>
        <v>3941.452101</v>
      </c>
      <c r="GQ427" s="63">
        <f t="shared" si="6186"/>
        <v>4304.480584</v>
      </c>
      <c r="GR427" s="63">
        <f t="shared" si="6186"/>
        <v>4823.092703</v>
      </c>
      <c r="GS427" s="63">
        <f t="shared" si="6186"/>
        <v>4823.092703</v>
      </c>
      <c r="GT427" s="63">
        <f t="shared" si="6186"/>
        <v>4926.815127</v>
      </c>
      <c r="GU427" s="63">
        <f t="shared" si="6186"/>
        <v>5237.982398</v>
      </c>
      <c r="GV427" s="63">
        <f t="shared" si="6186"/>
        <v>6015.900576</v>
      </c>
      <c r="GW427" s="63">
        <f t="shared" si="6186"/>
        <v>5860.31694</v>
      </c>
      <c r="GX427" s="63">
        <f t="shared" si="6186"/>
        <v>5445.427245</v>
      </c>
      <c r="GY427" s="63">
        <f t="shared" si="6186"/>
        <v>5134.259974</v>
      </c>
      <c r="GZ427" s="63">
        <f t="shared" si="6186"/>
        <v>5237.982398</v>
      </c>
      <c r="HA427" s="63">
        <f t="shared" si="6186"/>
        <v>6482.651482</v>
      </c>
      <c r="HB427" s="52">
        <f t="shared" si="49"/>
        <v>62233.45423</v>
      </c>
      <c r="HC427" s="63">
        <f t="shared" ref="HC427:HN427" si="6187">HC371+HC399+HC343</f>
        <v>6143.709443</v>
      </c>
      <c r="HD427" s="63">
        <f t="shared" si="6187"/>
        <v>6709.577418</v>
      </c>
      <c r="HE427" s="63">
        <f t="shared" si="6187"/>
        <v>7517.96024</v>
      </c>
      <c r="HF427" s="63">
        <f t="shared" si="6187"/>
        <v>7517.96024</v>
      </c>
      <c r="HG427" s="63">
        <f t="shared" si="6187"/>
        <v>7679.636804</v>
      </c>
      <c r="HH427" s="63">
        <f t="shared" si="6187"/>
        <v>8164.666497</v>
      </c>
      <c r="HI427" s="63">
        <f t="shared" si="6187"/>
        <v>9377.240729</v>
      </c>
      <c r="HJ427" s="63">
        <f t="shared" si="6187"/>
        <v>9134.725883</v>
      </c>
      <c r="HK427" s="63">
        <f t="shared" si="6187"/>
        <v>8488.019626</v>
      </c>
      <c r="HL427" s="63">
        <f t="shared" si="6187"/>
        <v>8002.989933</v>
      </c>
      <c r="HM427" s="63">
        <f t="shared" si="6187"/>
        <v>8164.666497</v>
      </c>
      <c r="HN427" s="63">
        <f t="shared" si="6187"/>
        <v>10104.78527</v>
      </c>
      <c r="HO427" s="52">
        <f t="shared" si="51"/>
        <v>97005.93858</v>
      </c>
      <c r="HP427" s="63">
        <f t="shared" ref="HP427:IA427" si="6188">HP371+HP399+HP343</f>
        <v>9690.236942</v>
      </c>
      <c r="HQ427" s="63">
        <f t="shared" si="6188"/>
        <v>10582.75877</v>
      </c>
      <c r="HR427" s="63">
        <f t="shared" si="6188"/>
        <v>11857.78994</v>
      </c>
      <c r="HS427" s="63">
        <f t="shared" si="6188"/>
        <v>11857.78994</v>
      </c>
      <c r="HT427" s="63">
        <f t="shared" si="6188"/>
        <v>12112.79618</v>
      </c>
      <c r="HU427" s="63">
        <f t="shared" si="6188"/>
        <v>12877.81488</v>
      </c>
      <c r="HV427" s="63">
        <f t="shared" si="6188"/>
        <v>14790.36165</v>
      </c>
      <c r="HW427" s="63">
        <f t="shared" si="6188"/>
        <v>14407.8523</v>
      </c>
      <c r="HX427" s="63">
        <f t="shared" si="6188"/>
        <v>13387.82735</v>
      </c>
      <c r="HY427" s="63">
        <f t="shared" si="6188"/>
        <v>12622.80865</v>
      </c>
      <c r="HZ427" s="63">
        <f t="shared" si="6188"/>
        <v>12877.81488</v>
      </c>
      <c r="IA427" s="63">
        <f t="shared" si="6188"/>
        <v>15937.88971</v>
      </c>
      <c r="IB427" s="52">
        <f t="shared" si="53"/>
        <v>153003.7412</v>
      </c>
      <c r="IC427" s="63">
        <f t="shared" ref="IC427:IN427" si="6189">IC371+IC399+IC343</f>
        <v>14389.18064</v>
      </c>
      <c r="ID427" s="63">
        <f t="shared" si="6189"/>
        <v>15714.49991</v>
      </c>
      <c r="IE427" s="63">
        <f t="shared" si="6189"/>
        <v>17607.81315</v>
      </c>
      <c r="IF427" s="63">
        <f t="shared" si="6189"/>
        <v>17607.81315</v>
      </c>
      <c r="IG427" s="63">
        <f t="shared" si="6189"/>
        <v>17986.4758</v>
      </c>
      <c r="IH427" s="63">
        <f t="shared" si="6189"/>
        <v>19122.46375</v>
      </c>
      <c r="II427" s="63">
        <f t="shared" si="6189"/>
        <v>21962.43361</v>
      </c>
      <c r="IJ427" s="63">
        <f t="shared" si="6189"/>
        <v>21394.43964</v>
      </c>
      <c r="IK427" s="63">
        <f t="shared" si="6189"/>
        <v>19879.78904</v>
      </c>
      <c r="IL427" s="63">
        <f t="shared" si="6189"/>
        <v>18743.8011</v>
      </c>
      <c r="IM427" s="63">
        <f t="shared" si="6189"/>
        <v>19122.46375</v>
      </c>
      <c r="IN427" s="63">
        <f t="shared" si="6189"/>
        <v>23666.41553</v>
      </c>
      <c r="IO427" s="52">
        <f t="shared" si="55"/>
        <v>227197.5891</v>
      </c>
      <c r="IP427" s="63">
        <f t="shared" ref="IP427:JA427" si="6190">IP371+IP399+IP343</f>
        <v>21510.96852</v>
      </c>
      <c r="IQ427" s="63">
        <f t="shared" si="6190"/>
        <v>23492.24194</v>
      </c>
      <c r="IR427" s="63">
        <f t="shared" si="6190"/>
        <v>26322.63253</v>
      </c>
      <c r="IS427" s="63">
        <f t="shared" si="6190"/>
        <v>26322.63253</v>
      </c>
      <c r="IT427" s="63">
        <f t="shared" si="6190"/>
        <v>26888.71065</v>
      </c>
      <c r="IU427" s="63">
        <f t="shared" si="6190"/>
        <v>28586.94501</v>
      </c>
      <c r="IV427" s="63">
        <f t="shared" si="6190"/>
        <v>32832.5309</v>
      </c>
      <c r="IW427" s="63">
        <f t="shared" si="6190"/>
        <v>31983.41372</v>
      </c>
      <c r="IX427" s="63">
        <f t="shared" si="6190"/>
        <v>29719.10125</v>
      </c>
      <c r="IY427" s="63">
        <f t="shared" si="6190"/>
        <v>28020.86689</v>
      </c>
      <c r="IZ427" s="63">
        <f t="shared" si="6190"/>
        <v>28586.94501</v>
      </c>
      <c r="JA427" s="63">
        <f t="shared" si="6190"/>
        <v>35379.88244</v>
      </c>
      <c r="JB427" s="52">
        <f t="shared" si="57"/>
        <v>339646.8714</v>
      </c>
      <c r="JC427" s="2"/>
      <c r="JD427" s="2"/>
      <c r="JE427" s="19">
        <f t="shared" si="58"/>
        <v>0</v>
      </c>
      <c r="JF427" s="19">
        <f t="shared" si="59"/>
        <v>0</v>
      </c>
      <c r="JG427" s="48">
        <f t="shared" si="60"/>
        <v>0</v>
      </c>
      <c r="JH427" s="48">
        <f t="shared" si="61"/>
        <v>0</v>
      </c>
      <c r="JI427" s="48">
        <f t="shared" si="62"/>
        <v>0</v>
      </c>
      <c r="JJ427" s="48">
        <f t="shared" si="63"/>
        <v>0</v>
      </c>
      <c r="JK427" s="48">
        <f t="shared" si="64"/>
        <v>0</v>
      </c>
    </row>
    <row r="428" ht="19.5" customHeight="1" outlineLevel="1">
      <c r="A428" s="2"/>
      <c r="B428" s="13" t="s">
        <v>19</v>
      </c>
      <c r="C428" s="10">
        <f t="shared" ref="C428:N428" si="6191">C372+C400+C344</f>
        <v>1574.273466</v>
      </c>
      <c r="D428" s="10">
        <f t="shared" si="6191"/>
        <v>1719.272338</v>
      </c>
      <c r="E428" s="10">
        <f t="shared" si="6191"/>
        <v>1926.413583</v>
      </c>
      <c r="F428" s="10">
        <f t="shared" si="6191"/>
        <v>1926.413583</v>
      </c>
      <c r="G428" s="10">
        <f t="shared" si="6191"/>
        <v>1967.841832</v>
      </c>
      <c r="H428" s="10">
        <f t="shared" si="6191"/>
        <v>2092.12658</v>
      </c>
      <c r="I428" s="10">
        <f t="shared" si="6191"/>
        <v>2402.838448</v>
      </c>
      <c r="J428" s="10">
        <f t="shared" si="6191"/>
        <v>2340.696074</v>
      </c>
      <c r="K428" s="10">
        <f t="shared" si="6191"/>
        <v>2174.983078</v>
      </c>
      <c r="L428" s="10">
        <f t="shared" si="6191"/>
        <v>1843.557085</v>
      </c>
      <c r="M428" s="10">
        <f t="shared" si="6191"/>
        <v>2299.267825</v>
      </c>
      <c r="N428" s="10">
        <f t="shared" si="6191"/>
        <v>2589.265569</v>
      </c>
      <c r="O428" s="10">
        <f t="shared" si="21"/>
        <v>24856.94946</v>
      </c>
      <c r="P428" s="10">
        <f t="shared" ref="P428:AA428" si="6192">P372+P400+P344</f>
        <v>2145.421062</v>
      </c>
      <c r="Q428" s="10">
        <f t="shared" si="6192"/>
        <v>2343.025634</v>
      </c>
      <c r="R428" s="10">
        <f t="shared" si="6192"/>
        <v>2625.317879</v>
      </c>
      <c r="S428" s="10">
        <f t="shared" si="6192"/>
        <v>2625.317879</v>
      </c>
      <c r="T428" s="10">
        <f t="shared" si="6192"/>
        <v>2681.776328</v>
      </c>
      <c r="U428" s="10">
        <f t="shared" si="6192"/>
        <v>2851.151675</v>
      </c>
      <c r="V428" s="10">
        <f t="shared" si="6192"/>
        <v>3274.590042</v>
      </c>
      <c r="W428" s="10">
        <f t="shared" si="6192"/>
        <v>3189.902369</v>
      </c>
      <c r="X428" s="10">
        <f t="shared" si="6192"/>
        <v>2964.068573</v>
      </c>
      <c r="Y428" s="10">
        <f t="shared" si="6192"/>
        <v>2512.400981</v>
      </c>
      <c r="Z428" s="10">
        <f t="shared" si="6192"/>
        <v>3133.44392</v>
      </c>
      <c r="AA428" s="10">
        <f t="shared" si="6192"/>
        <v>3528.653063</v>
      </c>
      <c r="AB428" s="10">
        <f t="shared" si="23"/>
        <v>33875.0694</v>
      </c>
      <c r="AC428" s="10">
        <f t="shared" ref="AC428:AN428" si="6193">AC372+AC400+AC344</f>
        <v>2992.201498</v>
      </c>
      <c r="AD428" s="10">
        <f t="shared" si="6193"/>
        <v>3267.799004</v>
      </c>
      <c r="AE428" s="10">
        <f t="shared" si="6193"/>
        <v>3661.509727</v>
      </c>
      <c r="AF428" s="10">
        <f t="shared" si="6193"/>
        <v>3661.509727</v>
      </c>
      <c r="AG428" s="10">
        <f t="shared" si="6193"/>
        <v>3740.251872</v>
      </c>
      <c r="AH428" s="10">
        <f t="shared" si="6193"/>
        <v>3976.478306</v>
      </c>
      <c r="AI428" s="10">
        <f t="shared" si="6193"/>
        <v>4567.044391</v>
      </c>
      <c r="AJ428" s="10">
        <f t="shared" si="6193"/>
        <v>4448.931174</v>
      </c>
      <c r="AK428" s="10">
        <f t="shared" si="6193"/>
        <v>4133.962595</v>
      </c>
      <c r="AL428" s="10">
        <f t="shared" si="6193"/>
        <v>3504.025438</v>
      </c>
      <c r="AM428" s="10">
        <f t="shared" si="6193"/>
        <v>4370.189029</v>
      </c>
      <c r="AN428" s="10">
        <f t="shared" si="6193"/>
        <v>4921.384042</v>
      </c>
      <c r="AO428" s="10">
        <f t="shared" si="25"/>
        <v>47245.28681</v>
      </c>
      <c r="AP428" s="10">
        <f t="shared" ref="AP428:BA428" si="6194">AP372+AP400+AP344</f>
        <v>4283.633684</v>
      </c>
      <c r="AQ428" s="10">
        <f t="shared" si="6194"/>
        <v>4678.178892</v>
      </c>
      <c r="AR428" s="10">
        <f t="shared" si="6194"/>
        <v>5241.814903</v>
      </c>
      <c r="AS428" s="10">
        <f t="shared" si="6194"/>
        <v>5241.814903</v>
      </c>
      <c r="AT428" s="10">
        <f t="shared" si="6194"/>
        <v>5354.542105</v>
      </c>
      <c r="AU428" s="10">
        <f t="shared" si="6194"/>
        <v>5692.723711</v>
      </c>
      <c r="AV428" s="10">
        <f t="shared" si="6194"/>
        <v>6538.177728</v>
      </c>
      <c r="AW428" s="10">
        <f t="shared" si="6194"/>
        <v>6369.086925</v>
      </c>
      <c r="AX428" s="10">
        <f t="shared" si="6194"/>
        <v>5918.178116</v>
      </c>
      <c r="AY428" s="10">
        <f t="shared" si="6194"/>
        <v>5016.360498</v>
      </c>
      <c r="AZ428" s="10">
        <f t="shared" si="6194"/>
        <v>6256.359723</v>
      </c>
      <c r="BA428" s="10">
        <f t="shared" si="6194"/>
        <v>7045.450138</v>
      </c>
      <c r="BB428" s="10">
        <f t="shared" si="27"/>
        <v>67636.32132</v>
      </c>
      <c r="BC428" s="10">
        <f t="shared" ref="BC428:BN428" si="6195">BC372+BC400+BC344</f>
        <v>6275.847232</v>
      </c>
      <c r="BD428" s="10">
        <f t="shared" si="6195"/>
        <v>6853.885793</v>
      </c>
      <c r="BE428" s="10">
        <f t="shared" si="6195"/>
        <v>7679.655165</v>
      </c>
      <c r="BF428" s="10">
        <f t="shared" si="6195"/>
        <v>7679.655165</v>
      </c>
      <c r="BG428" s="10">
        <f t="shared" si="6195"/>
        <v>7844.80904</v>
      </c>
      <c r="BH428" s="10">
        <f t="shared" si="6195"/>
        <v>8340.270664</v>
      </c>
      <c r="BI428" s="10">
        <f t="shared" si="6195"/>
        <v>9578.924723</v>
      </c>
      <c r="BJ428" s="10">
        <f t="shared" si="6195"/>
        <v>9331.193911</v>
      </c>
      <c r="BK428" s="10">
        <f t="shared" si="6195"/>
        <v>8670.578413</v>
      </c>
      <c r="BL428" s="10">
        <f t="shared" si="6195"/>
        <v>7349.347416</v>
      </c>
      <c r="BM428" s="10">
        <f t="shared" si="6195"/>
        <v>9166.040036</v>
      </c>
      <c r="BN428" s="10">
        <f t="shared" si="6195"/>
        <v>10322.11716</v>
      </c>
      <c r="BO428" s="10">
        <f t="shared" si="29"/>
        <v>99092.32472</v>
      </c>
      <c r="BP428" s="10">
        <f t="shared" ref="BP428:CA428" si="6196">BP372+BP400+BP344</f>
        <v>8726.031346</v>
      </c>
      <c r="BQ428" s="10">
        <f t="shared" si="6196"/>
        <v>9529.74476</v>
      </c>
      <c r="BR428" s="10">
        <f t="shared" si="6196"/>
        <v>10677.90678</v>
      </c>
      <c r="BS428" s="10">
        <f t="shared" si="6196"/>
        <v>10677.90678</v>
      </c>
      <c r="BT428" s="10">
        <f t="shared" si="6196"/>
        <v>10907.53918</v>
      </c>
      <c r="BU428" s="10">
        <f t="shared" si="6196"/>
        <v>11596.43639</v>
      </c>
      <c r="BV428" s="10">
        <f t="shared" si="6196"/>
        <v>13318.67942</v>
      </c>
      <c r="BW428" s="10">
        <f t="shared" si="6196"/>
        <v>12974.23082</v>
      </c>
      <c r="BX428" s="10">
        <f t="shared" si="6196"/>
        <v>12055.7012</v>
      </c>
      <c r="BY428" s="10">
        <f t="shared" si="6196"/>
        <v>10218.64197</v>
      </c>
      <c r="BZ428" s="10">
        <f t="shared" si="6196"/>
        <v>12744.59841</v>
      </c>
      <c r="CA428" s="10">
        <f t="shared" si="6196"/>
        <v>14352.02524</v>
      </c>
      <c r="CB428" s="10">
        <f t="shared" si="31"/>
        <v>137779.4423</v>
      </c>
      <c r="CC428" s="10">
        <f t="shared" ref="CC428:CN428" si="6197">CC372+CC400+CC344</f>
        <v>12354.57983</v>
      </c>
      <c r="CD428" s="10">
        <f t="shared" si="6197"/>
        <v>13492.50165</v>
      </c>
      <c r="CE428" s="10">
        <f t="shared" si="6197"/>
        <v>15118.10426</v>
      </c>
      <c r="CF428" s="10">
        <f t="shared" si="6197"/>
        <v>15118.10426</v>
      </c>
      <c r="CG428" s="10">
        <f t="shared" si="6197"/>
        <v>15443.22478</v>
      </c>
      <c r="CH428" s="10">
        <f t="shared" si="6197"/>
        <v>16418.58635</v>
      </c>
      <c r="CI428" s="10">
        <f t="shared" si="6197"/>
        <v>18856.99026</v>
      </c>
      <c r="CJ428" s="10">
        <f t="shared" si="6197"/>
        <v>18369.30948</v>
      </c>
      <c r="CK428" s="10">
        <f t="shared" si="6197"/>
        <v>17068.82739</v>
      </c>
      <c r="CL428" s="10">
        <f t="shared" si="6197"/>
        <v>14467.86322</v>
      </c>
      <c r="CM428" s="10">
        <f t="shared" si="6197"/>
        <v>18044.18896</v>
      </c>
      <c r="CN428" s="10">
        <f t="shared" si="6197"/>
        <v>20320.03261</v>
      </c>
      <c r="CO428" s="10">
        <f t="shared" si="33"/>
        <v>195072.313</v>
      </c>
      <c r="CP428" s="2"/>
      <c r="CQ428" s="2"/>
      <c r="CR428" s="48">
        <f>O428-'ОПУ БС'!C428</f>
        <v>0</v>
      </c>
      <c r="CS428" s="48">
        <f>AB428-'ОПУ БС'!D428</f>
        <v>0</v>
      </c>
      <c r="CT428" s="48">
        <f>AO428-'ОПУ БС'!E428</f>
        <v>0</v>
      </c>
      <c r="CU428" s="48">
        <f>BB428-'ОПУ БС'!F428</f>
        <v>0</v>
      </c>
      <c r="CV428" s="48">
        <f>BO428-'ОПУ БС'!G428</f>
        <v>0</v>
      </c>
      <c r="CW428" s="48">
        <f>CB428-'ОПУ БС'!H428</f>
        <v>0</v>
      </c>
      <c r="CX428" s="48">
        <f>CO428-'ОПУ БС'!I428</f>
        <v>0</v>
      </c>
      <c r="CY428" s="2"/>
      <c r="CZ428" s="2"/>
      <c r="DA428" s="54">
        <f t="shared" ref="DA428:DL428" si="6198">DA372+DA400+DA344</f>
        <v>0</v>
      </c>
      <c r="DB428" s="54">
        <f t="shared" si="6198"/>
        <v>0</v>
      </c>
      <c r="DC428" s="54">
        <f t="shared" si="6198"/>
        <v>0</v>
      </c>
      <c r="DD428" s="54">
        <f t="shared" si="6198"/>
        <v>0</v>
      </c>
      <c r="DE428" s="54">
        <f t="shared" si="6198"/>
        <v>0</v>
      </c>
      <c r="DF428" s="54">
        <f t="shared" si="6198"/>
        <v>0</v>
      </c>
      <c r="DG428" s="54">
        <f t="shared" si="6198"/>
        <v>0</v>
      </c>
      <c r="DH428" s="54">
        <f t="shared" si="6198"/>
        <v>0</v>
      </c>
      <c r="DI428" s="54">
        <f t="shared" si="6198"/>
        <v>0</v>
      </c>
      <c r="DJ428" s="54">
        <f t="shared" si="6198"/>
        <v>0</v>
      </c>
      <c r="DK428" s="54">
        <f t="shared" si="6198"/>
        <v>0</v>
      </c>
      <c r="DL428" s="54">
        <f t="shared" si="6198"/>
        <v>0</v>
      </c>
      <c r="DM428" s="55">
        <f t="shared" si="35"/>
        <v>0</v>
      </c>
      <c r="DN428" s="54">
        <f t="shared" ref="DN428:DY428" si="6199">DN372+DN400+DN344</f>
        <v>0</v>
      </c>
      <c r="DO428" s="54">
        <f t="shared" si="6199"/>
        <v>0</v>
      </c>
      <c r="DP428" s="54">
        <f t="shared" si="6199"/>
        <v>0</v>
      </c>
      <c r="DQ428" s="54">
        <f t="shared" si="6199"/>
        <v>0</v>
      </c>
      <c r="DR428" s="54">
        <f t="shared" si="6199"/>
        <v>0</v>
      </c>
      <c r="DS428" s="54">
        <f t="shared" si="6199"/>
        <v>0</v>
      </c>
      <c r="DT428" s="54">
        <f t="shared" si="6199"/>
        <v>0</v>
      </c>
      <c r="DU428" s="54">
        <f t="shared" si="6199"/>
        <v>0</v>
      </c>
      <c r="DV428" s="54">
        <f t="shared" si="6199"/>
        <v>0</v>
      </c>
      <c r="DW428" s="54">
        <f t="shared" si="6199"/>
        <v>0</v>
      </c>
      <c r="DX428" s="54">
        <f t="shared" si="6199"/>
        <v>0</v>
      </c>
      <c r="DY428" s="54">
        <f t="shared" si="6199"/>
        <v>0</v>
      </c>
      <c r="DZ428" s="50">
        <f t="shared" si="37"/>
        <v>0</v>
      </c>
      <c r="EA428" s="54">
        <f t="shared" ref="EA428:EL428" si="6200">EA372+EA400+EA344</f>
        <v>0</v>
      </c>
      <c r="EB428" s="54">
        <f t="shared" si="6200"/>
        <v>0</v>
      </c>
      <c r="EC428" s="54">
        <f t="shared" si="6200"/>
        <v>0</v>
      </c>
      <c r="ED428" s="54">
        <f t="shared" si="6200"/>
        <v>0</v>
      </c>
      <c r="EE428" s="54">
        <f t="shared" si="6200"/>
        <v>0</v>
      </c>
      <c r="EF428" s="54">
        <f t="shared" si="6200"/>
        <v>0</v>
      </c>
      <c r="EG428" s="54">
        <f t="shared" si="6200"/>
        <v>0</v>
      </c>
      <c r="EH428" s="54">
        <f t="shared" si="6200"/>
        <v>0</v>
      </c>
      <c r="EI428" s="54">
        <f t="shared" si="6200"/>
        <v>0</v>
      </c>
      <c r="EJ428" s="54">
        <f t="shared" si="6200"/>
        <v>0</v>
      </c>
      <c r="EK428" s="54">
        <f t="shared" si="6200"/>
        <v>0</v>
      </c>
      <c r="EL428" s="54">
        <f t="shared" si="6200"/>
        <v>0</v>
      </c>
      <c r="EM428" s="50">
        <f t="shared" si="39"/>
        <v>0</v>
      </c>
      <c r="EN428" s="54">
        <f t="shared" ref="EN428:EY428" si="6201">EN372+EN400+EN344</f>
        <v>0</v>
      </c>
      <c r="EO428" s="54">
        <f t="shared" si="6201"/>
        <v>0</v>
      </c>
      <c r="EP428" s="54">
        <f t="shared" si="6201"/>
        <v>0</v>
      </c>
      <c r="EQ428" s="54">
        <f t="shared" si="6201"/>
        <v>0</v>
      </c>
      <c r="ER428" s="54">
        <f t="shared" si="6201"/>
        <v>0</v>
      </c>
      <c r="ES428" s="54">
        <f t="shared" si="6201"/>
        <v>0</v>
      </c>
      <c r="ET428" s="54">
        <f t="shared" si="6201"/>
        <v>0</v>
      </c>
      <c r="EU428" s="54">
        <f t="shared" si="6201"/>
        <v>0</v>
      </c>
      <c r="EV428" s="54">
        <f t="shared" si="6201"/>
        <v>0</v>
      </c>
      <c r="EW428" s="54">
        <f t="shared" si="6201"/>
        <v>0</v>
      </c>
      <c r="EX428" s="54">
        <f t="shared" si="6201"/>
        <v>0</v>
      </c>
      <c r="EY428" s="54">
        <f t="shared" si="6201"/>
        <v>0</v>
      </c>
      <c r="EZ428" s="51">
        <f t="shared" si="41"/>
        <v>0</v>
      </c>
      <c r="FA428" s="54">
        <f t="shared" ref="FA428:FL428" si="6202">FA372+FA400+FA344</f>
        <v>0</v>
      </c>
      <c r="FB428" s="54">
        <f t="shared" si="6202"/>
        <v>0</v>
      </c>
      <c r="FC428" s="54">
        <f t="shared" si="6202"/>
        <v>0</v>
      </c>
      <c r="FD428" s="54">
        <f t="shared" si="6202"/>
        <v>0</v>
      </c>
      <c r="FE428" s="54">
        <f t="shared" si="6202"/>
        <v>0</v>
      </c>
      <c r="FF428" s="54">
        <f t="shared" si="6202"/>
        <v>0</v>
      </c>
      <c r="FG428" s="54">
        <f t="shared" si="6202"/>
        <v>0</v>
      </c>
      <c r="FH428" s="54">
        <f t="shared" si="6202"/>
        <v>0</v>
      </c>
      <c r="FI428" s="54">
        <f t="shared" si="6202"/>
        <v>0</v>
      </c>
      <c r="FJ428" s="54">
        <f t="shared" si="6202"/>
        <v>0</v>
      </c>
      <c r="FK428" s="54">
        <f t="shared" si="6202"/>
        <v>0</v>
      </c>
      <c r="FL428" s="54">
        <f t="shared" si="6202"/>
        <v>0</v>
      </c>
      <c r="FM428" s="51">
        <f t="shared" si="43"/>
        <v>0</v>
      </c>
      <c r="FN428" s="2"/>
      <c r="FO428" s="2"/>
      <c r="FP428" s="10">
        <f t="shared" ref="FP428:GA428" si="6203">FP372+FP400+FP344</f>
        <v>1574.273466</v>
      </c>
      <c r="FQ428" s="10">
        <f t="shared" si="6203"/>
        <v>1719.272338</v>
      </c>
      <c r="FR428" s="10">
        <f t="shared" si="6203"/>
        <v>1926.413583</v>
      </c>
      <c r="FS428" s="10">
        <f t="shared" si="6203"/>
        <v>1926.413583</v>
      </c>
      <c r="FT428" s="10">
        <f t="shared" si="6203"/>
        <v>1967.841832</v>
      </c>
      <c r="FU428" s="10">
        <f t="shared" si="6203"/>
        <v>2092.12658</v>
      </c>
      <c r="FV428" s="10">
        <f t="shared" si="6203"/>
        <v>2402.838448</v>
      </c>
      <c r="FW428" s="10">
        <f t="shared" si="6203"/>
        <v>2340.696074</v>
      </c>
      <c r="FX428" s="10">
        <f t="shared" si="6203"/>
        <v>2174.983078</v>
      </c>
      <c r="FY428" s="10">
        <f t="shared" si="6203"/>
        <v>1843.557085</v>
      </c>
      <c r="FZ428" s="10">
        <f t="shared" si="6203"/>
        <v>2299.267825</v>
      </c>
      <c r="GA428" s="10">
        <f t="shared" si="6203"/>
        <v>2589.265569</v>
      </c>
      <c r="GB428" s="52">
        <f t="shared" si="45"/>
        <v>24856.94946</v>
      </c>
      <c r="GC428" s="10">
        <f t="shared" ref="GC428:GN428" si="6204">GC372+GC400+GC344</f>
        <v>2145.421062</v>
      </c>
      <c r="GD428" s="10">
        <f t="shared" si="6204"/>
        <v>2343.025634</v>
      </c>
      <c r="GE428" s="10">
        <f t="shared" si="6204"/>
        <v>2625.317879</v>
      </c>
      <c r="GF428" s="10">
        <f t="shared" si="6204"/>
        <v>2625.317879</v>
      </c>
      <c r="GG428" s="10">
        <f t="shared" si="6204"/>
        <v>2681.776328</v>
      </c>
      <c r="GH428" s="10">
        <f t="shared" si="6204"/>
        <v>2851.151675</v>
      </c>
      <c r="GI428" s="10">
        <f t="shared" si="6204"/>
        <v>3274.590042</v>
      </c>
      <c r="GJ428" s="10">
        <f t="shared" si="6204"/>
        <v>3189.902369</v>
      </c>
      <c r="GK428" s="10">
        <f t="shared" si="6204"/>
        <v>2964.068573</v>
      </c>
      <c r="GL428" s="10">
        <f t="shared" si="6204"/>
        <v>2512.400981</v>
      </c>
      <c r="GM428" s="10">
        <f t="shared" si="6204"/>
        <v>3133.44392</v>
      </c>
      <c r="GN428" s="10">
        <f t="shared" si="6204"/>
        <v>3528.653063</v>
      </c>
      <c r="GO428" s="52">
        <f t="shared" si="47"/>
        <v>33875.0694</v>
      </c>
      <c r="GP428" s="63">
        <f t="shared" ref="GP428:HA428" si="6205">GP372+GP400+GP344</f>
        <v>2992.201498</v>
      </c>
      <c r="GQ428" s="63">
        <f t="shared" si="6205"/>
        <v>3267.799004</v>
      </c>
      <c r="GR428" s="63">
        <f t="shared" si="6205"/>
        <v>3661.509727</v>
      </c>
      <c r="GS428" s="63">
        <f t="shared" si="6205"/>
        <v>3661.509727</v>
      </c>
      <c r="GT428" s="63">
        <f t="shared" si="6205"/>
        <v>3740.251872</v>
      </c>
      <c r="GU428" s="63">
        <f t="shared" si="6205"/>
        <v>3976.478306</v>
      </c>
      <c r="GV428" s="63">
        <f t="shared" si="6205"/>
        <v>4567.044391</v>
      </c>
      <c r="GW428" s="63">
        <f t="shared" si="6205"/>
        <v>4448.931174</v>
      </c>
      <c r="GX428" s="63">
        <f t="shared" si="6205"/>
        <v>4133.962595</v>
      </c>
      <c r="GY428" s="63">
        <f t="shared" si="6205"/>
        <v>3504.025438</v>
      </c>
      <c r="GZ428" s="63">
        <f t="shared" si="6205"/>
        <v>4370.189029</v>
      </c>
      <c r="HA428" s="63">
        <f t="shared" si="6205"/>
        <v>4921.384042</v>
      </c>
      <c r="HB428" s="52">
        <f t="shared" si="49"/>
        <v>47245.28681</v>
      </c>
      <c r="HC428" s="63">
        <f t="shared" ref="HC428:HN428" si="6206">HC372+HC400+HC344</f>
        <v>4283.633684</v>
      </c>
      <c r="HD428" s="63">
        <f t="shared" si="6206"/>
        <v>4678.178892</v>
      </c>
      <c r="HE428" s="63">
        <f t="shared" si="6206"/>
        <v>5241.814903</v>
      </c>
      <c r="HF428" s="63">
        <f t="shared" si="6206"/>
        <v>5241.814903</v>
      </c>
      <c r="HG428" s="63">
        <f t="shared" si="6206"/>
        <v>5354.542105</v>
      </c>
      <c r="HH428" s="63">
        <f t="shared" si="6206"/>
        <v>5692.723711</v>
      </c>
      <c r="HI428" s="63">
        <f t="shared" si="6206"/>
        <v>6538.177728</v>
      </c>
      <c r="HJ428" s="63">
        <f t="shared" si="6206"/>
        <v>6369.086925</v>
      </c>
      <c r="HK428" s="63">
        <f t="shared" si="6206"/>
        <v>5918.178116</v>
      </c>
      <c r="HL428" s="63">
        <f t="shared" si="6206"/>
        <v>5016.360498</v>
      </c>
      <c r="HM428" s="63">
        <f t="shared" si="6206"/>
        <v>6256.359723</v>
      </c>
      <c r="HN428" s="63">
        <f t="shared" si="6206"/>
        <v>7045.450138</v>
      </c>
      <c r="HO428" s="52">
        <f t="shared" si="51"/>
        <v>67636.32132</v>
      </c>
      <c r="HP428" s="63">
        <f t="shared" ref="HP428:IA428" si="6207">HP372+HP400+HP344</f>
        <v>6275.847232</v>
      </c>
      <c r="HQ428" s="63">
        <f t="shared" si="6207"/>
        <v>6853.885793</v>
      </c>
      <c r="HR428" s="63">
        <f t="shared" si="6207"/>
        <v>7679.655165</v>
      </c>
      <c r="HS428" s="63">
        <f t="shared" si="6207"/>
        <v>7679.655165</v>
      </c>
      <c r="HT428" s="63">
        <f t="shared" si="6207"/>
        <v>7844.80904</v>
      </c>
      <c r="HU428" s="63">
        <f t="shared" si="6207"/>
        <v>8340.270664</v>
      </c>
      <c r="HV428" s="63">
        <f t="shared" si="6207"/>
        <v>9578.924723</v>
      </c>
      <c r="HW428" s="63">
        <f t="shared" si="6207"/>
        <v>9331.193911</v>
      </c>
      <c r="HX428" s="63">
        <f t="shared" si="6207"/>
        <v>8670.578413</v>
      </c>
      <c r="HY428" s="63">
        <f t="shared" si="6207"/>
        <v>7349.347416</v>
      </c>
      <c r="HZ428" s="63">
        <f t="shared" si="6207"/>
        <v>9166.040036</v>
      </c>
      <c r="IA428" s="63">
        <f t="shared" si="6207"/>
        <v>10322.11716</v>
      </c>
      <c r="IB428" s="52">
        <f t="shared" si="53"/>
        <v>99092.32472</v>
      </c>
      <c r="IC428" s="63">
        <f t="shared" ref="IC428:IN428" si="6208">IC372+IC400+IC344</f>
        <v>8726.031346</v>
      </c>
      <c r="ID428" s="63">
        <f t="shared" si="6208"/>
        <v>9529.74476</v>
      </c>
      <c r="IE428" s="63">
        <f t="shared" si="6208"/>
        <v>10677.90678</v>
      </c>
      <c r="IF428" s="63">
        <f t="shared" si="6208"/>
        <v>10677.90678</v>
      </c>
      <c r="IG428" s="63">
        <f t="shared" si="6208"/>
        <v>10907.53918</v>
      </c>
      <c r="IH428" s="63">
        <f t="shared" si="6208"/>
        <v>11596.43639</v>
      </c>
      <c r="II428" s="63">
        <f t="shared" si="6208"/>
        <v>13318.67942</v>
      </c>
      <c r="IJ428" s="63">
        <f t="shared" si="6208"/>
        <v>12974.23082</v>
      </c>
      <c r="IK428" s="63">
        <f t="shared" si="6208"/>
        <v>12055.7012</v>
      </c>
      <c r="IL428" s="63">
        <f t="shared" si="6208"/>
        <v>10218.64197</v>
      </c>
      <c r="IM428" s="63">
        <f t="shared" si="6208"/>
        <v>12744.59841</v>
      </c>
      <c r="IN428" s="63">
        <f t="shared" si="6208"/>
        <v>14352.02524</v>
      </c>
      <c r="IO428" s="52">
        <f t="shared" si="55"/>
        <v>137779.4423</v>
      </c>
      <c r="IP428" s="63">
        <f t="shared" ref="IP428:JA428" si="6209">IP372+IP400+IP344</f>
        <v>12354.57983</v>
      </c>
      <c r="IQ428" s="63">
        <f t="shared" si="6209"/>
        <v>13492.50165</v>
      </c>
      <c r="IR428" s="63">
        <f t="shared" si="6209"/>
        <v>15118.10426</v>
      </c>
      <c r="IS428" s="63">
        <f t="shared" si="6209"/>
        <v>15118.10426</v>
      </c>
      <c r="IT428" s="63">
        <f t="shared" si="6209"/>
        <v>15443.22478</v>
      </c>
      <c r="IU428" s="63">
        <f t="shared" si="6209"/>
        <v>16418.58635</v>
      </c>
      <c r="IV428" s="63">
        <f t="shared" si="6209"/>
        <v>18856.99026</v>
      </c>
      <c r="IW428" s="63">
        <f t="shared" si="6209"/>
        <v>18369.30948</v>
      </c>
      <c r="IX428" s="63">
        <f t="shared" si="6209"/>
        <v>17068.82739</v>
      </c>
      <c r="IY428" s="63">
        <f t="shared" si="6209"/>
        <v>14467.86322</v>
      </c>
      <c r="IZ428" s="63">
        <f t="shared" si="6209"/>
        <v>18044.18896</v>
      </c>
      <c r="JA428" s="63">
        <f t="shared" si="6209"/>
        <v>20320.03261</v>
      </c>
      <c r="JB428" s="52">
        <f t="shared" si="57"/>
        <v>195072.313</v>
      </c>
      <c r="JC428" s="2"/>
      <c r="JD428" s="2"/>
      <c r="JE428" s="19">
        <f t="shared" si="58"/>
        <v>0</v>
      </c>
      <c r="JF428" s="19">
        <f t="shared" si="59"/>
        <v>0</v>
      </c>
      <c r="JG428" s="48">
        <f t="shared" si="60"/>
        <v>0</v>
      </c>
      <c r="JH428" s="48">
        <f t="shared" si="61"/>
        <v>0</v>
      </c>
      <c r="JI428" s="48">
        <f t="shared" si="62"/>
        <v>0</v>
      </c>
      <c r="JJ428" s="48">
        <f t="shared" si="63"/>
        <v>0</v>
      </c>
      <c r="JK428" s="48">
        <f t="shared" si="64"/>
        <v>0</v>
      </c>
    </row>
    <row r="429" ht="19.5" customHeight="1" outlineLevel="1">
      <c r="A429" s="2"/>
      <c r="B429" s="13" t="s">
        <v>20</v>
      </c>
      <c r="C429" s="10">
        <f t="shared" ref="C429:N429" si="6210">C373+C401+C345</f>
        <v>461.4656845</v>
      </c>
      <c r="D429" s="10">
        <f t="shared" si="6210"/>
        <v>503.9691028</v>
      </c>
      <c r="E429" s="10">
        <f t="shared" si="6210"/>
        <v>564.6882718</v>
      </c>
      <c r="F429" s="10">
        <f t="shared" si="6210"/>
        <v>564.6882718</v>
      </c>
      <c r="G429" s="10">
        <f t="shared" si="6210"/>
        <v>576.8321056</v>
      </c>
      <c r="H429" s="10">
        <f t="shared" si="6210"/>
        <v>613.263607</v>
      </c>
      <c r="I429" s="10">
        <f t="shared" si="6210"/>
        <v>704.3423605</v>
      </c>
      <c r="J429" s="10">
        <f t="shared" si="6210"/>
        <v>686.1266098</v>
      </c>
      <c r="K429" s="10">
        <f t="shared" si="6210"/>
        <v>406.8184324</v>
      </c>
      <c r="L429" s="10">
        <f t="shared" si="6210"/>
        <v>601.1197732</v>
      </c>
      <c r="M429" s="10">
        <f t="shared" si="6210"/>
        <v>843.9964493</v>
      </c>
      <c r="N429" s="10">
        <f t="shared" si="6210"/>
        <v>758.9896126</v>
      </c>
      <c r="O429" s="10">
        <f t="shared" si="21"/>
        <v>7286.300281</v>
      </c>
      <c r="P429" s="10">
        <f t="shared" ref="P429:AA429" si="6211">P373+P401+P345</f>
        <v>717.1475625</v>
      </c>
      <c r="Q429" s="10">
        <f t="shared" si="6211"/>
        <v>783.2006274</v>
      </c>
      <c r="R429" s="10">
        <f t="shared" si="6211"/>
        <v>877.5621488</v>
      </c>
      <c r="S429" s="10">
        <f t="shared" si="6211"/>
        <v>877.5621488</v>
      </c>
      <c r="T429" s="10">
        <f t="shared" si="6211"/>
        <v>896.4344531</v>
      </c>
      <c r="U429" s="10">
        <f t="shared" si="6211"/>
        <v>953.0513659</v>
      </c>
      <c r="V429" s="10">
        <f t="shared" si="6211"/>
        <v>1094.593648</v>
      </c>
      <c r="W429" s="10">
        <f t="shared" si="6211"/>
        <v>1066.285192</v>
      </c>
      <c r="X429" s="10">
        <f t="shared" si="6211"/>
        <v>632.2221932</v>
      </c>
      <c r="Y429" s="10">
        <f t="shared" si="6211"/>
        <v>934.1790617</v>
      </c>
      <c r="Z429" s="10">
        <f t="shared" si="6211"/>
        <v>1311.625147</v>
      </c>
      <c r="AA429" s="10">
        <f t="shared" si="6211"/>
        <v>1179.519017</v>
      </c>
      <c r="AB429" s="10">
        <f t="shared" si="23"/>
        <v>11323.38257</v>
      </c>
      <c r="AC429" s="10">
        <f t="shared" ref="AC429:AN429" si="6212">AC373+AC401+AC345</f>
        <v>1128.855291</v>
      </c>
      <c r="AD429" s="10">
        <f t="shared" si="6212"/>
        <v>1232.828805</v>
      </c>
      <c r="AE429" s="10">
        <f t="shared" si="6212"/>
        <v>1381.362396</v>
      </c>
      <c r="AF429" s="10">
        <f t="shared" si="6212"/>
        <v>1381.362396</v>
      </c>
      <c r="AG429" s="10">
        <f t="shared" si="6212"/>
        <v>1411.069114</v>
      </c>
      <c r="AH429" s="10">
        <f t="shared" si="6212"/>
        <v>1500.189269</v>
      </c>
      <c r="AI429" s="10">
        <f t="shared" si="6212"/>
        <v>1722.989655</v>
      </c>
      <c r="AJ429" s="10">
        <f t="shared" si="6212"/>
        <v>1678.429578</v>
      </c>
      <c r="AK429" s="10">
        <f t="shared" si="6212"/>
        <v>995.1750596</v>
      </c>
      <c r="AL429" s="10">
        <f t="shared" si="6212"/>
        <v>1470.482551</v>
      </c>
      <c r="AM429" s="10">
        <f t="shared" si="6212"/>
        <v>2064.616915</v>
      </c>
      <c r="AN429" s="10">
        <f t="shared" si="6212"/>
        <v>1856.669887</v>
      </c>
      <c r="AO429" s="10">
        <f t="shared" si="25"/>
        <v>17824.03092</v>
      </c>
      <c r="AP429" s="10">
        <f t="shared" ref="AP429:BA429" si="6213">AP373+AP401+AP345</f>
        <v>1787.282998</v>
      </c>
      <c r="AQ429" s="10">
        <f t="shared" si="6213"/>
        <v>1951.901169</v>
      </c>
      <c r="AR429" s="10">
        <f t="shared" si="6213"/>
        <v>2187.069985</v>
      </c>
      <c r="AS429" s="10">
        <f t="shared" si="6213"/>
        <v>2187.069985</v>
      </c>
      <c r="AT429" s="10">
        <f t="shared" si="6213"/>
        <v>2234.103748</v>
      </c>
      <c r="AU429" s="10">
        <f t="shared" si="6213"/>
        <v>2375.205037</v>
      </c>
      <c r="AV429" s="10">
        <f t="shared" si="6213"/>
        <v>2727.958261</v>
      </c>
      <c r="AW429" s="10">
        <f t="shared" si="6213"/>
        <v>2657.407616</v>
      </c>
      <c r="AX429" s="10">
        <f t="shared" si="6213"/>
        <v>1575.631064</v>
      </c>
      <c r="AY429" s="10">
        <f t="shared" si="6213"/>
        <v>2328.171274</v>
      </c>
      <c r="AZ429" s="10">
        <f t="shared" si="6213"/>
        <v>3268.846536</v>
      </c>
      <c r="BA429" s="10">
        <f t="shared" si="6213"/>
        <v>2939.610195</v>
      </c>
      <c r="BB429" s="10">
        <f t="shared" si="27"/>
        <v>28220.25787</v>
      </c>
      <c r="BC429" s="10">
        <f t="shared" ref="BC429:BN429" si="6214">BC373+BC401+BC345</f>
        <v>2839.314155</v>
      </c>
      <c r="BD429" s="10">
        <f t="shared" si="6214"/>
        <v>3100.829932</v>
      </c>
      <c r="BE429" s="10">
        <f t="shared" si="6214"/>
        <v>3474.4239</v>
      </c>
      <c r="BF429" s="10">
        <f t="shared" si="6214"/>
        <v>3474.4239</v>
      </c>
      <c r="BG429" s="10">
        <f t="shared" si="6214"/>
        <v>3549.142693</v>
      </c>
      <c r="BH429" s="10">
        <f t="shared" si="6214"/>
        <v>3773.299074</v>
      </c>
      <c r="BI429" s="10">
        <f t="shared" si="6214"/>
        <v>4333.690025</v>
      </c>
      <c r="BJ429" s="10">
        <f t="shared" si="6214"/>
        <v>4221.611835</v>
      </c>
      <c r="BK429" s="10">
        <f t="shared" si="6214"/>
        <v>2503.079584</v>
      </c>
      <c r="BL429" s="10">
        <f t="shared" si="6214"/>
        <v>3698.58028</v>
      </c>
      <c r="BM429" s="10">
        <f t="shared" si="6214"/>
        <v>5192.956151</v>
      </c>
      <c r="BN429" s="10">
        <f t="shared" si="6214"/>
        <v>4669.924596</v>
      </c>
      <c r="BO429" s="10">
        <f t="shared" si="29"/>
        <v>44831.27612</v>
      </c>
      <c r="BP429" s="10">
        <f t="shared" ref="BP429:CA429" si="6215">BP373+BP401+BP345</f>
        <v>4231.060823</v>
      </c>
      <c r="BQ429" s="10">
        <f t="shared" si="6215"/>
        <v>4620.763793</v>
      </c>
      <c r="BR429" s="10">
        <f t="shared" si="6215"/>
        <v>5177.482323</v>
      </c>
      <c r="BS429" s="10">
        <f t="shared" si="6215"/>
        <v>5177.482323</v>
      </c>
      <c r="BT429" s="10">
        <f t="shared" si="6215"/>
        <v>5288.826029</v>
      </c>
      <c r="BU429" s="10">
        <f t="shared" si="6215"/>
        <v>5622.857146</v>
      </c>
      <c r="BV429" s="10">
        <f t="shared" si="6215"/>
        <v>6457.93494</v>
      </c>
      <c r="BW429" s="10">
        <f t="shared" si="6215"/>
        <v>6290.919381</v>
      </c>
      <c r="BX429" s="10">
        <f t="shared" si="6215"/>
        <v>3730.014146</v>
      </c>
      <c r="BY429" s="10">
        <f t="shared" si="6215"/>
        <v>5511.51344</v>
      </c>
      <c r="BZ429" s="10">
        <f t="shared" si="6215"/>
        <v>7738.387558</v>
      </c>
      <c r="CA429" s="10">
        <f t="shared" si="6215"/>
        <v>6958.981616</v>
      </c>
      <c r="CB429" s="10">
        <f t="shared" si="31"/>
        <v>66806.22352</v>
      </c>
      <c r="CC429" s="10">
        <f t="shared" ref="CC429:CN429" si="6216">CC373+CC401+CC345</f>
        <v>6250.069605</v>
      </c>
      <c r="CD429" s="10">
        <f t="shared" si="6216"/>
        <v>6825.733911</v>
      </c>
      <c r="CE429" s="10">
        <f t="shared" si="6216"/>
        <v>7648.11149</v>
      </c>
      <c r="CF429" s="10">
        <f t="shared" si="6216"/>
        <v>7648.11149</v>
      </c>
      <c r="CG429" s="10">
        <f t="shared" si="6216"/>
        <v>7812.587006</v>
      </c>
      <c r="CH429" s="10">
        <f t="shared" si="6216"/>
        <v>8306.013554</v>
      </c>
      <c r="CI429" s="10">
        <f t="shared" si="6216"/>
        <v>9539.579923</v>
      </c>
      <c r="CJ429" s="10">
        <f t="shared" si="6216"/>
        <v>9292.866649</v>
      </c>
      <c r="CK429" s="10">
        <f t="shared" si="6216"/>
        <v>5509.929783</v>
      </c>
      <c r="CL429" s="10">
        <f t="shared" si="6216"/>
        <v>8141.538038</v>
      </c>
      <c r="CM429" s="10">
        <f t="shared" si="6216"/>
        <v>11431.04836</v>
      </c>
      <c r="CN429" s="10">
        <f t="shared" si="6216"/>
        <v>10279.71974</v>
      </c>
      <c r="CO429" s="10">
        <f t="shared" si="33"/>
        <v>98685.30955</v>
      </c>
      <c r="CP429" s="2"/>
      <c r="CQ429" s="2"/>
      <c r="CR429" s="48">
        <f>O429-'ОПУ БС'!C429</f>
        <v>0</v>
      </c>
      <c r="CS429" s="48">
        <f>AB429-'ОПУ БС'!D429</f>
        <v>0</v>
      </c>
      <c r="CT429" s="48">
        <f>AO429-'ОПУ БС'!E429</f>
        <v>0</v>
      </c>
      <c r="CU429" s="48">
        <f>BB429-'ОПУ БС'!F429</f>
        <v>0</v>
      </c>
      <c r="CV429" s="48">
        <f>BO429-'ОПУ БС'!G429</f>
        <v>0</v>
      </c>
      <c r="CW429" s="48">
        <f>CB429-'ОПУ БС'!H429</f>
        <v>0</v>
      </c>
      <c r="CX429" s="48">
        <f>CO429-'ОПУ БС'!I429</f>
        <v>0</v>
      </c>
      <c r="CY429" s="2"/>
      <c r="CZ429" s="2"/>
      <c r="DA429" s="54">
        <f t="shared" ref="DA429:DL429" si="6217">DA373+DA401+DA345</f>
        <v>0</v>
      </c>
      <c r="DB429" s="54">
        <f t="shared" si="6217"/>
        <v>0</v>
      </c>
      <c r="DC429" s="54">
        <f t="shared" si="6217"/>
        <v>0</v>
      </c>
      <c r="DD429" s="54">
        <f t="shared" si="6217"/>
        <v>0</v>
      </c>
      <c r="DE429" s="54">
        <f t="shared" si="6217"/>
        <v>0</v>
      </c>
      <c r="DF429" s="54">
        <f t="shared" si="6217"/>
        <v>0</v>
      </c>
      <c r="DG429" s="54">
        <f t="shared" si="6217"/>
        <v>0</v>
      </c>
      <c r="DH429" s="54">
        <f t="shared" si="6217"/>
        <v>0</v>
      </c>
      <c r="DI429" s="54">
        <f t="shared" si="6217"/>
        <v>0</v>
      </c>
      <c r="DJ429" s="54">
        <f t="shared" si="6217"/>
        <v>0</v>
      </c>
      <c r="DK429" s="54">
        <f t="shared" si="6217"/>
        <v>0</v>
      </c>
      <c r="DL429" s="54">
        <f t="shared" si="6217"/>
        <v>0</v>
      </c>
      <c r="DM429" s="55">
        <f t="shared" si="35"/>
        <v>0</v>
      </c>
      <c r="DN429" s="54">
        <f t="shared" ref="DN429:DY429" si="6218">DN373+DN401+DN345</f>
        <v>0</v>
      </c>
      <c r="DO429" s="54">
        <f t="shared" si="6218"/>
        <v>0</v>
      </c>
      <c r="DP429" s="54">
        <f t="shared" si="6218"/>
        <v>0</v>
      </c>
      <c r="DQ429" s="54">
        <f t="shared" si="6218"/>
        <v>0</v>
      </c>
      <c r="DR429" s="54">
        <f t="shared" si="6218"/>
        <v>0</v>
      </c>
      <c r="DS429" s="54">
        <f t="shared" si="6218"/>
        <v>0</v>
      </c>
      <c r="DT429" s="54">
        <f t="shared" si="6218"/>
        <v>0</v>
      </c>
      <c r="DU429" s="54">
        <f t="shared" si="6218"/>
        <v>0</v>
      </c>
      <c r="DV429" s="54">
        <f t="shared" si="6218"/>
        <v>0</v>
      </c>
      <c r="DW429" s="54">
        <f t="shared" si="6218"/>
        <v>0</v>
      </c>
      <c r="DX429" s="54">
        <f t="shared" si="6218"/>
        <v>0</v>
      </c>
      <c r="DY429" s="54">
        <f t="shared" si="6218"/>
        <v>0</v>
      </c>
      <c r="DZ429" s="50">
        <f t="shared" si="37"/>
        <v>0</v>
      </c>
      <c r="EA429" s="54">
        <f t="shared" ref="EA429:EL429" si="6219">EA373+EA401+EA345</f>
        <v>0</v>
      </c>
      <c r="EB429" s="54">
        <f t="shared" si="6219"/>
        <v>0</v>
      </c>
      <c r="EC429" s="54">
        <f t="shared" si="6219"/>
        <v>0</v>
      </c>
      <c r="ED429" s="54">
        <f t="shared" si="6219"/>
        <v>0</v>
      </c>
      <c r="EE429" s="54">
        <f t="shared" si="6219"/>
        <v>0</v>
      </c>
      <c r="EF429" s="54">
        <f t="shared" si="6219"/>
        <v>0</v>
      </c>
      <c r="EG429" s="54">
        <f t="shared" si="6219"/>
        <v>0</v>
      </c>
      <c r="EH429" s="54">
        <f t="shared" si="6219"/>
        <v>0</v>
      </c>
      <c r="EI429" s="54">
        <f t="shared" si="6219"/>
        <v>0</v>
      </c>
      <c r="EJ429" s="54">
        <f t="shared" si="6219"/>
        <v>0</v>
      </c>
      <c r="EK429" s="54">
        <f t="shared" si="6219"/>
        <v>0</v>
      </c>
      <c r="EL429" s="54">
        <f t="shared" si="6219"/>
        <v>0</v>
      </c>
      <c r="EM429" s="50">
        <f t="shared" si="39"/>
        <v>0</v>
      </c>
      <c r="EN429" s="54">
        <f t="shared" ref="EN429:EY429" si="6220">EN373+EN401+EN345</f>
        <v>0</v>
      </c>
      <c r="EO429" s="54">
        <f t="shared" si="6220"/>
        <v>0</v>
      </c>
      <c r="EP429" s="54">
        <f t="shared" si="6220"/>
        <v>0</v>
      </c>
      <c r="EQ429" s="54">
        <f t="shared" si="6220"/>
        <v>0</v>
      </c>
      <c r="ER429" s="54">
        <f t="shared" si="6220"/>
        <v>0</v>
      </c>
      <c r="ES429" s="54">
        <f t="shared" si="6220"/>
        <v>0</v>
      </c>
      <c r="ET429" s="54">
        <f t="shared" si="6220"/>
        <v>0</v>
      </c>
      <c r="EU429" s="54">
        <f t="shared" si="6220"/>
        <v>0</v>
      </c>
      <c r="EV429" s="54">
        <f t="shared" si="6220"/>
        <v>0</v>
      </c>
      <c r="EW429" s="54">
        <f t="shared" si="6220"/>
        <v>0</v>
      </c>
      <c r="EX429" s="54">
        <f t="shared" si="6220"/>
        <v>0</v>
      </c>
      <c r="EY429" s="54">
        <f t="shared" si="6220"/>
        <v>0</v>
      </c>
      <c r="EZ429" s="51">
        <f t="shared" si="41"/>
        <v>0</v>
      </c>
      <c r="FA429" s="54">
        <f t="shared" ref="FA429:FL429" si="6221">FA373+FA401+FA345</f>
        <v>0</v>
      </c>
      <c r="FB429" s="54">
        <f t="shared" si="6221"/>
        <v>0</v>
      </c>
      <c r="FC429" s="54">
        <f t="shared" si="6221"/>
        <v>0</v>
      </c>
      <c r="FD429" s="54">
        <f t="shared" si="6221"/>
        <v>0</v>
      </c>
      <c r="FE429" s="54">
        <f t="shared" si="6221"/>
        <v>0</v>
      </c>
      <c r="FF429" s="54">
        <f t="shared" si="6221"/>
        <v>0</v>
      </c>
      <c r="FG429" s="54">
        <f t="shared" si="6221"/>
        <v>0</v>
      </c>
      <c r="FH429" s="54">
        <f t="shared" si="6221"/>
        <v>0</v>
      </c>
      <c r="FI429" s="54">
        <f t="shared" si="6221"/>
        <v>0</v>
      </c>
      <c r="FJ429" s="54">
        <f t="shared" si="6221"/>
        <v>0</v>
      </c>
      <c r="FK429" s="54">
        <f t="shared" si="6221"/>
        <v>0</v>
      </c>
      <c r="FL429" s="54">
        <f t="shared" si="6221"/>
        <v>0</v>
      </c>
      <c r="FM429" s="51">
        <f t="shared" si="43"/>
        <v>0</v>
      </c>
      <c r="FN429" s="2"/>
      <c r="FO429" s="2"/>
      <c r="FP429" s="10">
        <f t="shared" ref="FP429:GA429" si="6222">FP373+FP401+FP345</f>
        <v>461.4656845</v>
      </c>
      <c r="FQ429" s="10">
        <f t="shared" si="6222"/>
        <v>503.9691028</v>
      </c>
      <c r="FR429" s="10">
        <f t="shared" si="6222"/>
        <v>564.6882718</v>
      </c>
      <c r="FS429" s="10">
        <f t="shared" si="6222"/>
        <v>564.6882718</v>
      </c>
      <c r="FT429" s="10">
        <f t="shared" si="6222"/>
        <v>576.8321056</v>
      </c>
      <c r="FU429" s="10">
        <f t="shared" si="6222"/>
        <v>613.263607</v>
      </c>
      <c r="FV429" s="10">
        <f t="shared" si="6222"/>
        <v>704.3423605</v>
      </c>
      <c r="FW429" s="10">
        <f t="shared" si="6222"/>
        <v>686.1266098</v>
      </c>
      <c r="FX429" s="10">
        <f t="shared" si="6222"/>
        <v>406.8184324</v>
      </c>
      <c r="FY429" s="10">
        <f t="shared" si="6222"/>
        <v>601.1197732</v>
      </c>
      <c r="FZ429" s="10">
        <f t="shared" si="6222"/>
        <v>843.9964493</v>
      </c>
      <c r="GA429" s="10">
        <f t="shared" si="6222"/>
        <v>758.9896126</v>
      </c>
      <c r="GB429" s="52">
        <f t="shared" si="45"/>
        <v>7286.300281</v>
      </c>
      <c r="GC429" s="10">
        <f t="shared" ref="GC429:GN429" si="6223">GC373+GC401+GC345</f>
        <v>717.1475625</v>
      </c>
      <c r="GD429" s="10">
        <f t="shared" si="6223"/>
        <v>783.2006274</v>
      </c>
      <c r="GE429" s="10">
        <f t="shared" si="6223"/>
        <v>877.5621488</v>
      </c>
      <c r="GF429" s="10">
        <f t="shared" si="6223"/>
        <v>877.5621488</v>
      </c>
      <c r="GG429" s="10">
        <f t="shared" si="6223"/>
        <v>896.4344531</v>
      </c>
      <c r="GH429" s="10">
        <f t="shared" si="6223"/>
        <v>953.0513659</v>
      </c>
      <c r="GI429" s="10">
        <f t="shared" si="6223"/>
        <v>1094.593648</v>
      </c>
      <c r="GJ429" s="10">
        <f t="shared" si="6223"/>
        <v>1066.285192</v>
      </c>
      <c r="GK429" s="10">
        <f t="shared" si="6223"/>
        <v>632.2221932</v>
      </c>
      <c r="GL429" s="10">
        <f t="shared" si="6223"/>
        <v>934.1790617</v>
      </c>
      <c r="GM429" s="10">
        <f t="shared" si="6223"/>
        <v>1311.625147</v>
      </c>
      <c r="GN429" s="10">
        <f t="shared" si="6223"/>
        <v>1179.519017</v>
      </c>
      <c r="GO429" s="52">
        <f t="shared" si="47"/>
        <v>11323.38257</v>
      </c>
      <c r="GP429" s="63">
        <f t="shared" ref="GP429:HA429" si="6224">GP373+GP401+GP345</f>
        <v>1128.855291</v>
      </c>
      <c r="GQ429" s="63">
        <f t="shared" si="6224"/>
        <v>1232.828805</v>
      </c>
      <c r="GR429" s="63">
        <f t="shared" si="6224"/>
        <v>1381.362396</v>
      </c>
      <c r="GS429" s="63">
        <f t="shared" si="6224"/>
        <v>1381.362396</v>
      </c>
      <c r="GT429" s="63">
        <f t="shared" si="6224"/>
        <v>1411.069114</v>
      </c>
      <c r="GU429" s="63">
        <f t="shared" si="6224"/>
        <v>1500.189269</v>
      </c>
      <c r="GV429" s="63">
        <f t="shared" si="6224"/>
        <v>1722.989655</v>
      </c>
      <c r="GW429" s="63">
        <f t="shared" si="6224"/>
        <v>1678.429578</v>
      </c>
      <c r="GX429" s="63">
        <f t="shared" si="6224"/>
        <v>995.1750596</v>
      </c>
      <c r="GY429" s="63">
        <f t="shared" si="6224"/>
        <v>1470.482551</v>
      </c>
      <c r="GZ429" s="63">
        <f t="shared" si="6224"/>
        <v>2064.616915</v>
      </c>
      <c r="HA429" s="63">
        <f t="shared" si="6224"/>
        <v>1856.669887</v>
      </c>
      <c r="HB429" s="52">
        <f t="shared" si="49"/>
        <v>17824.03092</v>
      </c>
      <c r="HC429" s="63">
        <f t="shared" ref="HC429:HN429" si="6225">HC373+HC401+HC345</f>
        <v>1787.282998</v>
      </c>
      <c r="HD429" s="63">
        <f t="shared" si="6225"/>
        <v>1951.901169</v>
      </c>
      <c r="HE429" s="63">
        <f t="shared" si="6225"/>
        <v>2187.069985</v>
      </c>
      <c r="HF429" s="63">
        <f t="shared" si="6225"/>
        <v>2187.069985</v>
      </c>
      <c r="HG429" s="63">
        <f t="shared" si="6225"/>
        <v>2234.103748</v>
      </c>
      <c r="HH429" s="63">
        <f t="shared" si="6225"/>
        <v>2375.205037</v>
      </c>
      <c r="HI429" s="63">
        <f t="shared" si="6225"/>
        <v>2727.958261</v>
      </c>
      <c r="HJ429" s="63">
        <f t="shared" si="6225"/>
        <v>2657.407616</v>
      </c>
      <c r="HK429" s="63">
        <f t="shared" si="6225"/>
        <v>1575.631064</v>
      </c>
      <c r="HL429" s="63">
        <f t="shared" si="6225"/>
        <v>2328.171274</v>
      </c>
      <c r="HM429" s="63">
        <f t="shared" si="6225"/>
        <v>3268.846536</v>
      </c>
      <c r="HN429" s="63">
        <f t="shared" si="6225"/>
        <v>2939.610195</v>
      </c>
      <c r="HO429" s="52">
        <f t="shared" si="51"/>
        <v>28220.25787</v>
      </c>
      <c r="HP429" s="63">
        <f t="shared" ref="HP429:IA429" si="6226">HP373+HP401+HP345</f>
        <v>2839.314155</v>
      </c>
      <c r="HQ429" s="63">
        <f t="shared" si="6226"/>
        <v>3100.829932</v>
      </c>
      <c r="HR429" s="63">
        <f t="shared" si="6226"/>
        <v>3474.4239</v>
      </c>
      <c r="HS429" s="63">
        <f t="shared" si="6226"/>
        <v>3474.4239</v>
      </c>
      <c r="HT429" s="63">
        <f t="shared" si="6226"/>
        <v>3549.142693</v>
      </c>
      <c r="HU429" s="63">
        <f t="shared" si="6226"/>
        <v>3773.299074</v>
      </c>
      <c r="HV429" s="63">
        <f t="shared" si="6226"/>
        <v>4333.690025</v>
      </c>
      <c r="HW429" s="63">
        <f t="shared" si="6226"/>
        <v>4221.611835</v>
      </c>
      <c r="HX429" s="63">
        <f t="shared" si="6226"/>
        <v>2503.079584</v>
      </c>
      <c r="HY429" s="63">
        <f t="shared" si="6226"/>
        <v>3698.58028</v>
      </c>
      <c r="HZ429" s="63">
        <f t="shared" si="6226"/>
        <v>5192.956151</v>
      </c>
      <c r="IA429" s="63">
        <f t="shared" si="6226"/>
        <v>4669.924596</v>
      </c>
      <c r="IB429" s="52">
        <f t="shared" si="53"/>
        <v>44831.27612</v>
      </c>
      <c r="IC429" s="63">
        <f t="shared" ref="IC429:IN429" si="6227">IC373+IC401+IC345</f>
        <v>4231.060823</v>
      </c>
      <c r="ID429" s="63">
        <f t="shared" si="6227"/>
        <v>4620.763793</v>
      </c>
      <c r="IE429" s="63">
        <f t="shared" si="6227"/>
        <v>5177.482323</v>
      </c>
      <c r="IF429" s="63">
        <f t="shared" si="6227"/>
        <v>5177.482323</v>
      </c>
      <c r="IG429" s="63">
        <f t="shared" si="6227"/>
        <v>5288.826029</v>
      </c>
      <c r="IH429" s="63">
        <f t="shared" si="6227"/>
        <v>5622.857146</v>
      </c>
      <c r="II429" s="63">
        <f t="shared" si="6227"/>
        <v>6457.93494</v>
      </c>
      <c r="IJ429" s="63">
        <f t="shared" si="6227"/>
        <v>6290.919381</v>
      </c>
      <c r="IK429" s="63">
        <f t="shared" si="6227"/>
        <v>3730.014146</v>
      </c>
      <c r="IL429" s="63">
        <f t="shared" si="6227"/>
        <v>5511.51344</v>
      </c>
      <c r="IM429" s="63">
        <f t="shared" si="6227"/>
        <v>7738.387558</v>
      </c>
      <c r="IN429" s="63">
        <f t="shared" si="6227"/>
        <v>6958.981616</v>
      </c>
      <c r="IO429" s="52">
        <f t="shared" si="55"/>
        <v>66806.22352</v>
      </c>
      <c r="IP429" s="63">
        <f t="shared" ref="IP429:JA429" si="6228">IP373+IP401+IP345</f>
        <v>6250.069605</v>
      </c>
      <c r="IQ429" s="63">
        <f t="shared" si="6228"/>
        <v>6825.733911</v>
      </c>
      <c r="IR429" s="63">
        <f t="shared" si="6228"/>
        <v>7648.11149</v>
      </c>
      <c r="IS429" s="63">
        <f t="shared" si="6228"/>
        <v>7648.11149</v>
      </c>
      <c r="IT429" s="63">
        <f t="shared" si="6228"/>
        <v>7812.587006</v>
      </c>
      <c r="IU429" s="63">
        <f t="shared" si="6228"/>
        <v>8306.013554</v>
      </c>
      <c r="IV429" s="63">
        <f t="shared" si="6228"/>
        <v>9539.579923</v>
      </c>
      <c r="IW429" s="63">
        <f t="shared" si="6228"/>
        <v>9292.866649</v>
      </c>
      <c r="IX429" s="63">
        <f t="shared" si="6228"/>
        <v>5509.929783</v>
      </c>
      <c r="IY429" s="63">
        <f t="shared" si="6228"/>
        <v>8141.538038</v>
      </c>
      <c r="IZ429" s="63">
        <f t="shared" si="6228"/>
        <v>11431.04836</v>
      </c>
      <c r="JA429" s="63">
        <f t="shared" si="6228"/>
        <v>10279.71974</v>
      </c>
      <c r="JB429" s="52">
        <f t="shared" si="57"/>
        <v>98685.30955</v>
      </c>
      <c r="JC429" s="2"/>
      <c r="JD429" s="2"/>
      <c r="JE429" s="19">
        <f t="shared" si="58"/>
        <v>0</v>
      </c>
      <c r="JF429" s="19">
        <f t="shared" si="59"/>
        <v>0</v>
      </c>
      <c r="JG429" s="48">
        <f t="shared" si="60"/>
        <v>0</v>
      </c>
      <c r="JH429" s="48">
        <f t="shared" si="61"/>
        <v>0</v>
      </c>
      <c r="JI429" s="48">
        <f t="shared" si="62"/>
        <v>0</v>
      </c>
      <c r="JJ429" s="48">
        <f t="shared" si="63"/>
        <v>0</v>
      </c>
      <c r="JK429" s="48">
        <f t="shared" si="64"/>
        <v>0</v>
      </c>
    </row>
    <row r="430" ht="19.5" customHeight="1" outlineLevel="1">
      <c r="A430" s="2"/>
      <c r="B430" s="6" t="s">
        <v>21</v>
      </c>
      <c r="C430" s="8">
        <f t="shared" ref="C430:N430" si="6229">SUM(C431:C437)</f>
        <v>755.2070804</v>
      </c>
      <c r="D430" s="8">
        <f t="shared" si="6229"/>
        <v>919.778155</v>
      </c>
      <c r="E430" s="8">
        <f t="shared" si="6229"/>
        <v>1026.705279</v>
      </c>
      <c r="F430" s="8">
        <f t="shared" si="6229"/>
        <v>1018.14362</v>
      </c>
      <c r="G430" s="8">
        <f t="shared" si="6229"/>
        <v>1042.867603</v>
      </c>
      <c r="H430" s="8">
        <f t="shared" si="6229"/>
        <v>1109.370946</v>
      </c>
      <c r="I430" s="8">
        <f t="shared" si="6229"/>
        <v>1164.362419</v>
      </c>
      <c r="J430" s="8">
        <f t="shared" si="6229"/>
        <v>1241.892351</v>
      </c>
      <c r="K430" s="8">
        <f t="shared" si="6229"/>
        <v>1153.970769</v>
      </c>
      <c r="L430" s="8">
        <f t="shared" si="6229"/>
        <v>1088.029582</v>
      </c>
      <c r="M430" s="8">
        <f t="shared" si="6229"/>
        <v>1294.134829</v>
      </c>
      <c r="N430" s="8">
        <f t="shared" si="6229"/>
        <v>1373.774725</v>
      </c>
      <c r="O430" s="8">
        <f t="shared" si="21"/>
        <v>13188.23736</v>
      </c>
      <c r="P430" s="8">
        <f t="shared" ref="P430:AA430" si="6230">SUM(P431:P437)</f>
        <v>876.5159437</v>
      </c>
      <c r="Q430" s="8">
        <f t="shared" si="6230"/>
        <v>1072.426016</v>
      </c>
      <c r="R430" s="8">
        <f t="shared" si="6230"/>
        <v>1199.174341</v>
      </c>
      <c r="S430" s="8">
        <f t="shared" si="6230"/>
        <v>1189.675349</v>
      </c>
      <c r="T430" s="8">
        <f t="shared" si="6230"/>
        <v>1217.871413</v>
      </c>
      <c r="U430" s="8">
        <f t="shared" si="6230"/>
        <v>1295.999346</v>
      </c>
      <c r="V430" s="8">
        <f t="shared" si="6230"/>
        <v>1352.661095</v>
      </c>
      <c r="W430" s="8">
        <f t="shared" si="6230"/>
        <v>1451.010215</v>
      </c>
      <c r="X430" s="8">
        <f t="shared" si="6230"/>
        <v>1348.283828</v>
      </c>
      <c r="Y430" s="8">
        <f t="shared" si="6230"/>
        <v>1271.239038</v>
      </c>
      <c r="Z430" s="8">
        <f t="shared" si="6230"/>
        <v>1529.001656</v>
      </c>
      <c r="AA430" s="8">
        <f t="shared" si="6230"/>
        <v>1605.099795</v>
      </c>
      <c r="AB430" s="8">
        <f t="shared" si="23"/>
        <v>15408.95804</v>
      </c>
      <c r="AC430" s="8">
        <f t="shared" ref="AC430:AN430" si="6231">SUM(AC431:AC437)</f>
        <v>1242.494374</v>
      </c>
      <c r="AD430" s="8">
        <f t="shared" si="6231"/>
        <v>1518.02443</v>
      </c>
      <c r="AE430" s="8">
        <f t="shared" si="6231"/>
        <v>1700.051007</v>
      </c>
      <c r="AF430" s="8">
        <f t="shared" si="6231"/>
        <v>1686.452911</v>
      </c>
      <c r="AG430" s="8">
        <f t="shared" si="6231"/>
        <v>1725.178091</v>
      </c>
      <c r="AH430" s="8">
        <f t="shared" si="6231"/>
        <v>1836.230034</v>
      </c>
      <c r="AI430" s="8">
        <f t="shared" si="6231"/>
        <v>1918.841831</v>
      </c>
      <c r="AJ430" s="8">
        <f t="shared" si="6231"/>
        <v>2055.885839</v>
      </c>
      <c r="AK430" s="8">
        <f t="shared" si="6231"/>
        <v>1910.336399</v>
      </c>
      <c r="AL430" s="8">
        <f t="shared" si="6231"/>
        <v>1801.174319</v>
      </c>
      <c r="AM430" s="8">
        <f t="shared" si="6231"/>
        <v>2163.536755</v>
      </c>
      <c r="AN430" s="8">
        <f t="shared" si="6231"/>
        <v>2274.209999</v>
      </c>
      <c r="AO430" s="8">
        <f t="shared" si="25"/>
        <v>21832.41599</v>
      </c>
      <c r="AP430" s="8">
        <f t="shared" ref="AP430:BA430" si="6232">SUM(AP431:AP437)</f>
        <v>1680.045046</v>
      </c>
      <c r="AQ430" s="8">
        <f t="shared" si="6232"/>
        <v>2067.554388</v>
      </c>
      <c r="AR430" s="8">
        <f t="shared" si="6232"/>
        <v>2314.516509</v>
      </c>
      <c r="AS430" s="8">
        <f t="shared" si="6232"/>
        <v>2298.103566</v>
      </c>
      <c r="AT430" s="8">
        <f t="shared" si="6232"/>
        <v>2349.667009</v>
      </c>
      <c r="AU430" s="8">
        <f t="shared" si="6232"/>
        <v>2501.571106</v>
      </c>
      <c r="AV430" s="8">
        <f t="shared" si="6232"/>
        <v>2598.553305</v>
      </c>
      <c r="AW430" s="8">
        <f t="shared" si="6232"/>
        <v>2800.961832</v>
      </c>
      <c r="AX430" s="8">
        <f t="shared" si="6232"/>
        <v>2602.663649</v>
      </c>
      <c r="AY430" s="8">
        <f t="shared" si="6232"/>
        <v>2453.940012</v>
      </c>
      <c r="AZ430" s="8">
        <f t="shared" si="6232"/>
        <v>2978.741888</v>
      </c>
      <c r="BA430" s="8">
        <f t="shared" si="6232"/>
        <v>3098.409106</v>
      </c>
      <c r="BB430" s="8">
        <f t="shared" si="27"/>
        <v>29744.72742</v>
      </c>
      <c r="BC430" s="8">
        <f t="shared" ref="BC430:BN430" si="6233">SUM(BC431:BC437)</f>
        <v>2369.663465</v>
      </c>
      <c r="BD430" s="8">
        <f t="shared" si="6233"/>
        <v>2932.156356</v>
      </c>
      <c r="BE430" s="8">
        <f t="shared" si="6233"/>
        <v>3281.389098</v>
      </c>
      <c r="BF430" s="8">
        <f t="shared" si="6233"/>
        <v>3260.454332</v>
      </c>
      <c r="BG430" s="8">
        <f t="shared" si="6233"/>
        <v>3332.109416</v>
      </c>
      <c r="BH430" s="8">
        <f t="shared" si="6233"/>
        <v>3548.354027</v>
      </c>
      <c r="BI430" s="8">
        <f t="shared" si="6233"/>
        <v>3669.622367</v>
      </c>
      <c r="BJ430" s="8">
        <f t="shared" si="6233"/>
        <v>3973.163354</v>
      </c>
      <c r="BK430" s="8">
        <f t="shared" si="6233"/>
        <v>3691.877453</v>
      </c>
      <c r="BL430" s="8">
        <f t="shared" si="6233"/>
        <v>3480.913027</v>
      </c>
      <c r="BM430" s="8">
        <f t="shared" si="6233"/>
        <v>4258.090078</v>
      </c>
      <c r="BN430" s="8">
        <f t="shared" si="6233"/>
        <v>4395.092206</v>
      </c>
      <c r="BO430" s="8">
        <f t="shared" si="29"/>
        <v>42192.88518</v>
      </c>
      <c r="BP430" s="8">
        <f t="shared" ref="BP430:CA430" si="6234">SUM(BP431:BP437)</f>
        <v>3224.696937</v>
      </c>
      <c r="BQ430" s="8">
        <f t="shared" si="6234"/>
        <v>4004.082095</v>
      </c>
      <c r="BR430" s="8">
        <f t="shared" si="6234"/>
        <v>4480.251802</v>
      </c>
      <c r="BS430" s="8">
        <f t="shared" si="6234"/>
        <v>4453.997607</v>
      </c>
      <c r="BT430" s="8">
        <f t="shared" si="6234"/>
        <v>4550.082512</v>
      </c>
      <c r="BU430" s="8">
        <f t="shared" si="6234"/>
        <v>4846.380626</v>
      </c>
      <c r="BV430" s="8">
        <f t="shared" si="6234"/>
        <v>4997.815756</v>
      </c>
      <c r="BW430" s="8">
        <f t="shared" si="6234"/>
        <v>5426.722112</v>
      </c>
      <c r="BX430" s="8">
        <f t="shared" si="6234"/>
        <v>5042.529397</v>
      </c>
      <c r="BY430" s="8">
        <f t="shared" si="6234"/>
        <v>4754.38486</v>
      </c>
      <c r="BZ430" s="8">
        <f t="shared" si="6234"/>
        <v>5844.952499</v>
      </c>
      <c r="CA430" s="8">
        <f t="shared" si="6234"/>
        <v>6003.011186</v>
      </c>
      <c r="CB430" s="8">
        <f t="shared" si="31"/>
        <v>57628.90739</v>
      </c>
      <c r="CC430" s="8">
        <f t="shared" ref="CC430:CN430" si="6235">SUM(CC431:CC437)</f>
        <v>4525.93057</v>
      </c>
      <c r="CD430" s="8">
        <f t="shared" si="6235"/>
        <v>5632.071018</v>
      </c>
      <c r="CE430" s="8">
        <f t="shared" si="6235"/>
        <v>6301.137693</v>
      </c>
      <c r="CF430" s="8">
        <f t="shared" si="6235"/>
        <v>6266.377971</v>
      </c>
      <c r="CG430" s="8">
        <f t="shared" si="6235"/>
        <v>6399.773023</v>
      </c>
      <c r="CH430" s="8">
        <f t="shared" si="6235"/>
        <v>6817.589191</v>
      </c>
      <c r="CI430" s="8">
        <f t="shared" si="6235"/>
        <v>7018.393182</v>
      </c>
      <c r="CJ430" s="8">
        <f t="shared" si="6235"/>
        <v>7634.080046</v>
      </c>
      <c r="CK430" s="8">
        <f t="shared" si="6235"/>
        <v>7093.614202</v>
      </c>
      <c r="CL430" s="8">
        <f t="shared" si="6235"/>
        <v>6688.264819</v>
      </c>
      <c r="CM430" s="8">
        <f t="shared" si="6235"/>
        <v>8247.866069</v>
      </c>
      <c r="CN430" s="8">
        <f t="shared" si="6235"/>
        <v>8444.778812</v>
      </c>
      <c r="CO430" s="8">
        <f t="shared" si="33"/>
        <v>81069.8766</v>
      </c>
      <c r="CP430" s="2"/>
      <c r="CQ430" s="2"/>
      <c r="CR430" s="48">
        <f>O430-'ОПУ БС'!C430</f>
        <v>0</v>
      </c>
      <c r="CS430" s="48">
        <f>AB430-'ОПУ БС'!D430</f>
        <v>0</v>
      </c>
      <c r="CT430" s="48">
        <f>AO430-'ОПУ БС'!E430</f>
        <v>0</v>
      </c>
      <c r="CU430" s="48">
        <f>BB430-'ОПУ БС'!F430</f>
        <v>0</v>
      </c>
      <c r="CV430" s="48">
        <f>BO430-'ОПУ БС'!G430</f>
        <v>0</v>
      </c>
      <c r="CW430" s="48">
        <f>CB430-'ОПУ БС'!H430</f>
        <v>0</v>
      </c>
      <c r="CX430" s="48">
        <f>CO430-'ОПУ БС'!I430</f>
        <v>0</v>
      </c>
      <c r="CY430" s="2"/>
      <c r="CZ430" s="2"/>
      <c r="DA430" s="49">
        <f t="shared" ref="DA430:DL430" si="6236">SUM(DA431:DA437)</f>
        <v>0</v>
      </c>
      <c r="DB430" s="49">
        <f t="shared" si="6236"/>
        <v>0</v>
      </c>
      <c r="DC430" s="49">
        <f t="shared" si="6236"/>
        <v>0</v>
      </c>
      <c r="DD430" s="49">
        <f t="shared" si="6236"/>
        <v>0</v>
      </c>
      <c r="DE430" s="49">
        <f t="shared" si="6236"/>
        <v>0</v>
      </c>
      <c r="DF430" s="49">
        <f t="shared" si="6236"/>
        <v>-36.81285988</v>
      </c>
      <c r="DG430" s="49">
        <f t="shared" si="6236"/>
        <v>-38.06076013</v>
      </c>
      <c r="DH430" s="49">
        <f t="shared" si="6236"/>
        <v>-41.21622558</v>
      </c>
      <c r="DI430" s="49">
        <f t="shared" si="6236"/>
        <v>-38.29826271</v>
      </c>
      <c r="DJ430" s="49">
        <f t="shared" si="6236"/>
        <v>-36.10979055</v>
      </c>
      <c r="DK430" s="49">
        <f t="shared" si="6236"/>
        <v>-44.14436609</v>
      </c>
      <c r="DL430" s="49">
        <f t="shared" si="6236"/>
        <v>-45.59316989</v>
      </c>
      <c r="DM430" s="50">
        <f t="shared" si="35"/>
        <v>-280.2354348</v>
      </c>
      <c r="DN430" s="49">
        <f t="shared" ref="DN430:DY430" si="6237">SUM(DN431:DN437)</f>
        <v>-38.69409846</v>
      </c>
      <c r="DO430" s="49">
        <f t="shared" si="6237"/>
        <v>-48.15802042</v>
      </c>
      <c r="DP430" s="49">
        <f t="shared" si="6237"/>
        <v>-53.85074217</v>
      </c>
      <c r="DQ430" s="49">
        <f t="shared" si="6237"/>
        <v>-53.5176239</v>
      </c>
      <c r="DR430" s="49">
        <f t="shared" si="6237"/>
        <v>-54.71293202</v>
      </c>
      <c r="DS430" s="49">
        <f t="shared" si="6237"/>
        <v>-58.25357746</v>
      </c>
      <c r="DT430" s="49">
        <f t="shared" si="6237"/>
        <v>-59.99097281</v>
      </c>
      <c r="DU430" s="49">
        <f t="shared" si="6237"/>
        <v>-65.22526927</v>
      </c>
      <c r="DV430" s="49">
        <f t="shared" si="6237"/>
        <v>-60.60755109</v>
      </c>
      <c r="DW430" s="49">
        <f t="shared" si="6237"/>
        <v>-57.14426246</v>
      </c>
      <c r="DX430" s="49">
        <f t="shared" si="6237"/>
        <v>-70.35083015</v>
      </c>
      <c r="DY430" s="49">
        <f t="shared" si="6237"/>
        <v>-72.15184654</v>
      </c>
      <c r="DZ430" s="50">
        <f t="shared" si="37"/>
        <v>-692.6577267</v>
      </c>
      <c r="EA430" s="49">
        <f t="shared" ref="EA430:EL430" si="6238">SUM(EA431:EA437)</f>
        <v>-41.8343835</v>
      </c>
      <c r="EB430" s="49">
        <f t="shared" si="6238"/>
        <v>-52.20520523</v>
      </c>
      <c r="EC430" s="49">
        <f t="shared" si="6238"/>
        <v>-58.37301348</v>
      </c>
      <c r="ED430" s="49">
        <f t="shared" si="6238"/>
        <v>-58.04160971</v>
      </c>
      <c r="EE430" s="49">
        <f t="shared" si="6238"/>
        <v>-59.31191355</v>
      </c>
      <c r="EF430" s="49">
        <f t="shared" si="6238"/>
        <v>-63.16485371</v>
      </c>
      <c r="EG430" s="49">
        <f t="shared" si="6238"/>
        <v>-64.89992602</v>
      </c>
      <c r="EH430" s="49">
        <f t="shared" si="6238"/>
        <v>-70.72702976</v>
      </c>
      <c r="EI430" s="49">
        <f t="shared" si="6238"/>
        <v>-65.71980642</v>
      </c>
      <c r="EJ430" s="49">
        <f t="shared" si="6238"/>
        <v>-61.96438891</v>
      </c>
      <c r="EK430" s="49">
        <f t="shared" si="6238"/>
        <v>-76.60350684</v>
      </c>
      <c r="EL430" s="49">
        <f t="shared" si="6238"/>
        <v>-78.23786478</v>
      </c>
      <c r="EM430" s="50">
        <f t="shared" si="39"/>
        <v>-751.0835019</v>
      </c>
      <c r="EN430" s="49">
        <f t="shared" ref="EN430:EY430" si="6239">SUM(EN431:EN437)</f>
        <v>-37.83240011</v>
      </c>
      <c r="EO430" s="49">
        <f t="shared" si="6239"/>
        <v>-47.28235921</v>
      </c>
      <c r="EP430" s="49">
        <f t="shared" si="6239"/>
        <v>-52.86902164</v>
      </c>
      <c r="EQ430" s="49">
        <f t="shared" si="6239"/>
        <v>-52.58851989</v>
      </c>
      <c r="ER430" s="49">
        <f t="shared" si="6239"/>
        <v>-53.71901938</v>
      </c>
      <c r="ES430" s="49">
        <f t="shared" si="6239"/>
        <v>-57.22034248</v>
      </c>
      <c r="ET430" s="49">
        <f t="shared" si="6239"/>
        <v>-58.71522366</v>
      </c>
      <c r="EU430" s="49">
        <f t="shared" si="6239"/>
        <v>-64.07253745</v>
      </c>
      <c r="EV430" s="49">
        <f t="shared" si="6239"/>
        <v>-59.53642861</v>
      </c>
      <c r="EW430" s="49">
        <f t="shared" si="6239"/>
        <v>-56.13434697</v>
      </c>
      <c r="EX430" s="49">
        <f t="shared" si="6239"/>
        <v>-69.56942679</v>
      </c>
      <c r="EY430" s="49">
        <f t="shared" si="6239"/>
        <v>-70.87670072</v>
      </c>
      <c r="EZ430" s="51">
        <f t="shared" si="41"/>
        <v>-680.4163269</v>
      </c>
      <c r="FA430" s="49">
        <f t="shared" ref="FA430:FL430" si="6240">SUM(FA431:FA437)</f>
        <v>-24.00272066</v>
      </c>
      <c r="FB430" s="49">
        <f t="shared" si="6240"/>
        <v>-30.01201401</v>
      </c>
      <c r="FC430" s="49">
        <f t="shared" si="6240"/>
        <v>-33.55972442</v>
      </c>
      <c r="FD430" s="49">
        <f t="shared" si="6240"/>
        <v>-33.38861109</v>
      </c>
      <c r="FE430" s="49">
        <f t="shared" si="6240"/>
        <v>-34.09746277</v>
      </c>
      <c r="FF430" s="49">
        <f t="shared" si="6240"/>
        <v>-36.32524036</v>
      </c>
      <c r="FG430" s="49">
        <f t="shared" si="6240"/>
        <v>-37.25867003</v>
      </c>
      <c r="FH430" s="49">
        <f t="shared" si="6240"/>
        <v>-40.67580482</v>
      </c>
      <c r="FI430" s="49">
        <f t="shared" si="6240"/>
        <v>-37.79610183</v>
      </c>
      <c r="FJ430" s="49">
        <f t="shared" si="6240"/>
        <v>-35.63632458</v>
      </c>
      <c r="FK430" s="49">
        <f t="shared" si="6240"/>
        <v>-44.20741558</v>
      </c>
      <c r="FL430" s="49">
        <f t="shared" si="6240"/>
        <v>-44.99535932</v>
      </c>
      <c r="FM430" s="51">
        <f t="shared" si="43"/>
        <v>-431.9554495</v>
      </c>
      <c r="FN430" s="2"/>
      <c r="FO430" s="2"/>
      <c r="FP430" s="8">
        <f t="shared" ref="FP430:GA430" si="6241">SUM(FP431:FP437)</f>
        <v>755.2070804</v>
      </c>
      <c r="FQ430" s="8">
        <f t="shared" si="6241"/>
        <v>919.778155</v>
      </c>
      <c r="FR430" s="8">
        <f t="shared" si="6241"/>
        <v>1026.705279</v>
      </c>
      <c r="FS430" s="8">
        <f t="shared" si="6241"/>
        <v>1018.14362</v>
      </c>
      <c r="FT430" s="8">
        <f t="shared" si="6241"/>
        <v>1042.867603</v>
      </c>
      <c r="FU430" s="8">
        <f t="shared" si="6241"/>
        <v>1109.370946</v>
      </c>
      <c r="FV430" s="8">
        <f t="shared" si="6241"/>
        <v>1164.362419</v>
      </c>
      <c r="FW430" s="8">
        <f t="shared" si="6241"/>
        <v>1241.892351</v>
      </c>
      <c r="FX430" s="8">
        <f t="shared" si="6241"/>
        <v>1153.970769</v>
      </c>
      <c r="FY430" s="8">
        <f t="shared" si="6241"/>
        <v>1088.029582</v>
      </c>
      <c r="FZ430" s="8">
        <f t="shared" si="6241"/>
        <v>1294.134829</v>
      </c>
      <c r="GA430" s="8">
        <f t="shared" si="6241"/>
        <v>1373.774725</v>
      </c>
      <c r="GB430" s="52">
        <f t="shared" si="45"/>
        <v>13188.23736</v>
      </c>
      <c r="GC430" s="8">
        <f t="shared" ref="GC430:GN430" si="6242">SUM(GC431:GC437)</f>
        <v>876.5159437</v>
      </c>
      <c r="GD430" s="8">
        <f t="shared" si="6242"/>
        <v>1072.426016</v>
      </c>
      <c r="GE430" s="8">
        <f t="shared" si="6242"/>
        <v>1199.174341</v>
      </c>
      <c r="GF430" s="8">
        <f t="shared" si="6242"/>
        <v>1189.675349</v>
      </c>
      <c r="GG430" s="8">
        <f t="shared" si="6242"/>
        <v>1217.871413</v>
      </c>
      <c r="GH430" s="8">
        <f t="shared" si="6242"/>
        <v>1295.999346</v>
      </c>
      <c r="GI430" s="8">
        <f t="shared" si="6242"/>
        <v>1352.661095</v>
      </c>
      <c r="GJ430" s="8">
        <f t="shared" si="6242"/>
        <v>1451.010215</v>
      </c>
      <c r="GK430" s="8">
        <f t="shared" si="6242"/>
        <v>1348.283828</v>
      </c>
      <c r="GL430" s="8">
        <f t="shared" si="6242"/>
        <v>1271.239038</v>
      </c>
      <c r="GM430" s="8">
        <f t="shared" si="6242"/>
        <v>1529.001656</v>
      </c>
      <c r="GN430" s="8">
        <f t="shared" si="6242"/>
        <v>1605.099795</v>
      </c>
      <c r="GO430" s="52">
        <f t="shared" si="47"/>
        <v>15408.95804</v>
      </c>
      <c r="GP430" s="53">
        <f t="shared" ref="GP430:HA430" si="6243">SUM(GP431:GP437)</f>
        <v>1242.494374</v>
      </c>
      <c r="GQ430" s="53">
        <f t="shared" si="6243"/>
        <v>1518.02443</v>
      </c>
      <c r="GR430" s="53">
        <f t="shared" si="6243"/>
        <v>1700.051007</v>
      </c>
      <c r="GS430" s="53">
        <f t="shared" si="6243"/>
        <v>1686.452911</v>
      </c>
      <c r="GT430" s="53">
        <f t="shared" si="6243"/>
        <v>1725.178091</v>
      </c>
      <c r="GU430" s="53">
        <f t="shared" si="6243"/>
        <v>1799.417174</v>
      </c>
      <c r="GV430" s="53">
        <f t="shared" si="6243"/>
        <v>1880.781071</v>
      </c>
      <c r="GW430" s="53">
        <f t="shared" si="6243"/>
        <v>2014.669613</v>
      </c>
      <c r="GX430" s="53">
        <f t="shared" si="6243"/>
        <v>1872.038136</v>
      </c>
      <c r="GY430" s="53">
        <f t="shared" si="6243"/>
        <v>1765.064528</v>
      </c>
      <c r="GZ430" s="53">
        <f t="shared" si="6243"/>
        <v>2119.392389</v>
      </c>
      <c r="HA430" s="53">
        <f t="shared" si="6243"/>
        <v>2228.616829</v>
      </c>
      <c r="HB430" s="52">
        <f t="shared" si="49"/>
        <v>21552.18055</v>
      </c>
      <c r="HC430" s="53">
        <f t="shared" ref="HC430:HN430" si="6244">SUM(HC431:HC437)</f>
        <v>1641.350948</v>
      </c>
      <c r="HD430" s="53">
        <f t="shared" si="6244"/>
        <v>2019.396368</v>
      </c>
      <c r="HE430" s="53">
        <f t="shared" si="6244"/>
        <v>2260.665767</v>
      </c>
      <c r="HF430" s="53">
        <f t="shared" si="6244"/>
        <v>2244.585943</v>
      </c>
      <c r="HG430" s="53">
        <f t="shared" si="6244"/>
        <v>2294.954077</v>
      </c>
      <c r="HH430" s="53">
        <f t="shared" si="6244"/>
        <v>2443.317529</v>
      </c>
      <c r="HI430" s="53">
        <f t="shared" si="6244"/>
        <v>2538.562332</v>
      </c>
      <c r="HJ430" s="53">
        <f t="shared" si="6244"/>
        <v>2735.736563</v>
      </c>
      <c r="HK430" s="53">
        <f t="shared" si="6244"/>
        <v>2542.056098</v>
      </c>
      <c r="HL430" s="53">
        <f t="shared" si="6244"/>
        <v>2396.79575</v>
      </c>
      <c r="HM430" s="53">
        <f t="shared" si="6244"/>
        <v>2908.391058</v>
      </c>
      <c r="HN430" s="53">
        <f t="shared" si="6244"/>
        <v>3026.257259</v>
      </c>
      <c r="HO430" s="52">
        <f t="shared" si="51"/>
        <v>29052.06969</v>
      </c>
      <c r="HP430" s="53">
        <f t="shared" ref="HP430:IA430" si="6245">SUM(HP431:HP437)</f>
        <v>2327.829082</v>
      </c>
      <c r="HQ430" s="53">
        <f t="shared" si="6245"/>
        <v>2879.951151</v>
      </c>
      <c r="HR430" s="53">
        <f t="shared" si="6245"/>
        <v>3223.016084</v>
      </c>
      <c r="HS430" s="53">
        <f t="shared" si="6245"/>
        <v>3202.412723</v>
      </c>
      <c r="HT430" s="53">
        <f t="shared" si="6245"/>
        <v>3272.797502</v>
      </c>
      <c r="HU430" s="53">
        <f t="shared" si="6245"/>
        <v>3485.189173</v>
      </c>
      <c r="HV430" s="53">
        <f t="shared" si="6245"/>
        <v>3604.722441</v>
      </c>
      <c r="HW430" s="53">
        <f t="shared" si="6245"/>
        <v>3902.436325</v>
      </c>
      <c r="HX430" s="53">
        <f t="shared" si="6245"/>
        <v>3626.157647</v>
      </c>
      <c r="HY430" s="53">
        <f t="shared" si="6245"/>
        <v>3418.948638</v>
      </c>
      <c r="HZ430" s="53">
        <f t="shared" si="6245"/>
        <v>4181.486571</v>
      </c>
      <c r="IA430" s="53">
        <f t="shared" si="6245"/>
        <v>4316.854341</v>
      </c>
      <c r="IB430" s="52">
        <f t="shared" si="53"/>
        <v>41441.80168</v>
      </c>
      <c r="IC430" s="53">
        <f t="shared" ref="IC430:IN430" si="6246">SUM(IC431:IC437)</f>
        <v>3186.864536</v>
      </c>
      <c r="ID430" s="53">
        <f t="shared" si="6246"/>
        <v>3956.799736</v>
      </c>
      <c r="IE430" s="53">
        <f t="shared" si="6246"/>
        <v>4427.38278</v>
      </c>
      <c r="IF430" s="53">
        <f t="shared" si="6246"/>
        <v>4401.409087</v>
      </c>
      <c r="IG430" s="53">
        <f t="shared" si="6246"/>
        <v>4496.363493</v>
      </c>
      <c r="IH430" s="53">
        <f t="shared" si="6246"/>
        <v>4789.160284</v>
      </c>
      <c r="II430" s="53">
        <f t="shared" si="6246"/>
        <v>4939.100533</v>
      </c>
      <c r="IJ430" s="53">
        <f t="shared" si="6246"/>
        <v>5362.649575</v>
      </c>
      <c r="IK430" s="53">
        <f t="shared" si="6246"/>
        <v>4982.992968</v>
      </c>
      <c r="IL430" s="53">
        <f t="shared" si="6246"/>
        <v>4698.250513</v>
      </c>
      <c r="IM430" s="53">
        <f t="shared" si="6246"/>
        <v>5775.383073</v>
      </c>
      <c r="IN430" s="53">
        <f t="shared" si="6246"/>
        <v>5932.134486</v>
      </c>
      <c r="IO430" s="52">
        <f t="shared" si="55"/>
        <v>56948.49106</v>
      </c>
      <c r="IP430" s="53">
        <f t="shared" ref="IP430:JA430" si="6247">SUM(IP431:IP437)</f>
        <v>4501.92785</v>
      </c>
      <c r="IQ430" s="53">
        <f t="shared" si="6247"/>
        <v>5602.059004</v>
      </c>
      <c r="IR430" s="53">
        <f t="shared" si="6247"/>
        <v>6267.577969</v>
      </c>
      <c r="IS430" s="53">
        <f t="shared" si="6247"/>
        <v>6232.98936</v>
      </c>
      <c r="IT430" s="53">
        <f t="shared" si="6247"/>
        <v>6365.675561</v>
      </c>
      <c r="IU430" s="53">
        <f t="shared" si="6247"/>
        <v>6781.26395</v>
      </c>
      <c r="IV430" s="53">
        <f t="shared" si="6247"/>
        <v>6981.134512</v>
      </c>
      <c r="IW430" s="53">
        <f t="shared" si="6247"/>
        <v>7593.404242</v>
      </c>
      <c r="IX430" s="53">
        <f t="shared" si="6247"/>
        <v>7055.818101</v>
      </c>
      <c r="IY430" s="53">
        <f t="shared" si="6247"/>
        <v>6652.628495</v>
      </c>
      <c r="IZ430" s="53">
        <f t="shared" si="6247"/>
        <v>8203.658653</v>
      </c>
      <c r="JA430" s="53">
        <f t="shared" si="6247"/>
        <v>8399.783453</v>
      </c>
      <c r="JB430" s="52">
        <f t="shared" si="57"/>
        <v>80637.92115</v>
      </c>
      <c r="JC430" s="2"/>
      <c r="JD430" s="2"/>
      <c r="JE430" s="19">
        <f t="shared" si="58"/>
        <v>0</v>
      </c>
      <c r="JF430" s="19">
        <f t="shared" si="59"/>
        <v>0</v>
      </c>
      <c r="JG430" s="48">
        <f t="shared" si="60"/>
        <v>0</v>
      </c>
      <c r="JH430" s="48">
        <f t="shared" si="61"/>
        <v>0</v>
      </c>
      <c r="JI430" s="48">
        <f t="shared" si="62"/>
        <v>0</v>
      </c>
      <c r="JJ430" s="48">
        <f t="shared" si="63"/>
        <v>0</v>
      </c>
      <c r="JK430" s="48">
        <f t="shared" si="64"/>
        <v>0</v>
      </c>
    </row>
    <row r="431" ht="19.5" customHeight="1" outlineLevel="1">
      <c r="A431" s="2"/>
      <c r="B431" s="13" t="s">
        <v>22</v>
      </c>
      <c r="C431" s="10">
        <f t="shared" ref="C431:N431" si="6248">C375+C403+C347</f>
        <v>240.1438566</v>
      </c>
      <c r="D431" s="10">
        <f t="shared" si="6248"/>
        <v>349.6831595</v>
      </c>
      <c r="E431" s="10">
        <f t="shared" si="6248"/>
        <v>391.8136607</v>
      </c>
      <c r="F431" s="10">
        <f t="shared" si="6248"/>
        <v>391.8136607</v>
      </c>
      <c r="G431" s="10">
        <f t="shared" si="6248"/>
        <v>400.2397609</v>
      </c>
      <c r="H431" s="10">
        <f t="shared" si="6248"/>
        <v>425.5180616</v>
      </c>
      <c r="I431" s="10">
        <f t="shared" si="6248"/>
        <v>383.3875605</v>
      </c>
      <c r="J431" s="10">
        <f t="shared" si="6248"/>
        <v>476.074663</v>
      </c>
      <c r="K431" s="10">
        <f t="shared" si="6248"/>
        <v>442.3702621</v>
      </c>
      <c r="L431" s="10">
        <f t="shared" si="6248"/>
        <v>417.0919614</v>
      </c>
      <c r="M431" s="10">
        <f t="shared" si="6248"/>
        <v>610.8922667</v>
      </c>
      <c r="N431" s="10">
        <f t="shared" si="6248"/>
        <v>526.6312644</v>
      </c>
      <c r="O431" s="10">
        <f t="shared" si="21"/>
        <v>5055.660138</v>
      </c>
      <c r="P431" s="10">
        <f t="shared" ref="P431:AA431" si="6249">P375+P403+P347</f>
        <v>298.1541959</v>
      </c>
      <c r="Q431" s="10">
        <f t="shared" si="6249"/>
        <v>434.1543555</v>
      </c>
      <c r="R431" s="10">
        <f t="shared" si="6249"/>
        <v>486.4621091</v>
      </c>
      <c r="S431" s="10">
        <f t="shared" si="6249"/>
        <v>486.4621091</v>
      </c>
      <c r="T431" s="10">
        <f t="shared" si="6249"/>
        <v>496.9236599</v>
      </c>
      <c r="U431" s="10">
        <f t="shared" si="6249"/>
        <v>528.3083121</v>
      </c>
      <c r="V431" s="10">
        <f t="shared" si="6249"/>
        <v>476.0005584</v>
      </c>
      <c r="W431" s="10">
        <f t="shared" si="6249"/>
        <v>591.0776165</v>
      </c>
      <c r="X431" s="10">
        <f t="shared" si="6249"/>
        <v>549.2314135</v>
      </c>
      <c r="Y431" s="10">
        <f t="shared" si="6249"/>
        <v>517.8467613</v>
      </c>
      <c r="Z431" s="10">
        <f t="shared" si="6249"/>
        <v>758.4624282</v>
      </c>
      <c r="AA431" s="10">
        <f t="shared" si="6249"/>
        <v>653.8469209</v>
      </c>
      <c r="AB431" s="10">
        <f t="shared" si="23"/>
        <v>6276.93044</v>
      </c>
      <c r="AC431" s="10">
        <f t="shared" ref="AC431:AN431" si="6250">AC375+AC403+AC347</f>
        <v>420.6759165</v>
      </c>
      <c r="AD431" s="10">
        <f t="shared" si="6250"/>
        <v>612.5631767</v>
      </c>
      <c r="AE431" s="10">
        <f t="shared" si="6250"/>
        <v>686.3659691</v>
      </c>
      <c r="AF431" s="10">
        <f t="shared" si="6250"/>
        <v>686.3659691</v>
      </c>
      <c r="AG431" s="10">
        <f t="shared" si="6250"/>
        <v>701.1265276</v>
      </c>
      <c r="AH431" s="10">
        <f t="shared" si="6250"/>
        <v>745.408203</v>
      </c>
      <c r="AI431" s="10">
        <f t="shared" si="6250"/>
        <v>671.6054106</v>
      </c>
      <c r="AJ431" s="10">
        <f t="shared" si="6250"/>
        <v>833.9715538</v>
      </c>
      <c r="AK431" s="10">
        <f t="shared" si="6250"/>
        <v>774.9293199</v>
      </c>
      <c r="AL431" s="10">
        <f t="shared" si="6250"/>
        <v>730.6476445</v>
      </c>
      <c r="AM431" s="10">
        <f t="shared" si="6250"/>
        <v>1070.140489</v>
      </c>
      <c r="AN431" s="10">
        <f t="shared" si="6250"/>
        <v>922.5349047</v>
      </c>
      <c r="AO431" s="10">
        <f t="shared" si="25"/>
        <v>8856.335085</v>
      </c>
      <c r="AP431" s="10">
        <f t="shared" ref="AP431:BA431" si="6251">AP375+AP403+AP347</f>
        <v>611.3630707</v>
      </c>
      <c r="AQ431" s="10">
        <f t="shared" si="6251"/>
        <v>890.2304363</v>
      </c>
      <c r="AR431" s="10">
        <f t="shared" si="6251"/>
        <v>997.4871154</v>
      </c>
      <c r="AS431" s="10">
        <f t="shared" si="6251"/>
        <v>997.4871154</v>
      </c>
      <c r="AT431" s="10">
        <f t="shared" si="6251"/>
        <v>1018.938451</v>
      </c>
      <c r="AU431" s="10">
        <f t="shared" si="6251"/>
        <v>1083.292459</v>
      </c>
      <c r="AV431" s="10">
        <f t="shared" si="6251"/>
        <v>976.0357796</v>
      </c>
      <c r="AW431" s="10">
        <f t="shared" si="6251"/>
        <v>1212.000474</v>
      </c>
      <c r="AX431" s="10">
        <f t="shared" si="6251"/>
        <v>1126.19513</v>
      </c>
      <c r="AY431" s="10">
        <f t="shared" si="6251"/>
        <v>1061.841123</v>
      </c>
      <c r="AZ431" s="10">
        <f t="shared" si="6251"/>
        <v>1555.221847</v>
      </c>
      <c r="BA431" s="10">
        <f t="shared" si="6251"/>
        <v>1340.708488</v>
      </c>
      <c r="BB431" s="10">
        <f t="shared" si="27"/>
        <v>12870.80149</v>
      </c>
      <c r="BC431" s="10">
        <f t="shared" ref="BC431:BN431" si="6252">BC375+BC403+BC347</f>
        <v>907.6577883</v>
      </c>
      <c r="BD431" s="10">
        <f t="shared" si="6252"/>
        <v>1321.67713</v>
      </c>
      <c r="BE431" s="10">
        <f t="shared" si="6252"/>
        <v>1480.915339</v>
      </c>
      <c r="BF431" s="10">
        <f t="shared" si="6252"/>
        <v>1480.915339</v>
      </c>
      <c r="BG431" s="10">
        <f t="shared" si="6252"/>
        <v>1512.762981</v>
      </c>
      <c r="BH431" s="10">
        <f t="shared" si="6252"/>
        <v>1608.305906</v>
      </c>
      <c r="BI431" s="10">
        <f t="shared" si="6252"/>
        <v>1449.067697</v>
      </c>
      <c r="BJ431" s="10">
        <f t="shared" si="6252"/>
        <v>1799.391756</v>
      </c>
      <c r="BK431" s="10">
        <f t="shared" si="6252"/>
        <v>1672.001189</v>
      </c>
      <c r="BL431" s="10">
        <f t="shared" si="6252"/>
        <v>1576.458264</v>
      </c>
      <c r="BM431" s="10">
        <f t="shared" si="6252"/>
        <v>2308.954023</v>
      </c>
      <c r="BN431" s="10">
        <f t="shared" si="6252"/>
        <v>1990.477606</v>
      </c>
      <c r="BO431" s="10">
        <f t="shared" si="29"/>
        <v>19108.58502</v>
      </c>
      <c r="BP431" s="10">
        <f t="shared" ref="BP431:CA431" si="6253">BP375+BP403+BP347</f>
        <v>1275.401594</v>
      </c>
      <c r="BQ431" s="10">
        <f t="shared" si="6253"/>
        <v>1857.163725</v>
      </c>
      <c r="BR431" s="10">
        <f t="shared" si="6253"/>
        <v>2080.91839</v>
      </c>
      <c r="BS431" s="10">
        <f t="shared" si="6253"/>
        <v>2080.91839</v>
      </c>
      <c r="BT431" s="10">
        <f t="shared" si="6253"/>
        <v>2125.669324</v>
      </c>
      <c r="BU431" s="10">
        <f t="shared" si="6253"/>
        <v>2259.922123</v>
      </c>
      <c r="BV431" s="10">
        <f t="shared" si="6253"/>
        <v>2036.167457</v>
      </c>
      <c r="BW431" s="10">
        <f t="shared" si="6253"/>
        <v>2528.427722</v>
      </c>
      <c r="BX431" s="10">
        <f t="shared" si="6253"/>
        <v>2349.423989</v>
      </c>
      <c r="BY431" s="10">
        <f t="shared" si="6253"/>
        <v>2215.17119</v>
      </c>
      <c r="BZ431" s="10">
        <f t="shared" si="6253"/>
        <v>3244.442652</v>
      </c>
      <c r="CA431" s="10">
        <f t="shared" si="6253"/>
        <v>2796.93332</v>
      </c>
      <c r="CB431" s="10">
        <f t="shared" si="31"/>
        <v>26850.55988</v>
      </c>
      <c r="CC431" s="10">
        <f t="shared" ref="CC431:CN431" si="6254">CC375+CC403+CC347</f>
        <v>1825.484843</v>
      </c>
      <c r="CD431" s="10">
        <f t="shared" si="6254"/>
        <v>2658.162139</v>
      </c>
      <c r="CE431" s="10">
        <f t="shared" si="6254"/>
        <v>2978.422638</v>
      </c>
      <c r="CF431" s="10">
        <f t="shared" si="6254"/>
        <v>2978.422638</v>
      </c>
      <c r="CG431" s="10">
        <f t="shared" si="6254"/>
        <v>3042.474738</v>
      </c>
      <c r="CH431" s="10">
        <f t="shared" si="6254"/>
        <v>3234.631037</v>
      </c>
      <c r="CI431" s="10">
        <f t="shared" si="6254"/>
        <v>2914.370538</v>
      </c>
      <c r="CJ431" s="10">
        <f t="shared" si="6254"/>
        <v>3618.943636</v>
      </c>
      <c r="CK431" s="10">
        <f t="shared" si="6254"/>
        <v>3362.735237</v>
      </c>
      <c r="CL431" s="10">
        <f t="shared" si="6254"/>
        <v>3170.578937</v>
      </c>
      <c r="CM431" s="10">
        <f t="shared" si="6254"/>
        <v>4643.777232</v>
      </c>
      <c r="CN431" s="10">
        <f t="shared" si="6254"/>
        <v>4003.256234</v>
      </c>
      <c r="CO431" s="10">
        <f t="shared" si="33"/>
        <v>38431.25985</v>
      </c>
      <c r="CP431" s="2"/>
      <c r="CQ431" s="2"/>
      <c r="CR431" s="48">
        <f>O431-'ОПУ БС'!C431</f>
        <v>0</v>
      </c>
      <c r="CS431" s="48">
        <f>AB431-'ОПУ БС'!D431</f>
        <v>0</v>
      </c>
      <c r="CT431" s="48">
        <f>AO431-'ОПУ БС'!E431</f>
        <v>0</v>
      </c>
      <c r="CU431" s="48">
        <f>BB431-'ОПУ БС'!F431</f>
        <v>0</v>
      </c>
      <c r="CV431" s="48">
        <f>BO431-'ОПУ БС'!G431</f>
        <v>0</v>
      </c>
      <c r="CW431" s="48">
        <f>CB431-'ОПУ БС'!H431</f>
        <v>0</v>
      </c>
      <c r="CX431" s="48">
        <f>CO431-'ОПУ БС'!I431</f>
        <v>0</v>
      </c>
      <c r="CY431" s="2"/>
      <c r="CZ431" s="2"/>
      <c r="DA431" s="54">
        <f t="shared" ref="DA431:DL431" si="6255">DA375+DA403+DA347</f>
        <v>0</v>
      </c>
      <c r="DB431" s="54">
        <f t="shared" si="6255"/>
        <v>0</v>
      </c>
      <c r="DC431" s="54">
        <f t="shared" si="6255"/>
        <v>0</v>
      </c>
      <c r="DD431" s="54">
        <f t="shared" si="6255"/>
        <v>0</v>
      </c>
      <c r="DE431" s="54">
        <f t="shared" si="6255"/>
        <v>0</v>
      </c>
      <c r="DF431" s="54">
        <f t="shared" si="6255"/>
        <v>-16.73234585</v>
      </c>
      <c r="DG431" s="54">
        <f t="shared" si="6255"/>
        <v>-15.07567795</v>
      </c>
      <c r="DH431" s="54">
        <f t="shared" si="6255"/>
        <v>-18.72034734</v>
      </c>
      <c r="DI431" s="54">
        <f t="shared" si="6255"/>
        <v>-17.39501301</v>
      </c>
      <c r="DJ431" s="54">
        <f t="shared" si="6255"/>
        <v>-16.40101227</v>
      </c>
      <c r="DK431" s="54">
        <f t="shared" si="6255"/>
        <v>-24.02168464</v>
      </c>
      <c r="DL431" s="54">
        <f t="shared" si="6255"/>
        <v>-20.70834883</v>
      </c>
      <c r="DM431" s="55">
        <f t="shared" si="35"/>
        <v>-129.0544299</v>
      </c>
      <c r="DN431" s="54">
        <f t="shared" ref="DN431:DY431" si="6256">DN375+DN403+DN347</f>
        <v>-15.5226727</v>
      </c>
      <c r="DO431" s="54">
        <f t="shared" si="6256"/>
        <v>-22.60319007</v>
      </c>
      <c r="DP431" s="54">
        <f t="shared" si="6256"/>
        <v>-25.32646598</v>
      </c>
      <c r="DQ431" s="54">
        <f t="shared" si="6256"/>
        <v>-25.32646598</v>
      </c>
      <c r="DR431" s="54">
        <f t="shared" si="6256"/>
        <v>-25.87112116</v>
      </c>
      <c r="DS431" s="54">
        <f t="shared" si="6256"/>
        <v>-27.50508671</v>
      </c>
      <c r="DT431" s="54">
        <f t="shared" si="6256"/>
        <v>-24.7818108</v>
      </c>
      <c r="DU431" s="54">
        <f t="shared" si="6256"/>
        <v>-30.7730178</v>
      </c>
      <c r="DV431" s="54">
        <f t="shared" si="6256"/>
        <v>-28.59439707</v>
      </c>
      <c r="DW431" s="54">
        <f t="shared" si="6256"/>
        <v>-26.96043153</v>
      </c>
      <c r="DX431" s="54">
        <f t="shared" si="6256"/>
        <v>-39.48750072</v>
      </c>
      <c r="DY431" s="54">
        <f t="shared" si="6256"/>
        <v>-34.0409489</v>
      </c>
      <c r="DZ431" s="50">
        <f t="shared" si="37"/>
        <v>-326.7931094</v>
      </c>
      <c r="EA431" s="54">
        <f t="shared" ref="EA431:EL431" si="6257">EA375+EA403+EA347</f>
        <v>-17.20271487</v>
      </c>
      <c r="EB431" s="54">
        <f t="shared" si="6257"/>
        <v>-25.04956727</v>
      </c>
      <c r="EC431" s="54">
        <f t="shared" si="6257"/>
        <v>-28.06758742</v>
      </c>
      <c r="ED431" s="54">
        <f t="shared" si="6257"/>
        <v>-28.06758742</v>
      </c>
      <c r="EE431" s="54">
        <f t="shared" si="6257"/>
        <v>-28.67119145</v>
      </c>
      <c r="EF431" s="54">
        <f t="shared" si="6257"/>
        <v>-30.48200354</v>
      </c>
      <c r="EG431" s="54">
        <f t="shared" si="6257"/>
        <v>-27.46398339</v>
      </c>
      <c r="EH431" s="54">
        <f t="shared" si="6257"/>
        <v>-34.10362772</v>
      </c>
      <c r="EI431" s="54">
        <f t="shared" si="6257"/>
        <v>-31.6892116</v>
      </c>
      <c r="EJ431" s="54">
        <f t="shared" si="6257"/>
        <v>-29.87839951</v>
      </c>
      <c r="EK431" s="54">
        <f t="shared" si="6257"/>
        <v>-43.76129221</v>
      </c>
      <c r="EL431" s="54">
        <f t="shared" si="6257"/>
        <v>-37.72525191</v>
      </c>
      <c r="EM431" s="50">
        <f t="shared" si="39"/>
        <v>-362.1624183</v>
      </c>
      <c r="EN431" s="54">
        <f t="shared" ref="EN431:EY431" si="6258">EN375+EN403+EN347</f>
        <v>-15.78190177</v>
      </c>
      <c r="EO431" s="54">
        <f t="shared" si="6258"/>
        <v>-22.98066398</v>
      </c>
      <c r="EP431" s="54">
        <f t="shared" si="6258"/>
        <v>-25.74941868</v>
      </c>
      <c r="EQ431" s="54">
        <f t="shared" si="6258"/>
        <v>-25.74941868</v>
      </c>
      <c r="ER431" s="54">
        <f t="shared" si="6258"/>
        <v>-26.30316962</v>
      </c>
      <c r="ES431" s="54">
        <f t="shared" si="6258"/>
        <v>-27.96442244</v>
      </c>
      <c r="ET431" s="54">
        <f t="shared" si="6258"/>
        <v>-25.19566774</v>
      </c>
      <c r="EU431" s="54">
        <f t="shared" si="6258"/>
        <v>-31.28692807</v>
      </c>
      <c r="EV431" s="54">
        <f t="shared" si="6258"/>
        <v>-29.07192432</v>
      </c>
      <c r="EW431" s="54">
        <f t="shared" si="6258"/>
        <v>-27.4106715</v>
      </c>
      <c r="EX431" s="54">
        <f t="shared" si="6258"/>
        <v>-40.1469431</v>
      </c>
      <c r="EY431" s="54">
        <f t="shared" si="6258"/>
        <v>-34.60943371</v>
      </c>
      <c r="EZ431" s="51">
        <f t="shared" si="41"/>
        <v>-332.2505636</v>
      </c>
      <c r="FA431" s="54">
        <f t="shared" ref="FA431:FL431" si="6259">FA375+FA403+FA347</f>
        <v>-10.06337343</v>
      </c>
      <c r="FB431" s="54">
        <f t="shared" si="6259"/>
        <v>-14.65368412</v>
      </c>
      <c r="FC431" s="54">
        <f t="shared" si="6259"/>
        <v>-16.41918823</v>
      </c>
      <c r="FD431" s="54">
        <f t="shared" si="6259"/>
        <v>-16.41918823</v>
      </c>
      <c r="FE431" s="54">
        <f t="shared" si="6259"/>
        <v>-16.77228905</v>
      </c>
      <c r="FF431" s="54">
        <f t="shared" si="6259"/>
        <v>-17.83159152</v>
      </c>
      <c r="FG431" s="54">
        <f t="shared" si="6259"/>
        <v>-16.06608741</v>
      </c>
      <c r="FH431" s="54">
        <f t="shared" si="6259"/>
        <v>-19.95019645</v>
      </c>
      <c r="FI431" s="54">
        <f t="shared" si="6259"/>
        <v>-18.53779317</v>
      </c>
      <c r="FJ431" s="54">
        <f t="shared" si="6259"/>
        <v>-17.4784907</v>
      </c>
      <c r="FK431" s="54">
        <f t="shared" si="6259"/>
        <v>-25.59980961</v>
      </c>
      <c r="FL431" s="54">
        <f t="shared" si="6259"/>
        <v>-22.06880139</v>
      </c>
      <c r="FM431" s="51">
        <f t="shared" si="43"/>
        <v>-211.8604933</v>
      </c>
      <c r="FN431" s="2"/>
      <c r="FO431" s="2"/>
      <c r="FP431" s="10">
        <f t="shared" ref="FP431:GA431" si="6260">FP375+FP403+FP347</f>
        <v>240.1438566</v>
      </c>
      <c r="FQ431" s="10">
        <f t="shared" si="6260"/>
        <v>349.6831595</v>
      </c>
      <c r="FR431" s="10">
        <f t="shared" si="6260"/>
        <v>391.8136607</v>
      </c>
      <c r="FS431" s="10">
        <f t="shared" si="6260"/>
        <v>391.8136607</v>
      </c>
      <c r="FT431" s="10">
        <f t="shared" si="6260"/>
        <v>400.2397609</v>
      </c>
      <c r="FU431" s="10">
        <f t="shared" si="6260"/>
        <v>425.5180616</v>
      </c>
      <c r="FV431" s="10">
        <f t="shared" si="6260"/>
        <v>383.3875605</v>
      </c>
      <c r="FW431" s="10">
        <f t="shared" si="6260"/>
        <v>476.074663</v>
      </c>
      <c r="FX431" s="10">
        <f t="shared" si="6260"/>
        <v>442.3702621</v>
      </c>
      <c r="FY431" s="10">
        <f t="shared" si="6260"/>
        <v>417.0919614</v>
      </c>
      <c r="FZ431" s="10">
        <f t="shared" si="6260"/>
        <v>610.8922667</v>
      </c>
      <c r="GA431" s="10">
        <f t="shared" si="6260"/>
        <v>526.6312644</v>
      </c>
      <c r="GB431" s="52">
        <f t="shared" si="45"/>
        <v>5055.660138</v>
      </c>
      <c r="GC431" s="10">
        <f t="shared" ref="GC431:GN431" si="6261">GC375+GC403+GC347</f>
        <v>298.1541959</v>
      </c>
      <c r="GD431" s="10">
        <f t="shared" si="6261"/>
        <v>434.1543555</v>
      </c>
      <c r="GE431" s="10">
        <f t="shared" si="6261"/>
        <v>486.4621091</v>
      </c>
      <c r="GF431" s="10">
        <f t="shared" si="6261"/>
        <v>486.4621091</v>
      </c>
      <c r="GG431" s="10">
        <f t="shared" si="6261"/>
        <v>496.9236599</v>
      </c>
      <c r="GH431" s="10">
        <f t="shared" si="6261"/>
        <v>528.3083121</v>
      </c>
      <c r="GI431" s="10">
        <f t="shared" si="6261"/>
        <v>476.0005584</v>
      </c>
      <c r="GJ431" s="10">
        <f t="shared" si="6261"/>
        <v>591.0776165</v>
      </c>
      <c r="GK431" s="10">
        <f t="shared" si="6261"/>
        <v>549.2314135</v>
      </c>
      <c r="GL431" s="10">
        <f t="shared" si="6261"/>
        <v>517.8467613</v>
      </c>
      <c r="GM431" s="10">
        <f t="shared" si="6261"/>
        <v>758.4624282</v>
      </c>
      <c r="GN431" s="10">
        <f t="shared" si="6261"/>
        <v>653.8469209</v>
      </c>
      <c r="GO431" s="52">
        <f t="shared" si="47"/>
        <v>6276.93044</v>
      </c>
      <c r="GP431" s="63">
        <f t="shared" ref="GP431:HA431" si="6262">GP375+GP403+GP347</f>
        <v>420.6759165</v>
      </c>
      <c r="GQ431" s="63">
        <f t="shared" si="6262"/>
        <v>612.5631767</v>
      </c>
      <c r="GR431" s="63">
        <f t="shared" si="6262"/>
        <v>686.3659691</v>
      </c>
      <c r="GS431" s="63">
        <f t="shared" si="6262"/>
        <v>686.3659691</v>
      </c>
      <c r="GT431" s="63">
        <f t="shared" si="6262"/>
        <v>701.1265276</v>
      </c>
      <c r="GU431" s="63">
        <f t="shared" si="6262"/>
        <v>728.6758571</v>
      </c>
      <c r="GV431" s="63">
        <f t="shared" si="6262"/>
        <v>656.5297327</v>
      </c>
      <c r="GW431" s="63">
        <f t="shared" si="6262"/>
        <v>815.2512065</v>
      </c>
      <c r="GX431" s="63">
        <f t="shared" si="6262"/>
        <v>757.5343069</v>
      </c>
      <c r="GY431" s="63">
        <f t="shared" si="6262"/>
        <v>714.2466322</v>
      </c>
      <c r="GZ431" s="63">
        <f t="shared" si="6262"/>
        <v>1046.118805</v>
      </c>
      <c r="HA431" s="63">
        <f t="shared" si="6262"/>
        <v>901.8265559</v>
      </c>
      <c r="HB431" s="52">
        <f t="shared" si="49"/>
        <v>8727.280655</v>
      </c>
      <c r="HC431" s="63">
        <f t="shared" ref="HC431:HN431" si="6263">HC375+HC403+HC347</f>
        <v>595.840398</v>
      </c>
      <c r="HD431" s="63">
        <f t="shared" si="6263"/>
        <v>867.6272462</v>
      </c>
      <c r="HE431" s="63">
        <f t="shared" si="6263"/>
        <v>972.1606494</v>
      </c>
      <c r="HF431" s="63">
        <f t="shared" si="6263"/>
        <v>972.1606494</v>
      </c>
      <c r="HG431" s="63">
        <f t="shared" si="6263"/>
        <v>993.06733</v>
      </c>
      <c r="HH431" s="63">
        <f t="shared" si="6263"/>
        <v>1055.787372</v>
      </c>
      <c r="HI431" s="63">
        <f t="shared" si="6263"/>
        <v>951.2539688</v>
      </c>
      <c r="HJ431" s="63">
        <f t="shared" si="6263"/>
        <v>1181.227456</v>
      </c>
      <c r="HK431" s="63">
        <f t="shared" si="6263"/>
        <v>1097.600733</v>
      </c>
      <c r="HL431" s="63">
        <f t="shared" si="6263"/>
        <v>1034.880691</v>
      </c>
      <c r="HM431" s="63">
        <f t="shared" si="6263"/>
        <v>1515.734346</v>
      </c>
      <c r="HN431" s="63">
        <f t="shared" si="6263"/>
        <v>1306.66754</v>
      </c>
      <c r="HO431" s="52">
        <f t="shared" si="51"/>
        <v>12544.00838</v>
      </c>
      <c r="HP431" s="63">
        <f t="shared" ref="HP431:IA431" si="6264">HP375+HP403+HP347</f>
        <v>890.4550734</v>
      </c>
      <c r="HQ431" s="63">
        <f t="shared" si="6264"/>
        <v>1296.627563</v>
      </c>
      <c r="HR431" s="63">
        <f t="shared" si="6264"/>
        <v>1452.847751</v>
      </c>
      <c r="HS431" s="63">
        <f t="shared" si="6264"/>
        <v>1452.847751</v>
      </c>
      <c r="HT431" s="63">
        <f t="shared" si="6264"/>
        <v>1484.091789</v>
      </c>
      <c r="HU431" s="63">
        <f t="shared" si="6264"/>
        <v>1577.823902</v>
      </c>
      <c r="HV431" s="63">
        <f t="shared" si="6264"/>
        <v>1421.603714</v>
      </c>
      <c r="HW431" s="63">
        <f t="shared" si="6264"/>
        <v>1765.288128</v>
      </c>
      <c r="HX431" s="63">
        <f t="shared" si="6264"/>
        <v>1640.311977</v>
      </c>
      <c r="HY431" s="63">
        <f t="shared" si="6264"/>
        <v>1546.579864</v>
      </c>
      <c r="HZ431" s="63">
        <f t="shared" si="6264"/>
        <v>2265.192731</v>
      </c>
      <c r="IA431" s="63">
        <f t="shared" si="6264"/>
        <v>1952.752354</v>
      </c>
      <c r="IB431" s="52">
        <f t="shared" si="53"/>
        <v>18746.4226</v>
      </c>
      <c r="IC431" s="63">
        <f t="shared" ref="IC431:IN431" si="6265">IC375+IC403+IC347</f>
        <v>1259.619692</v>
      </c>
      <c r="ID431" s="63">
        <f t="shared" si="6265"/>
        <v>1834.183061</v>
      </c>
      <c r="IE431" s="63">
        <f t="shared" si="6265"/>
        <v>2055.168972</v>
      </c>
      <c r="IF431" s="63">
        <f t="shared" si="6265"/>
        <v>2055.168972</v>
      </c>
      <c r="IG431" s="63">
        <f t="shared" si="6265"/>
        <v>2099.366154</v>
      </c>
      <c r="IH431" s="63">
        <f t="shared" si="6265"/>
        <v>2231.9577</v>
      </c>
      <c r="II431" s="63">
        <f t="shared" si="6265"/>
        <v>2010.97179</v>
      </c>
      <c r="IJ431" s="63">
        <f t="shared" si="6265"/>
        <v>2497.140794</v>
      </c>
      <c r="IK431" s="63">
        <f t="shared" si="6265"/>
        <v>2320.352065</v>
      </c>
      <c r="IL431" s="63">
        <f t="shared" si="6265"/>
        <v>2187.760518</v>
      </c>
      <c r="IM431" s="63">
        <f t="shared" si="6265"/>
        <v>3204.295709</v>
      </c>
      <c r="IN431" s="63">
        <f t="shared" si="6265"/>
        <v>2762.323887</v>
      </c>
      <c r="IO431" s="52">
        <f t="shared" si="55"/>
        <v>26518.30931</v>
      </c>
      <c r="IP431" s="63">
        <f t="shared" ref="IP431:JA431" si="6266">IP375+IP403+IP347</f>
        <v>1815.421469</v>
      </c>
      <c r="IQ431" s="63">
        <f t="shared" si="6266"/>
        <v>2643.508455</v>
      </c>
      <c r="IR431" s="63">
        <f t="shared" si="6266"/>
        <v>2962.00345</v>
      </c>
      <c r="IS431" s="63">
        <f t="shared" si="6266"/>
        <v>2962.00345</v>
      </c>
      <c r="IT431" s="63">
        <f t="shared" si="6266"/>
        <v>3025.702449</v>
      </c>
      <c r="IU431" s="63">
        <f t="shared" si="6266"/>
        <v>3216.799446</v>
      </c>
      <c r="IV431" s="63">
        <f t="shared" si="6266"/>
        <v>2898.304451</v>
      </c>
      <c r="IW431" s="63">
        <f t="shared" si="6266"/>
        <v>3598.993439</v>
      </c>
      <c r="IX431" s="63">
        <f t="shared" si="6266"/>
        <v>3344.197443</v>
      </c>
      <c r="IY431" s="63">
        <f t="shared" si="6266"/>
        <v>3153.100447</v>
      </c>
      <c r="IZ431" s="63">
        <f t="shared" si="6266"/>
        <v>4618.177422</v>
      </c>
      <c r="JA431" s="63">
        <f t="shared" si="6266"/>
        <v>3981.187433</v>
      </c>
      <c r="JB431" s="52">
        <f t="shared" si="57"/>
        <v>38219.39935</v>
      </c>
      <c r="JC431" s="2"/>
      <c r="JD431" s="2"/>
      <c r="JE431" s="19">
        <f t="shared" si="58"/>
        <v>0</v>
      </c>
      <c r="JF431" s="19">
        <f t="shared" si="59"/>
        <v>0</v>
      </c>
      <c r="JG431" s="48">
        <f t="shared" si="60"/>
        <v>0</v>
      </c>
      <c r="JH431" s="48">
        <f t="shared" si="61"/>
        <v>0</v>
      </c>
      <c r="JI431" s="48">
        <f t="shared" si="62"/>
        <v>0</v>
      </c>
      <c r="JJ431" s="48">
        <f t="shared" si="63"/>
        <v>0</v>
      </c>
      <c r="JK431" s="48">
        <f t="shared" si="64"/>
        <v>0</v>
      </c>
    </row>
    <row r="432" ht="19.5" customHeight="1" outlineLevel="1">
      <c r="A432" s="2"/>
      <c r="B432" s="13" t="s">
        <v>23</v>
      </c>
      <c r="C432" s="10">
        <f t="shared" ref="C432:N432" si="6267">C376+C404+C348</f>
        <v>144.243018</v>
      </c>
      <c r="D432" s="10">
        <f t="shared" si="6267"/>
        <v>165.1202969</v>
      </c>
      <c r="E432" s="10">
        <f t="shared" si="6267"/>
        <v>176.5079036</v>
      </c>
      <c r="F432" s="10">
        <f t="shared" si="6267"/>
        <v>176.5079036</v>
      </c>
      <c r="G432" s="10">
        <f t="shared" si="6267"/>
        <v>180.3037725</v>
      </c>
      <c r="H432" s="10">
        <f t="shared" si="6267"/>
        <v>191.6913792</v>
      </c>
      <c r="I432" s="10">
        <f t="shared" si="6267"/>
        <v>220.1603959</v>
      </c>
      <c r="J432" s="10">
        <f t="shared" si="6267"/>
        <v>214.4665925</v>
      </c>
      <c r="K432" s="10">
        <f t="shared" si="6267"/>
        <v>199.283117</v>
      </c>
      <c r="L432" s="10">
        <f t="shared" si="6267"/>
        <v>187.8955103</v>
      </c>
      <c r="M432" s="10">
        <f t="shared" si="6267"/>
        <v>184.0996414</v>
      </c>
      <c r="N432" s="10">
        <f t="shared" si="6267"/>
        <v>237.2418059</v>
      </c>
      <c r="O432" s="10">
        <f t="shared" si="21"/>
        <v>2277.521337</v>
      </c>
      <c r="P432" s="10">
        <f t="shared" ref="P432:AA432" si="6268">P376+P404+P348</f>
        <v>126.155291</v>
      </c>
      <c r="Q432" s="10">
        <f t="shared" si="6268"/>
        <v>144.4146095</v>
      </c>
      <c r="R432" s="10">
        <f t="shared" si="6268"/>
        <v>154.3742377</v>
      </c>
      <c r="S432" s="10">
        <f t="shared" si="6268"/>
        <v>154.3742377</v>
      </c>
      <c r="T432" s="10">
        <f t="shared" si="6268"/>
        <v>157.6941138</v>
      </c>
      <c r="U432" s="10">
        <f t="shared" si="6268"/>
        <v>167.653742</v>
      </c>
      <c r="V432" s="10">
        <f t="shared" si="6268"/>
        <v>192.5528126</v>
      </c>
      <c r="W432" s="10">
        <f t="shared" si="6268"/>
        <v>187.5729985</v>
      </c>
      <c r="X432" s="10">
        <f t="shared" si="6268"/>
        <v>174.2934942</v>
      </c>
      <c r="Y432" s="10">
        <f t="shared" si="6268"/>
        <v>164.3338659</v>
      </c>
      <c r="Z432" s="10">
        <f t="shared" si="6268"/>
        <v>161.0139899</v>
      </c>
      <c r="AA432" s="10">
        <f t="shared" si="6268"/>
        <v>207.492255</v>
      </c>
      <c r="AB432" s="10">
        <f t="shared" si="23"/>
        <v>1991.925648</v>
      </c>
      <c r="AC432" s="10">
        <f t="shared" ref="AC432:AN432" si="6269">AC376+AC404+AC348</f>
        <v>151.0308286</v>
      </c>
      <c r="AD432" s="10">
        <f t="shared" si="6269"/>
        <v>172.8905538</v>
      </c>
      <c r="AE432" s="10">
        <f t="shared" si="6269"/>
        <v>184.8140403</v>
      </c>
      <c r="AF432" s="10">
        <f t="shared" si="6269"/>
        <v>184.8140403</v>
      </c>
      <c r="AG432" s="10">
        <f t="shared" si="6269"/>
        <v>188.7885358</v>
      </c>
      <c r="AH432" s="10">
        <f t="shared" si="6269"/>
        <v>200.7120222</v>
      </c>
      <c r="AI432" s="10">
        <f t="shared" si="6269"/>
        <v>230.5207384</v>
      </c>
      <c r="AJ432" s="10">
        <f t="shared" si="6269"/>
        <v>224.5589952</v>
      </c>
      <c r="AK432" s="10">
        <f t="shared" si="6269"/>
        <v>208.6610132</v>
      </c>
      <c r="AL432" s="10">
        <f t="shared" si="6269"/>
        <v>196.7375267</v>
      </c>
      <c r="AM432" s="10">
        <f t="shared" si="6269"/>
        <v>192.7630313</v>
      </c>
      <c r="AN432" s="10">
        <f t="shared" si="6269"/>
        <v>248.4059681</v>
      </c>
      <c r="AO432" s="10">
        <f t="shared" si="25"/>
        <v>2384.697294</v>
      </c>
      <c r="AP432" s="10">
        <f t="shared" ref="AP432:BA432" si="6270">AP376+AP404+AP348</f>
        <v>194.0040969</v>
      </c>
      <c r="AQ432" s="10">
        <f t="shared" si="6270"/>
        <v>222.0836372</v>
      </c>
      <c r="AR432" s="10">
        <f t="shared" si="6270"/>
        <v>237.3997501</v>
      </c>
      <c r="AS432" s="10">
        <f t="shared" si="6270"/>
        <v>237.3997501</v>
      </c>
      <c r="AT432" s="10">
        <f t="shared" si="6270"/>
        <v>242.5051211</v>
      </c>
      <c r="AU432" s="10">
        <f t="shared" si="6270"/>
        <v>257.821234</v>
      </c>
      <c r="AV432" s="10">
        <f t="shared" si="6270"/>
        <v>296.1115163</v>
      </c>
      <c r="AW432" s="10">
        <f t="shared" si="6270"/>
        <v>288.4534598</v>
      </c>
      <c r="AX432" s="10">
        <f t="shared" si="6270"/>
        <v>268.0319759</v>
      </c>
      <c r="AY432" s="10">
        <f t="shared" si="6270"/>
        <v>252.715863</v>
      </c>
      <c r="AZ432" s="10">
        <f t="shared" si="6270"/>
        <v>247.6104921</v>
      </c>
      <c r="BA432" s="10">
        <f t="shared" si="6270"/>
        <v>319.0856856</v>
      </c>
      <c r="BB432" s="10">
        <f t="shared" si="27"/>
        <v>3063.222582</v>
      </c>
      <c r="BC432" s="10">
        <f t="shared" ref="BC432:BN432" si="6271">BC376+BC404+BC348</f>
        <v>262.4874973</v>
      </c>
      <c r="BD432" s="10">
        <f t="shared" si="6271"/>
        <v>300.4791088</v>
      </c>
      <c r="BE432" s="10">
        <f t="shared" si="6271"/>
        <v>321.201806</v>
      </c>
      <c r="BF432" s="10">
        <f t="shared" si="6271"/>
        <v>321.201806</v>
      </c>
      <c r="BG432" s="10">
        <f t="shared" si="6271"/>
        <v>328.1093717</v>
      </c>
      <c r="BH432" s="10">
        <f t="shared" si="6271"/>
        <v>348.8320688</v>
      </c>
      <c r="BI432" s="10">
        <f t="shared" si="6271"/>
        <v>400.6388117</v>
      </c>
      <c r="BJ432" s="10">
        <f t="shared" si="6271"/>
        <v>390.2774631</v>
      </c>
      <c r="BK432" s="10">
        <f t="shared" si="6271"/>
        <v>362.6472003</v>
      </c>
      <c r="BL432" s="10">
        <f t="shared" si="6271"/>
        <v>341.9245031</v>
      </c>
      <c r="BM432" s="10">
        <f t="shared" si="6271"/>
        <v>335.0169374</v>
      </c>
      <c r="BN432" s="10">
        <f t="shared" si="6271"/>
        <v>431.7228575</v>
      </c>
      <c r="BO432" s="10">
        <f t="shared" si="29"/>
        <v>4144.539432</v>
      </c>
      <c r="BP432" s="10">
        <f t="shared" ref="BP432:CA432" si="6272">BP376+BP404+BP348</f>
        <v>343.570675</v>
      </c>
      <c r="BQ432" s="10">
        <f t="shared" si="6272"/>
        <v>393.2980095</v>
      </c>
      <c r="BR432" s="10">
        <f t="shared" si="6272"/>
        <v>420.4220101</v>
      </c>
      <c r="BS432" s="10">
        <f t="shared" si="6272"/>
        <v>420.4220101</v>
      </c>
      <c r="BT432" s="10">
        <f t="shared" si="6272"/>
        <v>429.4633437</v>
      </c>
      <c r="BU432" s="10">
        <f t="shared" si="6272"/>
        <v>456.5873444</v>
      </c>
      <c r="BV432" s="10">
        <f t="shared" si="6272"/>
        <v>524.397346</v>
      </c>
      <c r="BW432" s="10">
        <f t="shared" si="6272"/>
        <v>510.8353457</v>
      </c>
      <c r="BX432" s="10">
        <f t="shared" si="6272"/>
        <v>474.6700115</v>
      </c>
      <c r="BY432" s="10">
        <f t="shared" si="6272"/>
        <v>447.5460108</v>
      </c>
      <c r="BZ432" s="10">
        <f t="shared" si="6272"/>
        <v>438.5046773</v>
      </c>
      <c r="CA432" s="10">
        <f t="shared" si="6272"/>
        <v>565.083347</v>
      </c>
      <c r="CB432" s="10">
        <f t="shared" si="31"/>
        <v>5424.800131</v>
      </c>
      <c r="CC432" s="10">
        <f t="shared" ref="CC432:CN432" si="6273">CC376+CC404+CC348</f>
        <v>470.0198513</v>
      </c>
      <c r="CD432" s="10">
        <f t="shared" si="6273"/>
        <v>538.0490403</v>
      </c>
      <c r="CE432" s="10">
        <f t="shared" si="6273"/>
        <v>575.1558706</v>
      </c>
      <c r="CF432" s="10">
        <f t="shared" si="6273"/>
        <v>575.1558706</v>
      </c>
      <c r="CG432" s="10">
        <f t="shared" si="6273"/>
        <v>587.5248141</v>
      </c>
      <c r="CH432" s="10">
        <f t="shared" si="6273"/>
        <v>624.6316445</v>
      </c>
      <c r="CI432" s="10">
        <f t="shared" si="6273"/>
        <v>717.3987204</v>
      </c>
      <c r="CJ432" s="10">
        <f t="shared" si="6273"/>
        <v>698.8453052</v>
      </c>
      <c r="CK432" s="10">
        <f t="shared" si="6273"/>
        <v>649.3695314</v>
      </c>
      <c r="CL432" s="10">
        <f t="shared" si="6273"/>
        <v>612.262701</v>
      </c>
      <c r="CM432" s="10">
        <f t="shared" si="6273"/>
        <v>599.8937576</v>
      </c>
      <c r="CN432" s="10">
        <f t="shared" si="6273"/>
        <v>773.0589659</v>
      </c>
      <c r="CO432" s="10">
        <f t="shared" si="33"/>
        <v>7421.366073</v>
      </c>
      <c r="CP432" s="2"/>
      <c r="CQ432" s="2"/>
      <c r="CR432" s="48">
        <f>O432-'ОПУ БС'!C432</f>
        <v>0</v>
      </c>
      <c r="CS432" s="48">
        <f>AB432-'ОПУ БС'!D432</f>
        <v>0</v>
      </c>
      <c r="CT432" s="48">
        <f>AO432-'ОПУ БС'!E432</f>
        <v>0</v>
      </c>
      <c r="CU432" s="48">
        <f>BB432-'ОПУ БС'!F432</f>
        <v>0</v>
      </c>
      <c r="CV432" s="48">
        <f>BO432-'ОПУ БС'!G432</f>
        <v>0</v>
      </c>
      <c r="CW432" s="48">
        <f>CB432-'ОПУ БС'!H432</f>
        <v>0</v>
      </c>
      <c r="CX432" s="48">
        <f>CO432-'ОПУ БС'!I432</f>
        <v>0</v>
      </c>
      <c r="CY432" s="2"/>
      <c r="CZ432" s="2"/>
      <c r="DA432" s="54">
        <f t="shared" ref="DA432:DL432" si="6274">DA376+DA404+DA348</f>
        <v>0</v>
      </c>
      <c r="DB432" s="54">
        <f t="shared" si="6274"/>
        <v>0</v>
      </c>
      <c r="DC432" s="54">
        <f t="shared" si="6274"/>
        <v>0</v>
      </c>
      <c r="DD432" s="54">
        <f t="shared" si="6274"/>
        <v>0</v>
      </c>
      <c r="DE432" s="54">
        <f t="shared" si="6274"/>
        <v>0</v>
      </c>
      <c r="DF432" s="54">
        <f t="shared" si="6274"/>
        <v>-4.261247635</v>
      </c>
      <c r="DG432" s="54">
        <f t="shared" si="6274"/>
        <v>-4.894106195</v>
      </c>
      <c r="DH432" s="54">
        <f t="shared" si="6274"/>
        <v>-4.767534483</v>
      </c>
      <c r="DI432" s="54">
        <f t="shared" si="6274"/>
        <v>-4.430009918</v>
      </c>
      <c r="DJ432" s="54">
        <f t="shared" si="6274"/>
        <v>-4.176866494</v>
      </c>
      <c r="DK432" s="54">
        <f t="shared" si="6274"/>
        <v>-4.092485353</v>
      </c>
      <c r="DL432" s="54">
        <f t="shared" si="6274"/>
        <v>-5.273821331</v>
      </c>
      <c r="DM432" s="55">
        <f t="shared" si="35"/>
        <v>-31.89607141</v>
      </c>
      <c r="DN432" s="54">
        <f t="shared" ref="DN432:DY432" si="6275">DN376+DN404+DN348</f>
        <v>-4.734692059</v>
      </c>
      <c r="DO432" s="54">
        <f t="shared" si="6275"/>
        <v>-5.419976436</v>
      </c>
      <c r="DP432" s="54">
        <f t="shared" si="6275"/>
        <v>-5.793767914</v>
      </c>
      <c r="DQ432" s="54">
        <f t="shared" si="6275"/>
        <v>-5.793767914</v>
      </c>
      <c r="DR432" s="54">
        <f t="shared" si="6275"/>
        <v>-5.918365074</v>
      </c>
      <c r="DS432" s="54">
        <f t="shared" si="6275"/>
        <v>-6.292156552</v>
      </c>
      <c r="DT432" s="54">
        <f t="shared" si="6275"/>
        <v>-7.226635248</v>
      </c>
      <c r="DU432" s="54">
        <f t="shared" si="6275"/>
        <v>-7.039739509</v>
      </c>
      <c r="DV432" s="54">
        <f t="shared" si="6275"/>
        <v>-6.541350871</v>
      </c>
      <c r="DW432" s="54">
        <f t="shared" si="6275"/>
        <v>-6.167559393</v>
      </c>
      <c r="DX432" s="54">
        <f t="shared" si="6275"/>
        <v>-6.042962233</v>
      </c>
      <c r="DY432" s="54">
        <f t="shared" si="6275"/>
        <v>-7.787322466</v>
      </c>
      <c r="DZ432" s="50">
        <f t="shared" si="37"/>
        <v>-74.75829567</v>
      </c>
      <c r="EA432" s="54">
        <f t="shared" ref="EA432:EL432" si="6276">EA376+EA404+EA348</f>
        <v>-4.849997331</v>
      </c>
      <c r="EB432" s="54">
        <f t="shared" si="6276"/>
        <v>-5.551970629</v>
      </c>
      <c r="EC432" s="54">
        <f t="shared" si="6276"/>
        <v>-5.934865155</v>
      </c>
      <c r="ED432" s="54">
        <f t="shared" si="6276"/>
        <v>-5.934865155</v>
      </c>
      <c r="EE432" s="54">
        <f t="shared" si="6276"/>
        <v>-6.062496664</v>
      </c>
      <c r="EF432" s="54">
        <f t="shared" si="6276"/>
        <v>-6.44539119</v>
      </c>
      <c r="EG432" s="54">
        <f t="shared" si="6276"/>
        <v>-7.402627505</v>
      </c>
      <c r="EH432" s="54">
        <f t="shared" si="6276"/>
        <v>-7.211180242</v>
      </c>
      <c r="EI432" s="54">
        <f t="shared" si="6276"/>
        <v>-6.700654207</v>
      </c>
      <c r="EJ432" s="54">
        <f t="shared" si="6276"/>
        <v>-6.317759681</v>
      </c>
      <c r="EK432" s="54">
        <f t="shared" si="6276"/>
        <v>-6.190128172</v>
      </c>
      <c r="EL432" s="54">
        <f t="shared" si="6276"/>
        <v>-7.976969294</v>
      </c>
      <c r="EM432" s="50">
        <f t="shared" si="39"/>
        <v>-76.57890523</v>
      </c>
      <c r="EN432" s="54">
        <f t="shared" ref="EN432:EY432" si="6277">EN376+EN404+EN348</f>
        <v>-4.184368756</v>
      </c>
      <c r="EO432" s="54">
        <f t="shared" si="6277"/>
        <v>-4.790001076</v>
      </c>
      <c r="EP432" s="54">
        <f t="shared" si="6277"/>
        <v>-5.120345978</v>
      </c>
      <c r="EQ432" s="54">
        <f t="shared" si="6277"/>
        <v>-5.120345978</v>
      </c>
      <c r="ER432" s="54">
        <f t="shared" si="6277"/>
        <v>-5.230460945</v>
      </c>
      <c r="ES432" s="54">
        <f t="shared" si="6277"/>
        <v>-5.560805847</v>
      </c>
      <c r="ET432" s="54">
        <f t="shared" si="6277"/>
        <v>-6.386668101</v>
      </c>
      <c r="EU432" s="54">
        <f t="shared" si="6277"/>
        <v>-6.22149565</v>
      </c>
      <c r="EV432" s="54">
        <f t="shared" si="6277"/>
        <v>-5.781035781</v>
      </c>
      <c r="EW432" s="54">
        <f t="shared" si="6277"/>
        <v>-5.45069088</v>
      </c>
      <c r="EX432" s="54">
        <f t="shared" si="6277"/>
        <v>-5.340575912</v>
      </c>
      <c r="EY432" s="54">
        <f t="shared" si="6277"/>
        <v>-6.882185454</v>
      </c>
      <c r="EZ432" s="51">
        <f t="shared" si="41"/>
        <v>-66.06898036</v>
      </c>
      <c r="FA432" s="54">
        <f t="shared" ref="FA432:FL432" si="6278">FA376+FA404+FA348</f>
        <v>-2.566812987</v>
      </c>
      <c r="FB432" s="54">
        <f t="shared" si="6278"/>
        <v>-2.938325393</v>
      </c>
      <c r="FC432" s="54">
        <f t="shared" si="6278"/>
        <v>-3.140968523</v>
      </c>
      <c r="FD432" s="54">
        <f t="shared" si="6278"/>
        <v>-3.140968523</v>
      </c>
      <c r="FE432" s="54">
        <f t="shared" si="6278"/>
        <v>-3.208516233</v>
      </c>
      <c r="FF432" s="54">
        <f t="shared" si="6278"/>
        <v>-3.411159364</v>
      </c>
      <c r="FG432" s="54">
        <f t="shared" si="6278"/>
        <v>-3.91776719</v>
      </c>
      <c r="FH432" s="54">
        <f t="shared" si="6278"/>
        <v>-3.816445625</v>
      </c>
      <c r="FI432" s="54">
        <f t="shared" si="6278"/>
        <v>-3.546254784</v>
      </c>
      <c r="FJ432" s="54">
        <f t="shared" si="6278"/>
        <v>-3.343611654</v>
      </c>
      <c r="FK432" s="54">
        <f t="shared" si="6278"/>
        <v>-3.276063943</v>
      </c>
      <c r="FL432" s="54">
        <f t="shared" si="6278"/>
        <v>-4.221731886</v>
      </c>
      <c r="FM432" s="51">
        <f t="shared" si="43"/>
        <v>-40.5286261</v>
      </c>
      <c r="FN432" s="2"/>
      <c r="FO432" s="2"/>
      <c r="FP432" s="10">
        <f t="shared" ref="FP432:GA432" si="6279">FP376+FP404+FP348</f>
        <v>144.243018</v>
      </c>
      <c r="FQ432" s="10">
        <f t="shared" si="6279"/>
        <v>165.1202969</v>
      </c>
      <c r="FR432" s="10">
        <f t="shared" si="6279"/>
        <v>176.5079036</v>
      </c>
      <c r="FS432" s="10">
        <f t="shared" si="6279"/>
        <v>176.5079036</v>
      </c>
      <c r="FT432" s="10">
        <f t="shared" si="6279"/>
        <v>180.3037725</v>
      </c>
      <c r="FU432" s="10">
        <f t="shared" si="6279"/>
        <v>191.6913792</v>
      </c>
      <c r="FV432" s="10">
        <f t="shared" si="6279"/>
        <v>220.1603959</v>
      </c>
      <c r="FW432" s="10">
        <f t="shared" si="6279"/>
        <v>214.4665925</v>
      </c>
      <c r="FX432" s="10">
        <f t="shared" si="6279"/>
        <v>199.283117</v>
      </c>
      <c r="FY432" s="10">
        <f t="shared" si="6279"/>
        <v>187.8955103</v>
      </c>
      <c r="FZ432" s="10">
        <f t="shared" si="6279"/>
        <v>184.0996414</v>
      </c>
      <c r="GA432" s="10">
        <f t="shared" si="6279"/>
        <v>237.2418059</v>
      </c>
      <c r="GB432" s="52">
        <f t="shared" si="45"/>
        <v>2277.521337</v>
      </c>
      <c r="GC432" s="10">
        <f t="shared" ref="GC432:GN432" si="6280">GC376+GC404+GC348</f>
        <v>126.155291</v>
      </c>
      <c r="GD432" s="10">
        <f t="shared" si="6280"/>
        <v>144.4146095</v>
      </c>
      <c r="GE432" s="10">
        <f t="shared" si="6280"/>
        <v>154.3742377</v>
      </c>
      <c r="GF432" s="10">
        <f t="shared" si="6280"/>
        <v>154.3742377</v>
      </c>
      <c r="GG432" s="10">
        <f t="shared" si="6280"/>
        <v>157.6941138</v>
      </c>
      <c r="GH432" s="10">
        <f t="shared" si="6280"/>
        <v>167.653742</v>
      </c>
      <c r="GI432" s="10">
        <f t="shared" si="6280"/>
        <v>192.5528126</v>
      </c>
      <c r="GJ432" s="10">
        <f t="shared" si="6280"/>
        <v>187.5729985</v>
      </c>
      <c r="GK432" s="10">
        <f t="shared" si="6280"/>
        <v>174.2934942</v>
      </c>
      <c r="GL432" s="10">
        <f t="shared" si="6280"/>
        <v>164.3338659</v>
      </c>
      <c r="GM432" s="10">
        <f t="shared" si="6280"/>
        <v>161.0139899</v>
      </c>
      <c r="GN432" s="10">
        <f t="shared" si="6280"/>
        <v>207.492255</v>
      </c>
      <c r="GO432" s="52">
        <f t="shared" si="47"/>
        <v>1991.925648</v>
      </c>
      <c r="GP432" s="63">
        <f t="shared" ref="GP432:HA432" si="6281">GP376+GP404+GP348</f>
        <v>151.0308286</v>
      </c>
      <c r="GQ432" s="63">
        <f t="shared" si="6281"/>
        <v>172.8905538</v>
      </c>
      <c r="GR432" s="63">
        <f t="shared" si="6281"/>
        <v>184.8140403</v>
      </c>
      <c r="GS432" s="63">
        <f t="shared" si="6281"/>
        <v>184.8140403</v>
      </c>
      <c r="GT432" s="63">
        <f t="shared" si="6281"/>
        <v>188.7885358</v>
      </c>
      <c r="GU432" s="63">
        <f t="shared" si="6281"/>
        <v>196.4507746</v>
      </c>
      <c r="GV432" s="63">
        <f t="shared" si="6281"/>
        <v>225.6266322</v>
      </c>
      <c r="GW432" s="63">
        <f t="shared" si="6281"/>
        <v>219.7914607</v>
      </c>
      <c r="GX432" s="63">
        <f t="shared" si="6281"/>
        <v>204.2310033</v>
      </c>
      <c r="GY432" s="63">
        <f t="shared" si="6281"/>
        <v>192.5606602</v>
      </c>
      <c r="GZ432" s="63">
        <f t="shared" si="6281"/>
        <v>188.6705459</v>
      </c>
      <c r="HA432" s="63">
        <f t="shared" si="6281"/>
        <v>243.1321468</v>
      </c>
      <c r="HB432" s="52">
        <f t="shared" si="49"/>
        <v>2352.801222</v>
      </c>
      <c r="HC432" s="63">
        <f t="shared" ref="HC432:HN432" si="6282">HC376+HC404+HC348</f>
        <v>189.2694048</v>
      </c>
      <c r="HD432" s="63">
        <f t="shared" si="6282"/>
        <v>216.6636608</v>
      </c>
      <c r="HE432" s="63">
        <f t="shared" si="6282"/>
        <v>231.6059822</v>
      </c>
      <c r="HF432" s="63">
        <f t="shared" si="6282"/>
        <v>231.6059822</v>
      </c>
      <c r="HG432" s="63">
        <f t="shared" si="6282"/>
        <v>236.586756</v>
      </c>
      <c r="HH432" s="63">
        <f t="shared" si="6282"/>
        <v>251.5290774</v>
      </c>
      <c r="HI432" s="63">
        <f t="shared" si="6282"/>
        <v>288.884881</v>
      </c>
      <c r="HJ432" s="63">
        <f t="shared" si="6282"/>
        <v>281.4137203</v>
      </c>
      <c r="HK432" s="63">
        <f t="shared" si="6282"/>
        <v>261.4906251</v>
      </c>
      <c r="HL432" s="63">
        <f t="shared" si="6282"/>
        <v>246.5483036</v>
      </c>
      <c r="HM432" s="63">
        <f t="shared" si="6282"/>
        <v>241.5675298</v>
      </c>
      <c r="HN432" s="63">
        <f t="shared" si="6282"/>
        <v>311.2983632</v>
      </c>
      <c r="HO432" s="52">
        <f t="shared" si="51"/>
        <v>2988.464287</v>
      </c>
      <c r="HP432" s="63">
        <f t="shared" ref="HP432:IA432" si="6283">HP376+HP404+HP348</f>
        <v>257.6375</v>
      </c>
      <c r="HQ432" s="63">
        <f t="shared" si="6283"/>
        <v>294.9271382</v>
      </c>
      <c r="HR432" s="63">
        <f t="shared" si="6283"/>
        <v>315.2669408</v>
      </c>
      <c r="HS432" s="63">
        <f t="shared" si="6283"/>
        <v>315.2669408</v>
      </c>
      <c r="HT432" s="63">
        <f t="shared" si="6283"/>
        <v>322.046875</v>
      </c>
      <c r="HU432" s="63">
        <f t="shared" si="6283"/>
        <v>342.3866776</v>
      </c>
      <c r="HV432" s="63">
        <f t="shared" si="6283"/>
        <v>393.2361842</v>
      </c>
      <c r="HW432" s="63">
        <f t="shared" si="6283"/>
        <v>383.0662829</v>
      </c>
      <c r="HX432" s="63">
        <f t="shared" si="6283"/>
        <v>355.9465461</v>
      </c>
      <c r="HY432" s="63">
        <f t="shared" si="6283"/>
        <v>335.6067434</v>
      </c>
      <c r="HZ432" s="63">
        <f t="shared" si="6283"/>
        <v>328.8268092</v>
      </c>
      <c r="IA432" s="63">
        <f t="shared" si="6283"/>
        <v>423.7458882</v>
      </c>
      <c r="IB432" s="52">
        <f t="shared" si="53"/>
        <v>4067.960526</v>
      </c>
      <c r="IC432" s="63">
        <f t="shared" ref="IC432:IN432" si="6284">IC376+IC404+IC348</f>
        <v>339.3863062</v>
      </c>
      <c r="ID432" s="63">
        <f t="shared" si="6284"/>
        <v>388.5080084</v>
      </c>
      <c r="IE432" s="63">
        <f t="shared" si="6284"/>
        <v>415.3016642</v>
      </c>
      <c r="IF432" s="63">
        <f t="shared" si="6284"/>
        <v>415.3016642</v>
      </c>
      <c r="IG432" s="63">
        <f t="shared" si="6284"/>
        <v>424.2328828</v>
      </c>
      <c r="IH432" s="63">
        <f t="shared" si="6284"/>
        <v>451.0265385</v>
      </c>
      <c r="II432" s="63">
        <f t="shared" si="6284"/>
        <v>518.0106779</v>
      </c>
      <c r="IJ432" s="63">
        <f t="shared" si="6284"/>
        <v>504.61385</v>
      </c>
      <c r="IK432" s="63">
        <f t="shared" si="6284"/>
        <v>468.8889757</v>
      </c>
      <c r="IL432" s="63">
        <f t="shared" si="6284"/>
        <v>442.0953199</v>
      </c>
      <c r="IM432" s="63">
        <f t="shared" si="6284"/>
        <v>433.1641013</v>
      </c>
      <c r="IN432" s="63">
        <f t="shared" si="6284"/>
        <v>558.2011615</v>
      </c>
      <c r="IO432" s="52">
        <f t="shared" si="55"/>
        <v>5358.731151</v>
      </c>
      <c r="IP432" s="63">
        <f t="shared" ref="IP432:JA432" si="6285">IP376+IP404+IP348</f>
        <v>467.4530383</v>
      </c>
      <c r="IQ432" s="63">
        <f t="shared" si="6285"/>
        <v>535.1107149</v>
      </c>
      <c r="IR432" s="63">
        <f t="shared" si="6285"/>
        <v>572.0149021</v>
      </c>
      <c r="IS432" s="63">
        <f t="shared" si="6285"/>
        <v>572.0149021</v>
      </c>
      <c r="IT432" s="63">
        <f t="shared" si="6285"/>
        <v>584.3162979</v>
      </c>
      <c r="IU432" s="63">
        <f t="shared" si="6285"/>
        <v>621.2204851</v>
      </c>
      <c r="IV432" s="63">
        <f t="shared" si="6285"/>
        <v>713.4809532</v>
      </c>
      <c r="IW432" s="63">
        <f t="shared" si="6285"/>
        <v>695.0288596</v>
      </c>
      <c r="IX432" s="63">
        <f t="shared" si="6285"/>
        <v>645.8232766</v>
      </c>
      <c r="IY432" s="63">
        <f t="shared" si="6285"/>
        <v>608.9190894</v>
      </c>
      <c r="IZ432" s="63">
        <f t="shared" si="6285"/>
        <v>596.6176936</v>
      </c>
      <c r="JA432" s="63">
        <f t="shared" si="6285"/>
        <v>768.837234</v>
      </c>
      <c r="JB432" s="52">
        <f t="shared" si="57"/>
        <v>7380.837447</v>
      </c>
      <c r="JC432" s="2"/>
      <c r="JD432" s="2"/>
      <c r="JE432" s="19">
        <f t="shared" si="58"/>
        <v>0</v>
      </c>
      <c r="JF432" s="19">
        <f t="shared" si="59"/>
        <v>0</v>
      </c>
      <c r="JG432" s="48">
        <f t="shared" si="60"/>
        <v>0</v>
      </c>
      <c r="JH432" s="48">
        <f t="shared" si="61"/>
        <v>0</v>
      </c>
      <c r="JI432" s="48">
        <f t="shared" si="62"/>
        <v>0</v>
      </c>
      <c r="JJ432" s="48">
        <f t="shared" si="63"/>
        <v>0</v>
      </c>
      <c r="JK432" s="48">
        <f t="shared" si="64"/>
        <v>0</v>
      </c>
    </row>
    <row r="433" ht="19.5" customHeight="1" outlineLevel="1">
      <c r="A433" s="2"/>
      <c r="B433" s="13" t="s">
        <v>24</v>
      </c>
      <c r="C433" s="10">
        <f t="shared" ref="C433:N433" si="6286">C377+C405+C349</f>
        <v>175.4415859</v>
      </c>
      <c r="D433" s="10">
        <f t="shared" si="6286"/>
        <v>191.6006793</v>
      </c>
      <c r="E433" s="10">
        <f t="shared" si="6286"/>
        <v>219.3019823</v>
      </c>
      <c r="F433" s="10">
        <f t="shared" si="6286"/>
        <v>214.6850985</v>
      </c>
      <c r="G433" s="10">
        <f t="shared" si="6286"/>
        <v>219.3019823</v>
      </c>
      <c r="H433" s="10">
        <f t="shared" si="6286"/>
        <v>233.1526338</v>
      </c>
      <c r="I433" s="10">
        <f t="shared" si="6286"/>
        <v>267.7792626</v>
      </c>
      <c r="J433" s="10">
        <f t="shared" si="6286"/>
        <v>260.8539369</v>
      </c>
      <c r="K433" s="10">
        <f t="shared" si="6286"/>
        <v>242.3864015</v>
      </c>
      <c r="L433" s="10">
        <f t="shared" si="6286"/>
        <v>228.53575</v>
      </c>
      <c r="M433" s="10">
        <f t="shared" si="6286"/>
        <v>228.53575</v>
      </c>
      <c r="N433" s="10">
        <f t="shared" si="6286"/>
        <v>288.5552399</v>
      </c>
      <c r="O433" s="10">
        <f t="shared" si="21"/>
        <v>2770.130303</v>
      </c>
      <c r="P433" s="10">
        <f t="shared" ref="P433:AA433" si="6287">P377+P405+P349</f>
        <v>189.2435428</v>
      </c>
      <c r="Q433" s="10">
        <f t="shared" si="6287"/>
        <v>206.6738691</v>
      </c>
      <c r="R433" s="10">
        <f t="shared" si="6287"/>
        <v>236.5544285</v>
      </c>
      <c r="S433" s="10">
        <f t="shared" si="6287"/>
        <v>231.5743353</v>
      </c>
      <c r="T433" s="10">
        <f t="shared" si="6287"/>
        <v>236.5544285</v>
      </c>
      <c r="U433" s="10">
        <f t="shared" si="6287"/>
        <v>251.4947082</v>
      </c>
      <c r="V433" s="10">
        <f t="shared" si="6287"/>
        <v>288.8454075</v>
      </c>
      <c r="W433" s="10">
        <f t="shared" si="6287"/>
        <v>281.3752676</v>
      </c>
      <c r="X433" s="10">
        <f t="shared" si="6287"/>
        <v>261.4548947</v>
      </c>
      <c r="Y433" s="10">
        <f t="shared" si="6287"/>
        <v>246.514615</v>
      </c>
      <c r="Z433" s="10">
        <f t="shared" si="6287"/>
        <v>246.514615</v>
      </c>
      <c r="AA433" s="10">
        <f t="shared" si="6287"/>
        <v>311.255827</v>
      </c>
      <c r="AB433" s="10">
        <f t="shared" si="23"/>
        <v>2988.055939</v>
      </c>
      <c r="AC433" s="10">
        <f t="shared" ref="AC433:AN433" si="6288">AC377+AC405+AC349</f>
        <v>305.4731825</v>
      </c>
      <c r="AD433" s="10">
        <f t="shared" si="6288"/>
        <v>333.6088704</v>
      </c>
      <c r="AE433" s="10">
        <f t="shared" si="6288"/>
        <v>381.8414781</v>
      </c>
      <c r="AF433" s="10">
        <f t="shared" si="6288"/>
        <v>373.8027102</v>
      </c>
      <c r="AG433" s="10">
        <f t="shared" si="6288"/>
        <v>381.8414781</v>
      </c>
      <c r="AH433" s="10">
        <f t="shared" si="6288"/>
        <v>405.957782</v>
      </c>
      <c r="AI433" s="10">
        <f t="shared" si="6288"/>
        <v>466.2485417</v>
      </c>
      <c r="AJ433" s="10">
        <f t="shared" si="6288"/>
        <v>454.1903898</v>
      </c>
      <c r="AK433" s="10">
        <f t="shared" si="6288"/>
        <v>422.0353179</v>
      </c>
      <c r="AL433" s="10">
        <f t="shared" si="6288"/>
        <v>397.919014</v>
      </c>
      <c r="AM433" s="10">
        <f t="shared" si="6288"/>
        <v>397.919014</v>
      </c>
      <c r="AN433" s="10">
        <f t="shared" si="6288"/>
        <v>502.4229975</v>
      </c>
      <c r="AO433" s="10">
        <f t="shared" si="25"/>
        <v>4823.260776</v>
      </c>
      <c r="AP433" s="10">
        <f t="shared" ref="AP433:BA433" si="6289">AP377+AP405+AP349</f>
        <v>353.405112</v>
      </c>
      <c r="AQ433" s="10">
        <f t="shared" si="6289"/>
        <v>385.9555828</v>
      </c>
      <c r="AR433" s="10">
        <f t="shared" si="6289"/>
        <v>441.75639</v>
      </c>
      <c r="AS433" s="10">
        <f t="shared" si="6289"/>
        <v>432.4562555</v>
      </c>
      <c r="AT433" s="10">
        <f t="shared" si="6289"/>
        <v>441.75639</v>
      </c>
      <c r="AU433" s="10">
        <f t="shared" si="6289"/>
        <v>469.6567936</v>
      </c>
      <c r="AV433" s="10">
        <f t="shared" si="6289"/>
        <v>539.4078025</v>
      </c>
      <c r="AW433" s="10">
        <f t="shared" si="6289"/>
        <v>525.4576007</v>
      </c>
      <c r="AX433" s="10">
        <f t="shared" si="6289"/>
        <v>488.2570626</v>
      </c>
      <c r="AY433" s="10">
        <f t="shared" si="6289"/>
        <v>460.356659</v>
      </c>
      <c r="AZ433" s="10">
        <f t="shared" si="6289"/>
        <v>460.356659</v>
      </c>
      <c r="BA433" s="10">
        <f t="shared" si="6289"/>
        <v>581.2584079</v>
      </c>
      <c r="BB433" s="10">
        <f t="shared" si="27"/>
        <v>5580.080716</v>
      </c>
      <c r="BC433" s="10">
        <f t="shared" ref="BC433:BN433" si="6290">BC377+BC405+BC349</f>
        <v>434.7388583</v>
      </c>
      <c r="BD433" s="10">
        <f t="shared" si="6290"/>
        <v>474.7805953</v>
      </c>
      <c r="BE433" s="10">
        <f t="shared" si="6290"/>
        <v>543.4235729</v>
      </c>
      <c r="BF433" s="10">
        <f t="shared" si="6290"/>
        <v>531.9830766</v>
      </c>
      <c r="BG433" s="10">
        <f t="shared" si="6290"/>
        <v>543.4235729</v>
      </c>
      <c r="BH433" s="10">
        <f t="shared" si="6290"/>
        <v>577.7450617</v>
      </c>
      <c r="BI433" s="10">
        <f t="shared" si="6290"/>
        <v>663.5487838</v>
      </c>
      <c r="BJ433" s="10">
        <f t="shared" si="6290"/>
        <v>646.3880394</v>
      </c>
      <c r="BK433" s="10">
        <f t="shared" si="6290"/>
        <v>600.6260543</v>
      </c>
      <c r="BL433" s="10">
        <f t="shared" si="6290"/>
        <v>566.3045655</v>
      </c>
      <c r="BM433" s="10">
        <f t="shared" si="6290"/>
        <v>566.3045655</v>
      </c>
      <c r="BN433" s="10">
        <f t="shared" si="6290"/>
        <v>715.031017</v>
      </c>
      <c r="BO433" s="10">
        <f t="shared" si="29"/>
        <v>6864.297763</v>
      </c>
      <c r="BP433" s="10">
        <f t="shared" ref="BP433:CA433" si="6291">BP377+BP405+BP349</f>
        <v>532.4361992</v>
      </c>
      <c r="BQ433" s="10">
        <f t="shared" si="6291"/>
        <v>581.4763754</v>
      </c>
      <c r="BR433" s="10">
        <f t="shared" si="6291"/>
        <v>665.545249</v>
      </c>
      <c r="BS433" s="10">
        <f t="shared" si="6291"/>
        <v>651.5337701</v>
      </c>
      <c r="BT433" s="10">
        <f t="shared" si="6291"/>
        <v>665.545249</v>
      </c>
      <c r="BU433" s="10">
        <f t="shared" si="6291"/>
        <v>707.5796858</v>
      </c>
      <c r="BV433" s="10">
        <f t="shared" si="6291"/>
        <v>812.6657777</v>
      </c>
      <c r="BW433" s="10">
        <f t="shared" si="6291"/>
        <v>791.6485593</v>
      </c>
      <c r="BX433" s="10">
        <f t="shared" si="6291"/>
        <v>735.6026436</v>
      </c>
      <c r="BY433" s="10">
        <f t="shared" si="6291"/>
        <v>693.5682068</v>
      </c>
      <c r="BZ433" s="10">
        <f t="shared" si="6291"/>
        <v>693.5682068</v>
      </c>
      <c r="CA433" s="10">
        <f t="shared" si="6291"/>
        <v>875.7174329</v>
      </c>
      <c r="CB433" s="10">
        <f t="shared" si="31"/>
        <v>8406.887356</v>
      </c>
      <c r="CC433" s="10">
        <f t="shared" ref="CC433:CN433" si="6292">CC377+CC405+CC349</f>
        <v>692.4457702</v>
      </c>
      <c r="CD433" s="10">
        <f t="shared" si="6292"/>
        <v>756.2236701</v>
      </c>
      <c r="CE433" s="10">
        <f t="shared" si="6292"/>
        <v>865.5572128</v>
      </c>
      <c r="CF433" s="10">
        <f t="shared" si="6292"/>
        <v>847.3349557</v>
      </c>
      <c r="CG433" s="10">
        <f t="shared" si="6292"/>
        <v>865.5572128</v>
      </c>
      <c r="CH433" s="10">
        <f t="shared" si="6292"/>
        <v>920.2239841</v>
      </c>
      <c r="CI433" s="10">
        <f t="shared" si="6292"/>
        <v>1056.890912</v>
      </c>
      <c r="CJ433" s="10">
        <f t="shared" si="6292"/>
        <v>1029.557527</v>
      </c>
      <c r="CK433" s="10">
        <f t="shared" si="6292"/>
        <v>956.6684984</v>
      </c>
      <c r="CL433" s="10">
        <f t="shared" si="6292"/>
        <v>902.001727</v>
      </c>
      <c r="CM433" s="10">
        <f t="shared" si="6292"/>
        <v>902.001727</v>
      </c>
      <c r="CN433" s="10">
        <f t="shared" si="6292"/>
        <v>1138.891069</v>
      </c>
      <c r="CO433" s="10">
        <f t="shared" si="33"/>
        <v>10933.35427</v>
      </c>
      <c r="CP433" s="2"/>
      <c r="CQ433" s="2"/>
      <c r="CR433" s="48">
        <f>O433-'ОПУ БС'!C433</f>
        <v>0</v>
      </c>
      <c r="CS433" s="48">
        <f>AB433-'ОПУ БС'!D433</f>
        <v>0</v>
      </c>
      <c r="CT433" s="48">
        <f>AO433-'ОПУ БС'!E433</f>
        <v>0</v>
      </c>
      <c r="CU433" s="48">
        <f>BB433-'ОПУ БС'!F433</f>
        <v>0</v>
      </c>
      <c r="CV433" s="48">
        <f>BO433-'ОПУ БС'!G433</f>
        <v>0</v>
      </c>
      <c r="CW433" s="48">
        <f>CB433-'ОПУ БС'!H433</f>
        <v>0</v>
      </c>
      <c r="CX433" s="48">
        <f>CO433-'ОПУ БС'!I433</f>
        <v>0</v>
      </c>
      <c r="CY433" s="2"/>
      <c r="CZ433" s="2"/>
      <c r="DA433" s="54">
        <f t="shared" ref="DA433:DL433" si="6293">DA377+DA405+DA349</f>
        <v>0</v>
      </c>
      <c r="DB433" s="54">
        <f t="shared" si="6293"/>
        <v>0</v>
      </c>
      <c r="DC433" s="54">
        <f t="shared" si="6293"/>
        <v>0</v>
      </c>
      <c r="DD433" s="54">
        <f t="shared" si="6293"/>
        <v>0</v>
      </c>
      <c r="DE433" s="54">
        <f t="shared" si="6293"/>
        <v>0</v>
      </c>
      <c r="DF433" s="54">
        <f t="shared" si="6293"/>
        <v>-6.346363312</v>
      </c>
      <c r="DG433" s="54">
        <f t="shared" si="6293"/>
        <v>-7.288892517</v>
      </c>
      <c r="DH433" s="54">
        <f t="shared" si="6293"/>
        <v>-7.100386676</v>
      </c>
      <c r="DI433" s="54">
        <f t="shared" si="6293"/>
        <v>-6.597704433</v>
      </c>
      <c r="DJ433" s="54">
        <f t="shared" si="6293"/>
        <v>-6.220692751</v>
      </c>
      <c r="DK433" s="54">
        <f t="shared" si="6293"/>
        <v>-6.220692751</v>
      </c>
      <c r="DL433" s="54">
        <f t="shared" si="6293"/>
        <v>-7.85441004</v>
      </c>
      <c r="DM433" s="55">
        <f t="shared" si="35"/>
        <v>-47.62914248</v>
      </c>
      <c r="DN433" s="54">
        <f t="shared" ref="DN433:DY433" si="6294">DN377+DN405+DN349</f>
        <v>-6.451197254</v>
      </c>
      <c r="DO433" s="54">
        <f t="shared" si="6294"/>
        <v>-7.045386475</v>
      </c>
      <c r="DP433" s="54">
        <f t="shared" si="6294"/>
        <v>-8.063996567</v>
      </c>
      <c r="DQ433" s="54">
        <f t="shared" si="6294"/>
        <v>-7.894228218</v>
      </c>
      <c r="DR433" s="54">
        <f t="shared" si="6294"/>
        <v>-8.063996567</v>
      </c>
      <c r="DS433" s="54">
        <f t="shared" si="6294"/>
        <v>-8.573301614</v>
      </c>
      <c r="DT433" s="54">
        <f t="shared" si="6294"/>
        <v>-9.846564229</v>
      </c>
      <c r="DU433" s="54">
        <f t="shared" si="6294"/>
        <v>-9.591911706</v>
      </c>
      <c r="DV433" s="54">
        <f t="shared" si="6294"/>
        <v>-8.912838311</v>
      </c>
      <c r="DW433" s="54">
        <f t="shared" si="6294"/>
        <v>-8.403533265</v>
      </c>
      <c r="DX433" s="54">
        <f t="shared" si="6294"/>
        <v>-8.403533265</v>
      </c>
      <c r="DY433" s="54">
        <f t="shared" si="6294"/>
        <v>-10.6105218</v>
      </c>
      <c r="DZ433" s="50">
        <f t="shared" si="37"/>
        <v>-101.8610093</v>
      </c>
      <c r="EA433" s="54">
        <f t="shared" ref="EA433:EL433" si="6295">EA377+EA405+EA349</f>
        <v>-6.23359909</v>
      </c>
      <c r="EB433" s="54">
        <f t="shared" si="6295"/>
        <v>-6.807746374</v>
      </c>
      <c r="EC433" s="54">
        <f t="shared" si="6295"/>
        <v>-7.791998862</v>
      </c>
      <c r="ED433" s="54">
        <f t="shared" si="6295"/>
        <v>-7.627956781</v>
      </c>
      <c r="EE433" s="54">
        <f t="shared" si="6295"/>
        <v>-7.791998862</v>
      </c>
      <c r="EF433" s="54">
        <f t="shared" si="6295"/>
        <v>-8.284125106</v>
      </c>
      <c r="EG433" s="54">
        <f t="shared" si="6295"/>
        <v>-9.514440716</v>
      </c>
      <c r="EH433" s="54">
        <f t="shared" si="6295"/>
        <v>-9.268377594</v>
      </c>
      <c r="EI433" s="54">
        <f t="shared" si="6295"/>
        <v>-8.612209268</v>
      </c>
      <c r="EJ433" s="54">
        <f t="shared" si="6295"/>
        <v>-8.120083025</v>
      </c>
      <c r="EK433" s="54">
        <f t="shared" si="6295"/>
        <v>-8.120083025</v>
      </c>
      <c r="EL433" s="54">
        <f t="shared" si="6295"/>
        <v>-10.25263008</v>
      </c>
      <c r="EM433" s="50">
        <f t="shared" si="39"/>
        <v>-98.42524878</v>
      </c>
      <c r="EN433" s="54">
        <f t="shared" ref="EN433:EY433" si="6296">EN377+EN405+EN349</f>
        <v>-5.196739533</v>
      </c>
      <c r="EO433" s="54">
        <f t="shared" si="6296"/>
        <v>-5.675386596</v>
      </c>
      <c r="EP433" s="54">
        <f t="shared" si="6296"/>
        <v>-6.495924417</v>
      </c>
      <c r="EQ433" s="54">
        <f t="shared" si="6296"/>
        <v>-6.359168113</v>
      </c>
      <c r="ER433" s="54">
        <f t="shared" si="6296"/>
        <v>-6.495924417</v>
      </c>
      <c r="ES433" s="54">
        <f t="shared" si="6296"/>
        <v>-6.906193327</v>
      </c>
      <c r="ET433" s="54">
        <f t="shared" si="6296"/>
        <v>-7.931865604</v>
      </c>
      <c r="EU433" s="54">
        <f t="shared" si="6296"/>
        <v>-7.726731148</v>
      </c>
      <c r="EV433" s="54">
        <f t="shared" si="6296"/>
        <v>-7.179705934</v>
      </c>
      <c r="EW433" s="54">
        <f t="shared" si="6296"/>
        <v>-6.769437024</v>
      </c>
      <c r="EX433" s="54">
        <f t="shared" si="6296"/>
        <v>-6.769437024</v>
      </c>
      <c r="EY433" s="54">
        <f t="shared" si="6296"/>
        <v>-8.547268969</v>
      </c>
      <c r="EZ433" s="51">
        <f t="shared" si="41"/>
        <v>-82.05378211</v>
      </c>
      <c r="FA433" s="54">
        <f t="shared" ref="FA433:FL433" si="6297">FA377+FA405+FA349</f>
        <v>-3.160729423</v>
      </c>
      <c r="FB433" s="54">
        <f t="shared" si="6297"/>
        <v>-3.451849238</v>
      </c>
      <c r="FC433" s="54">
        <f t="shared" si="6297"/>
        <v>-3.950911778</v>
      </c>
      <c r="FD433" s="54">
        <f t="shared" si="6297"/>
        <v>-3.867734688</v>
      </c>
      <c r="FE433" s="54">
        <f t="shared" si="6297"/>
        <v>-3.950911778</v>
      </c>
      <c r="FF433" s="54">
        <f t="shared" si="6297"/>
        <v>-4.200443049</v>
      </c>
      <c r="FG433" s="54">
        <f t="shared" si="6297"/>
        <v>-4.824271224</v>
      </c>
      <c r="FH433" s="54">
        <f t="shared" si="6297"/>
        <v>-4.699505589</v>
      </c>
      <c r="FI433" s="54">
        <f t="shared" si="6297"/>
        <v>-4.366797229</v>
      </c>
      <c r="FJ433" s="54">
        <f t="shared" si="6297"/>
        <v>-4.117265959</v>
      </c>
      <c r="FK433" s="54">
        <f t="shared" si="6297"/>
        <v>-4.117265959</v>
      </c>
      <c r="FL433" s="54">
        <f t="shared" si="6297"/>
        <v>-5.19856813</v>
      </c>
      <c r="FM433" s="51">
        <f t="shared" si="43"/>
        <v>-49.90625404</v>
      </c>
      <c r="FN433" s="2"/>
      <c r="FO433" s="2"/>
      <c r="FP433" s="10">
        <f t="shared" ref="FP433:GA433" si="6298">FP377+FP405+FP349</f>
        <v>175.4415859</v>
      </c>
      <c r="FQ433" s="10">
        <f t="shared" si="6298"/>
        <v>191.6006793</v>
      </c>
      <c r="FR433" s="10">
        <f t="shared" si="6298"/>
        <v>219.3019823</v>
      </c>
      <c r="FS433" s="10">
        <f t="shared" si="6298"/>
        <v>214.6850985</v>
      </c>
      <c r="FT433" s="10">
        <f t="shared" si="6298"/>
        <v>219.3019823</v>
      </c>
      <c r="FU433" s="10">
        <f t="shared" si="6298"/>
        <v>233.1526338</v>
      </c>
      <c r="FV433" s="10">
        <f t="shared" si="6298"/>
        <v>267.7792626</v>
      </c>
      <c r="FW433" s="10">
        <f t="shared" si="6298"/>
        <v>260.8539369</v>
      </c>
      <c r="FX433" s="10">
        <f t="shared" si="6298"/>
        <v>242.3864015</v>
      </c>
      <c r="FY433" s="10">
        <f t="shared" si="6298"/>
        <v>228.53575</v>
      </c>
      <c r="FZ433" s="10">
        <f t="shared" si="6298"/>
        <v>228.53575</v>
      </c>
      <c r="GA433" s="10">
        <f t="shared" si="6298"/>
        <v>288.5552399</v>
      </c>
      <c r="GB433" s="52">
        <f t="shared" si="45"/>
        <v>2770.130303</v>
      </c>
      <c r="GC433" s="10">
        <f t="shared" ref="GC433:GN433" si="6299">GC377+GC405+GC349</f>
        <v>189.2435428</v>
      </c>
      <c r="GD433" s="10">
        <f t="shared" si="6299"/>
        <v>206.6738691</v>
      </c>
      <c r="GE433" s="10">
        <f t="shared" si="6299"/>
        <v>236.5544285</v>
      </c>
      <c r="GF433" s="10">
        <f t="shared" si="6299"/>
        <v>231.5743353</v>
      </c>
      <c r="GG433" s="10">
        <f t="shared" si="6299"/>
        <v>236.5544285</v>
      </c>
      <c r="GH433" s="10">
        <f t="shared" si="6299"/>
        <v>251.4947082</v>
      </c>
      <c r="GI433" s="10">
        <f t="shared" si="6299"/>
        <v>288.8454075</v>
      </c>
      <c r="GJ433" s="10">
        <f t="shared" si="6299"/>
        <v>281.3752676</v>
      </c>
      <c r="GK433" s="10">
        <f t="shared" si="6299"/>
        <v>261.4548947</v>
      </c>
      <c r="GL433" s="10">
        <f t="shared" si="6299"/>
        <v>246.514615</v>
      </c>
      <c r="GM433" s="10">
        <f t="shared" si="6299"/>
        <v>246.514615</v>
      </c>
      <c r="GN433" s="10">
        <f t="shared" si="6299"/>
        <v>311.255827</v>
      </c>
      <c r="GO433" s="52">
        <f t="shared" si="47"/>
        <v>2988.055939</v>
      </c>
      <c r="GP433" s="63">
        <f t="shared" ref="GP433:HA433" si="6300">GP377+GP405+GP349</f>
        <v>305.4731825</v>
      </c>
      <c r="GQ433" s="63">
        <f t="shared" si="6300"/>
        <v>333.6088704</v>
      </c>
      <c r="GR433" s="63">
        <f t="shared" si="6300"/>
        <v>381.8414781</v>
      </c>
      <c r="GS433" s="63">
        <f t="shared" si="6300"/>
        <v>373.8027102</v>
      </c>
      <c r="GT433" s="63">
        <f t="shared" si="6300"/>
        <v>381.8414781</v>
      </c>
      <c r="GU433" s="63">
        <f t="shared" si="6300"/>
        <v>399.6114187</v>
      </c>
      <c r="GV433" s="63">
        <f t="shared" si="6300"/>
        <v>458.9596492</v>
      </c>
      <c r="GW433" s="63">
        <f t="shared" si="6300"/>
        <v>447.0900031</v>
      </c>
      <c r="GX433" s="63">
        <f t="shared" si="6300"/>
        <v>415.4376135</v>
      </c>
      <c r="GY433" s="63">
        <f t="shared" si="6300"/>
        <v>391.6983213</v>
      </c>
      <c r="GZ433" s="63">
        <f t="shared" si="6300"/>
        <v>391.6983213</v>
      </c>
      <c r="HA433" s="63">
        <f t="shared" si="6300"/>
        <v>494.5685875</v>
      </c>
      <c r="HB433" s="52">
        <f t="shared" si="49"/>
        <v>4775.631634</v>
      </c>
      <c r="HC433" s="63">
        <f t="shared" ref="HC433:HN433" si="6301">HC377+HC405+HC349</f>
        <v>346.9539147</v>
      </c>
      <c r="HD433" s="63">
        <f t="shared" si="6301"/>
        <v>378.9101964</v>
      </c>
      <c r="HE433" s="63">
        <f t="shared" si="6301"/>
        <v>433.6923934</v>
      </c>
      <c r="HF433" s="63">
        <f t="shared" si="6301"/>
        <v>424.5620272</v>
      </c>
      <c r="HG433" s="63">
        <f t="shared" si="6301"/>
        <v>433.6923934</v>
      </c>
      <c r="HH433" s="63">
        <f t="shared" si="6301"/>
        <v>461.0834919</v>
      </c>
      <c r="HI433" s="63">
        <f t="shared" si="6301"/>
        <v>529.5612383</v>
      </c>
      <c r="HJ433" s="63">
        <f t="shared" si="6301"/>
        <v>515.865689</v>
      </c>
      <c r="HK433" s="63">
        <f t="shared" si="6301"/>
        <v>479.3442243</v>
      </c>
      <c r="HL433" s="63">
        <f t="shared" si="6301"/>
        <v>451.9531258</v>
      </c>
      <c r="HM433" s="63">
        <f t="shared" si="6301"/>
        <v>451.9531258</v>
      </c>
      <c r="HN433" s="63">
        <f t="shared" si="6301"/>
        <v>570.6478861</v>
      </c>
      <c r="HO433" s="52">
        <f t="shared" si="51"/>
        <v>5478.219706</v>
      </c>
      <c r="HP433" s="63">
        <f t="shared" ref="HP433:IA433" si="6302">HP377+HP405+HP349</f>
        <v>428.5052592</v>
      </c>
      <c r="HQ433" s="63">
        <f t="shared" si="6302"/>
        <v>467.9728489</v>
      </c>
      <c r="HR433" s="63">
        <f t="shared" si="6302"/>
        <v>535.631574</v>
      </c>
      <c r="HS433" s="63">
        <f t="shared" si="6302"/>
        <v>524.3551199</v>
      </c>
      <c r="HT433" s="63">
        <f t="shared" si="6302"/>
        <v>535.631574</v>
      </c>
      <c r="HU433" s="63">
        <f t="shared" si="6302"/>
        <v>569.4609366</v>
      </c>
      <c r="HV433" s="63">
        <f t="shared" si="6302"/>
        <v>654.034343</v>
      </c>
      <c r="HW433" s="63">
        <f t="shared" si="6302"/>
        <v>637.1196618</v>
      </c>
      <c r="HX433" s="63">
        <f t="shared" si="6302"/>
        <v>592.013845</v>
      </c>
      <c r="HY433" s="63">
        <f t="shared" si="6302"/>
        <v>558.1844824</v>
      </c>
      <c r="HZ433" s="63">
        <f t="shared" si="6302"/>
        <v>558.1844824</v>
      </c>
      <c r="IA433" s="63">
        <f t="shared" si="6302"/>
        <v>704.7783869</v>
      </c>
      <c r="IB433" s="52">
        <f t="shared" si="53"/>
        <v>6765.872514</v>
      </c>
      <c r="IC433" s="63">
        <f t="shared" ref="IC433:IN433" si="6303">IC377+IC405+IC349</f>
        <v>527.2394596</v>
      </c>
      <c r="ID433" s="63">
        <f t="shared" si="6303"/>
        <v>575.8009888</v>
      </c>
      <c r="IE433" s="63">
        <f t="shared" si="6303"/>
        <v>659.0493246</v>
      </c>
      <c r="IF433" s="63">
        <f t="shared" si="6303"/>
        <v>645.1746019</v>
      </c>
      <c r="IG433" s="63">
        <f t="shared" si="6303"/>
        <v>659.0493246</v>
      </c>
      <c r="IH433" s="63">
        <f t="shared" si="6303"/>
        <v>700.6734924</v>
      </c>
      <c r="II433" s="63">
        <f t="shared" si="6303"/>
        <v>804.7339121</v>
      </c>
      <c r="IJ433" s="63">
        <f t="shared" si="6303"/>
        <v>783.9218282</v>
      </c>
      <c r="IK433" s="63">
        <f t="shared" si="6303"/>
        <v>728.4229377</v>
      </c>
      <c r="IL433" s="63">
        <f t="shared" si="6303"/>
        <v>686.7987698</v>
      </c>
      <c r="IM433" s="63">
        <f t="shared" si="6303"/>
        <v>686.7987698</v>
      </c>
      <c r="IN433" s="63">
        <f t="shared" si="6303"/>
        <v>867.1701639</v>
      </c>
      <c r="IO433" s="52">
        <f t="shared" si="55"/>
        <v>8324.833573</v>
      </c>
      <c r="IP433" s="63">
        <f t="shared" ref="IP433:JA433" si="6304">IP377+IP405+IP349</f>
        <v>689.2850408</v>
      </c>
      <c r="IQ433" s="63">
        <f t="shared" si="6304"/>
        <v>752.7718209</v>
      </c>
      <c r="IR433" s="63">
        <f t="shared" si="6304"/>
        <v>861.606301</v>
      </c>
      <c r="IS433" s="63">
        <f t="shared" si="6304"/>
        <v>843.467221</v>
      </c>
      <c r="IT433" s="63">
        <f t="shared" si="6304"/>
        <v>861.606301</v>
      </c>
      <c r="IU433" s="63">
        <f t="shared" si="6304"/>
        <v>916.0235411</v>
      </c>
      <c r="IV433" s="63">
        <f t="shared" si="6304"/>
        <v>1052.066641</v>
      </c>
      <c r="IW433" s="63">
        <f t="shared" si="6304"/>
        <v>1024.858021</v>
      </c>
      <c r="IX433" s="63">
        <f t="shared" si="6304"/>
        <v>952.3017011</v>
      </c>
      <c r="IY433" s="63">
        <f t="shared" si="6304"/>
        <v>897.8844611</v>
      </c>
      <c r="IZ433" s="63">
        <f t="shared" si="6304"/>
        <v>897.8844611</v>
      </c>
      <c r="JA433" s="63">
        <f t="shared" si="6304"/>
        <v>1133.692501</v>
      </c>
      <c r="JB433" s="52">
        <f t="shared" si="57"/>
        <v>10883.44801</v>
      </c>
      <c r="JC433" s="2"/>
      <c r="JD433" s="2"/>
      <c r="JE433" s="19">
        <f t="shared" si="58"/>
        <v>0</v>
      </c>
      <c r="JF433" s="19">
        <f t="shared" si="59"/>
        <v>0</v>
      </c>
      <c r="JG433" s="48">
        <f t="shared" si="60"/>
        <v>0</v>
      </c>
      <c r="JH433" s="48">
        <f t="shared" si="61"/>
        <v>0</v>
      </c>
      <c r="JI433" s="48">
        <f t="shared" si="62"/>
        <v>0</v>
      </c>
      <c r="JJ433" s="48">
        <f t="shared" si="63"/>
        <v>0</v>
      </c>
      <c r="JK433" s="48">
        <f t="shared" si="64"/>
        <v>0</v>
      </c>
    </row>
    <row r="434" ht="19.5" customHeight="1" outlineLevel="1">
      <c r="A434" s="2"/>
      <c r="B434" s="13" t="s">
        <v>25</v>
      </c>
      <c r="C434" s="10">
        <f t="shared" ref="C434:N434" si="6305">C378+C406+C350</f>
        <v>74.95073132</v>
      </c>
      <c r="D434" s="10">
        <f t="shared" si="6305"/>
        <v>81.85408815</v>
      </c>
      <c r="E434" s="10">
        <f t="shared" si="6305"/>
        <v>91.71602648</v>
      </c>
      <c r="F434" s="10">
        <f t="shared" si="6305"/>
        <v>87.77125115</v>
      </c>
      <c r="G434" s="10">
        <f t="shared" si="6305"/>
        <v>93.68841415</v>
      </c>
      <c r="H434" s="10">
        <f t="shared" si="6305"/>
        <v>99.60557715</v>
      </c>
      <c r="I434" s="10">
        <f t="shared" si="6305"/>
        <v>114.3984846</v>
      </c>
      <c r="J434" s="10">
        <f t="shared" si="6305"/>
        <v>111.4399031</v>
      </c>
      <c r="K434" s="10">
        <f t="shared" si="6305"/>
        <v>103.5503525</v>
      </c>
      <c r="L434" s="10">
        <f t="shared" si="6305"/>
        <v>97.63318948</v>
      </c>
      <c r="M434" s="10">
        <f t="shared" si="6305"/>
        <v>103.5503525</v>
      </c>
      <c r="N434" s="10">
        <f t="shared" si="6305"/>
        <v>123.2742291</v>
      </c>
      <c r="O434" s="10">
        <f t="shared" si="21"/>
        <v>1183.4326</v>
      </c>
      <c r="P434" s="10">
        <f t="shared" ref="P434:AA434" si="6306">P378+P406+P350</f>
        <v>85.85906995</v>
      </c>
      <c r="Q434" s="10">
        <f t="shared" si="6306"/>
        <v>93.76714219</v>
      </c>
      <c r="R434" s="10">
        <f t="shared" si="6306"/>
        <v>105.0643882</v>
      </c>
      <c r="S434" s="10">
        <f t="shared" si="6306"/>
        <v>100.5454898</v>
      </c>
      <c r="T434" s="10">
        <f t="shared" si="6306"/>
        <v>107.3238374</v>
      </c>
      <c r="U434" s="10">
        <f t="shared" si="6306"/>
        <v>114.1021851</v>
      </c>
      <c r="V434" s="10">
        <f t="shared" si="6306"/>
        <v>131.0480541</v>
      </c>
      <c r="W434" s="10">
        <f t="shared" si="6306"/>
        <v>127.6588803</v>
      </c>
      <c r="X434" s="10">
        <f t="shared" si="6306"/>
        <v>118.6210835</v>
      </c>
      <c r="Y434" s="10">
        <f t="shared" si="6306"/>
        <v>111.8427359</v>
      </c>
      <c r="Z434" s="10">
        <f t="shared" si="6306"/>
        <v>118.6210835</v>
      </c>
      <c r="AA434" s="10">
        <f t="shared" si="6306"/>
        <v>141.2155756</v>
      </c>
      <c r="AB434" s="10">
        <f t="shared" si="23"/>
        <v>1355.669526</v>
      </c>
      <c r="AC434" s="10">
        <f t="shared" ref="AC434:AN434" si="6307">AC378+AC406+AC350</f>
        <v>105.6272422</v>
      </c>
      <c r="AD434" s="10">
        <f t="shared" si="6307"/>
        <v>115.3560671</v>
      </c>
      <c r="AE434" s="10">
        <f t="shared" si="6307"/>
        <v>129.2543885</v>
      </c>
      <c r="AF434" s="10">
        <f t="shared" si="6307"/>
        <v>123.6950599</v>
      </c>
      <c r="AG434" s="10">
        <f t="shared" si="6307"/>
        <v>132.0340527</v>
      </c>
      <c r="AH434" s="10">
        <f t="shared" si="6307"/>
        <v>140.3730455</v>
      </c>
      <c r="AI434" s="10">
        <f t="shared" si="6307"/>
        <v>161.2205276</v>
      </c>
      <c r="AJ434" s="10">
        <f t="shared" si="6307"/>
        <v>157.0510312</v>
      </c>
      <c r="AK434" s="10">
        <f t="shared" si="6307"/>
        <v>145.9323741</v>
      </c>
      <c r="AL434" s="10">
        <f t="shared" si="6307"/>
        <v>137.5933813</v>
      </c>
      <c r="AM434" s="10">
        <f t="shared" si="6307"/>
        <v>145.9323741</v>
      </c>
      <c r="AN434" s="10">
        <f t="shared" si="6307"/>
        <v>173.7290168</v>
      </c>
      <c r="AO434" s="10">
        <f t="shared" si="25"/>
        <v>1667.798561</v>
      </c>
      <c r="AP434" s="10">
        <f t="shared" ref="AP434:BA434" si="6308">AP378+AP406+AP350</f>
        <v>135.1433597</v>
      </c>
      <c r="AQ434" s="10">
        <f t="shared" si="6308"/>
        <v>147.5907744</v>
      </c>
      <c r="AR434" s="10">
        <f t="shared" si="6308"/>
        <v>165.3727954</v>
      </c>
      <c r="AS434" s="10">
        <f t="shared" si="6308"/>
        <v>158.259987</v>
      </c>
      <c r="AT434" s="10">
        <f t="shared" si="6308"/>
        <v>168.9291996</v>
      </c>
      <c r="AU434" s="10">
        <f t="shared" si="6308"/>
        <v>179.5984122</v>
      </c>
      <c r="AV434" s="10">
        <f t="shared" si="6308"/>
        <v>206.2714437</v>
      </c>
      <c r="AW434" s="10">
        <f t="shared" si="6308"/>
        <v>200.9368374</v>
      </c>
      <c r="AX434" s="10">
        <f t="shared" si="6308"/>
        <v>186.7112206</v>
      </c>
      <c r="AY434" s="10">
        <f t="shared" si="6308"/>
        <v>176.042008</v>
      </c>
      <c r="AZ434" s="10">
        <f t="shared" si="6308"/>
        <v>186.7112206</v>
      </c>
      <c r="BA434" s="10">
        <f t="shared" si="6308"/>
        <v>222.2752627</v>
      </c>
      <c r="BB434" s="10">
        <f t="shared" si="27"/>
        <v>2133.842522</v>
      </c>
      <c r="BC434" s="10">
        <f t="shared" ref="BC434:BN434" si="6309">BC378+BC406+BC350</f>
        <v>180.3911144</v>
      </c>
      <c r="BD434" s="10">
        <f t="shared" si="6309"/>
        <v>197.0060854</v>
      </c>
      <c r="BE434" s="10">
        <f t="shared" si="6309"/>
        <v>220.7417584</v>
      </c>
      <c r="BF434" s="10">
        <f t="shared" si="6309"/>
        <v>211.2474892</v>
      </c>
      <c r="BG434" s="10">
        <f t="shared" si="6309"/>
        <v>225.488893</v>
      </c>
      <c r="BH434" s="10">
        <f t="shared" si="6309"/>
        <v>239.7302968</v>
      </c>
      <c r="BI434" s="10">
        <f t="shared" si="6309"/>
        <v>275.3338062</v>
      </c>
      <c r="BJ434" s="10">
        <f t="shared" si="6309"/>
        <v>268.2131043</v>
      </c>
      <c r="BK434" s="10">
        <f t="shared" si="6309"/>
        <v>249.2245659</v>
      </c>
      <c r="BL434" s="10">
        <f t="shared" si="6309"/>
        <v>234.9831622</v>
      </c>
      <c r="BM434" s="10">
        <f t="shared" si="6309"/>
        <v>249.2245659</v>
      </c>
      <c r="BN434" s="10">
        <f t="shared" si="6309"/>
        <v>296.6959118</v>
      </c>
      <c r="BO434" s="10">
        <f t="shared" si="29"/>
        <v>2848.280753</v>
      </c>
      <c r="BP434" s="10">
        <f t="shared" ref="BP434:CA434" si="6310">BP378+BP406+BP350</f>
        <v>232.6115926</v>
      </c>
      <c r="BQ434" s="10">
        <f t="shared" si="6310"/>
        <v>254.0363446</v>
      </c>
      <c r="BR434" s="10">
        <f t="shared" si="6310"/>
        <v>284.6431331</v>
      </c>
      <c r="BS434" s="10">
        <f t="shared" si="6310"/>
        <v>272.4004177</v>
      </c>
      <c r="BT434" s="10">
        <f t="shared" si="6310"/>
        <v>290.7644908</v>
      </c>
      <c r="BU434" s="10">
        <f t="shared" si="6310"/>
        <v>309.1285639</v>
      </c>
      <c r="BV434" s="10">
        <f t="shared" si="6310"/>
        <v>355.0387466</v>
      </c>
      <c r="BW434" s="10">
        <f t="shared" si="6310"/>
        <v>345.8567101</v>
      </c>
      <c r="BX434" s="10">
        <f t="shared" si="6310"/>
        <v>321.3712793</v>
      </c>
      <c r="BY434" s="10">
        <f t="shared" si="6310"/>
        <v>303.0072062</v>
      </c>
      <c r="BZ434" s="10">
        <f t="shared" si="6310"/>
        <v>321.3712793</v>
      </c>
      <c r="CA434" s="10">
        <f t="shared" si="6310"/>
        <v>382.5848563</v>
      </c>
      <c r="CB434" s="10">
        <f t="shared" si="31"/>
        <v>3672.81462</v>
      </c>
      <c r="CC434" s="10">
        <f t="shared" ref="CC434:CN434" si="6311">CC378+CC406+CC350</f>
        <v>314.2118391</v>
      </c>
      <c r="CD434" s="10">
        <f t="shared" si="6311"/>
        <v>343.1524032</v>
      </c>
      <c r="CE434" s="10">
        <f t="shared" si="6311"/>
        <v>384.4960663</v>
      </c>
      <c r="CF434" s="10">
        <f t="shared" si="6311"/>
        <v>367.9586011</v>
      </c>
      <c r="CG434" s="10">
        <f t="shared" si="6311"/>
        <v>392.7647989</v>
      </c>
      <c r="CH434" s="10">
        <f t="shared" si="6311"/>
        <v>417.5709967</v>
      </c>
      <c r="CI434" s="10">
        <f t="shared" si="6311"/>
        <v>479.5864913</v>
      </c>
      <c r="CJ434" s="10">
        <f t="shared" si="6311"/>
        <v>467.1833923</v>
      </c>
      <c r="CK434" s="10">
        <f t="shared" si="6311"/>
        <v>434.1084619</v>
      </c>
      <c r="CL434" s="10">
        <f t="shared" si="6311"/>
        <v>409.3022641</v>
      </c>
      <c r="CM434" s="10">
        <f t="shared" si="6311"/>
        <v>434.1084619</v>
      </c>
      <c r="CN434" s="10">
        <f t="shared" si="6311"/>
        <v>516.795788</v>
      </c>
      <c r="CO434" s="10">
        <f t="shared" si="33"/>
        <v>4961.239565</v>
      </c>
      <c r="CP434" s="2"/>
      <c r="CQ434" s="2"/>
      <c r="CR434" s="48">
        <f>O434-'ОПУ БС'!C434</f>
        <v>0</v>
      </c>
      <c r="CS434" s="48">
        <f>AB434-'ОПУ БС'!D434</f>
        <v>0</v>
      </c>
      <c r="CT434" s="48">
        <f>AO434-'ОПУ БС'!E434</f>
        <v>0</v>
      </c>
      <c r="CU434" s="48">
        <f>BB434-'ОПУ БС'!F434</f>
        <v>0</v>
      </c>
      <c r="CV434" s="48">
        <f>BO434-'ОПУ БС'!G434</f>
        <v>0</v>
      </c>
      <c r="CW434" s="48">
        <f>CB434-'ОПУ БС'!H434</f>
        <v>0</v>
      </c>
      <c r="CX434" s="48">
        <f>CO434-'ОПУ БС'!I434</f>
        <v>0</v>
      </c>
      <c r="CY434" s="2"/>
      <c r="CZ434" s="2"/>
      <c r="DA434" s="54">
        <f t="shared" ref="DA434:DL434" si="6312">DA378+DA406+DA350</f>
        <v>0</v>
      </c>
      <c r="DB434" s="54">
        <f t="shared" si="6312"/>
        <v>0</v>
      </c>
      <c r="DC434" s="54">
        <f t="shared" si="6312"/>
        <v>0</v>
      </c>
      <c r="DD434" s="54">
        <f t="shared" si="6312"/>
        <v>0</v>
      </c>
      <c r="DE434" s="54">
        <f t="shared" si="6312"/>
        <v>0</v>
      </c>
      <c r="DF434" s="54">
        <f t="shared" si="6312"/>
        <v>-2.770798595</v>
      </c>
      <c r="DG434" s="54">
        <f t="shared" si="6312"/>
        <v>-3.182303337</v>
      </c>
      <c r="DH434" s="54">
        <f t="shared" si="6312"/>
        <v>-3.100002389</v>
      </c>
      <c r="DI434" s="54">
        <f t="shared" si="6312"/>
        <v>-2.880533193</v>
      </c>
      <c r="DJ434" s="54">
        <f t="shared" si="6312"/>
        <v>-2.715931296</v>
      </c>
      <c r="DK434" s="54">
        <f t="shared" si="6312"/>
        <v>-2.880533193</v>
      </c>
      <c r="DL434" s="54">
        <f t="shared" si="6312"/>
        <v>-3.429206182</v>
      </c>
      <c r="DM434" s="55">
        <f t="shared" si="35"/>
        <v>-20.95930819</v>
      </c>
      <c r="DN434" s="54">
        <f t="shared" ref="DN434:DY434" si="6313">DN378+DN406+DN350</f>
        <v>-3.103648508</v>
      </c>
      <c r="DO434" s="54">
        <f t="shared" si="6313"/>
        <v>-3.38951087</v>
      </c>
      <c r="DP434" s="54">
        <f t="shared" si="6313"/>
        <v>-3.797885674</v>
      </c>
      <c r="DQ434" s="54">
        <f t="shared" si="6313"/>
        <v>-3.634535752</v>
      </c>
      <c r="DR434" s="54">
        <f t="shared" si="6313"/>
        <v>-3.879560634</v>
      </c>
      <c r="DS434" s="54">
        <f t="shared" si="6313"/>
        <v>-4.124585517</v>
      </c>
      <c r="DT434" s="54">
        <f t="shared" si="6313"/>
        <v>-4.737147722</v>
      </c>
      <c r="DU434" s="54">
        <f t="shared" si="6313"/>
        <v>-4.614635281</v>
      </c>
      <c r="DV434" s="54">
        <f t="shared" si="6313"/>
        <v>-4.287935438</v>
      </c>
      <c r="DW434" s="54">
        <f t="shared" si="6313"/>
        <v>-4.042910556</v>
      </c>
      <c r="DX434" s="54">
        <f t="shared" si="6313"/>
        <v>-4.287935438</v>
      </c>
      <c r="DY434" s="54">
        <f t="shared" si="6313"/>
        <v>-5.104685045</v>
      </c>
      <c r="DZ434" s="50">
        <f t="shared" si="37"/>
        <v>-49.00497643</v>
      </c>
      <c r="EA434" s="54">
        <f t="shared" ref="EA434:EL434" si="6314">EA378+EA406+EA350</f>
        <v>-3.179872</v>
      </c>
      <c r="EB434" s="54">
        <f t="shared" si="6314"/>
        <v>-3.472754947</v>
      </c>
      <c r="EC434" s="54">
        <f t="shared" si="6314"/>
        <v>-3.891159158</v>
      </c>
      <c r="ED434" s="54">
        <f t="shared" si="6314"/>
        <v>-3.723797474</v>
      </c>
      <c r="EE434" s="54">
        <f t="shared" si="6314"/>
        <v>-3.97484</v>
      </c>
      <c r="EF434" s="54">
        <f t="shared" si="6314"/>
        <v>-4.225882526</v>
      </c>
      <c r="EG434" s="54">
        <f t="shared" si="6314"/>
        <v>-4.853488842</v>
      </c>
      <c r="EH434" s="54">
        <f t="shared" si="6314"/>
        <v>-4.727967579</v>
      </c>
      <c r="EI434" s="54">
        <f t="shared" si="6314"/>
        <v>-4.39324421</v>
      </c>
      <c r="EJ434" s="54">
        <f t="shared" si="6314"/>
        <v>-4.142201684</v>
      </c>
      <c r="EK434" s="54">
        <f t="shared" si="6314"/>
        <v>-4.39324421</v>
      </c>
      <c r="EL434" s="54">
        <f t="shared" si="6314"/>
        <v>-5.230052631</v>
      </c>
      <c r="EM434" s="50">
        <f t="shared" si="39"/>
        <v>-50.20850526</v>
      </c>
      <c r="EN434" s="54">
        <f t="shared" ref="EN434:EY434" si="6315">EN378+EN406+EN350</f>
        <v>-2.731163488</v>
      </c>
      <c r="EO434" s="54">
        <f t="shared" si="6315"/>
        <v>-2.982718019</v>
      </c>
      <c r="EP434" s="54">
        <f t="shared" si="6315"/>
        <v>-3.342081636</v>
      </c>
      <c r="EQ434" s="54">
        <f t="shared" si="6315"/>
        <v>-3.198336189</v>
      </c>
      <c r="ER434" s="54">
        <f t="shared" si="6315"/>
        <v>-3.413954359</v>
      </c>
      <c r="ES434" s="54">
        <f t="shared" si="6315"/>
        <v>-3.62957253</v>
      </c>
      <c r="ET434" s="54">
        <f t="shared" si="6315"/>
        <v>-4.168617955</v>
      </c>
      <c r="EU434" s="54">
        <f t="shared" si="6315"/>
        <v>-4.06080887</v>
      </c>
      <c r="EV434" s="54">
        <f t="shared" si="6315"/>
        <v>-3.773317976</v>
      </c>
      <c r="EW434" s="54">
        <f t="shared" si="6315"/>
        <v>-3.557699806</v>
      </c>
      <c r="EX434" s="54">
        <f t="shared" si="6315"/>
        <v>-3.773317976</v>
      </c>
      <c r="EY434" s="54">
        <f t="shared" si="6315"/>
        <v>-4.49204521</v>
      </c>
      <c r="EZ434" s="51">
        <f t="shared" si="41"/>
        <v>-43.12363401</v>
      </c>
      <c r="FA434" s="54">
        <f t="shared" ref="FA434:FL434" si="6316">FA378+FA406+FA350</f>
        <v>-1.67078865</v>
      </c>
      <c r="FB434" s="54">
        <f t="shared" si="6316"/>
        <v>-1.824677079</v>
      </c>
      <c r="FC434" s="54">
        <f t="shared" si="6316"/>
        <v>-2.04451769</v>
      </c>
      <c r="FD434" s="54">
        <f t="shared" si="6316"/>
        <v>-1.956581446</v>
      </c>
      <c r="FE434" s="54">
        <f t="shared" si="6316"/>
        <v>-2.088485813</v>
      </c>
      <c r="FF434" s="54">
        <f t="shared" si="6316"/>
        <v>-2.22039018</v>
      </c>
      <c r="FG434" s="54">
        <f t="shared" si="6316"/>
        <v>-2.550151098</v>
      </c>
      <c r="FH434" s="54">
        <f t="shared" si="6316"/>
        <v>-2.484198914</v>
      </c>
      <c r="FI434" s="54">
        <f t="shared" si="6316"/>
        <v>-2.308326425</v>
      </c>
      <c r="FJ434" s="54">
        <f t="shared" si="6316"/>
        <v>-2.176422058</v>
      </c>
      <c r="FK434" s="54">
        <f t="shared" si="6316"/>
        <v>-2.308326425</v>
      </c>
      <c r="FL434" s="54">
        <f t="shared" si="6316"/>
        <v>-2.748007648</v>
      </c>
      <c r="FM434" s="51">
        <f t="shared" si="43"/>
        <v>-26.38087342</v>
      </c>
      <c r="FN434" s="2"/>
      <c r="FO434" s="2"/>
      <c r="FP434" s="10">
        <f t="shared" ref="FP434:GA434" si="6317">FP378+FP406+FP350</f>
        <v>74.95073132</v>
      </c>
      <c r="FQ434" s="10">
        <f t="shared" si="6317"/>
        <v>81.85408815</v>
      </c>
      <c r="FR434" s="10">
        <f t="shared" si="6317"/>
        <v>91.71602648</v>
      </c>
      <c r="FS434" s="10">
        <f t="shared" si="6317"/>
        <v>87.77125115</v>
      </c>
      <c r="FT434" s="10">
        <f t="shared" si="6317"/>
        <v>93.68841415</v>
      </c>
      <c r="FU434" s="10">
        <f t="shared" si="6317"/>
        <v>99.60557715</v>
      </c>
      <c r="FV434" s="10">
        <f t="shared" si="6317"/>
        <v>114.3984846</v>
      </c>
      <c r="FW434" s="10">
        <f t="shared" si="6317"/>
        <v>111.4399031</v>
      </c>
      <c r="FX434" s="10">
        <f t="shared" si="6317"/>
        <v>103.5503525</v>
      </c>
      <c r="FY434" s="10">
        <f t="shared" si="6317"/>
        <v>97.63318948</v>
      </c>
      <c r="FZ434" s="10">
        <f t="shared" si="6317"/>
        <v>103.5503525</v>
      </c>
      <c r="GA434" s="10">
        <f t="shared" si="6317"/>
        <v>123.2742291</v>
      </c>
      <c r="GB434" s="52">
        <f t="shared" si="45"/>
        <v>1183.4326</v>
      </c>
      <c r="GC434" s="10">
        <f t="shared" ref="GC434:GN434" si="6318">GC378+GC406+GC350</f>
        <v>85.85906995</v>
      </c>
      <c r="GD434" s="10">
        <f t="shared" si="6318"/>
        <v>93.76714219</v>
      </c>
      <c r="GE434" s="10">
        <f t="shared" si="6318"/>
        <v>105.0643882</v>
      </c>
      <c r="GF434" s="10">
        <f t="shared" si="6318"/>
        <v>100.5454898</v>
      </c>
      <c r="GG434" s="10">
        <f t="shared" si="6318"/>
        <v>107.3238374</v>
      </c>
      <c r="GH434" s="10">
        <f t="shared" si="6318"/>
        <v>114.1021851</v>
      </c>
      <c r="GI434" s="10">
        <f t="shared" si="6318"/>
        <v>131.0480541</v>
      </c>
      <c r="GJ434" s="10">
        <f t="shared" si="6318"/>
        <v>127.6588803</v>
      </c>
      <c r="GK434" s="10">
        <f t="shared" si="6318"/>
        <v>118.6210835</v>
      </c>
      <c r="GL434" s="10">
        <f t="shared" si="6318"/>
        <v>111.8427359</v>
      </c>
      <c r="GM434" s="10">
        <f t="shared" si="6318"/>
        <v>118.6210835</v>
      </c>
      <c r="GN434" s="10">
        <f t="shared" si="6318"/>
        <v>141.2155756</v>
      </c>
      <c r="GO434" s="52">
        <f t="shared" si="47"/>
        <v>1355.669526</v>
      </c>
      <c r="GP434" s="63">
        <f t="shared" ref="GP434:HA434" si="6319">GP378+GP406+GP350</f>
        <v>105.6272422</v>
      </c>
      <c r="GQ434" s="63">
        <f t="shared" si="6319"/>
        <v>115.3560671</v>
      </c>
      <c r="GR434" s="63">
        <f t="shared" si="6319"/>
        <v>129.2543885</v>
      </c>
      <c r="GS434" s="63">
        <f t="shared" si="6319"/>
        <v>123.6950599</v>
      </c>
      <c r="GT434" s="63">
        <f t="shared" si="6319"/>
        <v>132.0340527</v>
      </c>
      <c r="GU434" s="63">
        <f t="shared" si="6319"/>
        <v>137.602247</v>
      </c>
      <c r="GV434" s="63">
        <f t="shared" si="6319"/>
        <v>158.0382242</v>
      </c>
      <c r="GW434" s="63">
        <f t="shared" si="6319"/>
        <v>153.9510288</v>
      </c>
      <c r="GX434" s="63">
        <f t="shared" si="6319"/>
        <v>143.0518409</v>
      </c>
      <c r="GY434" s="63">
        <f t="shared" si="6319"/>
        <v>134.87745</v>
      </c>
      <c r="GZ434" s="63">
        <f t="shared" si="6319"/>
        <v>143.0518409</v>
      </c>
      <c r="HA434" s="63">
        <f t="shared" si="6319"/>
        <v>170.2998106</v>
      </c>
      <c r="HB434" s="52">
        <f t="shared" si="49"/>
        <v>1646.839253</v>
      </c>
      <c r="HC434" s="63">
        <f t="shared" ref="HC434:HN434" si="6320">HC378+HC406+HC350</f>
        <v>132.0397112</v>
      </c>
      <c r="HD434" s="63">
        <f t="shared" si="6320"/>
        <v>144.2012635</v>
      </c>
      <c r="HE434" s="63">
        <f t="shared" si="6320"/>
        <v>161.5749097</v>
      </c>
      <c r="HF434" s="63">
        <f t="shared" si="6320"/>
        <v>154.6254513</v>
      </c>
      <c r="HG434" s="63">
        <f t="shared" si="6320"/>
        <v>165.049639</v>
      </c>
      <c r="HH434" s="63">
        <f t="shared" si="6320"/>
        <v>175.4738267</v>
      </c>
      <c r="HI434" s="63">
        <f t="shared" si="6320"/>
        <v>201.534296</v>
      </c>
      <c r="HJ434" s="63">
        <f t="shared" si="6320"/>
        <v>196.3222022</v>
      </c>
      <c r="HK434" s="63">
        <f t="shared" si="6320"/>
        <v>182.4232852</v>
      </c>
      <c r="HL434" s="63">
        <f t="shared" si="6320"/>
        <v>171.9990975</v>
      </c>
      <c r="HM434" s="63">
        <f t="shared" si="6320"/>
        <v>182.4232852</v>
      </c>
      <c r="HN434" s="63">
        <f t="shared" si="6320"/>
        <v>217.1705776</v>
      </c>
      <c r="HO434" s="52">
        <f t="shared" si="51"/>
        <v>2084.837545</v>
      </c>
      <c r="HP434" s="63">
        <f t="shared" ref="HP434:IA434" si="6321">HP378+HP406+HP350</f>
        <v>177.2112424</v>
      </c>
      <c r="HQ434" s="63">
        <f t="shared" si="6321"/>
        <v>193.5333305</v>
      </c>
      <c r="HR434" s="63">
        <f t="shared" si="6321"/>
        <v>216.8505992</v>
      </c>
      <c r="HS434" s="63">
        <f t="shared" si="6321"/>
        <v>207.5236917</v>
      </c>
      <c r="HT434" s="63">
        <f t="shared" si="6321"/>
        <v>221.514053</v>
      </c>
      <c r="HU434" s="63">
        <f t="shared" si="6321"/>
        <v>235.5044142</v>
      </c>
      <c r="HV434" s="63">
        <f t="shared" si="6321"/>
        <v>270.4803173</v>
      </c>
      <c r="HW434" s="63">
        <f t="shared" si="6321"/>
        <v>263.4851367</v>
      </c>
      <c r="HX434" s="63">
        <f t="shared" si="6321"/>
        <v>244.8313217</v>
      </c>
      <c r="HY434" s="63">
        <f t="shared" si="6321"/>
        <v>230.8409605</v>
      </c>
      <c r="HZ434" s="63">
        <f t="shared" si="6321"/>
        <v>244.8313217</v>
      </c>
      <c r="IA434" s="63">
        <f t="shared" si="6321"/>
        <v>291.4658592</v>
      </c>
      <c r="IB434" s="52">
        <f t="shared" si="53"/>
        <v>2798.072248</v>
      </c>
      <c r="IC434" s="63">
        <f t="shared" ref="IC434:IN434" si="6322">IC378+IC406+IC350</f>
        <v>229.8804291</v>
      </c>
      <c r="ID434" s="63">
        <f t="shared" si="6322"/>
        <v>251.0536266</v>
      </c>
      <c r="IE434" s="63">
        <f t="shared" si="6322"/>
        <v>281.3010514</v>
      </c>
      <c r="IF434" s="63">
        <f t="shared" si="6322"/>
        <v>269.2020815</v>
      </c>
      <c r="IG434" s="63">
        <f t="shared" si="6322"/>
        <v>287.3505364</v>
      </c>
      <c r="IH434" s="63">
        <f t="shared" si="6322"/>
        <v>305.4989913</v>
      </c>
      <c r="II434" s="63">
        <f t="shared" si="6322"/>
        <v>350.8701287</v>
      </c>
      <c r="IJ434" s="63">
        <f t="shared" si="6322"/>
        <v>341.7959012</v>
      </c>
      <c r="IK434" s="63">
        <f t="shared" si="6322"/>
        <v>317.5979613</v>
      </c>
      <c r="IL434" s="63">
        <f t="shared" si="6322"/>
        <v>299.4495064</v>
      </c>
      <c r="IM434" s="63">
        <f t="shared" si="6322"/>
        <v>317.5979613</v>
      </c>
      <c r="IN434" s="63">
        <f t="shared" si="6322"/>
        <v>378.0928111</v>
      </c>
      <c r="IO434" s="52">
        <f t="shared" si="55"/>
        <v>3629.690986</v>
      </c>
      <c r="IP434" s="63">
        <f t="shared" ref="IP434:JA434" si="6323">IP378+IP406+IP350</f>
        <v>312.5410504</v>
      </c>
      <c r="IQ434" s="63">
        <f t="shared" si="6323"/>
        <v>341.3277261</v>
      </c>
      <c r="IR434" s="63">
        <f t="shared" si="6323"/>
        <v>382.4515486</v>
      </c>
      <c r="IS434" s="63">
        <f t="shared" si="6323"/>
        <v>366.0020196</v>
      </c>
      <c r="IT434" s="63">
        <f t="shared" si="6323"/>
        <v>390.6763131</v>
      </c>
      <c r="IU434" s="63">
        <f t="shared" si="6323"/>
        <v>415.3506065</v>
      </c>
      <c r="IV434" s="63">
        <f t="shared" si="6323"/>
        <v>477.0363402</v>
      </c>
      <c r="IW434" s="63">
        <f t="shared" si="6323"/>
        <v>464.6991934</v>
      </c>
      <c r="IX434" s="63">
        <f t="shared" si="6323"/>
        <v>431.8001355</v>
      </c>
      <c r="IY434" s="63">
        <f t="shared" si="6323"/>
        <v>407.125842</v>
      </c>
      <c r="IZ434" s="63">
        <f t="shared" si="6323"/>
        <v>431.8001355</v>
      </c>
      <c r="JA434" s="63">
        <f t="shared" si="6323"/>
        <v>514.0477803</v>
      </c>
      <c r="JB434" s="52">
        <f t="shared" si="57"/>
        <v>4934.858691</v>
      </c>
      <c r="JC434" s="2"/>
      <c r="JD434" s="2"/>
      <c r="JE434" s="19">
        <f t="shared" si="58"/>
        <v>0</v>
      </c>
      <c r="JF434" s="19">
        <f t="shared" si="59"/>
        <v>0</v>
      </c>
      <c r="JG434" s="48">
        <f t="shared" si="60"/>
        <v>0</v>
      </c>
      <c r="JH434" s="48">
        <f t="shared" si="61"/>
        <v>0</v>
      </c>
      <c r="JI434" s="48">
        <f t="shared" si="62"/>
        <v>0</v>
      </c>
      <c r="JJ434" s="48">
        <f t="shared" si="63"/>
        <v>0</v>
      </c>
      <c r="JK434" s="48">
        <f t="shared" si="64"/>
        <v>0</v>
      </c>
    </row>
    <row r="435" ht="19.5" customHeight="1" outlineLevel="1">
      <c r="A435" s="2"/>
      <c r="B435" s="13" t="s">
        <v>26</v>
      </c>
      <c r="C435" s="10">
        <f t="shared" ref="C435:N435" si="6324">C379+C407+C351</f>
        <v>45.6451425</v>
      </c>
      <c r="D435" s="10">
        <f t="shared" si="6324"/>
        <v>49.84930037</v>
      </c>
      <c r="E435" s="10">
        <f t="shared" si="6324"/>
        <v>55.85524017</v>
      </c>
      <c r="F435" s="10">
        <f t="shared" si="6324"/>
        <v>55.85524017</v>
      </c>
      <c r="G435" s="10">
        <f t="shared" si="6324"/>
        <v>55.85524017</v>
      </c>
      <c r="H435" s="10">
        <f t="shared" si="6324"/>
        <v>60.65999201</v>
      </c>
      <c r="I435" s="10">
        <f t="shared" si="6324"/>
        <v>69.66890172</v>
      </c>
      <c r="J435" s="10">
        <f t="shared" si="6324"/>
        <v>67.86711978</v>
      </c>
      <c r="K435" s="10">
        <f t="shared" si="6324"/>
        <v>63.06236793</v>
      </c>
      <c r="L435" s="10">
        <f t="shared" si="6324"/>
        <v>59.45880405</v>
      </c>
      <c r="M435" s="10">
        <f t="shared" si="6324"/>
        <v>61.86117997</v>
      </c>
      <c r="N435" s="10">
        <f t="shared" si="6324"/>
        <v>75.07424754</v>
      </c>
      <c r="O435" s="10">
        <f t="shared" si="21"/>
        <v>720.7127764</v>
      </c>
      <c r="P435" s="10">
        <f t="shared" ref="P435:AA435" si="6325">P379+P407+P351</f>
        <v>76.16839812</v>
      </c>
      <c r="Q435" s="10">
        <f t="shared" si="6325"/>
        <v>83.18390847</v>
      </c>
      <c r="R435" s="10">
        <f t="shared" si="6325"/>
        <v>93.20606612</v>
      </c>
      <c r="S435" s="10">
        <f t="shared" si="6325"/>
        <v>93.20606612</v>
      </c>
      <c r="T435" s="10">
        <f t="shared" si="6325"/>
        <v>93.20606612</v>
      </c>
      <c r="U435" s="10">
        <f t="shared" si="6325"/>
        <v>101.2237922</v>
      </c>
      <c r="V435" s="10">
        <f t="shared" si="6325"/>
        <v>116.2570287</v>
      </c>
      <c r="W435" s="10">
        <f t="shared" si="6325"/>
        <v>113.2503814</v>
      </c>
      <c r="X435" s="10">
        <f t="shared" si="6325"/>
        <v>105.2326553</v>
      </c>
      <c r="Y435" s="10">
        <f t="shared" si="6325"/>
        <v>99.21936071</v>
      </c>
      <c r="Z435" s="10">
        <f t="shared" si="6325"/>
        <v>103.2282238</v>
      </c>
      <c r="AA435" s="10">
        <f t="shared" si="6325"/>
        <v>125.2769706</v>
      </c>
      <c r="AB435" s="10">
        <f t="shared" si="23"/>
        <v>1202.658918</v>
      </c>
      <c r="AC435" s="10">
        <f t="shared" ref="AC435:AN435" si="6326">AC379+AC407+AC351</f>
        <v>122.4172894</v>
      </c>
      <c r="AD435" s="10">
        <f t="shared" si="6326"/>
        <v>133.692566</v>
      </c>
      <c r="AE435" s="10">
        <f t="shared" si="6326"/>
        <v>149.8001041</v>
      </c>
      <c r="AF435" s="10">
        <f t="shared" si="6326"/>
        <v>149.8001041</v>
      </c>
      <c r="AG435" s="10">
        <f t="shared" si="6326"/>
        <v>149.8001041</v>
      </c>
      <c r="AH435" s="10">
        <f t="shared" si="6326"/>
        <v>162.6861345</v>
      </c>
      <c r="AI435" s="10">
        <f t="shared" si="6326"/>
        <v>186.8474416</v>
      </c>
      <c r="AJ435" s="10">
        <f t="shared" si="6326"/>
        <v>182.0151802</v>
      </c>
      <c r="AK435" s="10">
        <f t="shared" si="6326"/>
        <v>169.1291498</v>
      </c>
      <c r="AL435" s="10">
        <f t="shared" si="6326"/>
        <v>159.4646269</v>
      </c>
      <c r="AM435" s="10">
        <f t="shared" si="6326"/>
        <v>165.9076422</v>
      </c>
      <c r="AN435" s="10">
        <f t="shared" si="6326"/>
        <v>201.3442259</v>
      </c>
      <c r="AO435" s="10">
        <f t="shared" si="25"/>
        <v>1932.904569</v>
      </c>
      <c r="AP435" s="10">
        <f t="shared" ref="AP435:BA435" si="6327">AP379+AP407+AP351</f>
        <v>194.7086315</v>
      </c>
      <c r="AQ435" s="10">
        <f t="shared" si="6327"/>
        <v>212.6423212</v>
      </c>
      <c r="AR435" s="10">
        <f t="shared" si="6327"/>
        <v>238.261878</v>
      </c>
      <c r="AS435" s="10">
        <f t="shared" si="6327"/>
        <v>238.261878</v>
      </c>
      <c r="AT435" s="10">
        <f t="shared" si="6327"/>
        <v>238.261878</v>
      </c>
      <c r="AU435" s="10">
        <f t="shared" si="6327"/>
        <v>258.7575234</v>
      </c>
      <c r="AV435" s="10">
        <f t="shared" si="6327"/>
        <v>297.1868586</v>
      </c>
      <c r="AW435" s="10">
        <f t="shared" si="6327"/>
        <v>289.5009915</v>
      </c>
      <c r="AX435" s="10">
        <f t="shared" si="6327"/>
        <v>269.0053461</v>
      </c>
      <c r="AY435" s="10">
        <f t="shared" si="6327"/>
        <v>253.6336121</v>
      </c>
      <c r="AZ435" s="10">
        <f t="shared" si="6327"/>
        <v>263.8814348</v>
      </c>
      <c r="BA435" s="10">
        <f t="shared" si="6327"/>
        <v>320.2444597</v>
      </c>
      <c r="BB435" s="10">
        <f t="shared" si="27"/>
        <v>3074.346813</v>
      </c>
      <c r="BC435" s="10">
        <f t="shared" ref="BC435:BN435" si="6328">BC379+BC407+BC351</f>
        <v>310.1051242</v>
      </c>
      <c r="BD435" s="10">
        <f t="shared" si="6328"/>
        <v>338.6674382</v>
      </c>
      <c r="BE435" s="10">
        <f t="shared" si="6328"/>
        <v>379.470744</v>
      </c>
      <c r="BF435" s="10">
        <f t="shared" si="6328"/>
        <v>379.470744</v>
      </c>
      <c r="BG435" s="10">
        <f t="shared" si="6328"/>
        <v>379.470744</v>
      </c>
      <c r="BH435" s="10">
        <f t="shared" si="6328"/>
        <v>412.1133887</v>
      </c>
      <c r="BI435" s="10">
        <f t="shared" si="6328"/>
        <v>473.3183474</v>
      </c>
      <c r="BJ435" s="10">
        <f t="shared" si="6328"/>
        <v>461.0773557</v>
      </c>
      <c r="BK435" s="10">
        <f t="shared" si="6328"/>
        <v>428.434711</v>
      </c>
      <c r="BL435" s="10">
        <f t="shared" si="6328"/>
        <v>403.9527275</v>
      </c>
      <c r="BM435" s="10">
        <f t="shared" si="6328"/>
        <v>420.2740498</v>
      </c>
      <c r="BN435" s="10">
        <f t="shared" si="6328"/>
        <v>510.0413226</v>
      </c>
      <c r="BO435" s="10">
        <f t="shared" si="29"/>
        <v>4896.396697</v>
      </c>
      <c r="BP435" s="10">
        <f t="shared" ref="BP435:CA435" si="6329">BP379+BP407+BP351</f>
        <v>463.8276107</v>
      </c>
      <c r="BQ435" s="10">
        <f t="shared" si="6329"/>
        <v>506.5485748</v>
      </c>
      <c r="BR435" s="10">
        <f t="shared" si="6329"/>
        <v>567.5785236</v>
      </c>
      <c r="BS435" s="10">
        <f t="shared" si="6329"/>
        <v>567.5785236</v>
      </c>
      <c r="BT435" s="10">
        <f t="shared" si="6329"/>
        <v>567.5785236</v>
      </c>
      <c r="BU435" s="10">
        <f t="shared" si="6329"/>
        <v>616.4024826</v>
      </c>
      <c r="BV435" s="10">
        <f t="shared" si="6329"/>
        <v>707.9474057</v>
      </c>
      <c r="BW435" s="10">
        <f t="shared" si="6329"/>
        <v>689.6384211</v>
      </c>
      <c r="BX435" s="10">
        <f t="shared" si="6329"/>
        <v>640.8144621</v>
      </c>
      <c r="BY435" s="10">
        <f t="shared" si="6329"/>
        <v>604.1964928</v>
      </c>
      <c r="BZ435" s="10">
        <f t="shared" si="6329"/>
        <v>628.6084723</v>
      </c>
      <c r="CA435" s="10">
        <f t="shared" si="6329"/>
        <v>762.8743596</v>
      </c>
      <c r="CB435" s="10">
        <f t="shared" si="31"/>
        <v>7323.593853</v>
      </c>
      <c r="CC435" s="10">
        <f t="shared" ref="CC435:CN435" si="6330">CC379+CC407+CC351</f>
        <v>693.8372073</v>
      </c>
      <c r="CD435" s="10">
        <f t="shared" si="6330"/>
        <v>757.7432658</v>
      </c>
      <c r="CE435" s="10">
        <f t="shared" si="6330"/>
        <v>849.0376352</v>
      </c>
      <c r="CF435" s="10">
        <f t="shared" si="6330"/>
        <v>849.0376352</v>
      </c>
      <c r="CG435" s="10">
        <f t="shared" si="6330"/>
        <v>849.0376352</v>
      </c>
      <c r="CH435" s="10">
        <f t="shared" si="6330"/>
        <v>922.0731307</v>
      </c>
      <c r="CI435" s="10">
        <f t="shared" si="6330"/>
        <v>1059.014685</v>
      </c>
      <c r="CJ435" s="10">
        <f t="shared" si="6330"/>
        <v>1031.626374</v>
      </c>
      <c r="CK435" s="10">
        <f t="shared" si="6330"/>
        <v>958.5908784</v>
      </c>
      <c r="CL435" s="10">
        <f t="shared" si="6330"/>
        <v>903.8142568</v>
      </c>
      <c r="CM435" s="10">
        <f t="shared" si="6330"/>
        <v>940.3320046</v>
      </c>
      <c r="CN435" s="10">
        <f t="shared" si="6330"/>
        <v>1141.179617</v>
      </c>
      <c r="CO435" s="10">
        <f t="shared" si="33"/>
        <v>10955.32433</v>
      </c>
      <c r="CP435" s="2"/>
      <c r="CQ435" s="2"/>
      <c r="CR435" s="48">
        <f>O435-'ОПУ БС'!C435</f>
        <v>0</v>
      </c>
      <c r="CS435" s="48">
        <f>AB435-'ОПУ БС'!D435</f>
        <v>0</v>
      </c>
      <c r="CT435" s="48">
        <f>AO435-'ОПУ БС'!E435</f>
        <v>0</v>
      </c>
      <c r="CU435" s="48">
        <f>BB435-'ОПУ БС'!F435</f>
        <v>0</v>
      </c>
      <c r="CV435" s="48">
        <f>BO435-'ОПУ БС'!G435</f>
        <v>0</v>
      </c>
      <c r="CW435" s="48">
        <f>CB435-'ОПУ БС'!H435</f>
        <v>0</v>
      </c>
      <c r="CX435" s="48">
        <f>CO435-'ОПУ БС'!I435</f>
        <v>0</v>
      </c>
      <c r="CY435" s="2"/>
      <c r="CZ435" s="2"/>
      <c r="DA435" s="54">
        <f t="shared" ref="DA435:DL435" si="6331">DA379+DA407+DA351</f>
        <v>0</v>
      </c>
      <c r="DB435" s="54">
        <f t="shared" si="6331"/>
        <v>0</v>
      </c>
      <c r="DC435" s="54">
        <f t="shared" si="6331"/>
        <v>0</v>
      </c>
      <c r="DD435" s="54">
        <f t="shared" si="6331"/>
        <v>0</v>
      </c>
      <c r="DE435" s="54">
        <f t="shared" si="6331"/>
        <v>0</v>
      </c>
      <c r="DF435" s="54">
        <f t="shared" si="6331"/>
        <v>-3.332551355</v>
      </c>
      <c r="DG435" s="54">
        <f t="shared" si="6331"/>
        <v>-3.827484725</v>
      </c>
      <c r="DH435" s="54">
        <f t="shared" si="6331"/>
        <v>-3.728498051</v>
      </c>
      <c r="DI435" s="54">
        <f t="shared" si="6331"/>
        <v>-3.464533587</v>
      </c>
      <c r="DJ435" s="54">
        <f t="shared" si="6331"/>
        <v>-3.266560239</v>
      </c>
      <c r="DK435" s="54">
        <f t="shared" si="6331"/>
        <v>-3.398542471</v>
      </c>
      <c r="DL435" s="54">
        <f t="shared" si="6331"/>
        <v>-4.124444746</v>
      </c>
      <c r="DM435" s="55">
        <f t="shared" si="35"/>
        <v>-25.14261517</v>
      </c>
      <c r="DN435" s="54">
        <f t="shared" ref="DN435:DY435" si="6332">DN379+DN407+DN351</f>
        <v>-4.653911087</v>
      </c>
      <c r="DO435" s="54">
        <f t="shared" si="6332"/>
        <v>-5.082560792</v>
      </c>
      <c r="DP435" s="54">
        <f t="shared" si="6332"/>
        <v>-5.694917514</v>
      </c>
      <c r="DQ435" s="54">
        <f t="shared" si="6332"/>
        <v>-5.694917514</v>
      </c>
      <c r="DR435" s="54">
        <f t="shared" si="6332"/>
        <v>-5.694917514</v>
      </c>
      <c r="DS435" s="54">
        <f t="shared" si="6332"/>
        <v>-6.184802891</v>
      </c>
      <c r="DT435" s="54">
        <f t="shared" si="6332"/>
        <v>-7.103337974</v>
      </c>
      <c r="DU435" s="54">
        <f t="shared" si="6332"/>
        <v>-6.919630958</v>
      </c>
      <c r="DV435" s="54">
        <f t="shared" si="6332"/>
        <v>-6.42974558</v>
      </c>
      <c r="DW435" s="54">
        <f t="shared" si="6332"/>
        <v>-6.062331547</v>
      </c>
      <c r="DX435" s="54">
        <f t="shared" si="6332"/>
        <v>-6.307274236</v>
      </c>
      <c r="DY435" s="54">
        <f t="shared" si="6332"/>
        <v>-7.654459024</v>
      </c>
      <c r="DZ435" s="50">
        <f t="shared" si="37"/>
        <v>-73.48280663</v>
      </c>
      <c r="EA435" s="54">
        <f t="shared" ref="EA435:EL435" si="6333">EA379+EA407+EA351</f>
        <v>-5.65682007</v>
      </c>
      <c r="EB435" s="54">
        <f t="shared" si="6333"/>
        <v>-6.177842972</v>
      </c>
      <c r="EC435" s="54">
        <f t="shared" si="6333"/>
        <v>-6.922161402</v>
      </c>
      <c r="ED435" s="54">
        <f t="shared" si="6333"/>
        <v>-6.922161402</v>
      </c>
      <c r="EE435" s="54">
        <f t="shared" si="6333"/>
        <v>-6.922161402</v>
      </c>
      <c r="EF435" s="54">
        <f t="shared" si="6333"/>
        <v>-7.517616146</v>
      </c>
      <c r="EG435" s="54">
        <f t="shared" si="6333"/>
        <v>-8.634093792</v>
      </c>
      <c r="EH435" s="54">
        <f t="shared" si="6333"/>
        <v>-8.410798262</v>
      </c>
      <c r="EI435" s="54">
        <f t="shared" si="6333"/>
        <v>-7.815343518</v>
      </c>
      <c r="EJ435" s="54">
        <f t="shared" si="6333"/>
        <v>-7.36875246</v>
      </c>
      <c r="EK435" s="54">
        <f t="shared" si="6333"/>
        <v>-7.666479832</v>
      </c>
      <c r="EL435" s="54">
        <f t="shared" si="6333"/>
        <v>-9.303980379</v>
      </c>
      <c r="EM435" s="50">
        <f t="shared" si="39"/>
        <v>-89.31821164</v>
      </c>
      <c r="EN435" s="54">
        <f t="shared" ref="EN435:EY435" si="6334">EN379+EN407+EN351</f>
        <v>-5.596380241</v>
      </c>
      <c r="EO435" s="54">
        <f t="shared" si="6334"/>
        <v>-6.111836316</v>
      </c>
      <c r="EP435" s="54">
        <f t="shared" si="6334"/>
        <v>-6.848202137</v>
      </c>
      <c r="EQ435" s="54">
        <f t="shared" si="6334"/>
        <v>-6.848202137</v>
      </c>
      <c r="ER435" s="54">
        <f t="shared" si="6334"/>
        <v>-6.848202137</v>
      </c>
      <c r="ES435" s="54">
        <f t="shared" si="6334"/>
        <v>-7.437294794</v>
      </c>
      <c r="ET435" s="54">
        <f t="shared" si="6334"/>
        <v>-8.541843526</v>
      </c>
      <c r="EU435" s="54">
        <f t="shared" si="6334"/>
        <v>-8.32093378</v>
      </c>
      <c r="EV435" s="54">
        <f t="shared" si="6334"/>
        <v>-7.731841123</v>
      </c>
      <c r="EW435" s="54">
        <f t="shared" si="6334"/>
        <v>-7.29002163</v>
      </c>
      <c r="EX435" s="54">
        <f t="shared" si="6334"/>
        <v>-7.584567958</v>
      </c>
      <c r="EY435" s="54">
        <f t="shared" si="6334"/>
        <v>-9.204572765</v>
      </c>
      <c r="EZ435" s="51">
        <f t="shared" si="41"/>
        <v>-88.36389854</v>
      </c>
      <c r="FA435" s="54">
        <f t="shared" ref="FA435:FL435" si="6335">FA379+FA407+FA351</f>
        <v>-3.762391696</v>
      </c>
      <c r="FB435" s="54">
        <f t="shared" si="6335"/>
        <v>-4.108927773</v>
      </c>
      <c r="FC435" s="54">
        <f t="shared" si="6335"/>
        <v>-4.603979312</v>
      </c>
      <c r="FD435" s="54">
        <f t="shared" si="6335"/>
        <v>-4.603979312</v>
      </c>
      <c r="FE435" s="54">
        <f t="shared" si="6335"/>
        <v>-4.603979312</v>
      </c>
      <c r="FF435" s="54">
        <f t="shared" si="6335"/>
        <v>-5.000020543</v>
      </c>
      <c r="FG435" s="54">
        <f t="shared" si="6335"/>
        <v>-5.742597852</v>
      </c>
      <c r="FH435" s="54">
        <f t="shared" si="6335"/>
        <v>-5.59408239</v>
      </c>
      <c r="FI435" s="54">
        <f t="shared" si="6335"/>
        <v>-5.198041159</v>
      </c>
      <c r="FJ435" s="54">
        <f t="shared" si="6335"/>
        <v>-4.901010236</v>
      </c>
      <c r="FK435" s="54">
        <f t="shared" si="6335"/>
        <v>-5.099030851</v>
      </c>
      <c r="FL435" s="54">
        <f t="shared" si="6335"/>
        <v>-6.188144237</v>
      </c>
      <c r="FM435" s="51">
        <f t="shared" si="43"/>
        <v>-59.40618467</v>
      </c>
      <c r="FN435" s="2"/>
      <c r="FO435" s="2"/>
      <c r="FP435" s="10">
        <f t="shared" ref="FP435:GA435" si="6336">FP379+FP407+FP351</f>
        <v>45.6451425</v>
      </c>
      <c r="FQ435" s="10">
        <f t="shared" si="6336"/>
        <v>49.84930037</v>
      </c>
      <c r="FR435" s="10">
        <f t="shared" si="6336"/>
        <v>55.85524017</v>
      </c>
      <c r="FS435" s="10">
        <f t="shared" si="6336"/>
        <v>55.85524017</v>
      </c>
      <c r="FT435" s="10">
        <f t="shared" si="6336"/>
        <v>55.85524017</v>
      </c>
      <c r="FU435" s="10">
        <f t="shared" si="6336"/>
        <v>60.65999201</v>
      </c>
      <c r="FV435" s="10">
        <f t="shared" si="6336"/>
        <v>69.66890172</v>
      </c>
      <c r="FW435" s="10">
        <f t="shared" si="6336"/>
        <v>67.86711978</v>
      </c>
      <c r="FX435" s="10">
        <f t="shared" si="6336"/>
        <v>63.06236793</v>
      </c>
      <c r="FY435" s="10">
        <f t="shared" si="6336"/>
        <v>59.45880405</v>
      </c>
      <c r="FZ435" s="10">
        <f t="shared" si="6336"/>
        <v>61.86117997</v>
      </c>
      <c r="GA435" s="10">
        <f t="shared" si="6336"/>
        <v>75.07424754</v>
      </c>
      <c r="GB435" s="52">
        <f t="shared" si="45"/>
        <v>720.7127764</v>
      </c>
      <c r="GC435" s="10">
        <f t="shared" ref="GC435:GN435" si="6337">GC379+GC407+GC351</f>
        <v>76.16839812</v>
      </c>
      <c r="GD435" s="10">
        <f t="shared" si="6337"/>
        <v>83.18390847</v>
      </c>
      <c r="GE435" s="10">
        <f t="shared" si="6337"/>
        <v>93.20606612</v>
      </c>
      <c r="GF435" s="10">
        <f t="shared" si="6337"/>
        <v>93.20606612</v>
      </c>
      <c r="GG435" s="10">
        <f t="shared" si="6337"/>
        <v>93.20606612</v>
      </c>
      <c r="GH435" s="10">
        <f t="shared" si="6337"/>
        <v>101.2237922</v>
      </c>
      <c r="GI435" s="10">
        <f t="shared" si="6337"/>
        <v>116.2570287</v>
      </c>
      <c r="GJ435" s="10">
        <f t="shared" si="6337"/>
        <v>113.2503814</v>
      </c>
      <c r="GK435" s="10">
        <f t="shared" si="6337"/>
        <v>105.2326553</v>
      </c>
      <c r="GL435" s="10">
        <f t="shared" si="6337"/>
        <v>99.21936071</v>
      </c>
      <c r="GM435" s="10">
        <f t="shared" si="6337"/>
        <v>103.2282238</v>
      </c>
      <c r="GN435" s="10">
        <f t="shared" si="6337"/>
        <v>125.2769706</v>
      </c>
      <c r="GO435" s="52">
        <f t="shared" si="47"/>
        <v>1202.658918</v>
      </c>
      <c r="GP435" s="63">
        <f t="shared" ref="GP435:HA435" si="6338">GP379+GP407+GP351</f>
        <v>122.4172894</v>
      </c>
      <c r="GQ435" s="63">
        <f t="shared" si="6338"/>
        <v>133.692566</v>
      </c>
      <c r="GR435" s="63">
        <f t="shared" si="6338"/>
        <v>149.8001041</v>
      </c>
      <c r="GS435" s="63">
        <f t="shared" si="6338"/>
        <v>149.8001041</v>
      </c>
      <c r="GT435" s="63">
        <f t="shared" si="6338"/>
        <v>149.8001041</v>
      </c>
      <c r="GU435" s="63">
        <f t="shared" si="6338"/>
        <v>159.3535832</v>
      </c>
      <c r="GV435" s="63">
        <f t="shared" si="6338"/>
        <v>183.0199569</v>
      </c>
      <c r="GW435" s="63">
        <f t="shared" si="6338"/>
        <v>178.2866822</v>
      </c>
      <c r="GX435" s="63">
        <f t="shared" si="6338"/>
        <v>165.6646162</v>
      </c>
      <c r="GY435" s="63">
        <f t="shared" si="6338"/>
        <v>156.1980667</v>
      </c>
      <c r="GZ435" s="63">
        <f t="shared" si="6338"/>
        <v>162.5090997</v>
      </c>
      <c r="HA435" s="63">
        <f t="shared" si="6338"/>
        <v>197.2197812</v>
      </c>
      <c r="HB435" s="52">
        <f t="shared" si="49"/>
        <v>1907.761954</v>
      </c>
      <c r="HC435" s="63">
        <f t="shared" ref="HC435:HN435" si="6339">HC379+HC407+HC351</f>
        <v>190.0547204</v>
      </c>
      <c r="HD435" s="63">
        <f t="shared" si="6339"/>
        <v>207.5597604</v>
      </c>
      <c r="HE435" s="63">
        <f t="shared" si="6339"/>
        <v>232.5669605</v>
      </c>
      <c r="HF435" s="63">
        <f t="shared" si="6339"/>
        <v>232.5669605</v>
      </c>
      <c r="HG435" s="63">
        <f t="shared" si="6339"/>
        <v>232.5669605</v>
      </c>
      <c r="HH435" s="63">
        <f t="shared" si="6339"/>
        <v>252.5727205</v>
      </c>
      <c r="HI435" s="63">
        <f t="shared" si="6339"/>
        <v>290.0835206</v>
      </c>
      <c r="HJ435" s="63">
        <f t="shared" si="6339"/>
        <v>282.5813606</v>
      </c>
      <c r="HK435" s="63">
        <f t="shared" si="6339"/>
        <v>262.5756005</v>
      </c>
      <c r="HL435" s="63">
        <f t="shared" si="6339"/>
        <v>247.5712805</v>
      </c>
      <c r="HM435" s="63">
        <f t="shared" si="6339"/>
        <v>257.5741605</v>
      </c>
      <c r="HN435" s="63">
        <f t="shared" si="6339"/>
        <v>312.5900006</v>
      </c>
      <c r="HO435" s="52">
        <f t="shared" si="51"/>
        <v>3000.864006</v>
      </c>
      <c r="HP435" s="63">
        <f t="shared" ref="HP435:IA435" si="6340">HP379+HP407+HP351</f>
        <v>304.4483041</v>
      </c>
      <c r="HQ435" s="63">
        <f t="shared" si="6340"/>
        <v>332.4895953</v>
      </c>
      <c r="HR435" s="63">
        <f t="shared" si="6340"/>
        <v>372.5485826</v>
      </c>
      <c r="HS435" s="63">
        <f t="shared" si="6340"/>
        <v>372.5485826</v>
      </c>
      <c r="HT435" s="63">
        <f t="shared" si="6340"/>
        <v>372.5485826</v>
      </c>
      <c r="HU435" s="63">
        <f t="shared" si="6340"/>
        <v>404.5957725</v>
      </c>
      <c r="HV435" s="63">
        <f t="shared" si="6340"/>
        <v>464.6842536</v>
      </c>
      <c r="HW435" s="63">
        <f t="shared" si="6340"/>
        <v>452.6665574</v>
      </c>
      <c r="HX435" s="63">
        <f t="shared" si="6340"/>
        <v>420.6193675</v>
      </c>
      <c r="HY435" s="63">
        <f t="shared" si="6340"/>
        <v>396.5839751</v>
      </c>
      <c r="HZ435" s="63">
        <f t="shared" si="6340"/>
        <v>412.60757</v>
      </c>
      <c r="IA435" s="63">
        <f t="shared" si="6340"/>
        <v>500.7373422</v>
      </c>
      <c r="IB435" s="52">
        <f t="shared" si="53"/>
        <v>4807.078486</v>
      </c>
      <c r="IC435" s="63">
        <f t="shared" ref="IC435:IN435" si="6341">IC379+IC407+IC351</f>
        <v>458.2312304</v>
      </c>
      <c r="ID435" s="63">
        <f t="shared" si="6341"/>
        <v>500.4367385</v>
      </c>
      <c r="IE435" s="63">
        <f t="shared" si="6341"/>
        <v>560.7303214</v>
      </c>
      <c r="IF435" s="63">
        <f t="shared" si="6341"/>
        <v>560.7303214</v>
      </c>
      <c r="IG435" s="63">
        <f t="shared" si="6341"/>
        <v>560.7303214</v>
      </c>
      <c r="IH435" s="63">
        <f t="shared" si="6341"/>
        <v>608.9651878</v>
      </c>
      <c r="II435" s="63">
        <f t="shared" si="6341"/>
        <v>699.4055622</v>
      </c>
      <c r="IJ435" s="63">
        <f t="shared" si="6341"/>
        <v>681.3174873</v>
      </c>
      <c r="IK435" s="63">
        <f t="shared" si="6341"/>
        <v>633.082621</v>
      </c>
      <c r="IL435" s="63">
        <f t="shared" si="6341"/>
        <v>596.9064712</v>
      </c>
      <c r="IM435" s="63">
        <f t="shared" si="6341"/>
        <v>621.0239044</v>
      </c>
      <c r="IN435" s="63">
        <f t="shared" si="6341"/>
        <v>753.6697869</v>
      </c>
      <c r="IO435" s="52">
        <f t="shared" si="55"/>
        <v>7235.229954</v>
      </c>
      <c r="IP435" s="63">
        <f t="shared" ref="IP435:JA435" si="6342">IP379+IP407+IP351</f>
        <v>690.0748156</v>
      </c>
      <c r="IQ435" s="63">
        <f t="shared" si="6342"/>
        <v>753.634338</v>
      </c>
      <c r="IR435" s="63">
        <f t="shared" si="6342"/>
        <v>844.4336559</v>
      </c>
      <c r="IS435" s="63">
        <f t="shared" si="6342"/>
        <v>844.4336559</v>
      </c>
      <c r="IT435" s="63">
        <f t="shared" si="6342"/>
        <v>844.4336559</v>
      </c>
      <c r="IU435" s="63">
        <f t="shared" si="6342"/>
        <v>917.0731101</v>
      </c>
      <c r="IV435" s="63">
        <f t="shared" si="6342"/>
        <v>1053.272087</v>
      </c>
      <c r="IW435" s="63">
        <f t="shared" si="6342"/>
        <v>1026.032292</v>
      </c>
      <c r="IX435" s="63">
        <f t="shared" si="6342"/>
        <v>953.3928373</v>
      </c>
      <c r="IY435" s="63">
        <f t="shared" si="6342"/>
        <v>898.9132466</v>
      </c>
      <c r="IZ435" s="63">
        <f t="shared" si="6342"/>
        <v>935.2329737</v>
      </c>
      <c r="JA435" s="63">
        <f t="shared" si="6342"/>
        <v>1134.991473</v>
      </c>
      <c r="JB435" s="52">
        <f t="shared" si="57"/>
        <v>10895.91814</v>
      </c>
      <c r="JC435" s="2"/>
      <c r="JD435" s="2"/>
      <c r="JE435" s="19">
        <f t="shared" si="58"/>
        <v>0</v>
      </c>
      <c r="JF435" s="19">
        <f t="shared" si="59"/>
        <v>0</v>
      </c>
      <c r="JG435" s="48">
        <f t="shared" si="60"/>
        <v>0</v>
      </c>
      <c r="JH435" s="48">
        <f t="shared" si="61"/>
        <v>0</v>
      </c>
      <c r="JI435" s="48">
        <f t="shared" si="62"/>
        <v>0</v>
      </c>
      <c r="JJ435" s="48">
        <f t="shared" si="63"/>
        <v>0</v>
      </c>
      <c r="JK435" s="48">
        <f t="shared" si="64"/>
        <v>0</v>
      </c>
    </row>
    <row r="436" ht="19.5" customHeight="1" outlineLevel="1">
      <c r="A436" s="2"/>
      <c r="B436" s="13" t="s">
        <v>27</v>
      </c>
      <c r="C436" s="10">
        <f t="shared" ref="C436:N436" si="6343">C380+C408+C352</f>
        <v>48.56643271</v>
      </c>
      <c r="D436" s="10">
        <f t="shared" si="6343"/>
        <v>53.03965678</v>
      </c>
      <c r="E436" s="10">
        <f t="shared" si="6343"/>
        <v>59.42997687</v>
      </c>
      <c r="F436" s="10">
        <f t="shared" si="6343"/>
        <v>59.42997687</v>
      </c>
      <c r="G436" s="10">
        <f t="shared" si="6343"/>
        <v>60.70804089</v>
      </c>
      <c r="H436" s="10">
        <f t="shared" si="6343"/>
        <v>63.90320094</v>
      </c>
      <c r="I436" s="10">
        <f t="shared" si="6343"/>
        <v>74.12771309</v>
      </c>
      <c r="J436" s="10">
        <f t="shared" si="6343"/>
        <v>72.21061706</v>
      </c>
      <c r="K436" s="10">
        <f t="shared" si="6343"/>
        <v>67.09836098</v>
      </c>
      <c r="L436" s="10">
        <f t="shared" si="6343"/>
        <v>63.26416893</v>
      </c>
      <c r="M436" s="10">
        <f t="shared" si="6343"/>
        <v>65.18126496</v>
      </c>
      <c r="N436" s="10">
        <f t="shared" si="6343"/>
        <v>79.87900117</v>
      </c>
      <c r="O436" s="10">
        <f t="shared" si="21"/>
        <v>766.8384112</v>
      </c>
      <c r="P436" s="10">
        <f t="shared" ref="P436:AA436" si="6344">P380+P408+P352</f>
        <v>70.01798039</v>
      </c>
      <c r="Q436" s="10">
        <f t="shared" si="6344"/>
        <v>76.46700489</v>
      </c>
      <c r="R436" s="10">
        <f t="shared" si="6344"/>
        <v>85.67989705</v>
      </c>
      <c r="S436" s="10">
        <f t="shared" si="6344"/>
        <v>85.67989705</v>
      </c>
      <c r="T436" s="10">
        <f t="shared" si="6344"/>
        <v>87.52247548</v>
      </c>
      <c r="U436" s="10">
        <f t="shared" si="6344"/>
        <v>92.12892156</v>
      </c>
      <c r="V436" s="10">
        <f t="shared" si="6344"/>
        <v>106.869549</v>
      </c>
      <c r="W436" s="10">
        <f t="shared" si="6344"/>
        <v>104.1056814</v>
      </c>
      <c r="X436" s="10">
        <f t="shared" si="6344"/>
        <v>96.73536764</v>
      </c>
      <c r="Y436" s="10">
        <f t="shared" si="6344"/>
        <v>91.20763234</v>
      </c>
      <c r="Z436" s="10">
        <f t="shared" si="6344"/>
        <v>93.97149999</v>
      </c>
      <c r="AA436" s="10">
        <f t="shared" si="6344"/>
        <v>115.161152</v>
      </c>
      <c r="AB436" s="10">
        <f t="shared" si="23"/>
        <v>1105.547059</v>
      </c>
      <c r="AC436" s="10">
        <f t="shared" ref="AC436:AN436" si="6345">AC380+AC408+AC352</f>
        <v>101.2050414</v>
      </c>
      <c r="AD436" s="10">
        <f t="shared" si="6345"/>
        <v>110.5265583</v>
      </c>
      <c r="AE436" s="10">
        <f t="shared" si="6345"/>
        <v>123.8430112</v>
      </c>
      <c r="AF436" s="10">
        <f t="shared" si="6345"/>
        <v>123.8430112</v>
      </c>
      <c r="AG436" s="10">
        <f t="shared" si="6345"/>
        <v>126.5063017</v>
      </c>
      <c r="AH436" s="10">
        <f t="shared" si="6345"/>
        <v>133.1645281</v>
      </c>
      <c r="AI436" s="10">
        <f t="shared" si="6345"/>
        <v>154.4708526</v>
      </c>
      <c r="AJ436" s="10">
        <f t="shared" si="6345"/>
        <v>150.4759168</v>
      </c>
      <c r="AK436" s="10">
        <f t="shared" si="6345"/>
        <v>139.8227545</v>
      </c>
      <c r="AL436" s="10">
        <f t="shared" si="6345"/>
        <v>131.8328828</v>
      </c>
      <c r="AM436" s="10">
        <f t="shared" si="6345"/>
        <v>135.8278187</v>
      </c>
      <c r="AN436" s="10">
        <f t="shared" si="6345"/>
        <v>166.4556602</v>
      </c>
      <c r="AO436" s="10">
        <f t="shared" si="25"/>
        <v>1597.974337</v>
      </c>
      <c r="AP436" s="10">
        <f t="shared" ref="AP436:BA436" si="6346">AP380+AP408+AP352</f>
        <v>147.7022924</v>
      </c>
      <c r="AQ436" s="10">
        <f t="shared" si="6346"/>
        <v>161.3064509</v>
      </c>
      <c r="AR436" s="10">
        <f t="shared" si="6346"/>
        <v>180.740963</v>
      </c>
      <c r="AS436" s="10">
        <f t="shared" si="6346"/>
        <v>180.740963</v>
      </c>
      <c r="AT436" s="10">
        <f t="shared" si="6346"/>
        <v>184.6278655</v>
      </c>
      <c r="AU436" s="10">
        <f t="shared" si="6346"/>
        <v>194.3451215</v>
      </c>
      <c r="AV436" s="10">
        <f t="shared" si="6346"/>
        <v>225.440341</v>
      </c>
      <c r="AW436" s="10">
        <f t="shared" si="6346"/>
        <v>219.6099873</v>
      </c>
      <c r="AX436" s="10">
        <f t="shared" si="6346"/>
        <v>204.0623776</v>
      </c>
      <c r="AY436" s="10">
        <f t="shared" si="6346"/>
        <v>192.4016703</v>
      </c>
      <c r="AZ436" s="10">
        <f t="shared" si="6346"/>
        <v>198.232024</v>
      </c>
      <c r="BA436" s="10">
        <f t="shared" si="6346"/>
        <v>242.9314019</v>
      </c>
      <c r="BB436" s="10">
        <f t="shared" si="27"/>
        <v>2332.141459</v>
      </c>
      <c r="BC436" s="10">
        <f t="shared" ref="BC436:BN436" si="6347">BC380+BC408+BC352</f>
        <v>218.9161735</v>
      </c>
      <c r="BD436" s="10">
        <f t="shared" si="6347"/>
        <v>239.0795053</v>
      </c>
      <c r="BE436" s="10">
        <f t="shared" si="6347"/>
        <v>267.884265</v>
      </c>
      <c r="BF436" s="10">
        <f t="shared" si="6347"/>
        <v>267.884265</v>
      </c>
      <c r="BG436" s="10">
        <f t="shared" si="6347"/>
        <v>273.6452169</v>
      </c>
      <c r="BH436" s="10">
        <f t="shared" si="6347"/>
        <v>288.0475967</v>
      </c>
      <c r="BI436" s="10">
        <f t="shared" si="6347"/>
        <v>334.1352122</v>
      </c>
      <c r="BJ436" s="10">
        <f t="shared" si="6347"/>
        <v>325.4937843</v>
      </c>
      <c r="BK436" s="10">
        <f t="shared" si="6347"/>
        <v>302.4499766</v>
      </c>
      <c r="BL436" s="10">
        <f t="shared" si="6347"/>
        <v>285.1671208</v>
      </c>
      <c r="BM436" s="10">
        <f t="shared" si="6347"/>
        <v>293.8085487</v>
      </c>
      <c r="BN436" s="10">
        <f t="shared" si="6347"/>
        <v>360.0594959</v>
      </c>
      <c r="BO436" s="10">
        <f t="shared" si="29"/>
        <v>3456.571161</v>
      </c>
      <c r="BP436" s="10">
        <f t="shared" ref="BP436:CA436" si="6348">BP380+BP408+BP352</f>
        <v>307.9833312</v>
      </c>
      <c r="BQ436" s="10">
        <f t="shared" si="6348"/>
        <v>336.3502169</v>
      </c>
      <c r="BR436" s="10">
        <f t="shared" si="6348"/>
        <v>376.8743395</v>
      </c>
      <c r="BS436" s="10">
        <f t="shared" si="6348"/>
        <v>376.8743395</v>
      </c>
      <c r="BT436" s="10">
        <f t="shared" si="6348"/>
        <v>384.979164</v>
      </c>
      <c r="BU436" s="10">
        <f t="shared" si="6348"/>
        <v>405.2412252</v>
      </c>
      <c r="BV436" s="10">
        <f t="shared" si="6348"/>
        <v>470.0798213</v>
      </c>
      <c r="BW436" s="10">
        <f t="shared" si="6348"/>
        <v>457.9225845</v>
      </c>
      <c r="BX436" s="10">
        <f t="shared" si="6348"/>
        <v>425.5032865</v>
      </c>
      <c r="BY436" s="10">
        <f t="shared" si="6348"/>
        <v>401.188813</v>
      </c>
      <c r="BZ436" s="10">
        <f t="shared" si="6348"/>
        <v>413.3460497</v>
      </c>
      <c r="CA436" s="10">
        <f t="shared" si="6348"/>
        <v>506.5515315</v>
      </c>
      <c r="CB436" s="10">
        <f t="shared" si="31"/>
        <v>4862.894703</v>
      </c>
      <c r="CC436" s="10">
        <f t="shared" ref="CC436:CN436" si="6349">CC380+CC408+CC352</f>
        <v>440.1988279</v>
      </c>
      <c r="CD436" s="10">
        <f t="shared" si="6349"/>
        <v>480.7434568</v>
      </c>
      <c r="CE436" s="10">
        <f t="shared" si="6349"/>
        <v>538.6643552</v>
      </c>
      <c r="CF436" s="10">
        <f t="shared" si="6349"/>
        <v>538.6643552</v>
      </c>
      <c r="CG436" s="10">
        <f t="shared" si="6349"/>
        <v>550.2485349</v>
      </c>
      <c r="CH436" s="10">
        <f t="shared" si="6349"/>
        <v>579.2089841</v>
      </c>
      <c r="CI436" s="10">
        <f t="shared" si="6349"/>
        <v>671.8824216</v>
      </c>
      <c r="CJ436" s="10">
        <f t="shared" si="6349"/>
        <v>654.5061521</v>
      </c>
      <c r="CK436" s="10">
        <f t="shared" si="6349"/>
        <v>608.1694333</v>
      </c>
      <c r="CL436" s="10">
        <f t="shared" si="6349"/>
        <v>573.4168943</v>
      </c>
      <c r="CM436" s="10">
        <f t="shared" si="6349"/>
        <v>590.7931638</v>
      </c>
      <c r="CN436" s="10">
        <f t="shared" si="6349"/>
        <v>724.0112302</v>
      </c>
      <c r="CO436" s="10">
        <f t="shared" si="33"/>
        <v>6950.50781</v>
      </c>
      <c r="CP436" s="2"/>
      <c r="CQ436" s="2"/>
      <c r="CR436" s="48">
        <f>O436-'ОПУ БС'!C436</f>
        <v>0</v>
      </c>
      <c r="CS436" s="48">
        <f>AB436-'ОПУ БС'!D436</f>
        <v>0</v>
      </c>
      <c r="CT436" s="48">
        <f>AO436-'ОПУ БС'!E436</f>
        <v>0</v>
      </c>
      <c r="CU436" s="48">
        <f>BB436-'ОПУ БС'!F436</f>
        <v>0</v>
      </c>
      <c r="CV436" s="48">
        <f>BO436-'ОПУ БС'!G436</f>
        <v>0</v>
      </c>
      <c r="CW436" s="48">
        <f>CB436-'ОПУ БС'!H436</f>
        <v>0</v>
      </c>
      <c r="CX436" s="48">
        <f>CO436-'ОПУ БС'!I436</f>
        <v>0</v>
      </c>
      <c r="CY436" s="2"/>
      <c r="CZ436" s="2"/>
      <c r="DA436" s="54">
        <f t="shared" ref="DA436:DL436" si="6350">DA380+DA408+DA352</f>
        <v>0</v>
      </c>
      <c r="DB436" s="54">
        <f t="shared" si="6350"/>
        <v>0</v>
      </c>
      <c r="DC436" s="54">
        <f t="shared" si="6350"/>
        <v>0</v>
      </c>
      <c r="DD436" s="54">
        <f t="shared" si="6350"/>
        <v>0</v>
      </c>
      <c r="DE436" s="54">
        <f t="shared" si="6350"/>
        <v>0</v>
      </c>
      <c r="DF436" s="54">
        <f t="shared" si="6350"/>
        <v>-2.64213924</v>
      </c>
      <c r="DG436" s="54">
        <f t="shared" si="6350"/>
        <v>-3.064881518</v>
      </c>
      <c r="DH436" s="54">
        <f t="shared" si="6350"/>
        <v>-2.985617341</v>
      </c>
      <c r="DI436" s="54">
        <f t="shared" si="6350"/>
        <v>-2.774246202</v>
      </c>
      <c r="DJ436" s="54">
        <f t="shared" si="6350"/>
        <v>-2.615717847</v>
      </c>
      <c r="DK436" s="54">
        <f t="shared" si="6350"/>
        <v>-2.694982025</v>
      </c>
      <c r="DL436" s="54">
        <f t="shared" si="6350"/>
        <v>-3.30267405</v>
      </c>
      <c r="DM436" s="55">
        <f t="shared" si="35"/>
        <v>-20.08025822</v>
      </c>
      <c r="DN436" s="54">
        <f t="shared" ref="DN436:DY436" si="6351">DN380+DN408+DN352</f>
        <v>-3.428705154</v>
      </c>
      <c r="DO436" s="54">
        <f t="shared" si="6351"/>
        <v>-3.744506944</v>
      </c>
      <c r="DP436" s="54">
        <f t="shared" si="6351"/>
        <v>-4.195652359</v>
      </c>
      <c r="DQ436" s="54">
        <f t="shared" si="6351"/>
        <v>-4.195652359</v>
      </c>
      <c r="DR436" s="54">
        <f t="shared" si="6351"/>
        <v>-4.285881442</v>
      </c>
      <c r="DS436" s="54">
        <f t="shared" si="6351"/>
        <v>-4.51145415</v>
      </c>
      <c r="DT436" s="54">
        <f t="shared" si="6351"/>
        <v>-5.233286814</v>
      </c>
      <c r="DU436" s="54">
        <f t="shared" si="6351"/>
        <v>-5.097943189</v>
      </c>
      <c r="DV436" s="54">
        <f t="shared" si="6351"/>
        <v>-4.737026857</v>
      </c>
      <c r="DW436" s="54">
        <f t="shared" si="6351"/>
        <v>-4.466339608</v>
      </c>
      <c r="DX436" s="54">
        <f t="shared" si="6351"/>
        <v>-4.601683233</v>
      </c>
      <c r="DY436" s="54">
        <f t="shared" si="6351"/>
        <v>-5.639317687</v>
      </c>
      <c r="DZ436" s="50">
        <f t="shared" si="37"/>
        <v>-54.1374498</v>
      </c>
      <c r="EA436" s="54">
        <f t="shared" ref="EA436:EL436" si="6352">EA380+EA408+EA352</f>
        <v>-3.901918727</v>
      </c>
      <c r="EB436" s="54">
        <f t="shared" si="6352"/>
        <v>-4.261305978</v>
      </c>
      <c r="EC436" s="54">
        <f t="shared" si="6352"/>
        <v>-4.774716337</v>
      </c>
      <c r="ED436" s="54">
        <f t="shared" si="6352"/>
        <v>-4.774716337</v>
      </c>
      <c r="EE436" s="54">
        <f t="shared" si="6352"/>
        <v>-4.877398408</v>
      </c>
      <c r="EF436" s="54">
        <f t="shared" si="6352"/>
        <v>-5.134103588</v>
      </c>
      <c r="EG436" s="54">
        <f t="shared" si="6352"/>
        <v>-5.955560162</v>
      </c>
      <c r="EH436" s="54">
        <f t="shared" si="6352"/>
        <v>-5.801537054</v>
      </c>
      <c r="EI436" s="54">
        <f t="shared" si="6352"/>
        <v>-5.390808767</v>
      </c>
      <c r="EJ436" s="54">
        <f t="shared" si="6352"/>
        <v>-5.082762552</v>
      </c>
      <c r="EK436" s="54">
        <f t="shared" si="6352"/>
        <v>-5.236785659</v>
      </c>
      <c r="EL436" s="54">
        <f t="shared" si="6352"/>
        <v>-6.417629485</v>
      </c>
      <c r="EM436" s="50">
        <f t="shared" si="39"/>
        <v>-61.60924305</v>
      </c>
      <c r="EN436" s="54">
        <f t="shared" ref="EN436:EY436" si="6353">EN380+EN408+EN352</f>
        <v>-3.650409128</v>
      </c>
      <c r="EO436" s="54">
        <f t="shared" si="6353"/>
        <v>-3.986631021</v>
      </c>
      <c r="EP436" s="54">
        <f t="shared" si="6353"/>
        <v>-4.466948011</v>
      </c>
      <c r="EQ436" s="54">
        <f t="shared" si="6353"/>
        <v>-4.466948011</v>
      </c>
      <c r="ER436" s="54">
        <f t="shared" si="6353"/>
        <v>-4.563011409</v>
      </c>
      <c r="ES436" s="54">
        <f t="shared" si="6353"/>
        <v>-4.803169905</v>
      </c>
      <c r="ET436" s="54">
        <f t="shared" si="6353"/>
        <v>-5.571677089</v>
      </c>
      <c r="EU436" s="54">
        <f t="shared" si="6353"/>
        <v>-5.427581992</v>
      </c>
      <c r="EV436" s="54">
        <f t="shared" si="6353"/>
        <v>-5.0433284</v>
      </c>
      <c r="EW436" s="54">
        <f t="shared" si="6353"/>
        <v>-4.755138206</v>
      </c>
      <c r="EX436" s="54">
        <f t="shared" si="6353"/>
        <v>-4.899233303</v>
      </c>
      <c r="EY436" s="54">
        <f t="shared" si="6353"/>
        <v>-6.003962381</v>
      </c>
      <c r="EZ436" s="51">
        <f t="shared" si="41"/>
        <v>-57.63803886</v>
      </c>
      <c r="FA436" s="54">
        <f t="shared" ref="FA436:FL436" si="6354">FA380+FA408+FA352</f>
        <v>-2.356757877</v>
      </c>
      <c r="FB436" s="54">
        <f t="shared" si="6354"/>
        <v>-2.573827681</v>
      </c>
      <c r="FC436" s="54">
        <f t="shared" si="6354"/>
        <v>-2.883927402</v>
      </c>
      <c r="FD436" s="54">
        <f t="shared" si="6354"/>
        <v>-2.883927402</v>
      </c>
      <c r="FE436" s="54">
        <f t="shared" si="6354"/>
        <v>-2.945947346</v>
      </c>
      <c r="FF436" s="54">
        <f t="shared" si="6354"/>
        <v>-3.100997206</v>
      </c>
      <c r="FG436" s="54">
        <f t="shared" si="6354"/>
        <v>-3.597156759</v>
      </c>
      <c r="FH436" s="54">
        <f t="shared" si="6354"/>
        <v>-3.504126843</v>
      </c>
      <c r="FI436" s="54">
        <f t="shared" si="6354"/>
        <v>-3.256047066</v>
      </c>
      <c r="FJ436" s="54">
        <f t="shared" si="6354"/>
        <v>-3.069987234</v>
      </c>
      <c r="FK436" s="54">
        <f t="shared" si="6354"/>
        <v>-3.16301715</v>
      </c>
      <c r="FL436" s="54">
        <f t="shared" si="6354"/>
        <v>-3.876246508</v>
      </c>
      <c r="FM436" s="51">
        <f t="shared" si="43"/>
        <v>-37.21196647</v>
      </c>
      <c r="FN436" s="2"/>
      <c r="FO436" s="2"/>
      <c r="FP436" s="10">
        <f t="shared" ref="FP436:GA436" si="6355">FP380+FP408+FP352</f>
        <v>48.56643271</v>
      </c>
      <c r="FQ436" s="10">
        <f t="shared" si="6355"/>
        <v>53.03965678</v>
      </c>
      <c r="FR436" s="10">
        <f t="shared" si="6355"/>
        <v>59.42997687</v>
      </c>
      <c r="FS436" s="10">
        <f t="shared" si="6355"/>
        <v>59.42997687</v>
      </c>
      <c r="FT436" s="10">
        <f t="shared" si="6355"/>
        <v>60.70804089</v>
      </c>
      <c r="FU436" s="10">
        <f t="shared" si="6355"/>
        <v>63.90320094</v>
      </c>
      <c r="FV436" s="10">
        <f t="shared" si="6355"/>
        <v>74.12771309</v>
      </c>
      <c r="FW436" s="10">
        <f t="shared" si="6355"/>
        <v>72.21061706</v>
      </c>
      <c r="FX436" s="10">
        <f t="shared" si="6355"/>
        <v>67.09836098</v>
      </c>
      <c r="FY436" s="10">
        <f t="shared" si="6355"/>
        <v>63.26416893</v>
      </c>
      <c r="FZ436" s="10">
        <f t="shared" si="6355"/>
        <v>65.18126496</v>
      </c>
      <c r="GA436" s="10">
        <f t="shared" si="6355"/>
        <v>79.87900117</v>
      </c>
      <c r="GB436" s="52">
        <f t="shared" si="45"/>
        <v>766.8384112</v>
      </c>
      <c r="GC436" s="10">
        <f t="shared" ref="GC436:GN436" si="6356">GC380+GC408+GC352</f>
        <v>70.01798039</v>
      </c>
      <c r="GD436" s="10">
        <f t="shared" si="6356"/>
        <v>76.46700489</v>
      </c>
      <c r="GE436" s="10">
        <f t="shared" si="6356"/>
        <v>85.67989705</v>
      </c>
      <c r="GF436" s="10">
        <f t="shared" si="6356"/>
        <v>85.67989705</v>
      </c>
      <c r="GG436" s="10">
        <f t="shared" si="6356"/>
        <v>87.52247548</v>
      </c>
      <c r="GH436" s="10">
        <f t="shared" si="6356"/>
        <v>92.12892156</v>
      </c>
      <c r="GI436" s="10">
        <f t="shared" si="6356"/>
        <v>106.869549</v>
      </c>
      <c r="GJ436" s="10">
        <f t="shared" si="6356"/>
        <v>104.1056814</v>
      </c>
      <c r="GK436" s="10">
        <f t="shared" si="6356"/>
        <v>96.73536764</v>
      </c>
      <c r="GL436" s="10">
        <f t="shared" si="6356"/>
        <v>91.20763234</v>
      </c>
      <c r="GM436" s="10">
        <f t="shared" si="6356"/>
        <v>93.97149999</v>
      </c>
      <c r="GN436" s="10">
        <f t="shared" si="6356"/>
        <v>115.161152</v>
      </c>
      <c r="GO436" s="52">
        <f t="shared" si="47"/>
        <v>1105.547059</v>
      </c>
      <c r="GP436" s="63">
        <f t="shared" ref="GP436:HA436" si="6357">GP380+GP408+GP352</f>
        <v>101.2050414</v>
      </c>
      <c r="GQ436" s="63">
        <f t="shared" si="6357"/>
        <v>110.5265583</v>
      </c>
      <c r="GR436" s="63">
        <f t="shared" si="6357"/>
        <v>123.8430112</v>
      </c>
      <c r="GS436" s="63">
        <f t="shared" si="6357"/>
        <v>123.8430112</v>
      </c>
      <c r="GT436" s="63">
        <f t="shared" si="6357"/>
        <v>126.5063017</v>
      </c>
      <c r="GU436" s="63">
        <f t="shared" si="6357"/>
        <v>130.5223889</v>
      </c>
      <c r="GV436" s="63">
        <f t="shared" si="6357"/>
        <v>151.4059711</v>
      </c>
      <c r="GW436" s="63">
        <f t="shared" si="6357"/>
        <v>147.4902994</v>
      </c>
      <c r="GX436" s="63">
        <f t="shared" si="6357"/>
        <v>137.0485083</v>
      </c>
      <c r="GY436" s="63">
        <f t="shared" si="6357"/>
        <v>129.217165</v>
      </c>
      <c r="GZ436" s="63">
        <f t="shared" si="6357"/>
        <v>133.1328367</v>
      </c>
      <c r="HA436" s="63">
        <f t="shared" si="6357"/>
        <v>163.1529861</v>
      </c>
      <c r="HB436" s="52">
        <f t="shared" si="49"/>
        <v>1577.894079</v>
      </c>
      <c r="HC436" s="63">
        <f t="shared" ref="HC436:HN436" si="6358">HC380+HC408+HC352</f>
        <v>144.2735872</v>
      </c>
      <c r="HD436" s="63">
        <f t="shared" si="6358"/>
        <v>157.5619439</v>
      </c>
      <c r="HE436" s="63">
        <f t="shared" si="6358"/>
        <v>176.5453107</v>
      </c>
      <c r="HF436" s="63">
        <f t="shared" si="6358"/>
        <v>176.5453107</v>
      </c>
      <c r="HG436" s="63">
        <f t="shared" si="6358"/>
        <v>180.341984</v>
      </c>
      <c r="HH436" s="63">
        <f t="shared" si="6358"/>
        <v>189.8336674</v>
      </c>
      <c r="HI436" s="63">
        <f t="shared" si="6358"/>
        <v>220.2070542</v>
      </c>
      <c r="HJ436" s="63">
        <f t="shared" si="6358"/>
        <v>214.5120442</v>
      </c>
      <c r="HK436" s="63">
        <f t="shared" si="6358"/>
        <v>199.3253508</v>
      </c>
      <c r="HL436" s="63">
        <f t="shared" si="6358"/>
        <v>187.9353307</v>
      </c>
      <c r="HM436" s="63">
        <f t="shared" si="6358"/>
        <v>193.6303407</v>
      </c>
      <c r="HN436" s="63">
        <f t="shared" si="6358"/>
        <v>237.2920842</v>
      </c>
      <c r="HO436" s="52">
        <f t="shared" si="51"/>
        <v>2278.004009</v>
      </c>
      <c r="HP436" s="63">
        <f t="shared" ref="HP436:IA436" si="6359">HP380+HP408+HP352</f>
        <v>215.0142548</v>
      </c>
      <c r="HQ436" s="63">
        <f t="shared" si="6359"/>
        <v>234.8181993</v>
      </c>
      <c r="HR436" s="63">
        <f t="shared" si="6359"/>
        <v>263.1095486</v>
      </c>
      <c r="HS436" s="63">
        <f t="shared" si="6359"/>
        <v>263.1095486</v>
      </c>
      <c r="HT436" s="63">
        <f t="shared" si="6359"/>
        <v>268.7678185</v>
      </c>
      <c r="HU436" s="63">
        <f t="shared" si="6359"/>
        <v>282.9134931</v>
      </c>
      <c r="HV436" s="63">
        <f t="shared" si="6359"/>
        <v>328.1796521</v>
      </c>
      <c r="HW436" s="63">
        <f t="shared" si="6359"/>
        <v>319.6922473</v>
      </c>
      <c r="HX436" s="63">
        <f t="shared" si="6359"/>
        <v>297.0591678</v>
      </c>
      <c r="HY436" s="63">
        <f t="shared" si="6359"/>
        <v>280.0843582</v>
      </c>
      <c r="HZ436" s="63">
        <f t="shared" si="6359"/>
        <v>288.571763</v>
      </c>
      <c r="IA436" s="63">
        <f t="shared" si="6359"/>
        <v>353.6418664</v>
      </c>
      <c r="IB436" s="52">
        <f t="shared" si="53"/>
        <v>3394.961918</v>
      </c>
      <c r="IC436" s="63">
        <f t="shared" ref="IC436:IN436" si="6360">IC380+IC408+IC352</f>
        <v>304.332922</v>
      </c>
      <c r="ID436" s="63">
        <f t="shared" si="6360"/>
        <v>332.3635859</v>
      </c>
      <c r="IE436" s="63">
        <f t="shared" si="6360"/>
        <v>372.4073915</v>
      </c>
      <c r="IF436" s="63">
        <f t="shared" si="6360"/>
        <v>372.4073915</v>
      </c>
      <c r="IG436" s="63">
        <f t="shared" si="6360"/>
        <v>380.4161526</v>
      </c>
      <c r="IH436" s="63">
        <f t="shared" si="6360"/>
        <v>400.4380553</v>
      </c>
      <c r="II436" s="63">
        <f t="shared" si="6360"/>
        <v>464.5081442</v>
      </c>
      <c r="IJ436" s="63">
        <f t="shared" si="6360"/>
        <v>452.4950025</v>
      </c>
      <c r="IK436" s="63">
        <f t="shared" si="6360"/>
        <v>420.4599581</v>
      </c>
      <c r="IL436" s="63">
        <f t="shared" si="6360"/>
        <v>396.4336748</v>
      </c>
      <c r="IM436" s="63">
        <f t="shared" si="6360"/>
        <v>408.4468164</v>
      </c>
      <c r="IN436" s="63">
        <f t="shared" si="6360"/>
        <v>500.5475692</v>
      </c>
      <c r="IO436" s="52">
        <f t="shared" si="55"/>
        <v>4805.256664</v>
      </c>
      <c r="IP436" s="63">
        <f t="shared" ref="IP436:JA436" si="6361">IP380+IP408+IP352</f>
        <v>437.8420701</v>
      </c>
      <c r="IQ436" s="63">
        <f t="shared" si="6361"/>
        <v>478.1696291</v>
      </c>
      <c r="IR436" s="63">
        <f t="shared" si="6361"/>
        <v>535.7804278</v>
      </c>
      <c r="IS436" s="63">
        <f t="shared" si="6361"/>
        <v>535.7804278</v>
      </c>
      <c r="IT436" s="63">
        <f t="shared" si="6361"/>
        <v>547.3025876</v>
      </c>
      <c r="IU436" s="63">
        <f t="shared" si="6361"/>
        <v>576.1079869</v>
      </c>
      <c r="IV436" s="63">
        <f t="shared" si="6361"/>
        <v>668.2852648</v>
      </c>
      <c r="IW436" s="63">
        <f t="shared" si="6361"/>
        <v>651.0020252</v>
      </c>
      <c r="IX436" s="63">
        <f t="shared" si="6361"/>
        <v>604.9133863</v>
      </c>
      <c r="IY436" s="63">
        <f t="shared" si="6361"/>
        <v>570.3469071</v>
      </c>
      <c r="IZ436" s="63">
        <f t="shared" si="6361"/>
        <v>587.6301467</v>
      </c>
      <c r="JA436" s="63">
        <f t="shared" si="6361"/>
        <v>720.1349837</v>
      </c>
      <c r="JB436" s="52">
        <f t="shared" si="57"/>
        <v>6913.295843</v>
      </c>
      <c r="JC436" s="2"/>
      <c r="JD436" s="2"/>
      <c r="JE436" s="19">
        <f t="shared" si="58"/>
        <v>0</v>
      </c>
      <c r="JF436" s="19">
        <f t="shared" si="59"/>
        <v>0</v>
      </c>
      <c r="JG436" s="48">
        <f t="shared" si="60"/>
        <v>0</v>
      </c>
      <c r="JH436" s="48">
        <f t="shared" si="61"/>
        <v>0</v>
      </c>
      <c r="JI436" s="48">
        <f t="shared" si="62"/>
        <v>0</v>
      </c>
      <c r="JJ436" s="48">
        <f t="shared" si="63"/>
        <v>0</v>
      </c>
      <c r="JK436" s="48">
        <f t="shared" si="64"/>
        <v>0</v>
      </c>
    </row>
    <row r="437" ht="19.5" customHeight="1" outlineLevel="1">
      <c r="A437" s="2"/>
      <c r="B437" s="13" t="s">
        <v>28</v>
      </c>
      <c r="C437" s="10">
        <f t="shared" ref="C437:N437" si="6362">C381+C409+C353</f>
        <v>26.2163135</v>
      </c>
      <c r="D437" s="10">
        <f t="shared" si="6362"/>
        <v>28.63097395</v>
      </c>
      <c r="E437" s="10">
        <f t="shared" si="6362"/>
        <v>32.08048889</v>
      </c>
      <c r="F437" s="10">
        <f t="shared" si="6362"/>
        <v>32.08048889</v>
      </c>
      <c r="G437" s="10">
        <f t="shared" si="6362"/>
        <v>32.77039187</v>
      </c>
      <c r="H437" s="10">
        <f t="shared" si="6362"/>
        <v>34.84010084</v>
      </c>
      <c r="I437" s="10">
        <f t="shared" si="6362"/>
        <v>34.84010084</v>
      </c>
      <c r="J437" s="10">
        <f t="shared" si="6362"/>
        <v>38.97951876</v>
      </c>
      <c r="K437" s="10">
        <f t="shared" si="6362"/>
        <v>36.21990681</v>
      </c>
      <c r="L437" s="10">
        <f t="shared" si="6362"/>
        <v>34.15019785</v>
      </c>
      <c r="M437" s="10">
        <f t="shared" si="6362"/>
        <v>40.01437324</v>
      </c>
      <c r="N437" s="10">
        <f t="shared" si="6362"/>
        <v>43.11893668</v>
      </c>
      <c r="O437" s="10">
        <f t="shared" si="21"/>
        <v>413.9417921</v>
      </c>
      <c r="P437" s="10">
        <f t="shared" ref="P437:AA437" si="6363">P381+P409+P353</f>
        <v>30.91746545</v>
      </c>
      <c r="Q437" s="10">
        <f t="shared" si="6363"/>
        <v>33.76512674</v>
      </c>
      <c r="R437" s="10">
        <f t="shared" si="6363"/>
        <v>37.8332143</v>
      </c>
      <c r="S437" s="10">
        <f t="shared" si="6363"/>
        <v>37.8332143</v>
      </c>
      <c r="T437" s="10">
        <f t="shared" si="6363"/>
        <v>38.64683181</v>
      </c>
      <c r="U437" s="10">
        <f t="shared" si="6363"/>
        <v>41.08768434</v>
      </c>
      <c r="V437" s="10">
        <f t="shared" si="6363"/>
        <v>41.08768434</v>
      </c>
      <c r="W437" s="10">
        <f t="shared" si="6363"/>
        <v>45.96938941</v>
      </c>
      <c r="X437" s="10">
        <f t="shared" si="6363"/>
        <v>42.71491937</v>
      </c>
      <c r="Y437" s="10">
        <f t="shared" si="6363"/>
        <v>40.27406683</v>
      </c>
      <c r="Z437" s="10">
        <f t="shared" si="6363"/>
        <v>47.18981568</v>
      </c>
      <c r="AA437" s="10">
        <f t="shared" si="6363"/>
        <v>50.85109448</v>
      </c>
      <c r="AB437" s="10">
        <f t="shared" si="23"/>
        <v>488.170507</v>
      </c>
      <c r="AC437" s="10">
        <f t="shared" ref="AC437:AN437" si="6364">AC381+AC409+AC353</f>
        <v>36.06487315</v>
      </c>
      <c r="AD437" s="10">
        <f t="shared" si="6364"/>
        <v>39.38663778</v>
      </c>
      <c r="AE437" s="10">
        <f t="shared" si="6364"/>
        <v>44.13201583</v>
      </c>
      <c r="AF437" s="10">
        <f t="shared" si="6364"/>
        <v>44.13201583</v>
      </c>
      <c r="AG437" s="10">
        <f t="shared" si="6364"/>
        <v>45.08109144</v>
      </c>
      <c r="AH437" s="10">
        <f t="shared" si="6364"/>
        <v>47.92831827</v>
      </c>
      <c r="AI437" s="10">
        <f t="shared" si="6364"/>
        <v>47.92831827</v>
      </c>
      <c r="AJ437" s="10">
        <f t="shared" si="6364"/>
        <v>53.62277192</v>
      </c>
      <c r="AK437" s="10">
        <f t="shared" si="6364"/>
        <v>49.82646949</v>
      </c>
      <c r="AL437" s="10">
        <f t="shared" si="6364"/>
        <v>46.97924266</v>
      </c>
      <c r="AM437" s="10">
        <f t="shared" si="6364"/>
        <v>55.04638534</v>
      </c>
      <c r="AN437" s="10">
        <f t="shared" si="6364"/>
        <v>59.31722558</v>
      </c>
      <c r="AO437" s="10">
        <f t="shared" si="25"/>
        <v>569.4453656</v>
      </c>
      <c r="AP437" s="10">
        <f t="shared" ref="AP437:BA437" si="6365">AP381+AP409+AP353</f>
        <v>43.71848311</v>
      </c>
      <c r="AQ437" s="10">
        <f t="shared" si="6365"/>
        <v>47.7451855</v>
      </c>
      <c r="AR437" s="10">
        <f t="shared" si="6365"/>
        <v>53.49761748</v>
      </c>
      <c r="AS437" s="10">
        <f t="shared" si="6365"/>
        <v>53.49761748</v>
      </c>
      <c r="AT437" s="10">
        <f t="shared" si="6365"/>
        <v>54.64810388</v>
      </c>
      <c r="AU437" s="10">
        <f t="shared" si="6365"/>
        <v>58.09956307</v>
      </c>
      <c r="AV437" s="10">
        <f t="shared" si="6365"/>
        <v>58.09956307</v>
      </c>
      <c r="AW437" s="10">
        <f t="shared" si="6365"/>
        <v>65.00248146</v>
      </c>
      <c r="AX437" s="10">
        <f t="shared" si="6365"/>
        <v>60.40053587</v>
      </c>
      <c r="AY437" s="10">
        <f t="shared" si="6365"/>
        <v>56.94907668</v>
      </c>
      <c r="AZ437" s="10">
        <f t="shared" si="6365"/>
        <v>66.72821106</v>
      </c>
      <c r="BA437" s="10">
        <f t="shared" si="6365"/>
        <v>71.90539984</v>
      </c>
      <c r="BB437" s="10">
        <f t="shared" si="27"/>
        <v>690.2918385</v>
      </c>
      <c r="BC437" s="10">
        <f t="shared" ref="BC437:BN437" si="6366">BC381+BC409+BC353</f>
        <v>55.36690924</v>
      </c>
      <c r="BD437" s="10">
        <f t="shared" si="6366"/>
        <v>60.46649299</v>
      </c>
      <c r="BE437" s="10">
        <f t="shared" si="6366"/>
        <v>67.75161263</v>
      </c>
      <c r="BF437" s="10">
        <f t="shared" si="6366"/>
        <v>67.75161263</v>
      </c>
      <c r="BG437" s="10">
        <f t="shared" si="6366"/>
        <v>69.20863656</v>
      </c>
      <c r="BH437" s="10">
        <f t="shared" si="6366"/>
        <v>73.57970834</v>
      </c>
      <c r="BI437" s="10">
        <f t="shared" si="6366"/>
        <v>73.57970834</v>
      </c>
      <c r="BJ437" s="10">
        <f t="shared" si="6366"/>
        <v>82.3218519</v>
      </c>
      <c r="BK437" s="10">
        <f t="shared" si="6366"/>
        <v>76.49375619</v>
      </c>
      <c r="BL437" s="10">
        <f t="shared" si="6366"/>
        <v>72.12268441</v>
      </c>
      <c r="BM437" s="10">
        <f t="shared" si="6366"/>
        <v>84.50738779</v>
      </c>
      <c r="BN437" s="10">
        <f t="shared" si="6366"/>
        <v>91.06399547</v>
      </c>
      <c r="BO437" s="10">
        <f t="shared" si="29"/>
        <v>874.2143565</v>
      </c>
      <c r="BP437" s="10">
        <f t="shared" ref="BP437:CA437" si="6367">BP381+BP409+BP353</f>
        <v>68.86593389</v>
      </c>
      <c r="BQ437" s="10">
        <f t="shared" si="6367"/>
        <v>75.20884886</v>
      </c>
      <c r="BR437" s="10">
        <f t="shared" si="6367"/>
        <v>84.27015595</v>
      </c>
      <c r="BS437" s="10">
        <f t="shared" si="6367"/>
        <v>84.27015595</v>
      </c>
      <c r="BT437" s="10">
        <f t="shared" si="6367"/>
        <v>86.08241737</v>
      </c>
      <c r="BU437" s="10">
        <f t="shared" si="6367"/>
        <v>91.51920162</v>
      </c>
      <c r="BV437" s="10">
        <f t="shared" si="6367"/>
        <v>91.51920162</v>
      </c>
      <c r="BW437" s="10">
        <f t="shared" si="6367"/>
        <v>102.3927701</v>
      </c>
      <c r="BX437" s="10">
        <f t="shared" si="6367"/>
        <v>95.14372446</v>
      </c>
      <c r="BY437" s="10">
        <f t="shared" si="6367"/>
        <v>89.7069402</v>
      </c>
      <c r="BZ437" s="10">
        <f t="shared" si="6367"/>
        <v>105.1111623</v>
      </c>
      <c r="CA437" s="10">
        <f t="shared" si="6367"/>
        <v>113.2663386</v>
      </c>
      <c r="CB437" s="10">
        <f t="shared" si="31"/>
        <v>1087.356851</v>
      </c>
      <c r="CC437" s="10">
        <f t="shared" ref="CC437:CN437" si="6368">CC381+CC409+CC353</f>
        <v>89.73223174</v>
      </c>
      <c r="CD437" s="10">
        <f t="shared" si="6368"/>
        <v>97.99704256</v>
      </c>
      <c r="CE437" s="10">
        <f t="shared" si="6368"/>
        <v>109.8039152</v>
      </c>
      <c r="CF437" s="10">
        <f t="shared" si="6368"/>
        <v>109.8039152</v>
      </c>
      <c r="CG437" s="10">
        <f t="shared" si="6368"/>
        <v>112.1652897</v>
      </c>
      <c r="CH437" s="10">
        <f t="shared" si="6368"/>
        <v>119.2494132</v>
      </c>
      <c r="CI437" s="10">
        <f t="shared" si="6368"/>
        <v>119.2494132</v>
      </c>
      <c r="CJ437" s="10">
        <f t="shared" si="6368"/>
        <v>133.4176604</v>
      </c>
      <c r="CK437" s="10">
        <f t="shared" si="6368"/>
        <v>123.9721623</v>
      </c>
      <c r="CL437" s="10">
        <f t="shared" si="6368"/>
        <v>116.8880387</v>
      </c>
      <c r="CM437" s="10">
        <f t="shared" si="6368"/>
        <v>136.9597221</v>
      </c>
      <c r="CN437" s="10">
        <f t="shared" si="6368"/>
        <v>147.5859075</v>
      </c>
      <c r="CO437" s="10">
        <f t="shared" si="33"/>
        <v>1416.824712</v>
      </c>
      <c r="CP437" s="2"/>
      <c r="CQ437" s="2"/>
      <c r="CR437" s="48">
        <f>O437-'ОПУ БС'!C437</f>
        <v>0</v>
      </c>
      <c r="CS437" s="48">
        <f>AB437-'ОПУ БС'!D437</f>
        <v>0</v>
      </c>
      <c r="CT437" s="48">
        <f>AO437-'ОПУ БС'!E437</f>
        <v>0</v>
      </c>
      <c r="CU437" s="48">
        <f>BB437-'ОПУ БС'!F437</f>
        <v>0</v>
      </c>
      <c r="CV437" s="48">
        <f>BO437-'ОПУ БС'!G437</f>
        <v>0</v>
      </c>
      <c r="CW437" s="48">
        <f>CB437-'ОПУ БС'!H437</f>
        <v>0</v>
      </c>
      <c r="CX437" s="48">
        <f>CO437-'ОПУ БС'!I437</f>
        <v>0</v>
      </c>
      <c r="CY437" s="2"/>
      <c r="CZ437" s="2"/>
      <c r="DA437" s="54">
        <f t="shared" ref="DA437:DL437" si="6369">DA381+DA409+DA353</f>
        <v>0</v>
      </c>
      <c r="DB437" s="54">
        <f t="shared" si="6369"/>
        <v>0</v>
      </c>
      <c r="DC437" s="54">
        <f t="shared" si="6369"/>
        <v>0</v>
      </c>
      <c r="DD437" s="54">
        <f t="shared" si="6369"/>
        <v>0</v>
      </c>
      <c r="DE437" s="54">
        <f t="shared" si="6369"/>
        <v>0</v>
      </c>
      <c r="DF437" s="54">
        <f t="shared" si="6369"/>
        <v>-0.7274138892</v>
      </c>
      <c r="DG437" s="54">
        <f t="shared" si="6369"/>
        <v>-0.7274138892</v>
      </c>
      <c r="DH437" s="54">
        <f t="shared" si="6369"/>
        <v>-0.8138393018</v>
      </c>
      <c r="DI437" s="54">
        <f t="shared" si="6369"/>
        <v>-0.7562223601</v>
      </c>
      <c r="DJ437" s="54">
        <f t="shared" si="6369"/>
        <v>-0.7130096538</v>
      </c>
      <c r="DK437" s="54">
        <f t="shared" si="6369"/>
        <v>-0.835445655</v>
      </c>
      <c r="DL437" s="54">
        <f t="shared" si="6369"/>
        <v>-0.9002647144</v>
      </c>
      <c r="DM437" s="55">
        <f t="shared" si="35"/>
        <v>-5.473609464</v>
      </c>
      <c r="DN437" s="54">
        <f t="shared" ref="DN437:DY437" si="6370">DN381+DN409+DN353</f>
        <v>-0.7992717048</v>
      </c>
      <c r="DO437" s="54">
        <f t="shared" si="6370"/>
        <v>-0.8728888355</v>
      </c>
      <c r="DP437" s="54">
        <f t="shared" si="6370"/>
        <v>-0.978056165</v>
      </c>
      <c r="DQ437" s="54">
        <f t="shared" si="6370"/>
        <v>-0.978056165</v>
      </c>
      <c r="DR437" s="54">
        <f t="shared" si="6370"/>
        <v>-0.9990896309</v>
      </c>
      <c r="DS437" s="54">
        <f t="shared" si="6370"/>
        <v>-1.062190029</v>
      </c>
      <c r="DT437" s="54">
        <f t="shared" si="6370"/>
        <v>-1.062190029</v>
      </c>
      <c r="DU437" s="54">
        <f t="shared" si="6370"/>
        <v>-1.188390824</v>
      </c>
      <c r="DV437" s="54">
        <f t="shared" si="6370"/>
        <v>-1.104256961</v>
      </c>
      <c r="DW437" s="54">
        <f t="shared" si="6370"/>
        <v>-1.041156563</v>
      </c>
      <c r="DX437" s="54">
        <f t="shared" si="6370"/>
        <v>-1.219941023</v>
      </c>
      <c r="DY437" s="54">
        <f t="shared" si="6370"/>
        <v>-1.31459162</v>
      </c>
      <c r="DZ437" s="50">
        <f t="shared" si="37"/>
        <v>-12.62007955</v>
      </c>
      <c r="EA437" s="54">
        <f t="shared" ref="EA437:EL437" si="6371">EA381+EA409+EA353</f>
        <v>-0.8094614117</v>
      </c>
      <c r="EB437" s="54">
        <f t="shared" si="6371"/>
        <v>-0.884017068</v>
      </c>
      <c r="EC437" s="54">
        <f t="shared" si="6371"/>
        <v>-0.9905251485</v>
      </c>
      <c r="ED437" s="54">
        <f t="shared" si="6371"/>
        <v>-0.9905251485</v>
      </c>
      <c r="EE437" s="54">
        <f t="shared" si="6371"/>
        <v>-1.011826765</v>
      </c>
      <c r="EF437" s="54">
        <f t="shared" si="6371"/>
        <v>-1.075731613</v>
      </c>
      <c r="EG437" s="54">
        <f t="shared" si="6371"/>
        <v>-1.075731613</v>
      </c>
      <c r="EH437" s="54">
        <f t="shared" si="6371"/>
        <v>-1.203541309</v>
      </c>
      <c r="EI437" s="54">
        <f t="shared" si="6371"/>
        <v>-1.118334845</v>
      </c>
      <c r="EJ437" s="54">
        <f t="shared" si="6371"/>
        <v>-1.054429997</v>
      </c>
      <c r="EK437" s="54">
        <f t="shared" si="6371"/>
        <v>-1.235493734</v>
      </c>
      <c r="EL437" s="54">
        <f t="shared" si="6371"/>
        <v>-1.331351006</v>
      </c>
      <c r="EM437" s="50">
        <f t="shared" si="39"/>
        <v>-12.78096966</v>
      </c>
      <c r="EN437" s="54">
        <f t="shared" ref="EN437:EY437" si="6372">EN381+EN409+EN353</f>
        <v>-0.6914371969</v>
      </c>
      <c r="EO437" s="54">
        <f t="shared" si="6372"/>
        <v>-0.7551222018</v>
      </c>
      <c r="EP437" s="54">
        <f t="shared" si="6372"/>
        <v>-0.8461007804</v>
      </c>
      <c r="EQ437" s="54">
        <f t="shared" si="6372"/>
        <v>-0.8461007804</v>
      </c>
      <c r="ER437" s="54">
        <f t="shared" si="6372"/>
        <v>-0.8642964961</v>
      </c>
      <c r="ES437" s="54">
        <f t="shared" si="6372"/>
        <v>-0.9188836432</v>
      </c>
      <c r="ET437" s="54">
        <f t="shared" si="6372"/>
        <v>-0.9188836432</v>
      </c>
      <c r="EU437" s="54">
        <f t="shared" si="6372"/>
        <v>-1.028057937</v>
      </c>
      <c r="EV437" s="54">
        <f t="shared" si="6372"/>
        <v>-0.9552750746</v>
      </c>
      <c r="EW437" s="54">
        <f t="shared" si="6372"/>
        <v>-0.9006879275</v>
      </c>
      <c r="EX437" s="54">
        <f t="shared" si="6372"/>
        <v>-1.055351511</v>
      </c>
      <c r="EY437" s="54">
        <f t="shared" si="6372"/>
        <v>-1.137232232</v>
      </c>
      <c r="EZ437" s="51">
        <f t="shared" si="41"/>
        <v>-10.91742942</v>
      </c>
      <c r="FA437" s="54">
        <f t="shared" ref="FA437:FL437" si="6373">FA381+FA409+FA353</f>
        <v>-0.4218665897</v>
      </c>
      <c r="FB437" s="54">
        <f t="shared" si="6373"/>
        <v>-0.460722723</v>
      </c>
      <c r="FC437" s="54">
        <f t="shared" si="6373"/>
        <v>-0.5162314848</v>
      </c>
      <c r="FD437" s="54">
        <f t="shared" si="6373"/>
        <v>-0.5162314848</v>
      </c>
      <c r="FE437" s="54">
        <f t="shared" si="6373"/>
        <v>-0.5273332372</v>
      </c>
      <c r="FF437" s="54">
        <f t="shared" si="6373"/>
        <v>-0.5606384943</v>
      </c>
      <c r="FG437" s="54">
        <f t="shared" si="6373"/>
        <v>-0.5606384943</v>
      </c>
      <c r="FH437" s="54">
        <f t="shared" si="6373"/>
        <v>-0.6272490084</v>
      </c>
      <c r="FI437" s="54">
        <f t="shared" si="6373"/>
        <v>-0.582841999</v>
      </c>
      <c r="FJ437" s="54">
        <f t="shared" si="6373"/>
        <v>-0.5495367419</v>
      </c>
      <c r="FK437" s="54">
        <f t="shared" si="6373"/>
        <v>-0.643901637</v>
      </c>
      <c r="FL437" s="54">
        <f t="shared" si="6373"/>
        <v>-0.6938595226</v>
      </c>
      <c r="FM437" s="51">
        <f t="shared" si="43"/>
        <v>-6.661051417</v>
      </c>
      <c r="FN437" s="2"/>
      <c r="FO437" s="2"/>
      <c r="FP437" s="10">
        <f t="shared" ref="FP437:GA437" si="6374">FP381+FP409+FP353</f>
        <v>26.2163135</v>
      </c>
      <c r="FQ437" s="10">
        <f t="shared" si="6374"/>
        <v>28.63097395</v>
      </c>
      <c r="FR437" s="10">
        <f t="shared" si="6374"/>
        <v>32.08048889</v>
      </c>
      <c r="FS437" s="10">
        <f t="shared" si="6374"/>
        <v>32.08048889</v>
      </c>
      <c r="FT437" s="10">
        <f t="shared" si="6374"/>
        <v>32.77039187</v>
      </c>
      <c r="FU437" s="10">
        <f t="shared" si="6374"/>
        <v>34.84010084</v>
      </c>
      <c r="FV437" s="10">
        <f t="shared" si="6374"/>
        <v>34.84010084</v>
      </c>
      <c r="FW437" s="10">
        <f t="shared" si="6374"/>
        <v>38.97951876</v>
      </c>
      <c r="FX437" s="10">
        <f t="shared" si="6374"/>
        <v>36.21990681</v>
      </c>
      <c r="FY437" s="10">
        <f t="shared" si="6374"/>
        <v>34.15019785</v>
      </c>
      <c r="FZ437" s="10">
        <f t="shared" si="6374"/>
        <v>40.01437324</v>
      </c>
      <c r="GA437" s="10">
        <f t="shared" si="6374"/>
        <v>43.11893668</v>
      </c>
      <c r="GB437" s="52">
        <f t="shared" si="45"/>
        <v>413.9417921</v>
      </c>
      <c r="GC437" s="10">
        <f t="shared" ref="GC437:GN437" si="6375">GC381+GC409+GC353</f>
        <v>30.91746545</v>
      </c>
      <c r="GD437" s="10">
        <f t="shared" si="6375"/>
        <v>33.76512674</v>
      </c>
      <c r="GE437" s="10">
        <f t="shared" si="6375"/>
        <v>37.8332143</v>
      </c>
      <c r="GF437" s="10">
        <f t="shared" si="6375"/>
        <v>37.8332143</v>
      </c>
      <c r="GG437" s="10">
        <f t="shared" si="6375"/>
        <v>38.64683181</v>
      </c>
      <c r="GH437" s="10">
        <f t="shared" si="6375"/>
        <v>41.08768434</v>
      </c>
      <c r="GI437" s="10">
        <f t="shared" si="6375"/>
        <v>41.08768434</v>
      </c>
      <c r="GJ437" s="10">
        <f t="shared" si="6375"/>
        <v>45.96938941</v>
      </c>
      <c r="GK437" s="10">
        <f t="shared" si="6375"/>
        <v>42.71491937</v>
      </c>
      <c r="GL437" s="10">
        <f t="shared" si="6375"/>
        <v>40.27406683</v>
      </c>
      <c r="GM437" s="10">
        <f t="shared" si="6375"/>
        <v>47.18981568</v>
      </c>
      <c r="GN437" s="10">
        <f t="shared" si="6375"/>
        <v>50.85109448</v>
      </c>
      <c r="GO437" s="52">
        <f t="shared" si="47"/>
        <v>488.170507</v>
      </c>
      <c r="GP437" s="63">
        <f t="shared" ref="GP437:HA437" si="6376">GP381+GP409+GP353</f>
        <v>36.06487315</v>
      </c>
      <c r="GQ437" s="63">
        <f t="shared" si="6376"/>
        <v>39.38663778</v>
      </c>
      <c r="GR437" s="63">
        <f t="shared" si="6376"/>
        <v>44.13201583</v>
      </c>
      <c r="GS437" s="63">
        <f t="shared" si="6376"/>
        <v>44.13201583</v>
      </c>
      <c r="GT437" s="63">
        <f t="shared" si="6376"/>
        <v>45.08109144</v>
      </c>
      <c r="GU437" s="63">
        <f t="shared" si="6376"/>
        <v>47.20090438</v>
      </c>
      <c r="GV437" s="63">
        <f t="shared" si="6376"/>
        <v>47.20090438</v>
      </c>
      <c r="GW437" s="63">
        <f t="shared" si="6376"/>
        <v>52.80893262</v>
      </c>
      <c r="GX437" s="63">
        <f t="shared" si="6376"/>
        <v>49.07024713</v>
      </c>
      <c r="GY437" s="63">
        <f t="shared" si="6376"/>
        <v>46.266233</v>
      </c>
      <c r="GZ437" s="63">
        <f t="shared" si="6376"/>
        <v>54.21093968</v>
      </c>
      <c r="HA437" s="63">
        <f t="shared" si="6376"/>
        <v>58.41696086</v>
      </c>
      <c r="HB437" s="52">
        <f t="shared" si="49"/>
        <v>563.9717561</v>
      </c>
      <c r="HC437" s="63">
        <f t="shared" ref="HC437:HN437" si="6377">HC381+HC409+HC353</f>
        <v>42.9192114</v>
      </c>
      <c r="HD437" s="63">
        <f t="shared" si="6377"/>
        <v>46.87229666</v>
      </c>
      <c r="HE437" s="63">
        <f t="shared" si="6377"/>
        <v>52.51956132</v>
      </c>
      <c r="HF437" s="63">
        <f t="shared" si="6377"/>
        <v>52.51956132</v>
      </c>
      <c r="HG437" s="63">
        <f t="shared" si="6377"/>
        <v>53.64901425</v>
      </c>
      <c r="HH437" s="63">
        <f t="shared" si="6377"/>
        <v>57.03737305</v>
      </c>
      <c r="HI437" s="63">
        <f t="shared" si="6377"/>
        <v>57.03737305</v>
      </c>
      <c r="HJ437" s="63">
        <f t="shared" si="6377"/>
        <v>63.81409064</v>
      </c>
      <c r="HK437" s="63">
        <f t="shared" si="6377"/>
        <v>59.29627891</v>
      </c>
      <c r="HL437" s="63">
        <f t="shared" si="6377"/>
        <v>55.90792011</v>
      </c>
      <c r="HM437" s="63">
        <f t="shared" si="6377"/>
        <v>65.50827003</v>
      </c>
      <c r="HN437" s="63">
        <f t="shared" si="6377"/>
        <v>70.59080822</v>
      </c>
      <c r="HO437" s="52">
        <f t="shared" si="51"/>
        <v>677.671759</v>
      </c>
      <c r="HP437" s="63">
        <f t="shared" ref="HP437:IA437" si="6378">HP381+HP409+HP353</f>
        <v>54.55744783</v>
      </c>
      <c r="HQ437" s="63">
        <f t="shared" si="6378"/>
        <v>59.58247592</v>
      </c>
      <c r="HR437" s="63">
        <f t="shared" si="6378"/>
        <v>66.76108748</v>
      </c>
      <c r="HS437" s="63">
        <f t="shared" si="6378"/>
        <v>66.76108748</v>
      </c>
      <c r="HT437" s="63">
        <f t="shared" si="6378"/>
        <v>68.19680979</v>
      </c>
      <c r="HU437" s="63">
        <f t="shared" si="6378"/>
        <v>72.50397673</v>
      </c>
      <c r="HV437" s="63">
        <f t="shared" si="6378"/>
        <v>72.50397673</v>
      </c>
      <c r="HW437" s="63">
        <f t="shared" si="6378"/>
        <v>81.11831059</v>
      </c>
      <c r="HX437" s="63">
        <f t="shared" si="6378"/>
        <v>75.37542135</v>
      </c>
      <c r="HY437" s="63">
        <f t="shared" si="6378"/>
        <v>71.06825441</v>
      </c>
      <c r="HZ437" s="63">
        <f t="shared" si="6378"/>
        <v>83.27189406</v>
      </c>
      <c r="IA437" s="63">
        <f t="shared" si="6378"/>
        <v>89.73264446</v>
      </c>
      <c r="IB437" s="52">
        <f t="shared" si="53"/>
        <v>861.4333868</v>
      </c>
      <c r="IC437" s="63">
        <f t="shared" ref="IC437:IN437" si="6379">IC381+IC409+IC353</f>
        <v>68.1744967</v>
      </c>
      <c r="ID437" s="63">
        <f t="shared" si="6379"/>
        <v>74.45372666</v>
      </c>
      <c r="IE437" s="63">
        <f t="shared" si="6379"/>
        <v>83.42405517</v>
      </c>
      <c r="IF437" s="63">
        <f t="shared" si="6379"/>
        <v>83.42405517</v>
      </c>
      <c r="IG437" s="63">
        <f t="shared" si="6379"/>
        <v>85.21812087</v>
      </c>
      <c r="IH437" s="63">
        <f t="shared" si="6379"/>
        <v>90.60031798</v>
      </c>
      <c r="II437" s="63">
        <f t="shared" si="6379"/>
        <v>90.60031798</v>
      </c>
      <c r="IJ437" s="63">
        <f t="shared" si="6379"/>
        <v>101.3647122</v>
      </c>
      <c r="IK437" s="63">
        <f t="shared" si="6379"/>
        <v>94.18844938</v>
      </c>
      <c r="IL437" s="63">
        <f t="shared" si="6379"/>
        <v>88.80625228</v>
      </c>
      <c r="IM437" s="63">
        <f t="shared" si="6379"/>
        <v>104.0558107</v>
      </c>
      <c r="IN437" s="63">
        <f t="shared" si="6379"/>
        <v>112.1291064</v>
      </c>
      <c r="IO437" s="52">
        <f t="shared" si="55"/>
        <v>1076.439422</v>
      </c>
      <c r="IP437" s="63">
        <f t="shared" ref="IP437:JA437" si="6380">IP381+IP409+IP353</f>
        <v>89.31036515</v>
      </c>
      <c r="IQ437" s="63">
        <f t="shared" si="6380"/>
        <v>97.53631984</v>
      </c>
      <c r="IR437" s="63">
        <f t="shared" si="6380"/>
        <v>109.2876837</v>
      </c>
      <c r="IS437" s="63">
        <f t="shared" si="6380"/>
        <v>109.2876837</v>
      </c>
      <c r="IT437" s="63">
        <f t="shared" si="6380"/>
        <v>111.6379564</v>
      </c>
      <c r="IU437" s="63">
        <f t="shared" si="6380"/>
        <v>118.6887747</v>
      </c>
      <c r="IV437" s="63">
        <f t="shared" si="6380"/>
        <v>118.6887747</v>
      </c>
      <c r="IW437" s="63">
        <f t="shared" si="6380"/>
        <v>132.7904113</v>
      </c>
      <c r="IX437" s="63">
        <f t="shared" si="6380"/>
        <v>123.3893203</v>
      </c>
      <c r="IY437" s="63">
        <f t="shared" si="6380"/>
        <v>116.338502</v>
      </c>
      <c r="IZ437" s="63">
        <f t="shared" si="6380"/>
        <v>136.3158205</v>
      </c>
      <c r="JA437" s="63">
        <f t="shared" si="6380"/>
        <v>146.892048</v>
      </c>
      <c r="JB437" s="52">
        <f t="shared" si="57"/>
        <v>1410.16366</v>
      </c>
      <c r="JC437" s="2"/>
      <c r="JD437" s="2"/>
      <c r="JE437" s="19">
        <f t="shared" si="58"/>
        <v>0</v>
      </c>
      <c r="JF437" s="19">
        <f t="shared" si="59"/>
        <v>0</v>
      </c>
      <c r="JG437" s="48">
        <f t="shared" si="60"/>
        <v>0</v>
      </c>
      <c r="JH437" s="48">
        <f t="shared" si="61"/>
        <v>0</v>
      </c>
      <c r="JI437" s="48">
        <f t="shared" si="62"/>
        <v>0</v>
      </c>
      <c r="JJ437" s="48">
        <f t="shared" si="63"/>
        <v>0</v>
      </c>
      <c r="JK437" s="48">
        <f t="shared" si="64"/>
        <v>0</v>
      </c>
    </row>
    <row r="438" ht="19.5" customHeight="1" outlineLevel="1">
      <c r="A438" s="2"/>
      <c r="B438" s="6" t="s">
        <v>30</v>
      </c>
      <c r="C438" s="8">
        <f t="shared" ref="C438:N438" si="6381">C382+C410+C354+C294-C288</f>
        <v>-478.7333333</v>
      </c>
      <c r="D438" s="8">
        <f t="shared" si="6381"/>
        <v>-338.6166667</v>
      </c>
      <c r="E438" s="8">
        <f t="shared" si="6381"/>
        <v>-138.45</v>
      </c>
      <c r="F438" s="8">
        <f t="shared" si="6381"/>
        <v>-138.45</v>
      </c>
      <c r="G438" s="8">
        <f t="shared" si="6381"/>
        <v>-98.41666667</v>
      </c>
      <c r="H438" s="8">
        <f t="shared" si="6381"/>
        <v>21.68333333</v>
      </c>
      <c r="I438" s="8">
        <f t="shared" si="6381"/>
        <v>321.9333333</v>
      </c>
      <c r="J438" s="8">
        <f t="shared" si="6381"/>
        <v>266.1333333</v>
      </c>
      <c r="K438" s="8">
        <f t="shared" si="6381"/>
        <v>101.75</v>
      </c>
      <c r="L438" s="8">
        <f t="shared" si="6381"/>
        <v>-18.35</v>
      </c>
      <c r="M438" s="8">
        <f t="shared" si="6381"/>
        <v>17.43333333</v>
      </c>
      <c r="N438" s="8">
        <f t="shared" si="6381"/>
        <v>502.0833333</v>
      </c>
      <c r="O438" s="8">
        <f t="shared" si="21"/>
        <v>20</v>
      </c>
      <c r="P438" s="8">
        <f t="shared" ref="P438:AA438" si="6382">P382+P410+P354+P294-P288</f>
        <v>-502.47</v>
      </c>
      <c r="Q438" s="8">
        <f t="shared" si="6382"/>
        <v>-355.9891667</v>
      </c>
      <c r="R438" s="8">
        <f t="shared" si="6382"/>
        <v>-146.7308333</v>
      </c>
      <c r="S438" s="8">
        <f t="shared" si="6382"/>
        <v>-146.7308333</v>
      </c>
      <c r="T438" s="8">
        <f t="shared" si="6382"/>
        <v>-104.8791667</v>
      </c>
      <c r="U438" s="8">
        <f t="shared" si="6382"/>
        <v>20.67583333</v>
      </c>
      <c r="V438" s="8">
        <f t="shared" si="6382"/>
        <v>334.5633333</v>
      </c>
      <c r="W438" s="8">
        <f t="shared" si="6382"/>
        <v>276.2691667</v>
      </c>
      <c r="X438" s="8">
        <f t="shared" si="6382"/>
        <v>104.3791667</v>
      </c>
      <c r="Y438" s="8">
        <f t="shared" si="6382"/>
        <v>-21.17583333</v>
      </c>
      <c r="Z438" s="8">
        <f t="shared" si="6382"/>
        <v>16.1925</v>
      </c>
      <c r="AA438" s="8">
        <f t="shared" si="6382"/>
        <v>522.8958333</v>
      </c>
      <c r="AB438" s="8">
        <f t="shared" si="23"/>
        <v>-3</v>
      </c>
      <c r="AC438" s="8">
        <f t="shared" ref="AC438:AN438" si="6383">AC382+AC410+AC354+AC294-AC288</f>
        <v>-524.86985</v>
      </c>
      <c r="AD438" s="8">
        <f t="shared" si="6383"/>
        <v>-372.4664042</v>
      </c>
      <c r="AE438" s="8">
        <f t="shared" si="6383"/>
        <v>-154.7471958</v>
      </c>
      <c r="AF438" s="8">
        <f t="shared" si="6383"/>
        <v>-154.7471958</v>
      </c>
      <c r="AG438" s="8">
        <f t="shared" si="6383"/>
        <v>-111.2033542</v>
      </c>
      <c r="AH438" s="8">
        <f t="shared" si="6383"/>
        <v>19.42817083</v>
      </c>
      <c r="AI438" s="8">
        <f t="shared" si="6383"/>
        <v>346.0069833</v>
      </c>
      <c r="AJ438" s="8">
        <f t="shared" si="6383"/>
        <v>285.3991583</v>
      </c>
      <c r="AK438" s="8">
        <f t="shared" si="6383"/>
        <v>106.5158542</v>
      </c>
      <c r="AL438" s="8">
        <f t="shared" si="6383"/>
        <v>-24.11567083</v>
      </c>
      <c r="AM438" s="8">
        <f t="shared" si="6383"/>
        <v>14.72023333</v>
      </c>
      <c r="AN438" s="8">
        <f t="shared" si="6383"/>
        <v>541.9542708</v>
      </c>
      <c r="AO438" s="8">
        <f t="shared" si="25"/>
        <v>-28.125</v>
      </c>
      <c r="AP438" s="8">
        <f t="shared" ref="AP438:BA438" si="6384">AP382+AP410+AP354+AP294-AP288</f>
        <v>-475.3555818</v>
      </c>
      <c r="AQ438" s="8">
        <f t="shared" si="6384"/>
        <v>-519.1383328</v>
      </c>
      <c r="AR438" s="8">
        <f t="shared" si="6384"/>
        <v>-581.6851199</v>
      </c>
      <c r="AS438" s="8">
        <f t="shared" si="6384"/>
        <v>-581.6851199</v>
      </c>
      <c r="AT438" s="8">
        <f t="shared" si="6384"/>
        <v>-594.1944773</v>
      </c>
      <c r="AU438" s="8">
        <f t="shared" si="6384"/>
        <v>-631.7225495</v>
      </c>
      <c r="AV438" s="8">
        <f t="shared" si="6384"/>
        <v>-725.5427302</v>
      </c>
      <c r="AW438" s="8">
        <f t="shared" si="6384"/>
        <v>-701.8353597</v>
      </c>
      <c r="AX438" s="8">
        <f t="shared" si="6384"/>
        <v>-656.7412644</v>
      </c>
      <c r="AY438" s="8">
        <f t="shared" si="6384"/>
        <v>-619.2131921</v>
      </c>
      <c r="AZ438" s="8">
        <f t="shared" si="6384"/>
        <v>-636.6658839</v>
      </c>
      <c r="BA438" s="8">
        <f t="shared" si="6384"/>
        <v>-781.8348385</v>
      </c>
      <c r="BB438" s="8">
        <f t="shared" si="27"/>
        <v>-7505.61445</v>
      </c>
      <c r="BC438" s="8">
        <f t="shared" ref="BC438:BN438" si="6385">BC382+BC410+BC354+BC294-BC288</f>
        <v>-5.416374365</v>
      </c>
      <c r="BD438" s="8">
        <f t="shared" si="6385"/>
        <v>-5.915250951</v>
      </c>
      <c r="BE438" s="8">
        <f t="shared" si="6385"/>
        <v>-6.627931789</v>
      </c>
      <c r="BF438" s="8">
        <f t="shared" si="6385"/>
        <v>-6.627931789</v>
      </c>
      <c r="BG438" s="8">
        <f t="shared" si="6385"/>
        <v>-6.770467956</v>
      </c>
      <c r="BH438" s="8">
        <f t="shared" si="6385"/>
        <v>-7.198076459</v>
      </c>
      <c r="BI438" s="8">
        <f t="shared" si="6385"/>
        <v>-8.267097715</v>
      </c>
      <c r="BJ438" s="8">
        <f t="shared" si="6385"/>
        <v>-2.86279237</v>
      </c>
      <c r="BK438" s="8">
        <f t="shared" si="6385"/>
        <v>-7.483148794</v>
      </c>
      <c r="BL438" s="8">
        <f t="shared" si="6385"/>
        <v>-7.055540291</v>
      </c>
      <c r="BM438" s="8">
        <f t="shared" si="6385"/>
        <v>-12.38857755</v>
      </c>
      <c r="BN438" s="8">
        <f t="shared" si="6385"/>
        <v>-8.908510469</v>
      </c>
      <c r="BO438" s="8">
        <f t="shared" si="29"/>
        <v>-85.5217005</v>
      </c>
      <c r="BP438" s="8">
        <f t="shared" ref="BP438:CA438" si="6386">BP382+BP410+BP354+BP294-BP288</f>
        <v>-7.473927061</v>
      </c>
      <c r="BQ438" s="8">
        <f t="shared" si="6386"/>
        <v>-8.16231508</v>
      </c>
      <c r="BR438" s="8">
        <f t="shared" si="6386"/>
        <v>-9.145726535</v>
      </c>
      <c r="BS438" s="8">
        <f t="shared" si="6386"/>
        <v>-9.145726535</v>
      </c>
      <c r="BT438" s="8">
        <f t="shared" si="6386"/>
        <v>-9.342408826</v>
      </c>
      <c r="BU438" s="8">
        <f t="shared" si="6386"/>
        <v>-9.932455699</v>
      </c>
      <c r="BV438" s="8">
        <f t="shared" si="6386"/>
        <v>-11.40757288</v>
      </c>
      <c r="BW438" s="8">
        <f t="shared" si="6386"/>
        <v>-5.662523297</v>
      </c>
      <c r="BX438" s="8">
        <f t="shared" si="6386"/>
        <v>-10.32582028</v>
      </c>
      <c r="BY438" s="8">
        <f t="shared" si="6386"/>
        <v>-9.735773408</v>
      </c>
      <c r="BZ438" s="8">
        <f t="shared" si="6386"/>
        <v>-15.38248185</v>
      </c>
      <c r="CA438" s="8">
        <f t="shared" si="6386"/>
        <v>-12.29264319</v>
      </c>
      <c r="CB438" s="8">
        <f t="shared" si="31"/>
        <v>-118.0093746</v>
      </c>
      <c r="CC438" s="8">
        <f t="shared" ref="CC438:CN438" si="6387">CC382+CC410+CC354+CC294-CC288</f>
        <v>-9.705826751</v>
      </c>
      <c r="CD438" s="8">
        <f t="shared" si="6387"/>
        <v>-10.59978448</v>
      </c>
      <c r="CE438" s="8">
        <f t="shared" si="6387"/>
        <v>-11.87686694</v>
      </c>
      <c r="CF438" s="8">
        <f t="shared" si="6387"/>
        <v>-11.87686694</v>
      </c>
      <c r="CG438" s="8">
        <f t="shared" si="6387"/>
        <v>-12.13228344</v>
      </c>
      <c r="CH438" s="8">
        <f t="shared" si="6387"/>
        <v>-12.89853292</v>
      </c>
      <c r="CI438" s="8">
        <f t="shared" si="6387"/>
        <v>-14.81415662</v>
      </c>
      <c r="CJ438" s="8">
        <f t="shared" si="6387"/>
        <v>-8.708504423</v>
      </c>
      <c r="CK438" s="8">
        <f t="shared" si="6387"/>
        <v>-13.40936591</v>
      </c>
      <c r="CL438" s="8">
        <f t="shared" si="6387"/>
        <v>-12.64311643</v>
      </c>
      <c r="CM438" s="8">
        <f t="shared" si="6387"/>
        <v>-18.62106037</v>
      </c>
      <c r="CN438" s="8">
        <f t="shared" si="6387"/>
        <v>-15.96353084</v>
      </c>
      <c r="CO438" s="8">
        <f t="shared" si="33"/>
        <v>-153.2498961</v>
      </c>
      <c r="CP438" s="2"/>
      <c r="CQ438" s="2"/>
      <c r="CR438" s="48">
        <f>O438-'ОПУ БС'!C438</f>
        <v>0</v>
      </c>
      <c r="CS438" s="48">
        <f>AB438-'ОПУ БС'!D438</f>
        <v>0</v>
      </c>
      <c r="CT438" s="48">
        <f>AO438-'ОПУ БС'!E438</f>
        <v>-0.32</v>
      </c>
      <c r="CU438" s="48">
        <f>BB438-'ОПУ БС'!F438</f>
        <v>0.1088</v>
      </c>
      <c r="CV438" s="48">
        <f>BO438-'ОПУ БС'!G438</f>
        <v>0.193152</v>
      </c>
      <c r="CW438" s="48">
        <f>CB438-'ОПУ БС'!H438</f>
        <v>0.000878080001</v>
      </c>
      <c r="CX438" s="48">
        <f>CO438-'ОПУ БС'!I438</f>
        <v>-0.4390867968</v>
      </c>
      <c r="CY438" s="2"/>
      <c r="CZ438" s="2"/>
      <c r="DA438" s="49">
        <f t="shared" ref="DA438:DL438" si="6388">DA382+DA410+DA354+DA294-DA288</f>
        <v>0</v>
      </c>
      <c r="DB438" s="49">
        <f t="shared" si="6388"/>
        <v>0</v>
      </c>
      <c r="DC438" s="49">
        <f t="shared" si="6388"/>
        <v>0</v>
      </c>
      <c r="DD438" s="49">
        <f t="shared" si="6388"/>
        <v>0</v>
      </c>
      <c r="DE438" s="49">
        <f t="shared" si="6388"/>
        <v>0</v>
      </c>
      <c r="DF438" s="49">
        <f t="shared" si="6388"/>
        <v>0</v>
      </c>
      <c r="DG438" s="49">
        <f t="shared" si="6388"/>
        <v>0</v>
      </c>
      <c r="DH438" s="49">
        <f t="shared" si="6388"/>
        <v>0</v>
      </c>
      <c r="DI438" s="49">
        <f t="shared" si="6388"/>
        <v>0</v>
      </c>
      <c r="DJ438" s="49">
        <f t="shared" si="6388"/>
        <v>0</v>
      </c>
      <c r="DK438" s="49">
        <f t="shared" si="6388"/>
        <v>0</v>
      </c>
      <c r="DL438" s="49">
        <f t="shared" si="6388"/>
        <v>0</v>
      </c>
      <c r="DM438" s="50">
        <f t="shared" si="35"/>
        <v>0</v>
      </c>
      <c r="DN438" s="49">
        <f t="shared" ref="DN438:DY438" si="6389">DN382+DN410+DN354+DN294-DN288</f>
        <v>0</v>
      </c>
      <c r="DO438" s="49">
        <f t="shared" si="6389"/>
        <v>0</v>
      </c>
      <c r="DP438" s="49">
        <f t="shared" si="6389"/>
        <v>0</v>
      </c>
      <c r="DQ438" s="49">
        <f t="shared" si="6389"/>
        <v>0</v>
      </c>
      <c r="DR438" s="49">
        <f t="shared" si="6389"/>
        <v>0</v>
      </c>
      <c r="DS438" s="49">
        <f t="shared" si="6389"/>
        <v>0</v>
      </c>
      <c r="DT438" s="49">
        <f t="shared" si="6389"/>
        <v>0</v>
      </c>
      <c r="DU438" s="49">
        <f t="shared" si="6389"/>
        <v>0</v>
      </c>
      <c r="DV438" s="49">
        <f t="shared" si="6389"/>
        <v>-1378.577009</v>
      </c>
      <c r="DW438" s="49">
        <f t="shared" si="6389"/>
        <v>-1299.80118</v>
      </c>
      <c r="DX438" s="49">
        <f t="shared" si="6389"/>
        <v>-1320.56785</v>
      </c>
      <c r="DY438" s="49">
        <f t="shared" si="6389"/>
        <v>-1641.163106</v>
      </c>
      <c r="DZ438" s="50">
        <f t="shared" si="37"/>
        <v>-5640.109144</v>
      </c>
      <c r="EA438" s="49">
        <f t="shared" ref="EA438:EL438" si="6390">EA382+EA410+EA354+EA294-EA288</f>
        <v>-4057.053407</v>
      </c>
      <c r="EB438" s="49">
        <f t="shared" si="6390"/>
        <v>-4430.729379</v>
      </c>
      <c r="EC438" s="49">
        <f t="shared" si="6390"/>
        <v>-4986.341184</v>
      </c>
      <c r="ED438" s="49">
        <f t="shared" si="6390"/>
        <v>-4964.552195</v>
      </c>
      <c r="EE438" s="49">
        <f t="shared" si="6390"/>
        <v>-5071.316759</v>
      </c>
      <c r="EF438" s="49">
        <f t="shared" si="6390"/>
        <v>-5391.610449</v>
      </c>
      <c r="EG438" s="49">
        <f t="shared" si="6390"/>
        <v>-6192.344674</v>
      </c>
      <c r="EH438" s="49">
        <f t="shared" si="6390"/>
        <v>-6032.197829</v>
      </c>
      <c r="EI438" s="49">
        <f t="shared" si="6390"/>
        <v>-5605.139576</v>
      </c>
      <c r="EJ438" s="49">
        <f t="shared" si="6390"/>
        <v>-5284.845886</v>
      </c>
      <c r="EK438" s="49">
        <f t="shared" si="6390"/>
        <v>-5369.82146</v>
      </c>
      <c r="EL438" s="49">
        <f t="shared" si="6390"/>
        <v>-6672.785209</v>
      </c>
      <c r="EM438" s="50">
        <f t="shared" si="39"/>
        <v>-64058.73801</v>
      </c>
      <c r="EN438" s="49">
        <f t="shared" ref="EN438:EY438" si="6391">EN382+EN410+EN354+EN294-EN288</f>
        <v>-11265.51235</v>
      </c>
      <c r="EO438" s="49">
        <f t="shared" si="6391"/>
        <v>-12303.12533</v>
      </c>
      <c r="EP438" s="49">
        <f t="shared" si="6391"/>
        <v>-13844.44496</v>
      </c>
      <c r="EQ438" s="49">
        <f t="shared" si="6391"/>
        <v>-13785.42959</v>
      </c>
      <c r="ER438" s="49">
        <f t="shared" si="6391"/>
        <v>-14081.89044</v>
      </c>
      <c r="ES438" s="49">
        <f t="shared" si="6391"/>
        <v>-14971.27299</v>
      </c>
      <c r="ET438" s="49">
        <f t="shared" si="6391"/>
        <v>-17194.72938</v>
      </c>
      <c r="EU438" s="49">
        <f t="shared" si="6391"/>
        <v>-16750.0381</v>
      </c>
      <c r="EV438" s="49">
        <f t="shared" si="6391"/>
        <v>-15564.1947</v>
      </c>
      <c r="EW438" s="49">
        <f t="shared" si="6391"/>
        <v>-14674.81214</v>
      </c>
      <c r="EX438" s="49">
        <f t="shared" si="6391"/>
        <v>-14912.25762</v>
      </c>
      <c r="EY438" s="49">
        <f t="shared" si="6391"/>
        <v>-18528.80321</v>
      </c>
      <c r="EZ438" s="51">
        <f t="shared" si="41"/>
        <v>-177876.5108</v>
      </c>
      <c r="FA438" s="49">
        <f t="shared" ref="FA438:FL438" si="6392">FA382+FA410+FA354+FA294-FA288</f>
        <v>-15778.30195</v>
      </c>
      <c r="FB438" s="49">
        <f t="shared" si="6392"/>
        <v>-17231.5666</v>
      </c>
      <c r="FC438" s="49">
        <f t="shared" si="6392"/>
        <v>-19388.25569</v>
      </c>
      <c r="FD438" s="49">
        <f t="shared" si="6392"/>
        <v>-19307.65896</v>
      </c>
      <c r="FE438" s="49">
        <f t="shared" si="6392"/>
        <v>-19722.87743</v>
      </c>
      <c r="FF438" s="49">
        <f t="shared" si="6392"/>
        <v>-20968.53285</v>
      </c>
      <c r="FG438" s="49">
        <f t="shared" si="6392"/>
        <v>-24082.67139</v>
      </c>
      <c r="FH438" s="49">
        <f t="shared" si="6392"/>
        <v>-23459.84368</v>
      </c>
      <c r="FI438" s="49">
        <f t="shared" si="6392"/>
        <v>-21798.96979</v>
      </c>
      <c r="FJ438" s="49">
        <f t="shared" si="6392"/>
        <v>-20553.31438</v>
      </c>
      <c r="FK438" s="49">
        <f t="shared" si="6392"/>
        <v>-20887.93611</v>
      </c>
      <c r="FL438" s="49">
        <f t="shared" si="6392"/>
        <v>-25951.15452</v>
      </c>
      <c r="FM438" s="51">
        <f t="shared" si="43"/>
        <v>-249131.0834</v>
      </c>
      <c r="FN438" s="2"/>
      <c r="FO438" s="2"/>
      <c r="FP438" s="8">
        <f t="shared" ref="FP438:GA438" si="6393">FP382+FP410+FP354+FP294-FP288</f>
        <v>-478.7333333</v>
      </c>
      <c r="FQ438" s="8">
        <f t="shared" si="6393"/>
        <v>-338.6166667</v>
      </c>
      <c r="FR438" s="8">
        <f t="shared" si="6393"/>
        <v>-138.45</v>
      </c>
      <c r="FS438" s="8">
        <f t="shared" si="6393"/>
        <v>-138.45</v>
      </c>
      <c r="FT438" s="8">
        <f t="shared" si="6393"/>
        <v>-98.41666667</v>
      </c>
      <c r="FU438" s="8">
        <f t="shared" si="6393"/>
        <v>21.68333333</v>
      </c>
      <c r="FV438" s="8">
        <f t="shared" si="6393"/>
        <v>321.9333333</v>
      </c>
      <c r="FW438" s="8">
        <f t="shared" si="6393"/>
        <v>266.1333333</v>
      </c>
      <c r="FX438" s="8">
        <f t="shared" si="6393"/>
        <v>101.75</v>
      </c>
      <c r="FY438" s="8">
        <f t="shared" si="6393"/>
        <v>-18.35</v>
      </c>
      <c r="FZ438" s="8">
        <f t="shared" si="6393"/>
        <v>17.43333333</v>
      </c>
      <c r="GA438" s="8">
        <f t="shared" si="6393"/>
        <v>502.0833333</v>
      </c>
      <c r="GB438" s="52">
        <f t="shared" si="45"/>
        <v>20</v>
      </c>
      <c r="GC438" s="8">
        <f t="shared" ref="GC438:GN438" si="6394">GC382+GC410+GC354+GC294-GC288</f>
        <v>-502.47</v>
      </c>
      <c r="GD438" s="8">
        <f t="shared" si="6394"/>
        <v>-355.9891667</v>
      </c>
      <c r="GE438" s="8">
        <f t="shared" si="6394"/>
        <v>-146.7308333</v>
      </c>
      <c r="GF438" s="8">
        <f t="shared" si="6394"/>
        <v>-146.7308333</v>
      </c>
      <c r="GG438" s="8">
        <f t="shared" si="6394"/>
        <v>-104.8791667</v>
      </c>
      <c r="GH438" s="8">
        <f t="shared" si="6394"/>
        <v>20.67583333</v>
      </c>
      <c r="GI438" s="8">
        <f t="shared" si="6394"/>
        <v>334.5633333</v>
      </c>
      <c r="GJ438" s="8">
        <f t="shared" si="6394"/>
        <v>276.2691667</v>
      </c>
      <c r="GK438" s="8">
        <f t="shared" si="6394"/>
        <v>104.3791667</v>
      </c>
      <c r="GL438" s="8">
        <f t="shared" si="6394"/>
        <v>-21.17583333</v>
      </c>
      <c r="GM438" s="8">
        <f t="shared" si="6394"/>
        <v>16.1925</v>
      </c>
      <c r="GN438" s="8">
        <f t="shared" si="6394"/>
        <v>522.8958333</v>
      </c>
      <c r="GO438" s="52">
        <f t="shared" si="47"/>
        <v>-3</v>
      </c>
      <c r="GP438" s="53">
        <f t="shared" ref="GP438:HA438" si="6395">GP382+GP410+GP354+GP294-GP288</f>
        <v>-524.86985</v>
      </c>
      <c r="GQ438" s="53">
        <f t="shared" si="6395"/>
        <v>-372.4664042</v>
      </c>
      <c r="GR438" s="53">
        <f t="shared" si="6395"/>
        <v>-154.7471958</v>
      </c>
      <c r="GS438" s="53">
        <f t="shared" si="6395"/>
        <v>-154.7471958</v>
      </c>
      <c r="GT438" s="53">
        <f t="shared" si="6395"/>
        <v>-111.2033542</v>
      </c>
      <c r="GU438" s="53">
        <f t="shared" si="6395"/>
        <v>19.42817083</v>
      </c>
      <c r="GV438" s="53">
        <f t="shared" si="6395"/>
        <v>346.0069833</v>
      </c>
      <c r="GW438" s="53">
        <f t="shared" si="6395"/>
        <v>285.3991583</v>
      </c>
      <c r="GX438" s="53">
        <f t="shared" si="6395"/>
        <v>106.5158542</v>
      </c>
      <c r="GY438" s="53">
        <f t="shared" si="6395"/>
        <v>-24.11567083</v>
      </c>
      <c r="GZ438" s="53">
        <f t="shared" si="6395"/>
        <v>14.72023333</v>
      </c>
      <c r="HA438" s="53">
        <f t="shared" si="6395"/>
        <v>541.9542708</v>
      </c>
      <c r="HB438" s="52">
        <f t="shared" si="49"/>
        <v>-28.125</v>
      </c>
      <c r="HC438" s="53">
        <f t="shared" ref="HC438:HN438" si="6396">HC382+HC410+HC354+HC294-HC288</f>
        <v>-475.3555818</v>
      </c>
      <c r="HD438" s="53">
        <f t="shared" si="6396"/>
        <v>-519.1383328</v>
      </c>
      <c r="HE438" s="53">
        <f t="shared" si="6396"/>
        <v>-581.6851199</v>
      </c>
      <c r="HF438" s="53">
        <f t="shared" si="6396"/>
        <v>-581.6851199</v>
      </c>
      <c r="HG438" s="53">
        <f t="shared" si="6396"/>
        <v>-594.1944773</v>
      </c>
      <c r="HH438" s="53">
        <f t="shared" si="6396"/>
        <v>-631.7225495</v>
      </c>
      <c r="HI438" s="53">
        <f t="shared" si="6396"/>
        <v>-725.5427302</v>
      </c>
      <c r="HJ438" s="53">
        <f t="shared" si="6396"/>
        <v>-701.8353597</v>
      </c>
      <c r="HK438" s="53">
        <f t="shared" si="6396"/>
        <v>-2035.318273</v>
      </c>
      <c r="HL438" s="53">
        <f t="shared" si="6396"/>
        <v>-1919.014372</v>
      </c>
      <c r="HM438" s="53">
        <f t="shared" si="6396"/>
        <v>-1957.233734</v>
      </c>
      <c r="HN438" s="53">
        <f t="shared" si="6396"/>
        <v>-2422.997944</v>
      </c>
      <c r="HO438" s="52">
        <f t="shared" si="51"/>
        <v>-13145.72359</v>
      </c>
      <c r="HP438" s="53">
        <f t="shared" ref="HP438:IA438" si="6397">HP382+HP410+HP354+HP294-HP288</f>
        <v>-4062.469781</v>
      </c>
      <c r="HQ438" s="53">
        <f t="shared" si="6397"/>
        <v>-4436.64463</v>
      </c>
      <c r="HR438" s="53">
        <f t="shared" si="6397"/>
        <v>-4992.969116</v>
      </c>
      <c r="HS438" s="53">
        <f t="shared" si="6397"/>
        <v>-4971.180127</v>
      </c>
      <c r="HT438" s="53">
        <f t="shared" si="6397"/>
        <v>-5078.087227</v>
      </c>
      <c r="HU438" s="53">
        <f t="shared" si="6397"/>
        <v>-5398.808525</v>
      </c>
      <c r="HV438" s="53">
        <f t="shared" si="6397"/>
        <v>-6200.611772</v>
      </c>
      <c r="HW438" s="53">
        <f t="shared" si="6397"/>
        <v>-6035.060621</v>
      </c>
      <c r="HX438" s="53">
        <f t="shared" si="6397"/>
        <v>-5612.622724</v>
      </c>
      <c r="HY438" s="53">
        <f t="shared" si="6397"/>
        <v>-5291.901426</v>
      </c>
      <c r="HZ438" s="53">
        <f t="shared" si="6397"/>
        <v>-5382.210037</v>
      </c>
      <c r="IA438" s="53">
        <f t="shared" si="6397"/>
        <v>-6681.693719</v>
      </c>
      <c r="IB438" s="52">
        <f t="shared" si="53"/>
        <v>-64144.25971</v>
      </c>
      <c r="IC438" s="53">
        <f t="shared" ref="IC438:IN438" si="6398">IC382+IC410+IC354+IC294-IC288</f>
        <v>-11272.98628</v>
      </c>
      <c r="ID438" s="53">
        <f t="shared" si="6398"/>
        <v>-12311.28765</v>
      </c>
      <c r="IE438" s="53">
        <f t="shared" si="6398"/>
        <v>-13853.59069</v>
      </c>
      <c r="IF438" s="53">
        <f t="shared" si="6398"/>
        <v>-13794.57531</v>
      </c>
      <c r="IG438" s="53">
        <f t="shared" si="6398"/>
        <v>-14091.23285</v>
      </c>
      <c r="IH438" s="53">
        <f t="shared" si="6398"/>
        <v>-14981.20545</v>
      </c>
      <c r="II438" s="53">
        <f t="shared" si="6398"/>
        <v>-17206.13695</v>
      </c>
      <c r="IJ438" s="53">
        <f t="shared" si="6398"/>
        <v>-16755.70062</v>
      </c>
      <c r="IK438" s="53">
        <f t="shared" si="6398"/>
        <v>-15574.52052</v>
      </c>
      <c r="IL438" s="53">
        <f t="shared" si="6398"/>
        <v>-14684.54792</v>
      </c>
      <c r="IM438" s="53">
        <f t="shared" si="6398"/>
        <v>-14927.6401</v>
      </c>
      <c r="IN438" s="53">
        <f t="shared" si="6398"/>
        <v>-18541.09585</v>
      </c>
      <c r="IO438" s="52">
        <f t="shared" si="55"/>
        <v>-177994.5202</v>
      </c>
      <c r="IP438" s="53">
        <f t="shared" ref="IP438:JA438" si="6399">IP382+IP410+IP354+IP294-IP288</f>
        <v>-15788.00777</v>
      </c>
      <c r="IQ438" s="53">
        <f t="shared" si="6399"/>
        <v>-17242.16638</v>
      </c>
      <c r="IR438" s="53">
        <f t="shared" si="6399"/>
        <v>-19400.13256</v>
      </c>
      <c r="IS438" s="53">
        <f t="shared" si="6399"/>
        <v>-19319.53583</v>
      </c>
      <c r="IT438" s="53">
        <f t="shared" si="6399"/>
        <v>-19735.00972</v>
      </c>
      <c r="IU438" s="53">
        <f t="shared" si="6399"/>
        <v>-20981.43138</v>
      </c>
      <c r="IV438" s="53">
        <f t="shared" si="6399"/>
        <v>-24097.48555</v>
      </c>
      <c r="IW438" s="53">
        <f t="shared" si="6399"/>
        <v>-23468.55219</v>
      </c>
      <c r="IX438" s="53">
        <f t="shared" si="6399"/>
        <v>-21812.37916</v>
      </c>
      <c r="IY438" s="53">
        <f t="shared" si="6399"/>
        <v>-20565.95749</v>
      </c>
      <c r="IZ438" s="53">
        <f t="shared" si="6399"/>
        <v>-20906.55717</v>
      </c>
      <c r="JA438" s="53">
        <f t="shared" si="6399"/>
        <v>-25967.11805</v>
      </c>
      <c r="JB438" s="52">
        <f t="shared" si="57"/>
        <v>-249284.3332</v>
      </c>
      <c r="JC438" s="2"/>
      <c r="JD438" s="2"/>
      <c r="JE438" s="19">
        <f t="shared" si="58"/>
        <v>0</v>
      </c>
      <c r="JF438" s="19">
        <f t="shared" si="59"/>
        <v>0</v>
      </c>
      <c r="JG438" s="48">
        <f t="shared" si="60"/>
        <v>0</v>
      </c>
      <c r="JH438" s="48">
        <f t="shared" si="61"/>
        <v>0</v>
      </c>
      <c r="JI438" s="48">
        <f t="shared" si="62"/>
        <v>0</v>
      </c>
      <c r="JJ438" s="48">
        <f t="shared" si="63"/>
        <v>0</v>
      </c>
      <c r="JK438" s="48">
        <f t="shared" si="64"/>
        <v>0</v>
      </c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19"/>
      <c r="CS439" s="19"/>
      <c r="CT439" s="19"/>
      <c r="CU439" s="19"/>
      <c r="CV439" s="19"/>
      <c r="CW439" s="19"/>
      <c r="CX439" s="19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71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71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71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71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71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  <c r="II439" s="2"/>
      <c r="IJ439" s="2"/>
      <c r="IK439" s="2"/>
      <c r="IL439" s="2"/>
      <c r="IM439" s="2"/>
      <c r="IN439" s="2"/>
      <c r="IO439" s="2"/>
      <c r="IP439" s="2"/>
      <c r="IQ439" s="2"/>
      <c r="IR439" s="2"/>
      <c r="IS439" s="2"/>
      <c r="IT439" s="2"/>
      <c r="IU439" s="2"/>
      <c r="IV439" s="2"/>
      <c r="IW439" s="2"/>
      <c r="IX439" s="2"/>
      <c r="IY439" s="2"/>
      <c r="IZ439" s="2"/>
      <c r="JA439" s="2"/>
      <c r="JB439" s="2"/>
      <c r="JC439" s="2"/>
      <c r="JD439" s="2"/>
      <c r="JE439" s="19">
        <f t="shared" si="58"/>
        <v>0</v>
      </c>
      <c r="JF439" s="19">
        <f t="shared" si="59"/>
        <v>0</v>
      </c>
      <c r="JG439" s="48">
        <f t="shared" si="60"/>
        <v>0</v>
      </c>
      <c r="JH439" s="48">
        <f t="shared" si="61"/>
        <v>0</v>
      </c>
      <c r="JI439" s="48">
        <f t="shared" si="62"/>
        <v>0</v>
      </c>
      <c r="JJ439" s="48">
        <f t="shared" si="63"/>
        <v>0</v>
      </c>
      <c r="JK439" s="48">
        <f t="shared" si="64"/>
        <v>0</v>
      </c>
    </row>
    <row r="440" ht="19.5" customHeight="1">
      <c r="A440" s="2"/>
      <c r="B440" s="2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  <c r="BX440" s="19"/>
      <c r="BY440" s="19"/>
      <c r="BZ440" s="19"/>
      <c r="CA440" s="19"/>
      <c r="CB440" s="19"/>
      <c r="CC440" s="19"/>
      <c r="CD440" s="19"/>
      <c r="CE440" s="19"/>
      <c r="CF440" s="19"/>
      <c r="CG440" s="19"/>
      <c r="CH440" s="19"/>
      <c r="CI440" s="19"/>
      <c r="CJ440" s="19"/>
      <c r="CK440" s="19"/>
      <c r="CL440" s="19"/>
      <c r="CM440" s="19"/>
      <c r="CN440" s="19"/>
      <c r="CO440" s="19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19"/>
      <c r="DB440" s="19"/>
      <c r="DC440" s="19"/>
      <c r="DD440" s="19"/>
      <c r="DE440" s="19"/>
      <c r="DF440" s="19"/>
      <c r="DG440" s="19"/>
      <c r="DH440" s="19"/>
      <c r="DI440" s="19"/>
      <c r="DJ440" s="19"/>
      <c r="DK440" s="19"/>
      <c r="DL440" s="19"/>
      <c r="DM440" s="72"/>
      <c r="DN440" s="19"/>
      <c r="DO440" s="19"/>
      <c r="DP440" s="19"/>
      <c r="DQ440" s="19"/>
      <c r="DR440" s="19"/>
      <c r="DS440" s="19"/>
      <c r="DT440" s="19"/>
      <c r="DU440" s="19"/>
      <c r="DV440" s="19"/>
      <c r="DW440" s="19"/>
      <c r="DX440" s="19"/>
      <c r="DY440" s="19"/>
      <c r="DZ440" s="72"/>
      <c r="EA440" s="19"/>
      <c r="EB440" s="19"/>
      <c r="EC440" s="19"/>
      <c r="ED440" s="19"/>
      <c r="EE440" s="19"/>
      <c r="EF440" s="19"/>
      <c r="EG440" s="19"/>
      <c r="EH440" s="19"/>
      <c r="EI440" s="19"/>
      <c r="EJ440" s="19"/>
      <c r="EK440" s="19"/>
      <c r="EL440" s="19"/>
      <c r="EM440" s="72"/>
      <c r="EN440" s="19"/>
      <c r="EO440" s="19"/>
      <c r="EP440" s="19"/>
      <c r="EQ440" s="19"/>
      <c r="ER440" s="19"/>
      <c r="ES440" s="19"/>
      <c r="ET440" s="19"/>
      <c r="EU440" s="19"/>
      <c r="EV440" s="19"/>
      <c r="EW440" s="19"/>
      <c r="EX440" s="19"/>
      <c r="EY440" s="19"/>
      <c r="EZ440" s="72"/>
      <c r="FA440" s="19"/>
      <c r="FB440" s="19"/>
      <c r="FC440" s="19"/>
      <c r="FD440" s="19"/>
      <c r="FE440" s="19"/>
      <c r="FF440" s="19"/>
      <c r="FG440" s="19"/>
      <c r="FH440" s="19"/>
      <c r="FI440" s="19"/>
      <c r="FJ440" s="19"/>
      <c r="FK440" s="19"/>
      <c r="FL440" s="19"/>
      <c r="FM440" s="72"/>
      <c r="FN440" s="2"/>
      <c r="FO440" s="2"/>
      <c r="FP440" s="19"/>
      <c r="FQ440" s="19"/>
      <c r="FR440" s="19"/>
      <c r="FS440" s="19"/>
      <c r="FT440" s="19"/>
      <c r="FU440" s="19"/>
      <c r="FV440" s="19"/>
      <c r="FW440" s="19"/>
      <c r="FX440" s="19"/>
      <c r="FY440" s="19"/>
      <c r="FZ440" s="19"/>
      <c r="GA440" s="19"/>
      <c r="GB440" s="19"/>
      <c r="GC440" s="19"/>
      <c r="GD440" s="19"/>
      <c r="GE440" s="19"/>
      <c r="GF440" s="19"/>
      <c r="GG440" s="19"/>
      <c r="GH440" s="19"/>
      <c r="GI440" s="19"/>
      <c r="GJ440" s="19"/>
      <c r="GK440" s="19"/>
      <c r="GL440" s="19"/>
      <c r="GM440" s="19"/>
      <c r="GN440" s="19"/>
      <c r="GO440" s="19"/>
      <c r="GP440" s="19"/>
      <c r="GQ440" s="19"/>
      <c r="GR440" s="19"/>
      <c r="GS440" s="19"/>
      <c r="GT440" s="19"/>
      <c r="GU440" s="19"/>
      <c r="GV440" s="19"/>
      <c r="GW440" s="19"/>
      <c r="GX440" s="19"/>
      <c r="GY440" s="19"/>
      <c r="GZ440" s="19"/>
      <c r="HA440" s="19"/>
      <c r="HB440" s="19"/>
      <c r="HC440" s="19"/>
      <c r="HD440" s="19"/>
      <c r="HE440" s="19"/>
      <c r="HF440" s="19"/>
      <c r="HG440" s="19"/>
      <c r="HH440" s="19"/>
      <c r="HI440" s="19"/>
      <c r="HJ440" s="19"/>
      <c r="HK440" s="19"/>
      <c r="HL440" s="19"/>
      <c r="HM440" s="19"/>
      <c r="HN440" s="19"/>
      <c r="HO440" s="19"/>
      <c r="HP440" s="19"/>
      <c r="HQ440" s="19"/>
      <c r="HR440" s="19"/>
      <c r="HS440" s="19"/>
      <c r="HT440" s="19"/>
      <c r="HU440" s="19"/>
      <c r="HV440" s="19"/>
      <c r="HW440" s="19"/>
      <c r="HX440" s="19"/>
      <c r="HY440" s="19"/>
      <c r="HZ440" s="19"/>
      <c r="IA440" s="19"/>
      <c r="IB440" s="19"/>
      <c r="IC440" s="19"/>
      <c r="ID440" s="19"/>
      <c r="IE440" s="19"/>
      <c r="IF440" s="19"/>
      <c r="IG440" s="19"/>
      <c r="IH440" s="19"/>
      <c r="II440" s="19"/>
      <c r="IJ440" s="19"/>
      <c r="IK440" s="19"/>
      <c r="IL440" s="19"/>
      <c r="IM440" s="19"/>
      <c r="IN440" s="19"/>
      <c r="IO440" s="19"/>
      <c r="IP440" s="19"/>
      <c r="IQ440" s="19"/>
      <c r="IR440" s="19"/>
      <c r="IS440" s="19"/>
      <c r="IT440" s="19"/>
      <c r="IU440" s="19"/>
      <c r="IV440" s="19"/>
      <c r="IW440" s="19"/>
      <c r="IX440" s="19"/>
      <c r="IY440" s="19"/>
      <c r="IZ440" s="19"/>
      <c r="JA440" s="19"/>
      <c r="JB440" s="19"/>
      <c r="JC440" s="2"/>
      <c r="JD440" s="2"/>
      <c r="JE440" s="2"/>
      <c r="JF440" s="2"/>
      <c r="JG440" s="2"/>
      <c r="JH440" s="2"/>
      <c r="JI440" s="2"/>
      <c r="JJ440" s="2"/>
      <c r="JK440" s="2"/>
    </row>
    <row r="441" ht="19.5" customHeight="1">
      <c r="A441" s="2"/>
      <c r="B441" s="2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  <c r="BX441" s="19"/>
      <c r="BY441" s="19"/>
      <c r="BZ441" s="19"/>
      <c r="CA441" s="19"/>
      <c r="CB441" s="19"/>
      <c r="CC441" s="19"/>
      <c r="CD441" s="19"/>
      <c r="CE441" s="19"/>
      <c r="CF441" s="19"/>
      <c r="CG441" s="19"/>
      <c r="CH441" s="19"/>
      <c r="CI441" s="19"/>
      <c r="CJ441" s="19"/>
      <c r="CK441" s="19"/>
      <c r="CL441" s="19"/>
      <c r="CM441" s="19"/>
      <c r="CN441" s="19"/>
      <c r="CO441" s="19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19"/>
      <c r="DB441" s="19"/>
      <c r="DC441" s="19"/>
      <c r="DD441" s="19"/>
      <c r="DE441" s="19"/>
      <c r="DF441" s="19"/>
      <c r="DG441" s="19"/>
      <c r="DH441" s="19"/>
      <c r="DI441" s="19"/>
      <c r="DJ441" s="19"/>
      <c r="DK441" s="19"/>
      <c r="DL441" s="19"/>
      <c r="DM441" s="72"/>
      <c r="DN441" s="19"/>
      <c r="DO441" s="19"/>
      <c r="DP441" s="19"/>
      <c r="DQ441" s="19"/>
      <c r="DR441" s="19"/>
      <c r="DS441" s="19"/>
      <c r="DT441" s="19"/>
      <c r="DU441" s="19"/>
      <c r="DV441" s="19"/>
      <c r="DW441" s="19"/>
      <c r="DX441" s="19"/>
      <c r="DY441" s="19"/>
      <c r="DZ441" s="72"/>
      <c r="EA441" s="19"/>
      <c r="EB441" s="19"/>
      <c r="EC441" s="19"/>
      <c r="ED441" s="19"/>
      <c r="EE441" s="19"/>
      <c r="EF441" s="19"/>
      <c r="EG441" s="19"/>
      <c r="EH441" s="19"/>
      <c r="EI441" s="19"/>
      <c r="EJ441" s="19"/>
      <c r="EK441" s="19"/>
      <c r="EL441" s="19"/>
      <c r="EM441" s="72"/>
      <c r="EN441" s="19"/>
      <c r="EO441" s="19"/>
      <c r="EP441" s="19"/>
      <c r="EQ441" s="19"/>
      <c r="ER441" s="19"/>
      <c r="ES441" s="19"/>
      <c r="ET441" s="19"/>
      <c r="EU441" s="19"/>
      <c r="EV441" s="19"/>
      <c r="EW441" s="19"/>
      <c r="EX441" s="19"/>
      <c r="EY441" s="19"/>
      <c r="EZ441" s="72"/>
      <c r="FA441" s="19"/>
      <c r="FB441" s="19"/>
      <c r="FC441" s="19"/>
      <c r="FD441" s="19"/>
      <c r="FE441" s="19"/>
      <c r="FF441" s="19"/>
      <c r="FG441" s="19"/>
      <c r="FH441" s="19"/>
      <c r="FI441" s="19"/>
      <c r="FJ441" s="19"/>
      <c r="FK441" s="19"/>
      <c r="FL441" s="19"/>
      <c r="FM441" s="72"/>
      <c r="FN441" s="2"/>
      <c r="FO441" s="2"/>
      <c r="FP441" s="19"/>
      <c r="FQ441" s="19"/>
      <c r="FR441" s="19"/>
      <c r="FS441" s="19"/>
      <c r="FT441" s="19"/>
      <c r="FU441" s="19"/>
      <c r="FV441" s="19"/>
      <c r="FW441" s="19"/>
      <c r="FX441" s="19"/>
      <c r="FY441" s="19"/>
      <c r="FZ441" s="19"/>
      <c r="GA441" s="19"/>
      <c r="GB441" s="19"/>
      <c r="GC441" s="19"/>
      <c r="GD441" s="19"/>
      <c r="GE441" s="19"/>
      <c r="GF441" s="19"/>
      <c r="GG441" s="19"/>
      <c r="GH441" s="19"/>
      <c r="GI441" s="19"/>
      <c r="GJ441" s="19"/>
      <c r="GK441" s="19"/>
      <c r="GL441" s="19"/>
      <c r="GM441" s="19"/>
      <c r="GN441" s="19"/>
      <c r="GO441" s="19"/>
      <c r="GP441" s="19"/>
      <c r="GQ441" s="19"/>
      <c r="GR441" s="19"/>
      <c r="GS441" s="19"/>
      <c r="GT441" s="19"/>
      <c r="GU441" s="19"/>
      <c r="GV441" s="19"/>
      <c r="GW441" s="19"/>
      <c r="GX441" s="19"/>
      <c r="GY441" s="19"/>
      <c r="GZ441" s="19"/>
      <c r="HA441" s="19"/>
      <c r="HB441" s="19"/>
      <c r="HC441" s="19"/>
      <c r="HD441" s="19"/>
      <c r="HE441" s="19"/>
      <c r="HF441" s="19"/>
      <c r="HG441" s="19"/>
      <c r="HH441" s="19"/>
      <c r="HI441" s="19"/>
      <c r="HJ441" s="19"/>
      <c r="HK441" s="19"/>
      <c r="HL441" s="19"/>
      <c r="HM441" s="19"/>
      <c r="HN441" s="19"/>
      <c r="HO441" s="19"/>
      <c r="HP441" s="19"/>
      <c r="HQ441" s="19"/>
      <c r="HR441" s="19"/>
      <c r="HS441" s="19"/>
      <c r="HT441" s="19"/>
      <c r="HU441" s="19"/>
      <c r="HV441" s="19"/>
      <c r="HW441" s="19"/>
      <c r="HX441" s="19"/>
      <c r="HY441" s="19"/>
      <c r="HZ441" s="19"/>
      <c r="IA441" s="19"/>
      <c r="IB441" s="19"/>
      <c r="IC441" s="19"/>
      <c r="ID441" s="19"/>
      <c r="IE441" s="19"/>
      <c r="IF441" s="19"/>
      <c r="IG441" s="19"/>
      <c r="IH441" s="19"/>
      <c r="II441" s="19"/>
      <c r="IJ441" s="19"/>
      <c r="IK441" s="19"/>
      <c r="IL441" s="19"/>
      <c r="IM441" s="19"/>
      <c r="IN441" s="19"/>
      <c r="IO441" s="19"/>
      <c r="IP441" s="19"/>
      <c r="IQ441" s="19"/>
      <c r="IR441" s="19"/>
      <c r="IS441" s="19"/>
      <c r="IT441" s="19"/>
      <c r="IU441" s="19"/>
      <c r="IV441" s="19"/>
      <c r="IW441" s="19"/>
      <c r="IX441" s="19"/>
      <c r="IY441" s="19"/>
      <c r="IZ441" s="19"/>
      <c r="JA441" s="19"/>
      <c r="JB441" s="19"/>
      <c r="JC441" s="2"/>
      <c r="JD441" s="2"/>
      <c r="JE441" s="2"/>
      <c r="JF441" s="2"/>
      <c r="JG441" s="2"/>
      <c r="JH441" s="2"/>
      <c r="JI441" s="2"/>
      <c r="JJ441" s="2"/>
      <c r="JK441" s="2"/>
    </row>
    <row r="442" ht="19.5" customHeight="1">
      <c r="A442" s="2"/>
      <c r="B442" s="2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  <c r="BX442" s="19"/>
      <c r="BY442" s="19"/>
      <c r="BZ442" s="19"/>
      <c r="CA442" s="19"/>
      <c r="CB442" s="19"/>
      <c r="CC442" s="19"/>
      <c r="CD442" s="19"/>
      <c r="CE442" s="19"/>
      <c r="CF442" s="19"/>
      <c r="CG442" s="19"/>
      <c r="CH442" s="19"/>
      <c r="CI442" s="19"/>
      <c r="CJ442" s="19"/>
      <c r="CK442" s="19"/>
      <c r="CL442" s="19"/>
      <c r="CM442" s="19"/>
      <c r="CN442" s="19"/>
      <c r="CO442" s="19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19"/>
      <c r="DB442" s="19"/>
      <c r="DC442" s="19"/>
      <c r="DD442" s="19"/>
      <c r="DE442" s="19"/>
      <c r="DF442" s="19"/>
      <c r="DG442" s="19"/>
      <c r="DH442" s="19"/>
      <c r="DI442" s="19"/>
      <c r="DJ442" s="19"/>
      <c r="DK442" s="19"/>
      <c r="DL442" s="19"/>
      <c r="DM442" s="72"/>
      <c r="DN442" s="19"/>
      <c r="DO442" s="19"/>
      <c r="DP442" s="19"/>
      <c r="DQ442" s="19"/>
      <c r="DR442" s="19"/>
      <c r="DS442" s="19"/>
      <c r="DT442" s="19"/>
      <c r="DU442" s="19"/>
      <c r="DV442" s="19"/>
      <c r="DW442" s="19"/>
      <c r="DX442" s="19"/>
      <c r="DY442" s="19"/>
      <c r="DZ442" s="72"/>
      <c r="EA442" s="19"/>
      <c r="EB442" s="19"/>
      <c r="EC442" s="19"/>
      <c r="ED442" s="19"/>
      <c r="EE442" s="19"/>
      <c r="EF442" s="19"/>
      <c r="EG442" s="19"/>
      <c r="EH442" s="19"/>
      <c r="EI442" s="19"/>
      <c r="EJ442" s="19"/>
      <c r="EK442" s="19"/>
      <c r="EL442" s="19"/>
      <c r="EM442" s="72"/>
      <c r="EN442" s="19"/>
      <c r="EO442" s="19"/>
      <c r="EP442" s="19"/>
      <c r="EQ442" s="19"/>
      <c r="ER442" s="19"/>
      <c r="ES442" s="19"/>
      <c r="ET442" s="19"/>
      <c r="EU442" s="19"/>
      <c r="EV442" s="19"/>
      <c r="EW442" s="19"/>
      <c r="EX442" s="19"/>
      <c r="EY442" s="19"/>
      <c r="EZ442" s="72"/>
      <c r="FA442" s="19"/>
      <c r="FB442" s="19"/>
      <c r="FC442" s="19"/>
      <c r="FD442" s="19"/>
      <c r="FE442" s="19"/>
      <c r="FF442" s="19"/>
      <c r="FG442" s="19"/>
      <c r="FH442" s="19"/>
      <c r="FI442" s="19"/>
      <c r="FJ442" s="19"/>
      <c r="FK442" s="19"/>
      <c r="FL442" s="19"/>
      <c r="FM442" s="72"/>
      <c r="FN442" s="2"/>
      <c r="FO442" s="2"/>
      <c r="FP442" s="19"/>
      <c r="FQ442" s="19"/>
      <c r="FR442" s="19"/>
      <c r="FS442" s="19"/>
      <c r="FT442" s="19"/>
      <c r="FU442" s="19"/>
      <c r="FV442" s="19"/>
      <c r="FW442" s="19"/>
      <c r="FX442" s="19"/>
      <c r="FY442" s="19"/>
      <c r="FZ442" s="19"/>
      <c r="GA442" s="19"/>
      <c r="GB442" s="19"/>
      <c r="GC442" s="19"/>
      <c r="GD442" s="19"/>
      <c r="GE442" s="19"/>
      <c r="GF442" s="19"/>
      <c r="GG442" s="19"/>
      <c r="GH442" s="19"/>
      <c r="GI442" s="19"/>
      <c r="GJ442" s="19"/>
      <c r="GK442" s="19"/>
      <c r="GL442" s="19"/>
      <c r="GM442" s="19"/>
      <c r="GN442" s="19"/>
      <c r="GO442" s="19"/>
      <c r="GP442" s="19"/>
      <c r="GQ442" s="19"/>
      <c r="GR442" s="19"/>
      <c r="GS442" s="19"/>
      <c r="GT442" s="19"/>
      <c r="GU442" s="19"/>
      <c r="GV442" s="19"/>
      <c r="GW442" s="19"/>
      <c r="GX442" s="19"/>
      <c r="GY442" s="19"/>
      <c r="GZ442" s="19"/>
      <c r="HA442" s="19"/>
      <c r="HB442" s="19"/>
      <c r="HC442" s="19"/>
      <c r="HD442" s="19"/>
      <c r="HE442" s="19"/>
      <c r="HF442" s="19"/>
      <c r="HG442" s="19"/>
      <c r="HH442" s="19"/>
      <c r="HI442" s="19"/>
      <c r="HJ442" s="19"/>
      <c r="HK442" s="19"/>
      <c r="HL442" s="19"/>
      <c r="HM442" s="19"/>
      <c r="HN442" s="19"/>
      <c r="HO442" s="19"/>
      <c r="HP442" s="19"/>
      <c r="HQ442" s="19"/>
      <c r="HR442" s="19"/>
      <c r="HS442" s="19"/>
      <c r="HT442" s="19"/>
      <c r="HU442" s="19"/>
      <c r="HV442" s="19"/>
      <c r="HW442" s="19"/>
      <c r="HX442" s="19"/>
      <c r="HY442" s="19"/>
      <c r="HZ442" s="19"/>
      <c r="IA442" s="19"/>
      <c r="IB442" s="19"/>
      <c r="IC442" s="19"/>
      <c r="ID442" s="19"/>
      <c r="IE442" s="19"/>
      <c r="IF442" s="19"/>
      <c r="IG442" s="19"/>
      <c r="IH442" s="19"/>
      <c r="II442" s="19"/>
      <c r="IJ442" s="19"/>
      <c r="IK442" s="19"/>
      <c r="IL442" s="19"/>
      <c r="IM442" s="19"/>
      <c r="IN442" s="19"/>
      <c r="IO442" s="19"/>
      <c r="IP442" s="19"/>
      <c r="IQ442" s="19"/>
      <c r="IR442" s="19"/>
      <c r="IS442" s="19"/>
      <c r="IT442" s="19"/>
      <c r="IU442" s="19"/>
      <c r="IV442" s="19"/>
      <c r="IW442" s="19"/>
      <c r="IX442" s="19"/>
      <c r="IY442" s="19"/>
      <c r="IZ442" s="19"/>
      <c r="JA442" s="19"/>
      <c r="JB442" s="19"/>
      <c r="JC442" s="2"/>
      <c r="JD442" s="2"/>
      <c r="JE442" s="2"/>
      <c r="JF442" s="2"/>
      <c r="JG442" s="2"/>
      <c r="JH442" s="2"/>
      <c r="JI442" s="2"/>
      <c r="JJ442" s="2"/>
      <c r="JK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71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71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71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71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71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  <c r="IK443" s="2"/>
      <c r="IL443" s="2"/>
      <c r="IM443" s="2"/>
      <c r="IN443" s="2"/>
      <c r="IO443" s="2"/>
      <c r="IP443" s="2"/>
      <c r="IQ443" s="2"/>
      <c r="IR443" s="2"/>
      <c r="IS443" s="2"/>
      <c r="IT443" s="2"/>
      <c r="IU443" s="2"/>
      <c r="IV443" s="2"/>
      <c r="IW443" s="2"/>
      <c r="IX443" s="2"/>
      <c r="IY443" s="2"/>
      <c r="IZ443" s="2"/>
      <c r="JA443" s="2"/>
      <c r="JB443" s="2"/>
      <c r="JC443" s="2"/>
      <c r="JD443" s="2"/>
      <c r="JE443" s="2"/>
      <c r="JF443" s="2"/>
      <c r="JG443" s="2"/>
      <c r="JH443" s="2"/>
      <c r="JI443" s="2"/>
      <c r="JJ443" s="2"/>
      <c r="JK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71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71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71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71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71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/>
      <c r="IL444" s="2"/>
      <c r="IM444" s="2"/>
      <c r="IN444" s="2"/>
      <c r="IO444" s="2"/>
      <c r="IP444" s="2"/>
      <c r="IQ444" s="2"/>
      <c r="IR444" s="2"/>
      <c r="IS444" s="2"/>
      <c r="IT444" s="2"/>
      <c r="IU444" s="2"/>
      <c r="IV444" s="2"/>
      <c r="IW444" s="2"/>
      <c r="IX444" s="2"/>
      <c r="IY444" s="2"/>
      <c r="IZ444" s="2"/>
      <c r="JA444" s="2"/>
      <c r="JB444" s="2"/>
      <c r="JC444" s="2"/>
      <c r="JD444" s="2"/>
      <c r="JE444" s="2"/>
      <c r="JF444" s="2"/>
      <c r="JG444" s="2"/>
      <c r="JH444" s="2"/>
      <c r="JI444" s="2"/>
      <c r="JJ444" s="2"/>
      <c r="JK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19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71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71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71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71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71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  <c r="II445" s="2"/>
      <c r="IJ445" s="2"/>
      <c r="IK445" s="2"/>
      <c r="IL445" s="2"/>
      <c r="IM445" s="2"/>
      <c r="IN445" s="2"/>
      <c r="IO445" s="2"/>
      <c r="IP445" s="2"/>
      <c r="IQ445" s="2"/>
      <c r="IR445" s="2"/>
      <c r="IS445" s="2"/>
      <c r="IT445" s="2"/>
      <c r="IU445" s="2"/>
      <c r="IV445" s="2"/>
      <c r="IW445" s="2"/>
      <c r="IX445" s="2"/>
      <c r="IY445" s="2"/>
      <c r="IZ445" s="2"/>
      <c r="JA445" s="2"/>
      <c r="JB445" s="2"/>
      <c r="JC445" s="2"/>
      <c r="JD445" s="2"/>
      <c r="JE445" s="2"/>
      <c r="JF445" s="2"/>
      <c r="JG445" s="2"/>
      <c r="JH445" s="2"/>
      <c r="JI445" s="2"/>
      <c r="JJ445" s="2"/>
      <c r="JK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19"/>
      <c r="CS446" s="73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71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71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71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71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71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/>
      <c r="IL446" s="2"/>
      <c r="IM446" s="2"/>
      <c r="IN446" s="2"/>
      <c r="IO446" s="2"/>
      <c r="IP446" s="2"/>
      <c r="IQ446" s="2"/>
      <c r="IR446" s="2"/>
      <c r="IS446" s="2"/>
      <c r="IT446" s="2"/>
      <c r="IU446" s="2"/>
      <c r="IV446" s="2"/>
      <c r="IW446" s="2"/>
      <c r="IX446" s="2"/>
      <c r="IY446" s="2"/>
      <c r="IZ446" s="2"/>
      <c r="JA446" s="2"/>
      <c r="JB446" s="2"/>
      <c r="JC446" s="2"/>
      <c r="JD446" s="2"/>
      <c r="JE446" s="2"/>
      <c r="JF446" s="2"/>
      <c r="JG446" s="2"/>
      <c r="JH446" s="2"/>
      <c r="JI446" s="2"/>
      <c r="JJ446" s="2"/>
      <c r="JK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19"/>
      <c r="CS447" s="73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71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71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71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71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71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  <c r="II447" s="2"/>
      <c r="IJ447" s="2"/>
      <c r="IK447" s="2"/>
      <c r="IL447" s="2"/>
      <c r="IM447" s="2"/>
      <c r="IN447" s="2"/>
      <c r="IO447" s="2"/>
      <c r="IP447" s="2"/>
      <c r="IQ447" s="2"/>
      <c r="IR447" s="2"/>
      <c r="IS447" s="2"/>
      <c r="IT447" s="2"/>
      <c r="IU447" s="2"/>
      <c r="IV447" s="2"/>
      <c r="IW447" s="2"/>
      <c r="IX447" s="2"/>
      <c r="IY447" s="2"/>
      <c r="IZ447" s="2"/>
      <c r="JA447" s="2"/>
      <c r="JB447" s="2"/>
      <c r="JC447" s="2"/>
      <c r="JD447" s="2"/>
      <c r="JE447" s="2"/>
      <c r="JF447" s="2"/>
      <c r="JG447" s="2"/>
      <c r="JH447" s="2"/>
      <c r="JI447" s="2"/>
      <c r="JJ447" s="2"/>
      <c r="JK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19"/>
      <c r="CS448" s="73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71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71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71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71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71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/>
      <c r="IL448" s="2"/>
      <c r="IM448" s="2"/>
      <c r="IN448" s="2"/>
      <c r="IO448" s="2"/>
      <c r="IP448" s="2"/>
      <c r="IQ448" s="2"/>
      <c r="IR448" s="2"/>
      <c r="IS448" s="2"/>
      <c r="IT448" s="2"/>
      <c r="IU448" s="2"/>
      <c r="IV448" s="2"/>
      <c r="IW448" s="2"/>
      <c r="IX448" s="2"/>
      <c r="IY448" s="2"/>
      <c r="IZ448" s="2"/>
      <c r="JA448" s="2"/>
      <c r="JB448" s="2"/>
      <c r="JC448" s="2"/>
      <c r="JD448" s="2"/>
      <c r="JE448" s="2"/>
      <c r="JF448" s="2"/>
      <c r="JG448" s="2"/>
      <c r="JH448" s="2"/>
      <c r="JI448" s="2"/>
      <c r="JJ448" s="2"/>
      <c r="JK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19"/>
      <c r="CS449" s="73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71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71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71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71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71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  <c r="II449" s="2"/>
      <c r="IJ449" s="2"/>
      <c r="IK449" s="2"/>
      <c r="IL449" s="2"/>
      <c r="IM449" s="2"/>
      <c r="IN449" s="2"/>
      <c r="IO449" s="2"/>
      <c r="IP449" s="2"/>
      <c r="IQ449" s="2"/>
      <c r="IR449" s="2"/>
      <c r="IS449" s="2"/>
      <c r="IT449" s="2"/>
      <c r="IU449" s="2"/>
      <c r="IV449" s="2"/>
      <c r="IW449" s="2"/>
      <c r="IX449" s="2"/>
      <c r="IY449" s="2"/>
      <c r="IZ449" s="2"/>
      <c r="JA449" s="2"/>
      <c r="JB449" s="2"/>
      <c r="JC449" s="2"/>
      <c r="JD449" s="2"/>
      <c r="JE449" s="2"/>
      <c r="JF449" s="2"/>
      <c r="JG449" s="2"/>
      <c r="JH449" s="2"/>
      <c r="JI449" s="2"/>
      <c r="JJ449" s="2"/>
      <c r="JK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19"/>
      <c r="CS450" s="73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71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71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71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71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71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/>
      <c r="IL450" s="2"/>
      <c r="IM450" s="2"/>
      <c r="IN450" s="2"/>
      <c r="IO450" s="2"/>
      <c r="IP450" s="2"/>
      <c r="IQ450" s="2"/>
      <c r="IR450" s="2"/>
      <c r="IS450" s="2"/>
      <c r="IT450" s="2"/>
      <c r="IU450" s="2"/>
      <c r="IV450" s="2"/>
      <c r="IW450" s="2"/>
      <c r="IX450" s="2"/>
      <c r="IY450" s="2"/>
      <c r="IZ450" s="2"/>
      <c r="JA450" s="2"/>
      <c r="JB450" s="2"/>
      <c r="JC450" s="2"/>
      <c r="JD450" s="2"/>
      <c r="JE450" s="2"/>
      <c r="JF450" s="2"/>
      <c r="JG450" s="2"/>
      <c r="JH450" s="2"/>
      <c r="JI450" s="2"/>
      <c r="JJ450" s="2"/>
      <c r="JK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19"/>
      <c r="CS451" s="73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71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71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71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71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71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  <c r="II451" s="2"/>
      <c r="IJ451" s="2"/>
      <c r="IK451" s="2"/>
      <c r="IL451" s="2"/>
      <c r="IM451" s="2"/>
      <c r="IN451" s="2"/>
      <c r="IO451" s="2"/>
      <c r="IP451" s="2"/>
      <c r="IQ451" s="2"/>
      <c r="IR451" s="2"/>
      <c r="IS451" s="2"/>
      <c r="IT451" s="2"/>
      <c r="IU451" s="2"/>
      <c r="IV451" s="2"/>
      <c r="IW451" s="2"/>
      <c r="IX451" s="2"/>
      <c r="IY451" s="2"/>
      <c r="IZ451" s="2"/>
      <c r="JA451" s="2"/>
      <c r="JB451" s="2"/>
      <c r="JC451" s="2"/>
      <c r="JD451" s="2"/>
      <c r="JE451" s="2"/>
      <c r="JF451" s="2"/>
      <c r="JG451" s="2"/>
      <c r="JH451" s="2"/>
      <c r="JI451" s="2"/>
      <c r="JJ451" s="2"/>
      <c r="JK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19"/>
      <c r="CS452" s="73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71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71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71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71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71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/>
      <c r="IL452" s="2"/>
      <c r="IM452" s="2"/>
      <c r="IN452" s="2"/>
      <c r="IO452" s="2"/>
      <c r="IP452" s="2"/>
      <c r="IQ452" s="2"/>
      <c r="IR452" s="2"/>
      <c r="IS452" s="2"/>
      <c r="IT452" s="2"/>
      <c r="IU452" s="2"/>
      <c r="IV452" s="2"/>
      <c r="IW452" s="2"/>
      <c r="IX452" s="2"/>
      <c r="IY452" s="2"/>
      <c r="IZ452" s="2"/>
      <c r="JA452" s="2"/>
      <c r="JB452" s="2"/>
      <c r="JC452" s="2"/>
      <c r="JD452" s="2"/>
      <c r="JE452" s="2"/>
      <c r="JF452" s="2"/>
      <c r="JG452" s="2"/>
      <c r="JH452" s="2"/>
      <c r="JI452" s="2"/>
      <c r="JJ452" s="2"/>
      <c r="JK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19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71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71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71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71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71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  <c r="II453" s="2"/>
      <c r="IJ453" s="2"/>
      <c r="IK453" s="2"/>
      <c r="IL453" s="2"/>
      <c r="IM453" s="2"/>
      <c r="IN453" s="2"/>
      <c r="IO453" s="2"/>
      <c r="IP453" s="2"/>
      <c r="IQ453" s="2"/>
      <c r="IR453" s="2"/>
      <c r="IS453" s="2"/>
      <c r="IT453" s="2"/>
      <c r="IU453" s="2"/>
      <c r="IV453" s="2"/>
      <c r="IW453" s="2"/>
      <c r="IX453" s="2"/>
      <c r="IY453" s="2"/>
      <c r="IZ453" s="2"/>
      <c r="JA453" s="2"/>
      <c r="JB453" s="2"/>
      <c r="JC453" s="2"/>
      <c r="JD453" s="2"/>
      <c r="JE453" s="2"/>
      <c r="JF453" s="2"/>
      <c r="JG453" s="2"/>
      <c r="JH453" s="2"/>
      <c r="JI453" s="2"/>
      <c r="JJ453" s="2"/>
      <c r="JK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71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71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71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71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71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/>
      <c r="IL454" s="2"/>
      <c r="IM454" s="2"/>
      <c r="IN454" s="2"/>
      <c r="IO454" s="2"/>
      <c r="IP454" s="2"/>
      <c r="IQ454" s="2"/>
      <c r="IR454" s="2"/>
      <c r="IS454" s="2"/>
      <c r="IT454" s="2"/>
      <c r="IU454" s="2"/>
      <c r="IV454" s="2"/>
      <c r="IW454" s="2"/>
      <c r="IX454" s="2"/>
      <c r="IY454" s="2"/>
      <c r="IZ454" s="2"/>
      <c r="JA454" s="2"/>
      <c r="JB454" s="2"/>
      <c r="JC454" s="2"/>
      <c r="JD454" s="2"/>
      <c r="JE454" s="2"/>
      <c r="JF454" s="2"/>
      <c r="JG454" s="2"/>
      <c r="JH454" s="2"/>
      <c r="JI454" s="2"/>
      <c r="JJ454" s="2"/>
      <c r="JK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19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71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71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71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71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71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  <c r="II455" s="2"/>
      <c r="IJ455" s="2"/>
      <c r="IK455" s="2"/>
      <c r="IL455" s="2"/>
      <c r="IM455" s="2"/>
      <c r="IN455" s="2"/>
      <c r="IO455" s="2"/>
      <c r="IP455" s="2"/>
      <c r="IQ455" s="2"/>
      <c r="IR455" s="2"/>
      <c r="IS455" s="2"/>
      <c r="IT455" s="2"/>
      <c r="IU455" s="2"/>
      <c r="IV455" s="2"/>
      <c r="IW455" s="2"/>
      <c r="IX455" s="2"/>
      <c r="IY455" s="2"/>
      <c r="IZ455" s="2"/>
      <c r="JA455" s="2"/>
      <c r="JB455" s="2"/>
      <c r="JC455" s="2"/>
      <c r="JD455" s="2"/>
      <c r="JE455" s="2"/>
      <c r="JF455" s="2"/>
      <c r="JG455" s="2"/>
      <c r="JH455" s="2"/>
      <c r="JI455" s="2"/>
      <c r="JJ455" s="2"/>
      <c r="JK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71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71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71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71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71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/>
      <c r="IL456" s="2"/>
      <c r="IM456" s="2"/>
      <c r="IN456" s="2"/>
      <c r="IO456" s="2"/>
      <c r="IP456" s="2"/>
      <c r="IQ456" s="2"/>
      <c r="IR456" s="2"/>
      <c r="IS456" s="2"/>
      <c r="IT456" s="2"/>
      <c r="IU456" s="2"/>
      <c r="IV456" s="2"/>
      <c r="IW456" s="2"/>
      <c r="IX456" s="2"/>
      <c r="IY456" s="2"/>
      <c r="IZ456" s="2"/>
      <c r="JA456" s="2"/>
      <c r="JB456" s="2"/>
      <c r="JC456" s="2"/>
      <c r="JD456" s="2"/>
      <c r="JE456" s="2"/>
      <c r="JF456" s="2"/>
      <c r="JG456" s="2"/>
      <c r="JH456" s="2"/>
      <c r="JI456" s="2"/>
      <c r="JJ456" s="2"/>
      <c r="JK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71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71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71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71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71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  <c r="II457" s="2"/>
      <c r="IJ457" s="2"/>
      <c r="IK457" s="2"/>
      <c r="IL457" s="2"/>
      <c r="IM457" s="2"/>
      <c r="IN457" s="2"/>
      <c r="IO457" s="2"/>
      <c r="IP457" s="2"/>
      <c r="IQ457" s="2"/>
      <c r="IR457" s="2"/>
      <c r="IS457" s="2"/>
      <c r="IT457" s="2"/>
      <c r="IU457" s="2"/>
      <c r="IV457" s="2"/>
      <c r="IW457" s="2"/>
      <c r="IX457" s="2"/>
      <c r="IY457" s="2"/>
      <c r="IZ457" s="2"/>
      <c r="JA457" s="2"/>
      <c r="JB457" s="2"/>
      <c r="JC457" s="2"/>
      <c r="JD457" s="2"/>
      <c r="JE457" s="2"/>
      <c r="JF457" s="2"/>
      <c r="JG457" s="2"/>
      <c r="JH457" s="2"/>
      <c r="JI457" s="2"/>
      <c r="JJ457" s="2"/>
      <c r="JK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71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71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71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71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71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  <c r="IK458" s="2"/>
      <c r="IL458" s="2"/>
      <c r="IM458" s="2"/>
      <c r="IN458" s="2"/>
      <c r="IO458" s="2"/>
      <c r="IP458" s="2"/>
      <c r="IQ458" s="2"/>
      <c r="IR458" s="2"/>
      <c r="IS458" s="2"/>
      <c r="IT458" s="2"/>
      <c r="IU458" s="2"/>
      <c r="IV458" s="2"/>
      <c r="IW458" s="2"/>
      <c r="IX458" s="2"/>
      <c r="IY458" s="2"/>
      <c r="IZ458" s="2"/>
      <c r="JA458" s="2"/>
      <c r="JB458" s="2"/>
      <c r="JC458" s="2"/>
      <c r="JD458" s="2"/>
      <c r="JE458" s="2"/>
      <c r="JF458" s="2"/>
      <c r="JG458" s="2"/>
      <c r="JH458" s="2"/>
      <c r="JI458" s="2"/>
      <c r="JJ458" s="2"/>
      <c r="JK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71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71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71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71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71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2"/>
      <c r="IJ459" s="2"/>
      <c r="IK459" s="2"/>
      <c r="IL459" s="2"/>
      <c r="IM459" s="2"/>
      <c r="IN459" s="2"/>
      <c r="IO459" s="2"/>
      <c r="IP459" s="2"/>
      <c r="IQ459" s="2"/>
      <c r="IR459" s="2"/>
      <c r="IS459" s="2"/>
      <c r="IT459" s="2"/>
      <c r="IU459" s="2"/>
      <c r="IV459" s="2"/>
      <c r="IW459" s="2"/>
      <c r="IX459" s="2"/>
      <c r="IY459" s="2"/>
      <c r="IZ459" s="2"/>
      <c r="JA459" s="2"/>
      <c r="JB459" s="2"/>
      <c r="JC459" s="2"/>
      <c r="JD459" s="2"/>
      <c r="JE459" s="2"/>
      <c r="JF459" s="2"/>
      <c r="JG459" s="2"/>
      <c r="JH459" s="2"/>
      <c r="JI459" s="2"/>
      <c r="JJ459" s="2"/>
      <c r="JK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71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71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71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71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71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/>
      <c r="IL460" s="2"/>
      <c r="IM460" s="2"/>
      <c r="IN460" s="2"/>
      <c r="IO460" s="2"/>
      <c r="IP460" s="2"/>
      <c r="IQ460" s="2"/>
      <c r="IR460" s="2"/>
      <c r="IS460" s="2"/>
      <c r="IT460" s="2"/>
      <c r="IU460" s="2"/>
      <c r="IV460" s="2"/>
      <c r="IW460" s="2"/>
      <c r="IX460" s="2"/>
      <c r="IY460" s="2"/>
      <c r="IZ460" s="2"/>
      <c r="JA460" s="2"/>
      <c r="JB460" s="2"/>
      <c r="JC460" s="2"/>
      <c r="JD460" s="2"/>
      <c r="JE460" s="2"/>
      <c r="JF460" s="2"/>
      <c r="JG460" s="2"/>
      <c r="JH460" s="2"/>
      <c r="JI460" s="2"/>
      <c r="JJ460" s="2"/>
      <c r="JK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71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71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71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71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71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  <c r="II461" s="2"/>
      <c r="IJ461" s="2"/>
      <c r="IK461" s="2"/>
      <c r="IL461" s="2"/>
      <c r="IM461" s="2"/>
      <c r="IN461" s="2"/>
      <c r="IO461" s="2"/>
      <c r="IP461" s="2"/>
      <c r="IQ461" s="2"/>
      <c r="IR461" s="2"/>
      <c r="IS461" s="2"/>
      <c r="IT461" s="2"/>
      <c r="IU461" s="2"/>
      <c r="IV461" s="2"/>
      <c r="IW461" s="2"/>
      <c r="IX461" s="2"/>
      <c r="IY461" s="2"/>
      <c r="IZ461" s="2"/>
      <c r="JA461" s="2"/>
      <c r="JB461" s="2"/>
      <c r="JC461" s="2"/>
      <c r="JD461" s="2"/>
      <c r="JE461" s="2"/>
      <c r="JF461" s="2"/>
      <c r="JG461" s="2"/>
      <c r="JH461" s="2"/>
      <c r="JI461" s="2"/>
      <c r="JJ461" s="2"/>
      <c r="JK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71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71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71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71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71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  <c r="II462" s="2"/>
      <c r="IJ462" s="2"/>
      <c r="IK462" s="2"/>
      <c r="IL462" s="2"/>
      <c r="IM462" s="2"/>
      <c r="IN462" s="2"/>
      <c r="IO462" s="2"/>
      <c r="IP462" s="2"/>
      <c r="IQ462" s="2"/>
      <c r="IR462" s="2"/>
      <c r="IS462" s="2"/>
      <c r="IT462" s="2"/>
      <c r="IU462" s="2"/>
      <c r="IV462" s="2"/>
      <c r="IW462" s="2"/>
      <c r="IX462" s="2"/>
      <c r="IY462" s="2"/>
      <c r="IZ462" s="2"/>
      <c r="JA462" s="2"/>
      <c r="JB462" s="2"/>
      <c r="JC462" s="2"/>
      <c r="JD462" s="2"/>
      <c r="JE462" s="2"/>
      <c r="JF462" s="2"/>
      <c r="JG462" s="2"/>
      <c r="JH462" s="2"/>
      <c r="JI462" s="2"/>
      <c r="JJ462" s="2"/>
      <c r="JK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71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71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71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71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71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  <c r="II463" s="2"/>
      <c r="IJ463" s="2"/>
      <c r="IK463" s="2"/>
      <c r="IL463" s="2"/>
      <c r="IM463" s="2"/>
      <c r="IN463" s="2"/>
      <c r="IO463" s="2"/>
      <c r="IP463" s="2"/>
      <c r="IQ463" s="2"/>
      <c r="IR463" s="2"/>
      <c r="IS463" s="2"/>
      <c r="IT463" s="2"/>
      <c r="IU463" s="2"/>
      <c r="IV463" s="2"/>
      <c r="IW463" s="2"/>
      <c r="IX463" s="2"/>
      <c r="IY463" s="2"/>
      <c r="IZ463" s="2"/>
      <c r="JA463" s="2"/>
      <c r="JB463" s="2"/>
      <c r="JC463" s="2"/>
      <c r="JD463" s="2"/>
      <c r="JE463" s="2"/>
      <c r="JF463" s="2"/>
      <c r="JG463" s="2"/>
      <c r="JH463" s="2"/>
      <c r="JI463" s="2"/>
      <c r="JJ463" s="2"/>
      <c r="JK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71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71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71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71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71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  <c r="II464" s="2"/>
      <c r="IJ464" s="2"/>
      <c r="IK464" s="2"/>
      <c r="IL464" s="2"/>
      <c r="IM464" s="2"/>
      <c r="IN464" s="2"/>
      <c r="IO464" s="2"/>
      <c r="IP464" s="2"/>
      <c r="IQ464" s="2"/>
      <c r="IR464" s="2"/>
      <c r="IS464" s="2"/>
      <c r="IT464" s="2"/>
      <c r="IU464" s="2"/>
      <c r="IV464" s="2"/>
      <c r="IW464" s="2"/>
      <c r="IX464" s="2"/>
      <c r="IY464" s="2"/>
      <c r="IZ464" s="2"/>
      <c r="JA464" s="2"/>
      <c r="JB464" s="2"/>
      <c r="JC464" s="2"/>
      <c r="JD464" s="2"/>
      <c r="JE464" s="2"/>
      <c r="JF464" s="2"/>
      <c r="JG464" s="2"/>
      <c r="JH464" s="2"/>
      <c r="JI464" s="2"/>
      <c r="JJ464" s="2"/>
      <c r="JK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71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71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71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71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71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  <c r="II465" s="2"/>
      <c r="IJ465" s="2"/>
      <c r="IK465" s="2"/>
      <c r="IL465" s="2"/>
      <c r="IM465" s="2"/>
      <c r="IN465" s="2"/>
      <c r="IO465" s="2"/>
      <c r="IP465" s="2"/>
      <c r="IQ465" s="2"/>
      <c r="IR465" s="2"/>
      <c r="IS465" s="2"/>
      <c r="IT465" s="2"/>
      <c r="IU465" s="2"/>
      <c r="IV465" s="2"/>
      <c r="IW465" s="2"/>
      <c r="IX465" s="2"/>
      <c r="IY465" s="2"/>
      <c r="IZ465" s="2"/>
      <c r="JA465" s="2"/>
      <c r="JB465" s="2"/>
      <c r="JC465" s="2"/>
      <c r="JD465" s="2"/>
      <c r="JE465" s="2"/>
      <c r="JF465" s="2"/>
      <c r="JG465" s="2"/>
      <c r="JH465" s="2"/>
      <c r="JI465" s="2"/>
      <c r="JJ465" s="2"/>
      <c r="JK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71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71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71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71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71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  <c r="II466" s="2"/>
      <c r="IJ466" s="2"/>
      <c r="IK466" s="2"/>
      <c r="IL466" s="2"/>
      <c r="IM466" s="2"/>
      <c r="IN466" s="2"/>
      <c r="IO466" s="2"/>
      <c r="IP466" s="2"/>
      <c r="IQ466" s="2"/>
      <c r="IR466" s="2"/>
      <c r="IS466" s="2"/>
      <c r="IT466" s="2"/>
      <c r="IU466" s="2"/>
      <c r="IV466" s="2"/>
      <c r="IW466" s="2"/>
      <c r="IX466" s="2"/>
      <c r="IY466" s="2"/>
      <c r="IZ466" s="2"/>
      <c r="JA466" s="2"/>
      <c r="JB466" s="2"/>
      <c r="JC466" s="2"/>
      <c r="JD466" s="2"/>
      <c r="JE466" s="2"/>
      <c r="JF466" s="2"/>
      <c r="JG466" s="2"/>
      <c r="JH466" s="2"/>
      <c r="JI466" s="2"/>
      <c r="JJ466" s="2"/>
      <c r="JK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71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71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71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71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71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  <c r="II467" s="2"/>
      <c r="IJ467" s="2"/>
      <c r="IK467" s="2"/>
      <c r="IL467" s="2"/>
      <c r="IM467" s="2"/>
      <c r="IN467" s="2"/>
      <c r="IO467" s="2"/>
      <c r="IP467" s="2"/>
      <c r="IQ467" s="2"/>
      <c r="IR467" s="2"/>
      <c r="IS467" s="2"/>
      <c r="IT467" s="2"/>
      <c r="IU467" s="2"/>
      <c r="IV467" s="2"/>
      <c r="IW467" s="2"/>
      <c r="IX467" s="2"/>
      <c r="IY467" s="2"/>
      <c r="IZ467" s="2"/>
      <c r="JA467" s="2"/>
      <c r="JB467" s="2"/>
      <c r="JC467" s="2"/>
      <c r="JD467" s="2"/>
      <c r="JE467" s="2"/>
      <c r="JF467" s="2"/>
      <c r="JG467" s="2"/>
      <c r="JH467" s="2"/>
      <c r="JI467" s="2"/>
      <c r="JJ467" s="2"/>
      <c r="JK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71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71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71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71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71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  <c r="II468" s="2"/>
      <c r="IJ468" s="2"/>
      <c r="IK468" s="2"/>
      <c r="IL468" s="2"/>
      <c r="IM468" s="2"/>
      <c r="IN468" s="2"/>
      <c r="IO468" s="2"/>
      <c r="IP468" s="2"/>
      <c r="IQ468" s="2"/>
      <c r="IR468" s="2"/>
      <c r="IS468" s="2"/>
      <c r="IT468" s="2"/>
      <c r="IU468" s="2"/>
      <c r="IV468" s="2"/>
      <c r="IW468" s="2"/>
      <c r="IX468" s="2"/>
      <c r="IY468" s="2"/>
      <c r="IZ468" s="2"/>
      <c r="JA468" s="2"/>
      <c r="JB468" s="2"/>
      <c r="JC468" s="2"/>
      <c r="JD468" s="2"/>
      <c r="JE468" s="2"/>
      <c r="JF468" s="2"/>
      <c r="JG468" s="2"/>
      <c r="JH468" s="2"/>
      <c r="JI468" s="2"/>
      <c r="JJ468" s="2"/>
      <c r="JK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71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71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71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71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71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  <c r="II469" s="2"/>
      <c r="IJ469" s="2"/>
      <c r="IK469" s="2"/>
      <c r="IL469" s="2"/>
      <c r="IM469" s="2"/>
      <c r="IN469" s="2"/>
      <c r="IO469" s="2"/>
      <c r="IP469" s="2"/>
      <c r="IQ469" s="2"/>
      <c r="IR469" s="2"/>
      <c r="IS469" s="2"/>
      <c r="IT469" s="2"/>
      <c r="IU469" s="2"/>
      <c r="IV469" s="2"/>
      <c r="IW469" s="2"/>
      <c r="IX469" s="2"/>
      <c r="IY469" s="2"/>
      <c r="IZ469" s="2"/>
      <c r="JA469" s="2"/>
      <c r="JB469" s="2"/>
      <c r="JC469" s="2"/>
      <c r="JD469" s="2"/>
      <c r="JE469" s="2"/>
      <c r="JF469" s="2"/>
      <c r="JG469" s="2"/>
      <c r="JH469" s="2"/>
      <c r="JI469" s="2"/>
      <c r="JJ469" s="2"/>
      <c r="JK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71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71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71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71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71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  <c r="II470" s="2"/>
      <c r="IJ470" s="2"/>
      <c r="IK470" s="2"/>
      <c r="IL470" s="2"/>
      <c r="IM470" s="2"/>
      <c r="IN470" s="2"/>
      <c r="IO470" s="2"/>
      <c r="IP470" s="2"/>
      <c r="IQ470" s="2"/>
      <c r="IR470" s="2"/>
      <c r="IS470" s="2"/>
      <c r="IT470" s="2"/>
      <c r="IU470" s="2"/>
      <c r="IV470" s="2"/>
      <c r="IW470" s="2"/>
      <c r="IX470" s="2"/>
      <c r="IY470" s="2"/>
      <c r="IZ470" s="2"/>
      <c r="JA470" s="2"/>
      <c r="JB470" s="2"/>
      <c r="JC470" s="2"/>
      <c r="JD470" s="2"/>
      <c r="JE470" s="2"/>
      <c r="JF470" s="2"/>
      <c r="JG470" s="2"/>
      <c r="JH470" s="2"/>
      <c r="JI470" s="2"/>
      <c r="JJ470" s="2"/>
      <c r="JK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71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71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71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71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71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  <c r="II471" s="2"/>
      <c r="IJ471" s="2"/>
      <c r="IK471" s="2"/>
      <c r="IL471" s="2"/>
      <c r="IM471" s="2"/>
      <c r="IN471" s="2"/>
      <c r="IO471" s="2"/>
      <c r="IP471" s="2"/>
      <c r="IQ471" s="2"/>
      <c r="IR471" s="2"/>
      <c r="IS471" s="2"/>
      <c r="IT471" s="2"/>
      <c r="IU471" s="2"/>
      <c r="IV471" s="2"/>
      <c r="IW471" s="2"/>
      <c r="IX471" s="2"/>
      <c r="IY471" s="2"/>
      <c r="IZ471" s="2"/>
      <c r="JA471" s="2"/>
      <c r="JB471" s="2"/>
      <c r="JC471" s="2"/>
      <c r="JD471" s="2"/>
      <c r="JE471" s="2"/>
      <c r="JF471" s="2"/>
      <c r="JG471" s="2"/>
      <c r="JH471" s="2"/>
      <c r="JI471" s="2"/>
      <c r="JJ471" s="2"/>
      <c r="JK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71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71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71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71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71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  <c r="II472" s="2"/>
      <c r="IJ472" s="2"/>
      <c r="IK472" s="2"/>
      <c r="IL472" s="2"/>
      <c r="IM472" s="2"/>
      <c r="IN472" s="2"/>
      <c r="IO472" s="2"/>
      <c r="IP472" s="2"/>
      <c r="IQ472" s="2"/>
      <c r="IR472" s="2"/>
      <c r="IS472" s="2"/>
      <c r="IT472" s="2"/>
      <c r="IU472" s="2"/>
      <c r="IV472" s="2"/>
      <c r="IW472" s="2"/>
      <c r="IX472" s="2"/>
      <c r="IY472" s="2"/>
      <c r="IZ472" s="2"/>
      <c r="JA472" s="2"/>
      <c r="JB472" s="2"/>
      <c r="JC472" s="2"/>
      <c r="JD472" s="2"/>
      <c r="JE472" s="2"/>
      <c r="JF472" s="2"/>
      <c r="JG472" s="2"/>
      <c r="JH472" s="2"/>
      <c r="JI472" s="2"/>
      <c r="JJ472" s="2"/>
      <c r="JK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71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71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71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71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71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  <c r="II473" s="2"/>
      <c r="IJ473" s="2"/>
      <c r="IK473" s="2"/>
      <c r="IL473" s="2"/>
      <c r="IM473" s="2"/>
      <c r="IN473" s="2"/>
      <c r="IO473" s="2"/>
      <c r="IP473" s="2"/>
      <c r="IQ473" s="2"/>
      <c r="IR473" s="2"/>
      <c r="IS473" s="2"/>
      <c r="IT473" s="2"/>
      <c r="IU473" s="2"/>
      <c r="IV473" s="2"/>
      <c r="IW473" s="2"/>
      <c r="IX473" s="2"/>
      <c r="IY473" s="2"/>
      <c r="IZ473" s="2"/>
      <c r="JA473" s="2"/>
      <c r="JB473" s="2"/>
      <c r="JC473" s="2"/>
      <c r="JD473" s="2"/>
      <c r="JE473" s="2"/>
      <c r="JF473" s="2"/>
      <c r="JG473" s="2"/>
      <c r="JH473" s="2"/>
      <c r="JI473" s="2"/>
      <c r="JJ473" s="2"/>
      <c r="JK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71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71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71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71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71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  <c r="II474" s="2"/>
      <c r="IJ474" s="2"/>
      <c r="IK474" s="2"/>
      <c r="IL474" s="2"/>
      <c r="IM474" s="2"/>
      <c r="IN474" s="2"/>
      <c r="IO474" s="2"/>
      <c r="IP474" s="2"/>
      <c r="IQ474" s="2"/>
      <c r="IR474" s="2"/>
      <c r="IS474" s="2"/>
      <c r="IT474" s="2"/>
      <c r="IU474" s="2"/>
      <c r="IV474" s="2"/>
      <c r="IW474" s="2"/>
      <c r="IX474" s="2"/>
      <c r="IY474" s="2"/>
      <c r="IZ474" s="2"/>
      <c r="JA474" s="2"/>
      <c r="JB474" s="2"/>
      <c r="JC474" s="2"/>
      <c r="JD474" s="2"/>
      <c r="JE474" s="2"/>
      <c r="JF474" s="2"/>
      <c r="JG474" s="2"/>
      <c r="JH474" s="2"/>
      <c r="JI474" s="2"/>
      <c r="JJ474" s="2"/>
      <c r="JK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71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71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71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71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71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  <c r="II475" s="2"/>
      <c r="IJ475" s="2"/>
      <c r="IK475" s="2"/>
      <c r="IL475" s="2"/>
      <c r="IM475" s="2"/>
      <c r="IN475" s="2"/>
      <c r="IO475" s="2"/>
      <c r="IP475" s="2"/>
      <c r="IQ475" s="2"/>
      <c r="IR475" s="2"/>
      <c r="IS475" s="2"/>
      <c r="IT475" s="2"/>
      <c r="IU475" s="2"/>
      <c r="IV475" s="2"/>
      <c r="IW475" s="2"/>
      <c r="IX475" s="2"/>
      <c r="IY475" s="2"/>
      <c r="IZ475" s="2"/>
      <c r="JA475" s="2"/>
      <c r="JB475" s="2"/>
      <c r="JC475" s="2"/>
      <c r="JD475" s="2"/>
      <c r="JE475" s="2"/>
      <c r="JF475" s="2"/>
      <c r="JG475" s="2"/>
      <c r="JH475" s="2"/>
      <c r="JI475" s="2"/>
      <c r="JJ475" s="2"/>
      <c r="JK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71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71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71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71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71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  <c r="II476" s="2"/>
      <c r="IJ476" s="2"/>
      <c r="IK476" s="2"/>
      <c r="IL476" s="2"/>
      <c r="IM476" s="2"/>
      <c r="IN476" s="2"/>
      <c r="IO476" s="2"/>
      <c r="IP476" s="2"/>
      <c r="IQ476" s="2"/>
      <c r="IR476" s="2"/>
      <c r="IS476" s="2"/>
      <c r="IT476" s="2"/>
      <c r="IU476" s="2"/>
      <c r="IV476" s="2"/>
      <c r="IW476" s="2"/>
      <c r="IX476" s="2"/>
      <c r="IY476" s="2"/>
      <c r="IZ476" s="2"/>
      <c r="JA476" s="2"/>
      <c r="JB476" s="2"/>
      <c r="JC476" s="2"/>
      <c r="JD476" s="2"/>
      <c r="JE476" s="2"/>
      <c r="JF476" s="2"/>
      <c r="JG476" s="2"/>
      <c r="JH476" s="2"/>
      <c r="JI476" s="2"/>
      <c r="JJ476" s="2"/>
      <c r="JK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71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71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71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71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71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  <c r="II477" s="2"/>
      <c r="IJ477" s="2"/>
      <c r="IK477" s="2"/>
      <c r="IL477" s="2"/>
      <c r="IM477" s="2"/>
      <c r="IN477" s="2"/>
      <c r="IO477" s="2"/>
      <c r="IP477" s="2"/>
      <c r="IQ477" s="2"/>
      <c r="IR477" s="2"/>
      <c r="IS477" s="2"/>
      <c r="IT477" s="2"/>
      <c r="IU477" s="2"/>
      <c r="IV477" s="2"/>
      <c r="IW477" s="2"/>
      <c r="IX477" s="2"/>
      <c r="IY477" s="2"/>
      <c r="IZ477" s="2"/>
      <c r="JA477" s="2"/>
      <c r="JB477" s="2"/>
      <c r="JC477" s="2"/>
      <c r="JD477" s="2"/>
      <c r="JE477" s="2"/>
      <c r="JF477" s="2"/>
      <c r="JG477" s="2"/>
      <c r="JH477" s="2"/>
      <c r="JI477" s="2"/>
      <c r="JJ477" s="2"/>
      <c r="JK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71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71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71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71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71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  <c r="IK478" s="2"/>
      <c r="IL478" s="2"/>
      <c r="IM478" s="2"/>
      <c r="IN478" s="2"/>
      <c r="IO478" s="2"/>
      <c r="IP478" s="2"/>
      <c r="IQ478" s="2"/>
      <c r="IR478" s="2"/>
      <c r="IS478" s="2"/>
      <c r="IT478" s="2"/>
      <c r="IU478" s="2"/>
      <c r="IV478" s="2"/>
      <c r="IW478" s="2"/>
      <c r="IX478" s="2"/>
      <c r="IY478" s="2"/>
      <c r="IZ478" s="2"/>
      <c r="JA478" s="2"/>
      <c r="JB478" s="2"/>
      <c r="JC478" s="2"/>
      <c r="JD478" s="2"/>
      <c r="JE478" s="2"/>
      <c r="JF478" s="2"/>
      <c r="JG478" s="2"/>
      <c r="JH478" s="2"/>
      <c r="JI478" s="2"/>
      <c r="JJ478" s="2"/>
      <c r="JK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71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71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71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71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71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  <c r="II479" s="2"/>
      <c r="IJ479" s="2"/>
      <c r="IK479" s="2"/>
      <c r="IL479" s="2"/>
      <c r="IM479" s="2"/>
      <c r="IN479" s="2"/>
      <c r="IO479" s="2"/>
      <c r="IP479" s="2"/>
      <c r="IQ479" s="2"/>
      <c r="IR479" s="2"/>
      <c r="IS479" s="2"/>
      <c r="IT479" s="2"/>
      <c r="IU479" s="2"/>
      <c r="IV479" s="2"/>
      <c r="IW479" s="2"/>
      <c r="IX479" s="2"/>
      <c r="IY479" s="2"/>
      <c r="IZ479" s="2"/>
      <c r="JA479" s="2"/>
      <c r="JB479" s="2"/>
      <c r="JC479" s="2"/>
      <c r="JD479" s="2"/>
      <c r="JE479" s="2"/>
      <c r="JF479" s="2"/>
      <c r="JG479" s="2"/>
      <c r="JH479" s="2"/>
      <c r="JI479" s="2"/>
      <c r="JJ479" s="2"/>
      <c r="JK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71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71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71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71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71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/>
      <c r="IL480" s="2"/>
      <c r="IM480" s="2"/>
      <c r="IN480" s="2"/>
      <c r="IO480" s="2"/>
      <c r="IP480" s="2"/>
      <c r="IQ480" s="2"/>
      <c r="IR480" s="2"/>
      <c r="IS480" s="2"/>
      <c r="IT480" s="2"/>
      <c r="IU480" s="2"/>
      <c r="IV480" s="2"/>
      <c r="IW480" s="2"/>
      <c r="IX480" s="2"/>
      <c r="IY480" s="2"/>
      <c r="IZ480" s="2"/>
      <c r="JA480" s="2"/>
      <c r="JB480" s="2"/>
      <c r="JC480" s="2"/>
      <c r="JD480" s="2"/>
      <c r="JE480" s="2"/>
      <c r="JF480" s="2"/>
      <c r="JG480" s="2"/>
      <c r="JH480" s="2"/>
      <c r="JI480" s="2"/>
      <c r="JJ480" s="2"/>
      <c r="JK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71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71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71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71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71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  <c r="II481" s="2"/>
      <c r="IJ481" s="2"/>
      <c r="IK481" s="2"/>
      <c r="IL481" s="2"/>
      <c r="IM481" s="2"/>
      <c r="IN481" s="2"/>
      <c r="IO481" s="2"/>
      <c r="IP481" s="2"/>
      <c r="IQ481" s="2"/>
      <c r="IR481" s="2"/>
      <c r="IS481" s="2"/>
      <c r="IT481" s="2"/>
      <c r="IU481" s="2"/>
      <c r="IV481" s="2"/>
      <c r="IW481" s="2"/>
      <c r="IX481" s="2"/>
      <c r="IY481" s="2"/>
      <c r="IZ481" s="2"/>
      <c r="JA481" s="2"/>
      <c r="JB481" s="2"/>
      <c r="JC481" s="2"/>
      <c r="JD481" s="2"/>
      <c r="JE481" s="2"/>
      <c r="JF481" s="2"/>
      <c r="JG481" s="2"/>
      <c r="JH481" s="2"/>
      <c r="JI481" s="2"/>
      <c r="JJ481" s="2"/>
      <c r="JK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71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71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71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71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71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/>
      <c r="IL482" s="2"/>
      <c r="IM482" s="2"/>
      <c r="IN482" s="2"/>
      <c r="IO482" s="2"/>
      <c r="IP482" s="2"/>
      <c r="IQ482" s="2"/>
      <c r="IR482" s="2"/>
      <c r="IS482" s="2"/>
      <c r="IT482" s="2"/>
      <c r="IU482" s="2"/>
      <c r="IV482" s="2"/>
      <c r="IW482" s="2"/>
      <c r="IX482" s="2"/>
      <c r="IY482" s="2"/>
      <c r="IZ482" s="2"/>
      <c r="JA482" s="2"/>
      <c r="JB482" s="2"/>
      <c r="JC482" s="2"/>
      <c r="JD482" s="2"/>
      <c r="JE482" s="2"/>
      <c r="JF482" s="2"/>
      <c r="JG482" s="2"/>
      <c r="JH482" s="2"/>
      <c r="JI482" s="2"/>
      <c r="JJ482" s="2"/>
      <c r="JK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71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71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71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71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71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  <c r="II483" s="2"/>
      <c r="IJ483" s="2"/>
      <c r="IK483" s="2"/>
      <c r="IL483" s="2"/>
      <c r="IM483" s="2"/>
      <c r="IN483" s="2"/>
      <c r="IO483" s="2"/>
      <c r="IP483" s="2"/>
      <c r="IQ483" s="2"/>
      <c r="IR483" s="2"/>
      <c r="IS483" s="2"/>
      <c r="IT483" s="2"/>
      <c r="IU483" s="2"/>
      <c r="IV483" s="2"/>
      <c r="IW483" s="2"/>
      <c r="IX483" s="2"/>
      <c r="IY483" s="2"/>
      <c r="IZ483" s="2"/>
      <c r="JA483" s="2"/>
      <c r="JB483" s="2"/>
      <c r="JC483" s="2"/>
      <c r="JD483" s="2"/>
      <c r="JE483" s="2"/>
      <c r="JF483" s="2"/>
      <c r="JG483" s="2"/>
      <c r="JH483" s="2"/>
      <c r="JI483" s="2"/>
      <c r="JJ483" s="2"/>
      <c r="JK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71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71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71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71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71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/>
      <c r="IL484" s="2"/>
      <c r="IM484" s="2"/>
      <c r="IN484" s="2"/>
      <c r="IO484" s="2"/>
      <c r="IP484" s="2"/>
      <c r="IQ484" s="2"/>
      <c r="IR484" s="2"/>
      <c r="IS484" s="2"/>
      <c r="IT484" s="2"/>
      <c r="IU484" s="2"/>
      <c r="IV484" s="2"/>
      <c r="IW484" s="2"/>
      <c r="IX484" s="2"/>
      <c r="IY484" s="2"/>
      <c r="IZ484" s="2"/>
      <c r="JA484" s="2"/>
      <c r="JB484" s="2"/>
      <c r="JC484" s="2"/>
      <c r="JD484" s="2"/>
      <c r="JE484" s="2"/>
      <c r="JF484" s="2"/>
      <c r="JG484" s="2"/>
      <c r="JH484" s="2"/>
      <c r="JI484" s="2"/>
      <c r="JJ484" s="2"/>
      <c r="JK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71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71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71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71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71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  <c r="II485" s="2"/>
      <c r="IJ485" s="2"/>
      <c r="IK485" s="2"/>
      <c r="IL485" s="2"/>
      <c r="IM485" s="2"/>
      <c r="IN485" s="2"/>
      <c r="IO485" s="2"/>
      <c r="IP485" s="2"/>
      <c r="IQ485" s="2"/>
      <c r="IR485" s="2"/>
      <c r="IS485" s="2"/>
      <c r="IT485" s="2"/>
      <c r="IU485" s="2"/>
      <c r="IV485" s="2"/>
      <c r="IW485" s="2"/>
      <c r="IX485" s="2"/>
      <c r="IY485" s="2"/>
      <c r="IZ485" s="2"/>
      <c r="JA485" s="2"/>
      <c r="JB485" s="2"/>
      <c r="JC485" s="2"/>
      <c r="JD485" s="2"/>
      <c r="JE485" s="2"/>
      <c r="JF485" s="2"/>
      <c r="JG485" s="2"/>
      <c r="JH485" s="2"/>
      <c r="JI485" s="2"/>
      <c r="JJ485" s="2"/>
      <c r="JK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71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71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71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71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71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  <c r="IK486" s="2"/>
      <c r="IL486" s="2"/>
      <c r="IM486" s="2"/>
      <c r="IN486" s="2"/>
      <c r="IO486" s="2"/>
      <c r="IP486" s="2"/>
      <c r="IQ486" s="2"/>
      <c r="IR486" s="2"/>
      <c r="IS486" s="2"/>
      <c r="IT486" s="2"/>
      <c r="IU486" s="2"/>
      <c r="IV486" s="2"/>
      <c r="IW486" s="2"/>
      <c r="IX486" s="2"/>
      <c r="IY486" s="2"/>
      <c r="IZ486" s="2"/>
      <c r="JA486" s="2"/>
      <c r="JB486" s="2"/>
      <c r="JC486" s="2"/>
      <c r="JD486" s="2"/>
      <c r="JE486" s="2"/>
      <c r="JF486" s="2"/>
      <c r="JG486" s="2"/>
      <c r="JH486" s="2"/>
      <c r="JI486" s="2"/>
      <c r="JJ486" s="2"/>
      <c r="JK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71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71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71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71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71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  <c r="II487" s="2"/>
      <c r="IJ487" s="2"/>
      <c r="IK487" s="2"/>
      <c r="IL487" s="2"/>
      <c r="IM487" s="2"/>
      <c r="IN487" s="2"/>
      <c r="IO487" s="2"/>
      <c r="IP487" s="2"/>
      <c r="IQ487" s="2"/>
      <c r="IR487" s="2"/>
      <c r="IS487" s="2"/>
      <c r="IT487" s="2"/>
      <c r="IU487" s="2"/>
      <c r="IV487" s="2"/>
      <c r="IW487" s="2"/>
      <c r="IX487" s="2"/>
      <c r="IY487" s="2"/>
      <c r="IZ487" s="2"/>
      <c r="JA487" s="2"/>
      <c r="JB487" s="2"/>
      <c r="JC487" s="2"/>
      <c r="JD487" s="2"/>
      <c r="JE487" s="2"/>
      <c r="JF487" s="2"/>
      <c r="JG487" s="2"/>
      <c r="JH487" s="2"/>
      <c r="JI487" s="2"/>
      <c r="JJ487" s="2"/>
      <c r="JK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71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71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71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71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71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/>
      <c r="IL488" s="2"/>
      <c r="IM488" s="2"/>
      <c r="IN488" s="2"/>
      <c r="IO488" s="2"/>
      <c r="IP488" s="2"/>
      <c r="IQ488" s="2"/>
      <c r="IR488" s="2"/>
      <c r="IS488" s="2"/>
      <c r="IT488" s="2"/>
      <c r="IU488" s="2"/>
      <c r="IV488" s="2"/>
      <c r="IW488" s="2"/>
      <c r="IX488" s="2"/>
      <c r="IY488" s="2"/>
      <c r="IZ488" s="2"/>
      <c r="JA488" s="2"/>
      <c r="JB488" s="2"/>
      <c r="JC488" s="2"/>
      <c r="JD488" s="2"/>
      <c r="JE488" s="2"/>
      <c r="JF488" s="2"/>
      <c r="JG488" s="2"/>
      <c r="JH488" s="2"/>
      <c r="JI488" s="2"/>
      <c r="JJ488" s="2"/>
      <c r="JK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71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71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71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71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71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  <c r="II489" s="2"/>
      <c r="IJ489" s="2"/>
      <c r="IK489" s="2"/>
      <c r="IL489" s="2"/>
      <c r="IM489" s="2"/>
      <c r="IN489" s="2"/>
      <c r="IO489" s="2"/>
      <c r="IP489" s="2"/>
      <c r="IQ489" s="2"/>
      <c r="IR489" s="2"/>
      <c r="IS489" s="2"/>
      <c r="IT489" s="2"/>
      <c r="IU489" s="2"/>
      <c r="IV489" s="2"/>
      <c r="IW489" s="2"/>
      <c r="IX489" s="2"/>
      <c r="IY489" s="2"/>
      <c r="IZ489" s="2"/>
      <c r="JA489" s="2"/>
      <c r="JB489" s="2"/>
      <c r="JC489" s="2"/>
      <c r="JD489" s="2"/>
      <c r="JE489" s="2"/>
      <c r="JF489" s="2"/>
      <c r="JG489" s="2"/>
      <c r="JH489" s="2"/>
      <c r="JI489" s="2"/>
      <c r="JJ489" s="2"/>
      <c r="JK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71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71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71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71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71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  <c r="IK490" s="2"/>
      <c r="IL490" s="2"/>
      <c r="IM490" s="2"/>
      <c r="IN490" s="2"/>
      <c r="IO490" s="2"/>
      <c r="IP490" s="2"/>
      <c r="IQ490" s="2"/>
      <c r="IR490" s="2"/>
      <c r="IS490" s="2"/>
      <c r="IT490" s="2"/>
      <c r="IU490" s="2"/>
      <c r="IV490" s="2"/>
      <c r="IW490" s="2"/>
      <c r="IX490" s="2"/>
      <c r="IY490" s="2"/>
      <c r="IZ490" s="2"/>
      <c r="JA490" s="2"/>
      <c r="JB490" s="2"/>
      <c r="JC490" s="2"/>
      <c r="JD490" s="2"/>
      <c r="JE490" s="2"/>
      <c r="JF490" s="2"/>
      <c r="JG490" s="2"/>
      <c r="JH490" s="2"/>
      <c r="JI490" s="2"/>
      <c r="JJ490" s="2"/>
      <c r="JK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71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71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71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71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71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  <c r="II491" s="2"/>
      <c r="IJ491" s="2"/>
      <c r="IK491" s="2"/>
      <c r="IL491" s="2"/>
      <c r="IM491" s="2"/>
      <c r="IN491" s="2"/>
      <c r="IO491" s="2"/>
      <c r="IP491" s="2"/>
      <c r="IQ491" s="2"/>
      <c r="IR491" s="2"/>
      <c r="IS491" s="2"/>
      <c r="IT491" s="2"/>
      <c r="IU491" s="2"/>
      <c r="IV491" s="2"/>
      <c r="IW491" s="2"/>
      <c r="IX491" s="2"/>
      <c r="IY491" s="2"/>
      <c r="IZ491" s="2"/>
      <c r="JA491" s="2"/>
      <c r="JB491" s="2"/>
      <c r="JC491" s="2"/>
      <c r="JD491" s="2"/>
      <c r="JE491" s="2"/>
      <c r="JF491" s="2"/>
      <c r="JG491" s="2"/>
      <c r="JH491" s="2"/>
      <c r="JI491" s="2"/>
      <c r="JJ491" s="2"/>
      <c r="JK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71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71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71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71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71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  <c r="IK492" s="2"/>
      <c r="IL492" s="2"/>
      <c r="IM492" s="2"/>
      <c r="IN492" s="2"/>
      <c r="IO492" s="2"/>
      <c r="IP492" s="2"/>
      <c r="IQ492" s="2"/>
      <c r="IR492" s="2"/>
      <c r="IS492" s="2"/>
      <c r="IT492" s="2"/>
      <c r="IU492" s="2"/>
      <c r="IV492" s="2"/>
      <c r="IW492" s="2"/>
      <c r="IX492" s="2"/>
      <c r="IY492" s="2"/>
      <c r="IZ492" s="2"/>
      <c r="JA492" s="2"/>
      <c r="JB492" s="2"/>
      <c r="JC492" s="2"/>
      <c r="JD492" s="2"/>
      <c r="JE492" s="2"/>
      <c r="JF492" s="2"/>
      <c r="JG492" s="2"/>
      <c r="JH492" s="2"/>
      <c r="JI492" s="2"/>
      <c r="JJ492" s="2"/>
      <c r="JK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71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71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71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71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71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  <c r="II493" s="2"/>
      <c r="IJ493" s="2"/>
      <c r="IK493" s="2"/>
      <c r="IL493" s="2"/>
      <c r="IM493" s="2"/>
      <c r="IN493" s="2"/>
      <c r="IO493" s="2"/>
      <c r="IP493" s="2"/>
      <c r="IQ493" s="2"/>
      <c r="IR493" s="2"/>
      <c r="IS493" s="2"/>
      <c r="IT493" s="2"/>
      <c r="IU493" s="2"/>
      <c r="IV493" s="2"/>
      <c r="IW493" s="2"/>
      <c r="IX493" s="2"/>
      <c r="IY493" s="2"/>
      <c r="IZ493" s="2"/>
      <c r="JA493" s="2"/>
      <c r="JB493" s="2"/>
      <c r="JC493" s="2"/>
      <c r="JD493" s="2"/>
      <c r="JE493" s="2"/>
      <c r="JF493" s="2"/>
      <c r="JG493" s="2"/>
      <c r="JH493" s="2"/>
      <c r="JI493" s="2"/>
      <c r="JJ493" s="2"/>
      <c r="JK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71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71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71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71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71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  <c r="IK494" s="2"/>
      <c r="IL494" s="2"/>
      <c r="IM494" s="2"/>
      <c r="IN494" s="2"/>
      <c r="IO494" s="2"/>
      <c r="IP494" s="2"/>
      <c r="IQ494" s="2"/>
      <c r="IR494" s="2"/>
      <c r="IS494" s="2"/>
      <c r="IT494" s="2"/>
      <c r="IU494" s="2"/>
      <c r="IV494" s="2"/>
      <c r="IW494" s="2"/>
      <c r="IX494" s="2"/>
      <c r="IY494" s="2"/>
      <c r="IZ494" s="2"/>
      <c r="JA494" s="2"/>
      <c r="JB494" s="2"/>
      <c r="JC494" s="2"/>
      <c r="JD494" s="2"/>
      <c r="JE494" s="2"/>
      <c r="JF494" s="2"/>
      <c r="JG494" s="2"/>
      <c r="JH494" s="2"/>
      <c r="JI494" s="2"/>
      <c r="JJ494" s="2"/>
      <c r="JK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71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71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71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71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71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  <c r="II495" s="2"/>
      <c r="IJ495" s="2"/>
      <c r="IK495" s="2"/>
      <c r="IL495" s="2"/>
      <c r="IM495" s="2"/>
      <c r="IN495" s="2"/>
      <c r="IO495" s="2"/>
      <c r="IP495" s="2"/>
      <c r="IQ495" s="2"/>
      <c r="IR495" s="2"/>
      <c r="IS495" s="2"/>
      <c r="IT495" s="2"/>
      <c r="IU495" s="2"/>
      <c r="IV495" s="2"/>
      <c r="IW495" s="2"/>
      <c r="IX495" s="2"/>
      <c r="IY495" s="2"/>
      <c r="IZ495" s="2"/>
      <c r="JA495" s="2"/>
      <c r="JB495" s="2"/>
      <c r="JC495" s="2"/>
      <c r="JD495" s="2"/>
      <c r="JE495" s="2"/>
      <c r="JF495" s="2"/>
      <c r="JG495" s="2"/>
      <c r="JH495" s="2"/>
      <c r="JI495" s="2"/>
      <c r="JJ495" s="2"/>
      <c r="JK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71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71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71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71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71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  <c r="IK496" s="2"/>
      <c r="IL496" s="2"/>
      <c r="IM496" s="2"/>
      <c r="IN496" s="2"/>
      <c r="IO496" s="2"/>
      <c r="IP496" s="2"/>
      <c r="IQ496" s="2"/>
      <c r="IR496" s="2"/>
      <c r="IS496" s="2"/>
      <c r="IT496" s="2"/>
      <c r="IU496" s="2"/>
      <c r="IV496" s="2"/>
      <c r="IW496" s="2"/>
      <c r="IX496" s="2"/>
      <c r="IY496" s="2"/>
      <c r="IZ496" s="2"/>
      <c r="JA496" s="2"/>
      <c r="JB496" s="2"/>
      <c r="JC496" s="2"/>
      <c r="JD496" s="2"/>
      <c r="JE496" s="2"/>
      <c r="JF496" s="2"/>
      <c r="JG496" s="2"/>
      <c r="JH496" s="2"/>
      <c r="JI496" s="2"/>
      <c r="JJ496" s="2"/>
      <c r="JK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71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71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71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71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71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2"/>
      <c r="IJ497" s="2"/>
      <c r="IK497" s="2"/>
      <c r="IL497" s="2"/>
      <c r="IM497" s="2"/>
      <c r="IN497" s="2"/>
      <c r="IO497" s="2"/>
      <c r="IP497" s="2"/>
      <c r="IQ497" s="2"/>
      <c r="IR497" s="2"/>
      <c r="IS497" s="2"/>
      <c r="IT497" s="2"/>
      <c r="IU497" s="2"/>
      <c r="IV497" s="2"/>
      <c r="IW497" s="2"/>
      <c r="IX497" s="2"/>
      <c r="IY497" s="2"/>
      <c r="IZ497" s="2"/>
      <c r="JA497" s="2"/>
      <c r="JB497" s="2"/>
      <c r="JC497" s="2"/>
      <c r="JD497" s="2"/>
      <c r="JE497" s="2"/>
      <c r="JF497" s="2"/>
      <c r="JG497" s="2"/>
      <c r="JH497" s="2"/>
      <c r="JI497" s="2"/>
      <c r="JJ497" s="2"/>
      <c r="JK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71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71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71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71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71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  <c r="IK498" s="2"/>
      <c r="IL498" s="2"/>
      <c r="IM498" s="2"/>
      <c r="IN498" s="2"/>
      <c r="IO498" s="2"/>
      <c r="IP498" s="2"/>
      <c r="IQ498" s="2"/>
      <c r="IR498" s="2"/>
      <c r="IS498" s="2"/>
      <c r="IT498" s="2"/>
      <c r="IU498" s="2"/>
      <c r="IV498" s="2"/>
      <c r="IW498" s="2"/>
      <c r="IX498" s="2"/>
      <c r="IY498" s="2"/>
      <c r="IZ498" s="2"/>
      <c r="JA498" s="2"/>
      <c r="JB498" s="2"/>
      <c r="JC498" s="2"/>
      <c r="JD498" s="2"/>
      <c r="JE498" s="2"/>
      <c r="JF498" s="2"/>
      <c r="JG498" s="2"/>
      <c r="JH498" s="2"/>
      <c r="JI498" s="2"/>
      <c r="JJ498" s="2"/>
      <c r="JK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71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71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71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71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71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2"/>
      <c r="IJ499" s="2"/>
      <c r="IK499" s="2"/>
      <c r="IL499" s="2"/>
      <c r="IM499" s="2"/>
      <c r="IN499" s="2"/>
      <c r="IO499" s="2"/>
      <c r="IP499" s="2"/>
      <c r="IQ499" s="2"/>
      <c r="IR499" s="2"/>
      <c r="IS499" s="2"/>
      <c r="IT499" s="2"/>
      <c r="IU499" s="2"/>
      <c r="IV499" s="2"/>
      <c r="IW499" s="2"/>
      <c r="IX499" s="2"/>
      <c r="IY499" s="2"/>
      <c r="IZ499" s="2"/>
      <c r="JA499" s="2"/>
      <c r="JB499" s="2"/>
      <c r="JC499" s="2"/>
      <c r="JD499" s="2"/>
      <c r="JE499" s="2"/>
      <c r="JF499" s="2"/>
      <c r="JG499" s="2"/>
      <c r="JH499" s="2"/>
      <c r="JI499" s="2"/>
      <c r="JJ499" s="2"/>
      <c r="JK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71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71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71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71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71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/>
      <c r="IL500" s="2"/>
      <c r="IM500" s="2"/>
      <c r="IN500" s="2"/>
      <c r="IO500" s="2"/>
      <c r="IP500" s="2"/>
      <c r="IQ500" s="2"/>
      <c r="IR500" s="2"/>
      <c r="IS500" s="2"/>
      <c r="IT500" s="2"/>
      <c r="IU500" s="2"/>
      <c r="IV500" s="2"/>
      <c r="IW500" s="2"/>
      <c r="IX500" s="2"/>
      <c r="IY500" s="2"/>
      <c r="IZ500" s="2"/>
      <c r="JA500" s="2"/>
      <c r="JB500" s="2"/>
      <c r="JC500" s="2"/>
      <c r="JD500" s="2"/>
      <c r="JE500" s="2"/>
      <c r="JF500" s="2"/>
      <c r="JG500" s="2"/>
      <c r="JH500" s="2"/>
      <c r="JI500" s="2"/>
      <c r="JJ500" s="2"/>
      <c r="JK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71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71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71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71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71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  <c r="II501" s="2"/>
      <c r="IJ501" s="2"/>
      <c r="IK501" s="2"/>
      <c r="IL501" s="2"/>
      <c r="IM501" s="2"/>
      <c r="IN501" s="2"/>
      <c r="IO501" s="2"/>
      <c r="IP501" s="2"/>
      <c r="IQ501" s="2"/>
      <c r="IR501" s="2"/>
      <c r="IS501" s="2"/>
      <c r="IT501" s="2"/>
      <c r="IU501" s="2"/>
      <c r="IV501" s="2"/>
      <c r="IW501" s="2"/>
      <c r="IX501" s="2"/>
      <c r="IY501" s="2"/>
      <c r="IZ501" s="2"/>
      <c r="JA501" s="2"/>
      <c r="JB501" s="2"/>
      <c r="JC501" s="2"/>
      <c r="JD501" s="2"/>
      <c r="JE501" s="2"/>
      <c r="JF501" s="2"/>
      <c r="JG501" s="2"/>
      <c r="JH501" s="2"/>
      <c r="JI501" s="2"/>
      <c r="JJ501" s="2"/>
      <c r="JK501" s="2"/>
    </row>
  </sheetData>
  <autoFilter ref="$A$3:$JK$438"/>
  <conditionalFormatting sqref="CR4:CX439">
    <cfRule type="cellIs" dxfId="0" priority="1" operator="equal">
      <formula>0</formula>
    </cfRule>
  </conditionalFormatting>
  <conditionalFormatting sqref="CR4:CX439">
    <cfRule type="cellIs" dxfId="1" priority="2" operator="lessThan">
      <formula>-0.999999999</formula>
    </cfRule>
  </conditionalFormatting>
  <conditionalFormatting sqref="CR4:CX439">
    <cfRule type="cellIs" dxfId="1" priority="3" operator="greaterThan">
      <formula>0.999999999</formula>
    </cfRule>
  </conditionalFormatting>
  <conditionalFormatting sqref="JE4:JK439">
    <cfRule type="cellIs" dxfId="0" priority="4" operator="equal">
      <formula>0</formula>
    </cfRule>
  </conditionalFormatting>
  <conditionalFormatting sqref="JE4:JK439">
    <cfRule type="cellIs" dxfId="1" priority="5" operator="lessThan">
      <formula>-0.01</formula>
    </cfRule>
  </conditionalFormatting>
  <conditionalFormatting sqref="JE4:JK439">
    <cfRule type="cellIs" dxfId="1" priority="6" operator="greaterThan">
      <formula>0.01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 outlineLevelRow="2"/>
  <cols>
    <col customWidth="1" min="1" max="1" width="4.71"/>
    <col customWidth="1" min="2" max="2" width="94.0"/>
    <col customWidth="1" min="3" max="4" width="27.43"/>
    <col customWidth="1" min="5" max="5" width="9.0"/>
    <col customWidth="1" min="6" max="7" width="27.43"/>
    <col customWidth="1" min="8" max="26" width="9.0"/>
  </cols>
  <sheetData>
    <row r="1" ht="19.5" customHeight="1">
      <c r="A1" s="1"/>
      <c r="B1" s="1"/>
      <c r="C1" s="1"/>
      <c r="D1" s="1"/>
      <c r="E1" s="1"/>
      <c r="F1" s="74"/>
      <c r="G1" s="7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2"/>
      <c r="B2" s="3" t="s">
        <v>172</v>
      </c>
      <c r="C2" s="3"/>
      <c r="D2" s="3"/>
      <c r="E2" s="2"/>
      <c r="F2" s="76"/>
      <c r="G2" s="7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2"/>
      <c r="B3" s="5"/>
      <c r="C3" s="6" t="s">
        <v>173</v>
      </c>
      <c r="D3" s="6" t="s">
        <v>174</v>
      </c>
      <c r="E3" s="2"/>
      <c r="F3" s="6" t="s">
        <v>175</v>
      </c>
      <c r="G3" s="78" t="s">
        <v>176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2"/>
      <c r="B4" s="7" t="s">
        <v>14</v>
      </c>
      <c r="C4" s="8">
        <f t="shared" ref="C4:D4" si="1">C5+C33+C35+C37+C39</f>
        <v>12515210.94</v>
      </c>
      <c r="D4" s="8">
        <f t="shared" si="1"/>
        <v>12515210.94</v>
      </c>
      <c r="E4" s="2"/>
      <c r="F4" s="79">
        <f t="shared" ref="F4:F438" si="3">D4-C4</f>
        <v>0</v>
      </c>
      <c r="G4" s="80">
        <f t="shared" ref="G4:G410" si="4">IFERROR(D4/C4-1,"0%")</f>
        <v>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 outlineLevel="1">
      <c r="A5" s="2"/>
      <c r="B5" s="9" t="s">
        <v>15</v>
      </c>
      <c r="C5" s="10">
        <f t="shared" ref="C5:D5" si="2">C6+C19+C32</f>
        <v>12379822.37</v>
      </c>
      <c r="D5" s="10">
        <f t="shared" si="2"/>
        <v>12379822.37</v>
      </c>
      <c r="E5" s="2"/>
      <c r="F5" s="79">
        <f t="shared" si="3"/>
        <v>0</v>
      </c>
      <c r="G5" s="80">
        <f t="shared" si="4"/>
        <v>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 outlineLevel="2">
      <c r="A6" s="2"/>
      <c r="B6" s="6" t="s">
        <v>16</v>
      </c>
      <c r="C6" s="8">
        <f t="shared" ref="C6:D6" si="5">C7+C11</f>
        <v>7233124.082</v>
      </c>
      <c r="D6" s="8">
        <f t="shared" si="5"/>
        <v>7233124.082</v>
      </c>
      <c r="E6" s="2"/>
      <c r="F6" s="79">
        <f t="shared" si="3"/>
        <v>0</v>
      </c>
      <c r="G6" s="80">
        <f t="shared" si="4"/>
        <v>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 outlineLevel="2">
      <c r="A7" s="2"/>
      <c r="B7" s="6" t="s">
        <v>17</v>
      </c>
      <c r="C7" s="8">
        <f t="shared" ref="C7:D7" si="6">SUM(C8:C10)</f>
        <v>6059915.989</v>
      </c>
      <c r="D7" s="8">
        <f t="shared" si="6"/>
        <v>6059915.989</v>
      </c>
      <c r="E7" s="2"/>
      <c r="F7" s="79">
        <f t="shared" si="3"/>
        <v>0</v>
      </c>
      <c r="G7" s="80">
        <f t="shared" si="4"/>
        <v>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 outlineLevel="2">
      <c r="A8" s="2"/>
      <c r="B8" s="13" t="s">
        <v>18</v>
      </c>
      <c r="C8" s="56">
        <f>SUM('ОПУ БС'!E8:I8)</f>
        <v>3204677.374</v>
      </c>
      <c r="D8" s="56">
        <f>'1. ОПУ НС'!HB8+'1. ОПУ НС'!HO8+'1. ОПУ НС'!IB8+'1. ОПУ НС'!IO8+'1. ОПУ НС'!JB8</f>
        <v>3204677.374</v>
      </c>
      <c r="E8" s="2"/>
      <c r="F8" s="79">
        <f t="shared" si="3"/>
        <v>0.0000000004656612873</v>
      </c>
      <c r="G8" s="80">
        <f t="shared" si="4"/>
        <v>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 outlineLevel="2">
      <c r="A9" s="2"/>
      <c r="B9" s="13" t="s">
        <v>19</v>
      </c>
      <c r="C9" s="56">
        <f>SUM('ОПУ БС'!E9:I9)</f>
        <v>2209920.975</v>
      </c>
      <c r="D9" s="56">
        <f>'1. ОПУ НС'!HB9+'1. ОПУ НС'!HO9+'1. ОПУ НС'!IB9+'1. ОПУ НС'!IO9+'1. ОПУ НС'!JB9</f>
        <v>2209920.975</v>
      </c>
      <c r="E9" s="2"/>
      <c r="F9" s="79">
        <f t="shared" si="3"/>
        <v>-0.0000000004656612873</v>
      </c>
      <c r="G9" s="80">
        <f t="shared" si="4"/>
        <v>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 outlineLevel="2">
      <c r="A10" s="2"/>
      <c r="B10" s="13" t="s">
        <v>20</v>
      </c>
      <c r="C10" s="56">
        <f>SUM('ОПУ БС'!E10:I10)</f>
        <v>645317.6398</v>
      </c>
      <c r="D10" s="56">
        <f>'1. ОПУ НС'!HB10+'1. ОПУ НС'!HO10+'1. ОПУ НС'!IB10+'1. ОПУ НС'!IO10+'1. ОПУ НС'!JB10</f>
        <v>645317.6398</v>
      </c>
      <c r="E10" s="2"/>
      <c r="F10" s="79">
        <f t="shared" si="3"/>
        <v>0.0000000001164153218</v>
      </c>
      <c r="G10" s="80">
        <f t="shared" si="4"/>
        <v>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 outlineLevel="2">
      <c r="A11" s="2"/>
      <c r="B11" s="6" t="s">
        <v>21</v>
      </c>
      <c r="C11" s="8">
        <f t="shared" ref="C11:D11" si="7">SUM(C12:C18)</f>
        <v>1173208.093</v>
      </c>
      <c r="D11" s="8">
        <f t="shared" si="7"/>
        <v>1173208.093</v>
      </c>
      <c r="E11" s="2"/>
      <c r="F11" s="79">
        <f t="shared" si="3"/>
        <v>0</v>
      </c>
      <c r="G11" s="80">
        <f t="shared" si="4"/>
        <v>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 outlineLevel="2">
      <c r="A12" s="2"/>
      <c r="B12" s="13" t="s">
        <v>22</v>
      </c>
      <c r="C12" s="56">
        <f>SUM('ОПУ БС'!E12:I12)</f>
        <v>429095.8101</v>
      </c>
      <c r="D12" s="56">
        <f>'1. ОПУ НС'!HB12+'1. ОПУ НС'!HO12+'1. ОПУ НС'!IB12+'1. ОПУ НС'!IO12+'1. ОПУ НС'!JB12</f>
        <v>429095.8101</v>
      </c>
      <c r="E12" s="2"/>
      <c r="F12" s="79">
        <f t="shared" si="3"/>
        <v>-0.0000000001164153218</v>
      </c>
      <c r="G12" s="80">
        <f t="shared" si="4"/>
        <v>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 outlineLevel="2">
      <c r="A13" s="2"/>
      <c r="B13" s="13" t="s">
        <v>23</v>
      </c>
      <c r="C13" s="56">
        <f>SUM('ОПУ БС'!E13:I13)</f>
        <v>280565.2444</v>
      </c>
      <c r="D13" s="56">
        <f>'1. ОПУ НС'!HB13+'1. ОПУ НС'!HO13+'1. ОПУ НС'!IB13+'1. ОПУ НС'!IO13+'1. ОПУ НС'!JB13</f>
        <v>280565.2444</v>
      </c>
      <c r="E13" s="2"/>
      <c r="F13" s="79">
        <f t="shared" si="3"/>
        <v>0</v>
      </c>
      <c r="G13" s="80">
        <f t="shared" si="4"/>
        <v>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 outlineLevel="2">
      <c r="A14" s="2"/>
      <c r="B14" s="13" t="s">
        <v>24</v>
      </c>
      <c r="C14" s="56">
        <f>SUM('ОПУ БС'!E14:I14)</f>
        <v>255308.4664</v>
      </c>
      <c r="D14" s="56">
        <f>'1. ОПУ НС'!HB14+'1. ОПУ НС'!HO14+'1. ОПУ НС'!IB14+'1. ОПУ НС'!IO14+'1. ОПУ НС'!JB14</f>
        <v>255308.4664</v>
      </c>
      <c r="E14" s="2"/>
      <c r="F14" s="79">
        <f t="shared" si="3"/>
        <v>0</v>
      </c>
      <c r="G14" s="80">
        <f t="shared" si="4"/>
        <v>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 outlineLevel="2">
      <c r="A15" s="2"/>
      <c r="B15" s="13" t="s">
        <v>25</v>
      </c>
      <c r="C15" s="56">
        <f>SUM('ОПУ БС'!E15:I15)</f>
        <v>88276.42742</v>
      </c>
      <c r="D15" s="56">
        <f>'1. ОПУ НС'!HB15+'1. ОПУ НС'!HO15+'1. ОПУ НС'!IB15+'1. ОПУ НС'!IO15+'1. ОПУ НС'!JB15</f>
        <v>88276.42742</v>
      </c>
      <c r="E15" s="2"/>
      <c r="F15" s="79">
        <f t="shared" si="3"/>
        <v>0</v>
      </c>
      <c r="G15" s="80">
        <f t="shared" si="4"/>
        <v>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 outlineLevel="2">
      <c r="A16" s="2"/>
      <c r="B16" s="13" t="s">
        <v>26</v>
      </c>
      <c r="C16" s="56">
        <f>SUM('ОПУ БС'!E16:I16)</f>
        <v>56014.16018</v>
      </c>
      <c r="D16" s="56">
        <f>'1. ОПУ НС'!HB16+'1. ОПУ НС'!HO16+'1. ОПУ НС'!IB16+'1. ОПУ НС'!IO16+'1. ОПУ НС'!JB16</f>
        <v>56014.16018</v>
      </c>
      <c r="E16" s="2"/>
      <c r="F16" s="79">
        <f t="shared" si="3"/>
        <v>0</v>
      </c>
      <c r="G16" s="80">
        <f t="shared" si="4"/>
        <v>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 outlineLevel="2">
      <c r="A17" s="2"/>
      <c r="B17" s="13" t="s">
        <v>27</v>
      </c>
      <c r="C17" s="56">
        <f>SUM('ОПУ БС'!E17:I17)</f>
        <v>59946.02748</v>
      </c>
      <c r="D17" s="56">
        <f>'1. ОПУ НС'!HB17+'1. ОПУ НС'!HO17+'1. ОПУ НС'!IB17+'1. ОПУ НС'!IO17+'1. ОПУ НС'!JB17</f>
        <v>59946.02748</v>
      </c>
      <c r="E17" s="2"/>
      <c r="F17" s="79">
        <f t="shared" si="3"/>
        <v>0</v>
      </c>
      <c r="G17" s="80">
        <f t="shared" si="4"/>
        <v>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 outlineLevel="2">
      <c r="A18" s="2"/>
      <c r="B18" s="13" t="s">
        <v>28</v>
      </c>
      <c r="C18" s="56">
        <f>SUM('ОПУ БС'!E18:I18)</f>
        <v>4001.957065</v>
      </c>
      <c r="D18" s="56">
        <f>'1. ОПУ НС'!HB18+'1. ОПУ НС'!HO18+'1. ОПУ НС'!IB18+'1. ОПУ НС'!IO18+'1. ОПУ НС'!JB18</f>
        <v>4001.957065</v>
      </c>
      <c r="E18" s="2"/>
      <c r="F18" s="79">
        <f t="shared" si="3"/>
        <v>0</v>
      </c>
      <c r="G18" s="80">
        <f t="shared" si="4"/>
        <v>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 outlineLevel="2">
      <c r="A19" s="2"/>
      <c r="B19" s="6" t="s">
        <v>29</v>
      </c>
      <c r="C19" s="8">
        <f t="shared" ref="C19:D19" si="8">C20+C24</f>
        <v>5146698.289</v>
      </c>
      <c r="D19" s="8">
        <f t="shared" si="8"/>
        <v>5146698.289</v>
      </c>
      <c r="E19" s="2"/>
      <c r="F19" s="79">
        <f t="shared" si="3"/>
        <v>0</v>
      </c>
      <c r="G19" s="80">
        <f t="shared" si="4"/>
        <v>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 outlineLevel="2">
      <c r="A20" s="2"/>
      <c r="B20" s="6" t="s">
        <v>17</v>
      </c>
      <c r="C20" s="8">
        <f t="shared" ref="C20:D20" si="9">SUM(C21:C23)</f>
        <v>4553992.099</v>
      </c>
      <c r="D20" s="8">
        <f t="shared" si="9"/>
        <v>4553992.099</v>
      </c>
      <c r="E20" s="2"/>
      <c r="F20" s="79">
        <f t="shared" si="3"/>
        <v>0</v>
      </c>
      <c r="G20" s="80">
        <f t="shared" si="4"/>
        <v>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 outlineLevel="2">
      <c r="A21" s="2"/>
      <c r="B21" s="13" t="s">
        <v>18</v>
      </c>
      <c r="C21" s="56">
        <f>SUM('ОПУ БС'!E21:I21)</f>
        <v>2371760.799</v>
      </c>
      <c r="D21" s="56">
        <f>'1. ОПУ НС'!HB21+'1. ОПУ НС'!HO21+'1. ОПУ НС'!IB21+'1. ОПУ НС'!IO21+'1. ОПУ НС'!JB21</f>
        <v>2371760.799</v>
      </c>
      <c r="E21" s="2"/>
      <c r="F21" s="79">
        <f t="shared" si="3"/>
        <v>-0.0000000004656612873</v>
      </c>
      <c r="G21" s="80">
        <f t="shared" si="4"/>
        <v>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 outlineLevel="2">
      <c r="A22" s="2"/>
      <c r="B22" s="13" t="s">
        <v>19</v>
      </c>
      <c r="C22" s="56">
        <f>SUM('ОПУ БС'!E22:I22)</f>
        <v>1495690.69</v>
      </c>
      <c r="D22" s="56">
        <f>'1. ОПУ НС'!HB22+'1. ОПУ НС'!HO22+'1. ОПУ НС'!IB22+'1. ОПУ НС'!IO22+'1. ОПУ НС'!JB22</f>
        <v>1495690.69</v>
      </c>
      <c r="E22" s="2"/>
      <c r="F22" s="79">
        <f t="shared" si="3"/>
        <v>0</v>
      </c>
      <c r="G22" s="80">
        <f t="shared" si="4"/>
        <v>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 outlineLevel="2">
      <c r="A23" s="2"/>
      <c r="B23" s="13" t="s">
        <v>20</v>
      </c>
      <c r="C23" s="56">
        <f>SUM('ОПУ БС'!E23:I23)</f>
        <v>686540.6103</v>
      </c>
      <c r="D23" s="56">
        <f>'1. ОПУ НС'!HB23+'1. ОПУ НС'!HO23+'1. ОПУ НС'!IB23+'1. ОПУ НС'!IO23+'1. ОПУ НС'!JB23</f>
        <v>686540.6103</v>
      </c>
      <c r="E23" s="2"/>
      <c r="F23" s="79">
        <f t="shared" si="3"/>
        <v>0</v>
      </c>
      <c r="G23" s="80">
        <f t="shared" si="4"/>
        <v>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 outlineLevel="2">
      <c r="A24" s="2"/>
      <c r="B24" s="6" t="s">
        <v>21</v>
      </c>
      <c r="C24" s="8">
        <f t="shared" ref="C24:D24" si="10">SUM(C25:C31)</f>
        <v>592706.1899</v>
      </c>
      <c r="D24" s="8">
        <f t="shared" si="10"/>
        <v>592706.1899</v>
      </c>
      <c r="E24" s="2"/>
      <c r="F24" s="79">
        <f t="shared" si="3"/>
        <v>0</v>
      </c>
      <c r="G24" s="80">
        <f t="shared" si="4"/>
        <v>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 outlineLevel="2">
      <c r="A25" s="2"/>
      <c r="B25" s="13" t="s">
        <v>22</v>
      </c>
      <c r="C25" s="56">
        <f>SUM('ОПУ БС'!E25:I25)</f>
        <v>285168.7433</v>
      </c>
      <c r="D25" s="56">
        <f>'1. ОПУ НС'!HB25+'1. ОПУ НС'!HO25+'1. ОПУ НС'!IB25+'1. ОПУ НС'!IO25+'1. ОПУ НС'!JB25</f>
        <v>285168.7433</v>
      </c>
      <c r="E25" s="2"/>
      <c r="F25" s="79">
        <f t="shared" si="3"/>
        <v>0</v>
      </c>
      <c r="G25" s="80">
        <f t="shared" si="4"/>
        <v>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 outlineLevel="2">
      <c r="A26" s="2"/>
      <c r="B26" s="13" t="s">
        <v>23</v>
      </c>
      <c r="C26" s="56">
        <f>SUM('ОПУ БС'!E26:I26)</f>
        <v>59845.97515</v>
      </c>
      <c r="D26" s="56">
        <f>'1. ОПУ НС'!HB26+'1. ОПУ НС'!HO26+'1. ОПУ НС'!IB26+'1. ОПУ НС'!IO26+'1. ОПУ НС'!JB26</f>
        <v>59845.97515</v>
      </c>
      <c r="E26" s="2"/>
      <c r="F26" s="79">
        <f t="shared" si="3"/>
        <v>0</v>
      </c>
      <c r="G26" s="80">
        <f t="shared" si="4"/>
        <v>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 outlineLevel="2">
      <c r="A27" s="2"/>
      <c r="B27" s="13" t="s">
        <v>24</v>
      </c>
      <c r="C27" s="56">
        <f>SUM('ОПУ БС'!E27:I27)</f>
        <v>77878.26601</v>
      </c>
      <c r="D27" s="56">
        <f>'1. ОПУ НС'!HB27+'1. ОПУ НС'!HO27+'1. ОПУ НС'!IB27+'1. ОПУ НС'!IO27+'1. ОПУ НС'!JB27</f>
        <v>77878.26601</v>
      </c>
      <c r="E27" s="2"/>
      <c r="F27" s="79">
        <f t="shared" si="3"/>
        <v>0</v>
      </c>
      <c r="G27" s="80">
        <f t="shared" si="4"/>
        <v>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 outlineLevel="2">
      <c r="A28" s="2"/>
      <c r="B28" s="13" t="s">
        <v>25</v>
      </c>
      <c r="C28" s="56">
        <f>SUM('ОПУ БС'!E28:I28)</f>
        <v>39074.35808</v>
      </c>
      <c r="D28" s="56">
        <f>'1. ОПУ НС'!HB28+'1. ОПУ НС'!HO28+'1. ОПУ НС'!IB28+'1. ОПУ НС'!IO28+'1. ОПУ НС'!JB28</f>
        <v>39074.35808</v>
      </c>
      <c r="E28" s="2"/>
      <c r="F28" s="79">
        <f t="shared" si="3"/>
        <v>0</v>
      </c>
      <c r="G28" s="80">
        <f t="shared" si="4"/>
        <v>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 outlineLevel="2">
      <c r="A29" s="2"/>
      <c r="B29" s="13" t="s">
        <v>26</v>
      </c>
      <c r="C29" s="56">
        <f>SUM('ОПУ БС'!E29:I29)</f>
        <v>72083.18676</v>
      </c>
      <c r="D29" s="56">
        <f>'1. ОПУ НС'!HB29+'1. ОПУ НС'!HO29+'1. ОПУ НС'!IB29+'1. ОПУ НС'!IO29+'1. ОПУ НС'!JB29</f>
        <v>72083.18676</v>
      </c>
      <c r="E29" s="2"/>
      <c r="F29" s="79">
        <f t="shared" si="3"/>
        <v>0</v>
      </c>
      <c r="G29" s="80">
        <f t="shared" si="4"/>
        <v>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 outlineLevel="2">
      <c r="A30" s="2"/>
      <c r="B30" s="13" t="s">
        <v>27</v>
      </c>
      <c r="C30" s="56">
        <f>SUM('ОПУ БС'!E30:I30)</f>
        <v>48681.68614</v>
      </c>
      <c r="D30" s="56">
        <f>'1. ОПУ НС'!HB30+'1. ОПУ НС'!HO30+'1. ОПУ НС'!IB30+'1. ОПУ НС'!IO30+'1. ОПУ НС'!JB30</f>
        <v>48681.68614</v>
      </c>
      <c r="E30" s="2"/>
      <c r="F30" s="79">
        <f t="shared" si="3"/>
        <v>0</v>
      </c>
      <c r="G30" s="80">
        <f t="shared" si="4"/>
        <v>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 outlineLevel="2">
      <c r="A31" s="2"/>
      <c r="B31" s="13" t="s">
        <v>28</v>
      </c>
      <c r="C31" s="56">
        <f>SUM('ОПУ БС'!E31:I31)</f>
        <v>9973.974491</v>
      </c>
      <c r="D31" s="56">
        <f>'1. ОПУ НС'!HB31+'1. ОПУ НС'!HO31+'1. ОПУ НС'!IB31+'1. ОПУ НС'!IO31+'1. ОПУ НС'!JB31</f>
        <v>9973.974491</v>
      </c>
      <c r="E31" s="2"/>
      <c r="F31" s="79">
        <f t="shared" si="3"/>
        <v>0</v>
      </c>
      <c r="G31" s="80">
        <f t="shared" si="4"/>
        <v>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 outlineLevel="2">
      <c r="A32" s="2"/>
      <c r="B32" s="6" t="s">
        <v>30</v>
      </c>
      <c r="C32" s="56">
        <f>SUM('ОПУ БС'!E32:I32)</f>
        <v>0</v>
      </c>
      <c r="D32" s="56">
        <f>'1. ОПУ НС'!HB32+'1. ОПУ НС'!HO32+'1. ОПУ НС'!IB32+'1. ОПУ НС'!IO32+'1. ОПУ НС'!JB32</f>
        <v>0</v>
      </c>
      <c r="E32" s="2"/>
      <c r="F32" s="79">
        <f t="shared" si="3"/>
        <v>0</v>
      </c>
      <c r="G32" s="80" t="str">
        <f t="shared" si="4"/>
        <v>0%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 outlineLevel="1">
      <c r="A33" s="2"/>
      <c r="B33" s="9" t="s">
        <v>31</v>
      </c>
      <c r="C33" s="56">
        <f>SUM('ОПУ БС'!E33:I33)</f>
        <v>14127.50246</v>
      </c>
      <c r="D33" s="56">
        <f>'1. ОПУ НС'!HB33+'1. ОПУ НС'!HO33+'1. ОПУ НС'!IB33+'1. ОПУ НС'!IO33+'1. ОПУ НС'!JB33</f>
        <v>14127.50246</v>
      </c>
      <c r="E33" s="2"/>
      <c r="F33" s="79">
        <f t="shared" si="3"/>
        <v>0</v>
      </c>
      <c r="G33" s="80">
        <f t="shared" si="4"/>
        <v>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 outlineLevel="2">
      <c r="A34" s="2"/>
      <c r="B34" s="6" t="s">
        <v>30</v>
      </c>
      <c r="C34" s="56">
        <f>SUM('ОПУ БС'!E34:I34)</f>
        <v>14127.50246</v>
      </c>
      <c r="D34" s="56">
        <f>'1. ОПУ НС'!HB34+'1. ОПУ НС'!HO34+'1. ОПУ НС'!IB34+'1. ОПУ НС'!IO34+'1. ОПУ НС'!JB34</f>
        <v>14127.50246</v>
      </c>
      <c r="E34" s="2"/>
      <c r="F34" s="79">
        <f t="shared" si="3"/>
        <v>0</v>
      </c>
      <c r="G34" s="80">
        <f t="shared" si="4"/>
        <v>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 outlineLevel="1">
      <c r="A35" s="2"/>
      <c r="B35" s="9" t="s">
        <v>32</v>
      </c>
      <c r="C35" s="56">
        <f>SUM('ОПУ БС'!E35:I35)</f>
        <v>47091.67487</v>
      </c>
      <c r="D35" s="56">
        <f>'1. ОПУ НС'!HB35+'1. ОПУ НС'!HO35+'1. ОПУ НС'!IB35+'1. ОПУ НС'!IO35+'1. ОПУ НС'!JB35</f>
        <v>47091.67487</v>
      </c>
      <c r="E35" s="2"/>
      <c r="F35" s="79">
        <f t="shared" si="3"/>
        <v>0</v>
      </c>
      <c r="G35" s="80">
        <f t="shared" si="4"/>
        <v>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 outlineLevel="2">
      <c r="A36" s="2"/>
      <c r="B36" s="6" t="s">
        <v>30</v>
      </c>
      <c r="C36" s="56">
        <f>SUM('ОПУ БС'!E36:I36)</f>
        <v>47091.67487</v>
      </c>
      <c r="D36" s="56">
        <f>'1. ОПУ НС'!HB36+'1. ОПУ НС'!HO36+'1. ОПУ НС'!IB36+'1. ОПУ НС'!IO36+'1. ОПУ НС'!JB36</f>
        <v>47091.67487</v>
      </c>
      <c r="E36" s="2"/>
      <c r="F36" s="79">
        <f t="shared" si="3"/>
        <v>0</v>
      </c>
      <c r="G36" s="80">
        <f t="shared" si="4"/>
        <v>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 outlineLevel="1">
      <c r="A37" s="2"/>
      <c r="B37" s="9" t="s">
        <v>33</v>
      </c>
      <c r="C37" s="56">
        <f>SUM('ОПУ БС'!E37:I37)</f>
        <v>32964.17241</v>
      </c>
      <c r="D37" s="56">
        <f>'1. ОПУ НС'!HB37+'1. ОПУ НС'!HO37+'1. ОПУ НС'!IB37+'1. ОПУ НС'!IO37+'1. ОПУ НС'!JB37</f>
        <v>32964.17241</v>
      </c>
      <c r="E37" s="2"/>
      <c r="F37" s="79">
        <f t="shared" si="3"/>
        <v>0</v>
      </c>
      <c r="G37" s="80">
        <f t="shared" si="4"/>
        <v>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 outlineLevel="2">
      <c r="A38" s="2"/>
      <c r="B38" s="6" t="s">
        <v>30</v>
      </c>
      <c r="C38" s="56">
        <f>SUM('ОПУ БС'!E38:I38)</f>
        <v>32964.17241</v>
      </c>
      <c r="D38" s="56">
        <f>'1. ОПУ НС'!HB38+'1. ОПУ НС'!HO38+'1. ОПУ НС'!IB38+'1. ОПУ НС'!IO38+'1. ОПУ НС'!JB38</f>
        <v>32964.17241</v>
      </c>
      <c r="E38" s="2"/>
      <c r="F38" s="79">
        <f t="shared" si="3"/>
        <v>0</v>
      </c>
      <c r="G38" s="80">
        <f t="shared" si="4"/>
        <v>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 outlineLevel="1">
      <c r="A39" s="2"/>
      <c r="B39" s="9" t="s">
        <v>34</v>
      </c>
      <c r="C39" s="56">
        <f>SUM('ОПУ БС'!E39:I39)</f>
        <v>41205.21551</v>
      </c>
      <c r="D39" s="56">
        <f>'1. ОПУ НС'!HB39+'1. ОПУ НС'!HO39+'1. ОПУ НС'!IB39+'1. ОПУ НС'!IO39+'1. ОПУ НС'!JB39</f>
        <v>41205.21551</v>
      </c>
      <c r="E39" s="2"/>
      <c r="F39" s="79">
        <f t="shared" si="3"/>
        <v>0</v>
      </c>
      <c r="G39" s="80">
        <f t="shared" si="4"/>
        <v>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 outlineLevel="1">
      <c r="A40" s="2"/>
      <c r="B40" s="6" t="s">
        <v>30</v>
      </c>
      <c r="C40" s="56">
        <f>SUM('ОПУ БС'!E40:I40)</f>
        <v>41205.21551</v>
      </c>
      <c r="D40" s="56">
        <f>'1. ОПУ НС'!HB40+'1. ОПУ НС'!HO40+'1. ОПУ НС'!IB40+'1. ОПУ НС'!IO40+'1. ОПУ НС'!JB40</f>
        <v>41205.21551</v>
      </c>
      <c r="E40" s="2"/>
      <c r="F40" s="79">
        <f t="shared" si="3"/>
        <v>0</v>
      </c>
      <c r="G40" s="80">
        <f t="shared" si="4"/>
        <v>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7" t="s">
        <v>35</v>
      </c>
      <c r="C41" s="8">
        <f t="shared" ref="C41:D41" si="11">C42+C70+C72+C74+C76</f>
        <v>7667294.484</v>
      </c>
      <c r="D41" s="8">
        <f t="shared" si="11"/>
        <v>7675647.534</v>
      </c>
      <c r="E41" s="2"/>
      <c r="F41" s="79">
        <f t="shared" si="3"/>
        <v>8353.050327</v>
      </c>
      <c r="G41" s="80">
        <f t="shared" si="4"/>
        <v>0.00108943909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 outlineLevel="1">
      <c r="A42" s="2"/>
      <c r="B42" s="9" t="s">
        <v>15</v>
      </c>
      <c r="C42" s="10">
        <f t="shared" ref="C42:D42" si="12">C43+C56+C69</f>
        <v>7547210.713</v>
      </c>
      <c r="D42" s="10">
        <f t="shared" si="12"/>
        <v>7555563.763</v>
      </c>
      <c r="E42" s="2"/>
      <c r="F42" s="79">
        <f t="shared" si="3"/>
        <v>8353.050327</v>
      </c>
      <c r="G42" s="80">
        <f t="shared" si="4"/>
        <v>0.00110677317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 outlineLevel="2">
      <c r="A43" s="2"/>
      <c r="B43" s="6" t="s">
        <v>16</v>
      </c>
      <c r="C43" s="8">
        <f t="shared" ref="C43:D43" si="13">C44+C48</f>
        <v>4400065.221</v>
      </c>
      <c r="D43" s="8">
        <f t="shared" si="13"/>
        <v>4405581.923</v>
      </c>
      <c r="E43" s="2"/>
      <c r="F43" s="79">
        <f t="shared" si="3"/>
        <v>5516.701887</v>
      </c>
      <c r="G43" s="80">
        <f t="shared" si="4"/>
        <v>0.001253777299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 outlineLevel="2">
      <c r="A44" s="2"/>
      <c r="B44" s="6" t="s">
        <v>17</v>
      </c>
      <c r="C44" s="8">
        <f t="shared" ref="C44:D44" si="14">SUM(C45:C47)</f>
        <v>3681483.257</v>
      </c>
      <c r="D44" s="8">
        <f t="shared" si="14"/>
        <v>3681483.257</v>
      </c>
      <c r="E44" s="2"/>
      <c r="F44" s="79">
        <f t="shared" si="3"/>
        <v>-0.0000000009313225746</v>
      </c>
      <c r="G44" s="80">
        <f t="shared" si="4"/>
        <v>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 outlineLevel="2">
      <c r="A45" s="2"/>
      <c r="B45" s="13" t="s">
        <v>18</v>
      </c>
      <c r="C45" s="56">
        <f>SUM('ОПУ БС'!E45:I45)</f>
        <v>1943363.845</v>
      </c>
      <c r="D45" s="56">
        <f>'1. ОПУ НС'!HB45+'1. ОПУ НС'!HO45+'1. ОПУ НС'!IB45+'1. ОПУ НС'!IO45+'1. ОПУ НС'!JB45</f>
        <v>1943363.845</v>
      </c>
      <c r="E45" s="2"/>
      <c r="F45" s="79">
        <f t="shared" si="3"/>
        <v>-0.0000000002328306437</v>
      </c>
      <c r="G45" s="80">
        <f t="shared" si="4"/>
        <v>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 outlineLevel="2">
      <c r="A46" s="2"/>
      <c r="B46" s="13" t="s">
        <v>19</v>
      </c>
      <c r="C46" s="56">
        <f>SUM('ОПУ БС'!E46:I46)</f>
        <v>1345252.335</v>
      </c>
      <c r="D46" s="56">
        <f>'1. ОПУ НС'!HB46+'1. ОПУ НС'!HO46+'1. ОПУ НС'!IB46+'1. ОПУ НС'!IO46+'1. ОПУ НС'!JB46</f>
        <v>1345252.335</v>
      </c>
      <c r="E46" s="2"/>
      <c r="F46" s="79">
        <f t="shared" si="3"/>
        <v>-0.0000000002328306437</v>
      </c>
      <c r="G46" s="80">
        <f t="shared" si="4"/>
        <v>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 outlineLevel="2">
      <c r="A47" s="2"/>
      <c r="B47" s="13" t="s">
        <v>20</v>
      </c>
      <c r="C47" s="56">
        <f>SUM('ОПУ БС'!E47:I47)</f>
        <v>392867.077</v>
      </c>
      <c r="D47" s="56">
        <f>'1. ОПУ НС'!HB47+'1. ОПУ НС'!HO47+'1. ОПУ НС'!IB47+'1. ОПУ НС'!IO47+'1. ОПУ НС'!JB47</f>
        <v>392867.077</v>
      </c>
      <c r="E47" s="2"/>
      <c r="F47" s="79">
        <f t="shared" si="3"/>
        <v>0</v>
      </c>
      <c r="G47" s="80">
        <f t="shared" si="4"/>
        <v>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 outlineLevel="2">
      <c r="A48" s="2"/>
      <c r="B48" s="6" t="s">
        <v>21</v>
      </c>
      <c r="C48" s="8">
        <f t="shared" ref="C48:D48" si="15">SUM(C49:C55)</f>
        <v>718581.9643</v>
      </c>
      <c r="D48" s="8">
        <f t="shared" si="15"/>
        <v>724098.6662</v>
      </c>
      <c r="E48" s="2"/>
      <c r="F48" s="79">
        <f t="shared" si="3"/>
        <v>5516.701887</v>
      </c>
      <c r="G48" s="80">
        <f t="shared" si="4"/>
        <v>0.007677206166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 outlineLevel="2">
      <c r="A49" s="2"/>
      <c r="B49" s="13" t="s">
        <v>22</v>
      </c>
      <c r="C49" s="56">
        <f>SUM('ОПУ БС'!E49:I49)</f>
        <v>262201.438</v>
      </c>
      <c r="D49" s="56">
        <f>'1. ОПУ НС'!HB49+'1. ОПУ НС'!HO49+'1. ОПУ НС'!IB49+'1. ОПУ НС'!IO49+'1. ОПУ НС'!JB49</f>
        <v>264210.2792</v>
      </c>
      <c r="E49" s="2"/>
      <c r="F49" s="79">
        <f t="shared" si="3"/>
        <v>2008.841227</v>
      </c>
      <c r="G49" s="80">
        <f t="shared" si="4"/>
        <v>0.007661442447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 outlineLevel="2">
      <c r="A50" s="2"/>
      <c r="B50" s="13" t="s">
        <v>23</v>
      </c>
      <c r="C50" s="56">
        <f>SUM('ОПУ БС'!E50:I50)</f>
        <v>170098.5733</v>
      </c>
      <c r="D50" s="56">
        <f>'1. ОПУ НС'!HB50+'1. ОПУ НС'!HO50+'1. ОПУ НС'!IB50+'1. ОПУ НС'!IO50+'1. ОПУ НС'!JB50</f>
        <v>171381.529</v>
      </c>
      <c r="E50" s="2"/>
      <c r="F50" s="79">
        <f t="shared" si="3"/>
        <v>1282.955736</v>
      </c>
      <c r="G50" s="80">
        <f t="shared" si="4"/>
        <v>0.007542425024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 outlineLevel="2">
      <c r="A51" s="2"/>
      <c r="B51" s="13" t="s">
        <v>24</v>
      </c>
      <c r="C51" s="56">
        <f>SUM('ОПУ БС'!E51:I51)</f>
        <v>158730.8628</v>
      </c>
      <c r="D51" s="56">
        <f>'1. ОПУ НС'!HB51+'1. ОПУ НС'!HO51+'1. ОПУ НС'!IB51+'1. ОПУ НС'!IO51+'1. ОПУ НС'!JB51</f>
        <v>159976.6212</v>
      </c>
      <c r="E51" s="2"/>
      <c r="F51" s="79">
        <f t="shared" si="3"/>
        <v>1245.758347</v>
      </c>
      <c r="G51" s="80">
        <f t="shared" si="4"/>
        <v>0.007848242772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 outlineLevel="2">
      <c r="A52" s="2"/>
      <c r="B52" s="13" t="s">
        <v>25</v>
      </c>
      <c r="C52" s="56">
        <f>SUM('ОПУ БС'!E52:I52)</f>
        <v>54078.496</v>
      </c>
      <c r="D52" s="56">
        <f>'1. ОПУ НС'!HB52+'1. ОПУ НС'!HO52+'1. ОПУ НС'!IB52+'1. ОПУ НС'!IO52+'1. ОПУ НС'!JB52</f>
        <v>54493.8103</v>
      </c>
      <c r="E52" s="2"/>
      <c r="F52" s="79">
        <f t="shared" si="3"/>
        <v>415.3142982</v>
      </c>
      <c r="G52" s="80">
        <f t="shared" si="4"/>
        <v>0.007679841876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 outlineLevel="2">
      <c r="A53" s="2"/>
      <c r="B53" s="13" t="s">
        <v>26</v>
      </c>
      <c r="C53" s="56">
        <f>SUM('ОПУ БС'!E53:I53)</f>
        <v>34247.3479</v>
      </c>
      <c r="D53" s="56">
        <f>'1. ОПУ НС'!HB53+'1. ОПУ НС'!HO53+'1. ОПУ НС'!IB53+'1. ОПУ НС'!IO53+'1. ОПУ НС'!JB53</f>
        <v>34509.45172</v>
      </c>
      <c r="E53" s="2"/>
      <c r="F53" s="79">
        <f t="shared" si="3"/>
        <v>262.10382</v>
      </c>
      <c r="G53" s="80">
        <f t="shared" si="4"/>
        <v>0.007653258896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 outlineLevel="2">
      <c r="A54" s="2"/>
      <c r="B54" s="13" t="s">
        <v>27</v>
      </c>
      <c r="C54" s="56">
        <f>SUM('ОПУ БС'!E54:I54)</f>
        <v>36724.75932</v>
      </c>
      <c r="D54" s="56">
        <f>'1. ОПУ НС'!HB54+'1. ОПУ НС'!HO54+'1. ОПУ НС'!IB54+'1. ОПУ НС'!IO54+'1. ОПУ НС'!JB54</f>
        <v>37006.75414</v>
      </c>
      <c r="E54" s="2"/>
      <c r="F54" s="79">
        <f t="shared" si="3"/>
        <v>281.9948203</v>
      </c>
      <c r="G54" s="80">
        <f t="shared" si="4"/>
        <v>0.00767860227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 outlineLevel="2">
      <c r="A55" s="2"/>
      <c r="B55" s="13" t="s">
        <v>28</v>
      </c>
      <c r="C55" s="56">
        <f>SUM('ОПУ БС'!E55:I55)</f>
        <v>2500.487003</v>
      </c>
      <c r="D55" s="56">
        <f>'1. ОПУ НС'!HB55+'1. ОПУ НС'!HO55+'1. ОПУ НС'!IB55+'1. ОПУ НС'!IO55+'1. ОПУ НС'!JB55</f>
        <v>2520.220642</v>
      </c>
      <c r="E55" s="2"/>
      <c r="F55" s="79">
        <f t="shared" si="3"/>
        <v>19.73363945</v>
      </c>
      <c r="G55" s="80">
        <f t="shared" si="4"/>
        <v>0.007891918426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 outlineLevel="2">
      <c r="A56" s="2"/>
      <c r="B56" s="6" t="s">
        <v>29</v>
      </c>
      <c r="C56" s="8">
        <f t="shared" ref="C56:D56" si="16">C57+C61</f>
        <v>3147145.491</v>
      </c>
      <c r="D56" s="8">
        <f t="shared" si="16"/>
        <v>3149981.84</v>
      </c>
      <c r="E56" s="2"/>
      <c r="F56" s="79">
        <f t="shared" si="3"/>
        <v>2836.34844</v>
      </c>
      <c r="G56" s="80">
        <f t="shared" si="4"/>
        <v>0.0009012447781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 outlineLevel="2">
      <c r="A57" s="2"/>
      <c r="B57" s="6" t="s">
        <v>17</v>
      </c>
      <c r="C57" s="8">
        <f t="shared" ref="C57:D57" si="17">SUM(C58:C60)</f>
        <v>2782972.011</v>
      </c>
      <c r="D57" s="8">
        <f t="shared" si="17"/>
        <v>2782972.011</v>
      </c>
      <c r="E57" s="2"/>
      <c r="F57" s="79">
        <f t="shared" si="3"/>
        <v>0</v>
      </c>
      <c r="G57" s="80">
        <f t="shared" si="4"/>
        <v>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 outlineLevel="2">
      <c r="A58" s="2"/>
      <c r="B58" s="13" t="s">
        <v>18</v>
      </c>
      <c r="C58" s="56">
        <f>SUM('ОПУ БС'!E58:I58)</f>
        <v>1445578.347</v>
      </c>
      <c r="D58" s="56">
        <f>'1. ОПУ НС'!HB58+'1. ОПУ НС'!HO58+'1. ОПУ НС'!IB58+'1. ОПУ НС'!IO58+'1. ОПУ НС'!JB58</f>
        <v>1445578.347</v>
      </c>
      <c r="E58" s="2"/>
      <c r="F58" s="79">
        <f t="shared" si="3"/>
        <v>0</v>
      </c>
      <c r="G58" s="80">
        <f t="shared" si="4"/>
        <v>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 outlineLevel="2">
      <c r="A59" s="2"/>
      <c r="B59" s="13" t="s">
        <v>19</v>
      </c>
      <c r="C59" s="56">
        <f>SUM('ОПУ БС'!E59:I59)</f>
        <v>919171.4314</v>
      </c>
      <c r="D59" s="56">
        <f>'1. ОПУ НС'!HB59+'1. ОПУ НС'!HO59+'1. ОПУ НС'!IB59+'1. ОПУ НС'!IO59+'1. ОПУ НС'!JB59</f>
        <v>919171.4314</v>
      </c>
      <c r="E59" s="2"/>
      <c r="F59" s="79">
        <f t="shared" si="3"/>
        <v>-0.0000000001164153218</v>
      </c>
      <c r="G59" s="80">
        <f t="shared" si="4"/>
        <v>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 outlineLevel="2">
      <c r="A60" s="2"/>
      <c r="B60" s="13" t="s">
        <v>20</v>
      </c>
      <c r="C60" s="56">
        <f>SUM('ОПУ БС'!E60:I60)</f>
        <v>418222.2327</v>
      </c>
      <c r="D60" s="56">
        <f>'1. ОПУ НС'!HB60+'1. ОПУ НС'!HO60+'1. ОПУ НС'!IB60+'1. ОПУ НС'!IO60+'1. ОПУ НС'!JB60</f>
        <v>418222.2327</v>
      </c>
      <c r="E60" s="2"/>
      <c r="F60" s="79">
        <f t="shared" si="3"/>
        <v>0</v>
      </c>
      <c r="G60" s="80">
        <f t="shared" si="4"/>
        <v>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 outlineLevel="2">
      <c r="A61" s="2"/>
      <c r="B61" s="6" t="s">
        <v>21</v>
      </c>
      <c r="C61" s="8">
        <f t="shared" ref="C61:D61" si="18">SUM(C62:C68)</f>
        <v>364173.4803</v>
      </c>
      <c r="D61" s="8">
        <f t="shared" si="18"/>
        <v>367009.8287</v>
      </c>
      <c r="E61" s="2"/>
      <c r="F61" s="79">
        <f t="shared" si="3"/>
        <v>2836.34844</v>
      </c>
      <c r="G61" s="80">
        <f t="shared" si="4"/>
        <v>0.007788454111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 outlineLevel="2">
      <c r="A62" s="2"/>
      <c r="B62" s="13" t="s">
        <v>22</v>
      </c>
      <c r="C62" s="56">
        <f>SUM('ОПУ БС'!E62:I62)</f>
        <v>174862.9511</v>
      </c>
      <c r="D62" s="56">
        <f>'1. ОПУ НС'!HB62+'1. ОПУ НС'!HO62+'1. ОПУ НС'!IB62+'1. ОПУ НС'!IO62+'1. ОПУ НС'!JB62</f>
        <v>176225.0721</v>
      </c>
      <c r="E62" s="2"/>
      <c r="F62" s="79">
        <f t="shared" si="3"/>
        <v>1362.121015</v>
      </c>
      <c r="G62" s="80">
        <f t="shared" si="4"/>
        <v>0.007789649015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 outlineLevel="2">
      <c r="A63" s="2"/>
      <c r="B63" s="13" t="s">
        <v>23</v>
      </c>
      <c r="C63" s="56">
        <f>SUM('ОПУ БС'!E63:I63)</f>
        <v>37005.03671</v>
      </c>
      <c r="D63" s="56">
        <f>'1. ОПУ НС'!HB63+'1. ОПУ НС'!HO63+'1. ОПУ НС'!IB63+'1. ОПУ НС'!IO63+'1. ОПУ НС'!JB63</f>
        <v>37294.86758</v>
      </c>
      <c r="E63" s="2"/>
      <c r="F63" s="79">
        <f t="shared" si="3"/>
        <v>289.8308788</v>
      </c>
      <c r="G63" s="80">
        <f t="shared" si="4"/>
        <v>0.007832200818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 outlineLevel="2">
      <c r="A64" s="2"/>
      <c r="B64" s="13" t="s">
        <v>24</v>
      </c>
      <c r="C64" s="56">
        <f>SUM('ОПУ БС'!E64:I64)</f>
        <v>48418.62291</v>
      </c>
      <c r="D64" s="56">
        <f>'1. ОПУ НС'!HB64+'1. ОПУ НС'!HO64+'1. ОПУ НС'!IB64+'1. ОПУ НС'!IO64+'1. ОПУ НС'!JB64</f>
        <v>48798.49834</v>
      </c>
      <c r="E64" s="2"/>
      <c r="F64" s="79">
        <f t="shared" si="3"/>
        <v>379.8754367</v>
      </c>
      <c r="G64" s="80">
        <f t="shared" si="4"/>
        <v>0.007845647271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 outlineLevel="2">
      <c r="A65" s="2"/>
      <c r="B65" s="13" t="s">
        <v>25</v>
      </c>
      <c r="C65" s="56">
        <f>SUM('ОПУ БС'!E65:I65)</f>
        <v>24164.22574</v>
      </c>
      <c r="D65" s="56">
        <f>'1. ОПУ НС'!HB65+'1. ОПУ НС'!HO65+'1. ОПУ НС'!IB65+'1. ОПУ НС'!IO65+'1. ОПУ НС'!JB65</f>
        <v>24353.90303</v>
      </c>
      <c r="E65" s="2"/>
      <c r="F65" s="79">
        <f t="shared" si="3"/>
        <v>189.6772973</v>
      </c>
      <c r="G65" s="80">
        <f t="shared" si="4"/>
        <v>0.007849508583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 outlineLevel="2">
      <c r="A66" s="2"/>
      <c r="B66" s="13" t="s">
        <v>26</v>
      </c>
      <c r="C66" s="56">
        <f>SUM('ОПУ БС'!E66:I66)</f>
        <v>43776.92185</v>
      </c>
      <c r="D66" s="56">
        <f>'1. ОПУ НС'!HB66+'1. ОПУ НС'!HO66+'1. ОПУ НС'!IB66+'1. ОПУ НС'!IO66+'1. ОПУ НС'!JB66</f>
        <v>44112.63557</v>
      </c>
      <c r="E66" s="2"/>
      <c r="F66" s="79">
        <f t="shared" si="3"/>
        <v>335.7137167</v>
      </c>
      <c r="G66" s="80">
        <f t="shared" si="4"/>
        <v>0.007668737372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 outlineLevel="2">
      <c r="A67" s="2"/>
      <c r="B67" s="13" t="s">
        <v>27</v>
      </c>
      <c r="C67" s="56">
        <f>SUM('ОПУ БС'!E67:I67)</f>
        <v>29771.05267</v>
      </c>
      <c r="D67" s="56">
        <f>'1. ОПУ НС'!HB67+'1. ОПУ НС'!HO67+'1. ОПУ НС'!IB67+'1. ОПУ НС'!IO67+'1. ОПУ НС'!JB67</f>
        <v>30001.72963</v>
      </c>
      <c r="E67" s="2"/>
      <c r="F67" s="79">
        <f t="shared" si="3"/>
        <v>230.6769564</v>
      </c>
      <c r="G67" s="80">
        <f t="shared" si="4"/>
        <v>0.007748364122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 outlineLevel="2">
      <c r="A68" s="2"/>
      <c r="B68" s="13" t="s">
        <v>28</v>
      </c>
      <c r="C68" s="56">
        <f>SUM('ОПУ БС'!E68:I68)</f>
        <v>6174.669353</v>
      </c>
      <c r="D68" s="56">
        <f>'1. ОПУ НС'!HB68+'1. ОПУ НС'!HO68+'1. ОПУ НС'!IB68+'1. ОПУ НС'!IO68+'1. ОПУ НС'!JB68</f>
        <v>6223.122492</v>
      </c>
      <c r="E68" s="2"/>
      <c r="F68" s="79">
        <f t="shared" si="3"/>
        <v>48.45313951</v>
      </c>
      <c r="G68" s="80">
        <f t="shared" si="4"/>
        <v>0.00784708245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 outlineLevel="2">
      <c r="A69" s="2"/>
      <c r="B69" s="6" t="s">
        <v>30</v>
      </c>
      <c r="C69" s="56">
        <f>SUM('ОПУ БС'!E69:I69)</f>
        <v>0</v>
      </c>
      <c r="D69" s="56">
        <f>'1. ОПУ НС'!HB69+'1. ОПУ НС'!HO69+'1. ОПУ НС'!IB69+'1. ОПУ НС'!IO69+'1. ОПУ НС'!JB69</f>
        <v>0</v>
      </c>
      <c r="E69" s="2"/>
      <c r="F69" s="79">
        <f t="shared" si="3"/>
        <v>0</v>
      </c>
      <c r="G69" s="80" t="str">
        <f t="shared" si="4"/>
        <v>0%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 outlineLevel="1">
      <c r="A70" s="2"/>
      <c r="B70" s="9" t="s">
        <v>31</v>
      </c>
      <c r="C70" s="10">
        <f t="shared" ref="C70:D70" si="19">C71</f>
        <v>11772.91872</v>
      </c>
      <c r="D70" s="10">
        <f t="shared" si="19"/>
        <v>11772.91872</v>
      </c>
      <c r="E70" s="2"/>
      <c r="F70" s="79">
        <f t="shared" si="3"/>
        <v>0</v>
      </c>
      <c r="G70" s="80">
        <f t="shared" si="4"/>
        <v>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 outlineLevel="2">
      <c r="A71" s="2"/>
      <c r="B71" s="6" t="s">
        <v>30</v>
      </c>
      <c r="C71" s="56">
        <f>SUM('ОПУ БС'!E71:I71)</f>
        <v>11772.91872</v>
      </c>
      <c r="D71" s="56">
        <f>'1. ОПУ НС'!HB71+'1. ОПУ НС'!HO71+'1. ОПУ НС'!IB71+'1. ОПУ НС'!IO71+'1. ОПУ НС'!JB71</f>
        <v>11772.91872</v>
      </c>
      <c r="E71" s="2"/>
      <c r="F71" s="79">
        <f t="shared" si="3"/>
        <v>0</v>
      </c>
      <c r="G71" s="80">
        <f t="shared" si="4"/>
        <v>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 outlineLevel="1">
      <c r="A72" s="2"/>
      <c r="B72" s="9" t="s">
        <v>32</v>
      </c>
      <c r="C72" s="10">
        <f t="shared" ref="C72:D72" si="20">C73</f>
        <v>43559.79925</v>
      </c>
      <c r="D72" s="10">
        <f t="shared" si="20"/>
        <v>43559.79925</v>
      </c>
      <c r="E72" s="2"/>
      <c r="F72" s="79">
        <f t="shared" si="3"/>
        <v>0</v>
      </c>
      <c r="G72" s="80">
        <f t="shared" si="4"/>
        <v>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 outlineLevel="2">
      <c r="A73" s="2"/>
      <c r="B73" s="6" t="s">
        <v>30</v>
      </c>
      <c r="C73" s="56">
        <f>SUM('ОПУ БС'!E73:I73)</f>
        <v>43559.79925</v>
      </c>
      <c r="D73" s="56">
        <f>'1. ОПУ НС'!HB73+'1. ОПУ НС'!HO73+'1. ОПУ НС'!IB73+'1. ОПУ НС'!IO73+'1. ОПУ НС'!JB73</f>
        <v>43559.79925</v>
      </c>
      <c r="E73" s="2"/>
      <c r="F73" s="79">
        <f t="shared" si="3"/>
        <v>0</v>
      </c>
      <c r="G73" s="80">
        <f t="shared" si="4"/>
        <v>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 outlineLevel="1">
      <c r="A74" s="2"/>
      <c r="B74" s="9" t="s">
        <v>33</v>
      </c>
      <c r="C74" s="10">
        <f t="shared" ref="C74:D74" si="21">C75</f>
        <v>29432.29679</v>
      </c>
      <c r="D74" s="10">
        <f t="shared" si="21"/>
        <v>29432.29679</v>
      </c>
      <c r="E74" s="2"/>
      <c r="F74" s="79">
        <f t="shared" si="3"/>
        <v>0</v>
      </c>
      <c r="G74" s="80">
        <f t="shared" si="4"/>
        <v>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 outlineLevel="2">
      <c r="A75" s="2"/>
      <c r="B75" s="6" t="s">
        <v>30</v>
      </c>
      <c r="C75" s="56">
        <f>SUM('ОПУ БС'!E75:I75)</f>
        <v>29432.29679</v>
      </c>
      <c r="D75" s="56">
        <f>'1. ОПУ НС'!HB75+'1. ОПУ НС'!HO75+'1. ОПУ НС'!IB75+'1. ОПУ НС'!IO75+'1. ОПУ НС'!JB75</f>
        <v>29432.29679</v>
      </c>
      <c r="E75" s="2"/>
      <c r="F75" s="79">
        <f t="shared" si="3"/>
        <v>0</v>
      </c>
      <c r="G75" s="80">
        <f t="shared" si="4"/>
        <v>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 outlineLevel="1">
      <c r="A76" s="2"/>
      <c r="B76" s="9" t="s">
        <v>34</v>
      </c>
      <c r="C76" s="10">
        <f t="shared" ref="C76:D76" si="22">C77</f>
        <v>35318.75615</v>
      </c>
      <c r="D76" s="10">
        <f t="shared" si="22"/>
        <v>35318.75615</v>
      </c>
      <c r="E76" s="2"/>
      <c r="F76" s="79">
        <f t="shared" si="3"/>
        <v>0</v>
      </c>
      <c r="G76" s="80">
        <f t="shared" si="4"/>
        <v>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 outlineLevel="1">
      <c r="A77" s="2"/>
      <c r="B77" s="6" t="s">
        <v>30</v>
      </c>
      <c r="C77" s="56">
        <f>SUM('ОПУ БС'!E77:I77)</f>
        <v>35318.75615</v>
      </c>
      <c r="D77" s="56">
        <f>'1. ОПУ НС'!HB77+'1. ОПУ НС'!HO77+'1. ОПУ НС'!IB77+'1. ОПУ НС'!IO77+'1. ОПУ НС'!JB77</f>
        <v>35318.75615</v>
      </c>
      <c r="E77" s="2"/>
      <c r="F77" s="79">
        <f t="shared" si="3"/>
        <v>0</v>
      </c>
      <c r="G77" s="80">
        <f t="shared" si="4"/>
        <v>0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7" t="s">
        <v>36</v>
      </c>
      <c r="C78" s="8">
        <f t="shared" ref="C78:D78" si="23">C79+C107+C109+C111+C113</f>
        <v>4847916.452</v>
      </c>
      <c r="D78" s="8">
        <f t="shared" si="23"/>
        <v>4839563.401</v>
      </c>
      <c r="E78" s="2"/>
      <c r="F78" s="79">
        <f t="shared" si="3"/>
        <v>-8353.050327</v>
      </c>
      <c r="G78" s="80">
        <f t="shared" si="4"/>
        <v>-0.001723018623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 outlineLevel="1">
      <c r="A79" s="2"/>
      <c r="B79" s="9" t="s">
        <v>15</v>
      </c>
      <c r="C79" s="10">
        <f t="shared" ref="C79:D79" si="24">C80+C93+C106</f>
        <v>4832611.657</v>
      </c>
      <c r="D79" s="10">
        <f t="shared" si="24"/>
        <v>4824258.607</v>
      </c>
      <c r="E79" s="2"/>
      <c r="F79" s="79">
        <f t="shared" si="3"/>
        <v>-8353.050327</v>
      </c>
      <c r="G79" s="80">
        <f t="shared" si="4"/>
        <v>-0.001728475392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 outlineLevel="2">
      <c r="A80" s="2"/>
      <c r="B80" s="6" t="s">
        <v>16</v>
      </c>
      <c r="C80" s="8">
        <f t="shared" ref="C80:D80" si="25">C81+C85</f>
        <v>2833058.86</v>
      </c>
      <c r="D80" s="8">
        <f t="shared" si="25"/>
        <v>2827542.158</v>
      </c>
      <c r="E80" s="2"/>
      <c r="F80" s="79">
        <f t="shared" si="3"/>
        <v>-5516.701887</v>
      </c>
      <c r="G80" s="80">
        <f t="shared" si="4"/>
        <v>-0.001947259891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 outlineLevel="2">
      <c r="A81" s="2"/>
      <c r="B81" s="6" t="s">
        <v>17</v>
      </c>
      <c r="C81" s="8">
        <f t="shared" ref="C81:D81" si="26">SUM(C82:C84)</f>
        <v>2378432.731</v>
      </c>
      <c r="D81" s="8">
        <f t="shared" si="26"/>
        <v>2378432.731</v>
      </c>
      <c r="E81" s="2"/>
      <c r="F81" s="79">
        <f t="shared" si="3"/>
        <v>0.0000000009313225746</v>
      </c>
      <c r="G81" s="80">
        <f t="shared" si="4"/>
        <v>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 outlineLevel="2">
      <c r="A82" s="2"/>
      <c r="B82" s="13" t="s">
        <v>18</v>
      </c>
      <c r="C82" s="10">
        <f t="shared" ref="C82:D82" si="27">C8-C45</f>
        <v>1261313.529</v>
      </c>
      <c r="D82" s="10">
        <f t="shared" si="27"/>
        <v>1261313.529</v>
      </c>
      <c r="E82" s="2"/>
      <c r="F82" s="79">
        <f t="shared" si="3"/>
        <v>0.000000000698491931</v>
      </c>
      <c r="G82" s="80">
        <f t="shared" si="4"/>
        <v>0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 outlineLevel="2">
      <c r="A83" s="2"/>
      <c r="B83" s="13" t="s">
        <v>19</v>
      </c>
      <c r="C83" s="10">
        <f t="shared" ref="C83:D83" si="28">C9-C46</f>
        <v>864668.6402</v>
      </c>
      <c r="D83" s="10">
        <f t="shared" si="28"/>
        <v>864668.6402</v>
      </c>
      <c r="E83" s="2"/>
      <c r="F83" s="79">
        <f t="shared" si="3"/>
        <v>-0.0000000002328306437</v>
      </c>
      <c r="G83" s="80">
        <f t="shared" si="4"/>
        <v>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 outlineLevel="2">
      <c r="A84" s="2"/>
      <c r="B84" s="13" t="s">
        <v>20</v>
      </c>
      <c r="C84" s="10">
        <f t="shared" ref="C84:D84" si="29">C10-C47</f>
        <v>252450.5628</v>
      </c>
      <c r="D84" s="10">
        <f t="shared" si="29"/>
        <v>252450.5628</v>
      </c>
      <c r="E84" s="2"/>
      <c r="F84" s="79">
        <f t="shared" si="3"/>
        <v>0</v>
      </c>
      <c r="G84" s="80">
        <f t="shared" si="4"/>
        <v>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 outlineLevel="2">
      <c r="A85" s="2"/>
      <c r="B85" s="6" t="s">
        <v>21</v>
      </c>
      <c r="C85" s="8">
        <f t="shared" ref="C85:D85" si="30">SUM(C86:C92)</f>
        <v>454626.1287</v>
      </c>
      <c r="D85" s="8">
        <f t="shared" si="30"/>
        <v>449109.4268</v>
      </c>
      <c r="E85" s="2"/>
      <c r="F85" s="79">
        <f t="shared" si="3"/>
        <v>-5516.701887</v>
      </c>
      <c r="G85" s="80">
        <f t="shared" si="4"/>
        <v>-0.01213459047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 outlineLevel="2">
      <c r="A86" s="2"/>
      <c r="B86" s="13" t="s">
        <v>22</v>
      </c>
      <c r="C86" s="10">
        <f t="shared" ref="C86:D86" si="31">C12-C49</f>
        <v>166894.3721</v>
      </c>
      <c r="D86" s="10">
        <f t="shared" si="31"/>
        <v>164885.5308</v>
      </c>
      <c r="E86" s="2"/>
      <c r="F86" s="79">
        <f t="shared" si="3"/>
        <v>-2008.841227</v>
      </c>
      <c r="G86" s="80">
        <f t="shared" si="4"/>
        <v>-0.01203660257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 outlineLevel="2">
      <c r="A87" s="2"/>
      <c r="B87" s="13" t="s">
        <v>23</v>
      </c>
      <c r="C87" s="10">
        <f t="shared" ref="C87:D87" si="32">C13-C50</f>
        <v>110466.6712</v>
      </c>
      <c r="D87" s="10">
        <f t="shared" si="32"/>
        <v>109183.7154</v>
      </c>
      <c r="E87" s="2"/>
      <c r="F87" s="79">
        <f t="shared" si="3"/>
        <v>-1282.955736</v>
      </c>
      <c r="G87" s="80">
        <f t="shared" si="4"/>
        <v>-0.01161396213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 outlineLevel="2">
      <c r="A88" s="2"/>
      <c r="B88" s="13" t="s">
        <v>24</v>
      </c>
      <c r="C88" s="10">
        <f t="shared" ref="C88:D88" si="33">C14-C51</f>
        <v>96577.60357</v>
      </c>
      <c r="D88" s="10">
        <f t="shared" si="33"/>
        <v>95331.84522</v>
      </c>
      <c r="E88" s="2"/>
      <c r="F88" s="79">
        <f t="shared" si="3"/>
        <v>-1245.758347</v>
      </c>
      <c r="G88" s="80">
        <f t="shared" si="4"/>
        <v>-0.01289903974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 outlineLevel="2">
      <c r="A89" s="2"/>
      <c r="B89" s="13" t="s">
        <v>25</v>
      </c>
      <c r="C89" s="10">
        <f t="shared" ref="C89:D89" si="34">C15-C52</f>
        <v>34197.93142</v>
      </c>
      <c r="D89" s="10">
        <f t="shared" si="34"/>
        <v>33782.61712</v>
      </c>
      <c r="E89" s="2"/>
      <c r="F89" s="79">
        <f t="shared" si="3"/>
        <v>-415.3142982</v>
      </c>
      <c r="G89" s="80">
        <f t="shared" si="4"/>
        <v>-0.01214442748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 outlineLevel="2">
      <c r="A90" s="2"/>
      <c r="B90" s="13" t="s">
        <v>26</v>
      </c>
      <c r="C90" s="10">
        <f t="shared" ref="C90:D90" si="35">C16-C53</f>
        <v>21766.81228</v>
      </c>
      <c r="D90" s="10">
        <f t="shared" si="35"/>
        <v>21504.70846</v>
      </c>
      <c r="E90" s="2"/>
      <c r="F90" s="79">
        <f t="shared" si="3"/>
        <v>-262.10382</v>
      </c>
      <c r="G90" s="80">
        <f t="shared" si="4"/>
        <v>-0.01204144257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 outlineLevel="2">
      <c r="A91" s="2"/>
      <c r="B91" s="13" t="s">
        <v>27</v>
      </c>
      <c r="C91" s="10">
        <f t="shared" ref="C91:D91" si="36">C17-C54</f>
        <v>23221.26816</v>
      </c>
      <c r="D91" s="10">
        <f t="shared" si="36"/>
        <v>22939.27334</v>
      </c>
      <c r="E91" s="2"/>
      <c r="F91" s="79">
        <f t="shared" si="3"/>
        <v>-281.9948203</v>
      </c>
      <c r="G91" s="80">
        <f t="shared" si="4"/>
        <v>-0.01214381654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 outlineLevel="2">
      <c r="A92" s="2"/>
      <c r="B92" s="13" t="s">
        <v>28</v>
      </c>
      <c r="C92" s="10">
        <f t="shared" ref="C92:D92" si="37">C18-C55</f>
        <v>1501.470062</v>
      </c>
      <c r="D92" s="10">
        <f t="shared" si="37"/>
        <v>1481.736423</v>
      </c>
      <c r="E92" s="2"/>
      <c r="F92" s="79">
        <f t="shared" si="3"/>
        <v>-19.73363945</v>
      </c>
      <c r="G92" s="80">
        <f t="shared" si="4"/>
        <v>-0.01314287907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 outlineLevel="2">
      <c r="A93" s="2"/>
      <c r="B93" s="6" t="s">
        <v>29</v>
      </c>
      <c r="C93" s="8">
        <f t="shared" ref="C93:D93" si="38">C94+C98</f>
        <v>1999552.797</v>
      </c>
      <c r="D93" s="8">
        <f t="shared" si="38"/>
        <v>1996716.449</v>
      </c>
      <c r="E93" s="2"/>
      <c r="F93" s="79">
        <f t="shared" si="3"/>
        <v>-2836.34844</v>
      </c>
      <c r="G93" s="80">
        <f t="shared" si="4"/>
        <v>-0.001418491397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 outlineLevel="2">
      <c r="A94" s="2"/>
      <c r="B94" s="6" t="s">
        <v>17</v>
      </c>
      <c r="C94" s="8">
        <f t="shared" ref="C94:D94" si="39">SUM(C95:C97)</f>
        <v>1771020.088</v>
      </c>
      <c r="D94" s="8">
        <f t="shared" si="39"/>
        <v>1771020.088</v>
      </c>
      <c r="E94" s="2"/>
      <c r="F94" s="79">
        <f t="shared" si="3"/>
        <v>-0.0000000004656612873</v>
      </c>
      <c r="G94" s="80">
        <f t="shared" si="4"/>
        <v>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 outlineLevel="2">
      <c r="A95" s="2"/>
      <c r="B95" s="13" t="s">
        <v>18</v>
      </c>
      <c r="C95" s="10">
        <f t="shared" ref="C95:D95" si="40">C21-C58</f>
        <v>926182.4518</v>
      </c>
      <c r="D95" s="10">
        <f t="shared" si="40"/>
        <v>926182.4518</v>
      </c>
      <c r="E95" s="2"/>
      <c r="F95" s="79">
        <f t="shared" si="3"/>
        <v>-0.0000000004656612873</v>
      </c>
      <c r="G95" s="80">
        <f t="shared" si="4"/>
        <v>0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 outlineLevel="2">
      <c r="A96" s="2"/>
      <c r="B96" s="13" t="s">
        <v>19</v>
      </c>
      <c r="C96" s="10">
        <f t="shared" ref="C96:D96" si="41">C22-C59</f>
        <v>576519.2584</v>
      </c>
      <c r="D96" s="10">
        <f t="shared" si="41"/>
        <v>576519.2584</v>
      </c>
      <c r="E96" s="2"/>
      <c r="F96" s="79">
        <f t="shared" si="3"/>
        <v>0.0000000001164153218</v>
      </c>
      <c r="G96" s="80">
        <f t="shared" si="4"/>
        <v>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 outlineLevel="2">
      <c r="A97" s="2"/>
      <c r="B97" s="13" t="s">
        <v>20</v>
      </c>
      <c r="C97" s="10">
        <f t="shared" ref="C97:D97" si="42">C23-C60</f>
        <v>268318.3775</v>
      </c>
      <c r="D97" s="10">
        <f t="shared" si="42"/>
        <v>268318.3775</v>
      </c>
      <c r="E97" s="2"/>
      <c r="F97" s="79">
        <f t="shared" si="3"/>
        <v>0</v>
      </c>
      <c r="G97" s="80">
        <f t="shared" si="4"/>
        <v>0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 outlineLevel="2">
      <c r="A98" s="2"/>
      <c r="B98" s="6" t="s">
        <v>21</v>
      </c>
      <c r="C98" s="8">
        <f t="shared" ref="C98:D98" si="43">SUM(C99:C105)</f>
        <v>228532.7096</v>
      </c>
      <c r="D98" s="8">
        <f t="shared" si="43"/>
        <v>225696.3612</v>
      </c>
      <c r="E98" s="2"/>
      <c r="F98" s="79">
        <f t="shared" si="3"/>
        <v>-2836.34844</v>
      </c>
      <c r="G98" s="80">
        <f t="shared" si="4"/>
        <v>-0.01241112681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 outlineLevel="2">
      <c r="A99" s="2"/>
      <c r="B99" s="13" t="s">
        <v>22</v>
      </c>
      <c r="C99" s="10">
        <f t="shared" ref="C99:D99" si="44">C25-C62</f>
        <v>110305.7922</v>
      </c>
      <c r="D99" s="10">
        <f t="shared" si="44"/>
        <v>108943.6712</v>
      </c>
      <c r="E99" s="2"/>
      <c r="F99" s="79">
        <f t="shared" si="3"/>
        <v>-1362.121015</v>
      </c>
      <c r="G99" s="80">
        <f t="shared" si="4"/>
        <v>-0.01234859011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 outlineLevel="2">
      <c r="A100" s="2"/>
      <c r="B100" s="13" t="s">
        <v>23</v>
      </c>
      <c r="C100" s="10">
        <f t="shared" ref="C100:D100" si="45">C26-C63</f>
        <v>22840.93845</v>
      </c>
      <c r="D100" s="10">
        <f t="shared" si="45"/>
        <v>22551.10757</v>
      </c>
      <c r="E100" s="2"/>
      <c r="F100" s="79">
        <f t="shared" si="3"/>
        <v>-289.8308788</v>
      </c>
      <c r="G100" s="80">
        <f t="shared" si="4"/>
        <v>-0.01268909679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 outlineLevel="2">
      <c r="A101" s="2"/>
      <c r="B101" s="13" t="s">
        <v>24</v>
      </c>
      <c r="C101" s="10">
        <f t="shared" ref="C101:D101" si="46">C27-C64</f>
        <v>29459.6431</v>
      </c>
      <c r="D101" s="10">
        <f t="shared" si="46"/>
        <v>29079.76767</v>
      </c>
      <c r="E101" s="2"/>
      <c r="F101" s="79">
        <f t="shared" si="3"/>
        <v>-379.8754367</v>
      </c>
      <c r="G101" s="80">
        <f t="shared" si="4"/>
        <v>-0.01289477389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 outlineLevel="2">
      <c r="A102" s="2"/>
      <c r="B102" s="13" t="s">
        <v>25</v>
      </c>
      <c r="C102" s="10">
        <f t="shared" ref="C102:D102" si="47">C28-C65</f>
        <v>14910.13234</v>
      </c>
      <c r="D102" s="10">
        <f t="shared" si="47"/>
        <v>14720.45505</v>
      </c>
      <c r="E102" s="2"/>
      <c r="F102" s="79">
        <f t="shared" si="3"/>
        <v>-189.6772973</v>
      </c>
      <c r="G102" s="80">
        <f t="shared" si="4"/>
        <v>-0.01272136913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 outlineLevel="2">
      <c r="A103" s="2"/>
      <c r="B103" s="13" t="s">
        <v>26</v>
      </c>
      <c r="C103" s="10">
        <f t="shared" ref="C103:D103" si="48">C29-C66</f>
        <v>28306.26491</v>
      </c>
      <c r="D103" s="10">
        <f t="shared" si="48"/>
        <v>27970.55119</v>
      </c>
      <c r="E103" s="2"/>
      <c r="F103" s="79">
        <f t="shared" si="3"/>
        <v>-335.7137167</v>
      </c>
      <c r="G103" s="80">
        <f t="shared" si="4"/>
        <v>-0.01186004998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 outlineLevel="2">
      <c r="A104" s="2"/>
      <c r="B104" s="13" t="s">
        <v>27</v>
      </c>
      <c r="C104" s="10">
        <f t="shared" ref="C104:D104" si="49">C30-C67</f>
        <v>18910.63347</v>
      </c>
      <c r="D104" s="10">
        <f t="shared" si="49"/>
        <v>18679.95651</v>
      </c>
      <c r="E104" s="2"/>
      <c r="F104" s="79">
        <f t="shared" si="3"/>
        <v>-230.6769564</v>
      </c>
      <c r="G104" s="80">
        <f t="shared" si="4"/>
        <v>-0.01219826701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 outlineLevel="2">
      <c r="A105" s="2"/>
      <c r="B105" s="13" t="s">
        <v>28</v>
      </c>
      <c r="C105" s="10">
        <f t="shared" ref="C105:D105" si="50">C31-C68</f>
        <v>3799.305138</v>
      </c>
      <c r="D105" s="10">
        <f t="shared" si="50"/>
        <v>3750.851998</v>
      </c>
      <c r="E105" s="2"/>
      <c r="F105" s="79">
        <f t="shared" si="3"/>
        <v>-48.45313951</v>
      </c>
      <c r="G105" s="80">
        <f t="shared" si="4"/>
        <v>-0.01275315821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 outlineLevel="2">
      <c r="A106" s="2"/>
      <c r="B106" s="6" t="s">
        <v>30</v>
      </c>
      <c r="C106" s="8">
        <f t="shared" ref="C106:D106" si="51">C32-C69</f>
        <v>0</v>
      </c>
      <c r="D106" s="8">
        <f t="shared" si="51"/>
        <v>0</v>
      </c>
      <c r="E106" s="2"/>
      <c r="F106" s="79">
        <f t="shared" si="3"/>
        <v>0</v>
      </c>
      <c r="G106" s="80" t="str">
        <f t="shared" si="4"/>
        <v>0%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 outlineLevel="1">
      <c r="A107" s="2"/>
      <c r="B107" s="9" t="s">
        <v>31</v>
      </c>
      <c r="C107" s="10">
        <f t="shared" ref="C107:D107" si="52">C108</f>
        <v>2354.583743</v>
      </c>
      <c r="D107" s="10">
        <f t="shared" si="52"/>
        <v>2354.583743</v>
      </c>
      <c r="E107" s="2"/>
      <c r="F107" s="79">
        <f t="shared" si="3"/>
        <v>0</v>
      </c>
      <c r="G107" s="80">
        <f t="shared" si="4"/>
        <v>0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 outlineLevel="2">
      <c r="A108" s="2"/>
      <c r="B108" s="6" t="s">
        <v>30</v>
      </c>
      <c r="C108" s="10">
        <f t="shared" ref="C108:D108" si="53">C34-C71</f>
        <v>2354.583743</v>
      </c>
      <c r="D108" s="10">
        <f t="shared" si="53"/>
        <v>2354.583743</v>
      </c>
      <c r="E108" s="2"/>
      <c r="F108" s="79">
        <f t="shared" si="3"/>
        <v>0</v>
      </c>
      <c r="G108" s="80">
        <f t="shared" si="4"/>
        <v>0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 outlineLevel="1">
      <c r="A109" s="2"/>
      <c r="B109" s="9" t="s">
        <v>32</v>
      </c>
      <c r="C109" s="10">
        <f t="shared" ref="C109:D109" si="54">C110</f>
        <v>3531.875615</v>
      </c>
      <c r="D109" s="10">
        <f t="shared" si="54"/>
        <v>3531.875615</v>
      </c>
      <c r="E109" s="2"/>
      <c r="F109" s="79">
        <f t="shared" si="3"/>
        <v>0</v>
      </c>
      <c r="G109" s="80">
        <f t="shared" si="4"/>
        <v>0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 outlineLevel="2">
      <c r="A110" s="2"/>
      <c r="B110" s="6" t="s">
        <v>30</v>
      </c>
      <c r="C110" s="10">
        <f t="shared" ref="C110:D110" si="55">C36-C73</f>
        <v>3531.875615</v>
      </c>
      <c r="D110" s="10">
        <f t="shared" si="55"/>
        <v>3531.875615</v>
      </c>
      <c r="E110" s="2"/>
      <c r="F110" s="79">
        <f t="shared" si="3"/>
        <v>0</v>
      </c>
      <c r="G110" s="80">
        <f t="shared" si="4"/>
        <v>0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 outlineLevel="1">
      <c r="A111" s="2"/>
      <c r="B111" s="9" t="s">
        <v>33</v>
      </c>
      <c r="C111" s="10">
        <f t="shared" ref="C111:D111" si="56">C112</f>
        <v>3531.875615</v>
      </c>
      <c r="D111" s="10">
        <f t="shared" si="56"/>
        <v>3531.875615</v>
      </c>
      <c r="E111" s="2"/>
      <c r="F111" s="79">
        <f t="shared" si="3"/>
        <v>0</v>
      </c>
      <c r="G111" s="80">
        <f t="shared" si="4"/>
        <v>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 outlineLevel="2">
      <c r="A112" s="2"/>
      <c r="B112" s="6" t="s">
        <v>30</v>
      </c>
      <c r="C112" s="10">
        <f t="shared" ref="C112:D112" si="57">C38-C75</f>
        <v>3531.875615</v>
      </c>
      <c r="D112" s="10">
        <f t="shared" si="57"/>
        <v>3531.875615</v>
      </c>
      <c r="E112" s="2"/>
      <c r="F112" s="79">
        <f t="shared" si="3"/>
        <v>0</v>
      </c>
      <c r="G112" s="80">
        <f t="shared" si="4"/>
        <v>0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 outlineLevel="1">
      <c r="A113" s="2"/>
      <c r="B113" s="9" t="s">
        <v>34</v>
      </c>
      <c r="C113" s="10">
        <f t="shared" ref="C113:D113" si="58">C114</f>
        <v>5886.459358</v>
      </c>
      <c r="D113" s="10">
        <f t="shared" si="58"/>
        <v>5886.459358</v>
      </c>
      <c r="E113" s="2"/>
      <c r="F113" s="79">
        <f t="shared" si="3"/>
        <v>0</v>
      </c>
      <c r="G113" s="80">
        <f t="shared" si="4"/>
        <v>0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 outlineLevel="1">
      <c r="A114" s="2"/>
      <c r="B114" s="6" t="s">
        <v>30</v>
      </c>
      <c r="C114" s="10">
        <f t="shared" ref="C114:D114" si="59">C40-C77</f>
        <v>5886.459358</v>
      </c>
      <c r="D114" s="10">
        <f t="shared" si="59"/>
        <v>5886.459358</v>
      </c>
      <c r="E114" s="2"/>
      <c r="F114" s="79">
        <f t="shared" si="3"/>
        <v>0</v>
      </c>
      <c r="G114" s="80">
        <f t="shared" si="4"/>
        <v>0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7" t="s">
        <v>37</v>
      </c>
      <c r="C115" s="8">
        <f t="shared" ref="C115:D115" si="60">C116+C144+C172+C200</f>
        <v>263669.0299</v>
      </c>
      <c r="D115" s="8">
        <f t="shared" si="60"/>
        <v>264416.3251</v>
      </c>
      <c r="E115" s="2"/>
      <c r="F115" s="79">
        <f t="shared" si="3"/>
        <v>747.2951615</v>
      </c>
      <c r="G115" s="80">
        <f t="shared" si="4"/>
        <v>0.002834216675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9" t="s">
        <v>38</v>
      </c>
      <c r="C116" s="10">
        <f t="shared" ref="C116:D116" si="61">C117+C130+C143</f>
        <v>70637.5123</v>
      </c>
      <c r="D116" s="10">
        <f t="shared" si="61"/>
        <v>70637.5123</v>
      </c>
      <c r="E116" s="2"/>
      <c r="F116" s="79">
        <f t="shared" si="3"/>
        <v>0</v>
      </c>
      <c r="G116" s="80">
        <f t="shared" si="4"/>
        <v>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 outlineLevel="1">
      <c r="A117" s="2"/>
      <c r="B117" s="6" t="s">
        <v>16</v>
      </c>
      <c r="C117" s="8">
        <f t="shared" ref="C117:D117" si="62">C118+C122</f>
        <v>41013.30265</v>
      </c>
      <c r="D117" s="8">
        <f t="shared" si="62"/>
        <v>41013.30265</v>
      </c>
      <c r="E117" s="2"/>
      <c r="F117" s="79">
        <f t="shared" si="3"/>
        <v>0</v>
      </c>
      <c r="G117" s="80">
        <f t="shared" si="4"/>
        <v>0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 outlineLevel="1">
      <c r="A118" s="2"/>
      <c r="B118" s="6" t="s">
        <v>17</v>
      </c>
      <c r="C118" s="8">
        <f t="shared" ref="C118:D118" si="63">SUM(C119:C121)</f>
        <v>34188.2686</v>
      </c>
      <c r="D118" s="8">
        <f t="shared" si="63"/>
        <v>34188.2686</v>
      </c>
      <c r="E118" s="2"/>
      <c r="F118" s="79">
        <f t="shared" si="3"/>
        <v>0</v>
      </c>
      <c r="G118" s="80">
        <f t="shared" si="4"/>
        <v>0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 outlineLevel="1">
      <c r="A119" s="2"/>
      <c r="B119" s="13" t="s">
        <v>18</v>
      </c>
      <c r="C119" s="56">
        <f>SUM('ОПУ БС'!E119:I119)</f>
        <v>17958.82866</v>
      </c>
      <c r="D119" s="56">
        <f>'1. ОПУ НС'!HB119+'1. ОПУ НС'!HO119+'1. ОПУ НС'!IB119+'1. ОПУ НС'!IO119+'1. ОПУ НС'!JB119</f>
        <v>17958.82866</v>
      </c>
      <c r="E119" s="2"/>
      <c r="F119" s="79">
        <f t="shared" si="3"/>
        <v>0</v>
      </c>
      <c r="G119" s="80">
        <f t="shared" si="4"/>
        <v>0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 outlineLevel="1">
      <c r="A120" s="2"/>
      <c r="B120" s="13" t="s">
        <v>19</v>
      </c>
      <c r="C120" s="56">
        <f>SUM('ОПУ БС'!E120:I120)</f>
        <v>12560.2124</v>
      </c>
      <c r="D120" s="56">
        <f>'1. ОПУ НС'!HB120+'1. ОПУ НС'!HO120+'1. ОПУ НС'!IB120+'1. ОПУ НС'!IO120+'1. ОПУ НС'!JB120</f>
        <v>12560.2124</v>
      </c>
      <c r="E120" s="2"/>
      <c r="F120" s="79">
        <f t="shared" si="3"/>
        <v>0</v>
      </c>
      <c r="G120" s="80">
        <f t="shared" si="4"/>
        <v>0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 outlineLevel="1">
      <c r="A121" s="2"/>
      <c r="B121" s="13" t="s">
        <v>20</v>
      </c>
      <c r="C121" s="56">
        <f>SUM('ОПУ БС'!E121:I121)</f>
        <v>3669.22754</v>
      </c>
      <c r="D121" s="56">
        <f>'1. ОПУ НС'!HB121+'1. ОПУ НС'!HO121+'1. ОПУ НС'!IB121+'1. ОПУ НС'!IO121+'1. ОПУ НС'!JB121</f>
        <v>3669.22754</v>
      </c>
      <c r="E121" s="2"/>
      <c r="F121" s="79">
        <f t="shared" si="3"/>
        <v>0</v>
      </c>
      <c r="G121" s="80">
        <f t="shared" si="4"/>
        <v>0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 outlineLevel="1">
      <c r="A122" s="2"/>
      <c r="B122" s="6" t="s">
        <v>21</v>
      </c>
      <c r="C122" s="8">
        <f t="shared" ref="C122:D122" si="64">SUM(C123:C129)</f>
        <v>6825.034044</v>
      </c>
      <c r="D122" s="8">
        <f t="shared" si="64"/>
        <v>6825.034044</v>
      </c>
      <c r="E122" s="2"/>
      <c r="F122" s="79">
        <f t="shared" si="3"/>
        <v>0</v>
      </c>
      <c r="G122" s="80">
        <f t="shared" si="4"/>
        <v>0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 outlineLevel="1">
      <c r="A123" s="2"/>
      <c r="B123" s="13" t="s">
        <v>22</v>
      </c>
      <c r="C123" s="56">
        <f>SUM('ОПУ БС'!E123:I123)</f>
        <v>2473.46409</v>
      </c>
      <c r="D123" s="56">
        <f>'1. ОПУ НС'!HB123+'1. ОПУ НС'!HO123+'1. ОПУ НС'!IB123+'1. ОПУ НС'!IO123+'1. ОПУ НС'!JB123</f>
        <v>2473.46409</v>
      </c>
      <c r="E123" s="2"/>
      <c r="F123" s="79">
        <f t="shared" si="3"/>
        <v>0</v>
      </c>
      <c r="G123" s="80">
        <f t="shared" si="4"/>
        <v>0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 outlineLevel="1">
      <c r="A124" s="2"/>
      <c r="B124" s="13" t="s">
        <v>23</v>
      </c>
      <c r="C124" s="56">
        <f>SUM('ОПУ БС'!E124:I124)</f>
        <v>1570.782948</v>
      </c>
      <c r="D124" s="56">
        <f>'1. ОПУ НС'!HB124+'1. ОПУ НС'!HO124+'1. ОПУ НС'!IB124+'1. ОПУ НС'!IO124+'1. ОПУ НС'!JB124</f>
        <v>1570.782948</v>
      </c>
      <c r="E124" s="2"/>
      <c r="F124" s="79">
        <f t="shared" si="3"/>
        <v>0</v>
      </c>
      <c r="G124" s="80">
        <f t="shared" si="4"/>
        <v>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 outlineLevel="1">
      <c r="A125" s="2"/>
      <c r="B125" s="13" t="s">
        <v>24</v>
      </c>
      <c r="C125" s="56">
        <f>SUM('ОПУ БС'!E125:I125)</f>
        <v>1569.347239</v>
      </c>
      <c r="D125" s="56">
        <f>'1. ОПУ НС'!HB125+'1. ОПУ НС'!HO125+'1. ОПУ НС'!IB125+'1. ОПУ НС'!IO125+'1. ОПУ НС'!JB125</f>
        <v>1569.347239</v>
      </c>
      <c r="E125" s="2"/>
      <c r="F125" s="79">
        <f t="shared" si="3"/>
        <v>0</v>
      </c>
      <c r="G125" s="80">
        <f t="shared" si="4"/>
        <v>0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 outlineLevel="1">
      <c r="A126" s="2"/>
      <c r="B126" s="13" t="s">
        <v>25</v>
      </c>
      <c r="C126" s="56">
        <f>SUM('ОПУ БС'!E126:I126)</f>
        <v>513.7555649</v>
      </c>
      <c r="D126" s="56">
        <f>'1. ОПУ НС'!HB126+'1. ОПУ НС'!HO126+'1. ОПУ НС'!IB126+'1. ОПУ НС'!IO126+'1. ОПУ НС'!JB126</f>
        <v>513.7555649</v>
      </c>
      <c r="E126" s="2"/>
      <c r="F126" s="79">
        <f t="shared" si="3"/>
        <v>0</v>
      </c>
      <c r="G126" s="80">
        <f t="shared" si="4"/>
        <v>0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 outlineLevel="1">
      <c r="A127" s="2"/>
      <c r="B127" s="13" t="s">
        <v>26</v>
      </c>
      <c r="C127" s="56">
        <f>SUM('ОПУ БС'!E127:I127)</f>
        <v>323.6626018</v>
      </c>
      <c r="D127" s="56">
        <f>'1. ОПУ НС'!HB127+'1. ОПУ НС'!HO127+'1. ОПУ НС'!IB127+'1. ОПУ НС'!IO127+'1. ОПУ НС'!JB127</f>
        <v>323.6626018</v>
      </c>
      <c r="E127" s="2"/>
      <c r="F127" s="79">
        <f t="shared" si="3"/>
        <v>0</v>
      </c>
      <c r="G127" s="80">
        <f t="shared" si="4"/>
        <v>0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 outlineLevel="1">
      <c r="A128" s="2"/>
      <c r="B128" s="13" t="s">
        <v>27</v>
      </c>
      <c r="C128" s="56">
        <f>SUM('ОПУ БС'!E128:I128)</f>
        <v>348.9636892</v>
      </c>
      <c r="D128" s="56">
        <f>'1. ОПУ НС'!HB128+'1. ОПУ НС'!HO128+'1. ОПУ НС'!IB128+'1. ОПУ НС'!IO128+'1. ОПУ НС'!JB128</f>
        <v>348.9636892</v>
      </c>
      <c r="E128" s="2"/>
      <c r="F128" s="79">
        <f t="shared" si="3"/>
        <v>0</v>
      </c>
      <c r="G128" s="80">
        <f t="shared" si="4"/>
        <v>0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 outlineLevel="1">
      <c r="A129" s="2"/>
      <c r="B129" s="13" t="s">
        <v>28</v>
      </c>
      <c r="C129" s="56">
        <f>SUM('ОПУ БС'!E129:I129)</f>
        <v>25.05791111</v>
      </c>
      <c r="D129" s="56">
        <f>'1. ОПУ НС'!HB129+'1. ОПУ НС'!HO129+'1. ОПУ НС'!IB129+'1. ОПУ НС'!IO129+'1. ОПУ НС'!JB129</f>
        <v>25.05791111</v>
      </c>
      <c r="E129" s="2"/>
      <c r="F129" s="79">
        <f t="shared" si="3"/>
        <v>0</v>
      </c>
      <c r="G129" s="80">
        <f t="shared" si="4"/>
        <v>0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 outlineLevel="1">
      <c r="A130" s="2"/>
      <c r="B130" s="6" t="s">
        <v>29</v>
      </c>
      <c r="C130" s="8">
        <f t="shared" ref="C130:D130" si="65">C131+C135</f>
        <v>29624.20965</v>
      </c>
      <c r="D130" s="8">
        <f t="shared" si="65"/>
        <v>29624.20965</v>
      </c>
      <c r="E130" s="2"/>
      <c r="F130" s="79">
        <f t="shared" si="3"/>
        <v>0</v>
      </c>
      <c r="G130" s="80">
        <f t="shared" si="4"/>
        <v>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 outlineLevel="1">
      <c r="A131" s="2"/>
      <c r="B131" s="6" t="s">
        <v>17</v>
      </c>
      <c r="C131" s="8">
        <f t="shared" ref="C131:D131" si="66">SUM(C132:C134)</f>
        <v>26148.03697</v>
      </c>
      <c r="D131" s="8">
        <f t="shared" si="66"/>
        <v>26148.03697</v>
      </c>
      <c r="E131" s="2"/>
      <c r="F131" s="79">
        <f t="shared" si="3"/>
        <v>0</v>
      </c>
      <c r="G131" s="80">
        <f t="shared" si="4"/>
        <v>0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 outlineLevel="1">
      <c r="A132" s="2"/>
      <c r="B132" s="13" t="s">
        <v>18</v>
      </c>
      <c r="C132" s="56">
        <f>SUM('ОПУ БС'!E132:I132)</f>
        <v>13482.90021</v>
      </c>
      <c r="D132" s="56">
        <f>'1. ОПУ НС'!HB132+'1. ОПУ НС'!HO132+'1. ОПУ НС'!IB132+'1. ОПУ НС'!IO132+'1. ОПУ НС'!JB132</f>
        <v>13482.90021</v>
      </c>
      <c r="E132" s="2"/>
      <c r="F132" s="79">
        <f t="shared" si="3"/>
        <v>0</v>
      </c>
      <c r="G132" s="80">
        <f t="shared" si="4"/>
        <v>0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 outlineLevel="1">
      <c r="A133" s="2"/>
      <c r="B133" s="13" t="s">
        <v>19</v>
      </c>
      <c r="C133" s="56">
        <f>SUM('ОПУ БС'!E133:I133)</f>
        <v>8773.184028</v>
      </c>
      <c r="D133" s="56">
        <f>'1. ОПУ НС'!HB133+'1. ОПУ НС'!HO133+'1. ОПУ НС'!IB133+'1. ОПУ НС'!IO133+'1. ОПУ НС'!JB133</f>
        <v>8773.184028</v>
      </c>
      <c r="E133" s="2"/>
      <c r="F133" s="79">
        <f t="shared" si="3"/>
        <v>0</v>
      </c>
      <c r="G133" s="80">
        <f t="shared" si="4"/>
        <v>0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 outlineLevel="1">
      <c r="A134" s="2"/>
      <c r="B134" s="13" t="s">
        <v>20</v>
      </c>
      <c r="C134" s="56">
        <f>SUM('ОПУ БС'!E134:I134)</f>
        <v>3891.952728</v>
      </c>
      <c r="D134" s="56">
        <f>'1. ОПУ НС'!HB134+'1. ОПУ НС'!HO134+'1. ОПУ НС'!IB134+'1. ОПУ НС'!IO134+'1. ОПУ НС'!JB134</f>
        <v>3891.952728</v>
      </c>
      <c r="E134" s="2"/>
      <c r="F134" s="79">
        <f t="shared" si="3"/>
        <v>0</v>
      </c>
      <c r="G134" s="80">
        <f t="shared" si="4"/>
        <v>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 outlineLevel="1">
      <c r="A135" s="2"/>
      <c r="B135" s="6" t="s">
        <v>21</v>
      </c>
      <c r="C135" s="8">
        <f t="shared" ref="C135:D135" si="67">SUM(C136:C142)</f>
        <v>3476.172679</v>
      </c>
      <c r="D135" s="8">
        <f t="shared" si="67"/>
        <v>3476.172679</v>
      </c>
      <c r="E135" s="2"/>
      <c r="F135" s="79">
        <f t="shared" si="3"/>
        <v>0</v>
      </c>
      <c r="G135" s="80">
        <f t="shared" si="4"/>
        <v>0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 outlineLevel="1">
      <c r="A136" s="2"/>
      <c r="B136" s="13" t="s">
        <v>22</v>
      </c>
      <c r="C136" s="56">
        <f>SUM('ОПУ БС'!E136:I136)</f>
        <v>1658.623912</v>
      </c>
      <c r="D136" s="56">
        <f>'1. ОПУ НС'!HB136+'1. ОПУ НС'!HO136+'1. ОПУ НС'!IB136+'1. ОПУ НС'!IO136+'1. ОПУ НС'!JB136</f>
        <v>1658.623912</v>
      </c>
      <c r="E136" s="2"/>
      <c r="F136" s="79">
        <f t="shared" si="3"/>
        <v>0</v>
      </c>
      <c r="G136" s="80">
        <f t="shared" si="4"/>
        <v>0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 outlineLevel="1">
      <c r="A137" s="2"/>
      <c r="B137" s="13" t="s">
        <v>23</v>
      </c>
      <c r="C137" s="56">
        <f>SUM('ОПУ БС'!E137:I137)</f>
        <v>359.6855941</v>
      </c>
      <c r="D137" s="56">
        <f>'1. ОПУ НС'!HB137+'1. ОПУ НС'!HO137+'1. ОПУ НС'!IB137+'1. ОПУ НС'!IO137+'1. ОПУ НС'!JB137</f>
        <v>359.6855941</v>
      </c>
      <c r="E137" s="2"/>
      <c r="F137" s="79">
        <f t="shared" si="3"/>
        <v>0</v>
      </c>
      <c r="G137" s="80">
        <f t="shared" si="4"/>
        <v>0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 outlineLevel="1">
      <c r="A138" s="2"/>
      <c r="B138" s="13" t="s">
        <v>24</v>
      </c>
      <c r="C138" s="56">
        <f>SUM('ОПУ БС'!E138:I138)</f>
        <v>478.7073593</v>
      </c>
      <c r="D138" s="56">
        <f>'1. ОПУ НС'!HB138+'1. ОПУ НС'!HO138+'1. ОПУ НС'!IB138+'1. ОПУ НС'!IO138+'1. ОПУ НС'!JB138</f>
        <v>478.7073593</v>
      </c>
      <c r="E138" s="2"/>
      <c r="F138" s="79">
        <f t="shared" si="3"/>
        <v>0</v>
      </c>
      <c r="G138" s="80">
        <f t="shared" si="4"/>
        <v>0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 outlineLevel="1">
      <c r="A139" s="2"/>
      <c r="B139" s="13" t="s">
        <v>25</v>
      </c>
      <c r="C139" s="56">
        <f>SUM('ОПУ БС'!E139:I139)</f>
        <v>234.8855414</v>
      </c>
      <c r="D139" s="56">
        <f>'1. ОПУ НС'!HB139+'1. ОПУ НС'!HO139+'1. ОПУ НС'!IB139+'1. ОПУ НС'!IO139+'1. ОПУ НС'!JB139</f>
        <v>234.8855414</v>
      </c>
      <c r="E139" s="2"/>
      <c r="F139" s="79">
        <f t="shared" si="3"/>
        <v>0</v>
      </c>
      <c r="G139" s="80">
        <f t="shared" si="4"/>
        <v>0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 outlineLevel="1">
      <c r="A140" s="2"/>
      <c r="B140" s="13" t="s">
        <v>26</v>
      </c>
      <c r="C140" s="56">
        <f>SUM('ОПУ БС'!E140:I140)</f>
        <v>403.8892941</v>
      </c>
      <c r="D140" s="56">
        <f>'1. ОПУ НС'!HB140+'1. ОПУ НС'!HO140+'1. ОПУ НС'!IB140+'1. ОПУ НС'!IO140+'1. ОПУ НС'!JB140</f>
        <v>403.8892941</v>
      </c>
      <c r="E140" s="2"/>
      <c r="F140" s="79">
        <f t="shared" si="3"/>
        <v>0</v>
      </c>
      <c r="G140" s="80">
        <f t="shared" si="4"/>
        <v>0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 outlineLevel="1">
      <c r="A141" s="2"/>
      <c r="B141" s="13" t="s">
        <v>27</v>
      </c>
      <c r="C141" s="56">
        <f>SUM('ОПУ БС'!E141:I141)</f>
        <v>280.1589952</v>
      </c>
      <c r="D141" s="56">
        <f>'1. ОПУ НС'!HB141+'1. ОПУ НС'!HO141+'1. ОПУ НС'!IB141+'1. ОПУ НС'!IO141+'1. ОПУ НС'!JB141</f>
        <v>280.1589952</v>
      </c>
      <c r="E141" s="2"/>
      <c r="F141" s="79">
        <f t="shared" si="3"/>
        <v>0</v>
      </c>
      <c r="G141" s="80">
        <f t="shared" si="4"/>
        <v>0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 outlineLevel="1">
      <c r="A142" s="2"/>
      <c r="B142" s="13" t="s">
        <v>28</v>
      </c>
      <c r="C142" s="56">
        <f>SUM('ОПУ БС'!E142:I142)</f>
        <v>60.22198261</v>
      </c>
      <c r="D142" s="56">
        <f>'1. ОПУ НС'!HB142+'1. ОПУ НС'!HO142+'1. ОПУ НС'!IB142+'1. ОПУ НС'!IO142+'1. ОПУ НС'!JB142</f>
        <v>60.22198261</v>
      </c>
      <c r="E142" s="2"/>
      <c r="F142" s="79">
        <f t="shared" si="3"/>
        <v>0</v>
      </c>
      <c r="G142" s="80">
        <f t="shared" si="4"/>
        <v>0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 outlineLevel="1">
      <c r="A143" s="2"/>
      <c r="B143" s="6" t="s">
        <v>30</v>
      </c>
      <c r="C143" s="56">
        <f>SUM('ОПУ БС'!E143:I143)</f>
        <v>0</v>
      </c>
      <c r="D143" s="56">
        <f>'1. ОПУ НС'!HB143+'1. ОПУ НС'!HO143+'1. ОПУ НС'!IB143+'1. ОПУ НС'!IO143+'1. ОПУ НС'!JB143</f>
        <v>0</v>
      </c>
      <c r="E143" s="2"/>
      <c r="F143" s="79">
        <f t="shared" si="3"/>
        <v>0</v>
      </c>
      <c r="G143" s="80" t="str">
        <f t="shared" si="4"/>
        <v>0%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9" t="s">
        <v>39</v>
      </c>
      <c r="C144" s="10">
        <f t="shared" ref="C144:D144" si="68">C145+C158+C171</f>
        <v>47091.67487</v>
      </c>
      <c r="D144" s="10">
        <f t="shared" si="68"/>
        <v>47838.97003</v>
      </c>
      <c r="E144" s="2"/>
      <c r="F144" s="79">
        <f t="shared" si="3"/>
        <v>747.2951615</v>
      </c>
      <c r="G144" s="80">
        <f t="shared" si="4"/>
        <v>0.01586894422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 outlineLevel="1">
      <c r="A145" s="2"/>
      <c r="B145" s="6" t="s">
        <v>16</v>
      </c>
      <c r="C145" s="8">
        <f t="shared" ref="C145:D145" si="69">C146+C150</f>
        <v>27342.20177</v>
      </c>
      <c r="D145" s="8">
        <f t="shared" si="69"/>
        <v>28089.49693</v>
      </c>
      <c r="E145" s="2"/>
      <c r="F145" s="79">
        <f t="shared" si="3"/>
        <v>747.2951615</v>
      </c>
      <c r="G145" s="80">
        <f t="shared" si="4"/>
        <v>0.02733119914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 outlineLevel="1">
      <c r="A146" s="2"/>
      <c r="B146" s="6" t="s">
        <v>17</v>
      </c>
      <c r="C146" s="8">
        <f t="shared" ref="C146:D146" si="70">SUM(C147:C149)</f>
        <v>22792.17907</v>
      </c>
      <c r="D146" s="8">
        <f t="shared" si="70"/>
        <v>23539.47423</v>
      </c>
      <c r="E146" s="2"/>
      <c r="F146" s="79">
        <f t="shared" si="3"/>
        <v>747.2951615</v>
      </c>
      <c r="G146" s="80">
        <f t="shared" si="4"/>
        <v>0.0327873504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 outlineLevel="1">
      <c r="A147" s="2"/>
      <c r="B147" s="13" t="s">
        <v>18</v>
      </c>
      <c r="C147" s="56">
        <f>SUM('ОПУ БС'!E147:I147)</f>
        <v>11972.55244</v>
      </c>
      <c r="D147" s="56">
        <f>'1. ОПУ НС'!HB147+'1. ОПУ НС'!HO147+'1. ОПУ НС'!IB147+'1. ОПУ НС'!IO147+'1. ОПУ НС'!JB147</f>
        <v>12367.72469</v>
      </c>
      <c r="E147" s="2"/>
      <c r="F147" s="79">
        <f t="shared" si="3"/>
        <v>395.1722539</v>
      </c>
      <c r="G147" s="80">
        <f t="shared" si="4"/>
        <v>0.03300651686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 outlineLevel="1">
      <c r="A148" s="2"/>
      <c r="B148" s="13" t="s">
        <v>19</v>
      </c>
      <c r="C148" s="56">
        <f>SUM('ОПУ БС'!E148:I148)</f>
        <v>8373.474936</v>
      </c>
      <c r="D148" s="56">
        <f>'1. ОПУ НС'!HB148+'1. ОПУ НС'!HO148+'1. ОПУ НС'!IB148+'1. ОПУ НС'!IO148+'1. ОПУ НС'!JB148</f>
        <v>8646.021507</v>
      </c>
      <c r="E148" s="2"/>
      <c r="F148" s="79">
        <f t="shared" si="3"/>
        <v>272.5465713</v>
      </c>
      <c r="G148" s="80">
        <f t="shared" si="4"/>
        <v>0.03254880123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 outlineLevel="1">
      <c r="A149" s="2"/>
      <c r="B149" s="13" t="s">
        <v>20</v>
      </c>
      <c r="C149" s="56">
        <f>SUM('ОПУ БС'!E149:I149)</f>
        <v>2446.151693</v>
      </c>
      <c r="D149" s="56">
        <f>'1. ОПУ НС'!HB149+'1. ОПУ НС'!HO149+'1. ОПУ НС'!IB149+'1. ОПУ НС'!IO149+'1. ОПУ НС'!JB149</f>
        <v>2525.72803</v>
      </c>
      <c r="E149" s="2"/>
      <c r="F149" s="79">
        <f t="shared" si="3"/>
        <v>79.57633621</v>
      </c>
      <c r="G149" s="80">
        <f t="shared" si="4"/>
        <v>0.03253123526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 outlineLevel="1">
      <c r="A150" s="2"/>
      <c r="B150" s="6" t="s">
        <v>21</v>
      </c>
      <c r="C150" s="8">
        <f t="shared" ref="C150:D150" si="71">SUM(C151:C157)</f>
        <v>4550.022696</v>
      </c>
      <c r="D150" s="8">
        <f t="shared" si="71"/>
        <v>4550.022696</v>
      </c>
      <c r="E150" s="2"/>
      <c r="F150" s="79">
        <f t="shared" si="3"/>
        <v>0</v>
      </c>
      <c r="G150" s="80">
        <f t="shared" si="4"/>
        <v>0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 outlineLevel="1">
      <c r="A151" s="2"/>
      <c r="B151" s="13" t="s">
        <v>22</v>
      </c>
      <c r="C151" s="56">
        <f>SUM('ОПУ БС'!E151:I151)</f>
        <v>1648.97606</v>
      </c>
      <c r="D151" s="56">
        <f>'1. ОПУ НС'!HB151+'1. ОПУ НС'!HO151+'1. ОПУ НС'!IB151+'1. ОПУ НС'!IO151+'1. ОПУ НС'!JB151</f>
        <v>1648.97606</v>
      </c>
      <c r="E151" s="2"/>
      <c r="F151" s="79">
        <f t="shared" si="3"/>
        <v>0</v>
      </c>
      <c r="G151" s="80">
        <f t="shared" si="4"/>
        <v>0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 outlineLevel="1">
      <c r="A152" s="2"/>
      <c r="B152" s="13" t="s">
        <v>23</v>
      </c>
      <c r="C152" s="56">
        <f>SUM('ОПУ БС'!E152:I152)</f>
        <v>1047.188632</v>
      </c>
      <c r="D152" s="56">
        <f>'1. ОПУ НС'!HB152+'1. ОПУ НС'!HO152+'1. ОПУ НС'!IB152+'1. ОПУ НС'!IO152+'1. ОПУ НС'!JB152</f>
        <v>1047.188632</v>
      </c>
      <c r="E152" s="2"/>
      <c r="F152" s="79">
        <f t="shared" si="3"/>
        <v>0</v>
      </c>
      <c r="G152" s="80">
        <f t="shared" si="4"/>
        <v>0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 outlineLevel="1">
      <c r="A153" s="2"/>
      <c r="B153" s="13" t="s">
        <v>24</v>
      </c>
      <c r="C153" s="56">
        <f>SUM('ОПУ БС'!E153:I153)</f>
        <v>1046.231493</v>
      </c>
      <c r="D153" s="56">
        <f>'1. ОПУ НС'!HB153+'1. ОПУ НС'!HO153+'1. ОПУ НС'!IB153+'1. ОПУ НС'!IO153+'1. ОПУ НС'!JB153</f>
        <v>1046.231493</v>
      </c>
      <c r="E153" s="2"/>
      <c r="F153" s="79">
        <f t="shared" si="3"/>
        <v>0</v>
      </c>
      <c r="G153" s="80">
        <f t="shared" si="4"/>
        <v>0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 outlineLevel="1">
      <c r="A154" s="2"/>
      <c r="B154" s="13" t="s">
        <v>25</v>
      </c>
      <c r="C154" s="56">
        <f>SUM('ОПУ БС'!E154:I154)</f>
        <v>342.5037099</v>
      </c>
      <c r="D154" s="56">
        <f>'1. ОПУ НС'!HB154+'1. ОПУ НС'!HO154+'1. ОПУ НС'!IB154+'1. ОПУ НС'!IO154+'1. ОПУ НС'!JB154</f>
        <v>342.5037099</v>
      </c>
      <c r="E154" s="2"/>
      <c r="F154" s="79">
        <f t="shared" si="3"/>
        <v>0</v>
      </c>
      <c r="G154" s="80">
        <f t="shared" si="4"/>
        <v>0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 outlineLevel="1">
      <c r="A155" s="2"/>
      <c r="B155" s="13" t="s">
        <v>26</v>
      </c>
      <c r="C155" s="56">
        <f>SUM('ОПУ БС'!E155:I155)</f>
        <v>215.7750679</v>
      </c>
      <c r="D155" s="56">
        <f>'1. ОПУ НС'!HB155+'1. ОПУ НС'!HO155+'1. ОПУ НС'!IB155+'1. ОПУ НС'!IO155+'1. ОПУ НС'!JB155</f>
        <v>215.7750679</v>
      </c>
      <c r="E155" s="2"/>
      <c r="F155" s="79">
        <f t="shared" si="3"/>
        <v>0</v>
      </c>
      <c r="G155" s="80">
        <f t="shared" si="4"/>
        <v>0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 outlineLevel="1">
      <c r="A156" s="2"/>
      <c r="B156" s="13" t="s">
        <v>27</v>
      </c>
      <c r="C156" s="56">
        <f>SUM('ОПУ БС'!E156:I156)</f>
        <v>232.6424595</v>
      </c>
      <c r="D156" s="56">
        <f>'1. ОПУ НС'!HB156+'1. ОПУ НС'!HO156+'1. ОПУ НС'!IB156+'1. ОПУ НС'!IO156+'1. ОПУ НС'!JB156</f>
        <v>232.6424595</v>
      </c>
      <c r="E156" s="2"/>
      <c r="F156" s="79">
        <f t="shared" si="3"/>
        <v>0</v>
      </c>
      <c r="G156" s="80">
        <f t="shared" si="4"/>
        <v>0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 outlineLevel="1">
      <c r="A157" s="2"/>
      <c r="B157" s="13" t="s">
        <v>28</v>
      </c>
      <c r="C157" s="56">
        <f>SUM('ОПУ БС'!E157:I157)</f>
        <v>16.70527407</v>
      </c>
      <c r="D157" s="56">
        <f>'1. ОПУ НС'!HB157+'1. ОПУ НС'!HO157+'1. ОПУ НС'!IB157+'1. ОПУ НС'!IO157+'1. ОПУ НС'!JB157</f>
        <v>16.70527407</v>
      </c>
      <c r="E157" s="2"/>
      <c r="F157" s="79">
        <f t="shared" si="3"/>
        <v>0</v>
      </c>
      <c r="G157" s="80">
        <f t="shared" si="4"/>
        <v>0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 outlineLevel="1">
      <c r="A158" s="2"/>
      <c r="B158" s="6" t="s">
        <v>29</v>
      </c>
      <c r="C158" s="8">
        <f t="shared" ref="C158:D158" si="72">C159+C163</f>
        <v>19749.4731</v>
      </c>
      <c r="D158" s="8">
        <f t="shared" si="72"/>
        <v>19749.4731</v>
      </c>
      <c r="E158" s="2"/>
      <c r="F158" s="79">
        <f t="shared" si="3"/>
        <v>0</v>
      </c>
      <c r="G158" s="80">
        <f t="shared" si="4"/>
        <v>0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 outlineLevel="1">
      <c r="A159" s="2"/>
      <c r="B159" s="6" t="s">
        <v>17</v>
      </c>
      <c r="C159" s="8">
        <f t="shared" ref="C159:D159" si="73">SUM(C160:C162)</f>
        <v>17432.02465</v>
      </c>
      <c r="D159" s="8">
        <f t="shared" si="73"/>
        <v>17432.02465</v>
      </c>
      <c r="E159" s="2"/>
      <c r="F159" s="79">
        <f t="shared" si="3"/>
        <v>0</v>
      </c>
      <c r="G159" s="80">
        <f t="shared" si="4"/>
        <v>0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 outlineLevel="1">
      <c r="A160" s="2"/>
      <c r="B160" s="13" t="s">
        <v>18</v>
      </c>
      <c r="C160" s="56">
        <f>SUM('ОПУ БС'!E160:I160)</f>
        <v>8988.600143</v>
      </c>
      <c r="D160" s="56">
        <f>'1. ОПУ НС'!HB160+'1. ОПУ НС'!HO160+'1. ОПУ НС'!IB160+'1. ОПУ НС'!IO160+'1. ОПУ НС'!JB160</f>
        <v>8988.600143</v>
      </c>
      <c r="E160" s="2"/>
      <c r="F160" s="79">
        <f t="shared" si="3"/>
        <v>0</v>
      </c>
      <c r="G160" s="80">
        <f t="shared" si="4"/>
        <v>0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 outlineLevel="1">
      <c r="A161" s="2"/>
      <c r="B161" s="13" t="s">
        <v>19</v>
      </c>
      <c r="C161" s="56">
        <f>SUM('ОПУ БС'!E161:I161)</f>
        <v>5848.789352</v>
      </c>
      <c r="D161" s="56">
        <f>'1. ОПУ НС'!HB161+'1. ОПУ НС'!HO161+'1. ОПУ НС'!IB161+'1. ОПУ НС'!IO161+'1. ОПУ НС'!JB161</f>
        <v>5848.789352</v>
      </c>
      <c r="E161" s="2"/>
      <c r="F161" s="79">
        <f t="shared" si="3"/>
        <v>0</v>
      </c>
      <c r="G161" s="80">
        <f t="shared" si="4"/>
        <v>0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 outlineLevel="1">
      <c r="A162" s="2"/>
      <c r="B162" s="13" t="s">
        <v>20</v>
      </c>
      <c r="C162" s="56">
        <f>SUM('ОПУ БС'!E162:I162)</f>
        <v>2594.635152</v>
      </c>
      <c r="D162" s="56">
        <f>'1. ОПУ НС'!HB162+'1. ОПУ НС'!HO162+'1. ОПУ НС'!IB162+'1. ОПУ НС'!IO162+'1. ОПУ НС'!JB162</f>
        <v>2594.635152</v>
      </c>
      <c r="E162" s="2"/>
      <c r="F162" s="79">
        <f t="shared" si="3"/>
        <v>0</v>
      </c>
      <c r="G162" s="80">
        <f t="shared" si="4"/>
        <v>0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 outlineLevel="1">
      <c r="A163" s="2"/>
      <c r="B163" s="6" t="s">
        <v>21</v>
      </c>
      <c r="C163" s="8">
        <f t="shared" ref="C163:D163" si="74">SUM(C164:C170)</f>
        <v>2317.448453</v>
      </c>
      <c r="D163" s="8">
        <f t="shared" si="74"/>
        <v>2317.448453</v>
      </c>
      <c r="E163" s="2"/>
      <c r="F163" s="79">
        <f t="shared" si="3"/>
        <v>0</v>
      </c>
      <c r="G163" s="80">
        <f t="shared" si="4"/>
        <v>0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 outlineLevel="1">
      <c r="A164" s="2"/>
      <c r="B164" s="13" t="s">
        <v>22</v>
      </c>
      <c r="C164" s="56">
        <f>SUM('ОПУ БС'!E164:I164)</f>
        <v>1105.749275</v>
      </c>
      <c r="D164" s="56">
        <f>'1. ОПУ НС'!HB164+'1. ОПУ НС'!HO164+'1. ОПУ НС'!IB164+'1. ОПУ НС'!IO164+'1. ОПУ НС'!JB164</f>
        <v>1105.749275</v>
      </c>
      <c r="E164" s="2"/>
      <c r="F164" s="79">
        <f t="shared" si="3"/>
        <v>0</v>
      </c>
      <c r="G164" s="80">
        <f t="shared" si="4"/>
        <v>0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 outlineLevel="1">
      <c r="A165" s="2"/>
      <c r="B165" s="13" t="s">
        <v>23</v>
      </c>
      <c r="C165" s="56">
        <f>SUM('ОПУ БС'!E165:I165)</f>
        <v>239.7903961</v>
      </c>
      <c r="D165" s="56">
        <f>'1. ОПУ НС'!HB165+'1. ОПУ НС'!HO165+'1. ОПУ НС'!IB165+'1. ОПУ НС'!IO165+'1. ОПУ НС'!JB165</f>
        <v>239.7903961</v>
      </c>
      <c r="E165" s="2"/>
      <c r="F165" s="79">
        <f t="shared" si="3"/>
        <v>0</v>
      </c>
      <c r="G165" s="80">
        <f t="shared" si="4"/>
        <v>0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 outlineLevel="1">
      <c r="A166" s="2"/>
      <c r="B166" s="13" t="s">
        <v>24</v>
      </c>
      <c r="C166" s="56">
        <f>SUM('ОПУ БС'!E166:I166)</f>
        <v>319.1382395</v>
      </c>
      <c r="D166" s="56">
        <f>'1. ОПУ НС'!HB166+'1. ОПУ НС'!HO166+'1. ОПУ НС'!IB166+'1. ОПУ НС'!IO166+'1. ОПУ НС'!JB166</f>
        <v>319.1382395</v>
      </c>
      <c r="E166" s="2"/>
      <c r="F166" s="79">
        <f t="shared" si="3"/>
        <v>0</v>
      </c>
      <c r="G166" s="80">
        <f t="shared" si="4"/>
        <v>0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 outlineLevel="1">
      <c r="A167" s="2"/>
      <c r="B167" s="13" t="s">
        <v>25</v>
      </c>
      <c r="C167" s="56">
        <f>SUM('ОПУ БС'!E167:I167)</f>
        <v>156.5903609</v>
      </c>
      <c r="D167" s="56">
        <f>'1. ОПУ НС'!HB167+'1. ОПУ НС'!HO167+'1. ОПУ НС'!IB167+'1. ОПУ НС'!IO167+'1. ОПУ НС'!JB167</f>
        <v>156.5903609</v>
      </c>
      <c r="E167" s="2"/>
      <c r="F167" s="79">
        <f t="shared" si="3"/>
        <v>0</v>
      </c>
      <c r="G167" s="80">
        <f t="shared" si="4"/>
        <v>0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 outlineLevel="1">
      <c r="A168" s="2"/>
      <c r="B168" s="13" t="s">
        <v>26</v>
      </c>
      <c r="C168" s="56">
        <f>SUM('ОПУ БС'!E168:I168)</f>
        <v>269.2595294</v>
      </c>
      <c r="D168" s="56">
        <f>'1. ОПУ НС'!HB168+'1. ОПУ НС'!HO168+'1. ОПУ НС'!IB168+'1. ОПУ НС'!IO168+'1. ОПУ НС'!JB168</f>
        <v>269.2595294</v>
      </c>
      <c r="E168" s="2"/>
      <c r="F168" s="79">
        <f t="shared" si="3"/>
        <v>0</v>
      </c>
      <c r="G168" s="80">
        <f t="shared" si="4"/>
        <v>0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 outlineLevel="1">
      <c r="A169" s="2"/>
      <c r="B169" s="13" t="s">
        <v>27</v>
      </c>
      <c r="C169" s="56">
        <f>SUM('ОПУ БС'!E169:I169)</f>
        <v>186.7726634</v>
      </c>
      <c r="D169" s="56">
        <f>'1. ОПУ НС'!HB169+'1. ОПУ НС'!HO169+'1. ОПУ НС'!IB169+'1. ОПУ НС'!IO169+'1. ОПУ НС'!JB169</f>
        <v>186.7726634</v>
      </c>
      <c r="E169" s="2"/>
      <c r="F169" s="79">
        <f t="shared" si="3"/>
        <v>0</v>
      </c>
      <c r="G169" s="80">
        <f t="shared" si="4"/>
        <v>0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 outlineLevel="1">
      <c r="A170" s="2"/>
      <c r="B170" s="13" t="s">
        <v>28</v>
      </c>
      <c r="C170" s="56">
        <f>SUM('ОПУ БС'!E170:I170)</f>
        <v>40.14798841</v>
      </c>
      <c r="D170" s="56">
        <f>'1. ОПУ НС'!HB170+'1. ОПУ НС'!HO170+'1. ОПУ НС'!IB170+'1. ОПУ НС'!IO170+'1. ОПУ НС'!JB170</f>
        <v>40.14798841</v>
      </c>
      <c r="E170" s="2"/>
      <c r="F170" s="79">
        <f t="shared" si="3"/>
        <v>0</v>
      </c>
      <c r="G170" s="80">
        <f t="shared" si="4"/>
        <v>0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 outlineLevel="1">
      <c r="A171" s="2"/>
      <c r="B171" s="6" t="s">
        <v>30</v>
      </c>
      <c r="C171" s="56">
        <f>SUM('ОПУ БС'!E171:I171)</f>
        <v>0</v>
      </c>
      <c r="D171" s="56">
        <f>'1. ОПУ НС'!HB171+'1. ОПУ НС'!HO171+'1. ОПУ НС'!IB171+'1. ОПУ НС'!IO171+'1. ОПУ НС'!JB171</f>
        <v>0</v>
      </c>
      <c r="E171" s="2"/>
      <c r="F171" s="79">
        <f t="shared" si="3"/>
        <v>0</v>
      </c>
      <c r="G171" s="80" t="str">
        <f t="shared" si="4"/>
        <v>0%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9" t="s">
        <v>40</v>
      </c>
      <c r="C172" s="10">
        <f t="shared" ref="C172:D172" si="75">C173+C186+C199</f>
        <v>63529.41176</v>
      </c>
      <c r="D172" s="10">
        <f t="shared" si="75"/>
        <v>63529.41176</v>
      </c>
      <c r="E172" s="2"/>
      <c r="F172" s="79">
        <f t="shared" si="3"/>
        <v>0</v>
      </c>
      <c r="G172" s="80">
        <f t="shared" si="4"/>
        <v>0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 outlineLevel="1">
      <c r="A173" s="2"/>
      <c r="B173" s="6" t="s">
        <v>16</v>
      </c>
      <c r="C173" s="8">
        <f t="shared" ref="C173:D173" si="76">C174+C178</f>
        <v>36853.45653</v>
      </c>
      <c r="D173" s="8">
        <f t="shared" si="76"/>
        <v>36853.45653</v>
      </c>
      <c r="E173" s="2"/>
      <c r="F173" s="79">
        <f t="shared" si="3"/>
        <v>0</v>
      </c>
      <c r="G173" s="80">
        <f t="shared" si="4"/>
        <v>0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 outlineLevel="1">
      <c r="A174" s="2"/>
      <c r="B174" s="6" t="s">
        <v>17</v>
      </c>
      <c r="C174" s="8">
        <f t="shared" ref="C174:D174" si="77">SUM(C175:C177)</f>
        <v>30694.09317</v>
      </c>
      <c r="D174" s="8">
        <f t="shared" si="77"/>
        <v>30694.09317</v>
      </c>
      <c r="E174" s="2"/>
      <c r="F174" s="79">
        <f t="shared" si="3"/>
        <v>0</v>
      </c>
      <c r="G174" s="80">
        <f t="shared" si="4"/>
        <v>0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 outlineLevel="1">
      <c r="A175" s="2"/>
      <c r="B175" s="13" t="s">
        <v>18</v>
      </c>
      <c r="C175" s="56">
        <f>SUM('ОПУ БС'!E175:I175)</f>
        <v>16104.91779</v>
      </c>
      <c r="D175" s="56">
        <f>'1. ОПУ НС'!HB175+'1. ОПУ НС'!HO175+'1. ОПУ НС'!IB175+'1. ОПУ НС'!IO175+'1. ОПУ НС'!JB175</f>
        <v>16104.91779</v>
      </c>
      <c r="E175" s="2"/>
      <c r="F175" s="79">
        <f t="shared" si="3"/>
        <v>0</v>
      </c>
      <c r="G175" s="80">
        <f t="shared" si="4"/>
        <v>0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 outlineLevel="1">
      <c r="A176" s="2"/>
      <c r="B176" s="13" t="s">
        <v>19</v>
      </c>
      <c r="C176" s="56">
        <f>SUM('ОПУ БС'!E176:I176)</f>
        <v>11290.59911</v>
      </c>
      <c r="D176" s="56">
        <f>'1. ОПУ НС'!HB176+'1. ОПУ НС'!HO176+'1. ОПУ НС'!IB176+'1. ОПУ НС'!IO176+'1. ОПУ НС'!JB176</f>
        <v>11290.59911</v>
      </c>
      <c r="E176" s="2"/>
      <c r="F176" s="79">
        <f t="shared" si="3"/>
        <v>0</v>
      </c>
      <c r="G176" s="80">
        <f t="shared" si="4"/>
        <v>0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 outlineLevel="1">
      <c r="A177" s="2"/>
      <c r="B177" s="13" t="s">
        <v>20</v>
      </c>
      <c r="C177" s="56">
        <f>SUM('ОПУ БС'!E177:I177)</f>
        <v>3298.576278</v>
      </c>
      <c r="D177" s="56">
        <f>'1. ОПУ НС'!HB177+'1. ОПУ НС'!HO177+'1. ОПУ НС'!IB177+'1. ОПУ НС'!IO177+'1. ОПУ НС'!JB177</f>
        <v>3298.576278</v>
      </c>
      <c r="E177" s="2"/>
      <c r="F177" s="79">
        <f t="shared" si="3"/>
        <v>0</v>
      </c>
      <c r="G177" s="80">
        <f t="shared" si="4"/>
        <v>0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 outlineLevel="1">
      <c r="A178" s="2"/>
      <c r="B178" s="6" t="s">
        <v>21</v>
      </c>
      <c r="C178" s="8">
        <f t="shared" ref="C178:D178" si="78">SUM(C179:C185)</f>
        <v>6159.363358</v>
      </c>
      <c r="D178" s="8">
        <f t="shared" si="78"/>
        <v>6159.363358</v>
      </c>
      <c r="E178" s="2"/>
      <c r="F178" s="79">
        <f t="shared" si="3"/>
        <v>0</v>
      </c>
      <c r="G178" s="80">
        <f t="shared" si="4"/>
        <v>0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 outlineLevel="1">
      <c r="A179" s="2"/>
      <c r="B179" s="13" t="s">
        <v>22</v>
      </c>
      <c r="C179" s="56">
        <f>SUM('ОПУ БС'!E179:I179)</f>
        <v>2228.723459</v>
      </c>
      <c r="D179" s="56">
        <f>'1. ОПУ НС'!HB179+'1. ОПУ НС'!HO179+'1. ОПУ НС'!IB179+'1. ОПУ НС'!IO179+'1. ОПУ НС'!JB179</f>
        <v>2228.723459</v>
      </c>
      <c r="E179" s="2"/>
      <c r="F179" s="79">
        <f t="shared" si="3"/>
        <v>0</v>
      </c>
      <c r="G179" s="80">
        <f t="shared" si="4"/>
        <v>0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 outlineLevel="1">
      <c r="A180" s="2"/>
      <c r="B180" s="13" t="s">
        <v>23</v>
      </c>
      <c r="C180" s="56">
        <f>SUM('ОПУ БС'!E180:I180)</f>
        <v>1408.395605</v>
      </c>
      <c r="D180" s="56">
        <f>'1. ОПУ НС'!HB180+'1. ОПУ НС'!HO180+'1. ОПУ НС'!IB180+'1. ОПУ НС'!IO180+'1. ОПУ НС'!JB180</f>
        <v>1408.395605</v>
      </c>
      <c r="E180" s="2"/>
      <c r="F180" s="79">
        <f t="shared" si="3"/>
        <v>0</v>
      </c>
      <c r="G180" s="80">
        <f t="shared" si="4"/>
        <v>0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 outlineLevel="1">
      <c r="A181" s="2"/>
      <c r="B181" s="13" t="s">
        <v>24</v>
      </c>
      <c r="C181" s="56">
        <f>SUM('ОПУ БС'!E181:I181)</f>
        <v>1428.971707</v>
      </c>
      <c r="D181" s="56">
        <f>'1. ОПУ НС'!HB181+'1. ОПУ НС'!HO181+'1. ОПУ НС'!IB181+'1. ОПУ НС'!IO181+'1. ОПУ НС'!JB181</f>
        <v>1428.971707</v>
      </c>
      <c r="E181" s="2"/>
      <c r="F181" s="79">
        <f t="shared" si="3"/>
        <v>0</v>
      </c>
      <c r="G181" s="80">
        <f t="shared" si="4"/>
        <v>0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 outlineLevel="1">
      <c r="A182" s="2"/>
      <c r="B182" s="13" t="s">
        <v>25</v>
      </c>
      <c r="C182" s="56">
        <f>SUM('ОПУ БС'!E182:I182)</f>
        <v>463.6687728</v>
      </c>
      <c r="D182" s="56">
        <f>'1. ОПУ НС'!HB182+'1. ОПУ НС'!HO182+'1. ОПУ НС'!IB182+'1. ОПУ НС'!IO182+'1. ОПУ НС'!JB182</f>
        <v>463.6687728</v>
      </c>
      <c r="E182" s="2"/>
      <c r="F182" s="79">
        <f t="shared" si="3"/>
        <v>0</v>
      </c>
      <c r="G182" s="80">
        <f t="shared" si="4"/>
        <v>0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 outlineLevel="1">
      <c r="A183" s="2"/>
      <c r="B183" s="13" t="s">
        <v>26</v>
      </c>
      <c r="C183" s="56">
        <f>SUM('ОПУ БС'!E183:I183)</f>
        <v>291.76196</v>
      </c>
      <c r="D183" s="56">
        <f>'1. ОПУ НС'!HB183+'1. ОПУ НС'!HO183+'1. ОПУ НС'!IB183+'1. ОПУ НС'!IO183+'1. ОПУ НС'!JB183</f>
        <v>291.76196</v>
      </c>
      <c r="E183" s="2"/>
      <c r="F183" s="79">
        <f t="shared" si="3"/>
        <v>0</v>
      </c>
      <c r="G183" s="80">
        <f t="shared" si="4"/>
        <v>0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 outlineLevel="1">
      <c r="A184" s="2"/>
      <c r="B184" s="13" t="s">
        <v>27</v>
      </c>
      <c r="C184" s="56">
        <f>SUM('ОПУ БС'!E184:I184)</f>
        <v>314.9584461</v>
      </c>
      <c r="D184" s="56">
        <f>'1. ОПУ НС'!HB184+'1. ОПУ НС'!HO184+'1. ОПУ НС'!IB184+'1. ОПУ НС'!IO184+'1. ОПУ НС'!JB184</f>
        <v>314.9584461</v>
      </c>
      <c r="E184" s="2"/>
      <c r="F184" s="79">
        <f t="shared" si="3"/>
        <v>0</v>
      </c>
      <c r="G184" s="80">
        <f t="shared" si="4"/>
        <v>0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 outlineLevel="1">
      <c r="A185" s="2"/>
      <c r="B185" s="13" t="s">
        <v>28</v>
      </c>
      <c r="C185" s="56">
        <f>SUM('ОПУ БС'!E185:I185)</f>
        <v>22.88340792</v>
      </c>
      <c r="D185" s="56">
        <f>'1. ОПУ НС'!HB185+'1. ОПУ НС'!HO185+'1. ОПУ НС'!IB185+'1. ОПУ НС'!IO185+'1. ОПУ НС'!JB185</f>
        <v>22.88340792</v>
      </c>
      <c r="E185" s="2"/>
      <c r="F185" s="79">
        <f t="shared" si="3"/>
        <v>0</v>
      </c>
      <c r="G185" s="80">
        <f t="shared" si="4"/>
        <v>0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 outlineLevel="1">
      <c r="A186" s="2"/>
      <c r="B186" s="6" t="s">
        <v>29</v>
      </c>
      <c r="C186" s="8">
        <f t="shared" ref="C186:D186" si="79">C187+C191</f>
        <v>26675.95523</v>
      </c>
      <c r="D186" s="8">
        <f t="shared" si="79"/>
        <v>26675.95523</v>
      </c>
      <c r="E186" s="2"/>
      <c r="F186" s="79">
        <f t="shared" si="3"/>
        <v>0</v>
      </c>
      <c r="G186" s="80">
        <f t="shared" si="4"/>
        <v>0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 outlineLevel="1">
      <c r="A187" s="2"/>
      <c r="B187" s="6" t="s">
        <v>17</v>
      </c>
      <c r="C187" s="8">
        <f t="shared" ref="C187:D187" si="80">SUM(C188:C190)</f>
        <v>23535.66517</v>
      </c>
      <c r="D187" s="8">
        <f t="shared" si="80"/>
        <v>23535.66517</v>
      </c>
      <c r="E187" s="2"/>
      <c r="F187" s="79">
        <f t="shared" si="3"/>
        <v>0</v>
      </c>
      <c r="G187" s="80">
        <f t="shared" si="4"/>
        <v>0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 outlineLevel="1">
      <c r="A188" s="2"/>
      <c r="B188" s="13" t="s">
        <v>18</v>
      </c>
      <c r="C188" s="56">
        <f>SUM('ОПУ БС'!E188:I188)</f>
        <v>12115.23042</v>
      </c>
      <c r="D188" s="56">
        <f>'1. ОПУ НС'!HB188+'1. ОПУ НС'!HO188+'1. ОПУ НС'!IB188+'1. ОПУ НС'!IO188+'1. ОПУ НС'!JB188</f>
        <v>12115.23042</v>
      </c>
      <c r="E188" s="2"/>
      <c r="F188" s="79">
        <f t="shared" si="3"/>
        <v>0</v>
      </c>
      <c r="G188" s="80">
        <f t="shared" si="4"/>
        <v>0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 outlineLevel="1">
      <c r="A189" s="2"/>
      <c r="B189" s="13" t="s">
        <v>19</v>
      </c>
      <c r="C189" s="56">
        <f>SUM('ОПУ БС'!E189:I189)</f>
        <v>7925.187302</v>
      </c>
      <c r="D189" s="56">
        <f>'1. ОПУ НС'!HB189+'1. ОПУ НС'!HO189+'1. ОПУ НС'!IB189+'1. ОПУ НС'!IO189+'1. ОПУ НС'!JB189</f>
        <v>7925.187302</v>
      </c>
      <c r="E189" s="2"/>
      <c r="F189" s="79">
        <f t="shared" si="3"/>
        <v>0</v>
      </c>
      <c r="G189" s="80">
        <f t="shared" si="4"/>
        <v>0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 outlineLevel="1">
      <c r="A190" s="2"/>
      <c r="B190" s="13" t="s">
        <v>20</v>
      </c>
      <c r="C190" s="56">
        <f>SUM('ОПУ БС'!E190:I190)</f>
        <v>3495.247449</v>
      </c>
      <c r="D190" s="56">
        <f>'1. ОПУ НС'!HB190+'1. ОПУ НС'!HO190+'1. ОПУ НС'!IB190+'1. ОПУ НС'!IO190+'1. ОПУ НС'!JB190</f>
        <v>3495.247449</v>
      </c>
      <c r="E190" s="2"/>
      <c r="F190" s="79">
        <f t="shared" si="3"/>
        <v>0</v>
      </c>
      <c r="G190" s="80">
        <f t="shared" si="4"/>
        <v>0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 outlineLevel="1">
      <c r="A191" s="2"/>
      <c r="B191" s="6" t="s">
        <v>21</v>
      </c>
      <c r="C191" s="8">
        <f t="shared" ref="C191:D191" si="81">SUM(C192:C198)</f>
        <v>3140.290063</v>
      </c>
      <c r="D191" s="8">
        <f t="shared" si="81"/>
        <v>3140.290063</v>
      </c>
      <c r="E191" s="2"/>
      <c r="F191" s="79">
        <f t="shared" si="3"/>
        <v>0</v>
      </c>
      <c r="G191" s="80">
        <f t="shared" si="4"/>
        <v>0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 outlineLevel="1">
      <c r="A192" s="2"/>
      <c r="B192" s="13" t="s">
        <v>22</v>
      </c>
      <c r="C192" s="56">
        <f>SUM('ОПУ БС'!E192:I192)</f>
        <v>1496.169584</v>
      </c>
      <c r="D192" s="56">
        <f>'1. ОПУ НС'!HB192+'1. ОПУ НС'!HO192+'1. ОПУ НС'!IB192+'1. ОПУ НС'!IO192+'1. ОПУ НС'!JB192</f>
        <v>1496.169584</v>
      </c>
      <c r="E192" s="2"/>
      <c r="F192" s="79">
        <f t="shared" si="3"/>
        <v>0</v>
      </c>
      <c r="G192" s="80">
        <f t="shared" si="4"/>
        <v>0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 outlineLevel="1">
      <c r="A193" s="2"/>
      <c r="B193" s="13" t="s">
        <v>23</v>
      </c>
      <c r="C193" s="56">
        <f>SUM('ОПУ БС'!E193:I193)</f>
        <v>326.2629712</v>
      </c>
      <c r="D193" s="56">
        <f>'1. ОПУ НС'!HB193+'1. ОПУ НС'!HO193+'1. ОПУ НС'!IB193+'1. ОПУ НС'!IO193+'1. ОПУ НС'!JB193</f>
        <v>326.2629712</v>
      </c>
      <c r="E193" s="2"/>
      <c r="F193" s="79">
        <f t="shared" si="3"/>
        <v>0</v>
      </c>
      <c r="G193" s="80">
        <f t="shared" si="4"/>
        <v>0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 outlineLevel="1">
      <c r="A194" s="2"/>
      <c r="B194" s="13" t="s">
        <v>24</v>
      </c>
      <c r="C194" s="56">
        <f>SUM('ОПУ БС'!E194:I194)</f>
        <v>435.8877726</v>
      </c>
      <c r="D194" s="56">
        <f>'1. ОПУ НС'!HB194+'1. ОПУ НС'!HO194+'1. ОПУ НС'!IB194+'1. ОПУ НС'!IO194+'1. ОПУ НС'!JB194</f>
        <v>435.8877726</v>
      </c>
      <c r="E194" s="2"/>
      <c r="F194" s="79">
        <f t="shared" si="3"/>
        <v>0</v>
      </c>
      <c r="G194" s="80">
        <f t="shared" si="4"/>
        <v>0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 outlineLevel="1">
      <c r="A195" s="2"/>
      <c r="B195" s="13" t="s">
        <v>25</v>
      </c>
      <c r="C195" s="56">
        <f>SUM('ОПУ БС'!E195:I195)</f>
        <v>213.0592886</v>
      </c>
      <c r="D195" s="56">
        <f>'1. ОПУ НС'!HB195+'1. ОПУ НС'!HO195+'1. ОПУ НС'!IB195+'1. ОПУ НС'!IO195+'1. ОПУ НС'!JB195</f>
        <v>213.0592886</v>
      </c>
      <c r="E195" s="2"/>
      <c r="F195" s="79">
        <f t="shared" si="3"/>
        <v>0</v>
      </c>
      <c r="G195" s="80">
        <f t="shared" si="4"/>
        <v>0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 outlineLevel="1">
      <c r="A196" s="2"/>
      <c r="B196" s="13" t="s">
        <v>26</v>
      </c>
      <c r="C196" s="56">
        <f>SUM('ОПУ БС'!E196:I196)</f>
        <v>361.9868341</v>
      </c>
      <c r="D196" s="56">
        <f>'1. ОПУ НС'!HB196+'1. ОПУ НС'!HO196+'1. ОПУ НС'!IB196+'1. ОПУ НС'!IO196+'1. ОПУ НС'!JB196</f>
        <v>361.9868341</v>
      </c>
      <c r="E196" s="2"/>
      <c r="F196" s="79">
        <f t="shared" si="3"/>
        <v>0</v>
      </c>
      <c r="G196" s="80">
        <f t="shared" si="4"/>
        <v>0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 outlineLevel="1">
      <c r="A197" s="2"/>
      <c r="B197" s="13" t="s">
        <v>27</v>
      </c>
      <c r="C197" s="56">
        <f>SUM('ОПУ БС'!E197:I197)</f>
        <v>252.2560818</v>
      </c>
      <c r="D197" s="56">
        <f>'1. ОПУ НС'!HB197+'1. ОПУ НС'!HO197+'1. ОПУ НС'!IB197+'1. ОПУ НС'!IO197+'1. ОПУ НС'!JB197</f>
        <v>252.2560818</v>
      </c>
      <c r="E197" s="2"/>
      <c r="F197" s="79">
        <f t="shared" si="3"/>
        <v>0</v>
      </c>
      <c r="G197" s="80">
        <f t="shared" si="4"/>
        <v>0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 outlineLevel="1">
      <c r="A198" s="2"/>
      <c r="B198" s="13" t="s">
        <v>28</v>
      </c>
      <c r="C198" s="56">
        <f>SUM('ОПУ БС'!E198:I198)</f>
        <v>54.66753124</v>
      </c>
      <c r="D198" s="56">
        <f>'1. ОПУ НС'!HB198+'1. ОПУ НС'!HO198+'1. ОПУ НС'!IB198+'1. ОПУ НС'!IO198+'1. ОПУ НС'!JB198</f>
        <v>54.66753124</v>
      </c>
      <c r="E198" s="2"/>
      <c r="F198" s="79">
        <f t="shared" si="3"/>
        <v>0</v>
      </c>
      <c r="G198" s="80">
        <f t="shared" si="4"/>
        <v>0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 outlineLevel="1">
      <c r="A199" s="2"/>
      <c r="B199" s="6" t="s">
        <v>30</v>
      </c>
      <c r="C199" s="56">
        <f>SUM('ОПУ БС'!E199:I199)</f>
        <v>0</v>
      </c>
      <c r="D199" s="56">
        <f>'1. ОПУ НС'!HB199+'1. ОПУ НС'!HO199+'1. ОПУ НС'!IB199+'1. ОПУ НС'!IO199+'1. ОПУ НС'!JB199</f>
        <v>0</v>
      </c>
      <c r="E199" s="2"/>
      <c r="F199" s="79">
        <f t="shared" si="3"/>
        <v>0</v>
      </c>
      <c r="G199" s="80" t="str">
        <f t="shared" si="4"/>
        <v>0%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9" t="s">
        <v>41</v>
      </c>
      <c r="C200" s="10">
        <f t="shared" ref="C200:D200" si="82">C201+C214+C227</f>
        <v>82410.43101</v>
      </c>
      <c r="D200" s="10">
        <f t="shared" si="82"/>
        <v>82410.43101</v>
      </c>
      <c r="E200" s="2"/>
      <c r="F200" s="79">
        <f t="shared" si="3"/>
        <v>0</v>
      </c>
      <c r="G200" s="80">
        <f t="shared" si="4"/>
        <v>0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 outlineLevel="1">
      <c r="A201" s="2"/>
      <c r="B201" s="6" t="s">
        <v>16</v>
      </c>
      <c r="C201" s="8">
        <f t="shared" ref="C201:D201" si="83">C202+C206</f>
        <v>47848.85309</v>
      </c>
      <c r="D201" s="8">
        <f t="shared" si="83"/>
        <v>47848.85309</v>
      </c>
      <c r="E201" s="2"/>
      <c r="F201" s="79">
        <f t="shared" si="3"/>
        <v>0</v>
      </c>
      <c r="G201" s="80">
        <f t="shared" si="4"/>
        <v>0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 outlineLevel="1">
      <c r="A202" s="2"/>
      <c r="B202" s="6" t="s">
        <v>17</v>
      </c>
      <c r="C202" s="8">
        <f t="shared" ref="C202:D202" si="84">SUM(C203:C205)</f>
        <v>39886.31337</v>
      </c>
      <c r="D202" s="8">
        <f t="shared" si="84"/>
        <v>39886.31337</v>
      </c>
      <c r="E202" s="2"/>
      <c r="F202" s="79">
        <f t="shared" si="3"/>
        <v>0</v>
      </c>
      <c r="G202" s="80">
        <f t="shared" si="4"/>
        <v>0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 outlineLevel="1">
      <c r="A203" s="2"/>
      <c r="B203" s="13" t="s">
        <v>18</v>
      </c>
      <c r="C203" s="56">
        <f>SUM('ОПУ БС'!E203:I203)</f>
        <v>20951.96677</v>
      </c>
      <c r="D203" s="56">
        <f>'1. ОПУ НС'!HB203+'1. ОПУ НС'!HO203+'1. ОПУ НС'!IB203+'1. ОПУ НС'!IO203+'1. ОПУ НС'!JB203</f>
        <v>20951.96677</v>
      </c>
      <c r="E203" s="2"/>
      <c r="F203" s="79">
        <f t="shared" si="3"/>
        <v>0</v>
      </c>
      <c r="G203" s="80">
        <f t="shared" si="4"/>
        <v>0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 outlineLevel="1">
      <c r="A204" s="2"/>
      <c r="B204" s="13" t="s">
        <v>19</v>
      </c>
      <c r="C204" s="56">
        <f>SUM('ОПУ БС'!E204:I204)</f>
        <v>14653.58114</v>
      </c>
      <c r="D204" s="56">
        <f>'1. ОПУ НС'!HB204+'1. ОПУ НС'!HO204+'1. ОПУ НС'!IB204+'1. ОПУ НС'!IO204+'1. ОПУ НС'!JB204</f>
        <v>14653.58114</v>
      </c>
      <c r="E204" s="2"/>
      <c r="F204" s="79">
        <f t="shared" si="3"/>
        <v>0</v>
      </c>
      <c r="G204" s="80">
        <f t="shared" si="4"/>
        <v>0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 outlineLevel="1">
      <c r="A205" s="2"/>
      <c r="B205" s="13" t="s">
        <v>20</v>
      </c>
      <c r="C205" s="56">
        <f>SUM('ОПУ БС'!E205:I205)</f>
        <v>4280.765463</v>
      </c>
      <c r="D205" s="56">
        <f>'1. ОПУ НС'!HB205+'1. ОПУ НС'!HO205+'1. ОПУ НС'!IB205+'1. ОПУ НС'!IO205+'1. ОПУ НС'!JB205</f>
        <v>4280.765463</v>
      </c>
      <c r="E205" s="2"/>
      <c r="F205" s="79">
        <f t="shared" si="3"/>
        <v>0</v>
      </c>
      <c r="G205" s="80">
        <f t="shared" si="4"/>
        <v>0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 outlineLevel="1">
      <c r="A206" s="2"/>
      <c r="B206" s="6" t="s">
        <v>21</v>
      </c>
      <c r="C206" s="8">
        <f t="shared" ref="C206:D206" si="85">SUM(C207:C213)</f>
        <v>7962.539718</v>
      </c>
      <c r="D206" s="8">
        <f t="shared" si="85"/>
        <v>7962.539718</v>
      </c>
      <c r="E206" s="2"/>
      <c r="F206" s="79">
        <f t="shared" si="3"/>
        <v>0</v>
      </c>
      <c r="G206" s="80">
        <f t="shared" si="4"/>
        <v>0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 outlineLevel="1">
      <c r="A207" s="2"/>
      <c r="B207" s="13" t="s">
        <v>22</v>
      </c>
      <c r="C207" s="56">
        <f>SUM('ОПУ БС'!E207:I207)</f>
        <v>2885.708105</v>
      </c>
      <c r="D207" s="56">
        <f>'1. ОПУ НС'!HB207+'1. ОПУ НС'!HO207+'1. ОПУ НС'!IB207+'1. ОПУ НС'!IO207+'1. ОПУ НС'!JB207</f>
        <v>2885.708105</v>
      </c>
      <c r="E207" s="2"/>
      <c r="F207" s="79">
        <f t="shared" si="3"/>
        <v>0</v>
      </c>
      <c r="G207" s="80">
        <f t="shared" si="4"/>
        <v>0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 outlineLevel="1">
      <c r="A208" s="2"/>
      <c r="B208" s="13" t="s">
        <v>23</v>
      </c>
      <c r="C208" s="56">
        <f>SUM('ОПУ БС'!E208:I208)</f>
        <v>1832.580106</v>
      </c>
      <c r="D208" s="56">
        <f>'1. ОПУ НС'!HB208+'1. ОПУ НС'!HO208+'1. ОПУ НС'!IB208+'1. ОПУ НС'!IO208+'1. ОПУ НС'!JB208</f>
        <v>1832.580106</v>
      </c>
      <c r="E208" s="2"/>
      <c r="F208" s="79">
        <f t="shared" si="3"/>
        <v>0</v>
      </c>
      <c r="G208" s="80">
        <f t="shared" si="4"/>
        <v>0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 outlineLevel="1">
      <c r="A209" s="2"/>
      <c r="B209" s="13" t="s">
        <v>24</v>
      </c>
      <c r="C209" s="56">
        <f>SUM('ОПУ БС'!E209:I209)</f>
        <v>1830.905112</v>
      </c>
      <c r="D209" s="56">
        <f>'1. ОПУ НС'!HB209+'1. ОПУ НС'!HO209+'1. ОПУ НС'!IB209+'1. ОПУ НС'!IO209+'1. ОПУ НС'!JB209</f>
        <v>1830.905112</v>
      </c>
      <c r="E209" s="2"/>
      <c r="F209" s="79">
        <f t="shared" si="3"/>
        <v>0</v>
      </c>
      <c r="G209" s="80">
        <f t="shared" si="4"/>
        <v>0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 outlineLevel="1">
      <c r="A210" s="2"/>
      <c r="B210" s="13" t="s">
        <v>25</v>
      </c>
      <c r="C210" s="56">
        <f>SUM('ОПУ БС'!E210:I210)</f>
        <v>599.3814924</v>
      </c>
      <c r="D210" s="56">
        <f>'1. ОПУ НС'!HB210+'1. ОПУ НС'!HO210+'1. ОПУ НС'!IB210+'1. ОПУ НС'!IO210+'1. ОПУ НС'!JB210</f>
        <v>599.3814924</v>
      </c>
      <c r="E210" s="2"/>
      <c r="F210" s="79">
        <f t="shared" si="3"/>
        <v>0</v>
      </c>
      <c r="G210" s="80">
        <f t="shared" si="4"/>
        <v>0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 outlineLevel="1">
      <c r="A211" s="2"/>
      <c r="B211" s="13" t="s">
        <v>26</v>
      </c>
      <c r="C211" s="56">
        <f>SUM('ОПУ БС'!E211:I211)</f>
        <v>377.6063687</v>
      </c>
      <c r="D211" s="56">
        <f>'1. ОПУ НС'!HB211+'1. ОПУ НС'!HO211+'1. ОПУ НС'!IB211+'1. ОПУ НС'!IO211+'1. ОПУ НС'!JB211</f>
        <v>377.6063687</v>
      </c>
      <c r="E211" s="2"/>
      <c r="F211" s="79">
        <f t="shared" si="3"/>
        <v>0</v>
      </c>
      <c r="G211" s="80">
        <f t="shared" si="4"/>
        <v>0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 outlineLevel="1">
      <c r="A212" s="2"/>
      <c r="B212" s="13" t="s">
        <v>27</v>
      </c>
      <c r="C212" s="56">
        <f>SUM('ОПУ БС'!E212:I212)</f>
        <v>407.124304</v>
      </c>
      <c r="D212" s="56">
        <f>'1. ОПУ НС'!HB212+'1. ОПУ НС'!HO212+'1. ОПУ НС'!IB212+'1. ОПУ НС'!IO212+'1. ОПУ НС'!JB212</f>
        <v>407.124304</v>
      </c>
      <c r="E212" s="2"/>
      <c r="F212" s="79">
        <f t="shared" si="3"/>
        <v>0</v>
      </c>
      <c r="G212" s="80">
        <f t="shared" si="4"/>
        <v>0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 outlineLevel="1">
      <c r="A213" s="2"/>
      <c r="B213" s="13" t="s">
        <v>28</v>
      </c>
      <c r="C213" s="56">
        <f>SUM('ОПУ БС'!E213:I213)</f>
        <v>29.23422963</v>
      </c>
      <c r="D213" s="56">
        <f>'1. ОПУ НС'!HB213+'1. ОПУ НС'!HO213+'1. ОПУ НС'!IB213+'1. ОПУ НС'!IO213+'1. ОПУ НС'!JB213</f>
        <v>29.23422963</v>
      </c>
      <c r="E213" s="2"/>
      <c r="F213" s="79">
        <f t="shared" si="3"/>
        <v>0</v>
      </c>
      <c r="G213" s="80">
        <f t="shared" si="4"/>
        <v>0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 outlineLevel="1">
      <c r="A214" s="2"/>
      <c r="B214" s="6" t="s">
        <v>29</v>
      </c>
      <c r="C214" s="8">
        <f t="shared" ref="C214:D214" si="86">C215+C219</f>
        <v>34561.57793</v>
      </c>
      <c r="D214" s="8">
        <f t="shared" si="86"/>
        <v>34561.57793</v>
      </c>
      <c r="E214" s="2"/>
      <c r="F214" s="79">
        <f t="shared" si="3"/>
        <v>0</v>
      </c>
      <c r="G214" s="80">
        <f t="shared" si="4"/>
        <v>0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 outlineLevel="1">
      <c r="A215" s="2"/>
      <c r="B215" s="6" t="s">
        <v>17</v>
      </c>
      <c r="C215" s="8">
        <f t="shared" ref="C215:D215" si="87">SUM(C216:C218)</f>
        <v>30506.04313</v>
      </c>
      <c r="D215" s="8">
        <f t="shared" si="87"/>
        <v>30506.04313</v>
      </c>
      <c r="E215" s="2"/>
      <c r="F215" s="79">
        <f t="shared" si="3"/>
        <v>0</v>
      </c>
      <c r="G215" s="80">
        <f t="shared" si="4"/>
        <v>0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 outlineLevel="1">
      <c r="A216" s="2"/>
      <c r="B216" s="13" t="s">
        <v>18</v>
      </c>
      <c r="C216" s="56">
        <f>SUM('ОПУ БС'!E216:I216)</f>
        <v>15730.05025</v>
      </c>
      <c r="D216" s="56">
        <f>'1. ОПУ НС'!HB216+'1. ОПУ НС'!HO216+'1. ОПУ НС'!IB216+'1. ОПУ НС'!IO216+'1. ОПУ НС'!JB216</f>
        <v>15730.05025</v>
      </c>
      <c r="E216" s="2"/>
      <c r="F216" s="79">
        <f t="shared" si="3"/>
        <v>0</v>
      </c>
      <c r="G216" s="80">
        <f t="shared" si="4"/>
        <v>0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 outlineLevel="1">
      <c r="A217" s="2"/>
      <c r="B217" s="13" t="s">
        <v>19</v>
      </c>
      <c r="C217" s="56">
        <f>SUM('ОПУ БС'!E217:I217)</f>
        <v>10235.38137</v>
      </c>
      <c r="D217" s="56">
        <f>'1. ОПУ НС'!HB217+'1. ОПУ НС'!HO217+'1. ОПУ НС'!IB217+'1. ОПУ НС'!IO217+'1. ОПУ НС'!JB217</f>
        <v>10235.38137</v>
      </c>
      <c r="E217" s="2"/>
      <c r="F217" s="79">
        <f t="shared" si="3"/>
        <v>0</v>
      </c>
      <c r="G217" s="80">
        <f t="shared" si="4"/>
        <v>0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 outlineLevel="1">
      <c r="A218" s="2"/>
      <c r="B218" s="13" t="s">
        <v>20</v>
      </c>
      <c r="C218" s="56">
        <f>SUM('ОПУ БС'!E218:I218)</f>
        <v>4540.611516</v>
      </c>
      <c r="D218" s="56">
        <f>'1. ОПУ НС'!HB218+'1. ОПУ НС'!HO218+'1. ОПУ НС'!IB218+'1. ОПУ НС'!IO218+'1. ОПУ НС'!JB218</f>
        <v>4540.611516</v>
      </c>
      <c r="E218" s="2"/>
      <c r="F218" s="79">
        <f t="shared" si="3"/>
        <v>0</v>
      </c>
      <c r="G218" s="80">
        <f t="shared" si="4"/>
        <v>0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 outlineLevel="1">
      <c r="A219" s="2"/>
      <c r="B219" s="6" t="s">
        <v>21</v>
      </c>
      <c r="C219" s="8">
        <f t="shared" ref="C219:D219" si="88">SUM(C220:C226)</f>
        <v>4055.534792</v>
      </c>
      <c r="D219" s="8">
        <f t="shared" si="88"/>
        <v>4055.534792</v>
      </c>
      <c r="E219" s="2"/>
      <c r="F219" s="79">
        <f t="shared" si="3"/>
        <v>0</v>
      </c>
      <c r="G219" s="80">
        <f t="shared" si="4"/>
        <v>0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 outlineLevel="1">
      <c r="A220" s="2"/>
      <c r="B220" s="13" t="s">
        <v>22</v>
      </c>
      <c r="C220" s="56">
        <f>SUM('ОПУ БС'!E220:I220)</f>
        <v>1935.061231</v>
      </c>
      <c r="D220" s="56">
        <f>'1. ОПУ НС'!HB220+'1. ОПУ НС'!HO220+'1. ОПУ НС'!IB220+'1. ОПУ НС'!IO220+'1. ОПУ НС'!JB220</f>
        <v>1935.061231</v>
      </c>
      <c r="E220" s="2"/>
      <c r="F220" s="79">
        <f t="shared" si="3"/>
        <v>0</v>
      </c>
      <c r="G220" s="80">
        <f t="shared" si="4"/>
        <v>0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 outlineLevel="1">
      <c r="A221" s="2"/>
      <c r="B221" s="13" t="s">
        <v>23</v>
      </c>
      <c r="C221" s="56">
        <f>SUM('ОПУ БС'!E221:I221)</f>
        <v>419.6331931</v>
      </c>
      <c r="D221" s="56">
        <f>'1. ОПУ НС'!HB221+'1. ОПУ НС'!HO221+'1. ОПУ НС'!IB221+'1. ОПУ НС'!IO221+'1. ОПУ НС'!JB221</f>
        <v>419.6331931</v>
      </c>
      <c r="E221" s="2"/>
      <c r="F221" s="79">
        <f t="shared" si="3"/>
        <v>0</v>
      </c>
      <c r="G221" s="80">
        <f t="shared" si="4"/>
        <v>0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 outlineLevel="1">
      <c r="A222" s="2"/>
      <c r="B222" s="13" t="s">
        <v>24</v>
      </c>
      <c r="C222" s="56">
        <f>SUM('ОПУ БС'!E222:I222)</f>
        <v>558.4919192</v>
      </c>
      <c r="D222" s="56">
        <f>'1. ОПУ НС'!HB222+'1. ОПУ НС'!HO222+'1. ОПУ НС'!IB222+'1. ОПУ НС'!IO222+'1. ОПУ НС'!JB222</f>
        <v>558.4919192</v>
      </c>
      <c r="E222" s="2"/>
      <c r="F222" s="79">
        <f t="shared" si="3"/>
        <v>0</v>
      </c>
      <c r="G222" s="80">
        <f t="shared" si="4"/>
        <v>0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 outlineLevel="1">
      <c r="A223" s="2"/>
      <c r="B223" s="13" t="s">
        <v>25</v>
      </c>
      <c r="C223" s="56">
        <f>SUM('ОПУ БС'!E223:I223)</f>
        <v>274.0331316</v>
      </c>
      <c r="D223" s="56">
        <f>'1. ОПУ НС'!HB223+'1. ОПУ НС'!HO223+'1. ОПУ НС'!IB223+'1. ОПУ НС'!IO223+'1. ОПУ НС'!JB223</f>
        <v>274.0331316</v>
      </c>
      <c r="E223" s="2"/>
      <c r="F223" s="79">
        <f t="shared" si="3"/>
        <v>0</v>
      </c>
      <c r="G223" s="80">
        <f t="shared" si="4"/>
        <v>0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 outlineLevel="1">
      <c r="A224" s="2"/>
      <c r="B224" s="13" t="s">
        <v>26</v>
      </c>
      <c r="C224" s="56">
        <f>SUM('ОПУ БС'!E224:I224)</f>
        <v>471.2041765</v>
      </c>
      <c r="D224" s="56">
        <f>'1. ОПУ НС'!HB224+'1. ОПУ НС'!HO224+'1. ОПУ НС'!IB224+'1. ОПУ НС'!IO224+'1. ОПУ НС'!JB224</f>
        <v>471.2041765</v>
      </c>
      <c r="E224" s="2"/>
      <c r="F224" s="79">
        <f t="shared" si="3"/>
        <v>0</v>
      </c>
      <c r="G224" s="80">
        <f t="shared" si="4"/>
        <v>0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 outlineLevel="1">
      <c r="A225" s="2"/>
      <c r="B225" s="13" t="s">
        <v>27</v>
      </c>
      <c r="C225" s="56">
        <f>SUM('ОПУ БС'!E225:I225)</f>
        <v>326.852161</v>
      </c>
      <c r="D225" s="56">
        <f>'1. ОПУ НС'!HB225+'1. ОПУ НС'!HO225+'1. ОПУ НС'!IB225+'1. ОПУ НС'!IO225+'1. ОПУ НС'!JB225</f>
        <v>326.852161</v>
      </c>
      <c r="E225" s="2"/>
      <c r="F225" s="79">
        <f t="shared" si="3"/>
        <v>0</v>
      </c>
      <c r="G225" s="80">
        <f t="shared" si="4"/>
        <v>0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9.5" customHeight="1" outlineLevel="1">
      <c r="A226" s="2"/>
      <c r="B226" s="13" t="s">
        <v>28</v>
      </c>
      <c r="C226" s="56">
        <f>SUM('ОПУ БС'!E226:I226)</f>
        <v>70.25897971</v>
      </c>
      <c r="D226" s="56">
        <f>'1. ОПУ НС'!HB226+'1. ОПУ НС'!HO226+'1. ОПУ НС'!IB226+'1. ОПУ НС'!IO226+'1. ОПУ НС'!JB226</f>
        <v>70.25897971</v>
      </c>
      <c r="E226" s="2"/>
      <c r="F226" s="79">
        <f t="shared" si="3"/>
        <v>0</v>
      </c>
      <c r="G226" s="80">
        <f t="shared" si="4"/>
        <v>0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9.5" customHeight="1" outlineLevel="1">
      <c r="A227" s="2"/>
      <c r="B227" s="6" t="s">
        <v>30</v>
      </c>
      <c r="C227" s="56">
        <f>SUM('ОПУ БС'!E227:I227)</f>
        <v>0</v>
      </c>
      <c r="D227" s="56">
        <f>'1. ОПУ НС'!HB227+'1. ОПУ НС'!HO227+'1. ОПУ НС'!IB227+'1. ОПУ НС'!IO227+'1. ОПУ НС'!JB227</f>
        <v>0</v>
      </c>
      <c r="E227" s="2"/>
      <c r="F227" s="79">
        <f t="shared" si="3"/>
        <v>0</v>
      </c>
      <c r="G227" s="80" t="str">
        <f t="shared" si="4"/>
        <v>0%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9.5" customHeight="1">
      <c r="A228" s="2"/>
      <c r="B228" s="7" t="s">
        <v>42</v>
      </c>
      <c r="C228" s="8">
        <f t="shared" ref="C228:D228" si="89">C229+C242+C255</f>
        <v>4584247.422</v>
      </c>
      <c r="D228" s="8">
        <f t="shared" si="89"/>
        <v>4575147.076</v>
      </c>
      <c r="E228" s="2"/>
      <c r="F228" s="79">
        <f t="shared" si="3"/>
        <v>-9100.345489</v>
      </c>
      <c r="G228" s="80">
        <f t="shared" si="4"/>
        <v>-0.001985134015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9.5" customHeight="1" outlineLevel="1">
      <c r="A229" s="2"/>
      <c r="B229" s="6" t="s">
        <v>16</v>
      </c>
      <c r="C229" s="8">
        <f t="shared" ref="C229:D229" si="90">C230+C234</f>
        <v>2680001.046</v>
      </c>
      <c r="D229" s="8">
        <f t="shared" si="90"/>
        <v>2673737.049</v>
      </c>
      <c r="E229" s="2"/>
      <c r="F229" s="79">
        <f t="shared" si="3"/>
        <v>-6263.997049</v>
      </c>
      <c r="G229" s="80">
        <f t="shared" si="4"/>
        <v>-0.002337311419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9.5" customHeight="1" outlineLevel="1">
      <c r="A230" s="2"/>
      <c r="B230" s="6" t="s">
        <v>17</v>
      </c>
      <c r="C230" s="8">
        <f t="shared" ref="C230:D230" si="91">SUM(C231:C233)</f>
        <v>2250871.877</v>
      </c>
      <c r="D230" s="8">
        <f t="shared" si="91"/>
        <v>2250124.582</v>
      </c>
      <c r="E230" s="2"/>
      <c r="F230" s="79">
        <f t="shared" si="3"/>
        <v>-747.2951615</v>
      </c>
      <c r="G230" s="80">
        <f t="shared" si="4"/>
        <v>-0.0003320025316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9.5" customHeight="1" outlineLevel="1">
      <c r="A231" s="2"/>
      <c r="B231" s="13" t="s">
        <v>18</v>
      </c>
      <c r="C231" s="10">
        <f t="shared" ref="C231:D231" si="92">C82-C119-C147-C175-C203</f>
        <v>1194325.263</v>
      </c>
      <c r="D231" s="10">
        <f t="shared" si="92"/>
        <v>1193930.091</v>
      </c>
      <c r="E231" s="2"/>
      <c r="F231" s="79">
        <f t="shared" si="3"/>
        <v>-395.1722539</v>
      </c>
      <c r="G231" s="80">
        <f t="shared" si="4"/>
        <v>-0.0003308749017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9.5" customHeight="1" outlineLevel="1">
      <c r="A232" s="2"/>
      <c r="B232" s="13" t="s">
        <v>19</v>
      </c>
      <c r="C232" s="10">
        <f t="shared" ref="C232:D232" si="93">C83-C120-C148-C176-C204</f>
        <v>817790.7726</v>
      </c>
      <c r="D232" s="10">
        <f t="shared" si="93"/>
        <v>817518.226</v>
      </c>
      <c r="E232" s="2"/>
      <c r="F232" s="79">
        <f t="shared" si="3"/>
        <v>-272.5465713</v>
      </c>
      <c r="G232" s="80">
        <f t="shared" si="4"/>
        <v>-0.0003332717615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9.5" customHeight="1" outlineLevel="1">
      <c r="A233" s="2"/>
      <c r="B233" s="13" t="s">
        <v>20</v>
      </c>
      <c r="C233" s="10">
        <f t="shared" ref="C233:D233" si="94">C84-C121-C149-C177-C205</f>
        <v>238755.8418</v>
      </c>
      <c r="D233" s="10">
        <f t="shared" si="94"/>
        <v>238676.2655</v>
      </c>
      <c r="E233" s="2"/>
      <c r="F233" s="79">
        <f t="shared" si="3"/>
        <v>-79.57633621</v>
      </c>
      <c r="G233" s="80">
        <f t="shared" si="4"/>
        <v>-0.0003332958709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9.5" customHeight="1" outlineLevel="1">
      <c r="A234" s="2"/>
      <c r="B234" s="6" t="s">
        <v>21</v>
      </c>
      <c r="C234" s="8">
        <f t="shared" ref="C234:D234" si="95">SUM(C235:C241)</f>
        <v>429129.1689</v>
      </c>
      <c r="D234" s="8">
        <f t="shared" si="95"/>
        <v>423612.467</v>
      </c>
      <c r="E234" s="2"/>
      <c r="F234" s="79">
        <f t="shared" si="3"/>
        <v>-5516.701887</v>
      </c>
      <c r="G234" s="80">
        <f t="shared" si="4"/>
        <v>-0.01285557424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9.5" customHeight="1" outlineLevel="1">
      <c r="A235" s="2"/>
      <c r="B235" s="13" t="s">
        <v>22</v>
      </c>
      <c r="C235" s="10">
        <f t="shared" ref="C235:D235" si="96">C86-C123-C151-C179-C207</f>
        <v>157657.5003</v>
      </c>
      <c r="D235" s="10">
        <f t="shared" si="96"/>
        <v>155648.6591</v>
      </c>
      <c r="E235" s="2"/>
      <c r="F235" s="79">
        <f t="shared" si="3"/>
        <v>-2008.841227</v>
      </c>
      <c r="G235" s="80">
        <f t="shared" si="4"/>
        <v>-0.01274180564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9.5" customHeight="1" outlineLevel="1">
      <c r="A236" s="2"/>
      <c r="B236" s="13" t="s">
        <v>23</v>
      </c>
      <c r="C236" s="10">
        <f t="shared" ref="C236:D236" si="97">C87-C124-C152-C180-C208</f>
        <v>104607.7239</v>
      </c>
      <c r="D236" s="10">
        <f t="shared" si="97"/>
        <v>103324.7681</v>
      </c>
      <c r="E236" s="2"/>
      <c r="F236" s="79">
        <f t="shared" si="3"/>
        <v>-1282.955736</v>
      </c>
      <c r="G236" s="80">
        <f t="shared" si="4"/>
        <v>-0.01226444557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9.5" customHeight="1" outlineLevel="1">
      <c r="A237" s="2"/>
      <c r="B237" s="13" t="s">
        <v>24</v>
      </c>
      <c r="C237" s="10">
        <f t="shared" ref="C237:D237" si="98">C88-C125-C153-C181-C209</f>
        <v>90702.14802</v>
      </c>
      <c r="D237" s="10">
        <f t="shared" si="98"/>
        <v>89456.38967</v>
      </c>
      <c r="E237" s="2"/>
      <c r="F237" s="79">
        <f t="shared" si="3"/>
        <v>-1245.758347</v>
      </c>
      <c r="G237" s="80">
        <f t="shared" si="4"/>
        <v>-0.01373460689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9.5" customHeight="1" outlineLevel="1">
      <c r="A238" s="2"/>
      <c r="B238" s="13" t="s">
        <v>25</v>
      </c>
      <c r="C238" s="10">
        <f t="shared" ref="C238:D238" si="99">C89-C126-C154-C182-C210</f>
        <v>32278.62188</v>
      </c>
      <c r="D238" s="10">
        <f t="shared" si="99"/>
        <v>31863.30758</v>
      </c>
      <c r="E238" s="2"/>
      <c r="F238" s="79">
        <f t="shared" si="3"/>
        <v>-415.3142982</v>
      </c>
      <c r="G238" s="80">
        <f t="shared" si="4"/>
        <v>-0.01286654368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9.5" customHeight="1" outlineLevel="1">
      <c r="A239" s="2"/>
      <c r="B239" s="13" t="s">
        <v>26</v>
      </c>
      <c r="C239" s="10">
        <f t="shared" ref="C239:D239" si="100">C90-C127-C155-C183-C211</f>
        <v>20558.00628</v>
      </c>
      <c r="D239" s="10">
        <f t="shared" si="100"/>
        <v>20295.90246</v>
      </c>
      <c r="E239" s="2"/>
      <c r="F239" s="79">
        <f t="shared" si="3"/>
        <v>-262.10382</v>
      </c>
      <c r="G239" s="80">
        <f t="shared" si="4"/>
        <v>-0.0127494766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9.5" customHeight="1" outlineLevel="1">
      <c r="A240" s="2"/>
      <c r="B240" s="13" t="s">
        <v>27</v>
      </c>
      <c r="C240" s="10">
        <f t="shared" ref="C240:D240" si="101">C91-C128-C156-C184-C212</f>
        <v>21917.57926</v>
      </c>
      <c r="D240" s="10">
        <f t="shared" si="101"/>
        <v>21635.58444</v>
      </c>
      <c r="E240" s="2"/>
      <c r="F240" s="79">
        <f t="shared" si="3"/>
        <v>-281.9948203</v>
      </c>
      <c r="G240" s="80">
        <f t="shared" si="4"/>
        <v>-0.01286614808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9.5" customHeight="1" outlineLevel="1">
      <c r="A241" s="2"/>
      <c r="B241" s="13" t="s">
        <v>28</v>
      </c>
      <c r="C241" s="10">
        <f t="shared" ref="C241:D241" si="102">C92-C129-C157-C185-C213</f>
        <v>1407.589239</v>
      </c>
      <c r="D241" s="10">
        <f t="shared" si="102"/>
        <v>1387.8556</v>
      </c>
      <c r="E241" s="2"/>
      <c r="F241" s="79">
        <f t="shared" si="3"/>
        <v>-19.73363945</v>
      </c>
      <c r="G241" s="80">
        <f t="shared" si="4"/>
        <v>-0.01401945887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9.5" customHeight="1" outlineLevel="1">
      <c r="A242" s="2"/>
      <c r="B242" s="6" t="s">
        <v>29</v>
      </c>
      <c r="C242" s="8">
        <f t="shared" ref="C242:D242" si="103">C243+C247</f>
        <v>1888941.581</v>
      </c>
      <c r="D242" s="8">
        <f t="shared" si="103"/>
        <v>1886105.233</v>
      </c>
      <c r="E242" s="2"/>
      <c r="F242" s="79">
        <f t="shared" si="3"/>
        <v>-2836.34844</v>
      </c>
      <c r="G242" s="80">
        <f t="shared" si="4"/>
        <v>-0.001501554345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9.5" customHeight="1" outlineLevel="1">
      <c r="A243" s="2"/>
      <c r="B243" s="6" t="s">
        <v>17</v>
      </c>
      <c r="C243" s="8">
        <f t="shared" ref="C243:D243" si="104">SUM(C244:C246)</f>
        <v>1673398.318</v>
      </c>
      <c r="D243" s="8">
        <f t="shared" si="104"/>
        <v>1673398.318</v>
      </c>
      <c r="E243" s="2"/>
      <c r="F243" s="79">
        <f t="shared" si="3"/>
        <v>-0.0000000004656612873</v>
      </c>
      <c r="G243" s="80">
        <f t="shared" si="4"/>
        <v>0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9.5" customHeight="1" outlineLevel="1">
      <c r="A244" s="2"/>
      <c r="B244" s="13" t="s">
        <v>18</v>
      </c>
      <c r="C244" s="10">
        <f t="shared" ref="C244:D244" si="105">C95-C132-C160-C188-C216</f>
        <v>875865.6708</v>
      </c>
      <c r="D244" s="10">
        <f t="shared" si="105"/>
        <v>875865.6708</v>
      </c>
      <c r="E244" s="2"/>
      <c r="F244" s="79">
        <f t="shared" si="3"/>
        <v>-0.0000000004656612873</v>
      </c>
      <c r="G244" s="80">
        <f t="shared" si="4"/>
        <v>0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9.5" customHeight="1" outlineLevel="1">
      <c r="A245" s="2"/>
      <c r="B245" s="13" t="s">
        <v>19</v>
      </c>
      <c r="C245" s="10">
        <f t="shared" ref="C245:D245" si="106">C96-C133-C161-C189-C217</f>
        <v>543736.7163</v>
      </c>
      <c r="D245" s="10">
        <f t="shared" si="106"/>
        <v>543736.7163</v>
      </c>
      <c r="E245" s="2"/>
      <c r="F245" s="79">
        <f t="shared" si="3"/>
        <v>0.0000000001164153218</v>
      </c>
      <c r="G245" s="80">
        <f t="shared" si="4"/>
        <v>0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9.5" customHeight="1" outlineLevel="1">
      <c r="A246" s="2"/>
      <c r="B246" s="13" t="s">
        <v>20</v>
      </c>
      <c r="C246" s="10">
        <f t="shared" ref="C246:D246" si="107">C97-C134-C162-C190-C218</f>
        <v>253795.9307</v>
      </c>
      <c r="D246" s="10">
        <f t="shared" si="107"/>
        <v>253795.9307</v>
      </c>
      <c r="E246" s="2"/>
      <c r="F246" s="79">
        <f t="shared" si="3"/>
        <v>0</v>
      </c>
      <c r="G246" s="80">
        <f t="shared" si="4"/>
        <v>0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9.5" customHeight="1" outlineLevel="1">
      <c r="A247" s="2"/>
      <c r="B247" s="6" t="s">
        <v>21</v>
      </c>
      <c r="C247" s="8">
        <f t="shared" ref="C247:D247" si="108">SUM(C248:C254)</f>
        <v>215543.2636</v>
      </c>
      <c r="D247" s="8">
        <f t="shared" si="108"/>
        <v>212706.9152</v>
      </c>
      <c r="E247" s="2"/>
      <c r="F247" s="79">
        <f t="shared" si="3"/>
        <v>-2836.34844</v>
      </c>
      <c r="G247" s="80">
        <f t="shared" si="4"/>
        <v>-0.01315906789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9.5" customHeight="1" outlineLevel="1">
      <c r="A248" s="2"/>
      <c r="B248" s="13" t="s">
        <v>22</v>
      </c>
      <c r="C248" s="10">
        <f t="shared" ref="C248:D248" si="109">C99-C136-C164-C192-C220</f>
        <v>104110.1882</v>
      </c>
      <c r="D248" s="10">
        <f t="shared" si="109"/>
        <v>102748.0672</v>
      </c>
      <c r="E248" s="2"/>
      <c r="F248" s="79">
        <f t="shared" si="3"/>
        <v>-1362.121015</v>
      </c>
      <c r="G248" s="80">
        <f t="shared" si="4"/>
        <v>-0.0130834555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9.5" customHeight="1" outlineLevel="1">
      <c r="A249" s="2"/>
      <c r="B249" s="13" t="s">
        <v>23</v>
      </c>
      <c r="C249" s="10">
        <f t="shared" ref="C249:D249" si="110">C100-C137-C165-C193-C221</f>
        <v>21495.56629</v>
      </c>
      <c r="D249" s="10">
        <f t="shared" si="110"/>
        <v>21205.73541</v>
      </c>
      <c r="E249" s="2"/>
      <c r="F249" s="79">
        <f t="shared" si="3"/>
        <v>-289.8308788</v>
      </c>
      <c r="G249" s="80">
        <f t="shared" si="4"/>
        <v>-0.0134832865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9.5" customHeight="1" outlineLevel="1">
      <c r="A250" s="2"/>
      <c r="B250" s="13" t="s">
        <v>24</v>
      </c>
      <c r="C250" s="10">
        <f t="shared" ref="C250:D250" si="111">C101-C138-C166-C194-C222</f>
        <v>27667.41781</v>
      </c>
      <c r="D250" s="10">
        <f t="shared" si="111"/>
        <v>27287.54238</v>
      </c>
      <c r="E250" s="2"/>
      <c r="F250" s="79">
        <f t="shared" si="3"/>
        <v>-379.8754367</v>
      </c>
      <c r="G250" s="80">
        <f t="shared" si="4"/>
        <v>-0.0137300647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9.5" customHeight="1" outlineLevel="1">
      <c r="A251" s="2"/>
      <c r="B251" s="13" t="s">
        <v>25</v>
      </c>
      <c r="C251" s="10">
        <f t="shared" ref="C251:D251" si="112">C102-C139-C167-C195-C223</f>
        <v>14031.56402</v>
      </c>
      <c r="D251" s="10">
        <f t="shared" si="112"/>
        <v>13841.88672</v>
      </c>
      <c r="E251" s="2"/>
      <c r="F251" s="79">
        <f t="shared" si="3"/>
        <v>-189.6772973</v>
      </c>
      <c r="G251" s="80">
        <f t="shared" si="4"/>
        <v>-0.01351790129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9.5" customHeight="1" outlineLevel="1">
      <c r="A252" s="2"/>
      <c r="B252" s="13" t="s">
        <v>26</v>
      </c>
      <c r="C252" s="10">
        <f t="shared" ref="C252:D252" si="113">C103-C140-C168-C196-C224</f>
        <v>26799.92507</v>
      </c>
      <c r="D252" s="10">
        <f t="shared" si="113"/>
        <v>26464.21136</v>
      </c>
      <c r="E252" s="2"/>
      <c r="F252" s="79">
        <f t="shared" si="3"/>
        <v>-335.7137167</v>
      </c>
      <c r="G252" s="80">
        <f t="shared" si="4"/>
        <v>-0.01252666624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9.5" customHeight="1" outlineLevel="1">
      <c r="A253" s="2"/>
      <c r="B253" s="13" t="s">
        <v>27</v>
      </c>
      <c r="C253" s="10">
        <f t="shared" ref="C253:D253" si="114">C104-C141-C169-C197-C225</f>
        <v>17864.59357</v>
      </c>
      <c r="D253" s="10">
        <f t="shared" si="114"/>
        <v>17633.91661</v>
      </c>
      <c r="E253" s="2"/>
      <c r="F253" s="79">
        <f t="shared" si="3"/>
        <v>-230.6769564</v>
      </c>
      <c r="G253" s="80">
        <f t="shared" si="4"/>
        <v>-0.01291252194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9.5" customHeight="1" outlineLevel="1">
      <c r="A254" s="2"/>
      <c r="B254" s="13" t="s">
        <v>28</v>
      </c>
      <c r="C254" s="10">
        <f t="shared" ref="C254:D254" si="115">C105-C142-C170-C198-C226</f>
        <v>3574.008656</v>
      </c>
      <c r="D254" s="10">
        <f t="shared" si="115"/>
        <v>3525.555516</v>
      </c>
      <c r="E254" s="2"/>
      <c r="F254" s="79">
        <f t="shared" si="3"/>
        <v>-48.45313951</v>
      </c>
      <c r="G254" s="80">
        <f t="shared" si="4"/>
        <v>-0.01355708511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9.5" customHeight="1" outlineLevel="1">
      <c r="A255" s="2"/>
      <c r="B255" s="6" t="s">
        <v>30</v>
      </c>
      <c r="C255" s="8">
        <f t="shared" ref="C255:D255" si="116">C114+C112+C110+C108-C143-C171-C199-C227</f>
        <v>15304.79433</v>
      </c>
      <c r="D255" s="8">
        <f t="shared" si="116"/>
        <v>15304.79433</v>
      </c>
      <c r="E255" s="2"/>
      <c r="F255" s="79">
        <f t="shared" si="3"/>
        <v>0</v>
      </c>
      <c r="G255" s="80">
        <f t="shared" si="4"/>
        <v>0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9.5" customHeight="1">
      <c r="A256" s="2"/>
      <c r="B256" s="7" t="s">
        <v>43</v>
      </c>
      <c r="C256" s="8">
        <f t="shared" ref="C256:D256" si="117">C257</f>
        <v>20811.46126</v>
      </c>
      <c r="D256" s="8">
        <f t="shared" si="117"/>
        <v>20811.46126</v>
      </c>
      <c r="E256" s="2"/>
      <c r="F256" s="79">
        <f t="shared" si="3"/>
        <v>0</v>
      </c>
      <c r="G256" s="80">
        <f t="shared" si="4"/>
        <v>0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9.5" customHeight="1" outlineLevel="1">
      <c r="A257" s="2"/>
      <c r="B257" s="6" t="s">
        <v>30</v>
      </c>
      <c r="C257" s="56">
        <f>SUM('ОПУ БС'!E257:I257)</f>
        <v>20811.46126</v>
      </c>
      <c r="D257" s="56">
        <f>'1. ОПУ НС'!HB257+'1. ОПУ НС'!HO257+'1. ОПУ НС'!IB257+'1. ОПУ НС'!IO257+'1. ОПУ НС'!JB257</f>
        <v>20811.46126</v>
      </c>
      <c r="E257" s="2"/>
      <c r="F257" s="79">
        <f t="shared" si="3"/>
        <v>0</v>
      </c>
      <c r="G257" s="80">
        <f t="shared" si="4"/>
        <v>0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9.5" customHeight="1">
      <c r="A258" s="2"/>
      <c r="B258" s="7" t="s">
        <v>44</v>
      </c>
      <c r="C258" s="8">
        <f t="shared" ref="C258:D258" si="118">C259+C272+C285</f>
        <v>4563435.961</v>
      </c>
      <c r="D258" s="8">
        <f t="shared" si="118"/>
        <v>4554335.615</v>
      </c>
      <c r="E258" s="2"/>
      <c r="F258" s="79">
        <f t="shared" si="3"/>
        <v>-9100.345489</v>
      </c>
      <c r="G258" s="80">
        <f t="shared" si="4"/>
        <v>-0.00199418718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9.5" customHeight="1" outlineLevel="1">
      <c r="A259" s="2"/>
      <c r="B259" s="6" t="s">
        <v>16</v>
      </c>
      <c r="C259" s="8">
        <f t="shared" ref="C259:D259" si="119">C260+C264</f>
        <v>2680001.046</v>
      </c>
      <c r="D259" s="8">
        <f t="shared" si="119"/>
        <v>2673737.049</v>
      </c>
      <c r="E259" s="2"/>
      <c r="F259" s="79">
        <f t="shared" si="3"/>
        <v>-6263.997049</v>
      </c>
      <c r="G259" s="80">
        <f t="shared" si="4"/>
        <v>-0.002337311419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9.5" customHeight="1" outlineLevel="1">
      <c r="A260" s="2"/>
      <c r="B260" s="6" t="s">
        <v>17</v>
      </c>
      <c r="C260" s="8">
        <f t="shared" ref="C260:D260" si="120">SUM(C261:C263)</f>
        <v>2250871.877</v>
      </c>
      <c r="D260" s="8">
        <f t="shared" si="120"/>
        <v>2250124.582</v>
      </c>
      <c r="E260" s="2"/>
      <c r="F260" s="79">
        <f t="shared" si="3"/>
        <v>-747.2951615</v>
      </c>
      <c r="G260" s="80">
        <f t="shared" si="4"/>
        <v>-0.0003320025316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9.5" customHeight="1" outlineLevel="1">
      <c r="A261" s="2"/>
      <c r="B261" s="13" t="s">
        <v>18</v>
      </c>
      <c r="C261" s="10">
        <f t="shared" ref="C261:D261" si="121">C231</f>
        <v>1194325.263</v>
      </c>
      <c r="D261" s="10">
        <f t="shared" si="121"/>
        <v>1193930.091</v>
      </c>
      <c r="E261" s="2"/>
      <c r="F261" s="79">
        <f t="shared" si="3"/>
        <v>-395.1722539</v>
      </c>
      <c r="G261" s="80">
        <f t="shared" si="4"/>
        <v>-0.0003308749017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9.5" customHeight="1" outlineLevel="1">
      <c r="A262" s="2"/>
      <c r="B262" s="13" t="s">
        <v>19</v>
      </c>
      <c r="C262" s="10">
        <f t="shared" ref="C262:D262" si="122">C232</f>
        <v>817790.7726</v>
      </c>
      <c r="D262" s="10">
        <f t="shared" si="122"/>
        <v>817518.226</v>
      </c>
      <c r="E262" s="2"/>
      <c r="F262" s="79">
        <f t="shared" si="3"/>
        <v>-272.5465713</v>
      </c>
      <c r="G262" s="80">
        <f t="shared" si="4"/>
        <v>-0.0003332717615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9.5" customHeight="1" outlineLevel="1">
      <c r="A263" s="2"/>
      <c r="B263" s="13" t="s">
        <v>20</v>
      </c>
      <c r="C263" s="10">
        <f t="shared" ref="C263:D263" si="123">C233</f>
        <v>238755.8418</v>
      </c>
      <c r="D263" s="10">
        <f t="shared" si="123"/>
        <v>238676.2655</v>
      </c>
      <c r="E263" s="2"/>
      <c r="F263" s="79">
        <f t="shared" si="3"/>
        <v>-79.57633621</v>
      </c>
      <c r="G263" s="80">
        <f t="shared" si="4"/>
        <v>-0.0003332958709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9.5" customHeight="1" outlineLevel="1">
      <c r="A264" s="2"/>
      <c r="B264" s="6" t="s">
        <v>21</v>
      </c>
      <c r="C264" s="8">
        <f t="shared" ref="C264:D264" si="124">SUM(C265:C271)</f>
        <v>429129.1689</v>
      </c>
      <c r="D264" s="8">
        <f t="shared" si="124"/>
        <v>423612.467</v>
      </c>
      <c r="E264" s="2"/>
      <c r="F264" s="79">
        <f t="shared" si="3"/>
        <v>-5516.701887</v>
      </c>
      <c r="G264" s="80">
        <f t="shared" si="4"/>
        <v>-0.01285557424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9.5" customHeight="1" outlineLevel="1">
      <c r="A265" s="2"/>
      <c r="B265" s="13" t="s">
        <v>22</v>
      </c>
      <c r="C265" s="10">
        <f t="shared" ref="C265:D265" si="125">C235</f>
        <v>157657.5003</v>
      </c>
      <c r="D265" s="10">
        <f t="shared" si="125"/>
        <v>155648.6591</v>
      </c>
      <c r="E265" s="2"/>
      <c r="F265" s="79">
        <f t="shared" si="3"/>
        <v>-2008.841227</v>
      </c>
      <c r="G265" s="80">
        <f t="shared" si="4"/>
        <v>-0.01274180564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9.5" customHeight="1" outlineLevel="1">
      <c r="A266" s="2"/>
      <c r="B266" s="13" t="s">
        <v>23</v>
      </c>
      <c r="C266" s="10">
        <f t="shared" ref="C266:D266" si="126">C236</f>
        <v>104607.7239</v>
      </c>
      <c r="D266" s="10">
        <f t="shared" si="126"/>
        <v>103324.7681</v>
      </c>
      <c r="E266" s="2"/>
      <c r="F266" s="79">
        <f t="shared" si="3"/>
        <v>-1282.955736</v>
      </c>
      <c r="G266" s="80">
        <f t="shared" si="4"/>
        <v>-0.01226444557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9.5" customHeight="1" outlineLevel="1">
      <c r="A267" s="2"/>
      <c r="B267" s="13" t="s">
        <v>24</v>
      </c>
      <c r="C267" s="10">
        <f t="shared" ref="C267:D267" si="127">C237</f>
        <v>90702.14802</v>
      </c>
      <c r="D267" s="10">
        <f t="shared" si="127"/>
        <v>89456.38967</v>
      </c>
      <c r="E267" s="2"/>
      <c r="F267" s="79">
        <f t="shared" si="3"/>
        <v>-1245.758347</v>
      </c>
      <c r="G267" s="80">
        <f t="shared" si="4"/>
        <v>-0.01373460689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9.5" customHeight="1" outlineLevel="1">
      <c r="A268" s="2"/>
      <c r="B268" s="13" t="s">
        <v>25</v>
      </c>
      <c r="C268" s="10">
        <f t="shared" ref="C268:D268" si="128">C238</f>
        <v>32278.62188</v>
      </c>
      <c r="D268" s="10">
        <f t="shared" si="128"/>
        <v>31863.30758</v>
      </c>
      <c r="E268" s="2"/>
      <c r="F268" s="79">
        <f t="shared" si="3"/>
        <v>-415.3142982</v>
      </c>
      <c r="G268" s="80">
        <f t="shared" si="4"/>
        <v>-0.01286654368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9.5" customHeight="1" outlineLevel="1">
      <c r="A269" s="2"/>
      <c r="B269" s="13" t="s">
        <v>26</v>
      </c>
      <c r="C269" s="10">
        <f t="shared" ref="C269:D269" si="129">C239</f>
        <v>20558.00628</v>
      </c>
      <c r="D269" s="10">
        <f t="shared" si="129"/>
        <v>20295.90246</v>
      </c>
      <c r="E269" s="2"/>
      <c r="F269" s="79">
        <f t="shared" si="3"/>
        <v>-262.10382</v>
      </c>
      <c r="G269" s="80">
        <f t="shared" si="4"/>
        <v>-0.0127494766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9.5" customHeight="1" outlineLevel="1">
      <c r="A270" s="2"/>
      <c r="B270" s="13" t="s">
        <v>27</v>
      </c>
      <c r="C270" s="10">
        <f t="shared" ref="C270:D270" si="130">C240</f>
        <v>21917.57926</v>
      </c>
      <c r="D270" s="10">
        <f t="shared" si="130"/>
        <v>21635.58444</v>
      </c>
      <c r="E270" s="2"/>
      <c r="F270" s="79">
        <f t="shared" si="3"/>
        <v>-281.9948203</v>
      </c>
      <c r="G270" s="80">
        <f t="shared" si="4"/>
        <v>-0.01286614808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9.5" customHeight="1" outlineLevel="1">
      <c r="A271" s="2"/>
      <c r="B271" s="13" t="s">
        <v>28</v>
      </c>
      <c r="C271" s="10">
        <f t="shared" ref="C271:D271" si="131">C241</f>
        <v>1407.589239</v>
      </c>
      <c r="D271" s="10">
        <f t="shared" si="131"/>
        <v>1387.8556</v>
      </c>
      <c r="E271" s="2"/>
      <c r="F271" s="79">
        <f t="shared" si="3"/>
        <v>-19.73363945</v>
      </c>
      <c r="G271" s="80">
        <f t="shared" si="4"/>
        <v>-0.01401945887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9.5" customHeight="1" outlineLevel="1">
      <c r="A272" s="2"/>
      <c r="B272" s="6" t="s">
        <v>29</v>
      </c>
      <c r="C272" s="8">
        <f t="shared" ref="C272:D272" si="132">C273+C277</f>
        <v>1888941.581</v>
      </c>
      <c r="D272" s="8">
        <f t="shared" si="132"/>
        <v>1886105.233</v>
      </c>
      <c r="E272" s="2"/>
      <c r="F272" s="79">
        <f t="shared" si="3"/>
        <v>-2836.34844</v>
      </c>
      <c r="G272" s="80">
        <f t="shared" si="4"/>
        <v>-0.001501554345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9.5" customHeight="1" outlineLevel="1">
      <c r="A273" s="2"/>
      <c r="B273" s="6" t="s">
        <v>17</v>
      </c>
      <c r="C273" s="8">
        <f t="shared" ref="C273:D273" si="133">SUM(C274:C276)</f>
        <v>1673398.318</v>
      </c>
      <c r="D273" s="8">
        <f t="shared" si="133"/>
        <v>1673398.318</v>
      </c>
      <c r="E273" s="2"/>
      <c r="F273" s="79">
        <f t="shared" si="3"/>
        <v>-0.0000000004656612873</v>
      </c>
      <c r="G273" s="80">
        <f t="shared" si="4"/>
        <v>0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9.5" customHeight="1" outlineLevel="1">
      <c r="A274" s="2"/>
      <c r="B274" s="13" t="s">
        <v>18</v>
      </c>
      <c r="C274" s="10">
        <f t="shared" ref="C274:D274" si="134">C244</f>
        <v>875865.6708</v>
      </c>
      <c r="D274" s="10">
        <f t="shared" si="134"/>
        <v>875865.6708</v>
      </c>
      <c r="E274" s="2"/>
      <c r="F274" s="79">
        <f t="shared" si="3"/>
        <v>-0.0000000004656612873</v>
      </c>
      <c r="G274" s="80">
        <f t="shared" si="4"/>
        <v>0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9.5" customHeight="1" outlineLevel="1">
      <c r="A275" s="2"/>
      <c r="B275" s="13" t="s">
        <v>19</v>
      </c>
      <c r="C275" s="10">
        <f t="shared" ref="C275:D275" si="135">C245</f>
        <v>543736.7163</v>
      </c>
      <c r="D275" s="10">
        <f t="shared" si="135"/>
        <v>543736.7163</v>
      </c>
      <c r="E275" s="2"/>
      <c r="F275" s="79">
        <f t="shared" si="3"/>
        <v>0.0000000001164153218</v>
      </c>
      <c r="G275" s="80">
        <f t="shared" si="4"/>
        <v>0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9.5" customHeight="1" outlineLevel="1">
      <c r="A276" s="2"/>
      <c r="B276" s="13" t="s">
        <v>20</v>
      </c>
      <c r="C276" s="10">
        <f t="shared" ref="C276:D276" si="136">C246</f>
        <v>253795.9307</v>
      </c>
      <c r="D276" s="10">
        <f t="shared" si="136"/>
        <v>253795.9307</v>
      </c>
      <c r="E276" s="2"/>
      <c r="F276" s="79">
        <f t="shared" si="3"/>
        <v>0</v>
      </c>
      <c r="G276" s="80">
        <f t="shared" si="4"/>
        <v>0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9.5" customHeight="1" outlineLevel="1">
      <c r="A277" s="2"/>
      <c r="B277" s="6" t="s">
        <v>21</v>
      </c>
      <c r="C277" s="8">
        <f t="shared" ref="C277:D277" si="137">SUM(C278:C284)</f>
        <v>215543.2636</v>
      </c>
      <c r="D277" s="8">
        <f t="shared" si="137"/>
        <v>212706.9152</v>
      </c>
      <c r="E277" s="2"/>
      <c r="F277" s="79">
        <f t="shared" si="3"/>
        <v>-2836.34844</v>
      </c>
      <c r="G277" s="80">
        <f t="shared" si="4"/>
        <v>-0.01315906789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9.5" customHeight="1" outlineLevel="1">
      <c r="A278" s="2"/>
      <c r="B278" s="13" t="s">
        <v>22</v>
      </c>
      <c r="C278" s="10">
        <f t="shared" ref="C278:D278" si="138">C248</f>
        <v>104110.1882</v>
      </c>
      <c r="D278" s="10">
        <f t="shared" si="138"/>
        <v>102748.0672</v>
      </c>
      <c r="E278" s="2"/>
      <c r="F278" s="79">
        <f t="shared" si="3"/>
        <v>-1362.121015</v>
      </c>
      <c r="G278" s="80">
        <f t="shared" si="4"/>
        <v>-0.0130834555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9.5" customHeight="1" outlineLevel="1">
      <c r="A279" s="2"/>
      <c r="B279" s="13" t="s">
        <v>23</v>
      </c>
      <c r="C279" s="10">
        <f t="shared" ref="C279:D279" si="139">C249</f>
        <v>21495.56629</v>
      </c>
      <c r="D279" s="10">
        <f t="shared" si="139"/>
        <v>21205.73541</v>
      </c>
      <c r="E279" s="2"/>
      <c r="F279" s="79">
        <f t="shared" si="3"/>
        <v>-289.8308788</v>
      </c>
      <c r="G279" s="80">
        <f t="shared" si="4"/>
        <v>-0.0134832865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9.5" customHeight="1" outlineLevel="1">
      <c r="A280" s="2"/>
      <c r="B280" s="13" t="s">
        <v>24</v>
      </c>
      <c r="C280" s="10">
        <f t="shared" ref="C280:D280" si="140">C250</f>
        <v>27667.41781</v>
      </c>
      <c r="D280" s="10">
        <f t="shared" si="140"/>
        <v>27287.54238</v>
      </c>
      <c r="E280" s="2"/>
      <c r="F280" s="79">
        <f t="shared" si="3"/>
        <v>-379.8754367</v>
      </c>
      <c r="G280" s="80">
        <f t="shared" si="4"/>
        <v>-0.0137300647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9.5" customHeight="1" outlineLevel="1">
      <c r="A281" s="2"/>
      <c r="B281" s="13" t="s">
        <v>25</v>
      </c>
      <c r="C281" s="10">
        <f t="shared" ref="C281:D281" si="141">C251</f>
        <v>14031.56402</v>
      </c>
      <c r="D281" s="10">
        <f t="shared" si="141"/>
        <v>13841.88672</v>
      </c>
      <c r="E281" s="2"/>
      <c r="F281" s="79">
        <f t="shared" si="3"/>
        <v>-189.6772973</v>
      </c>
      <c r="G281" s="80">
        <f t="shared" si="4"/>
        <v>-0.01351790129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9.5" customHeight="1" outlineLevel="1">
      <c r="A282" s="2"/>
      <c r="B282" s="13" t="s">
        <v>26</v>
      </c>
      <c r="C282" s="10">
        <f t="shared" ref="C282:D282" si="142">C252</f>
        <v>26799.92507</v>
      </c>
      <c r="D282" s="10">
        <f t="shared" si="142"/>
        <v>26464.21136</v>
      </c>
      <c r="E282" s="2"/>
      <c r="F282" s="79">
        <f t="shared" si="3"/>
        <v>-335.7137167</v>
      </c>
      <c r="G282" s="80">
        <f t="shared" si="4"/>
        <v>-0.01252666624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9.5" customHeight="1" outlineLevel="1">
      <c r="A283" s="2"/>
      <c r="B283" s="13" t="s">
        <v>27</v>
      </c>
      <c r="C283" s="10">
        <f t="shared" ref="C283:D283" si="143">C253</f>
        <v>17864.59357</v>
      </c>
      <c r="D283" s="10">
        <f t="shared" si="143"/>
        <v>17633.91661</v>
      </c>
      <c r="E283" s="2"/>
      <c r="F283" s="79">
        <f t="shared" si="3"/>
        <v>-230.6769564</v>
      </c>
      <c r="G283" s="80">
        <f t="shared" si="4"/>
        <v>-0.01291252194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9.5" customHeight="1" outlineLevel="1">
      <c r="A284" s="2"/>
      <c r="B284" s="13" t="s">
        <v>28</v>
      </c>
      <c r="C284" s="10">
        <f t="shared" ref="C284:D284" si="144">C254</f>
        <v>3574.008656</v>
      </c>
      <c r="D284" s="10">
        <f t="shared" si="144"/>
        <v>3525.555516</v>
      </c>
      <c r="E284" s="2"/>
      <c r="F284" s="79">
        <f t="shared" si="3"/>
        <v>-48.45313951</v>
      </c>
      <c r="G284" s="80">
        <f t="shared" si="4"/>
        <v>-0.01355708511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9.5" customHeight="1" outlineLevel="1">
      <c r="A285" s="2"/>
      <c r="B285" s="6" t="s">
        <v>30</v>
      </c>
      <c r="C285" s="8">
        <f t="shared" ref="C285:D285" si="145">C255-C257</f>
        <v>-5506.666927</v>
      </c>
      <c r="D285" s="8">
        <f t="shared" si="145"/>
        <v>-5506.666927</v>
      </c>
      <c r="E285" s="2"/>
      <c r="F285" s="79">
        <f t="shared" si="3"/>
        <v>0</v>
      </c>
      <c r="G285" s="80">
        <f t="shared" si="4"/>
        <v>0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9.5" customHeight="1">
      <c r="A286" s="2"/>
      <c r="B286" s="7" t="s">
        <v>45</v>
      </c>
      <c r="C286" s="8">
        <f t="shared" ref="C286:D286" si="146">C287+C289+C290</f>
        <v>7354.583743</v>
      </c>
      <c r="D286" s="8">
        <f t="shared" si="146"/>
        <v>7354.583743</v>
      </c>
      <c r="E286" s="2"/>
      <c r="F286" s="79">
        <f t="shared" si="3"/>
        <v>0</v>
      </c>
      <c r="G286" s="80">
        <f t="shared" si="4"/>
        <v>0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9.5" customHeight="1" outlineLevel="1">
      <c r="A287" s="2"/>
      <c r="B287" s="9" t="s">
        <v>46</v>
      </c>
      <c r="C287" s="10">
        <f t="shared" ref="C287:D287" si="147">C288</f>
        <v>5000</v>
      </c>
      <c r="D287" s="10">
        <f t="shared" si="147"/>
        <v>5000</v>
      </c>
      <c r="E287" s="2"/>
      <c r="F287" s="79">
        <f t="shared" si="3"/>
        <v>0</v>
      </c>
      <c r="G287" s="80">
        <f t="shared" si="4"/>
        <v>0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9.5" customHeight="1" outlineLevel="2">
      <c r="A288" s="2"/>
      <c r="B288" s="6" t="s">
        <v>30</v>
      </c>
      <c r="C288" s="56">
        <f>SUM('ОПУ БС'!E288:I288)</f>
        <v>5000</v>
      </c>
      <c r="D288" s="56">
        <f>'1. ОПУ НС'!HB288+'1. ОПУ НС'!HO288+'1. ОПУ НС'!IB288+'1. ОПУ НС'!IO288+'1. ОПУ НС'!JB288</f>
        <v>5000</v>
      </c>
      <c r="E288" s="2"/>
      <c r="F288" s="79">
        <f t="shared" si="3"/>
        <v>0</v>
      </c>
      <c r="G288" s="80">
        <f t="shared" si="4"/>
        <v>0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9.5" customHeight="1" outlineLevel="1">
      <c r="A289" s="2"/>
      <c r="B289" s="9" t="s">
        <v>47</v>
      </c>
      <c r="C289" s="56">
        <f>SUM('ОПУ БС'!E289:I289)</f>
        <v>0</v>
      </c>
      <c r="D289" s="56">
        <f>'1. ОПУ НС'!HB289+'1. ОПУ НС'!HO289+'1. ОПУ НС'!IB289+'1. ОПУ НС'!IO289+'1. ОПУ НС'!JB289</f>
        <v>0</v>
      </c>
      <c r="E289" s="2"/>
      <c r="F289" s="79">
        <f t="shared" si="3"/>
        <v>0</v>
      </c>
      <c r="G289" s="80" t="str">
        <f t="shared" si="4"/>
        <v>0%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9.5" customHeight="1" outlineLevel="1">
      <c r="A290" s="2"/>
      <c r="B290" s="9" t="s">
        <v>48</v>
      </c>
      <c r="C290" s="10">
        <f t="shared" ref="C290:D290" si="148">C291</f>
        <v>2354.583743</v>
      </c>
      <c r="D290" s="10">
        <f t="shared" si="148"/>
        <v>2354.583743</v>
      </c>
      <c r="E290" s="2"/>
      <c r="F290" s="79">
        <f t="shared" si="3"/>
        <v>0</v>
      </c>
      <c r="G290" s="80">
        <f t="shared" si="4"/>
        <v>0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9.5" customHeight="1" outlineLevel="1">
      <c r="A291" s="2"/>
      <c r="B291" s="6" t="s">
        <v>30</v>
      </c>
      <c r="C291" s="56">
        <f>SUM('ОПУ БС'!E291:I291)</f>
        <v>2354.583743</v>
      </c>
      <c r="D291" s="56">
        <f>'1. ОПУ НС'!HB291+'1. ОПУ НС'!HO291+'1. ОПУ НС'!IB291+'1. ОПУ НС'!IO291+'1. ОПУ НС'!JB291</f>
        <v>2354.583743</v>
      </c>
      <c r="E291" s="2"/>
      <c r="F291" s="79">
        <f t="shared" si="3"/>
        <v>0</v>
      </c>
      <c r="G291" s="80">
        <f t="shared" si="4"/>
        <v>0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9.5" customHeight="1">
      <c r="A292" s="2"/>
      <c r="B292" s="7" t="s">
        <v>49</v>
      </c>
      <c r="C292" s="8">
        <f t="shared" ref="C292:D292" si="149">C293+C295+C297</f>
        <v>39761.87561</v>
      </c>
      <c r="D292" s="8">
        <f t="shared" si="149"/>
        <v>536468.3169</v>
      </c>
      <c r="E292" s="2"/>
      <c r="F292" s="79">
        <f t="shared" si="3"/>
        <v>496706.4413</v>
      </c>
      <c r="G292" s="80">
        <f t="shared" si="4"/>
        <v>12.49202744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9.5" customHeight="1" outlineLevel="1">
      <c r="A293" s="2"/>
      <c r="B293" s="9" t="s">
        <v>50</v>
      </c>
      <c r="C293" s="10">
        <f t="shared" ref="C293:D293" si="150">C294</f>
        <v>28780</v>
      </c>
      <c r="D293" s="10">
        <f t="shared" si="150"/>
        <v>28780</v>
      </c>
      <c r="E293" s="2"/>
      <c r="F293" s="79">
        <f t="shared" si="3"/>
        <v>0</v>
      </c>
      <c r="G293" s="80">
        <f t="shared" si="4"/>
        <v>0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9.5" customHeight="1" outlineLevel="2">
      <c r="A294" s="2"/>
      <c r="B294" s="6" t="s">
        <v>30</v>
      </c>
      <c r="C294" s="56">
        <f>SUM('ОПУ БС'!E294:I294)</f>
        <v>28780</v>
      </c>
      <c r="D294" s="56">
        <f>'1. ОПУ НС'!HB294+'1. ОПУ НС'!HO294+'1. ОПУ НС'!IB294+'1. ОПУ НС'!IO294+'1. ОПУ НС'!JB294</f>
        <v>28780</v>
      </c>
      <c r="E294" s="2"/>
      <c r="F294" s="79">
        <f t="shared" si="3"/>
        <v>0</v>
      </c>
      <c r="G294" s="80">
        <f t="shared" si="4"/>
        <v>0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9.5" customHeight="1" outlineLevel="1">
      <c r="A295" s="2"/>
      <c r="B295" s="9" t="s">
        <v>51</v>
      </c>
      <c r="C295" s="10">
        <f t="shared" ref="C295:D295" si="151">C296</f>
        <v>3531.875615</v>
      </c>
      <c r="D295" s="10">
        <f t="shared" si="151"/>
        <v>3531.875615</v>
      </c>
      <c r="E295" s="2"/>
      <c r="F295" s="79">
        <f t="shared" si="3"/>
        <v>0</v>
      </c>
      <c r="G295" s="80">
        <f t="shared" si="4"/>
        <v>0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9.5" customHeight="1" outlineLevel="2">
      <c r="A296" s="2"/>
      <c r="B296" s="6" t="s">
        <v>30</v>
      </c>
      <c r="C296" s="56">
        <f>SUM('ОПУ БС'!E296:I296)</f>
        <v>3531.875615</v>
      </c>
      <c r="D296" s="56">
        <f>'1. ОПУ НС'!HB296+'1. ОПУ НС'!HO296+'1. ОПУ НС'!IB296+'1. ОПУ НС'!IO296+'1. ОПУ НС'!JB296</f>
        <v>3531.875615</v>
      </c>
      <c r="E296" s="2"/>
      <c r="F296" s="79">
        <f t="shared" si="3"/>
        <v>0</v>
      </c>
      <c r="G296" s="80">
        <f t="shared" si="4"/>
        <v>0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9.5" customHeight="1" outlineLevel="1">
      <c r="A297" s="2"/>
      <c r="B297" s="9" t="s">
        <v>52</v>
      </c>
      <c r="C297" s="10">
        <f t="shared" ref="C297:D297" si="152">C298</f>
        <v>7450</v>
      </c>
      <c r="D297" s="10">
        <f t="shared" si="152"/>
        <v>504156.4413</v>
      </c>
      <c r="E297" s="2"/>
      <c r="F297" s="79">
        <f t="shared" si="3"/>
        <v>496706.4413</v>
      </c>
      <c r="G297" s="80">
        <f t="shared" si="4"/>
        <v>66.67200555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9.5" customHeight="1" outlineLevel="1">
      <c r="A298" s="2"/>
      <c r="B298" s="6" t="s">
        <v>30</v>
      </c>
      <c r="C298" s="56">
        <f>SUM('ОПУ БС'!E298:I298)</f>
        <v>7450</v>
      </c>
      <c r="D298" s="56">
        <f>'1. ОПУ НС'!HB298+'1. ОПУ НС'!HO298+'1. ОПУ НС'!IB298+'1. ОПУ НС'!IO298+'1. ОПУ НС'!JB298</f>
        <v>504156.4413</v>
      </c>
      <c r="E298" s="2"/>
      <c r="F298" s="79">
        <f t="shared" si="3"/>
        <v>496706.4413</v>
      </c>
      <c r="G298" s="80">
        <f t="shared" si="4"/>
        <v>66.67200555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9.5" customHeight="1">
      <c r="A299" s="2"/>
      <c r="B299" s="7" t="s">
        <v>53</v>
      </c>
      <c r="C299" s="8">
        <f t="shared" ref="C299:D299" si="153">C300+C313+C326</f>
        <v>4531028.669</v>
      </c>
      <c r="D299" s="8">
        <f t="shared" si="153"/>
        <v>4025221.882</v>
      </c>
      <c r="E299" s="2"/>
      <c r="F299" s="79">
        <f t="shared" si="3"/>
        <v>-505806.7868</v>
      </c>
      <c r="G299" s="80">
        <f t="shared" si="4"/>
        <v>-0.1116317781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9.5" customHeight="1" outlineLevel="1">
      <c r="A300" s="2"/>
      <c r="B300" s="6" t="s">
        <v>16</v>
      </c>
      <c r="C300" s="8">
        <f t="shared" ref="C300:D300" si="154">C301+C305</f>
        <v>2680001.046</v>
      </c>
      <c r="D300" s="8">
        <f t="shared" si="154"/>
        <v>2673737.049</v>
      </c>
      <c r="E300" s="2"/>
      <c r="F300" s="79">
        <f t="shared" si="3"/>
        <v>-6263.997049</v>
      </c>
      <c r="G300" s="80">
        <f t="shared" si="4"/>
        <v>-0.002337311419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9.5" customHeight="1" outlineLevel="1">
      <c r="A301" s="2"/>
      <c r="B301" s="6" t="s">
        <v>17</v>
      </c>
      <c r="C301" s="8">
        <f t="shared" ref="C301:D301" si="155">SUM(C302:C304)</f>
        <v>2250871.877</v>
      </c>
      <c r="D301" s="8">
        <f t="shared" si="155"/>
        <v>2250124.582</v>
      </c>
      <c r="E301" s="2"/>
      <c r="F301" s="79">
        <f t="shared" si="3"/>
        <v>-747.2951615</v>
      </c>
      <c r="G301" s="80">
        <f t="shared" si="4"/>
        <v>-0.0003320025316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9.5" customHeight="1" outlineLevel="1">
      <c r="A302" s="2"/>
      <c r="B302" s="13" t="s">
        <v>18</v>
      </c>
      <c r="C302" s="10">
        <f t="shared" ref="C302:D302" si="156">C261</f>
        <v>1194325.263</v>
      </c>
      <c r="D302" s="10">
        <f t="shared" si="156"/>
        <v>1193930.091</v>
      </c>
      <c r="E302" s="2"/>
      <c r="F302" s="79">
        <f t="shared" si="3"/>
        <v>-395.1722539</v>
      </c>
      <c r="G302" s="80">
        <f t="shared" si="4"/>
        <v>-0.0003308749017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9.5" customHeight="1" outlineLevel="1">
      <c r="A303" s="2"/>
      <c r="B303" s="13" t="s">
        <v>19</v>
      </c>
      <c r="C303" s="10">
        <f t="shared" ref="C303:D303" si="157">C262</f>
        <v>817790.7726</v>
      </c>
      <c r="D303" s="10">
        <f t="shared" si="157"/>
        <v>817518.226</v>
      </c>
      <c r="E303" s="2"/>
      <c r="F303" s="79">
        <f t="shared" si="3"/>
        <v>-272.5465713</v>
      </c>
      <c r="G303" s="80">
        <f t="shared" si="4"/>
        <v>-0.0003332717615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9.5" customHeight="1" outlineLevel="1">
      <c r="A304" s="2"/>
      <c r="B304" s="13" t="s">
        <v>20</v>
      </c>
      <c r="C304" s="10">
        <f t="shared" ref="C304:D304" si="158">C263</f>
        <v>238755.8418</v>
      </c>
      <c r="D304" s="10">
        <f t="shared" si="158"/>
        <v>238676.2655</v>
      </c>
      <c r="E304" s="2"/>
      <c r="F304" s="79">
        <f t="shared" si="3"/>
        <v>-79.57633621</v>
      </c>
      <c r="G304" s="80">
        <f t="shared" si="4"/>
        <v>-0.0003332958709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9.5" customHeight="1" outlineLevel="1">
      <c r="A305" s="2"/>
      <c r="B305" s="6" t="s">
        <v>21</v>
      </c>
      <c r="C305" s="8">
        <f t="shared" ref="C305:D305" si="159">SUM(C306:C312)</f>
        <v>429129.1689</v>
      </c>
      <c r="D305" s="8">
        <f t="shared" si="159"/>
        <v>423612.467</v>
      </c>
      <c r="E305" s="2"/>
      <c r="F305" s="79">
        <f t="shared" si="3"/>
        <v>-5516.701887</v>
      </c>
      <c r="G305" s="80">
        <f t="shared" si="4"/>
        <v>-0.01285557424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9.5" customHeight="1" outlineLevel="1">
      <c r="A306" s="2"/>
      <c r="B306" s="13" t="s">
        <v>22</v>
      </c>
      <c r="C306" s="10">
        <f t="shared" ref="C306:D306" si="160">C265</f>
        <v>157657.5003</v>
      </c>
      <c r="D306" s="10">
        <f t="shared" si="160"/>
        <v>155648.6591</v>
      </c>
      <c r="E306" s="2"/>
      <c r="F306" s="79">
        <f t="shared" si="3"/>
        <v>-2008.841227</v>
      </c>
      <c r="G306" s="80">
        <f t="shared" si="4"/>
        <v>-0.01274180564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9.5" customHeight="1" outlineLevel="1">
      <c r="A307" s="2"/>
      <c r="B307" s="13" t="s">
        <v>23</v>
      </c>
      <c r="C307" s="10">
        <f t="shared" ref="C307:D307" si="161">C266</f>
        <v>104607.7239</v>
      </c>
      <c r="D307" s="10">
        <f t="shared" si="161"/>
        <v>103324.7681</v>
      </c>
      <c r="E307" s="2"/>
      <c r="F307" s="79">
        <f t="shared" si="3"/>
        <v>-1282.955736</v>
      </c>
      <c r="G307" s="80">
        <f t="shared" si="4"/>
        <v>-0.01226444557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9.5" customHeight="1" outlineLevel="1">
      <c r="A308" s="2"/>
      <c r="B308" s="13" t="s">
        <v>24</v>
      </c>
      <c r="C308" s="10">
        <f t="shared" ref="C308:D308" si="162">C267</f>
        <v>90702.14802</v>
      </c>
      <c r="D308" s="10">
        <f t="shared" si="162"/>
        <v>89456.38967</v>
      </c>
      <c r="E308" s="2"/>
      <c r="F308" s="79">
        <f t="shared" si="3"/>
        <v>-1245.758347</v>
      </c>
      <c r="G308" s="80">
        <f t="shared" si="4"/>
        <v>-0.01373460689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9.5" customHeight="1" outlineLevel="1">
      <c r="A309" s="2"/>
      <c r="B309" s="13" t="s">
        <v>25</v>
      </c>
      <c r="C309" s="10">
        <f t="shared" ref="C309:D309" si="163">C268</f>
        <v>32278.62188</v>
      </c>
      <c r="D309" s="10">
        <f t="shared" si="163"/>
        <v>31863.30758</v>
      </c>
      <c r="E309" s="2"/>
      <c r="F309" s="79">
        <f t="shared" si="3"/>
        <v>-415.3142982</v>
      </c>
      <c r="G309" s="80">
        <f t="shared" si="4"/>
        <v>-0.01286654368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9.5" customHeight="1" outlineLevel="1">
      <c r="A310" s="2"/>
      <c r="B310" s="13" t="s">
        <v>26</v>
      </c>
      <c r="C310" s="10">
        <f t="shared" ref="C310:D310" si="164">C269</f>
        <v>20558.00628</v>
      </c>
      <c r="D310" s="10">
        <f t="shared" si="164"/>
        <v>20295.90246</v>
      </c>
      <c r="E310" s="2"/>
      <c r="F310" s="79">
        <f t="shared" si="3"/>
        <v>-262.10382</v>
      </c>
      <c r="G310" s="80">
        <f t="shared" si="4"/>
        <v>-0.0127494766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9.5" customHeight="1" outlineLevel="1">
      <c r="A311" s="2"/>
      <c r="B311" s="13" t="s">
        <v>27</v>
      </c>
      <c r="C311" s="10">
        <f t="shared" ref="C311:D311" si="165">C270</f>
        <v>21917.57926</v>
      </c>
      <c r="D311" s="10">
        <f t="shared" si="165"/>
        <v>21635.58444</v>
      </c>
      <c r="E311" s="2"/>
      <c r="F311" s="79">
        <f t="shared" si="3"/>
        <v>-281.9948203</v>
      </c>
      <c r="G311" s="80">
        <f t="shared" si="4"/>
        <v>-0.01286614808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9.5" customHeight="1" outlineLevel="1">
      <c r="A312" s="2"/>
      <c r="B312" s="13" t="s">
        <v>28</v>
      </c>
      <c r="C312" s="10">
        <f t="shared" ref="C312:D312" si="166">C271</f>
        <v>1407.589239</v>
      </c>
      <c r="D312" s="10">
        <f t="shared" si="166"/>
        <v>1387.8556</v>
      </c>
      <c r="E312" s="2"/>
      <c r="F312" s="79">
        <f t="shared" si="3"/>
        <v>-19.73363945</v>
      </c>
      <c r="G312" s="80">
        <f t="shared" si="4"/>
        <v>-0.01401945887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9.5" customHeight="1" outlineLevel="1">
      <c r="A313" s="2"/>
      <c r="B313" s="6" t="s">
        <v>29</v>
      </c>
      <c r="C313" s="8">
        <f t="shared" ref="C313:D313" si="167">C314+C318</f>
        <v>1888941.581</v>
      </c>
      <c r="D313" s="8">
        <f t="shared" si="167"/>
        <v>1886105.233</v>
      </c>
      <c r="E313" s="2"/>
      <c r="F313" s="79">
        <f t="shared" si="3"/>
        <v>-2836.34844</v>
      </c>
      <c r="G313" s="80">
        <f t="shared" si="4"/>
        <v>-0.001501554345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9.5" customHeight="1" outlineLevel="1">
      <c r="A314" s="2"/>
      <c r="B314" s="6" t="s">
        <v>17</v>
      </c>
      <c r="C314" s="8">
        <f t="shared" ref="C314:D314" si="168">SUM(C315:C317)</f>
        <v>1673398.318</v>
      </c>
      <c r="D314" s="8">
        <f t="shared" si="168"/>
        <v>1673398.318</v>
      </c>
      <c r="E314" s="2"/>
      <c r="F314" s="79">
        <f t="shared" si="3"/>
        <v>-0.0000000004656612873</v>
      </c>
      <c r="G314" s="80">
        <f t="shared" si="4"/>
        <v>0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9.5" customHeight="1" outlineLevel="1">
      <c r="A315" s="2"/>
      <c r="B315" s="13" t="s">
        <v>18</v>
      </c>
      <c r="C315" s="10">
        <f t="shared" ref="C315:D315" si="169">C274</f>
        <v>875865.6708</v>
      </c>
      <c r="D315" s="10">
        <f t="shared" si="169"/>
        <v>875865.6708</v>
      </c>
      <c r="E315" s="2"/>
      <c r="F315" s="79">
        <f t="shared" si="3"/>
        <v>-0.0000000004656612873</v>
      </c>
      <c r="G315" s="80">
        <f t="shared" si="4"/>
        <v>0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9.5" customHeight="1" outlineLevel="1">
      <c r="A316" s="2"/>
      <c r="B316" s="13" t="s">
        <v>19</v>
      </c>
      <c r="C316" s="10">
        <f t="shared" ref="C316:D316" si="170">C275</f>
        <v>543736.7163</v>
      </c>
      <c r="D316" s="10">
        <f t="shared" si="170"/>
        <v>543736.7163</v>
      </c>
      <c r="E316" s="2"/>
      <c r="F316" s="79">
        <f t="shared" si="3"/>
        <v>0.0000000001164153218</v>
      </c>
      <c r="G316" s="80">
        <f t="shared" si="4"/>
        <v>0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9.5" customHeight="1" outlineLevel="1">
      <c r="A317" s="2"/>
      <c r="B317" s="13" t="s">
        <v>20</v>
      </c>
      <c r="C317" s="10">
        <f t="shared" ref="C317:D317" si="171">C276</f>
        <v>253795.9307</v>
      </c>
      <c r="D317" s="10">
        <f t="shared" si="171"/>
        <v>253795.9307</v>
      </c>
      <c r="E317" s="2"/>
      <c r="F317" s="79">
        <f t="shared" si="3"/>
        <v>0</v>
      </c>
      <c r="G317" s="80">
        <f t="shared" si="4"/>
        <v>0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9.5" customHeight="1" outlineLevel="1">
      <c r="A318" s="2"/>
      <c r="B318" s="6" t="s">
        <v>21</v>
      </c>
      <c r="C318" s="8">
        <f t="shared" ref="C318:D318" si="172">SUM(C319:C325)</f>
        <v>215543.2636</v>
      </c>
      <c r="D318" s="8">
        <f t="shared" si="172"/>
        <v>212706.9152</v>
      </c>
      <c r="E318" s="2"/>
      <c r="F318" s="79">
        <f t="shared" si="3"/>
        <v>-2836.34844</v>
      </c>
      <c r="G318" s="80">
        <f t="shared" si="4"/>
        <v>-0.01315906789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9.5" customHeight="1" outlineLevel="1">
      <c r="A319" s="2"/>
      <c r="B319" s="13" t="s">
        <v>22</v>
      </c>
      <c r="C319" s="10">
        <f t="shared" ref="C319:D319" si="173">C278</f>
        <v>104110.1882</v>
      </c>
      <c r="D319" s="10">
        <f t="shared" si="173"/>
        <v>102748.0672</v>
      </c>
      <c r="E319" s="2"/>
      <c r="F319" s="79">
        <f t="shared" si="3"/>
        <v>-1362.121015</v>
      </c>
      <c r="G319" s="80">
        <f t="shared" si="4"/>
        <v>-0.0130834555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9.5" customHeight="1" outlineLevel="1">
      <c r="A320" s="2"/>
      <c r="B320" s="13" t="s">
        <v>23</v>
      </c>
      <c r="C320" s="10">
        <f t="shared" ref="C320:D320" si="174">C279</f>
        <v>21495.56629</v>
      </c>
      <c r="D320" s="10">
        <f t="shared" si="174"/>
        <v>21205.73541</v>
      </c>
      <c r="E320" s="2"/>
      <c r="F320" s="79">
        <f t="shared" si="3"/>
        <v>-289.8308788</v>
      </c>
      <c r="G320" s="80">
        <f t="shared" si="4"/>
        <v>-0.0134832865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9.5" customHeight="1" outlineLevel="1">
      <c r="A321" s="2"/>
      <c r="B321" s="13" t="s">
        <v>24</v>
      </c>
      <c r="C321" s="10">
        <f t="shared" ref="C321:D321" si="175">C280</f>
        <v>27667.41781</v>
      </c>
      <c r="D321" s="10">
        <f t="shared" si="175"/>
        <v>27287.54238</v>
      </c>
      <c r="E321" s="2"/>
      <c r="F321" s="79">
        <f t="shared" si="3"/>
        <v>-379.8754367</v>
      </c>
      <c r="G321" s="80">
        <f t="shared" si="4"/>
        <v>-0.0137300647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9.5" customHeight="1" outlineLevel="1">
      <c r="A322" s="2"/>
      <c r="B322" s="13" t="s">
        <v>25</v>
      </c>
      <c r="C322" s="10">
        <f t="shared" ref="C322:D322" si="176">C281</f>
        <v>14031.56402</v>
      </c>
      <c r="D322" s="10">
        <f t="shared" si="176"/>
        <v>13841.88672</v>
      </c>
      <c r="E322" s="2"/>
      <c r="F322" s="79">
        <f t="shared" si="3"/>
        <v>-189.6772973</v>
      </c>
      <c r="G322" s="80">
        <f t="shared" si="4"/>
        <v>-0.01351790129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9.5" customHeight="1" outlineLevel="1">
      <c r="A323" s="2"/>
      <c r="B323" s="13" t="s">
        <v>26</v>
      </c>
      <c r="C323" s="10">
        <f t="shared" ref="C323:D323" si="177">C282</f>
        <v>26799.92507</v>
      </c>
      <c r="D323" s="10">
        <f t="shared" si="177"/>
        <v>26464.21136</v>
      </c>
      <c r="E323" s="2"/>
      <c r="F323" s="79">
        <f t="shared" si="3"/>
        <v>-335.7137167</v>
      </c>
      <c r="G323" s="80">
        <f t="shared" si="4"/>
        <v>-0.01252666624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9.5" customHeight="1" outlineLevel="1">
      <c r="A324" s="2"/>
      <c r="B324" s="13" t="s">
        <v>27</v>
      </c>
      <c r="C324" s="10">
        <f t="shared" ref="C324:D324" si="178">C283</f>
        <v>17864.59357</v>
      </c>
      <c r="D324" s="10">
        <f t="shared" si="178"/>
        <v>17633.91661</v>
      </c>
      <c r="E324" s="2"/>
      <c r="F324" s="79">
        <f t="shared" si="3"/>
        <v>-230.6769564</v>
      </c>
      <c r="G324" s="80">
        <f t="shared" si="4"/>
        <v>-0.01291252194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9.5" customHeight="1" outlineLevel="1">
      <c r="A325" s="2"/>
      <c r="B325" s="13" t="s">
        <v>28</v>
      </c>
      <c r="C325" s="10">
        <f t="shared" ref="C325:D325" si="179">C284</f>
        <v>3574.008656</v>
      </c>
      <c r="D325" s="10">
        <f t="shared" si="179"/>
        <v>3525.555516</v>
      </c>
      <c r="E325" s="2"/>
      <c r="F325" s="79">
        <f t="shared" si="3"/>
        <v>-48.45313951</v>
      </c>
      <c r="G325" s="80">
        <f t="shared" si="4"/>
        <v>-0.01355708511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9.5" customHeight="1" outlineLevel="1">
      <c r="A326" s="2"/>
      <c r="B326" s="6" t="s">
        <v>30</v>
      </c>
      <c r="C326" s="8">
        <f t="shared" ref="C326:D326" si="180">C285+C288+C291-C294-C296-C298</f>
        <v>-37913.9588</v>
      </c>
      <c r="D326" s="8">
        <f t="shared" si="180"/>
        <v>-534620.4001</v>
      </c>
      <c r="E326" s="2"/>
      <c r="F326" s="79">
        <f t="shared" si="3"/>
        <v>-496706.4413</v>
      </c>
      <c r="G326" s="80">
        <f t="shared" si="4"/>
        <v>13.10088572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9.5" customHeight="1">
      <c r="A327" s="2"/>
      <c r="B327" s="7" t="s">
        <v>54</v>
      </c>
      <c r="C327" s="8">
        <f t="shared" ref="C327:D327" si="181">C328+C341+C354</f>
        <v>906205.7337</v>
      </c>
      <c r="D327" s="8">
        <f t="shared" si="181"/>
        <v>805044.3764</v>
      </c>
      <c r="E327" s="2"/>
      <c r="F327" s="79">
        <f t="shared" si="3"/>
        <v>-101161.3574</v>
      </c>
      <c r="G327" s="80">
        <f t="shared" si="4"/>
        <v>-0.1116317781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9.5" customHeight="1" outlineLevel="1">
      <c r="A328" s="2"/>
      <c r="B328" s="6" t="s">
        <v>16</v>
      </c>
      <c r="C328" s="8">
        <f t="shared" ref="C328:D328" si="182">C329+C333</f>
        <v>536000.2092</v>
      </c>
      <c r="D328" s="8">
        <f t="shared" si="182"/>
        <v>534747.4098</v>
      </c>
      <c r="E328" s="2"/>
      <c r="F328" s="79">
        <f t="shared" si="3"/>
        <v>-1252.79941</v>
      </c>
      <c r="G328" s="80">
        <f t="shared" si="4"/>
        <v>-0.002337311419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9.5" customHeight="1" outlineLevel="1">
      <c r="A329" s="2"/>
      <c r="B329" s="6" t="s">
        <v>17</v>
      </c>
      <c r="C329" s="8">
        <f t="shared" ref="C329:D329" si="183">SUM(C330:C332)</f>
        <v>450174.3755</v>
      </c>
      <c r="D329" s="8">
        <f t="shared" si="183"/>
        <v>450024.9164</v>
      </c>
      <c r="E329" s="2"/>
      <c r="F329" s="79">
        <f t="shared" si="3"/>
        <v>-149.4590323</v>
      </c>
      <c r="G329" s="80">
        <f t="shared" si="4"/>
        <v>-0.0003320025316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9.5" customHeight="1" outlineLevel="1">
      <c r="A330" s="2"/>
      <c r="B330" s="13" t="s">
        <v>18</v>
      </c>
      <c r="C330" s="10">
        <f t="shared" ref="C330:D330" si="184">C302*20%</f>
        <v>238865.0526</v>
      </c>
      <c r="D330" s="10">
        <f t="shared" si="184"/>
        <v>238786.0181</v>
      </c>
      <c r="E330" s="2"/>
      <c r="F330" s="79">
        <f t="shared" si="3"/>
        <v>-79.03445079</v>
      </c>
      <c r="G330" s="80">
        <f t="shared" si="4"/>
        <v>-0.0003308749017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9.5" customHeight="1" outlineLevel="1">
      <c r="A331" s="2"/>
      <c r="B331" s="13" t="s">
        <v>19</v>
      </c>
      <c r="C331" s="10">
        <f t="shared" ref="C331:D331" si="185">C303*20%</f>
        <v>163558.1545</v>
      </c>
      <c r="D331" s="10">
        <f t="shared" si="185"/>
        <v>163503.6452</v>
      </c>
      <c r="E331" s="2"/>
      <c r="F331" s="79">
        <f t="shared" si="3"/>
        <v>-54.50931427</v>
      </c>
      <c r="G331" s="80">
        <f t="shared" si="4"/>
        <v>-0.0003332717615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9.5" customHeight="1" outlineLevel="1">
      <c r="A332" s="2"/>
      <c r="B332" s="13" t="s">
        <v>20</v>
      </c>
      <c r="C332" s="10">
        <f t="shared" ref="C332:D332" si="186">C304*20%</f>
        <v>47751.16836</v>
      </c>
      <c r="D332" s="10">
        <f t="shared" si="186"/>
        <v>47735.25309</v>
      </c>
      <c r="E332" s="2"/>
      <c r="F332" s="79">
        <f t="shared" si="3"/>
        <v>-15.91526724</v>
      </c>
      <c r="G332" s="80">
        <f t="shared" si="4"/>
        <v>-0.0003332958709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9.5" customHeight="1" outlineLevel="1">
      <c r="A333" s="2"/>
      <c r="B333" s="6" t="s">
        <v>21</v>
      </c>
      <c r="C333" s="8">
        <f t="shared" ref="C333:D333" si="187">SUM(C334:C340)</f>
        <v>85825.83378</v>
      </c>
      <c r="D333" s="8">
        <f t="shared" si="187"/>
        <v>84722.4934</v>
      </c>
      <c r="E333" s="2"/>
      <c r="F333" s="79">
        <f t="shared" si="3"/>
        <v>-1103.340377</v>
      </c>
      <c r="G333" s="80">
        <f t="shared" si="4"/>
        <v>-0.01285557424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9.5" customHeight="1" outlineLevel="1">
      <c r="A334" s="2"/>
      <c r="B334" s="13" t="s">
        <v>22</v>
      </c>
      <c r="C334" s="10">
        <f t="shared" ref="C334:D334" si="188">C306*20%</f>
        <v>31531.50007</v>
      </c>
      <c r="D334" s="10">
        <f t="shared" si="188"/>
        <v>31129.73182</v>
      </c>
      <c r="E334" s="2"/>
      <c r="F334" s="79">
        <f t="shared" si="3"/>
        <v>-401.7682454</v>
      </c>
      <c r="G334" s="80">
        <f t="shared" si="4"/>
        <v>-0.01274180564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9.5" customHeight="1" outlineLevel="1">
      <c r="A335" s="2"/>
      <c r="B335" s="13" t="s">
        <v>23</v>
      </c>
      <c r="C335" s="10">
        <f t="shared" ref="C335:D335" si="189">C307*20%</f>
        <v>20921.54477</v>
      </c>
      <c r="D335" s="10">
        <f t="shared" si="189"/>
        <v>20664.95363</v>
      </c>
      <c r="E335" s="2"/>
      <c r="F335" s="79">
        <f t="shared" si="3"/>
        <v>-256.5911471</v>
      </c>
      <c r="G335" s="80">
        <f t="shared" si="4"/>
        <v>-0.01226444557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9.5" customHeight="1" outlineLevel="1">
      <c r="A336" s="2"/>
      <c r="B336" s="13" t="s">
        <v>24</v>
      </c>
      <c r="C336" s="10">
        <f t="shared" ref="C336:D336" si="190">C308*20%</f>
        <v>18140.4296</v>
      </c>
      <c r="D336" s="10">
        <f t="shared" si="190"/>
        <v>17891.27793</v>
      </c>
      <c r="E336" s="2"/>
      <c r="F336" s="79">
        <f t="shared" si="3"/>
        <v>-249.1516694</v>
      </c>
      <c r="G336" s="80">
        <f t="shared" si="4"/>
        <v>-0.01373460689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9.5" customHeight="1" outlineLevel="1">
      <c r="A337" s="2"/>
      <c r="B337" s="13" t="s">
        <v>25</v>
      </c>
      <c r="C337" s="10">
        <f t="shared" ref="C337:D337" si="191">C309*20%</f>
        <v>6455.724376</v>
      </c>
      <c r="D337" s="10">
        <f t="shared" si="191"/>
        <v>6372.661516</v>
      </c>
      <c r="E337" s="2"/>
      <c r="F337" s="79">
        <f t="shared" si="3"/>
        <v>-83.06285964</v>
      </c>
      <c r="G337" s="80">
        <f t="shared" si="4"/>
        <v>-0.01286654368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9.5" customHeight="1" outlineLevel="1">
      <c r="A338" s="2"/>
      <c r="B338" s="13" t="s">
        <v>26</v>
      </c>
      <c r="C338" s="10">
        <f t="shared" ref="C338:D338" si="192">C310*20%</f>
        <v>4111.601256</v>
      </c>
      <c r="D338" s="10">
        <f t="shared" si="192"/>
        <v>4059.180492</v>
      </c>
      <c r="E338" s="2"/>
      <c r="F338" s="79">
        <f t="shared" si="3"/>
        <v>-52.420764</v>
      </c>
      <c r="G338" s="80">
        <f t="shared" si="4"/>
        <v>-0.0127494766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9.5" customHeight="1" outlineLevel="1">
      <c r="A339" s="2"/>
      <c r="B339" s="13" t="s">
        <v>27</v>
      </c>
      <c r="C339" s="10">
        <f t="shared" ref="C339:D339" si="193">C311*20%</f>
        <v>4383.515852</v>
      </c>
      <c r="D339" s="10">
        <f t="shared" si="193"/>
        <v>4327.116888</v>
      </c>
      <c r="E339" s="2"/>
      <c r="F339" s="79">
        <f t="shared" si="3"/>
        <v>-56.39896405</v>
      </c>
      <c r="G339" s="80">
        <f t="shared" si="4"/>
        <v>-0.01286614808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9.5" customHeight="1" outlineLevel="1">
      <c r="A340" s="2"/>
      <c r="B340" s="13" t="s">
        <v>28</v>
      </c>
      <c r="C340" s="10">
        <f t="shared" ref="C340:D340" si="194">C312*20%</f>
        <v>281.5178479</v>
      </c>
      <c r="D340" s="10">
        <f t="shared" si="194"/>
        <v>277.57112</v>
      </c>
      <c r="E340" s="2"/>
      <c r="F340" s="79">
        <f t="shared" si="3"/>
        <v>-3.94672789</v>
      </c>
      <c r="G340" s="80">
        <f t="shared" si="4"/>
        <v>-0.01401945887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9.5" customHeight="1" outlineLevel="1">
      <c r="A341" s="2"/>
      <c r="B341" s="6" t="s">
        <v>29</v>
      </c>
      <c r="C341" s="8">
        <f t="shared" ref="C341:D341" si="195">C342+C346</f>
        <v>377788.3163</v>
      </c>
      <c r="D341" s="8">
        <f t="shared" si="195"/>
        <v>377221.0466</v>
      </c>
      <c r="E341" s="2"/>
      <c r="F341" s="79">
        <f t="shared" si="3"/>
        <v>-567.269688</v>
      </c>
      <c r="G341" s="80">
        <f t="shared" si="4"/>
        <v>-0.001501554345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9.5" customHeight="1" outlineLevel="1">
      <c r="A342" s="2"/>
      <c r="B342" s="6" t="s">
        <v>17</v>
      </c>
      <c r="C342" s="8">
        <f t="shared" ref="C342:D342" si="196">SUM(C343:C345)</f>
        <v>334679.6636</v>
      </c>
      <c r="D342" s="8">
        <f t="shared" si="196"/>
        <v>334679.6636</v>
      </c>
      <c r="E342" s="2"/>
      <c r="F342" s="79">
        <f t="shared" si="3"/>
        <v>0</v>
      </c>
      <c r="G342" s="80">
        <f t="shared" si="4"/>
        <v>0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9.5" customHeight="1" outlineLevel="1">
      <c r="A343" s="2"/>
      <c r="B343" s="13" t="s">
        <v>18</v>
      </c>
      <c r="C343" s="10">
        <f t="shared" ref="C343:D343" si="197">C315*20%</f>
        <v>175173.1342</v>
      </c>
      <c r="D343" s="10">
        <f t="shared" si="197"/>
        <v>175173.1342</v>
      </c>
      <c r="E343" s="2"/>
      <c r="F343" s="79">
        <f t="shared" si="3"/>
        <v>0</v>
      </c>
      <c r="G343" s="80">
        <f t="shared" si="4"/>
        <v>0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9.5" customHeight="1" outlineLevel="1">
      <c r="A344" s="2"/>
      <c r="B344" s="13" t="s">
        <v>19</v>
      </c>
      <c r="C344" s="10">
        <f t="shared" ref="C344:D344" si="198">C316*20%</f>
        <v>108747.3433</v>
      </c>
      <c r="D344" s="10">
        <f t="shared" si="198"/>
        <v>108747.3433</v>
      </c>
      <c r="E344" s="2"/>
      <c r="F344" s="79">
        <f t="shared" si="3"/>
        <v>0</v>
      </c>
      <c r="G344" s="80">
        <f t="shared" si="4"/>
        <v>0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9.5" customHeight="1" outlineLevel="1">
      <c r="A345" s="2"/>
      <c r="B345" s="13" t="s">
        <v>20</v>
      </c>
      <c r="C345" s="10">
        <f t="shared" ref="C345:D345" si="199">C317*20%</f>
        <v>50759.18614</v>
      </c>
      <c r="D345" s="10">
        <f t="shared" si="199"/>
        <v>50759.18614</v>
      </c>
      <c r="E345" s="2"/>
      <c r="F345" s="79">
        <f t="shared" si="3"/>
        <v>0</v>
      </c>
      <c r="G345" s="80">
        <f t="shared" si="4"/>
        <v>0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9.5" customHeight="1" outlineLevel="1">
      <c r="A346" s="2"/>
      <c r="B346" s="6" t="s">
        <v>21</v>
      </c>
      <c r="C346" s="8">
        <f t="shared" ref="C346:D346" si="200">SUM(C347:C353)</f>
        <v>43108.65272</v>
      </c>
      <c r="D346" s="8">
        <f t="shared" si="200"/>
        <v>42541.38303</v>
      </c>
      <c r="E346" s="2"/>
      <c r="F346" s="79">
        <f t="shared" si="3"/>
        <v>-567.269688</v>
      </c>
      <c r="G346" s="80">
        <f t="shared" si="4"/>
        <v>-0.01315906789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9.5" customHeight="1" outlineLevel="1">
      <c r="A347" s="2"/>
      <c r="B347" s="13" t="s">
        <v>22</v>
      </c>
      <c r="C347" s="10">
        <f t="shared" ref="C347:D347" si="201">C319*20%</f>
        <v>20822.03764</v>
      </c>
      <c r="D347" s="10">
        <f t="shared" si="201"/>
        <v>20549.61343</v>
      </c>
      <c r="E347" s="2"/>
      <c r="F347" s="79">
        <f t="shared" si="3"/>
        <v>-272.4242029</v>
      </c>
      <c r="G347" s="80">
        <f t="shared" si="4"/>
        <v>-0.0130834555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9.5" customHeight="1" outlineLevel="1">
      <c r="A348" s="2"/>
      <c r="B348" s="13" t="s">
        <v>23</v>
      </c>
      <c r="C348" s="10">
        <f t="shared" ref="C348:D348" si="202">C320*20%</f>
        <v>4299.113258</v>
      </c>
      <c r="D348" s="10">
        <f t="shared" si="202"/>
        <v>4241.147082</v>
      </c>
      <c r="E348" s="2"/>
      <c r="F348" s="79">
        <f t="shared" si="3"/>
        <v>-57.96617575</v>
      </c>
      <c r="G348" s="80">
        <f t="shared" si="4"/>
        <v>-0.0134832865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9.5" customHeight="1" outlineLevel="1">
      <c r="A349" s="2"/>
      <c r="B349" s="13" t="s">
        <v>24</v>
      </c>
      <c r="C349" s="10">
        <f t="shared" ref="C349:D349" si="203">C321*20%</f>
        <v>5533.483562</v>
      </c>
      <c r="D349" s="10">
        <f t="shared" si="203"/>
        <v>5457.508475</v>
      </c>
      <c r="E349" s="2"/>
      <c r="F349" s="79">
        <f t="shared" si="3"/>
        <v>-75.97508734</v>
      </c>
      <c r="G349" s="80">
        <f t="shared" si="4"/>
        <v>-0.0137300647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9.5" customHeight="1" outlineLevel="1">
      <c r="A350" s="2"/>
      <c r="B350" s="13" t="s">
        <v>25</v>
      </c>
      <c r="C350" s="10">
        <f t="shared" ref="C350:D350" si="204">C322*20%</f>
        <v>2806.312804</v>
      </c>
      <c r="D350" s="10">
        <f t="shared" si="204"/>
        <v>2768.377345</v>
      </c>
      <c r="E350" s="2"/>
      <c r="F350" s="79">
        <f t="shared" si="3"/>
        <v>-37.93545946</v>
      </c>
      <c r="G350" s="80">
        <f t="shared" si="4"/>
        <v>-0.01351790129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9.5" customHeight="1" outlineLevel="1">
      <c r="A351" s="2"/>
      <c r="B351" s="13" t="s">
        <v>26</v>
      </c>
      <c r="C351" s="10">
        <f t="shared" ref="C351:D351" si="205">C323*20%</f>
        <v>5359.985014</v>
      </c>
      <c r="D351" s="10">
        <f t="shared" si="205"/>
        <v>5292.842271</v>
      </c>
      <c r="E351" s="2"/>
      <c r="F351" s="79">
        <f t="shared" si="3"/>
        <v>-67.14274333</v>
      </c>
      <c r="G351" s="80">
        <f t="shared" si="4"/>
        <v>-0.01252666624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9.5" customHeight="1" outlineLevel="1">
      <c r="A352" s="2"/>
      <c r="B352" s="13" t="s">
        <v>27</v>
      </c>
      <c r="C352" s="10">
        <f t="shared" ref="C352:D352" si="206">C324*20%</f>
        <v>3572.918714</v>
      </c>
      <c r="D352" s="10">
        <f t="shared" si="206"/>
        <v>3526.783323</v>
      </c>
      <c r="E352" s="2"/>
      <c r="F352" s="79">
        <f t="shared" si="3"/>
        <v>-46.13539128</v>
      </c>
      <c r="G352" s="80">
        <f t="shared" si="4"/>
        <v>-0.01291252194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9.5" customHeight="1" outlineLevel="1">
      <c r="A353" s="2"/>
      <c r="B353" s="13" t="s">
        <v>28</v>
      </c>
      <c r="C353" s="10">
        <f t="shared" ref="C353:D353" si="207">C325*20%</f>
        <v>714.8017311</v>
      </c>
      <c r="D353" s="10">
        <f t="shared" si="207"/>
        <v>705.1111032</v>
      </c>
      <c r="E353" s="2"/>
      <c r="F353" s="79">
        <f t="shared" si="3"/>
        <v>-9.690627902</v>
      </c>
      <c r="G353" s="80">
        <f t="shared" si="4"/>
        <v>-0.01355708511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9.5" customHeight="1" outlineLevel="1">
      <c r="A354" s="2"/>
      <c r="B354" s="6" t="s">
        <v>30</v>
      </c>
      <c r="C354" s="8">
        <f t="shared" ref="C354:D354" si="208">C326*20%</f>
        <v>-7582.79176</v>
      </c>
      <c r="D354" s="8">
        <f t="shared" si="208"/>
        <v>-106924.08</v>
      </c>
      <c r="E354" s="2"/>
      <c r="F354" s="79">
        <f t="shared" si="3"/>
        <v>-99341.28826</v>
      </c>
      <c r="G354" s="80">
        <f t="shared" si="4"/>
        <v>13.10088572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9.5" customHeight="1">
      <c r="A355" s="2"/>
      <c r="B355" s="7" t="s">
        <v>55</v>
      </c>
      <c r="C355" s="8">
        <f t="shared" ref="C355:D355" si="209">C356+C369+C382</f>
        <v>3624822.935</v>
      </c>
      <c r="D355" s="8">
        <f t="shared" si="209"/>
        <v>3220177.506</v>
      </c>
      <c r="E355" s="2"/>
      <c r="F355" s="79">
        <f t="shared" si="3"/>
        <v>-404645.4294</v>
      </c>
      <c r="G355" s="80">
        <f t="shared" si="4"/>
        <v>-0.1116317781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9.5" customHeight="1" outlineLevel="1">
      <c r="A356" s="2"/>
      <c r="B356" s="6" t="s">
        <v>16</v>
      </c>
      <c r="C356" s="8">
        <f t="shared" ref="C356:D356" si="210">C357+C361</f>
        <v>2144000.837</v>
      </c>
      <c r="D356" s="8">
        <f t="shared" si="210"/>
        <v>2138989.639</v>
      </c>
      <c r="E356" s="2"/>
      <c r="F356" s="79">
        <f t="shared" si="3"/>
        <v>-5011.197639</v>
      </c>
      <c r="G356" s="80">
        <f t="shared" si="4"/>
        <v>-0.002337311419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9.5" customHeight="1" outlineLevel="1">
      <c r="A357" s="2"/>
      <c r="B357" s="6" t="s">
        <v>17</v>
      </c>
      <c r="C357" s="8">
        <f t="shared" ref="C357:D357" si="211">SUM(C358:C360)</f>
        <v>1800697.502</v>
      </c>
      <c r="D357" s="8">
        <f t="shared" si="211"/>
        <v>1800099.666</v>
      </c>
      <c r="E357" s="2"/>
      <c r="F357" s="79">
        <f t="shared" si="3"/>
        <v>-597.8361292</v>
      </c>
      <c r="G357" s="80">
        <f t="shared" si="4"/>
        <v>-0.0003320025316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9.5" customHeight="1" outlineLevel="1">
      <c r="A358" s="2"/>
      <c r="B358" s="13" t="s">
        <v>18</v>
      </c>
      <c r="C358" s="10">
        <f t="shared" ref="C358:D358" si="212">C302-C330</f>
        <v>955460.2103</v>
      </c>
      <c r="D358" s="10">
        <f t="shared" si="212"/>
        <v>955144.0725</v>
      </c>
      <c r="E358" s="2"/>
      <c r="F358" s="79">
        <f t="shared" si="3"/>
        <v>-316.1378031</v>
      </c>
      <c r="G358" s="80">
        <f t="shared" si="4"/>
        <v>-0.0003308749017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9.5" customHeight="1" outlineLevel="1">
      <c r="A359" s="2"/>
      <c r="B359" s="13" t="s">
        <v>19</v>
      </c>
      <c r="C359" s="10">
        <f t="shared" ref="C359:D359" si="213">C303-C331</f>
        <v>654232.6181</v>
      </c>
      <c r="D359" s="10">
        <f t="shared" si="213"/>
        <v>654014.5808</v>
      </c>
      <c r="E359" s="2"/>
      <c r="F359" s="79">
        <f t="shared" si="3"/>
        <v>-218.0372571</v>
      </c>
      <c r="G359" s="80">
        <f t="shared" si="4"/>
        <v>-0.0003332717615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9.5" customHeight="1" outlineLevel="1">
      <c r="A360" s="2"/>
      <c r="B360" s="13" t="s">
        <v>20</v>
      </c>
      <c r="C360" s="10">
        <f t="shared" ref="C360:D360" si="214">C304-C332</f>
        <v>191004.6734</v>
      </c>
      <c r="D360" s="10">
        <f t="shared" si="214"/>
        <v>190941.0124</v>
      </c>
      <c r="E360" s="2"/>
      <c r="F360" s="79">
        <f t="shared" si="3"/>
        <v>-63.66106897</v>
      </c>
      <c r="G360" s="80">
        <f t="shared" si="4"/>
        <v>-0.0003332958709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9.5" customHeight="1" outlineLevel="1">
      <c r="A361" s="2"/>
      <c r="B361" s="6" t="s">
        <v>21</v>
      </c>
      <c r="C361" s="8">
        <f t="shared" ref="C361:D361" si="215">SUM(C362:C368)</f>
        <v>343303.3351</v>
      </c>
      <c r="D361" s="8">
        <f t="shared" si="215"/>
        <v>338889.9736</v>
      </c>
      <c r="E361" s="2"/>
      <c r="F361" s="79">
        <f t="shared" si="3"/>
        <v>-4413.36151</v>
      </c>
      <c r="G361" s="80">
        <f t="shared" si="4"/>
        <v>-0.01285557424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9.5" customHeight="1" outlineLevel="1">
      <c r="A362" s="2"/>
      <c r="B362" s="13" t="s">
        <v>22</v>
      </c>
      <c r="C362" s="10">
        <f t="shared" ref="C362:D362" si="216">C306-C334</f>
        <v>126126.0003</v>
      </c>
      <c r="D362" s="10">
        <f t="shared" si="216"/>
        <v>124518.9273</v>
      </c>
      <c r="E362" s="2"/>
      <c r="F362" s="79">
        <f t="shared" si="3"/>
        <v>-1607.072981</v>
      </c>
      <c r="G362" s="80">
        <f t="shared" si="4"/>
        <v>-0.01274180564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9.5" customHeight="1" outlineLevel="1">
      <c r="A363" s="2"/>
      <c r="B363" s="13" t="s">
        <v>23</v>
      </c>
      <c r="C363" s="10">
        <f t="shared" ref="C363:D363" si="217">C307-C335</f>
        <v>83686.17909</v>
      </c>
      <c r="D363" s="10">
        <f t="shared" si="217"/>
        <v>82659.8145</v>
      </c>
      <c r="E363" s="2"/>
      <c r="F363" s="79">
        <f t="shared" si="3"/>
        <v>-1026.364588</v>
      </c>
      <c r="G363" s="80">
        <f t="shared" si="4"/>
        <v>-0.01226444557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9.5" customHeight="1" outlineLevel="1">
      <c r="A364" s="2"/>
      <c r="B364" s="13" t="s">
        <v>24</v>
      </c>
      <c r="C364" s="10">
        <f t="shared" ref="C364:D364" si="218">C308-C336</f>
        <v>72561.71841</v>
      </c>
      <c r="D364" s="10">
        <f t="shared" si="218"/>
        <v>71565.11174</v>
      </c>
      <c r="E364" s="2"/>
      <c r="F364" s="79">
        <f t="shared" si="3"/>
        <v>-996.6066775</v>
      </c>
      <c r="G364" s="80">
        <f t="shared" si="4"/>
        <v>-0.01373460689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9.5" customHeight="1" outlineLevel="1">
      <c r="A365" s="2"/>
      <c r="B365" s="13" t="s">
        <v>25</v>
      </c>
      <c r="C365" s="10">
        <f t="shared" ref="C365:D365" si="219">C309-C337</f>
        <v>25822.8975</v>
      </c>
      <c r="D365" s="10">
        <f t="shared" si="219"/>
        <v>25490.64606</v>
      </c>
      <c r="E365" s="2"/>
      <c r="F365" s="79">
        <f t="shared" si="3"/>
        <v>-332.2514386</v>
      </c>
      <c r="G365" s="80">
        <f t="shared" si="4"/>
        <v>-0.01286654368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9.5" customHeight="1" outlineLevel="1">
      <c r="A366" s="2"/>
      <c r="B366" s="13" t="s">
        <v>26</v>
      </c>
      <c r="C366" s="10">
        <f t="shared" ref="C366:D366" si="220">C310-C338</f>
        <v>16446.40502</v>
      </c>
      <c r="D366" s="10">
        <f t="shared" si="220"/>
        <v>16236.72197</v>
      </c>
      <c r="E366" s="2"/>
      <c r="F366" s="79">
        <f t="shared" si="3"/>
        <v>-209.683056</v>
      </c>
      <c r="G366" s="80">
        <f t="shared" si="4"/>
        <v>-0.0127494766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9.5" customHeight="1" outlineLevel="1">
      <c r="A367" s="2"/>
      <c r="B367" s="13" t="s">
        <v>27</v>
      </c>
      <c r="C367" s="10">
        <f t="shared" ref="C367:D367" si="221">C311-C339</f>
        <v>17534.06341</v>
      </c>
      <c r="D367" s="10">
        <f t="shared" si="221"/>
        <v>17308.46755</v>
      </c>
      <c r="E367" s="2"/>
      <c r="F367" s="79">
        <f t="shared" si="3"/>
        <v>-225.5958562</v>
      </c>
      <c r="G367" s="80">
        <f t="shared" si="4"/>
        <v>-0.01286614808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9.5" customHeight="1" outlineLevel="1">
      <c r="A368" s="2"/>
      <c r="B368" s="13" t="s">
        <v>28</v>
      </c>
      <c r="C368" s="10">
        <f t="shared" ref="C368:D368" si="222">C312-C340</f>
        <v>1126.071392</v>
      </c>
      <c r="D368" s="10">
        <f t="shared" si="222"/>
        <v>1110.28448</v>
      </c>
      <c r="E368" s="2"/>
      <c r="F368" s="79">
        <f t="shared" si="3"/>
        <v>-15.78691156</v>
      </c>
      <c r="G368" s="80">
        <f t="shared" si="4"/>
        <v>-0.01401945887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9.5" customHeight="1" outlineLevel="1">
      <c r="A369" s="2"/>
      <c r="B369" s="6" t="s">
        <v>29</v>
      </c>
      <c r="C369" s="8">
        <f t="shared" ref="C369:D369" si="223">C370+C374</f>
        <v>1511153.265</v>
      </c>
      <c r="D369" s="8">
        <f t="shared" si="223"/>
        <v>1508884.186</v>
      </c>
      <c r="E369" s="2"/>
      <c r="F369" s="79">
        <f t="shared" si="3"/>
        <v>-2269.078752</v>
      </c>
      <c r="G369" s="80">
        <f t="shared" si="4"/>
        <v>-0.001501554345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9.5" customHeight="1" outlineLevel="1">
      <c r="A370" s="2"/>
      <c r="B370" s="6" t="s">
        <v>17</v>
      </c>
      <c r="C370" s="8">
        <f t="shared" ref="C370:D370" si="224">SUM(C371:C373)</f>
        <v>1338718.654</v>
      </c>
      <c r="D370" s="8">
        <f t="shared" si="224"/>
        <v>1338718.654</v>
      </c>
      <c r="E370" s="2"/>
      <c r="F370" s="79">
        <f t="shared" si="3"/>
        <v>-0.0000000002328306437</v>
      </c>
      <c r="G370" s="80">
        <f t="shared" si="4"/>
        <v>0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9.5" customHeight="1" outlineLevel="1">
      <c r="A371" s="2"/>
      <c r="B371" s="13" t="s">
        <v>18</v>
      </c>
      <c r="C371" s="10">
        <f t="shared" ref="C371:D371" si="225">C315-C343</f>
        <v>700692.5366</v>
      </c>
      <c r="D371" s="10">
        <f t="shared" si="225"/>
        <v>700692.5366</v>
      </c>
      <c r="E371" s="2"/>
      <c r="F371" s="79">
        <f t="shared" si="3"/>
        <v>-0.0000000004656612873</v>
      </c>
      <c r="G371" s="80">
        <f t="shared" si="4"/>
        <v>0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9.5" customHeight="1" outlineLevel="1">
      <c r="A372" s="2"/>
      <c r="B372" s="13" t="s">
        <v>19</v>
      </c>
      <c r="C372" s="10">
        <f t="shared" ref="C372:D372" si="226">C316-C344</f>
        <v>434989.3731</v>
      </c>
      <c r="D372" s="10">
        <f t="shared" si="226"/>
        <v>434989.3731</v>
      </c>
      <c r="E372" s="2"/>
      <c r="F372" s="79">
        <f t="shared" si="3"/>
        <v>0.0000000001164153218</v>
      </c>
      <c r="G372" s="80">
        <f t="shared" si="4"/>
        <v>0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9.5" customHeight="1" outlineLevel="1">
      <c r="A373" s="2"/>
      <c r="B373" s="13" t="s">
        <v>20</v>
      </c>
      <c r="C373" s="10">
        <f t="shared" ref="C373:D373" si="227">C317-C345</f>
        <v>203036.7446</v>
      </c>
      <c r="D373" s="10">
        <f t="shared" si="227"/>
        <v>203036.7446</v>
      </c>
      <c r="E373" s="2"/>
      <c r="F373" s="79">
        <f t="shared" si="3"/>
        <v>0</v>
      </c>
      <c r="G373" s="80">
        <f t="shared" si="4"/>
        <v>0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9.5" customHeight="1" outlineLevel="1">
      <c r="A374" s="2"/>
      <c r="B374" s="6" t="s">
        <v>21</v>
      </c>
      <c r="C374" s="8">
        <f t="shared" ref="C374:D374" si="228">SUM(C375:C381)</f>
        <v>172434.6109</v>
      </c>
      <c r="D374" s="8">
        <f t="shared" si="228"/>
        <v>170165.5321</v>
      </c>
      <c r="E374" s="2"/>
      <c r="F374" s="79">
        <f t="shared" si="3"/>
        <v>-2269.078752</v>
      </c>
      <c r="G374" s="80">
        <f t="shared" si="4"/>
        <v>-0.01315906789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9.5" customHeight="1" outlineLevel="1">
      <c r="A375" s="2"/>
      <c r="B375" s="13" t="s">
        <v>22</v>
      </c>
      <c r="C375" s="10">
        <f t="shared" ref="C375:D375" si="229">C319-C347</f>
        <v>83288.15055</v>
      </c>
      <c r="D375" s="10">
        <f t="shared" si="229"/>
        <v>82198.45374</v>
      </c>
      <c r="E375" s="2"/>
      <c r="F375" s="79">
        <f t="shared" si="3"/>
        <v>-1089.696812</v>
      </c>
      <c r="G375" s="80">
        <f t="shared" si="4"/>
        <v>-0.0130834555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9.5" customHeight="1" outlineLevel="1">
      <c r="A376" s="2"/>
      <c r="B376" s="13" t="s">
        <v>23</v>
      </c>
      <c r="C376" s="10">
        <f t="shared" ref="C376:D376" si="230">C320-C348</f>
        <v>17196.45303</v>
      </c>
      <c r="D376" s="10">
        <f t="shared" si="230"/>
        <v>16964.58833</v>
      </c>
      <c r="E376" s="2"/>
      <c r="F376" s="79">
        <f t="shared" si="3"/>
        <v>-231.864703</v>
      </c>
      <c r="G376" s="80">
        <f t="shared" si="4"/>
        <v>-0.0134832865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9.5" customHeight="1" outlineLevel="1">
      <c r="A377" s="2"/>
      <c r="B377" s="13" t="s">
        <v>24</v>
      </c>
      <c r="C377" s="10">
        <f t="shared" ref="C377:D377" si="231">C321-C349</f>
        <v>22133.93425</v>
      </c>
      <c r="D377" s="10">
        <f t="shared" si="231"/>
        <v>21830.0339</v>
      </c>
      <c r="E377" s="2"/>
      <c r="F377" s="79">
        <f t="shared" si="3"/>
        <v>-303.9003493</v>
      </c>
      <c r="G377" s="80">
        <f t="shared" si="4"/>
        <v>-0.0137300647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9.5" customHeight="1" outlineLevel="1">
      <c r="A378" s="2"/>
      <c r="B378" s="13" t="s">
        <v>25</v>
      </c>
      <c r="C378" s="10">
        <f t="shared" ref="C378:D378" si="232">C322-C350</f>
        <v>11225.25122</v>
      </c>
      <c r="D378" s="10">
        <f t="shared" si="232"/>
        <v>11073.50938</v>
      </c>
      <c r="E378" s="2"/>
      <c r="F378" s="79">
        <f t="shared" si="3"/>
        <v>-151.7418379</v>
      </c>
      <c r="G378" s="80">
        <f t="shared" si="4"/>
        <v>-0.01351790129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9.5" customHeight="1" outlineLevel="1">
      <c r="A379" s="2"/>
      <c r="B379" s="13" t="s">
        <v>26</v>
      </c>
      <c r="C379" s="10">
        <f t="shared" ref="C379:D379" si="233">C323-C351</f>
        <v>21439.94006</v>
      </c>
      <c r="D379" s="10">
        <f t="shared" si="233"/>
        <v>21171.36908</v>
      </c>
      <c r="E379" s="2"/>
      <c r="F379" s="79">
        <f t="shared" si="3"/>
        <v>-268.5709733</v>
      </c>
      <c r="G379" s="80">
        <f t="shared" si="4"/>
        <v>-0.01252666624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9.5" customHeight="1" outlineLevel="1">
      <c r="A380" s="2"/>
      <c r="B380" s="13" t="s">
        <v>27</v>
      </c>
      <c r="C380" s="10">
        <f t="shared" ref="C380:D380" si="234">C324-C352</f>
        <v>14291.67486</v>
      </c>
      <c r="D380" s="10">
        <f t="shared" si="234"/>
        <v>14107.13329</v>
      </c>
      <c r="E380" s="2"/>
      <c r="F380" s="79">
        <f t="shared" si="3"/>
        <v>-184.5415651</v>
      </c>
      <c r="G380" s="80">
        <f t="shared" si="4"/>
        <v>-0.01291252194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9.5" customHeight="1" outlineLevel="1">
      <c r="A381" s="2"/>
      <c r="B381" s="13" t="s">
        <v>28</v>
      </c>
      <c r="C381" s="10">
        <f t="shared" ref="C381:D381" si="235">C325-C353</f>
        <v>2859.206925</v>
      </c>
      <c r="D381" s="10">
        <f t="shared" si="235"/>
        <v>2820.444413</v>
      </c>
      <c r="E381" s="2"/>
      <c r="F381" s="79">
        <f t="shared" si="3"/>
        <v>-38.76251161</v>
      </c>
      <c r="G381" s="80">
        <f t="shared" si="4"/>
        <v>-0.01355708511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9.5" customHeight="1" outlineLevel="1">
      <c r="A382" s="2"/>
      <c r="B382" s="6" t="s">
        <v>30</v>
      </c>
      <c r="C382" s="8">
        <f t="shared" ref="C382:D382" si="236">C326-C354</f>
        <v>-30331.16704</v>
      </c>
      <c r="D382" s="8">
        <f t="shared" si="236"/>
        <v>-427696.3201</v>
      </c>
      <c r="E382" s="2"/>
      <c r="F382" s="79">
        <f t="shared" si="3"/>
        <v>-397365.1531</v>
      </c>
      <c r="G382" s="80">
        <f t="shared" si="4"/>
        <v>13.10088572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9.5" customHeight="1">
      <c r="A383" s="2"/>
      <c r="B383" s="18" t="s">
        <v>56</v>
      </c>
      <c r="C383" s="8">
        <f t="shared" ref="C383:D383" si="237">C384+C397+C410</f>
        <v>85493.43838</v>
      </c>
      <c r="D383" s="8">
        <f t="shared" si="237"/>
        <v>85493.43838</v>
      </c>
      <c r="E383" s="2"/>
      <c r="F383" s="79">
        <f t="shared" si="3"/>
        <v>0</v>
      </c>
      <c r="G383" s="80">
        <f t="shared" si="4"/>
        <v>0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9.5" customHeight="1" outlineLevel="1">
      <c r="A384" s="2"/>
      <c r="B384" s="6" t="s">
        <v>16</v>
      </c>
      <c r="C384" s="8">
        <f t="shared" ref="C384:D384" si="238">C385+C389</f>
        <v>53442.38818</v>
      </c>
      <c r="D384" s="8">
        <f t="shared" si="238"/>
        <v>53442.38818</v>
      </c>
      <c r="E384" s="2"/>
      <c r="F384" s="79">
        <f t="shared" si="3"/>
        <v>0</v>
      </c>
      <c r="G384" s="80">
        <f t="shared" si="4"/>
        <v>0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9.5" customHeight="1" outlineLevel="1">
      <c r="A385" s="2"/>
      <c r="B385" s="6" t="s">
        <v>17</v>
      </c>
      <c r="C385" s="8">
        <f t="shared" ref="C385:D385" si="239">SUM(C386:C388)</f>
        <v>11117.93715</v>
      </c>
      <c r="D385" s="8">
        <f t="shared" si="239"/>
        <v>11117.93715</v>
      </c>
      <c r="E385" s="2"/>
      <c r="F385" s="79">
        <f t="shared" si="3"/>
        <v>0</v>
      </c>
      <c r="G385" s="80">
        <f t="shared" si="4"/>
        <v>0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9.5" customHeight="1" outlineLevel="1">
      <c r="A386" s="2"/>
      <c r="B386" s="13" t="s">
        <v>18</v>
      </c>
      <c r="C386" s="56">
        <f>SUM('ОПУ БС'!E386:I386)</f>
        <v>4278.076281</v>
      </c>
      <c r="D386" s="56">
        <f>'1. ОПУ НС'!HB386+'1. ОПУ НС'!HO386+'1. ОПУ НС'!IB386+'1. ОПУ НС'!IO386+'1. ОПУ НС'!JB386</f>
        <v>4278.076281</v>
      </c>
      <c r="E386" s="2"/>
      <c r="F386" s="79">
        <f t="shared" si="3"/>
        <v>0</v>
      </c>
      <c r="G386" s="80">
        <f t="shared" si="4"/>
        <v>0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9.5" customHeight="1" outlineLevel="1">
      <c r="A387" s="2"/>
      <c r="B387" s="13" t="s">
        <v>19</v>
      </c>
      <c r="C387" s="56">
        <f>SUM('ОПУ БС'!E387:I387)</f>
        <v>4411.028155</v>
      </c>
      <c r="D387" s="56">
        <f>'1. ОПУ НС'!HB387+'1. ОПУ НС'!HO387+'1. ОПУ НС'!IB387+'1. ОПУ НС'!IO387+'1. ОПУ НС'!JB387</f>
        <v>4411.028155</v>
      </c>
      <c r="E387" s="2"/>
      <c r="F387" s="79">
        <f t="shared" si="3"/>
        <v>0</v>
      </c>
      <c r="G387" s="80">
        <f t="shared" si="4"/>
        <v>0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9.5" customHeight="1" outlineLevel="1">
      <c r="A388" s="2"/>
      <c r="B388" s="13" t="s">
        <v>20</v>
      </c>
      <c r="C388" s="56">
        <f>SUM('ОПУ БС'!E388:I388)</f>
        <v>2428.832716</v>
      </c>
      <c r="D388" s="56">
        <f>'1. ОПУ НС'!HB388+'1. ОПУ НС'!HO388+'1. ОПУ НС'!IB388+'1. ОПУ НС'!IO388+'1. ОПУ НС'!JB388</f>
        <v>2428.832716</v>
      </c>
      <c r="E388" s="2"/>
      <c r="F388" s="79">
        <f t="shared" si="3"/>
        <v>0</v>
      </c>
      <c r="G388" s="80">
        <f t="shared" si="4"/>
        <v>0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9.5" customHeight="1" outlineLevel="1">
      <c r="A389" s="2"/>
      <c r="B389" s="6" t="s">
        <v>21</v>
      </c>
      <c r="C389" s="8">
        <f t="shared" ref="C389:D389" si="240">SUM(C390:C396)</f>
        <v>42324.45103</v>
      </c>
      <c r="D389" s="8">
        <f t="shared" si="240"/>
        <v>42324.45103</v>
      </c>
      <c r="E389" s="2"/>
      <c r="F389" s="79">
        <f t="shared" si="3"/>
        <v>0</v>
      </c>
      <c r="G389" s="80">
        <f t="shared" si="4"/>
        <v>0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9.5" customHeight="1" outlineLevel="1">
      <c r="A390" s="2"/>
      <c r="B390" s="13" t="s">
        <v>22</v>
      </c>
      <c r="C390" s="56">
        <f>SUM('ОПУ БС'!E390:I390)</f>
        <v>2992.646869</v>
      </c>
      <c r="D390" s="56">
        <f>'1. ОПУ НС'!HB390+'1. ОПУ НС'!HO390+'1. ОПУ НС'!IB390+'1. ОПУ НС'!IO390+'1. ОПУ НС'!JB390</f>
        <v>2992.646869</v>
      </c>
      <c r="E390" s="2"/>
      <c r="F390" s="79">
        <f t="shared" si="3"/>
        <v>0</v>
      </c>
      <c r="G390" s="80">
        <f t="shared" si="4"/>
        <v>0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9.5" customHeight="1" outlineLevel="1">
      <c r="A391" s="2"/>
      <c r="B391" s="13" t="s">
        <v>23</v>
      </c>
      <c r="C391" s="56">
        <f>SUM('ОПУ БС'!E391:I391)</f>
        <v>4056.940779</v>
      </c>
      <c r="D391" s="56">
        <f>'1. ОПУ НС'!HB391+'1. ОПУ НС'!HO391+'1. ОПУ НС'!IB391+'1. ОПУ НС'!IO391+'1. ОПУ НС'!JB391</f>
        <v>4056.940779</v>
      </c>
      <c r="E391" s="2"/>
      <c r="F391" s="79">
        <f t="shared" si="3"/>
        <v>0</v>
      </c>
      <c r="G391" s="80">
        <f t="shared" si="4"/>
        <v>0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9.5" customHeight="1" outlineLevel="1">
      <c r="A392" s="2"/>
      <c r="B392" s="13" t="s">
        <v>24</v>
      </c>
      <c r="C392" s="56">
        <f>SUM('ОПУ БС'!E392:I392)</f>
        <v>29309.53693</v>
      </c>
      <c r="D392" s="56">
        <f>'1. ОПУ НС'!HB392+'1. ОПУ НС'!HO392+'1. ОПУ НС'!IB392+'1. ОПУ НС'!IO392+'1. ОПУ НС'!JB392</f>
        <v>29309.53693</v>
      </c>
      <c r="E392" s="2"/>
      <c r="F392" s="79">
        <f t="shared" si="3"/>
        <v>0</v>
      </c>
      <c r="G392" s="80">
        <f t="shared" si="4"/>
        <v>0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9.5" customHeight="1" outlineLevel="1">
      <c r="A393" s="2"/>
      <c r="B393" s="13" t="s">
        <v>25</v>
      </c>
      <c r="C393" s="56">
        <f>SUM('ОПУ БС'!E393:I393)</f>
        <v>2747.587999</v>
      </c>
      <c r="D393" s="56">
        <f>'1. ОПУ НС'!HB393+'1. ОПУ НС'!HO393+'1. ОПУ НС'!IB393+'1. ОПУ НС'!IO393+'1. ОПУ НС'!JB393</f>
        <v>2747.587999</v>
      </c>
      <c r="E393" s="2"/>
      <c r="F393" s="79">
        <f t="shared" si="3"/>
        <v>0</v>
      </c>
      <c r="G393" s="80">
        <f t="shared" si="4"/>
        <v>0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9.5" customHeight="1" outlineLevel="1">
      <c r="A394" s="2"/>
      <c r="B394" s="13" t="s">
        <v>26</v>
      </c>
      <c r="C394" s="56">
        <f>SUM('ОПУ БС'!E394:I394)</f>
        <v>1117.358816</v>
      </c>
      <c r="D394" s="56">
        <f>'1. ОПУ НС'!HB394+'1. ОПУ НС'!HO394+'1. ОПУ НС'!IB394+'1. ОПУ НС'!IO394+'1. ОПУ НС'!JB394</f>
        <v>1117.358816</v>
      </c>
      <c r="E394" s="2"/>
      <c r="F394" s="79">
        <f t="shared" si="3"/>
        <v>0</v>
      </c>
      <c r="G394" s="80">
        <f t="shared" si="4"/>
        <v>0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9.5" customHeight="1" outlineLevel="1">
      <c r="A395" s="2"/>
      <c r="B395" s="13" t="s">
        <v>27</v>
      </c>
      <c r="C395" s="56">
        <f>SUM('ОПУ БС'!E395:I395)</f>
        <v>1664.5041</v>
      </c>
      <c r="D395" s="56">
        <f>'1. ОПУ НС'!HB395+'1. ОПУ НС'!HO395+'1. ОПУ НС'!IB395+'1. ОПУ НС'!IO395+'1. ОПУ НС'!JB395</f>
        <v>1664.5041</v>
      </c>
      <c r="E395" s="2"/>
      <c r="F395" s="79">
        <f t="shared" si="3"/>
        <v>0</v>
      </c>
      <c r="G395" s="80">
        <f t="shared" si="4"/>
        <v>0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9.5" customHeight="1" outlineLevel="1">
      <c r="A396" s="2"/>
      <c r="B396" s="13" t="s">
        <v>28</v>
      </c>
      <c r="C396" s="56">
        <f>SUM('ОПУ БС'!E396:I396)</f>
        <v>435.8755324</v>
      </c>
      <c r="D396" s="56">
        <f>'1. ОПУ НС'!HB396+'1. ОПУ НС'!HO396+'1. ОПУ НС'!IB396+'1. ОПУ НС'!IO396+'1. ОПУ НС'!JB396</f>
        <v>435.8755324</v>
      </c>
      <c r="E396" s="2"/>
      <c r="F396" s="79">
        <f t="shared" si="3"/>
        <v>0</v>
      </c>
      <c r="G396" s="80">
        <f t="shared" si="4"/>
        <v>0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9.5" customHeight="1" outlineLevel="1">
      <c r="A397" s="2"/>
      <c r="B397" s="6" t="s">
        <v>29</v>
      </c>
      <c r="C397" s="8">
        <f t="shared" ref="C397:D397" si="241">C398+C402</f>
        <v>25807.61182</v>
      </c>
      <c r="D397" s="8">
        <f t="shared" si="241"/>
        <v>25807.61182</v>
      </c>
      <c r="E397" s="2"/>
      <c r="F397" s="79">
        <f t="shared" si="3"/>
        <v>0</v>
      </c>
      <c r="G397" s="80">
        <f t="shared" si="4"/>
        <v>0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9.5" customHeight="1" outlineLevel="1">
      <c r="A398" s="2"/>
      <c r="B398" s="6" t="s">
        <v>17</v>
      </c>
      <c r="C398" s="8">
        <f t="shared" ref="C398:D398" si="242">SUM(C399:C401)</f>
        <v>8882.062848</v>
      </c>
      <c r="D398" s="8">
        <f t="shared" si="242"/>
        <v>8882.062848</v>
      </c>
      <c r="E398" s="2"/>
      <c r="F398" s="79">
        <f t="shared" si="3"/>
        <v>0</v>
      </c>
      <c r="G398" s="80">
        <f t="shared" si="4"/>
        <v>0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9.5" customHeight="1" outlineLevel="1">
      <c r="A399" s="2"/>
      <c r="B399" s="13" t="s">
        <v>18</v>
      </c>
      <c r="C399" s="56">
        <f>SUM('ОПУ БС'!E399:I399)</f>
        <v>3221.923719</v>
      </c>
      <c r="D399" s="56">
        <f>'1. ОПУ НС'!HB399+'1. ОПУ НС'!HO399+'1. ОПУ НС'!IB399+'1. ОПУ НС'!IO399+'1. ОПУ НС'!JB399</f>
        <v>3221.923719</v>
      </c>
      <c r="E399" s="2"/>
      <c r="F399" s="79">
        <f t="shared" si="3"/>
        <v>0</v>
      </c>
      <c r="G399" s="80">
        <f t="shared" si="4"/>
        <v>0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9.5" customHeight="1" outlineLevel="1">
      <c r="A400" s="2"/>
      <c r="B400" s="13" t="s">
        <v>19</v>
      </c>
      <c r="C400" s="56">
        <f>SUM('ОПУ БС'!E400:I400)</f>
        <v>3088.971845</v>
      </c>
      <c r="D400" s="56">
        <f>'1. ОПУ НС'!HB400+'1. ОПУ НС'!HO400+'1. ОПУ НС'!IB400+'1. ОПУ НС'!IO400+'1. ОПУ НС'!JB400</f>
        <v>3088.971845</v>
      </c>
      <c r="E400" s="2"/>
      <c r="F400" s="79">
        <f t="shared" si="3"/>
        <v>0</v>
      </c>
      <c r="G400" s="80">
        <f t="shared" si="4"/>
        <v>0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9.5" customHeight="1" outlineLevel="1">
      <c r="A401" s="2"/>
      <c r="B401" s="13" t="s">
        <v>20</v>
      </c>
      <c r="C401" s="56">
        <f>SUM('ОПУ БС'!E401:I401)</f>
        <v>2571.167284</v>
      </c>
      <c r="D401" s="56">
        <f>'1. ОПУ НС'!HB401+'1. ОПУ НС'!HO401+'1. ОПУ НС'!IB401+'1. ОПУ НС'!IO401+'1. ОПУ НС'!JB401</f>
        <v>2571.167284</v>
      </c>
      <c r="E401" s="2"/>
      <c r="F401" s="79">
        <f t="shared" si="3"/>
        <v>0</v>
      </c>
      <c r="G401" s="80">
        <f t="shared" si="4"/>
        <v>0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9.5" customHeight="1" outlineLevel="1">
      <c r="A402" s="2"/>
      <c r="B402" s="6" t="s">
        <v>21</v>
      </c>
      <c r="C402" s="8">
        <f t="shared" ref="C402:D402" si="243">SUM(C403:C409)</f>
        <v>16925.54897</v>
      </c>
      <c r="D402" s="8">
        <f t="shared" si="243"/>
        <v>16925.54897</v>
      </c>
      <c r="E402" s="2"/>
      <c r="F402" s="79">
        <f t="shared" si="3"/>
        <v>0</v>
      </c>
      <c r="G402" s="80">
        <f t="shared" si="4"/>
        <v>0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9.5" customHeight="1" outlineLevel="1">
      <c r="A403" s="2"/>
      <c r="B403" s="13" t="s">
        <v>22</v>
      </c>
      <c r="C403" s="56">
        <f>SUM('ОПУ БС'!E403:I403)</f>
        <v>2007.353131</v>
      </c>
      <c r="D403" s="56">
        <f>'1. ОПУ НС'!HB403+'1. ОПУ НС'!HO403+'1. ОПУ НС'!IB403+'1. ОПУ НС'!IO403+'1. ОПУ НС'!JB403</f>
        <v>2007.353131</v>
      </c>
      <c r="E403" s="2"/>
      <c r="F403" s="79">
        <f t="shared" si="3"/>
        <v>0</v>
      </c>
      <c r="G403" s="80">
        <f t="shared" si="4"/>
        <v>0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9.5" customHeight="1" outlineLevel="1">
      <c r="A404" s="2"/>
      <c r="B404" s="13" t="s">
        <v>23</v>
      </c>
      <c r="C404" s="56">
        <f>SUM('ОПУ БС'!E404:I404)</f>
        <v>943.0592208</v>
      </c>
      <c r="D404" s="56">
        <f>'1. ОПУ НС'!HB404+'1. ОПУ НС'!HO404+'1. ОПУ НС'!IB404+'1. ОПУ НС'!IO404+'1. ОПУ НС'!JB404</f>
        <v>943.0592208</v>
      </c>
      <c r="E404" s="2"/>
      <c r="F404" s="79">
        <f t="shared" si="3"/>
        <v>0</v>
      </c>
      <c r="G404" s="80">
        <f t="shared" si="4"/>
        <v>0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9.5" customHeight="1" outlineLevel="1">
      <c r="A405" s="2"/>
      <c r="B405" s="13" t="s">
        <v>24</v>
      </c>
      <c r="C405" s="56">
        <f>SUM('ОПУ БС'!E405:I405)</f>
        <v>8940.463065</v>
      </c>
      <c r="D405" s="56">
        <f>'1. ОПУ НС'!HB405+'1. ОПУ НС'!HO405+'1. ОПУ НС'!IB405+'1. ОПУ НС'!IO405+'1. ОПУ НС'!JB405</f>
        <v>8940.463065</v>
      </c>
      <c r="E405" s="2"/>
      <c r="F405" s="79">
        <f t="shared" si="3"/>
        <v>0</v>
      </c>
      <c r="G405" s="80">
        <f t="shared" si="4"/>
        <v>0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9.5" customHeight="1" outlineLevel="1">
      <c r="A406" s="2"/>
      <c r="B406" s="13" t="s">
        <v>25</v>
      </c>
      <c r="C406" s="56">
        <f>SUM('ОПУ БС'!E406:I406)</f>
        <v>1252.412001</v>
      </c>
      <c r="D406" s="56">
        <f>'1. ОПУ НС'!HB406+'1. ОПУ НС'!HO406+'1. ОПУ НС'!IB406+'1. ОПУ НС'!IO406+'1. ОПУ НС'!JB406</f>
        <v>1252.412001</v>
      </c>
      <c r="E406" s="2"/>
      <c r="F406" s="79">
        <f t="shared" si="3"/>
        <v>0</v>
      </c>
      <c r="G406" s="80">
        <f t="shared" si="4"/>
        <v>0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9.5" customHeight="1" outlineLevel="1">
      <c r="A407" s="2"/>
      <c r="B407" s="13" t="s">
        <v>26</v>
      </c>
      <c r="C407" s="56">
        <f>SUM('ОПУ БС'!E407:I407)</f>
        <v>1382.641184</v>
      </c>
      <c r="D407" s="56">
        <f>'1. ОПУ НС'!HB407+'1. ОПУ НС'!HO407+'1. ОПУ НС'!IB407+'1. ОПУ НС'!IO407+'1. ОПУ НС'!JB407</f>
        <v>1382.641184</v>
      </c>
      <c r="E407" s="2"/>
      <c r="F407" s="79">
        <f t="shared" si="3"/>
        <v>0</v>
      </c>
      <c r="G407" s="80">
        <f t="shared" si="4"/>
        <v>0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9.5" customHeight="1" outlineLevel="1">
      <c r="A408" s="2"/>
      <c r="B408" s="13" t="s">
        <v>27</v>
      </c>
      <c r="C408" s="56">
        <f>SUM('ОПУ БС'!E408:I408)</f>
        <v>1335.4959</v>
      </c>
      <c r="D408" s="56">
        <f>'1. ОПУ НС'!HB408+'1. ОПУ НС'!HO408+'1. ОПУ НС'!IB408+'1. ОПУ НС'!IO408+'1. ОПУ НС'!JB408</f>
        <v>1335.4959</v>
      </c>
      <c r="E408" s="2"/>
      <c r="F408" s="79">
        <f t="shared" si="3"/>
        <v>0</v>
      </c>
      <c r="G408" s="80">
        <f t="shared" si="4"/>
        <v>0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9.5" customHeight="1" outlineLevel="1">
      <c r="A409" s="2"/>
      <c r="B409" s="13" t="s">
        <v>28</v>
      </c>
      <c r="C409" s="56">
        <f>SUM('ОПУ БС'!E409:I409)</f>
        <v>1064.124468</v>
      </c>
      <c r="D409" s="56">
        <f>'1. ОПУ НС'!HB409+'1. ОПУ НС'!HO409+'1. ОПУ НС'!IB409+'1. ОПУ НС'!IO409+'1. ОПУ НС'!JB409</f>
        <v>1064.124468</v>
      </c>
      <c r="E409" s="2"/>
      <c r="F409" s="79">
        <f t="shared" si="3"/>
        <v>0</v>
      </c>
      <c r="G409" s="80">
        <f t="shared" si="4"/>
        <v>0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9.5" customHeight="1" outlineLevel="1">
      <c r="A410" s="2"/>
      <c r="B410" s="6" t="s">
        <v>30</v>
      </c>
      <c r="C410" s="56">
        <f>SUM('ОПУ БС'!E410:I410)</f>
        <v>6243.438378</v>
      </c>
      <c r="D410" s="56">
        <f>'1. ОПУ НС'!HB410+'1. ОПУ НС'!HO410+'1. ОПУ НС'!IB410+'1. ОПУ НС'!IO410+'1. ОПУ НС'!JB410</f>
        <v>6243.438378</v>
      </c>
      <c r="E410" s="2"/>
      <c r="F410" s="79">
        <f t="shared" si="3"/>
        <v>0</v>
      </c>
      <c r="G410" s="80">
        <f t="shared" si="4"/>
        <v>0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9.5" customHeight="1">
      <c r="A411" s="2"/>
      <c r="B411" s="7" t="s">
        <v>57</v>
      </c>
      <c r="C411" s="8">
        <f t="shared" ref="C411:D411" si="244">C412+C425+C438</f>
        <v>4640302.107</v>
      </c>
      <c r="D411" s="8">
        <f t="shared" si="244"/>
        <v>4134495.32</v>
      </c>
      <c r="E411" s="2"/>
      <c r="F411" s="79">
        <f t="shared" si="3"/>
        <v>-505806.7868</v>
      </c>
      <c r="G411" s="80">
        <f>G412+G425+G438</f>
        <v>25.83166962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9.5" customHeight="1" outlineLevel="1">
      <c r="A412" s="2"/>
      <c r="B412" s="6" t="s">
        <v>16</v>
      </c>
      <c r="C412" s="8">
        <f t="shared" ref="C412:D412" si="245">C413+C417</f>
        <v>2733443.434</v>
      </c>
      <c r="D412" s="8">
        <f t="shared" si="245"/>
        <v>2727179.437</v>
      </c>
      <c r="E412" s="2"/>
      <c r="F412" s="79">
        <f t="shared" si="3"/>
        <v>-6263.997049</v>
      </c>
      <c r="G412" s="80">
        <f>G413+G417</f>
        <v>-0.1844798557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9.5" customHeight="1" outlineLevel="1">
      <c r="A413" s="2"/>
      <c r="B413" s="6" t="s">
        <v>17</v>
      </c>
      <c r="C413" s="8">
        <f t="shared" ref="C413:D413" si="246">SUM(C414:C416)</f>
        <v>2261989.814</v>
      </c>
      <c r="D413" s="8">
        <f t="shared" si="246"/>
        <v>2261242.519</v>
      </c>
      <c r="E413" s="2"/>
      <c r="F413" s="79">
        <f t="shared" si="3"/>
        <v>-747.2951615</v>
      </c>
      <c r="G413" s="80">
        <f>SUM(G414:G416)</f>
        <v>-0.001994885068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9.5" customHeight="1" outlineLevel="1">
      <c r="A414" s="2"/>
      <c r="B414" s="13" t="s">
        <v>18</v>
      </c>
      <c r="C414" s="10">
        <f t="shared" ref="C414:D414" si="247">C358+C386+C330</f>
        <v>1198603.339</v>
      </c>
      <c r="D414" s="10">
        <f t="shared" si="247"/>
        <v>1198208.167</v>
      </c>
      <c r="E414" s="2"/>
      <c r="F414" s="79">
        <f t="shared" si="3"/>
        <v>-395.1722539</v>
      </c>
      <c r="G414" s="80">
        <f t="shared" ref="G414:G416" si="249">G358+G386+G330</f>
        <v>-0.0006617498034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9.5" customHeight="1" outlineLevel="1">
      <c r="A415" s="2"/>
      <c r="B415" s="13" t="s">
        <v>19</v>
      </c>
      <c r="C415" s="10">
        <f t="shared" ref="C415:D415" si="248">C359+C387+C331</f>
        <v>822201.8008</v>
      </c>
      <c r="D415" s="10">
        <f t="shared" si="248"/>
        <v>821929.2542</v>
      </c>
      <c r="E415" s="2"/>
      <c r="F415" s="79">
        <f t="shared" si="3"/>
        <v>-272.5465713</v>
      </c>
      <c r="G415" s="80">
        <f t="shared" si="249"/>
        <v>-0.000666543523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9.5" customHeight="1" outlineLevel="1">
      <c r="A416" s="2"/>
      <c r="B416" s="13" t="s">
        <v>20</v>
      </c>
      <c r="C416" s="10">
        <f t="shared" ref="C416:D416" si="250">C360+C388+C332</f>
        <v>241184.6745</v>
      </c>
      <c r="D416" s="10">
        <f t="shared" si="250"/>
        <v>241105.0982</v>
      </c>
      <c r="E416" s="2"/>
      <c r="F416" s="79">
        <f t="shared" si="3"/>
        <v>-79.57633621</v>
      </c>
      <c r="G416" s="80">
        <f t="shared" si="249"/>
        <v>-0.0006665917417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9.5" customHeight="1" outlineLevel="1">
      <c r="A417" s="2"/>
      <c r="B417" s="6" t="s">
        <v>21</v>
      </c>
      <c r="C417" s="8">
        <f t="shared" ref="C417:D417" si="251">SUM(C418:C424)</f>
        <v>471453.6199</v>
      </c>
      <c r="D417" s="8">
        <f t="shared" si="251"/>
        <v>465936.918</v>
      </c>
      <c r="E417" s="2"/>
      <c r="F417" s="79">
        <f t="shared" si="3"/>
        <v>-5516.701887</v>
      </c>
      <c r="G417" s="80">
        <f>SUM(G418:G424)</f>
        <v>-0.1824849706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9.5" customHeight="1" outlineLevel="1">
      <c r="A418" s="2"/>
      <c r="B418" s="13" t="s">
        <v>22</v>
      </c>
      <c r="C418" s="10">
        <f t="shared" ref="C418:D418" si="252">C362+C390+C334</f>
        <v>160650.1472</v>
      </c>
      <c r="D418" s="10">
        <f t="shared" si="252"/>
        <v>158641.306</v>
      </c>
      <c r="E418" s="2"/>
      <c r="F418" s="79">
        <f t="shared" si="3"/>
        <v>-2008.841227</v>
      </c>
      <c r="G418" s="80">
        <f t="shared" ref="G418:G424" si="254">G362+G390+G334</f>
        <v>-0.02548361128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9.5" customHeight="1" outlineLevel="1">
      <c r="A419" s="2"/>
      <c r="B419" s="13" t="s">
        <v>23</v>
      </c>
      <c r="C419" s="10">
        <f t="shared" ref="C419:D419" si="253">C363+C391+C335</f>
        <v>108664.6646</v>
      </c>
      <c r="D419" s="10">
        <f t="shared" si="253"/>
        <v>107381.7089</v>
      </c>
      <c r="E419" s="2"/>
      <c r="F419" s="79">
        <f t="shared" si="3"/>
        <v>-1282.955736</v>
      </c>
      <c r="G419" s="80">
        <f t="shared" si="254"/>
        <v>-0.02452889114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9.5" customHeight="1" outlineLevel="1">
      <c r="A420" s="2"/>
      <c r="B420" s="13" t="s">
        <v>24</v>
      </c>
      <c r="C420" s="10">
        <f t="shared" ref="C420:D420" si="255">C364+C392+C336</f>
        <v>120011.685</v>
      </c>
      <c r="D420" s="10">
        <f t="shared" si="255"/>
        <v>118765.9266</v>
      </c>
      <c r="E420" s="2"/>
      <c r="F420" s="79">
        <f t="shared" si="3"/>
        <v>-1245.758347</v>
      </c>
      <c r="G420" s="80">
        <f t="shared" si="254"/>
        <v>-0.02746921378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9.5" customHeight="1" outlineLevel="1">
      <c r="A421" s="2"/>
      <c r="B421" s="13" t="s">
        <v>25</v>
      </c>
      <c r="C421" s="10">
        <f t="shared" ref="C421:D421" si="256">C365+C393+C337</f>
        <v>35026.20988</v>
      </c>
      <c r="D421" s="10">
        <f t="shared" si="256"/>
        <v>34610.89558</v>
      </c>
      <c r="E421" s="2"/>
      <c r="F421" s="79">
        <f t="shared" si="3"/>
        <v>-415.3142982</v>
      </c>
      <c r="G421" s="80">
        <f t="shared" si="254"/>
        <v>-0.02573308735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9.5" customHeight="1" outlineLevel="1">
      <c r="A422" s="2"/>
      <c r="B422" s="13" t="s">
        <v>26</v>
      </c>
      <c r="C422" s="10">
        <f t="shared" ref="C422:D422" si="257">C366+C394+C338</f>
        <v>21675.36509</v>
      </c>
      <c r="D422" s="10">
        <f t="shared" si="257"/>
        <v>21413.26127</v>
      </c>
      <c r="E422" s="2"/>
      <c r="F422" s="79">
        <f t="shared" si="3"/>
        <v>-262.10382</v>
      </c>
      <c r="G422" s="80">
        <f t="shared" si="254"/>
        <v>-0.0254989532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9.5" customHeight="1" outlineLevel="1">
      <c r="A423" s="2"/>
      <c r="B423" s="13" t="s">
        <v>27</v>
      </c>
      <c r="C423" s="10">
        <f t="shared" ref="C423:D423" si="258">C367+C395+C339</f>
        <v>23582.08336</v>
      </c>
      <c r="D423" s="10">
        <f t="shared" si="258"/>
        <v>23300.08854</v>
      </c>
      <c r="E423" s="2"/>
      <c r="F423" s="79">
        <f t="shared" si="3"/>
        <v>-281.9948203</v>
      </c>
      <c r="G423" s="80">
        <f t="shared" si="254"/>
        <v>-0.02573229616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9.5" customHeight="1" outlineLevel="1">
      <c r="A424" s="2"/>
      <c r="B424" s="13" t="s">
        <v>28</v>
      </c>
      <c r="C424" s="10">
        <f t="shared" ref="C424:D424" si="259">C368+C396+C340</f>
        <v>1843.464772</v>
      </c>
      <c r="D424" s="10">
        <f t="shared" si="259"/>
        <v>1823.731132</v>
      </c>
      <c r="E424" s="2"/>
      <c r="F424" s="79">
        <f t="shared" si="3"/>
        <v>-19.73363945</v>
      </c>
      <c r="G424" s="80">
        <f t="shared" si="254"/>
        <v>-0.02803891774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9.5" customHeight="1" outlineLevel="1">
      <c r="A425" s="2"/>
      <c r="B425" s="6" t="s">
        <v>29</v>
      </c>
      <c r="C425" s="8">
        <f t="shared" ref="C425:D425" si="260">C426+C430</f>
        <v>1914749.193</v>
      </c>
      <c r="D425" s="8">
        <f t="shared" si="260"/>
        <v>1911912.845</v>
      </c>
      <c r="E425" s="2"/>
      <c r="F425" s="79">
        <f t="shared" si="3"/>
        <v>-2836.34844</v>
      </c>
      <c r="G425" s="80">
        <f>G426+G430</f>
        <v>-0.1856219626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9.5" customHeight="1" outlineLevel="1">
      <c r="A426" s="2"/>
      <c r="B426" s="6" t="s">
        <v>17</v>
      </c>
      <c r="C426" s="8">
        <f t="shared" ref="C426:D426" si="261">SUM(C427:C429)</f>
        <v>1682280.381</v>
      </c>
      <c r="D426" s="8">
        <f t="shared" si="261"/>
        <v>1682280.381</v>
      </c>
      <c r="E426" s="2"/>
      <c r="F426" s="79">
        <f t="shared" si="3"/>
        <v>-0.0000000004656612873</v>
      </c>
      <c r="G426" s="80">
        <f>SUM(G427:G429)</f>
        <v>0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9.5" customHeight="1" outlineLevel="1">
      <c r="A427" s="2"/>
      <c r="B427" s="13" t="s">
        <v>18</v>
      </c>
      <c r="C427" s="10">
        <f t="shared" ref="C427:D427" si="262">C371+C399+C343</f>
        <v>879087.5945</v>
      </c>
      <c r="D427" s="10">
        <f t="shared" si="262"/>
        <v>879087.5945</v>
      </c>
      <c r="E427" s="2"/>
      <c r="F427" s="79">
        <f t="shared" si="3"/>
        <v>-0.0000000004656612873</v>
      </c>
      <c r="G427" s="80">
        <f t="shared" ref="G427:G429" si="264">G371+G399+G343</f>
        <v>0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9.5" customHeight="1" outlineLevel="1">
      <c r="A428" s="2"/>
      <c r="B428" s="13" t="s">
        <v>19</v>
      </c>
      <c r="C428" s="10">
        <f t="shared" ref="C428:D428" si="263">C372+C400+C344</f>
        <v>546825.6882</v>
      </c>
      <c r="D428" s="10">
        <f t="shared" si="263"/>
        <v>546825.6882</v>
      </c>
      <c r="E428" s="2"/>
      <c r="F428" s="79">
        <f t="shared" si="3"/>
        <v>0.0000000001164153218</v>
      </c>
      <c r="G428" s="80">
        <f t="shared" si="264"/>
        <v>0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9.5" customHeight="1" outlineLevel="1">
      <c r="A429" s="2"/>
      <c r="B429" s="13" t="s">
        <v>20</v>
      </c>
      <c r="C429" s="10">
        <f t="shared" ref="C429:D429" si="265">C373+C401+C345</f>
        <v>256367.098</v>
      </c>
      <c r="D429" s="10">
        <f t="shared" si="265"/>
        <v>256367.098</v>
      </c>
      <c r="E429" s="2"/>
      <c r="F429" s="79">
        <f t="shared" si="3"/>
        <v>0</v>
      </c>
      <c r="G429" s="80">
        <f t="shared" si="264"/>
        <v>0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9.5" customHeight="1" outlineLevel="1">
      <c r="A430" s="2"/>
      <c r="B430" s="6" t="s">
        <v>21</v>
      </c>
      <c r="C430" s="8">
        <f t="shared" ref="C430:D430" si="266">SUM(C431:C437)</f>
        <v>232468.8126</v>
      </c>
      <c r="D430" s="8">
        <f t="shared" si="266"/>
        <v>229632.4641</v>
      </c>
      <c r="E430" s="2"/>
      <c r="F430" s="79">
        <f t="shared" si="3"/>
        <v>-2836.34844</v>
      </c>
      <c r="G430" s="80">
        <f>SUM(G431:G437)</f>
        <v>-0.1856219626</v>
      </c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9.5" customHeight="1" outlineLevel="1">
      <c r="A431" s="2"/>
      <c r="B431" s="13" t="s">
        <v>22</v>
      </c>
      <c r="C431" s="10">
        <f t="shared" ref="C431:D431" si="267">C375+C403+C347</f>
        <v>106117.5413</v>
      </c>
      <c r="D431" s="10">
        <f t="shared" si="267"/>
        <v>104755.4203</v>
      </c>
      <c r="E431" s="2"/>
      <c r="F431" s="79">
        <f t="shared" si="3"/>
        <v>-1362.121015</v>
      </c>
      <c r="G431" s="80">
        <f t="shared" ref="G431:G437" si="269">G375+G403+G347</f>
        <v>-0.02616691101</v>
      </c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9.5" customHeight="1" outlineLevel="1">
      <c r="A432" s="2"/>
      <c r="B432" s="13" t="s">
        <v>23</v>
      </c>
      <c r="C432" s="10">
        <f t="shared" ref="C432:D432" si="268">C376+C404+C348</f>
        <v>22438.62551</v>
      </c>
      <c r="D432" s="10">
        <f t="shared" si="268"/>
        <v>22148.79463</v>
      </c>
      <c r="E432" s="2"/>
      <c r="F432" s="79">
        <f t="shared" si="3"/>
        <v>-289.8308788</v>
      </c>
      <c r="G432" s="80">
        <f t="shared" si="269"/>
        <v>-0.026966573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9.5" customHeight="1" outlineLevel="1">
      <c r="A433" s="2"/>
      <c r="B433" s="13" t="s">
        <v>24</v>
      </c>
      <c r="C433" s="10">
        <f t="shared" ref="C433:D433" si="270">C377+C405+C349</f>
        <v>36607.88088</v>
      </c>
      <c r="D433" s="10">
        <f t="shared" si="270"/>
        <v>36228.00544</v>
      </c>
      <c r="E433" s="2"/>
      <c r="F433" s="79">
        <f t="shared" si="3"/>
        <v>-379.8754367</v>
      </c>
      <c r="G433" s="80">
        <f t="shared" si="269"/>
        <v>-0.0274601294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9.5" customHeight="1" outlineLevel="1">
      <c r="A434" s="2"/>
      <c r="B434" s="13" t="s">
        <v>25</v>
      </c>
      <c r="C434" s="10">
        <f t="shared" ref="C434:D434" si="271">C378+C406+C350</f>
        <v>15283.97602</v>
      </c>
      <c r="D434" s="10">
        <f t="shared" si="271"/>
        <v>15094.29872</v>
      </c>
      <c r="E434" s="2"/>
      <c r="F434" s="79">
        <f t="shared" si="3"/>
        <v>-189.6772973</v>
      </c>
      <c r="G434" s="80">
        <f t="shared" si="269"/>
        <v>-0.02703580257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9.5" customHeight="1" outlineLevel="1">
      <c r="A435" s="2"/>
      <c r="B435" s="13" t="s">
        <v>26</v>
      </c>
      <c r="C435" s="10">
        <f t="shared" ref="C435:D435" si="272">C379+C407+C351</f>
        <v>28182.56626</v>
      </c>
      <c r="D435" s="10">
        <f t="shared" si="272"/>
        <v>27846.85254</v>
      </c>
      <c r="E435" s="2"/>
      <c r="F435" s="79">
        <f t="shared" si="3"/>
        <v>-335.7137167</v>
      </c>
      <c r="G435" s="80">
        <f t="shared" si="269"/>
        <v>-0.02505333248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9.5" customHeight="1" outlineLevel="1">
      <c r="A436" s="2"/>
      <c r="B436" s="13" t="s">
        <v>27</v>
      </c>
      <c r="C436" s="10">
        <f t="shared" ref="C436:D436" si="273">C380+C408+C352</f>
        <v>19200.08947</v>
      </c>
      <c r="D436" s="10">
        <f t="shared" si="273"/>
        <v>18969.41251</v>
      </c>
      <c r="E436" s="2"/>
      <c r="F436" s="79">
        <f t="shared" si="3"/>
        <v>-230.6769564</v>
      </c>
      <c r="G436" s="80">
        <f t="shared" si="269"/>
        <v>-0.02582504388</v>
      </c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9.5" customHeight="1" outlineLevel="1">
      <c r="A437" s="2"/>
      <c r="B437" s="13" t="s">
        <v>28</v>
      </c>
      <c r="C437" s="10">
        <f t="shared" ref="C437:D437" si="274">C381+C409+C353</f>
        <v>4638.133123</v>
      </c>
      <c r="D437" s="10">
        <f t="shared" si="274"/>
        <v>4589.679984</v>
      </c>
      <c r="E437" s="2"/>
      <c r="F437" s="79">
        <f t="shared" si="3"/>
        <v>-48.45313951</v>
      </c>
      <c r="G437" s="80">
        <f t="shared" si="269"/>
        <v>-0.02711417021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9.5" customHeight="1" outlineLevel="1">
      <c r="A438" s="2"/>
      <c r="B438" s="6" t="s">
        <v>30</v>
      </c>
      <c r="C438" s="8">
        <f t="shared" ref="C438:D438" si="275">C382+C410+C354+C294-C288</f>
        <v>-7890.520421</v>
      </c>
      <c r="D438" s="8">
        <f t="shared" si="275"/>
        <v>-504596.9617</v>
      </c>
      <c r="E438" s="2"/>
      <c r="F438" s="79">
        <f t="shared" si="3"/>
        <v>-496706.4413</v>
      </c>
      <c r="G438" s="80">
        <f>G382+G410+G354+G294-G288</f>
        <v>26.20177143</v>
      </c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9.5" customHeight="1">
      <c r="A439" s="2"/>
      <c r="B439" s="81" t="s">
        <v>177</v>
      </c>
      <c r="C439" s="82">
        <f t="shared" ref="C439:D439" si="276">C411/C4</f>
        <v>0.3707729843</v>
      </c>
      <c r="D439" s="82">
        <f t="shared" si="276"/>
        <v>0.3303576217</v>
      </c>
      <c r="E439" s="2"/>
      <c r="F439" s="83"/>
      <c r="G439" s="84">
        <f t="shared" ref="G439:G466" si="278">D439-C439</f>
        <v>-0.04041536251</v>
      </c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9.5" customHeight="1" outlineLevel="1">
      <c r="A440" s="2"/>
      <c r="B440" s="6" t="s">
        <v>16</v>
      </c>
      <c r="C440" s="82">
        <f t="shared" ref="C440:D440" si="277">C412/C6</f>
        <v>0.377906338</v>
      </c>
      <c r="D440" s="82">
        <f t="shared" si="277"/>
        <v>0.3770403226</v>
      </c>
      <c r="E440" s="2"/>
      <c r="F440" s="83"/>
      <c r="G440" s="84">
        <f t="shared" si="278"/>
        <v>-0.0008660154282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9.5" customHeight="1" outlineLevel="1">
      <c r="A441" s="2"/>
      <c r="B441" s="6" t="s">
        <v>17</v>
      </c>
      <c r="C441" s="82">
        <f t="shared" ref="C441:D441" si="279">C413/C7</f>
        <v>0.3732708207</v>
      </c>
      <c r="D441" s="82">
        <f t="shared" si="279"/>
        <v>0.373147503</v>
      </c>
      <c r="E441" s="2"/>
      <c r="F441" s="83"/>
      <c r="G441" s="84">
        <f t="shared" si="278"/>
        <v>-0.0001233177428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9.5" customHeight="1" outlineLevel="1">
      <c r="A442" s="2"/>
      <c r="B442" s="13" t="s">
        <v>18</v>
      </c>
      <c r="C442" s="82">
        <f t="shared" ref="C442:D442" si="280">C414/C8</f>
        <v>0.3740168508</v>
      </c>
      <c r="D442" s="82">
        <f t="shared" si="280"/>
        <v>0.3738935397</v>
      </c>
      <c r="E442" s="2"/>
      <c r="F442" s="83"/>
      <c r="G442" s="84">
        <f t="shared" si="278"/>
        <v>-0.0001233110881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9.5" customHeight="1" outlineLevel="1">
      <c r="A443" s="2"/>
      <c r="B443" s="13" t="s">
        <v>19</v>
      </c>
      <c r="C443" s="82">
        <f t="shared" ref="C443:D443" si="281">C415/C9</f>
        <v>0.3720503177</v>
      </c>
      <c r="D443" s="82">
        <f t="shared" si="281"/>
        <v>0.371926989</v>
      </c>
      <c r="E443" s="2"/>
      <c r="F443" s="83"/>
      <c r="G443" s="84">
        <f t="shared" si="278"/>
        <v>-0.0001233286504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9.5" customHeight="1" outlineLevel="1">
      <c r="A444" s="2"/>
      <c r="B444" s="13" t="s">
        <v>20</v>
      </c>
      <c r="C444" s="82">
        <f t="shared" ref="C444:D444" si="282">C416/C10</f>
        <v>0.3737456713</v>
      </c>
      <c r="D444" s="82">
        <f t="shared" si="282"/>
        <v>0.3736223579</v>
      </c>
      <c r="E444" s="2"/>
      <c r="F444" s="83"/>
      <c r="G444" s="84">
        <f t="shared" si="278"/>
        <v>-0.0001233134371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9.5" customHeight="1" outlineLevel="1">
      <c r="A445" s="2"/>
      <c r="B445" s="6" t="s">
        <v>21</v>
      </c>
      <c r="C445" s="82">
        <f t="shared" ref="C445:D445" si="283">C417/C11</f>
        <v>0.4018499554</v>
      </c>
      <c r="D445" s="82">
        <f t="shared" si="283"/>
        <v>0.397147719</v>
      </c>
      <c r="E445" s="2"/>
      <c r="F445" s="83"/>
      <c r="G445" s="84">
        <f t="shared" si="278"/>
        <v>-0.004702236474</v>
      </c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9.5" customHeight="1" outlineLevel="1">
      <c r="A446" s="2"/>
      <c r="B446" s="13" t="s">
        <v>22</v>
      </c>
      <c r="C446" s="82">
        <f t="shared" ref="C446:D446" si="284">C418/C12</f>
        <v>0.3743922533</v>
      </c>
      <c r="D446" s="82">
        <f t="shared" si="284"/>
        <v>0.3697106853</v>
      </c>
      <c r="E446" s="2"/>
      <c r="F446" s="83"/>
      <c r="G446" s="84">
        <f t="shared" si="278"/>
        <v>-0.004681568031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9.5" customHeight="1" outlineLevel="1">
      <c r="A447" s="2"/>
      <c r="B447" s="13" t="s">
        <v>23</v>
      </c>
      <c r="C447" s="82">
        <f t="shared" ref="C447:D447" si="285">C419/C13</f>
        <v>0.3873062213</v>
      </c>
      <c r="D447" s="82">
        <f t="shared" si="285"/>
        <v>0.3827334677</v>
      </c>
      <c r="E447" s="2"/>
      <c r="F447" s="83"/>
      <c r="G447" s="84">
        <f t="shared" si="278"/>
        <v>-0.004572753615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9.5" customHeight="1" outlineLevel="1">
      <c r="A448" s="2"/>
      <c r="B448" s="13" t="s">
        <v>24</v>
      </c>
      <c r="C448" s="82">
        <f t="shared" ref="C448:D448" si="286">C420/C14</f>
        <v>0.4700654336</v>
      </c>
      <c r="D448" s="82">
        <f t="shared" si="286"/>
        <v>0.4651860092</v>
      </c>
      <c r="E448" s="2"/>
      <c r="F448" s="83"/>
      <c r="G448" s="84">
        <f t="shared" si="278"/>
        <v>-0.004879424347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9.5" customHeight="1" outlineLevel="1">
      <c r="A449" s="2"/>
      <c r="B449" s="13" t="s">
        <v>25</v>
      </c>
      <c r="C449" s="82">
        <f t="shared" ref="C449:D449" si="287">C421/C15</f>
        <v>0.3967787426</v>
      </c>
      <c r="D449" s="82">
        <f t="shared" si="287"/>
        <v>0.3920740405</v>
      </c>
      <c r="E449" s="2"/>
      <c r="F449" s="83"/>
      <c r="G449" s="84">
        <f t="shared" si="278"/>
        <v>-0.004704702154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9.5" customHeight="1" outlineLevel="1">
      <c r="A450" s="2"/>
      <c r="B450" s="13" t="s">
        <v>26</v>
      </c>
      <c r="C450" s="82">
        <f t="shared" ref="C450:D450" si="288">C422/C16</f>
        <v>0.3869622436</v>
      </c>
      <c r="D450" s="82">
        <f t="shared" si="288"/>
        <v>0.3822830014</v>
      </c>
      <c r="E450" s="2"/>
      <c r="F450" s="83"/>
      <c r="G450" s="84">
        <f t="shared" si="278"/>
        <v>-0.004679242162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9.5" customHeight="1" outlineLevel="1">
      <c r="A451" s="2"/>
      <c r="B451" s="13" t="s">
        <v>27</v>
      </c>
      <c r="C451" s="82">
        <f t="shared" ref="C451:D451" si="289">C423/C17</f>
        <v>0.3933885923</v>
      </c>
      <c r="D451" s="82">
        <f t="shared" si="289"/>
        <v>0.388684447</v>
      </c>
      <c r="E451" s="2"/>
      <c r="F451" s="83"/>
      <c r="G451" s="84">
        <f t="shared" si="278"/>
        <v>-0.004704145248</v>
      </c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9.5" customHeight="1" outlineLevel="1">
      <c r="A452" s="2"/>
      <c r="B452" s="13" t="s">
        <v>28</v>
      </c>
      <c r="C452" s="82">
        <f t="shared" ref="C452:D452" si="290">C424/C18</f>
        <v>0.4606408169</v>
      </c>
      <c r="D452" s="82">
        <f t="shared" si="290"/>
        <v>0.4557098197</v>
      </c>
      <c r="E452" s="2"/>
      <c r="F452" s="83"/>
      <c r="G452" s="84">
        <f t="shared" si="278"/>
        <v>-0.004930997292</v>
      </c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9.5" customHeight="1" outlineLevel="1">
      <c r="A453" s="2"/>
      <c r="B453" s="6" t="s">
        <v>29</v>
      </c>
      <c r="C453" s="82">
        <f t="shared" ref="C453:D453" si="291">C425/C19</f>
        <v>0.3720344745</v>
      </c>
      <c r="D453" s="82">
        <f t="shared" si="291"/>
        <v>0.3714833739</v>
      </c>
      <c r="E453" s="2"/>
      <c r="F453" s="83"/>
      <c r="G453" s="84">
        <f t="shared" si="278"/>
        <v>-0.0005511005854</v>
      </c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9.5" customHeight="1" outlineLevel="1">
      <c r="A454" s="2"/>
      <c r="B454" s="6" t="s">
        <v>17</v>
      </c>
      <c r="C454" s="82">
        <f t="shared" ref="C454:D454" si="292">C426/C20</f>
        <v>0.3694078391</v>
      </c>
      <c r="D454" s="82">
        <f t="shared" si="292"/>
        <v>0.3694078391</v>
      </c>
      <c r="E454" s="2"/>
      <c r="F454" s="83"/>
      <c r="G454" s="84">
        <f t="shared" si="278"/>
        <v>0</v>
      </c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9.5" customHeight="1" outlineLevel="1">
      <c r="A455" s="2"/>
      <c r="B455" s="13" t="s">
        <v>18</v>
      </c>
      <c r="C455" s="82">
        <f t="shared" ref="C455:D455" si="293">C427/C21</f>
        <v>0.3706476618</v>
      </c>
      <c r="D455" s="82">
        <f t="shared" si="293"/>
        <v>0.3706476618</v>
      </c>
      <c r="E455" s="2"/>
      <c r="F455" s="83"/>
      <c r="G455" s="84">
        <f t="shared" si="278"/>
        <v>0</v>
      </c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9.5" customHeight="1" outlineLevel="1">
      <c r="A456" s="2"/>
      <c r="B456" s="13" t="s">
        <v>19</v>
      </c>
      <c r="C456" s="82">
        <f t="shared" ref="C456:D456" si="294">C428/C22</f>
        <v>0.3656007836</v>
      </c>
      <c r="D456" s="82">
        <f t="shared" si="294"/>
        <v>0.3656007836</v>
      </c>
      <c r="E456" s="2"/>
      <c r="F456" s="83"/>
      <c r="G456" s="84">
        <f t="shared" si="278"/>
        <v>0</v>
      </c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9.5" customHeight="1" outlineLevel="1">
      <c r="A457" s="2"/>
      <c r="B457" s="13" t="s">
        <v>20</v>
      </c>
      <c r="C457" s="82">
        <f t="shared" ref="C457:D457" si="295">C429/C23</f>
        <v>0.3734186939</v>
      </c>
      <c r="D457" s="82">
        <f t="shared" si="295"/>
        <v>0.3734186939</v>
      </c>
      <c r="E457" s="2"/>
      <c r="F457" s="83"/>
      <c r="G457" s="84">
        <f t="shared" si="278"/>
        <v>0</v>
      </c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9.5" customHeight="1" outlineLevel="1">
      <c r="A458" s="2"/>
      <c r="B458" s="6" t="s">
        <v>21</v>
      </c>
      <c r="C458" s="82">
        <f t="shared" ref="C458:D458" si="296">C430/C24</f>
        <v>0.3922159352</v>
      </c>
      <c r="D458" s="82">
        <f t="shared" si="296"/>
        <v>0.3874305146</v>
      </c>
      <c r="E458" s="2"/>
      <c r="F458" s="83"/>
      <c r="G458" s="84">
        <f t="shared" si="278"/>
        <v>-0.004785420649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9.5" customHeight="1" outlineLevel="1">
      <c r="A459" s="2"/>
      <c r="B459" s="13" t="s">
        <v>22</v>
      </c>
      <c r="C459" s="82">
        <f t="shared" ref="C459:D459" si="297">C431/C25</f>
        <v>0.3721219237</v>
      </c>
      <c r="D459" s="82">
        <f t="shared" si="297"/>
        <v>0.3673453798</v>
      </c>
      <c r="E459" s="2"/>
      <c r="F459" s="83"/>
      <c r="G459" s="84">
        <f t="shared" si="278"/>
        <v>-0.004776543877</v>
      </c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9.5" customHeight="1" outlineLevel="1">
      <c r="A460" s="2"/>
      <c r="B460" s="13" t="s">
        <v>23</v>
      </c>
      <c r="C460" s="82">
        <f t="shared" ref="C460:D460" si="298">C432/C26</f>
        <v>0.3749395921</v>
      </c>
      <c r="D460" s="82">
        <f t="shared" si="298"/>
        <v>0.3700966452</v>
      </c>
      <c r="E460" s="2"/>
      <c r="F460" s="83"/>
      <c r="G460" s="84">
        <f t="shared" si="278"/>
        <v>-0.004842946882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9.5" customHeight="1" outlineLevel="1">
      <c r="A461" s="2"/>
      <c r="B461" s="13" t="s">
        <v>24</v>
      </c>
      <c r="C461" s="82">
        <f t="shared" ref="C461:D461" si="299">C433/C27</f>
        <v>0.4700654336</v>
      </c>
      <c r="D461" s="82">
        <f t="shared" si="299"/>
        <v>0.4651876229</v>
      </c>
      <c r="E461" s="2"/>
      <c r="F461" s="83"/>
      <c r="G461" s="84">
        <f t="shared" si="278"/>
        <v>-0.004877810667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9.5" customHeight="1" outlineLevel="1">
      <c r="A462" s="2"/>
      <c r="B462" s="13" t="s">
        <v>25</v>
      </c>
      <c r="C462" s="82">
        <f t="shared" ref="C462:D462" si="300">C434/C28</f>
        <v>0.3911510457</v>
      </c>
      <c r="D462" s="82">
        <f t="shared" si="300"/>
        <v>0.3862967804</v>
      </c>
      <c r="E462" s="2"/>
      <c r="F462" s="83"/>
      <c r="G462" s="84">
        <f t="shared" si="278"/>
        <v>-0.004854265218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9.5" customHeight="1" outlineLevel="1">
      <c r="A463" s="2"/>
      <c r="B463" s="13" t="s">
        <v>26</v>
      </c>
      <c r="C463" s="82">
        <f t="shared" ref="C463:D463" si="301">C435/C29</f>
        <v>0.3909728124</v>
      </c>
      <c r="D463" s="82">
        <f t="shared" si="301"/>
        <v>0.3863155028</v>
      </c>
      <c r="E463" s="2"/>
      <c r="F463" s="83"/>
      <c r="G463" s="84">
        <f t="shared" si="278"/>
        <v>-0.004657309586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9.5" customHeight="1" outlineLevel="1">
      <c r="A464" s="2"/>
      <c r="B464" s="13" t="s">
        <v>27</v>
      </c>
      <c r="C464" s="82">
        <f t="shared" ref="C464:D464" si="302">C436/C30</f>
        <v>0.3944006667</v>
      </c>
      <c r="D464" s="82">
        <f t="shared" si="302"/>
        <v>0.3896621916</v>
      </c>
      <c r="E464" s="2"/>
      <c r="F464" s="83"/>
      <c r="G464" s="84">
        <f t="shared" si="278"/>
        <v>-0.004738475075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9.5" customHeight="1" outlineLevel="1">
      <c r="A465" s="2"/>
      <c r="B465" s="13" t="s">
        <v>28</v>
      </c>
      <c r="C465" s="82">
        <f t="shared" ref="C465:D465" si="303">C437/C31</f>
        <v>0.4650235598</v>
      </c>
      <c r="D465" s="82">
        <f t="shared" si="303"/>
        <v>0.4601656028</v>
      </c>
      <c r="E465" s="2"/>
      <c r="F465" s="83"/>
      <c r="G465" s="84">
        <f t="shared" si="278"/>
        <v>-0.004857957032</v>
      </c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9.5" customHeight="1" outlineLevel="1">
      <c r="A466" s="2"/>
      <c r="B466" s="6" t="s">
        <v>30</v>
      </c>
      <c r="C466" s="82">
        <f t="shared" ref="C466:D466" si="304">IFERROR(C438/C32,0)</f>
        <v>0</v>
      </c>
      <c r="D466" s="82">
        <f t="shared" si="304"/>
        <v>0</v>
      </c>
      <c r="E466" s="2"/>
      <c r="F466" s="83"/>
      <c r="G466" s="84">
        <f t="shared" si="278"/>
        <v>0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9.5" customHeight="1">
      <c r="A467" s="2"/>
      <c r="B467" s="2"/>
      <c r="C467" s="2"/>
      <c r="D467" s="2"/>
      <c r="E467" s="2"/>
      <c r="F467" s="85"/>
      <c r="G467" s="86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9.5" customHeight="1">
      <c r="A468" s="2"/>
      <c r="B468" s="2"/>
      <c r="C468" s="2"/>
      <c r="D468" s="2"/>
      <c r="E468" s="2"/>
      <c r="F468" s="85"/>
      <c r="G468" s="86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9.5" customHeight="1">
      <c r="A469" s="2"/>
      <c r="B469" s="2"/>
      <c r="C469" s="2"/>
      <c r="D469" s="2"/>
      <c r="E469" s="2"/>
      <c r="F469" s="85"/>
      <c r="G469" s="86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9.5" customHeight="1">
      <c r="A470" s="2"/>
      <c r="B470" s="87" t="s">
        <v>178</v>
      </c>
      <c r="C470" s="85" t="s">
        <v>175</v>
      </c>
      <c r="D470" s="86" t="s">
        <v>176</v>
      </c>
      <c r="E470" s="2"/>
      <c r="F470" s="86"/>
      <c r="G470" s="86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9.5" customHeight="1">
      <c r="A471" s="2"/>
      <c r="B471" s="7" t="s">
        <v>179</v>
      </c>
      <c r="C471" s="88">
        <f>C411</f>
        <v>4640302.107</v>
      </c>
      <c r="D471" s="10"/>
      <c r="E471" s="2"/>
      <c r="F471" s="86"/>
      <c r="G471" s="86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9.5" customHeight="1">
      <c r="A472" s="2"/>
      <c r="B472" s="9" t="s">
        <v>180</v>
      </c>
      <c r="C472" s="88">
        <f>C49-D49</f>
        <v>-2008.841227</v>
      </c>
      <c r="D472" s="82">
        <f t="shared" ref="D472:D478" si="305">-(C472/($C$471-$C$479))</f>
        <v>0.003971558467</v>
      </c>
      <c r="E472" s="2"/>
      <c r="F472" s="89"/>
      <c r="G472" s="90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9.5" customHeight="1">
      <c r="A473" s="2"/>
      <c r="B473" s="9" t="s">
        <v>181</v>
      </c>
      <c r="C473" s="88">
        <f>SUM(C50:C55)-SUM(D50:D55)</f>
        <v>-3507.86066</v>
      </c>
      <c r="D473" s="82">
        <f t="shared" si="305"/>
        <v>0.006935179108</v>
      </c>
      <c r="E473" s="2"/>
      <c r="F473" s="89"/>
      <c r="G473" s="90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9.5" customHeight="1">
      <c r="A474" s="2"/>
      <c r="B474" s="9" t="s">
        <v>182</v>
      </c>
      <c r="C474" s="88">
        <f>C62-D62</f>
        <v>-1362.121015</v>
      </c>
      <c r="D474" s="82">
        <f t="shared" si="305"/>
        <v>0.002692967058</v>
      </c>
      <c r="E474" s="2"/>
      <c r="F474" s="89"/>
      <c r="G474" s="90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9.5" customHeight="1">
      <c r="A475" s="2"/>
      <c r="B475" s="9" t="s">
        <v>183</v>
      </c>
      <c r="C475" s="88">
        <f>SUM(C63:C68)-SUM(D63:D68)</f>
        <v>-1474.227425</v>
      </c>
      <c r="D475" s="82">
        <f t="shared" si="305"/>
        <v>0.002914605861</v>
      </c>
      <c r="E475" s="2"/>
      <c r="F475" s="89"/>
      <c r="G475" s="90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9.5" customHeight="1">
      <c r="A476" s="2"/>
      <c r="B476" s="9" t="s">
        <v>184</v>
      </c>
      <c r="C476" s="88">
        <f>C298-D298</f>
        <v>-496706.4413</v>
      </c>
      <c r="D476" s="82">
        <f t="shared" si="305"/>
        <v>0.9820082574</v>
      </c>
      <c r="E476" s="2"/>
      <c r="F476" s="89"/>
      <c r="G476" s="90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9.5" customHeight="1">
      <c r="A477" s="2"/>
      <c r="B477" s="9" t="s">
        <v>185</v>
      </c>
      <c r="C477" s="88">
        <f>C147-D147</f>
        <v>-395.1722539</v>
      </c>
      <c r="D477" s="82">
        <f t="shared" si="305"/>
        <v>0.0007812711578</v>
      </c>
      <c r="E477" s="2"/>
      <c r="F477" s="89"/>
      <c r="G477" s="90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9.5" customHeight="1">
      <c r="A478" s="2"/>
      <c r="B478" s="9" t="s">
        <v>186</v>
      </c>
      <c r="C478" s="88">
        <f>SUM(C148:C149)-SUM(D148:D149)</f>
        <v>-352.1229075</v>
      </c>
      <c r="D478" s="82">
        <f t="shared" si="305"/>
        <v>0.0006961608993</v>
      </c>
      <c r="E478" s="2"/>
      <c r="F478" s="89"/>
      <c r="G478" s="90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9.5" customHeight="1">
      <c r="A479" s="2"/>
      <c r="B479" s="7" t="s">
        <v>187</v>
      </c>
      <c r="C479" s="88">
        <f>D411</f>
        <v>4134495.32</v>
      </c>
      <c r="D479" s="12"/>
      <c r="E479" s="2"/>
      <c r="F479" s="89"/>
      <c r="G479" s="86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9.5" customHeight="1">
      <c r="A480" s="2"/>
      <c r="B480" s="2"/>
      <c r="C480" s="2"/>
      <c r="D480" s="14"/>
      <c r="E480" s="2"/>
      <c r="F480" s="85"/>
      <c r="G480" s="86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9.5" customHeight="1">
      <c r="A481" s="2"/>
      <c r="B481" s="2"/>
      <c r="C481" s="19" t="b">
        <f>SUM(C471:C478)=C479</f>
        <v>1</v>
      </c>
      <c r="D481" s="14" t="b">
        <f>SUM(D472:D478) &gt; 0.9999</f>
        <v>1</v>
      </c>
      <c r="E481" s="2"/>
      <c r="F481" s="85"/>
      <c r="G481" s="86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9.5" customHeight="1">
      <c r="A482" s="2"/>
      <c r="B482" s="2"/>
      <c r="C482" s="2"/>
      <c r="D482" s="14"/>
      <c r="E482" s="2"/>
      <c r="F482" s="85"/>
      <c r="G482" s="86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9.5" customHeight="1">
      <c r="A483" s="2"/>
      <c r="B483" s="87" t="s">
        <v>188</v>
      </c>
      <c r="C483" s="85" t="s">
        <v>175</v>
      </c>
      <c r="D483" s="86" t="s">
        <v>176</v>
      </c>
      <c r="E483" s="2"/>
      <c r="F483" s="85"/>
      <c r="G483" s="86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9.5" customHeight="1">
      <c r="A484" s="2"/>
      <c r="B484" s="7" t="s">
        <v>179</v>
      </c>
      <c r="C484" s="88">
        <f t="shared" ref="C484:C492" si="306">C471</f>
        <v>4640302.107</v>
      </c>
      <c r="D484" s="91">
        <f>C439</f>
        <v>0.3707729843</v>
      </c>
      <c r="E484" s="2"/>
      <c r="F484" s="85"/>
      <c r="G484" s="86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9.5" customHeight="1">
      <c r="A485" s="2"/>
      <c r="B485" s="9" t="s">
        <v>180</v>
      </c>
      <c r="C485" s="88">
        <f t="shared" si="306"/>
        <v>-2008.841227</v>
      </c>
      <c r="D485" s="82">
        <f t="shared" ref="D485:D491" si="307">C485/$D$4</f>
        <v>-0.0001605119752</v>
      </c>
      <c r="E485" s="2"/>
      <c r="F485" s="85"/>
      <c r="G485" s="86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9.5" customHeight="1">
      <c r="A486" s="2"/>
      <c r="B486" s="9" t="s">
        <v>189</v>
      </c>
      <c r="C486" s="88">
        <f t="shared" si="306"/>
        <v>-3507.86066</v>
      </c>
      <c r="D486" s="82">
        <f t="shared" si="307"/>
        <v>-0.0002802877777</v>
      </c>
      <c r="E486" s="2"/>
      <c r="F486" s="85"/>
      <c r="G486" s="86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9.5" customHeight="1">
      <c r="A487" s="2"/>
      <c r="B487" s="9" t="s">
        <v>182</v>
      </c>
      <c r="C487" s="88">
        <f t="shared" si="306"/>
        <v>-1362.121015</v>
      </c>
      <c r="D487" s="82">
        <f t="shared" si="307"/>
        <v>-0.0001088372399</v>
      </c>
      <c r="E487" s="2"/>
      <c r="F487" s="85"/>
      <c r="G487" s="86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9.5" customHeight="1">
      <c r="A488" s="2"/>
      <c r="B488" s="9" t="s">
        <v>183</v>
      </c>
      <c r="C488" s="88">
        <f t="shared" si="306"/>
        <v>-1474.227425</v>
      </c>
      <c r="D488" s="82">
        <f t="shared" si="307"/>
        <v>-0.0001177948524</v>
      </c>
      <c r="E488" s="2"/>
      <c r="F488" s="85"/>
      <c r="G488" s="86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9.5" customHeight="1">
      <c r="A489" s="2"/>
      <c r="B489" s="9" t="s">
        <v>184</v>
      </c>
      <c r="C489" s="88">
        <f t="shared" si="306"/>
        <v>-496706.4413</v>
      </c>
      <c r="D489" s="82">
        <f t="shared" si="307"/>
        <v>-0.03968821971</v>
      </c>
      <c r="E489" s="2"/>
      <c r="F489" s="85"/>
      <c r="G489" s="86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9.5" customHeight="1">
      <c r="A490" s="2"/>
      <c r="B490" s="9" t="s">
        <v>185</v>
      </c>
      <c r="C490" s="88">
        <f t="shared" si="306"/>
        <v>-395.1722539</v>
      </c>
      <c r="D490" s="82">
        <f t="shared" si="307"/>
        <v>-0.00003157535706</v>
      </c>
      <c r="E490" s="2"/>
      <c r="F490" s="85"/>
      <c r="G490" s="86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9.5" customHeight="1">
      <c r="A491" s="2"/>
      <c r="B491" s="9" t="s">
        <v>186</v>
      </c>
      <c r="C491" s="88">
        <f t="shared" si="306"/>
        <v>-352.1229075</v>
      </c>
      <c r="D491" s="82">
        <f t="shared" si="307"/>
        <v>-0.00002813559511</v>
      </c>
      <c r="E491" s="2"/>
      <c r="F491" s="85"/>
      <c r="G491" s="86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9.5" customHeight="1">
      <c r="A492" s="2"/>
      <c r="B492" s="7" t="s">
        <v>187</v>
      </c>
      <c r="C492" s="88">
        <f t="shared" si="306"/>
        <v>4134495.32</v>
      </c>
      <c r="D492" s="91">
        <f>D439</f>
        <v>0.3303576217</v>
      </c>
      <c r="E492" s="2"/>
      <c r="F492" s="85"/>
      <c r="G492" s="86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9.5" customHeight="1">
      <c r="A493" s="2"/>
      <c r="B493" s="2"/>
      <c r="C493" s="2"/>
      <c r="D493" s="2"/>
      <c r="E493" s="2"/>
      <c r="F493" s="85"/>
      <c r="G493" s="86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9.5" customHeight="1">
      <c r="A494" s="2"/>
      <c r="B494" s="2"/>
      <c r="C494" s="19" t="b">
        <f t="shared" ref="C494:D494" si="308">SUM(C484:C491)=C492</f>
        <v>1</v>
      </c>
      <c r="D494" s="2" t="b">
        <f t="shared" si="308"/>
        <v>1</v>
      </c>
      <c r="E494" s="2"/>
      <c r="F494" s="85"/>
      <c r="G494" s="86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9.5" customHeight="1">
      <c r="A495" s="2"/>
      <c r="B495" s="2"/>
      <c r="C495" s="2"/>
      <c r="D495" s="2"/>
      <c r="E495" s="2"/>
      <c r="F495" s="85"/>
      <c r="G495" s="86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9.5" customHeight="1">
      <c r="A496" s="2"/>
      <c r="B496" s="2"/>
      <c r="C496" s="2"/>
      <c r="D496" s="2"/>
      <c r="E496" s="2"/>
      <c r="F496" s="85"/>
      <c r="G496" s="86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9.5" customHeight="1">
      <c r="A497" s="2"/>
      <c r="B497" s="2"/>
      <c r="C497" s="2"/>
      <c r="D497" s="2"/>
      <c r="E497" s="2"/>
      <c r="F497" s="85"/>
      <c r="G497" s="86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9.5" customHeight="1">
      <c r="A498" s="2"/>
      <c r="B498" s="2"/>
      <c r="C498" s="2"/>
      <c r="D498" s="2"/>
      <c r="E498" s="2"/>
      <c r="F498" s="85"/>
      <c r="G498" s="86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9.5" customHeight="1">
      <c r="A499" s="2"/>
      <c r="B499" s="2"/>
      <c r="C499" s="2"/>
      <c r="D499" s="2"/>
      <c r="E499" s="2"/>
      <c r="F499" s="85"/>
      <c r="G499" s="86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9.5" customHeight="1">
      <c r="A500" s="2"/>
      <c r="B500" s="2"/>
      <c r="C500" s="2"/>
      <c r="D500" s="2"/>
      <c r="E500" s="2"/>
      <c r="F500" s="85"/>
      <c r="G500" s="86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9.5" customHeight="1">
      <c r="A501" s="2"/>
      <c r="B501" s="2"/>
      <c r="C501" s="2"/>
      <c r="D501" s="2"/>
      <c r="E501" s="2"/>
      <c r="F501" s="85"/>
      <c r="G501" s="86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85"/>
      <c r="G502" s="86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85"/>
      <c r="G503" s="86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85"/>
      <c r="G504" s="86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85"/>
      <c r="G505" s="86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85"/>
      <c r="G506" s="86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85"/>
      <c r="G507" s="86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85"/>
      <c r="G508" s="86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85"/>
      <c r="G509" s="86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85"/>
      <c r="G510" s="86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85"/>
      <c r="G511" s="86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85"/>
      <c r="G512" s="86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85"/>
      <c r="G513" s="86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85"/>
      <c r="G514" s="86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85"/>
      <c r="G515" s="86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85"/>
      <c r="G516" s="86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85"/>
      <c r="G517" s="86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85"/>
      <c r="G518" s="86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85"/>
      <c r="G519" s="86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85"/>
      <c r="G520" s="86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85"/>
      <c r="G521" s="86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85"/>
      <c r="G522" s="86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85"/>
      <c r="G523" s="86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85"/>
      <c r="G524" s="86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85"/>
      <c r="G525" s="86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85"/>
      <c r="G526" s="86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85"/>
      <c r="G527" s="86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85"/>
      <c r="G528" s="86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85"/>
      <c r="G529" s="86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85"/>
      <c r="G530" s="86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85"/>
      <c r="G531" s="86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85"/>
      <c r="G532" s="86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85"/>
      <c r="G533" s="86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85"/>
      <c r="G534" s="86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85"/>
      <c r="G535" s="86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85"/>
      <c r="G536" s="86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85"/>
      <c r="G537" s="86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85"/>
      <c r="G538" s="86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85"/>
      <c r="G539" s="86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85"/>
      <c r="G540" s="86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85"/>
      <c r="G541" s="86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85"/>
      <c r="G542" s="86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85"/>
      <c r="G543" s="86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85"/>
      <c r="G544" s="86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85"/>
      <c r="G545" s="86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85"/>
      <c r="G546" s="86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85"/>
      <c r="G547" s="86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85"/>
      <c r="G548" s="86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85"/>
      <c r="G549" s="86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85"/>
      <c r="G550" s="86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85"/>
      <c r="G551" s="86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85"/>
      <c r="G552" s="86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85"/>
      <c r="G553" s="86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85"/>
      <c r="G554" s="86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85"/>
      <c r="G555" s="86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85"/>
      <c r="G556" s="86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85"/>
      <c r="G557" s="86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85"/>
      <c r="G558" s="86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85"/>
      <c r="G559" s="86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85"/>
      <c r="G560" s="86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85"/>
      <c r="G561" s="86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85"/>
      <c r="G562" s="86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85"/>
      <c r="G563" s="86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85"/>
      <c r="G564" s="86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85"/>
      <c r="G565" s="86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85"/>
      <c r="G566" s="86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85"/>
      <c r="G567" s="86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85"/>
      <c r="G568" s="86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85"/>
      <c r="G569" s="86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85"/>
      <c r="G570" s="86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85"/>
      <c r="G571" s="86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85"/>
      <c r="G572" s="86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85"/>
      <c r="G573" s="86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85"/>
      <c r="G574" s="86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85"/>
      <c r="G575" s="86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85"/>
      <c r="G576" s="86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85"/>
      <c r="G577" s="86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85"/>
      <c r="G578" s="86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85"/>
      <c r="G579" s="86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85"/>
      <c r="G580" s="86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85"/>
      <c r="G581" s="86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85"/>
      <c r="G582" s="86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85"/>
      <c r="G583" s="86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85"/>
      <c r="G584" s="86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85"/>
      <c r="G585" s="86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85"/>
      <c r="G586" s="86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85"/>
      <c r="G587" s="86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85"/>
      <c r="G588" s="86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85"/>
      <c r="G589" s="86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85"/>
      <c r="G590" s="86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85"/>
      <c r="G591" s="86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85"/>
      <c r="G592" s="86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85"/>
      <c r="G593" s="86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85"/>
      <c r="G594" s="86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85"/>
      <c r="G595" s="86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85"/>
      <c r="G596" s="86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85"/>
      <c r="G597" s="86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85"/>
      <c r="G598" s="86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85"/>
      <c r="G599" s="86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85"/>
      <c r="G600" s="86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85"/>
      <c r="G601" s="86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85"/>
      <c r="G602" s="86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85"/>
      <c r="G603" s="86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85"/>
      <c r="G604" s="86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85"/>
      <c r="G605" s="86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85"/>
      <c r="G606" s="86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85"/>
      <c r="G607" s="86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85"/>
      <c r="G608" s="86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85"/>
      <c r="G609" s="86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85"/>
      <c r="G610" s="86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85"/>
      <c r="G611" s="86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85"/>
      <c r="G612" s="86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85"/>
      <c r="G613" s="86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85"/>
      <c r="G614" s="86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85"/>
      <c r="G615" s="86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85"/>
      <c r="G616" s="86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85"/>
      <c r="G617" s="86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85"/>
      <c r="G618" s="86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85"/>
      <c r="G619" s="86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85"/>
      <c r="G620" s="86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85"/>
      <c r="G621" s="86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85"/>
      <c r="G622" s="86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85"/>
      <c r="G623" s="86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85"/>
      <c r="G624" s="86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85"/>
      <c r="G625" s="86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85"/>
      <c r="G626" s="86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85"/>
      <c r="G627" s="86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85"/>
      <c r="G628" s="86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85"/>
      <c r="G629" s="86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85"/>
      <c r="G630" s="86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85"/>
      <c r="G631" s="86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85"/>
      <c r="G632" s="86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85"/>
      <c r="G633" s="86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85"/>
      <c r="G634" s="86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85"/>
      <c r="G635" s="86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85"/>
      <c r="G636" s="86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85"/>
      <c r="G637" s="86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85"/>
      <c r="G638" s="86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85"/>
      <c r="G639" s="86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85"/>
      <c r="G640" s="86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85"/>
      <c r="G641" s="86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85"/>
      <c r="G642" s="86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85"/>
      <c r="G643" s="86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85"/>
      <c r="G644" s="86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85"/>
      <c r="G645" s="86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85"/>
      <c r="G646" s="86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85"/>
      <c r="G647" s="86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85"/>
      <c r="G648" s="86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85"/>
      <c r="G649" s="86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85"/>
      <c r="G650" s="86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85"/>
      <c r="G651" s="86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85"/>
      <c r="G652" s="86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85"/>
      <c r="G653" s="86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85"/>
      <c r="G654" s="86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85"/>
      <c r="G655" s="86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85"/>
      <c r="G656" s="86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85"/>
      <c r="G657" s="86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85"/>
      <c r="G658" s="86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85"/>
      <c r="G659" s="86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85"/>
      <c r="G660" s="86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85"/>
      <c r="G661" s="86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85"/>
      <c r="G662" s="86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85"/>
      <c r="G663" s="86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85"/>
      <c r="G664" s="86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85"/>
      <c r="G665" s="86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85"/>
      <c r="G666" s="86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85"/>
      <c r="G667" s="86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85"/>
      <c r="G668" s="86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85"/>
      <c r="G669" s="86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85"/>
      <c r="G670" s="86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85"/>
      <c r="G671" s="86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85"/>
      <c r="G672" s="86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85"/>
      <c r="G673" s="86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85"/>
      <c r="G674" s="86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85"/>
      <c r="G675" s="86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85"/>
      <c r="G676" s="86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85"/>
      <c r="G677" s="86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85"/>
      <c r="G678" s="86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85"/>
      <c r="G679" s="86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85"/>
      <c r="G680" s="86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85"/>
      <c r="G681" s="86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85"/>
      <c r="G682" s="86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85"/>
      <c r="G683" s="86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85"/>
      <c r="G684" s="86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85"/>
      <c r="G685" s="86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85"/>
      <c r="G686" s="86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85"/>
      <c r="G687" s="86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85"/>
      <c r="G688" s="86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85"/>
      <c r="G689" s="86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85"/>
      <c r="G690" s="86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85"/>
      <c r="G691" s="86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85"/>
      <c r="G692" s="86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85"/>
      <c r="G693" s="86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85"/>
      <c r="G694" s="86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F695" s="92"/>
      <c r="G695" s="93"/>
    </row>
    <row r="696" ht="15.75" customHeight="1">
      <c r="F696" s="92"/>
      <c r="G696" s="93"/>
    </row>
    <row r="697" ht="15.75" customHeight="1">
      <c r="F697" s="92"/>
      <c r="G697" s="93"/>
    </row>
    <row r="698" ht="15.75" customHeight="1">
      <c r="F698" s="92"/>
      <c r="G698" s="93"/>
    </row>
    <row r="699" ht="15.75" customHeight="1">
      <c r="F699" s="92"/>
      <c r="G699" s="93"/>
    </row>
    <row r="700" ht="15.75" customHeight="1">
      <c r="F700" s="92"/>
      <c r="G700" s="93"/>
    </row>
    <row r="701" ht="15.75" customHeight="1">
      <c r="F701" s="92"/>
      <c r="G701" s="93"/>
    </row>
    <row r="702" ht="15.75" customHeight="1">
      <c r="F702" s="92"/>
      <c r="G702" s="93"/>
    </row>
    <row r="703" ht="15.75" customHeight="1">
      <c r="F703" s="92"/>
      <c r="G703" s="93"/>
    </row>
    <row r="704" ht="15.75" customHeight="1">
      <c r="F704" s="92"/>
      <c r="G704" s="93"/>
    </row>
    <row r="705" ht="15.75" customHeight="1">
      <c r="F705" s="92"/>
      <c r="G705" s="93"/>
    </row>
    <row r="706" ht="15.75" customHeight="1">
      <c r="F706" s="92"/>
      <c r="G706" s="93"/>
    </row>
    <row r="707" ht="15.75" customHeight="1">
      <c r="F707" s="92"/>
      <c r="G707" s="93"/>
    </row>
    <row r="708" ht="15.75" customHeight="1">
      <c r="F708" s="92"/>
      <c r="G708" s="93"/>
    </row>
    <row r="709" ht="15.75" customHeight="1">
      <c r="F709" s="92"/>
      <c r="G709" s="93"/>
    </row>
    <row r="710" ht="15.75" customHeight="1">
      <c r="F710" s="92"/>
      <c r="G710" s="93"/>
    </row>
    <row r="711" ht="15.75" customHeight="1">
      <c r="F711" s="92"/>
      <c r="G711" s="93"/>
    </row>
    <row r="712" ht="15.75" customHeight="1">
      <c r="F712" s="92"/>
      <c r="G712" s="93"/>
    </row>
    <row r="713" ht="15.75" customHeight="1">
      <c r="F713" s="92"/>
      <c r="G713" s="93"/>
    </row>
    <row r="714" ht="15.75" customHeight="1">
      <c r="F714" s="92"/>
      <c r="G714" s="93"/>
    </row>
    <row r="715" ht="15.75" customHeight="1">
      <c r="F715" s="92"/>
      <c r="G715" s="93"/>
    </row>
    <row r="716" ht="15.75" customHeight="1">
      <c r="F716" s="92"/>
      <c r="G716" s="93"/>
    </row>
    <row r="717" ht="15.75" customHeight="1">
      <c r="F717" s="92"/>
      <c r="G717" s="93"/>
    </row>
    <row r="718" ht="15.75" customHeight="1">
      <c r="F718" s="92"/>
      <c r="G718" s="93"/>
    </row>
    <row r="719" ht="15.75" customHeight="1">
      <c r="F719" s="92"/>
      <c r="G719" s="93"/>
    </row>
    <row r="720" ht="15.75" customHeight="1">
      <c r="F720" s="92"/>
      <c r="G720" s="93"/>
    </row>
    <row r="721" ht="15.75" customHeight="1">
      <c r="F721" s="92"/>
      <c r="G721" s="93"/>
    </row>
    <row r="722" ht="15.75" customHeight="1">
      <c r="F722" s="92"/>
      <c r="G722" s="93"/>
    </row>
    <row r="723" ht="15.75" customHeight="1">
      <c r="F723" s="92"/>
      <c r="G723" s="93"/>
    </row>
    <row r="724" ht="15.75" customHeight="1">
      <c r="F724" s="92"/>
      <c r="G724" s="93"/>
    </row>
    <row r="725" ht="15.75" customHeight="1">
      <c r="F725" s="92"/>
      <c r="G725" s="93"/>
    </row>
    <row r="726" ht="15.75" customHeight="1">
      <c r="F726" s="92"/>
      <c r="G726" s="93"/>
    </row>
    <row r="727" ht="15.75" customHeight="1">
      <c r="F727" s="92"/>
      <c r="G727" s="93"/>
    </row>
    <row r="728" ht="15.75" customHeight="1">
      <c r="F728" s="92"/>
      <c r="G728" s="93"/>
    </row>
    <row r="729" ht="15.75" customHeight="1">
      <c r="F729" s="92"/>
      <c r="G729" s="93"/>
    </row>
    <row r="730" ht="15.75" customHeight="1">
      <c r="F730" s="92"/>
      <c r="G730" s="93"/>
    </row>
    <row r="731" ht="15.75" customHeight="1">
      <c r="F731" s="92"/>
      <c r="G731" s="93"/>
    </row>
    <row r="732" ht="15.75" customHeight="1">
      <c r="F732" s="92"/>
      <c r="G732" s="93"/>
    </row>
    <row r="733" ht="15.75" customHeight="1">
      <c r="F733" s="92"/>
      <c r="G733" s="93"/>
    </row>
    <row r="734" ht="15.75" customHeight="1">
      <c r="F734" s="92"/>
      <c r="G734" s="93"/>
    </row>
    <row r="735" ht="15.75" customHeight="1">
      <c r="F735" s="92"/>
      <c r="G735" s="93"/>
    </row>
    <row r="736" ht="15.75" customHeight="1">
      <c r="F736" s="92"/>
      <c r="G736" s="93"/>
    </row>
    <row r="737" ht="15.75" customHeight="1">
      <c r="F737" s="92"/>
      <c r="G737" s="93"/>
    </row>
    <row r="738" ht="15.75" customHeight="1">
      <c r="F738" s="92"/>
      <c r="G738" s="93"/>
    </row>
    <row r="739" ht="15.75" customHeight="1">
      <c r="F739" s="92"/>
      <c r="G739" s="93"/>
    </row>
    <row r="740" ht="15.75" customHeight="1">
      <c r="F740" s="92"/>
      <c r="G740" s="93"/>
    </row>
    <row r="741" ht="15.75" customHeight="1">
      <c r="F741" s="92"/>
      <c r="G741" s="93"/>
    </row>
    <row r="742" ht="15.75" customHeight="1">
      <c r="F742" s="92"/>
      <c r="G742" s="93"/>
    </row>
    <row r="743" ht="15.75" customHeight="1">
      <c r="F743" s="92"/>
      <c r="G743" s="93"/>
    </row>
    <row r="744" ht="15.75" customHeight="1">
      <c r="F744" s="92"/>
      <c r="G744" s="93"/>
    </row>
    <row r="745" ht="15.75" customHeight="1">
      <c r="F745" s="92"/>
      <c r="G745" s="93"/>
    </row>
    <row r="746" ht="15.75" customHeight="1">
      <c r="F746" s="92"/>
      <c r="G746" s="93"/>
    </row>
    <row r="747" ht="15.75" customHeight="1">
      <c r="F747" s="92"/>
      <c r="G747" s="93"/>
    </row>
    <row r="748" ht="15.75" customHeight="1">
      <c r="F748" s="92"/>
      <c r="G748" s="93"/>
    </row>
    <row r="749" ht="15.75" customHeight="1">
      <c r="F749" s="92"/>
      <c r="G749" s="93"/>
    </row>
    <row r="750" ht="15.75" customHeight="1">
      <c r="F750" s="92"/>
      <c r="G750" s="93"/>
    </row>
    <row r="751" ht="15.75" customHeight="1">
      <c r="F751" s="92"/>
      <c r="G751" s="93"/>
    </row>
    <row r="752" ht="15.75" customHeight="1">
      <c r="F752" s="92"/>
      <c r="G752" s="93"/>
    </row>
    <row r="753" ht="15.75" customHeight="1">
      <c r="F753" s="92"/>
      <c r="G753" s="93"/>
    </row>
    <row r="754" ht="15.75" customHeight="1">
      <c r="F754" s="92"/>
      <c r="G754" s="93"/>
    </row>
    <row r="755" ht="15.75" customHeight="1">
      <c r="F755" s="92"/>
      <c r="G755" s="93"/>
    </row>
    <row r="756" ht="15.75" customHeight="1">
      <c r="F756" s="92"/>
      <c r="G756" s="93"/>
    </row>
    <row r="757" ht="15.75" customHeight="1">
      <c r="F757" s="92"/>
      <c r="G757" s="93"/>
    </row>
    <row r="758" ht="15.75" customHeight="1">
      <c r="F758" s="92"/>
      <c r="G758" s="93"/>
    </row>
    <row r="759" ht="15.75" customHeight="1">
      <c r="F759" s="92"/>
      <c r="G759" s="93"/>
    </row>
    <row r="760" ht="15.75" customHeight="1">
      <c r="F760" s="92"/>
      <c r="G760" s="93"/>
    </row>
    <row r="761" ht="15.75" customHeight="1">
      <c r="F761" s="92"/>
      <c r="G761" s="93"/>
    </row>
    <row r="762" ht="15.75" customHeight="1">
      <c r="F762" s="92"/>
      <c r="G762" s="93"/>
    </row>
    <row r="763" ht="15.75" customHeight="1">
      <c r="F763" s="92"/>
      <c r="G763" s="93"/>
    </row>
    <row r="764" ht="15.75" customHeight="1">
      <c r="F764" s="92"/>
      <c r="G764" s="93"/>
    </row>
    <row r="765" ht="15.75" customHeight="1">
      <c r="F765" s="92"/>
      <c r="G765" s="93"/>
    </row>
    <row r="766" ht="15.75" customHeight="1">
      <c r="F766" s="92"/>
      <c r="G766" s="93"/>
    </row>
    <row r="767" ht="15.75" customHeight="1">
      <c r="F767" s="92"/>
      <c r="G767" s="93"/>
    </row>
    <row r="768" ht="15.75" customHeight="1">
      <c r="F768" s="92"/>
      <c r="G768" s="93"/>
    </row>
    <row r="769" ht="15.75" customHeight="1">
      <c r="F769" s="92"/>
      <c r="G769" s="93"/>
    </row>
    <row r="770" ht="15.75" customHeight="1">
      <c r="F770" s="92"/>
      <c r="G770" s="93"/>
    </row>
    <row r="771" ht="15.75" customHeight="1">
      <c r="F771" s="92"/>
      <c r="G771" s="93"/>
    </row>
    <row r="772" ht="15.75" customHeight="1">
      <c r="F772" s="92"/>
      <c r="G772" s="93"/>
    </row>
    <row r="773" ht="15.75" customHeight="1">
      <c r="F773" s="92"/>
      <c r="G773" s="93"/>
    </row>
    <row r="774" ht="15.75" customHeight="1">
      <c r="F774" s="92"/>
      <c r="G774" s="93"/>
    </row>
    <row r="775" ht="15.75" customHeight="1">
      <c r="F775" s="92"/>
      <c r="G775" s="93"/>
    </row>
    <row r="776" ht="15.75" customHeight="1">
      <c r="F776" s="92"/>
      <c r="G776" s="93"/>
    </row>
    <row r="777" ht="15.75" customHeight="1">
      <c r="F777" s="92"/>
      <c r="G777" s="93"/>
    </row>
    <row r="778" ht="15.75" customHeight="1">
      <c r="F778" s="92"/>
      <c r="G778" s="93"/>
    </row>
    <row r="779" ht="15.75" customHeight="1">
      <c r="F779" s="92"/>
      <c r="G779" s="93"/>
    </row>
    <row r="780" ht="15.75" customHeight="1">
      <c r="F780" s="92"/>
      <c r="G780" s="93"/>
    </row>
    <row r="781" ht="15.75" customHeight="1">
      <c r="F781" s="92"/>
      <c r="G781" s="93"/>
    </row>
    <row r="782" ht="15.75" customHeight="1">
      <c r="F782" s="92"/>
      <c r="G782" s="93"/>
    </row>
    <row r="783" ht="15.75" customHeight="1">
      <c r="F783" s="92"/>
      <c r="G783" s="93"/>
    </row>
    <row r="784" ht="15.75" customHeight="1">
      <c r="F784" s="92"/>
      <c r="G784" s="93"/>
    </row>
    <row r="785" ht="15.75" customHeight="1">
      <c r="F785" s="92"/>
      <c r="G785" s="93"/>
    </row>
    <row r="786" ht="15.75" customHeight="1">
      <c r="F786" s="92"/>
      <c r="G786" s="93"/>
    </row>
    <row r="787" ht="15.75" customHeight="1">
      <c r="F787" s="92"/>
      <c r="G787" s="93"/>
    </row>
    <row r="788" ht="15.75" customHeight="1">
      <c r="F788" s="92"/>
      <c r="G788" s="93"/>
    </row>
    <row r="789" ht="15.75" customHeight="1">
      <c r="F789" s="92"/>
      <c r="G789" s="93"/>
    </row>
    <row r="790" ht="15.75" customHeight="1">
      <c r="F790" s="92"/>
      <c r="G790" s="93"/>
    </row>
    <row r="791" ht="15.75" customHeight="1">
      <c r="F791" s="92"/>
      <c r="G791" s="93"/>
    </row>
    <row r="792" ht="15.75" customHeight="1">
      <c r="F792" s="92"/>
      <c r="G792" s="93"/>
    </row>
    <row r="793" ht="15.75" customHeight="1">
      <c r="F793" s="92"/>
      <c r="G793" s="93"/>
    </row>
    <row r="794" ht="15.75" customHeight="1">
      <c r="F794" s="92"/>
      <c r="G794" s="93"/>
    </row>
    <row r="795" ht="15.75" customHeight="1">
      <c r="F795" s="92"/>
      <c r="G795" s="93"/>
    </row>
    <row r="796" ht="15.75" customHeight="1">
      <c r="F796" s="92"/>
      <c r="G796" s="93"/>
    </row>
    <row r="797" ht="15.75" customHeight="1">
      <c r="F797" s="92"/>
      <c r="G797" s="93"/>
    </row>
    <row r="798" ht="15.75" customHeight="1">
      <c r="F798" s="92"/>
      <c r="G798" s="93"/>
    </row>
    <row r="799" ht="15.75" customHeight="1">
      <c r="F799" s="92"/>
      <c r="G799" s="93"/>
    </row>
    <row r="800" ht="15.75" customHeight="1">
      <c r="F800" s="92"/>
      <c r="G800" s="93"/>
    </row>
    <row r="801" ht="15.75" customHeight="1">
      <c r="F801" s="92"/>
      <c r="G801" s="93"/>
    </row>
    <row r="802" ht="15.75" customHeight="1">
      <c r="F802" s="92"/>
      <c r="G802" s="93"/>
    </row>
    <row r="803" ht="15.75" customHeight="1">
      <c r="F803" s="92"/>
      <c r="G803" s="93"/>
    </row>
    <row r="804" ht="15.75" customHeight="1">
      <c r="F804" s="92"/>
      <c r="G804" s="93"/>
    </row>
    <row r="805" ht="15.75" customHeight="1">
      <c r="F805" s="92"/>
      <c r="G805" s="93"/>
    </row>
    <row r="806" ht="15.75" customHeight="1">
      <c r="F806" s="92"/>
      <c r="G806" s="93"/>
    </row>
    <row r="807" ht="15.75" customHeight="1">
      <c r="F807" s="92"/>
      <c r="G807" s="93"/>
    </row>
    <row r="808" ht="15.75" customHeight="1">
      <c r="F808" s="92"/>
      <c r="G808" s="93"/>
    </row>
    <row r="809" ht="15.75" customHeight="1">
      <c r="F809" s="92"/>
      <c r="G809" s="93"/>
    </row>
    <row r="810" ht="15.75" customHeight="1">
      <c r="F810" s="92"/>
      <c r="G810" s="93"/>
    </row>
    <row r="811" ht="15.75" customHeight="1">
      <c r="F811" s="92"/>
      <c r="G811" s="93"/>
    </row>
    <row r="812" ht="15.75" customHeight="1">
      <c r="F812" s="92"/>
      <c r="G812" s="93"/>
    </row>
    <row r="813" ht="15.75" customHeight="1">
      <c r="F813" s="92"/>
      <c r="G813" s="93"/>
    </row>
    <row r="814" ht="15.75" customHeight="1">
      <c r="F814" s="92"/>
      <c r="G814" s="93"/>
    </row>
    <row r="815" ht="15.75" customHeight="1">
      <c r="F815" s="92"/>
      <c r="G815" s="93"/>
    </row>
    <row r="816" ht="15.75" customHeight="1">
      <c r="F816" s="92"/>
      <c r="G816" s="93"/>
    </row>
    <row r="817" ht="15.75" customHeight="1">
      <c r="F817" s="92"/>
      <c r="G817" s="93"/>
    </row>
    <row r="818" ht="15.75" customHeight="1">
      <c r="F818" s="92"/>
      <c r="G818" s="93"/>
    </row>
    <row r="819" ht="15.75" customHeight="1">
      <c r="F819" s="92"/>
      <c r="G819" s="93"/>
    </row>
    <row r="820" ht="15.75" customHeight="1">
      <c r="F820" s="92"/>
      <c r="G820" s="93"/>
    </row>
    <row r="821" ht="15.75" customHeight="1">
      <c r="F821" s="92"/>
      <c r="G821" s="93"/>
    </row>
    <row r="822" ht="15.75" customHeight="1">
      <c r="F822" s="92"/>
      <c r="G822" s="93"/>
    </row>
    <row r="823" ht="15.75" customHeight="1">
      <c r="F823" s="92"/>
      <c r="G823" s="93"/>
    </row>
    <row r="824" ht="15.75" customHeight="1">
      <c r="F824" s="92"/>
      <c r="G824" s="93"/>
    </row>
    <row r="825" ht="15.75" customHeight="1">
      <c r="F825" s="92"/>
      <c r="G825" s="93"/>
    </row>
    <row r="826" ht="15.75" customHeight="1">
      <c r="F826" s="92"/>
      <c r="G826" s="93"/>
    </row>
    <row r="827" ht="15.75" customHeight="1">
      <c r="F827" s="92"/>
      <c r="G827" s="93"/>
    </row>
    <row r="828" ht="15.75" customHeight="1">
      <c r="F828" s="92"/>
      <c r="G828" s="93"/>
    </row>
    <row r="829" ht="15.75" customHeight="1">
      <c r="F829" s="92"/>
      <c r="G829" s="93"/>
    </row>
    <row r="830" ht="15.75" customHeight="1">
      <c r="F830" s="92"/>
      <c r="G830" s="93"/>
    </row>
    <row r="831" ht="15.75" customHeight="1">
      <c r="F831" s="92"/>
      <c r="G831" s="93"/>
    </row>
    <row r="832" ht="15.75" customHeight="1">
      <c r="F832" s="92"/>
      <c r="G832" s="93"/>
    </row>
    <row r="833" ht="15.75" customHeight="1">
      <c r="F833" s="92"/>
      <c r="G833" s="93"/>
    </row>
    <row r="834" ht="15.75" customHeight="1">
      <c r="F834" s="92"/>
      <c r="G834" s="93"/>
    </row>
    <row r="835" ht="15.75" customHeight="1">
      <c r="F835" s="92"/>
      <c r="G835" s="93"/>
    </row>
    <row r="836" ht="15.75" customHeight="1">
      <c r="F836" s="92"/>
      <c r="G836" s="93"/>
    </row>
    <row r="837" ht="15.75" customHeight="1">
      <c r="F837" s="92"/>
      <c r="G837" s="93"/>
    </row>
    <row r="838" ht="15.75" customHeight="1">
      <c r="F838" s="92"/>
      <c r="G838" s="93"/>
    </row>
    <row r="839" ht="15.75" customHeight="1">
      <c r="F839" s="92"/>
      <c r="G839" s="93"/>
    </row>
    <row r="840" ht="15.75" customHeight="1">
      <c r="F840" s="92"/>
      <c r="G840" s="93"/>
    </row>
    <row r="841" ht="15.75" customHeight="1">
      <c r="F841" s="92"/>
      <c r="G841" s="93"/>
    </row>
    <row r="842" ht="15.75" customHeight="1">
      <c r="F842" s="92"/>
      <c r="G842" s="93"/>
    </row>
    <row r="843" ht="15.75" customHeight="1">
      <c r="F843" s="92"/>
      <c r="G843" s="93"/>
    </row>
    <row r="844" ht="15.75" customHeight="1">
      <c r="F844" s="92"/>
      <c r="G844" s="93"/>
    </row>
    <row r="845" ht="15.75" customHeight="1">
      <c r="F845" s="92"/>
      <c r="G845" s="93"/>
    </row>
    <row r="846" ht="15.75" customHeight="1">
      <c r="F846" s="92"/>
      <c r="G846" s="93"/>
    </row>
    <row r="847" ht="15.75" customHeight="1">
      <c r="F847" s="92"/>
      <c r="G847" s="93"/>
    </row>
    <row r="848" ht="15.75" customHeight="1">
      <c r="F848" s="92"/>
      <c r="G848" s="93"/>
    </row>
    <row r="849" ht="15.75" customHeight="1">
      <c r="F849" s="92"/>
      <c r="G849" s="93"/>
    </row>
    <row r="850" ht="15.75" customHeight="1">
      <c r="F850" s="92"/>
      <c r="G850" s="93"/>
    </row>
    <row r="851" ht="15.75" customHeight="1">
      <c r="F851" s="92"/>
      <c r="G851" s="93"/>
    </row>
    <row r="852" ht="15.75" customHeight="1">
      <c r="F852" s="92"/>
      <c r="G852" s="93"/>
    </row>
    <row r="853" ht="15.75" customHeight="1">
      <c r="F853" s="92"/>
      <c r="G853" s="93"/>
    </row>
    <row r="854" ht="15.75" customHeight="1">
      <c r="F854" s="92"/>
      <c r="G854" s="93"/>
    </row>
    <row r="855" ht="15.75" customHeight="1">
      <c r="F855" s="92"/>
      <c r="G855" s="93"/>
    </row>
    <row r="856" ht="15.75" customHeight="1">
      <c r="F856" s="92"/>
      <c r="G856" s="93"/>
    </row>
    <row r="857" ht="15.75" customHeight="1">
      <c r="F857" s="92"/>
      <c r="G857" s="93"/>
    </row>
    <row r="858" ht="15.75" customHeight="1">
      <c r="F858" s="92"/>
      <c r="G858" s="93"/>
    </row>
    <row r="859" ht="15.75" customHeight="1">
      <c r="F859" s="92"/>
      <c r="G859" s="93"/>
    </row>
    <row r="860" ht="15.75" customHeight="1">
      <c r="F860" s="92"/>
      <c r="G860" s="93"/>
    </row>
    <row r="861" ht="15.75" customHeight="1">
      <c r="F861" s="92"/>
      <c r="G861" s="93"/>
    </row>
    <row r="862" ht="15.75" customHeight="1">
      <c r="F862" s="92"/>
      <c r="G862" s="93"/>
    </row>
    <row r="863" ht="15.75" customHeight="1">
      <c r="F863" s="92"/>
      <c r="G863" s="93"/>
    </row>
    <row r="864" ht="15.75" customHeight="1">
      <c r="F864" s="92"/>
      <c r="G864" s="93"/>
    </row>
    <row r="865" ht="15.75" customHeight="1">
      <c r="F865" s="92"/>
      <c r="G865" s="93"/>
    </row>
    <row r="866" ht="15.75" customHeight="1">
      <c r="F866" s="92"/>
      <c r="G866" s="93"/>
    </row>
    <row r="867" ht="15.75" customHeight="1">
      <c r="F867" s="92"/>
      <c r="G867" s="93"/>
    </row>
    <row r="868" ht="15.75" customHeight="1">
      <c r="F868" s="92"/>
      <c r="G868" s="93"/>
    </row>
    <row r="869" ht="15.75" customHeight="1">
      <c r="F869" s="92"/>
      <c r="G869" s="93"/>
    </row>
    <row r="870" ht="15.75" customHeight="1">
      <c r="F870" s="92"/>
      <c r="G870" s="93"/>
    </row>
    <row r="871" ht="15.75" customHeight="1">
      <c r="F871" s="92"/>
      <c r="G871" s="93"/>
    </row>
    <row r="872" ht="15.75" customHeight="1">
      <c r="F872" s="92"/>
      <c r="G872" s="93"/>
    </row>
    <row r="873" ht="15.75" customHeight="1">
      <c r="F873" s="92"/>
      <c r="G873" s="93"/>
    </row>
    <row r="874" ht="15.75" customHeight="1">
      <c r="F874" s="92"/>
      <c r="G874" s="93"/>
    </row>
    <row r="875" ht="15.75" customHeight="1">
      <c r="F875" s="92"/>
      <c r="G875" s="93"/>
    </row>
    <row r="876" ht="15.75" customHeight="1">
      <c r="F876" s="92"/>
      <c r="G876" s="93"/>
    </row>
    <row r="877" ht="15.75" customHeight="1">
      <c r="F877" s="92"/>
      <c r="G877" s="93"/>
    </row>
    <row r="878" ht="15.75" customHeight="1">
      <c r="F878" s="92"/>
      <c r="G878" s="93"/>
    </row>
    <row r="879" ht="15.75" customHeight="1">
      <c r="F879" s="92"/>
      <c r="G879" s="93"/>
    </row>
    <row r="880" ht="15.75" customHeight="1">
      <c r="F880" s="92"/>
      <c r="G880" s="93"/>
    </row>
    <row r="881" ht="15.75" customHeight="1">
      <c r="F881" s="92"/>
      <c r="G881" s="93"/>
    </row>
    <row r="882" ht="15.75" customHeight="1">
      <c r="F882" s="92"/>
      <c r="G882" s="93"/>
    </row>
    <row r="883" ht="15.75" customHeight="1">
      <c r="F883" s="92"/>
      <c r="G883" s="93"/>
    </row>
    <row r="884" ht="15.75" customHeight="1">
      <c r="F884" s="92"/>
      <c r="G884" s="93"/>
    </row>
    <row r="885" ht="15.75" customHeight="1">
      <c r="F885" s="92"/>
      <c r="G885" s="93"/>
    </row>
    <row r="886" ht="15.75" customHeight="1">
      <c r="F886" s="92"/>
      <c r="G886" s="93"/>
    </row>
    <row r="887" ht="15.75" customHeight="1">
      <c r="F887" s="92"/>
      <c r="G887" s="93"/>
    </row>
    <row r="888" ht="15.75" customHeight="1">
      <c r="F888" s="92"/>
      <c r="G888" s="93"/>
    </row>
    <row r="889" ht="15.75" customHeight="1">
      <c r="F889" s="92"/>
      <c r="G889" s="93"/>
    </row>
    <row r="890" ht="15.75" customHeight="1">
      <c r="F890" s="92"/>
      <c r="G890" s="93"/>
    </row>
    <row r="891" ht="15.75" customHeight="1">
      <c r="F891" s="92"/>
      <c r="G891" s="93"/>
    </row>
    <row r="892" ht="15.75" customHeight="1">
      <c r="F892" s="92"/>
      <c r="G892" s="93"/>
    </row>
    <row r="893" ht="15.75" customHeight="1">
      <c r="F893" s="92"/>
      <c r="G893" s="93"/>
    </row>
    <row r="894" ht="15.75" customHeight="1">
      <c r="F894" s="92"/>
      <c r="G894" s="93"/>
    </row>
    <row r="895" ht="15.75" customHeight="1">
      <c r="F895" s="92"/>
      <c r="G895" s="93"/>
    </row>
    <row r="896" ht="15.75" customHeight="1">
      <c r="F896" s="92"/>
      <c r="G896" s="93"/>
    </row>
    <row r="897" ht="15.75" customHeight="1">
      <c r="F897" s="92"/>
      <c r="G897" s="93"/>
    </row>
    <row r="898" ht="15.75" customHeight="1">
      <c r="F898" s="92"/>
      <c r="G898" s="93"/>
    </row>
    <row r="899" ht="15.75" customHeight="1">
      <c r="F899" s="92"/>
      <c r="G899" s="93"/>
    </row>
    <row r="900" ht="15.75" customHeight="1">
      <c r="F900" s="92"/>
      <c r="G900" s="93"/>
    </row>
    <row r="901" ht="15.75" customHeight="1">
      <c r="F901" s="92"/>
      <c r="G901" s="93"/>
    </row>
    <row r="902" ht="15.75" customHeight="1">
      <c r="F902" s="92"/>
      <c r="G902" s="93"/>
    </row>
    <row r="903" ht="15.75" customHeight="1">
      <c r="F903" s="92"/>
      <c r="G903" s="93"/>
    </row>
    <row r="904" ht="15.75" customHeight="1">
      <c r="F904" s="92"/>
      <c r="G904" s="93"/>
    </row>
    <row r="905" ht="15.75" customHeight="1">
      <c r="F905" s="92"/>
      <c r="G905" s="93"/>
    </row>
    <row r="906" ht="15.75" customHeight="1">
      <c r="F906" s="92"/>
      <c r="G906" s="93"/>
    </row>
    <row r="907" ht="15.75" customHeight="1">
      <c r="F907" s="92"/>
      <c r="G907" s="93"/>
    </row>
    <row r="908" ht="15.75" customHeight="1">
      <c r="F908" s="92"/>
      <c r="G908" s="93"/>
    </row>
    <row r="909" ht="15.75" customHeight="1">
      <c r="F909" s="92"/>
      <c r="G909" s="93"/>
    </row>
    <row r="910" ht="15.75" customHeight="1">
      <c r="F910" s="92"/>
      <c r="G910" s="93"/>
    </row>
    <row r="911" ht="15.75" customHeight="1">
      <c r="F911" s="92"/>
      <c r="G911" s="93"/>
    </row>
    <row r="912" ht="15.75" customHeight="1">
      <c r="F912" s="92"/>
      <c r="G912" s="93"/>
    </row>
    <row r="913" ht="15.75" customHeight="1">
      <c r="F913" s="92"/>
      <c r="G913" s="93"/>
    </row>
    <row r="914" ht="15.75" customHeight="1">
      <c r="F914" s="92"/>
      <c r="G914" s="93"/>
    </row>
    <row r="915" ht="15.75" customHeight="1">
      <c r="F915" s="92"/>
      <c r="G915" s="93"/>
    </row>
    <row r="916" ht="15.75" customHeight="1">
      <c r="F916" s="92"/>
      <c r="G916" s="93"/>
    </row>
    <row r="917" ht="15.75" customHeight="1">
      <c r="F917" s="92"/>
      <c r="G917" s="93"/>
    </row>
    <row r="918" ht="15.75" customHeight="1">
      <c r="F918" s="92"/>
      <c r="G918" s="93"/>
    </row>
    <row r="919" ht="15.75" customHeight="1">
      <c r="F919" s="92"/>
      <c r="G919" s="93"/>
    </row>
    <row r="920" ht="15.75" customHeight="1">
      <c r="F920" s="92"/>
      <c r="G920" s="93"/>
    </row>
    <row r="921" ht="15.75" customHeight="1">
      <c r="F921" s="92"/>
      <c r="G921" s="93"/>
    </row>
    <row r="922" ht="15.75" customHeight="1">
      <c r="F922" s="92"/>
      <c r="G922" s="93"/>
    </row>
    <row r="923" ht="15.75" customHeight="1">
      <c r="F923" s="92"/>
      <c r="G923" s="93"/>
    </row>
    <row r="924" ht="15.75" customHeight="1">
      <c r="F924" s="92"/>
      <c r="G924" s="93"/>
    </row>
    <row r="925" ht="15.75" customHeight="1">
      <c r="F925" s="92"/>
      <c r="G925" s="93"/>
    </row>
    <row r="926" ht="15.75" customHeight="1">
      <c r="F926" s="92"/>
      <c r="G926" s="93"/>
    </row>
    <row r="927" ht="15.75" customHeight="1">
      <c r="F927" s="92"/>
      <c r="G927" s="93"/>
    </row>
    <row r="928" ht="15.75" customHeight="1">
      <c r="F928" s="92"/>
      <c r="G928" s="93"/>
    </row>
    <row r="929" ht="15.75" customHeight="1">
      <c r="F929" s="92"/>
      <c r="G929" s="93"/>
    </row>
    <row r="930" ht="15.75" customHeight="1">
      <c r="F930" s="92"/>
      <c r="G930" s="93"/>
    </row>
    <row r="931" ht="15.75" customHeight="1">
      <c r="F931" s="92"/>
      <c r="G931" s="93"/>
    </row>
    <row r="932" ht="15.75" customHeight="1">
      <c r="F932" s="92"/>
      <c r="G932" s="93"/>
    </row>
    <row r="933" ht="15.75" customHeight="1">
      <c r="F933" s="92"/>
      <c r="G933" s="93"/>
    </row>
    <row r="934" ht="15.75" customHeight="1">
      <c r="F934" s="92"/>
      <c r="G934" s="93"/>
    </row>
    <row r="935" ht="15.75" customHeight="1">
      <c r="F935" s="92"/>
      <c r="G935" s="93"/>
    </row>
    <row r="936" ht="15.75" customHeight="1">
      <c r="F936" s="92"/>
      <c r="G936" s="93"/>
    </row>
    <row r="937" ht="15.75" customHeight="1">
      <c r="F937" s="92"/>
      <c r="G937" s="93"/>
    </row>
    <row r="938" ht="15.75" customHeight="1">
      <c r="F938" s="92"/>
      <c r="G938" s="93"/>
    </row>
    <row r="939" ht="15.75" customHeight="1">
      <c r="F939" s="92"/>
      <c r="G939" s="93"/>
    </row>
    <row r="940" ht="15.75" customHeight="1">
      <c r="F940" s="92"/>
      <c r="G940" s="93"/>
    </row>
    <row r="941" ht="15.75" customHeight="1">
      <c r="F941" s="92"/>
      <c r="G941" s="93"/>
    </row>
    <row r="942" ht="15.75" customHeight="1">
      <c r="F942" s="92"/>
      <c r="G942" s="93"/>
    </row>
    <row r="943" ht="15.75" customHeight="1">
      <c r="F943" s="92"/>
      <c r="G943" s="93"/>
    </row>
    <row r="944" ht="15.75" customHeight="1">
      <c r="F944" s="92"/>
      <c r="G944" s="93"/>
    </row>
    <row r="945" ht="15.75" customHeight="1">
      <c r="F945" s="92"/>
      <c r="G945" s="93"/>
    </row>
    <row r="946" ht="15.75" customHeight="1">
      <c r="F946" s="92"/>
      <c r="G946" s="93"/>
    </row>
    <row r="947" ht="15.75" customHeight="1">
      <c r="F947" s="92"/>
      <c r="G947" s="93"/>
    </row>
    <row r="948" ht="15.75" customHeight="1">
      <c r="F948" s="92"/>
      <c r="G948" s="93"/>
    </row>
    <row r="949" ht="15.75" customHeight="1">
      <c r="F949" s="92"/>
      <c r="G949" s="93"/>
    </row>
    <row r="950" ht="15.75" customHeight="1">
      <c r="F950" s="92"/>
      <c r="G950" s="93"/>
    </row>
    <row r="951" ht="15.75" customHeight="1">
      <c r="F951" s="92"/>
      <c r="G951" s="93"/>
    </row>
    <row r="952" ht="15.75" customHeight="1">
      <c r="F952" s="92"/>
      <c r="G952" s="93"/>
    </row>
    <row r="953" ht="15.75" customHeight="1">
      <c r="F953" s="92"/>
      <c r="G953" s="93"/>
    </row>
    <row r="954" ht="15.75" customHeight="1">
      <c r="F954" s="92"/>
      <c r="G954" s="93"/>
    </row>
    <row r="955" ht="15.75" customHeight="1">
      <c r="F955" s="92"/>
      <c r="G955" s="93"/>
    </row>
    <row r="956" ht="15.75" customHeight="1">
      <c r="F956" s="92"/>
      <c r="G956" s="93"/>
    </row>
    <row r="957" ht="15.75" customHeight="1">
      <c r="F957" s="92"/>
      <c r="G957" s="93"/>
    </row>
    <row r="958" ht="15.75" customHeight="1">
      <c r="F958" s="92"/>
      <c r="G958" s="93"/>
    </row>
    <row r="959" ht="15.75" customHeight="1">
      <c r="F959" s="92"/>
      <c r="G959" s="93"/>
    </row>
    <row r="960" ht="15.75" customHeight="1">
      <c r="F960" s="92"/>
      <c r="G960" s="93"/>
    </row>
    <row r="961" ht="15.75" customHeight="1">
      <c r="F961" s="92"/>
      <c r="G961" s="93"/>
    </row>
    <row r="962" ht="15.75" customHeight="1">
      <c r="F962" s="92"/>
      <c r="G962" s="93"/>
    </row>
    <row r="963" ht="15.75" customHeight="1">
      <c r="F963" s="92"/>
      <c r="G963" s="93"/>
    </row>
    <row r="964" ht="15.75" customHeight="1">
      <c r="F964" s="92"/>
      <c r="G964" s="93"/>
    </row>
    <row r="965" ht="15.75" customHeight="1">
      <c r="F965" s="92"/>
      <c r="G965" s="93"/>
    </row>
    <row r="966" ht="15.75" customHeight="1">
      <c r="F966" s="92"/>
      <c r="G966" s="93"/>
    </row>
    <row r="967" ht="15.75" customHeight="1">
      <c r="F967" s="92"/>
      <c r="G967" s="93"/>
    </row>
    <row r="968" ht="15.75" customHeight="1">
      <c r="F968" s="92"/>
      <c r="G968" s="93"/>
    </row>
    <row r="969" ht="15.75" customHeight="1">
      <c r="F969" s="92"/>
      <c r="G969" s="93"/>
    </row>
    <row r="970" ht="15.75" customHeight="1">
      <c r="F970" s="92"/>
      <c r="G970" s="93"/>
    </row>
    <row r="971" ht="15.75" customHeight="1">
      <c r="F971" s="92"/>
      <c r="G971" s="93"/>
    </row>
    <row r="972" ht="15.75" customHeight="1">
      <c r="F972" s="92"/>
      <c r="G972" s="93"/>
    </row>
    <row r="973" ht="15.75" customHeight="1">
      <c r="F973" s="92"/>
      <c r="G973" s="93"/>
    </row>
    <row r="974" ht="15.75" customHeight="1">
      <c r="F974" s="92"/>
      <c r="G974" s="93"/>
    </row>
    <row r="975" ht="15.75" customHeight="1">
      <c r="F975" s="92"/>
      <c r="G975" s="93"/>
    </row>
    <row r="976" ht="15.75" customHeight="1">
      <c r="F976" s="92"/>
      <c r="G976" s="93"/>
    </row>
    <row r="977" ht="15.75" customHeight="1">
      <c r="F977" s="92"/>
      <c r="G977" s="93"/>
    </row>
    <row r="978" ht="15.75" customHeight="1">
      <c r="F978" s="92"/>
      <c r="G978" s="93"/>
    </row>
    <row r="979" ht="15.75" customHeight="1">
      <c r="F979" s="92"/>
      <c r="G979" s="93"/>
    </row>
    <row r="980" ht="15.75" customHeight="1">
      <c r="F980" s="92"/>
      <c r="G980" s="93"/>
    </row>
    <row r="981" ht="15.75" customHeight="1">
      <c r="F981" s="92"/>
      <c r="G981" s="93"/>
    </row>
    <row r="982" ht="15.75" customHeight="1">
      <c r="F982" s="92"/>
      <c r="G982" s="93"/>
    </row>
    <row r="983" ht="15.75" customHeight="1">
      <c r="F983" s="92"/>
      <c r="G983" s="93"/>
    </row>
    <row r="984" ht="15.75" customHeight="1">
      <c r="F984" s="92"/>
      <c r="G984" s="93"/>
    </row>
    <row r="985" ht="15.75" customHeight="1">
      <c r="F985" s="92"/>
      <c r="G985" s="93"/>
    </row>
    <row r="986" ht="15.75" customHeight="1">
      <c r="F986" s="92"/>
      <c r="G986" s="93"/>
    </row>
    <row r="987" ht="15.75" customHeight="1">
      <c r="F987" s="92"/>
      <c r="G987" s="93"/>
    </row>
    <row r="988" ht="15.75" customHeight="1">
      <c r="F988" s="92"/>
      <c r="G988" s="93"/>
    </row>
    <row r="989" ht="15.75" customHeight="1">
      <c r="F989" s="92"/>
      <c r="G989" s="93"/>
    </row>
    <row r="990" ht="15.75" customHeight="1">
      <c r="F990" s="92"/>
      <c r="G990" s="93"/>
    </row>
    <row r="991" ht="15.75" customHeight="1">
      <c r="F991" s="92"/>
      <c r="G991" s="93"/>
    </row>
    <row r="992" ht="15.75" customHeight="1">
      <c r="F992" s="92"/>
      <c r="G992" s="93"/>
    </row>
    <row r="993" ht="15.75" customHeight="1">
      <c r="F993" s="92"/>
      <c r="G993" s="93"/>
    </row>
    <row r="994" ht="15.75" customHeight="1">
      <c r="F994" s="92"/>
      <c r="G994" s="93"/>
    </row>
    <row r="995" ht="15.75" customHeight="1">
      <c r="F995" s="92"/>
      <c r="G995" s="93"/>
    </row>
    <row r="996" ht="15.75" customHeight="1">
      <c r="F996" s="92"/>
      <c r="G996" s="93"/>
    </row>
    <row r="997" ht="15.75" customHeight="1">
      <c r="F997" s="92"/>
      <c r="G997" s="93"/>
    </row>
    <row r="998" ht="15.75" customHeight="1">
      <c r="F998" s="92"/>
      <c r="G998" s="93"/>
    </row>
    <row r="999" ht="15.75" customHeight="1">
      <c r="F999" s="92"/>
      <c r="G999" s="93"/>
    </row>
    <row r="1000" ht="15.75" customHeight="1">
      <c r="F1000" s="92"/>
      <c r="G1000" s="93"/>
    </row>
  </sheetData>
  <printOptions/>
  <pageMargins bottom="0.75" footer="0.0" header="0.0" left="0.7" right="0.7" top="0.75"/>
  <pageSetup orientation="landscape"/>
  <drawing r:id="rId2"/>
  <legacyDrawing r:id="rId3"/>
</worksheet>
</file>